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C:\Users\jchieng\Desktop\"/>
    </mc:Choice>
  </mc:AlternateContent>
  <xr:revisionPtr revIDLastSave="0" documentId="8_{8459D4D1-7BB6-4DDC-9250-918D25F5B6D5}" xr6:coauthVersionLast="47" xr6:coauthVersionMax="47" xr10:uidLastSave="{00000000-0000-0000-0000-000000000000}"/>
  <workbookProtection workbookAlgorithmName="SHA-512" workbookHashValue="zN+iwc+Q6xxqihbNqsb9sto9vRUCFPB9QDU5A3+jmKijh3HFZ+0i0YdL42x5wO07F0yRCF2KmuxFNaR0TtjdmA==" workbookSaltValue="KBh4ae+ciG9I9yrCvLrhBQ==" workbookSpinCount="100000" lockStructure="1"/>
  <bookViews>
    <workbookView xWindow="28680" yWindow="-120" windowWidth="29040" windowHeight="15720" tabRatio="689" xr2:uid="{685FA76D-BC70-4688-A4D6-3D3B01459717}"/>
  </bookViews>
  <sheets>
    <sheet name="Benchmarks" sheetId="11" r:id="rId1"/>
    <sheet name="WQIP Interim Report" sheetId="1" r:id="rId2"/>
    <sheet name="WQIP Data Dictionary" sheetId="12" r:id="rId3"/>
    <sheet name="HIDDEN County Pivot" sheetId="4" state="hidden" r:id="rId4"/>
    <sheet name="HIDDEN District Pivot" sheetId="7" state="hidden" r:id="rId5"/>
    <sheet name="HIDDEN Subacute Pivot" sheetId="10" state="hidden" r:id="rId6"/>
  </sheets>
  <definedNames>
    <definedName name="_xlnm._FilterDatabase" localSheetId="1" hidden="1">'WQIP Interim Report'!$A$8:$DE$1062</definedName>
    <definedName name="CLAIMS_ED">#REF!</definedName>
    <definedName name="CLAIMS_HAI">#REF!</definedName>
    <definedName name="CLAIMS_PPR">#REF!</definedName>
    <definedName name="CNA_HRS">#REF!</definedName>
    <definedName name="LPN_HRS">#REF!</definedName>
    <definedName name="MDS_ANTI">#REF!</definedName>
    <definedName name="MDS_FALLS">#REF!</definedName>
    <definedName name="MDS_PU">#REF!</definedName>
    <definedName name="MEDI_CAL">#REF!</definedName>
    <definedName name="MEDI_CAL_Denom">#REF!</definedName>
    <definedName name="_xlnm.Print_Area" localSheetId="0">Benchmarks!$A$2:$H$13</definedName>
    <definedName name="_xlnm.Print_Area" localSheetId="2">'WQIP Data Dictionary'!$A$2:$D$117</definedName>
    <definedName name="_xlnm.Print_Area" localSheetId="1">'WQIP Interim Report'!$A$2:$DE$24</definedName>
    <definedName name="RACE_ETH">#REF!</definedName>
    <definedName name="RACE_ETH_denom">#REF!</definedName>
    <definedName name="RN_HRS">#REF!</definedName>
    <definedName name="TitleRegion1.a3.c116.3">'WQIP Data Dictionary'!$A$3</definedName>
    <definedName name="TitleRegion1.a3.h13.1">Benchmarks!$A$3</definedName>
    <definedName name="TitleRegion1.a7.DE1062.2">'WQIP Interim Report'!$A$7</definedName>
    <definedName name="TOTAL_HRS">#REF!</definedName>
    <definedName name="TURNOVER">#REF!</definedName>
    <definedName name="TURNOVER_Denom">#REF!</definedName>
    <definedName name="WEEKEND_HRS">#REF!</definedName>
  </definedNames>
  <calcPr calcId="191028"/>
  <pivotCaches>
    <pivotCache cacheId="0" r:id="rId7"/>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A19" i="1" l="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8" i="1"/>
  <c r="DA99" i="1"/>
  <c r="DA100" i="1"/>
  <c r="DA101" i="1"/>
  <c r="DA102" i="1"/>
  <c r="DA103" i="1"/>
  <c r="DA104" i="1"/>
  <c r="DA105" i="1"/>
  <c r="DA106" i="1"/>
  <c r="DA107" i="1"/>
  <c r="DA108" i="1"/>
  <c r="DA109" i="1"/>
  <c r="DA110" i="1"/>
  <c r="DA111" i="1"/>
  <c r="DA112" i="1"/>
  <c r="DA113" i="1"/>
  <c r="DA114" i="1"/>
  <c r="DA115" i="1"/>
  <c r="DA116" i="1"/>
  <c r="DA117" i="1"/>
  <c r="DA118" i="1"/>
  <c r="DA119" i="1"/>
  <c r="DA120" i="1"/>
  <c r="DA121" i="1"/>
  <c r="DA122" i="1"/>
  <c r="DA123" i="1"/>
  <c r="DA124" i="1"/>
  <c r="DA125" i="1"/>
  <c r="DA126" i="1"/>
  <c r="DA127" i="1"/>
  <c r="DA128" i="1"/>
  <c r="DA129" i="1"/>
  <c r="DA130" i="1"/>
  <c r="DA131" i="1"/>
  <c r="DA132" i="1"/>
  <c r="DA133" i="1"/>
  <c r="DA134" i="1"/>
  <c r="DA135" i="1"/>
  <c r="DA136" i="1"/>
  <c r="DA137" i="1"/>
  <c r="DA138" i="1"/>
  <c r="DA139" i="1"/>
  <c r="DA140" i="1"/>
  <c r="DA141" i="1"/>
  <c r="DA142" i="1"/>
  <c r="DA143" i="1"/>
  <c r="DA144" i="1"/>
  <c r="DA145" i="1"/>
  <c r="DA146" i="1"/>
  <c r="DA147" i="1"/>
  <c r="DA148" i="1"/>
  <c r="DA149" i="1"/>
  <c r="DA150" i="1"/>
  <c r="DA151" i="1"/>
  <c r="DA152" i="1"/>
  <c r="DA153" i="1"/>
  <c r="DA154" i="1"/>
  <c r="DA155" i="1"/>
  <c r="DA156" i="1"/>
  <c r="DA157" i="1"/>
  <c r="DA158" i="1"/>
  <c r="DA159" i="1"/>
  <c r="DA160" i="1"/>
  <c r="DA161" i="1"/>
  <c r="DA162" i="1"/>
  <c r="DA163" i="1"/>
  <c r="DA164" i="1"/>
  <c r="DA165" i="1"/>
  <c r="DA166" i="1"/>
  <c r="DA167" i="1"/>
  <c r="DA168" i="1"/>
  <c r="DA169" i="1"/>
  <c r="DA170" i="1"/>
  <c r="DA171" i="1"/>
  <c r="DA172" i="1"/>
  <c r="DA173" i="1"/>
  <c r="DA174" i="1"/>
  <c r="DA175" i="1"/>
  <c r="DA176" i="1"/>
  <c r="DA177" i="1"/>
  <c r="DA178" i="1"/>
  <c r="DA179" i="1"/>
  <c r="DA180" i="1"/>
  <c r="DA181" i="1"/>
  <c r="DA182" i="1"/>
  <c r="DA183" i="1"/>
  <c r="DA184" i="1"/>
  <c r="DA185" i="1"/>
  <c r="DA186" i="1"/>
  <c r="DA187" i="1"/>
  <c r="DA188" i="1"/>
  <c r="DA189" i="1"/>
  <c r="DA190" i="1"/>
  <c r="DA191" i="1"/>
  <c r="DA192" i="1"/>
  <c r="DA193" i="1"/>
  <c r="DA194" i="1"/>
  <c r="DA195" i="1"/>
  <c r="DA196" i="1"/>
  <c r="DA197" i="1"/>
  <c r="DA198" i="1"/>
  <c r="DA199" i="1"/>
  <c r="DA200" i="1"/>
  <c r="DA201" i="1"/>
  <c r="DA202" i="1"/>
  <c r="DA203" i="1"/>
  <c r="DA204" i="1"/>
  <c r="DA205" i="1"/>
  <c r="DA206" i="1"/>
  <c r="DA207" i="1"/>
  <c r="DA208" i="1"/>
  <c r="DA209" i="1"/>
  <c r="DA210" i="1"/>
  <c r="DA211" i="1"/>
  <c r="DA212" i="1"/>
  <c r="DA213" i="1"/>
  <c r="DA214" i="1"/>
  <c r="DA215" i="1"/>
  <c r="DA216" i="1"/>
  <c r="DA217" i="1"/>
  <c r="DA218" i="1"/>
  <c r="DA219" i="1"/>
  <c r="DA220" i="1"/>
  <c r="DA221" i="1"/>
  <c r="DA222" i="1"/>
  <c r="DA223" i="1"/>
  <c r="DA224" i="1"/>
  <c r="DA225" i="1"/>
  <c r="DA226" i="1"/>
  <c r="DA227" i="1"/>
  <c r="DA228" i="1"/>
  <c r="DA229" i="1"/>
  <c r="DA230" i="1"/>
  <c r="DA231" i="1"/>
  <c r="DA232" i="1"/>
  <c r="DA233" i="1"/>
  <c r="DA234" i="1"/>
  <c r="DA235" i="1"/>
  <c r="DA236" i="1"/>
  <c r="DA237" i="1"/>
  <c r="DA238" i="1"/>
  <c r="DA239" i="1"/>
  <c r="DA240" i="1"/>
  <c r="DA241" i="1"/>
  <c r="DA242" i="1"/>
  <c r="DA243" i="1"/>
  <c r="DA244" i="1"/>
  <c r="DA245" i="1"/>
  <c r="DA246" i="1"/>
  <c r="DA247" i="1"/>
  <c r="DA248" i="1"/>
  <c r="DA249" i="1"/>
  <c r="DA250" i="1"/>
  <c r="DA251" i="1"/>
  <c r="DA252" i="1"/>
  <c r="DA253" i="1"/>
  <c r="DA254" i="1"/>
  <c r="DA255" i="1"/>
  <c r="DA256" i="1"/>
  <c r="DA257" i="1"/>
  <c r="DA258" i="1"/>
  <c r="DA259" i="1"/>
  <c r="DA260" i="1"/>
  <c r="DA261" i="1"/>
  <c r="DA262" i="1"/>
  <c r="DA263" i="1"/>
  <c r="DA264" i="1"/>
  <c r="DA265" i="1"/>
  <c r="DA266" i="1"/>
  <c r="DA267" i="1"/>
  <c r="DA268" i="1"/>
  <c r="DA269" i="1"/>
  <c r="DA270" i="1"/>
  <c r="DA271" i="1"/>
  <c r="DA272" i="1"/>
  <c r="DA273" i="1"/>
  <c r="DA274" i="1"/>
  <c r="DA275" i="1"/>
  <c r="DA276" i="1"/>
  <c r="DA277" i="1"/>
  <c r="DA278" i="1"/>
  <c r="DA279" i="1"/>
  <c r="DA280" i="1"/>
  <c r="DA281" i="1"/>
  <c r="DA282" i="1"/>
  <c r="DA283" i="1"/>
  <c r="DA284" i="1"/>
  <c r="DA285" i="1"/>
  <c r="DA286" i="1"/>
  <c r="DA287" i="1"/>
  <c r="DA288" i="1"/>
  <c r="DA289" i="1"/>
  <c r="DA290" i="1"/>
  <c r="DA291" i="1"/>
  <c r="DA292" i="1"/>
  <c r="DA293" i="1"/>
  <c r="DA294" i="1"/>
  <c r="DA295" i="1"/>
  <c r="DA296" i="1"/>
  <c r="DA297" i="1"/>
  <c r="DA298" i="1"/>
  <c r="DA299" i="1"/>
  <c r="DA300" i="1"/>
  <c r="DA301" i="1"/>
  <c r="DA302" i="1"/>
  <c r="DA303" i="1"/>
  <c r="DA304" i="1"/>
  <c r="DA305" i="1"/>
  <c r="DA306" i="1"/>
  <c r="DA307" i="1"/>
  <c r="DA308" i="1"/>
  <c r="DA309" i="1"/>
  <c r="DA310" i="1"/>
  <c r="DA311" i="1"/>
  <c r="DA312" i="1"/>
  <c r="DA313" i="1"/>
  <c r="DA314" i="1"/>
  <c r="DA315" i="1"/>
  <c r="DA316" i="1"/>
  <c r="DA317" i="1"/>
  <c r="DA318" i="1"/>
  <c r="DA319" i="1"/>
  <c r="DA320" i="1"/>
  <c r="DA321" i="1"/>
  <c r="DA322" i="1"/>
  <c r="DA323" i="1"/>
  <c r="DA324" i="1"/>
  <c r="DA325" i="1"/>
  <c r="DA326" i="1"/>
  <c r="DA327" i="1"/>
  <c r="DA328" i="1"/>
  <c r="DA329" i="1"/>
  <c r="DA330" i="1"/>
  <c r="DA331" i="1"/>
  <c r="DA332" i="1"/>
  <c r="DA333" i="1"/>
  <c r="DA334" i="1"/>
  <c r="DA335" i="1"/>
  <c r="DA336" i="1"/>
  <c r="DA337" i="1"/>
  <c r="DA338" i="1"/>
  <c r="DA339" i="1"/>
  <c r="DA340" i="1"/>
  <c r="DA341" i="1"/>
  <c r="DA342" i="1"/>
  <c r="DA343" i="1"/>
  <c r="DA344" i="1"/>
  <c r="DA345" i="1"/>
  <c r="DA346" i="1"/>
  <c r="DA347" i="1"/>
  <c r="DA348" i="1"/>
  <c r="DA349" i="1"/>
  <c r="DA350" i="1"/>
  <c r="DA351" i="1"/>
  <c r="DA352" i="1"/>
  <c r="DA353" i="1"/>
  <c r="DA354" i="1"/>
  <c r="DA355" i="1"/>
  <c r="DA356" i="1"/>
  <c r="DA357" i="1"/>
  <c r="DA358" i="1"/>
  <c r="DA359" i="1"/>
  <c r="DA360" i="1"/>
  <c r="DA361" i="1"/>
  <c r="DA362" i="1"/>
  <c r="DA363" i="1"/>
  <c r="DA364" i="1"/>
  <c r="DA365" i="1"/>
  <c r="DA366" i="1"/>
  <c r="DA367" i="1"/>
  <c r="DA368" i="1"/>
  <c r="DA369" i="1"/>
  <c r="DA370" i="1"/>
  <c r="DA371" i="1"/>
  <c r="DA372" i="1"/>
  <c r="DA373" i="1"/>
  <c r="DA374" i="1"/>
  <c r="DA375" i="1"/>
  <c r="DA376" i="1"/>
  <c r="DA377" i="1"/>
  <c r="DA378" i="1"/>
  <c r="DA379" i="1"/>
  <c r="DA380" i="1"/>
  <c r="DA381" i="1"/>
  <c r="DA382" i="1"/>
  <c r="DA383" i="1"/>
  <c r="DA384" i="1"/>
  <c r="DA385" i="1"/>
  <c r="DA386" i="1"/>
  <c r="DA387" i="1"/>
  <c r="DA388" i="1"/>
  <c r="DA389" i="1"/>
  <c r="DA390" i="1"/>
  <c r="DA391" i="1"/>
  <c r="DA392" i="1"/>
  <c r="DA393" i="1"/>
  <c r="DA394" i="1"/>
  <c r="DA395" i="1"/>
  <c r="DA396" i="1"/>
  <c r="DA397" i="1"/>
  <c r="DA398" i="1"/>
  <c r="DA399" i="1"/>
  <c r="DA400" i="1"/>
  <c r="DA401" i="1"/>
  <c r="DA402" i="1"/>
  <c r="DA403" i="1"/>
  <c r="DA404" i="1"/>
  <c r="DA405" i="1"/>
  <c r="DA406" i="1"/>
  <c r="DA407" i="1"/>
  <c r="DA408" i="1"/>
  <c r="DA409" i="1"/>
  <c r="DA410" i="1"/>
  <c r="DA411" i="1"/>
  <c r="DA412" i="1"/>
  <c r="DA413" i="1"/>
  <c r="DA414" i="1"/>
  <c r="DA415" i="1"/>
  <c r="DA416" i="1"/>
  <c r="DA417" i="1"/>
  <c r="DA418" i="1"/>
  <c r="DA419" i="1"/>
  <c r="DA420" i="1"/>
  <c r="DA421" i="1"/>
  <c r="DA422" i="1"/>
  <c r="DA423" i="1"/>
  <c r="DA424" i="1"/>
  <c r="DA425" i="1"/>
  <c r="DA426" i="1"/>
  <c r="DA427" i="1"/>
  <c r="DA428" i="1"/>
  <c r="DA429" i="1"/>
  <c r="DA430" i="1"/>
  <c r="DA431" i="1"/>
  <c r="DA432" i="1"/>
  <c r="DA433" i="1"/>
  <c r="DA434" i="1"/>
  <c r="DA435" i="1"/>
  <c r="DA436" i="1"/>
  <c r="DA437" i="1"/>
  <c r="DA438" i="1"/>
  <c r="DA439" i="1"/>
  <c r="DA440" i="1"/>
  <c r="DA441" i="1"/>
  <c r="DA442" i="1"/>
  <c r="DA443" i="1"/>
  <c r="DA444" i="1"/>
  <c r="DA445" i="1"/>
  <c r="DA446" i="1"/>
  <c r="DA447" i="1"/>
  <c r="DA448" i="1"/>
  <c r="DA449" i="1"/>
  <c r="DA450" i="1"/>
  <c r="DA451" i="1"/>
  <c r="DA452" i="1"/>
  <c r="DA453" i="1"/>
  <c r="DA454" i="1"/>
  <c r="DA455" i="1"/>
  <c r="DA456" i="1"/>
  <c r="DA457" i="1"/>
  <c r="DA458" i="1"/>
  <c r="DA459" i="1"/>
  <c r="DA460" i="1"/>
  <c r="DA461" i="1"/>
  <c r="DA462" i="1"/>
  <c r="DA463" i="1"/>
  <c r="DA464" i="1"/>
  <c r="DA465" i="1"/>
  <c r="DA466" i="1"/>
  <c r="DA467" i="1"/>
  <c r="DA468" i="1"/>
  <c r="DA469" i="1"/>
  <c r="DA470" i="1"/>
  <c r="DA471" i="1"/>
  <c r="DA472" i="1"/>
  <c r="DA473" i="1"/>
  <c r="DA474" i="1"/>
  <c r="DA475" i="1"/>
  <c r="DA476" i="1"/>
  <c r="DA477" i="1"/>
  <c r="DA478" i="1"/>
  <c r="DA479" i="1"/>
  <c r="DA480" i="1"/>
  <c r="DA481" i="1"/>
  <c r="DA482" i="1"/>
  <c r="DA483" i="1"/>
  <c r="DA484" i="1"/>
  <c r="DA485" i="1"/>
  <c r="DA486" i="1"/>
  <c r="DA487" i="1"/>
  <c r="DA488" i="1"/>
  <c r="DA489" i="1"/>
  <c r="DA490" i="1"/>
  <c r="DA491" i="1"/>
  <c r="DA492" i="1"/>
  <c r="DA493" i="1"/>
  <c r="DA494" i="1"/>
  <c r="DA495" i="1"/>
  <c r="DA496" i="1"/>
  <c r="DA497" i="1"/>
  <c r="DA498" i="1"/>
  <c r="DA499" i="1"/>
  <c r="DA500" i="1"/>
  <c r="DA501" i="1"/>
  <c r="DA502" i="1"/>
  <c r="DA503" i="1"/>
  <c r="DA504" i="1"/>
  <c r="DA505" i="1"/>
  <c r="DA506" i="1"/>
  <c r="DA507" i="1"/>
  <c r="DA508" i="1"/>
  <c r="DA509" i="1"/>
  <c r="DA510" i="1"/>
  <c r="DA511" i="1"/>
  <c r="DA512" i="1"/>
  <c r="DA513" i="1"/>
  <c r="DA514" i="1"/>
  <c r="DA515" i="1"/>
  <c r="DA516" i="1"/>
  <c r="DA517" i="1"/>
  <c r="DA518" i="1"/>
  <c r="DA519" i="1"/>
  <c r="DA520" i="1"/>
  <c r="DA521" i="1"/>
  <c r="DA522" i="1"/>
  <c r="DA523" i="1"/>
  <c r="DA524" i="1"/>
  <c r="DA525" i="1"/>
  <c r="DA526" i="1"/>
  <c r="DA527" i="1"/>
  <c r="DA528" i="1"/>
  <c r="DA529" i="1"/>
  <c r="DA530" i="1"/>
  <c r="DA531" i="1"/>
  <c r="DA532" i="1"/>
  <c r="DA533" i="1"/>
  <c r="DA534" i="1"/>
  <c r="DA535" i="1"/>
  <c r="DA536" i="1"/>
  <c r="DA537" i="1"/>
  <c r="DA538" i="1"/>
  <c r="DA539" i="1"/>
  <c r="DA540" i="1"/>
  <c r="DA541" i="1"/>
  <c r="DA542" i="1"/>
  <c r="DA543" i="1"/>
  <c r="DA544" i="1"/>
  <c r="DA545" i="1"/>
  <c r="DA546" i="1"/>
  <c r="DA547" i="1"/>
  <c r="DA548" i="1"/>
  <c r="DA549" i="1"/>
  <c r="DA550" i="1"/>
  <c r="DA551" i="1"/>
  <c r="DA552" i="1"/>
  <c r="DA553" i="1"/>
  <c r="DA554" i="1"/>
  <c r="DA555" i="1"/>
  <c r="DA556" i="1"/>
  <c r="DA557" i="1"/>
  <c r="DA558" i="1"/>
  <c r="DA559" i="1"/>
  <c r="DA560" i="1"/>
  <c r="DA561" i="1"/>
  <c r="DA562" i="1"/>
  <c r="DA563" i="1"/>
  <c r="DA564" i="1"/>
  <c r="DA565" i="1"/>
  <c r="DA566" i="1"/>
  <c r="DA567" i="1"/>
  <c r="DA568" i="1"/>
  <c r="DA569" i="1"/>
  <c r="DA570" i="1"/>
  <c r="DA571" i="1"/>
  <c r="DA572" i="1"/>
  <c r="DA573" i="1"/>
  <c r="DA574" i="1"/>
  <c r="DA575" i="1"/>
  <c r="DA576" i="1"/>
  <c r="DA577" i="1"/>
  <c r="DA578" i="1"/>
  <c r="DA579" i="1"/>
  <c r="DA580" i="1"/>
  <c r="DA581" i="1"/>
  <c r="DA582" i="1"/>
  <c r="DA583" i="1"/>
  <c r="DA584" i="1"/>
  <c r="DA585" i="1"/>
  <c r="DA586" i="1"/>
  <c r="DA587" i="1"/>
  <c r="DA588" i="1"/>
  <c r="DA589" i="1"/>
  <c r="DA590" i="1"/>
  <c r="DA591" i="1"/>
  <c r="DA592" i="1"/>
  <c r="DA593" i="1"/>
  <c r="DA594" i="1"/>
  <c r="DA595" i="1"/>
  <c r="DA596" i="1"/>
  <c r="DA597" i="1"/>
  <c r="DA598" i="1"/>
  <c r="DA599" i="1"/>
  <c r="DA600" i="1"/>
  <c r="DA601" i="1"/>
  <c r="DA602" i="1"/>
  <c r="DA603" i="1"/>
  <c r="DA604" i="1"/>
  <c r="DA605" i="1"/>
  <c r="DA606" i="1"/>
  <c r="DA607" i="1"/>
  <c r="DA608" i="1"/>
  <c r="DA609" i="1"/>
  <c r="DA610" i="1"/>
  <c r="DA611" i="1"/>
  <c r="DA612" i="1"/>
  <c r="DA613" i="1"/>
  <c r="DA614" i="1"/>
  <c r="DA615" i="1"/>
  <c r="DA616" i="1"/>
  <c r="DA617" i="1"/>
  <c r="DA618" i="1"/>
  <c r="DA619" i="1"/>
  <c r="DA620" i="1"/>
  <c r="DA621" i="1"/>
  <c r="DA622" i="1"/>
  <c r="DA623" i="1"/>
  <c r="DA624" i="1"/>
  <c r="DA625" i="1"/>
  <c r="DA626" i="1"/>
  <c r="DA627" i="1"/>
  <c r="DA628" i="1"/>
  <c r="DA629" i="1"/>
  <c r="DA630" i="1"/>
  <c r="DA631" i="1"/>
  <c r="DA632" i="1"/>
  <c r="DA633" i="1"/>
  <c r="DA634" i="1"/>
  <c r="DA635" i="1"/>
  <c r="DA636" i="1"/>
  <c r="DA637" i="1"/>
  <c r="DA638" i="1"/>
  <c r="DA639" i="1"/>
  <c r="DA640" i="1"/>
  <c r="DA641" i="1"/>
  <c r="DA642" i="1"/>
  <c r="DA643" i="1"/>
  <c r="DA644" i="1"/>
  <c r="DA645" i="1"/>
  <c r="DA646" i="1"/>
  <c r="DA647" i="1"/>
  <c r="DA648" i="1"/>
  <c r="DA649" i="1"/>
  <c r="DA650" i="1"/>
  <c r="DA651" i="1"/>
  <c r="DA652" i="1"/>
  <c r="DA653" i="1"/>
  <c r="DA654" i="1"/>
  <c r="DA655" i="1"/>
  <c r="DA656" i="1"/>
  <c r="DA657" i="1"/>
  <c r="DA658" i="1"/>
  <c r="DA659" i="1"/>
  <c r="DA660" i="1"/>
  <c r="DA661" i="1"/>
  <c r="DA662" i="1"/>
  <c r="DA663" i="1"/>
  <c r="DA664" i="1"/>
  <c r="DA665" i="1"/>
  <c r="DA666" i="1"/>
  <c r="DA667" i="1"/>
  <c r="DA668" i="1"/>
  <c r="DA669" i="1"/>
  <c r="DA670" i="1"/>
  <c r="DA671" i="1"/>
  <c r="DA672" i="1"/>
  <c r="DA673" i="1"/>
  <c r="DA674" i="1"/>
  <c r="DA675" i="1"/>
  <c r="DA676" i="1"/>
  <c r="DA677" i="1"/>
  <c r="DA678" i="1"/>
  <c r="DA679" i="1"/>
  <c r="DA680" i="1"/>
  <c r="DA681" i="1"/>
  <c r="DA682" i="1"/>
  <c r="DA683" i="1"/>
  <c r="DA684" i="1"/>
  <c r="DA685" i="1"/>
  <c r="DA686" i="1"/>
  <c r="DA687" i="1"/>
  <c r="DA688" i="1"/>
  <c r="DA689" i="1"/>
  <c r="DA690" i="1"/>
  <c r="DA691" i="1"/>
  <c r="DA692" i="1"/>
  <c r="DA693" i="1"/>
  <c r="DA694" i="1"/>
  <c r="DA695" i="1"/>
  <c r="DA696" i="1"/>
  <c r="DA697" i="1"/>
  <c r="DA698" i="1"/>
  <c r="DA699" i="1"/>
  <c r="DA700" i="1"/>
  <c r="DA701" i="1"/>
  <c r="DA702" i="1"/>
  <c r="DA703" i="1"/>
  <c r="DA704" i="1"/>
  <c r="DA705" i="1"/>
  <c r="DA706" i="1"/>
  <c r="DA707" i="1"/>
  <c r="DA708" i="1"/>
  <c r="DA709" i="1"/>
  <c r="DA710" i="1"/>
  <c r="DA711" i="1"/>
  <c r="DA712" i="1"/>
  <c r="DA713" i="1"/>
  <c r="DA714" i="1"/>
  <c r="DA715" i="1"/>
  <c r="DA716" i="1"/>
  <c r="DA717" i="1"/>
  <c r="DA718" i="1"/>
  <c r="DA719" i="1"/>
  <c r="DA720" i="1"/>
  <c r="DA721" i="1"/>
  <c r="DA722" i="1"/>
  <c r="DA723" i="1"/>
  <c r="DA724" i="1"/>
  <c r="DA725" i="1"/>
  <c r="DA726" i="1"/>
  <c r="DA727" i="1"/>
  <c r="DA728" i="1"/>
  <c r="DA729" i="1"/>
  <c r="DA730" i="1"/>
  <c r="DA731" i="1"/>
  <c r="DA732" i="1"/>
  <c r="DA733" i="1"/>
  <c r="DA734" i="1"/>
  <c r="DA735" i="1"/>
  <c r="DA736" i="1"/>
  <c r="DA737" i="1"/>
  <c r="DA738" i="1"/>
  <c r="DA739" i="1"/>
  <c r="DA740" i="1"/>
  <c r="DA741" i="1"/>
  <c r="DA742" i="1"/>
  <c r="DA743" i="1"/>
  <c r="DA744" i="1"/>
  <c r="DA745" i="1"/>
  <c r="DA746" i="1"/>
  <c r="DA747" i="1"/>
  <c r="DA748" i="1"/>
  <c r="DA749" i="1"/>
  <c r="DA750" i="1"/>
  <c r="DA751" i="1"/>
  <c r="DA752" i="1"/>
  <c r="DA753" i="1"/>
  <c r="DA754" i="1"/>
  <c r="DA755" i="1"/>
  <c r="DA756" i="1"/>
  <c r="DA757" i="1"/>
  <c r="DA758" i="1"/>
  <c r="DA759" i="1"/>
  <c r="DA760" i="1"/>
  <c r="DA761" i="1"/>
  <c r="DA762" i="1"/>
  <c r="DA763" i="1"/>
  <c r="DA764" i="1"/>
  <c r="DA765" i="1"/>
  <c r="DA766" i="1"/>
  <c r="DA767" i="1"/>
  <c r="DA768" i="1"/>
  <c r="DA769" i="1"/>
  <c r="DA770" i="1"/>
  <c r="DA771" i="1"/>
  <c r="DA772" i="1"/>
  <c r="DA773" i="1"/>
  <c r="DA774" i="1"/>
  <c r="DA775" i="1"/>
  <c r="DA776" i="1"/>
  <c r="DA777" i="1"/>
  <c r="DA778" i="1"/>
  <c r="DA779" i="1"/>
  <c r="DA780" i="1"/>
  <c r="DA781" i="1"/>
  <c r="DA782" i="1"/>
  <c r="DA783" i="1"/>
  <c r="DA784" i="1"/>
  <c r="DA785" i="1"/>
  <c r="DA786" i="1"/>
  <c r="DA787" i="1"/>
  <c r="DA788" i="1"/>
  <c r="DA789" i="1"/>
  <c r="DA790" i="1"/>
  <c r="DA791" i="1"/>
  <c r="DA792" i="1"/>
  <c r="DA793" i="1"/>
  <c r="DA794" i="1"/>
  <c r="DA795" i="1"/>
  <c r="DA796" i="1"/>
  <c r="DA797" i="1"/>
  <c r="DA798" i="1"/>
  <c r="DA799" i="1"/>
  <c r="DA800" i="1"/>
  <c r="DA801" i="1"/>
  <c r="DA802" i="1"/>
  <c r="DA803" i="1"/>
  <c r="DA804" i="1"/>
  <c r="DA805" i="1"/>
  <c r="DA806" i="1"/>
  <c r="DA807" i="1"/>
  <c r="DA808" i="1"/>
  <c r="DA809" i="1"/>
  <c r="DA810" i="1"/>
  <c r="DA811" i="1"/>
  <c r="DA812" i="1"/>
  <c r="DA813" i="1"/>
  <c r="DA814" i="1"/>
  <c r="DA815" i="1"/>
  <c r="DA816" i="1"/>
  <c r="DA817" i="1"/>
  <c r="DA818" i="1"/>
  <c r="DA819" i="1"/>
  <c r="DA820" i="1"/>
  <c r="DA821" i="1"/>
  <c r="DA822" i="1"/>
  <c r="DA823" i="1"/>
  <c r="DA824" i="1"/>
  <c r="DA825" i="1"/>
  <c r="DA826" i="1"/>
  <c r="DA827" i="1"/>
  <c r="DA828" i="1"/>
  <c r="DA829" i="1"/>
  <c r="DA830" i="1"/>
  <c r="DA831" i="1"/>
  <c r="DA832" i="1"/>
  <c r="DA833" i="1"/>
  <c r="DA834" i="1"/>
  <c r="DA835" i="1"/>
  <c r="DA836" i="1"/>
  <c r="DA837" i="1"/>
  <c r="DA838" i="1"/>
  <c r="DA839" i="1"/>
  <c r="DA840" i="1"/>
  <c r="DA841" i="1"/>
  <c r="DA842" i="1"/>
  <c r="DA843" i="1"/>
  <c r="DA844" i="1"/>
  <c r="DA845" i="1"/>
  <c r="DA846" i="1"/>
  <c r="DA847" i="1"/>
  <c r="DA848" i="1"/>
  <c r="DA849" i="1"/>
  <c r="DA850" i="1"/>
  <c r="DA851" i="1"/>
  <c r="DA852" i="1"/>
  <c r="DA853" i="1"/>
  <c r="DA854" i="1"/>
  <c r="DA855" i="1"/>
  <c r="DA856" i="1"/>
  <c r="DA857" i="1"/>
  <c r="DA858" i="1"/>
  <c r="DA859" i="1"/>
  <c r="DA860" i="1"/>
  <c r="DA861" i="1"/>
  <c r="DA862" i="1"/>
  <c r="DA863" i="1"/>
  <c r="DA864" i="1"/>
  <c r="DA865" i="1"/>
  <c r="DA866" i="1"/>
  <c r="DA867" i="1"/>
  <c r="DA868" i="1"/>
  <c r="DA869" i="1"/>
  <c r="DA870" i="1"/>
  <c r="DA871" i="1"/>
  <c r="DA872" i="1"/>
  <c r="DA873" i="1"/>
  <c r="DA874" i="1"/>
  <c r="DA875" i="1"/>
  <c r="DA876" i="1"/>
  <c r="DA877" i="1"/>
  <c r="DA878" i="1"/>
  <c r="DA879" i="1"/>
  <c r="DA880" i="1"/>
  <c r="DA881" i="1"/>
  <c r="DA882" i="1"/>
  <c r="DA883" i="1"/>
  <c r="DA884" i="1"/>
  <c r="DA885" i="1"/>
  <c r="DA886" i="1"/>
  <c r="DA887" i="1"/>
  <c r="DA888" i="1"/>
  <c r="DA889" i="1"/>
  <c r="DA890" i="1"/>
  <c r="DA891" i="1"/>
  <c r="DA892" i="1"/>
  <c r="DA893" i="1"/>
  <c r="DA894" i="1"/>
  <c r="DA895" i="1"/>
  <c r="DA896" i="1"/>
  <c r="DA897" i="1"/>
  <c r="DA898" i="1"/>
  <c r="DA899" i="1"/>
  <c r="DA900" i="1"/>
  <c r="DA901" i="1"/>
  <c r="DA902" i="1"/>
  <c r="DA903" i="1"/>
  <c r="DA904" i="1"/>
  <c r="DA905" i="1"/>
  <c r="DA906" i="1"/>
  <c r="DA907" i="1"/>
  <c r="DA908" i="1"/>
  <c r="DA909" i="1"/>
  <c r="DA910" i="1"/>
  <c r="DA911" i="1"/>
  <c r="DA912" i="1"/>
  <c r="DA913" i="1"/>
  <c r="DA914" i="1"/>
  <c r="DA915" i="1"/>
  <c r="DA916" i="1"/>
  <c r="DA917" i="1"/>
  <c r="DA918" i="1"/>
  <c r="DA919" i="1"/>
  <c r="DA920" i="1"/>
  <c r="DA921" i="1"/>
  <c r="DA922" i="1"/>
  <c r="DA923" i="1"/>
  <c r="DA924" i="1"/>
  <c r="DA925" i="1"/>
  <c r="DA926" i="1"/>
  <c r="DA927" i="1"/>
  <c r="DA928" i="1"/>
  <c r="DA929" i="1"/>
  <c r="DA930" i="1"/>
  <c r="DA931" i="1"/>
  <c r="DA932" i="1"/>
  <c r="DA933" i="1"/>
  <c r="DA934" i="1"/>
  <c r="DA935" i="1"/>
  <c r="DA936" i="1"/>
  <c r="DA937" i="1"/>
  <c r="DA938" i="1"/>
  <c r="DA939" i="1"/>
  <c r="DA940" i="1"/>
  <c r="DA941" i="1"/>
  <c r="DA942" i="1"/>
  <c r="DA943" i="1"/>
  <c r="DA944" i="1"/>
  <c r="DA945" i="1"/>
  <c r="DA946" i="1"/>
  <c r="DA947" i="1"/>
  <c r="DA948" i="1"/>
  <c r="DA949" i="1"/>
  <c r="DA950" i="1"/>
  <c r="DA951" i="1"/>
  <c r="DA952" i="1"/>
  <c r="DA953" i="1"/>
  <c r="DA954" i="1"/>
  <c r="DA955" i="1"/>
  <c r="DA956" i="1"/>
  <c r="DA957" i="1"/>
  <c r="DA958" i="1"/>
  <c r="DA959" i="1"/>
  <c r="DA960" i="1"/>
  <c r="DA961" i="1"/>
  <c r="DA962" i="1"/>
  <c r="DA963" i="1"/>
  <c r="DA964" i="1"/>
  <c r="DA965" i="1"/>
  <c r="DA966" i="1"/>
  <c r="DA967" i="1"/>
  <c r="DA968" i="1"/>
  <c r="DA969" i="1"/>
  <c r="DA970" i="1"/>
  <c r="DA971" i="1"/>
  <c r="DA972" i="1"/>
  <c r="DA973" i="1"/>
  <c r="DA974" i="1"/>
  <c r="DA975" i="1"/>
  <c r="DA976" i="1"/>
  <c r="DA977" i="1"/>
  <c r="DA978" i="1"/>
  <c r="DA979" i="1"/>
  <c r="DA980" i="1"/>
  <c r="DA981" i="1"/>
  <c r="DA982" i="1"/>
  <c r="DA983" i="1"/>
  <c r="DA984" i="1"/>
  <c r="DA985" i="1"/>
  <c r="DA986" i="1"/>
  <c r="DA987" i="1"/>
  <c r="DA988" i="1"/>
  <c r="DA989" i="1"/>
  <c r="DA990" i="1"/>
  <c r="DA991" i="1"/>
  <c r="DA992" i="1"/>
  <c r="DA993" i="1"/>
  <c r="DA994" i="1"/>
  <c r="DA995" i="1"/>
  <c r="DA996" i="1"/>
  <c r="DA997" i="1"/>
  <c r="DA998" i="1"/>
  <c r="DA999" i="1"/>
  <c r="DA1000" i="1"/>
  <c r="DA1001" i="1"/>
  <c r="DA1002" i="1"/>
  <c r="DA1003" i="1"/>
  <c r="DA1004" i="1"/>
  <c r="DA1005" i="1"/>
  <c r="DA1006" i="1"/>
  <c r="DA1007" i="1"/>
  <c r="DA1008" i="1"/>
  <c r="DA1009" i="1"/>
  <c r="DA1010" i="1"/>
  <c r="DA1011" i="1"/>
  <c r="DA1012" i="1"/>
  <c r="DA1013" i="1"/>
  <c r="DA1014" i="1"/>
  <c r="DA1015" i="1"/>
  <c r="DA1016" i="1"/>
  <c r="DA1017" i="1"/>
  <c r="DA1018" i="1"/>
  <c r="DA1019" i="1"/>
  <c r="DA1020" i="1"/>
  <c r="DA1021" i="1"/>
  <c r="DA1022" i="1"/>
  <c r="DA1023" i="1"/>
  <c r="DA1024" i="1"/>
  <c r="DA1025" i="1"/>
  <c r="DA1026" i="1"/>
  <c r="DA1027" i="1"/>
  <c r="DA1028" i="1"/>
  <c r="DA1029" i="1"/>
  <c r="DA1030" i="1"/>
  <c r="DA1031" i="1"/>
  <c r="DA1032" i="1"/>
  <c r="DA1033" i="1"/>
  <c r="DA1034" i="1"/>
  <c r="DA1035" i="1"/>
  <c r="DA1036" i="1"/>
  <c r="DA1037" i="1"/>
  <c r="DA1038" i="1"/>
  <c r="DA1039" i="1"/>
  <c r="DA1040" i="1"/>
  <c r="DA1041" i="1"/>
  <c r="DA1042" i="1"/>
  <c r="DA1043" i="1"/>
  <c r="DA1044" i="1"/>
  <c r="DA1045" i="1"/>
  <c r="DA1046" i="1"/>
  <c r="DA1047" i="1"/>
  <c r="DA1048" i="1"/>
  <c r="DA1049" i="1"/>
  <c r="DA1050" i="1"/>
  <c r="DA1051" i="1"/>
  <c r="DA1052" i="1"/>
  <c r="DA1053" i="1"/>
  <c r="DA1054" i="1"/>
  <c r="DA1055" i="1"/>
  <c r="DA1056" i="1"/>
  <c r="DA1057" i="1"/>
  <c r="DA1058" i="1"/>
  <c r="DA1059" i="1"/>
  <c r="DA1060" i="1"/>
  <c r="DA1061" i="1"/>
  <c r="DA1062" i="1"/>
  <c r="AB19" i="1"/>
  <c r="AD19" i="1" s="1"/>
  <c r="AB20" i="1"/>
  <c r="AD20" i="1" s="1"/>
  <c r="AB21" i="1"/>
  <c r="AD21" i="1" s="1"/>
  <c r="AB22" i="1"/>
  <c r="AD22" i="1" s="1"/>
  <c r="AB23" i="1"/>
  <c r="AD23" i="1" s="1"/>
  <c r="AB24" i="1"/>
  <c r="AD24" i="1" s="1"/>
  <c r="AB25" i="1"/>
  <c r="AD25" i="1" s="1"/>
  <c r="AB26" i="1"/>
  <c r="AD26" i="1" s="1"/>
  <c r="AB27" i="1"/>
  <c r="AD27" i="1" s="1"/>
  <c r="AB28" i="1"/>
  <c r="AD28" i="1" s="1"/>
  <c r="AB29" i="1"/>
  <c r="AD29" i="1" s="1"/>
  <c r="AB30" i="1"/>
  <c r="AD30" i="1" s="1"/>
  <c r="AB31" i="1"/>
  <c r="AD31" i="1" s="1"/>
  <c r="AB32" i="1"/>
  <c r="AD32" i="1" s="1"/>
  <c r="AB33" i="1"/>
  <c r="AD33" i="1" s="1"/>
  <c r="AB34" i="1"/>
  <c r="AD34" i="1" s="1"/>
  <c r="AB35" i="1"/>
  <c r="AD35" i="1" s="1"/>
  <c r="AB36" i="1"/>
  <c r="AD36" i="1" s="1"/>
  <c r="AB37" i="1"/>
  <c r="AD37" i="1" s="1"/>
  <c r="AB38" i="1"/>
  <c r="AD38" i="1" s="1"/>
  <c r="AB39" i="1"/>
  <c r="AD39" i="1" s="1"/>
  <c r="AB40" i="1"/>
  <c r="AD40" i="1" s="1"/>
  <c r="AB41" i="1"/>
  <c r="AD41" i="1" s="1"/>
  <c r="AB42" i="1"/>
  <c r="AD42" i="1" s="1"/>
  <c r="AB43" i="1"/>
  <c r="AD43" i="1" s="1"/>
  <c r="AB44" i="1"/>
  <c r="AD44" i="1" s="1"/>
  <c r="AB45" i="1"/>
  <c r="AD45" i="1" s="1"/>
  <c r="AB46" i="1"/>
  <c r="AD46" i="1" s="1"/>
  <c r="AB47" i="1"/>
  <c r="AD47" i="1" s="1"/>
  <c r="AB48" i="1"/>
  <c r="AD48" i="1" s="1"/>
  <c r="AB49" i="1"/>
  <c r="AD49" i="1" s="1"/>
  <c r="AB50" i="1"/>
  <c r="AD50" i="1" s="1"/>
  <c r="AB51" i="1"/>
  <c r="AD51" i="1" s="1"/>
  <c r="AB52" i="1"/>
  <c r="AD52" i="1" s="1"/>
  <c r="AB53" i="1"/>
  <c r="AD53" i="1" s="1"/>
  <c r="AB54" i="1"/>
  <c r="AD54" i="1" s="1"/>
  <c r="AB55" i="1"/>
  <c r="AD55" i="1" s="1"/>
  <c r="AB56" i="1"/>
  <c r="AD56" i="1" s="1"/>
  <c r="AB57" i="1"/>
  <c r="AD57" i="1" s="1"/>
  <c r="AB58" i="1"/>
  <c r="AD58" i="1" s="1"/>
  <c r="AB59" i="1"/>
  <c r="AD59" i="1" s="1"/>
  <c r="AB60" i="1"/>
  <c r="AD60" i="1" s="1"/>
  <c r="AB61" i="1"/>
  <c r="AD61" i="1" s="1"/>
  <c r="AB62" i="1"/>
  <c r="AD62" i="1" s="1"/>
  <c r="AB63" i="1"/>
  <c r="AD63" i="1" s="1"/>
  <c r="AB64" i="1"/>
  <c r="AD64" i="1" s="1"/>
  <c r="AB65" i="1"/>
  <c r="AD65" i="1" s="1"/>
  <c r="AB66" i="1"/>
  <c r="AD66" i="1" s="1"/>
  <c r="AB67" i="1"/>
  <c r="AD67" i="1" s="1"/>
  <c r="AB68" i="1"/>
  <c r="AD68" i="1" s="1"/>
  <c r="AB69" i="1"/>
  <c r="AD69" i="1" s="1"/>
  <c r="AB70" i="1"/>
  <c r="AD70" i="1" s="1"/>
  <c r="AB71" i="1"/>
  <c r="AD71" i="1" s="1"/>
  <c r="AB72" i="1"/>
  <c r="AD72" i="1" s="1"/>
  <c r="AB73" i="1"/>
  <c r="AD73" i="1" s="1"/>
  <c r="AB74" i="1"/>
  <c r="AD74" i="1" s="1"/>
  <c r="AB75" i="1"/>
  <c r="AD75" i="1" s="1"/>
  <c r="AB76" i="1"/>
  <c r="AD76" i="1" s="1"/>
  <c r="AB77" i="1"/>
  <c r="AD77" i="1" s="1"/>
  <c r="AB78" i="1"/>
  <c r="AD78" i="1" s="1"/>
  <c r="AB79" i="1"/>
  <c r="AD79" i="1" s="1"/>
  <c r="AB80" i="1"/>
  <c r="AD80" i="1" s="1"/>
  <c r="AB81" i="1"/>
  <c r="AD81" i="1" s="1"/>
  <c r="AB82" i="1"/>
  <c r="AD82" i="1" s="1"/>
  <c r="AB83" i="1"/>
  <c r="AD83" i="1" s="1"/>
  <c r="AB84" i="1"/>
  <c r="AD84" i="1" s="1"/>
  <c r="AB85" i="1"/>
  <c r="AD85" i="1" s="1"/>
  <c r="AB86" i="1"/>
  <c r="AD86" i="1" s="1"/>
  <c r="AB87" i="1"/>
  <c r="AD87" i="1" s="1"/>
  <c r="AB88" i="1"/>
  <c r="AD88" i="1" s="1"/>
  <c r="AB89" i="1"/>
  <c r="AD89" i="1" s="1"/>
  <c r="AB90" i="1"/>
  <c r="AD90" i="1" s="1"/>
  <c r="AB91" i="1"/>
  <c r="AD91" i="1" s="1"/>
  <c r="AB92" i="1"/>
  <c r="AD92" i="1" s="1"/>
  <c r="AB93" i="1"/>
  <c r="AD93" i="1" s="1"/>
  <c r="AB94" i="1"/>
  <c r="AD94" i="1" s="1"/>
  <c r="AB95" i="1"/>
  <c r="AD95" i="1" s="1"/>
  <c r="AB96" i="1"/>
  <c r="AD96" i="1" s="1"/>
  <c r="AB97" i="1"/>
  <c r="AD97" i="1" s="1"/>
  <c r="AB98" i="1"/>
  <c r="AD98" i="1" s="1"/>
  <c r="AB99" i="1"/>
  <c r="AD99" i="1" s="1"/>
  <c r="AB100" i="1"/>
  <c r="AD100" i="1" s="1"/>
  <c r="AB101" i="1"/>
  <c r="AD101" i="1" s="1"/>
  <c r="AB102" i="1"/>
  <c r="AD102" i="1" s="1"/>
  <c r="AB103" i="1"/>
  <c r="AD103" i="1" s="1"/>
  <c r="AB104" i="1"/>
  <c r="AD104" i="1" s="1"/>
  <c r="AB105" i="1"/>
  <c r="AD105" i="1" s="1"/>
  <c r="AB106" i="1"/>
  <c r="AD106" i="1" s="1"/>
  <c r="AB107" i="1"/>
  <c r="AD107" i="1" s="1"/>
  <c r="AB108" i="1"/>
  <c r="AD108" i="1" s="1"/>
  <c r="AB109" i="1"/>
  <c r="AD109" i="1" s="1"/>
  <c r="AB110" i="1"/>
  <c r="AD110" i="1" s="1"/>
  <c r="AB111" i="1"/>
  <c r="AD111" i="1" s="1"/>
  <c r="AB112" i="1"/>
  <c r="AD112" i="1" s="1"/>
  <c r="AB113" i="1"/>
  <c r="AD113" i="1" s="1"/>
  <c r="AB114" i="1"/>
  <c r="AD114" i="1" s="1"/>
  <c r="AB115" i="1"/>
  <c r="AD115" i="1" s="1"/>
  <c r="AB116" i="1"/>
  <c r="AD116" i="1" s="1"/>
  <c r="AB117" i="1"/>
  <c r="AD117" i="1" s="1"/>
  <c r="AB118" i="1"/>
  <c r="AD118" i="1" s="1"/>
  <c r="AB119" i="1"/>
  <c r="AD119" i="1" s="1"/>
  <c r="AB120" i="1"/>
  <c r="AD120" i="1" s="1"/>
  <c r="AB121" i="1"/>
  <c r="AD121" i="1" s="1"/>
  <c r="AB122" i="1"/>
  <c r="AD122" i="1" s="1"/>
  <c r="AB123" i="1"/>
  <c r="AD123" i="1" s="1"/>
  <c r="AB124" i="1"/>
  <c r="AD124" i="1" s="1"/>
  <c r="AB125" i="1"/>
  <c r="AD125" i="1" s="1"/>
  <c r="AB126" i="1"/>
  <c r="AD126" i="1" s="1"/>
  <c r="AB127" i="1"/>
  <c r="AD127" i="1" s="1"/>
  <c r="AB128" i="1"/>
  <c r="AD128" i="1" s="1"/>
  <c r="AB129" i="1"/>
  <c r="AD129" i="1" s="1"/>
  <c r="AB130" i="1"/>
  <c r="AD130" i="1" s="1"/>
  <c r="AB131" i="1"/>
  <c r="AD131" i="1" s="1"/>
  <c r="AB132" i="1"/>
  <c r="AD132" i="1" s="1"/>
  <c r="AB133" i="1"/>
  <c r="AD133" i="1" s="1"/>
  <c r="AB134" i="1"/>
  <c r="AD134" i="1" s="1"/>
  <c r="AB135" i="1"/>
  <c r="AD135" i="1" s="1"/>
  <c r="AB136" i="1"/>
  <c r="AD136" i="1" s="1"/>
  <c r="AB137" i="1"/>
  <c r="AD137" i="1" s="1"/>
  <c r="AB138" i="1"/>
  <c r="AD138" i="1" s="1"/>
  <c r="AB139" i="1"/>
  <c r="AD139" i="1" s="1"/>
  <c r="AB140" i="1"/>
  <c r="AD140" i="1" s="1"/>
  <c r="AB141" i="1"/>
  <c r="AD141" i="1" s="1"/>
  <c r="AB142" i="1"/>
  <c r="AD142" i="1" s="1"/>
  <c r="AB143" i="1"/>
  <c r="AD143" i="1" s="1"/>
  <c r="AB144" i="1"/>
  <c r="AD144" i="1" s="1"/>
  <c r="AB145" i="1"/>
  <c r="AD145" i="1" s="1"/>
  <c r="AB146" i="1"/>
  <c r="AD146" i="1" s="1"/>
  <c r="AB147" i="1"/>
  <c r="AD147" i="1" s="1"/>
  <c r="AB148" i="1"/>
  <c r="AD148" i="1" s="1"/>
  <c r="AB149" i="1"/>
  <c r="AD149" i="1" s="1"/>
  <c r="AB150" i="1"/>
  <c r="AD150" i="1" s="1"/>
  <c r="AB151" i="1"/>
  <c r="AD151" i="1" s="1"/>
  <c r="AB152" i="1"/>
  <c r="AD152" i="1" s="1"/>
  <c r="AB153" i="1"/>
  <c r="AD153" i="1" s="1"/>
  <c r="AB154" i="1"/>
  <c r="AD154" i="1" s="1"/>
  <c r="AB155" i="1"/>
  <c r="AD155" i="1" s="1"/>
  <c r="AB156" i="1"/>
  <c r="AD156" i="1" s="1"/>
  <c r="AB157" i="1"/>
  <c r="AD157" i="1" s="1"/>
  <c r="AB158" i="1"/>
  <c r="AD158" i="1" s="1"/>
  <c r="AB159" i="1"/>
  <c r="AD159" i="1" s="1"/>
  <c r="AB160" i="1"/>
  <c r="AD160" i="1" s="1"/>
  <c r="AB161" i="1"/>
  <c r="AD161" i="1" s="1"/>
  <c r="AB162" i="1"/>
  <c r="AD162" i="1" s="1"/>
  <c r="AB163" i="1"/>
  <c r="AD163" i="1" s="1"/>
  <c r="AB164" i="1"/>
  <c r="AD164" i="1" s="1"/>
  <c r="AB165" i="1"/>
  <c r="AD165" i="1" s="1"/>
  <c r="AB166" i="1"/>
  <c r="AD166" i="1" s="1"/>
  <c r="AB167" i="1"/>
  <c r="AD167" i="1" s="1"/>
  <c r="AB168" i="1"/>
  <c r="AD168" i="1" s="1"/>
  <c r="AB169" i="1"/>
  <c r="AD169" i="1" s="1"/>
  <c r="AB170" i="1"/>
  <c r="AD170" i="1" s="1"/>
  <c r="AB171" i="1"/>
  <c r="AD171" i="1" s="1"/>
  <c r="AB172" i="1"/>
  <c r="AD172" i="1" s="1"/>
  <c r="AB173" i="1"/>
  <c r="AD173" i="1" s="1"/>
  <c r="AB174" i="1"/>
  <c r="AD174" i="1" s="1"/>
  <c r="AB175" i="1"/>
  <c r="AD175" i="1" s="1"/>
  <c r="AB176" i="1"/>
  <c r="AD176" i="1" s="1"/>
  <c r="AB177" i="1"/>
  <c r="AD177" i="1" s="1"/>
  <c r="AB178" i="1"/>
  <c r="AD178" i="1" s="1"/>
  <c r="AB179" i="1"/>
  <c r="AD179" i="1" s="1"/>
  <c r="AB180" i="1"/>
  <c r="AD180" i="1" s="1"/>
  <c r="AB181" i="1"/>
  <c r="AD181" i="1" s="1"/>
  <c r="AB182" i="1"/>
  <c r="AD182" i="1" s="1"/>
  <c r="AB183" i="1"/>
  <c r="AD183" i="1" s="1"/>
  <c r="AB184" i="1"/>
  <c r="AD184" i="1" s="1"/>
  <c r="AB185" i="1"/>
  <c r="AD185" i="1" s="1"/>
  <c r="AB186" i="1"/>
  <c r="AD186" i="1" s="1"/>
  <c r="AB187" i="1"/>
  <c r="AD187" i="1" s="1"/>
  <c r="AB188" i="1"/>
  <c r="AD188" i="1" s="1"/>
  <c r="AB189" i="1"/>
  <c r="AD189" i="1" s="1"/>
  <c r="AB190" i="1"/>
  <c r="AD190" i="1" s="1"/>
  <c r="AB191" i="1"/>
  <c r="AD191" i="1" s="1"/>
  <c r="AB192" i="1"/>
  <c r="AD192" i="1" s="1"/>
  <c r="AB193" i="1"/>
  <c r="AD193" i="1" s="1"/>
  <c r="AB194" i="1"/>
  <c r="AD194" i="1" s="1"/>
  <c r="AB195" i="1"/>
  <c r="AD195" i="1" s="1"/>
  <c r="AB196" i="1"/>
  <c r="AD196" i="1" s="1"/>
  <c r="AB197" i="1"/>
  <c r="AD197" i="1" s="1"/>
  <c r="AB198" i="1"/>
  <c r="AD198" i="1" s="1"/>
  <c r="AB199" i="1"/>
  <c r="AD199" i="1" s="1"/>
  <c r="AB200" i="1"/>
  <c r="AD200" i="1" s="1"/>
  <c r="AB201" i="1"/>
  <c r="AD201" i="1" s="1"/>
  <c r="AB202" i="1"/>
  <c r="AD202" i="1" s="1"/>
  <c r="AB203" i="1"/>
  <c r="AD203" i="1" s="1"/>
  <c r="AB204" i="1"/>
  <c r="AD204" i="1" s="1"/>
  <c r="AB205" i="1"/>
  <c r="AD205" i="1" s="1"/>
  <c r="AB206" i="1"/>
  <c r="AD206" i="1" s="1"/>
  <c r="AB207" i="1"/>
  <c r="AD207" i="1" s="1"/>
  <c r="AB208" i="1"/>
  <c r="AD208" i="1" s="1"/>
  <c r="AB209" i="1"/>
  <c r="AD209" i="1" s="1"/>
  <c r="AB210" i="1"/>
  <c r="AD210" i="1" s="1"/>
  <c r="AB211" i="1"/>
  <c r="AD211" i="1" s="1"/>
  <c r="AB212" i="1"/>
  <c r="AD212" i="1" s="1"/>
  <c r="AB213" i="1"/>
  <c r="AD213" i="1" s="1"/>
  <c r="AB214" i="1"/>
  <c r="AD214" i="1" s="1"/>
  <c r="AB215" i="1"/>
  <c r="AD215" i="1" s="1"/>
  <c r="AB216" i="1"/>
  <c r="AD216" i="1" s="1"/>
  <c r="AB217" i="1"/>
  <c r="AD217" i="1" s="1"/>
  <c r="AB218" i="1"/>
  <c r="AD218" i="1" s="1"/>
  <c r="AB219" i="1"/>
  <c r="AD219" i="1" s="1"/>
  <c r="AB220" i="1"/>
  <c r="AD220" i="1" s="1"/>
  <c r="AB221" i="1"/>
  <c r="AD221" i="1" s="1"/>
  <c r="AB222" i="1"/>
  <c r="AD222" i="1" s="1"/>
  <c r="AB223" i="1"/>
  <c r="AD223" i="1" s="1"/>
  <c r="AB224" i="1"/>
  <c r="AD224" i="1" s="1"/>
  <c r="AB225" i="1"/>
  <c r="AD225" i="1" s="1"/>
  <c r="AB226" i="1"/>
  <c r="AD226" i="1" s="1"/>
  <c r="AB227" i="1"/>
  <c r="AD227" i="1" s="1"/>
  <c r="AB228" i="1"/>
  <c r="AD228" i="1" s="1"/>
  <c r="AB229" i="1"/>
  <c r="AD229" i="1" s="1"/>
  <c r="AB230" i="1"/>
  <c r="AD230" i="1" s="1"/>
  <c r="AB231" i="1"/>
  <c r="AD231" i="1" s="1"/>
  <c r="AB232" i="1"/>
  <c r="AD232" i="1" s="1"/>
  <c r="AB233" i="1"/>
  <c r="AD233" i="1" s="1"/>
  <c r="AB234" i="1"/>
  <c r="AD234" i="1" s="1"/>
  <c r="AB235" i="1"/>
  <c r="AD235" i="1" s="1"/>
  <c r="AB236" i="1"/>
  <c r="AD236" i="1" s="1"/>
  <c r="AB237" i="1"/>
  <c r="AD237" i="1" s="1"/>
  <c r="AB238" i="1"/>
  <c r="AD238" i="1" s="1"/>
  <c r="AB239" i="1"/>
  <c r="AD239" i="1" s="1"/>
  <c r="AB240" i="1"/>
  <c r="AD240" i="1" s="1"/>
  <c r="AB241" i="1"/>
  <c r="AD241" i="1" s="1"/>
  <c r="AB242" i="1"/>
  <c r="AD242" i="1" s="1"/>
  <c r="AB243" i="1"/>
  <c r="AD243" i="1" s="1"/>
  <c r="AB244" i="1"/>
  <c r="AD244" i="1" s="1"/>
  <c r="AB245" i="1"/>
  <c r="AD245" i="1" s="1"/>
  <c r="AB246" i="1"/>
  <c r="AD246" i="1" s="1"/>
  <c r="AB247" i="1"/>
  <c r="AD247" i="1" s="1"/>
  <c r="AB248" i="1"/>
  <c r="AD248" i="1" s="1"/>
  <c r="AB249" i="1"/>
  <c r="AD249" i="1" s="1"/>
  <c r="AB250" i="1"/>
  <c r="AD250" i="1" s="1"/>
  <c r="AB251" i="1"/>
  <c r="AD251" i="1" s="1"/>
  <c r="AB252" i="1"/>
  <c r="AD252" i="1" s="1"/>
  <c r="AB253" i="1"/>
  <c r="AD253" i="1" s="1"/>
  <c r="AB254" i="1"/>
  <c r="AD254" i="1" s="1"/>
  <c r="AB255" i="1"/>
  <c r="AD255" i="1" s="1"/>
  <c r="AB256" i="1"/>
  <c r="AD256" i="1" s="1"/>
  <c r="AB257" i="1"/>
  <c r="AD257" i="1" s="1"/>
  <c r="AB258" i="1"/>
  <c r="AD258" i="1" s="1"/>
  <c r="AB259" i="1"/>
  <c r="AD259" i="1" s="1"/>
  <c r="AB260" i="1"/>
  <c r="AD260" i="1" s="1"/>
  <c r="AB261" i="1"/>
  <c r="AD261" i="1" s="1"/>
  <c r="AB262" i="1"/>
  <c r="AD262" i="1" s="1"/>
  <c r="AB263" i="1"/>
  <c r="AD263" i="1" s="1"/>
  <c r="AB264" i="1"/>
  <c r="AD264" i="1" s="1"/>
  <c r="AB265" i="1"/>
  <c r="AD265" i="1" s="1"/>
  <c r="AB266" i="1"/>
  <c r="AD266" i="1" s="1"/>
  <c r="AB267" i="1"/>
  <c r="AD267" i="1" s="1"/>
  <c r="AB268" i="1"/>
  <c r="AD268" i="1" s="1"/>
  <c r="AB269" i="1"/>
  <c r="AD269" i="1" s="1"/>
  <c r="AB270" i="1"/>
  <c r="AD270" i="1" s="1"/>
  <c r="AB271" i="1"/>
  <c r="AD271" i="1" s="1"/>
  <c r="AB272" i="1"/>
  <c r="AD272" i="1" s="1"/>
  <c r="AB273" i="1"/>
  <c r="AD273" i="1" s="1"/>
  <c r="AB274" i="1"/>
  <c r="AD274" i="1" s="1"/>
  <c r="AB275" i="1"/>
  <c r="AD275" i="1" s="1"/>
  <c r="AB276" i="1"/>
  <c r="AD276" i="1" s="1"/>
  <c r="AB277" i="1"/>
  <c r="AD277" i="1" s="1"/>
  <c r="AB278" i="1"/>
  <c r="AD278" i="1" s="1"/>
  <c r="AB279" i="1"/>
  <c r="AD279" i="1" s="1"/>
  <c r="AB280" i="1"/>
  <c r="AD280" i="1" s="1"/>
  <c r="AB281" i="1"/>
  <c r="AD281" i="1" s="1"/>
  <c r="AB282" i="1"/>
  <c r="AD282" i="1" s="1"/>
  <c r="AB283" i="1"/>
  <c r="AD283" i="1" s="1"/>
  <c r="AB284" i="1"/>
  <c r="AD284" i="1" s="1"/>
  <c r="AB285" i="1"/>
  <c r="AD285" i="1" s="1"/>
  <c r="AB286" i="1"/>
  <c r="AD286" i="1" s="1"/>
  <c r="AB287" i="1"/>
  <c r="AD287" i="1" s="1"/>
  <c r="AB288" i="1"/>
  <c r="AD288" i="1" s="1"/>
  <c r="AB289" i="1"/>
  <c r="AD289" i="1" s="1"/>
  <c r="AB290" i="1"/>
  <c r="AD290" i="1" s="1"/>
  <c r="AB291" i="1"/>
  <c r="AD291" i="1" s="1"/>
  <c r="AB292" i="1"/>
  <c r="AD292" i="1" s="1"/>
  <c r="AB293" i="1"/>
  <c r="AD293" i="1" s="1"/>
  <c r="AB294" i="1"/>
  <c r="AD294" i="1" s="1"/>
  <c r="AB295" i="1"/>
  <c r="AD295" i="1" s="1"/>
  <c r="AB296" i="1"/>
  <c r="AD296" i="1" s="1"/>
  <c r="AB297" i="1"/>
  <c r="AD297" i="1" s="1"/>
  <c r="AB298" i="1"/>
  <c r="AD298" i="1" s="1"/>
  <c r="AB299" i="1"/>
  <c r="AD299" i="1" s="1"/>
  <c r="AB300" i="1"/>
  <c r="AD300" i="1" s="1"/>
  <c r="AB301" i="1"/>
  <c r="AD301" i="1" s="1"/>
  <c r="AB302" i="1"/>
  <c r="AD302" i="1" s="1"/>
  <c r="AB303" i="1"/>
  <c r="AD303" i="1" s="1"/>
  <c r="AB304" i="1"/>
  <c r="AD304" i="1" s="1"/>
  <c r="AB305" i="1"/>
  <c r="AD305" i="1" s="1"/>
  <c r="AB306" i="1"/>
  <c r="AD306" i="1" s="1"/>
  <c r="AB307" i="1"/>
  <c r="AD307" i="1" s="1"/>
  <c r="AB308" i="1"/>
  <c r="AD308" i="1" s="1"/>
  <c r="AB309" i="1"/>
  <c r="AD309" i="1" s="1"/>
  <c r="AB310" i="1"/>
  <c r="AD310" i="1" s="1"/>
  <c r="AB311" i="1"/>
  <c r="AD311" i="1" s="1"/>
  <c r="AB312" i="1"/>
  <c r="AD312" i="1" s="1"/>
  <c r="AB313" i="1"/>
  <c r="AD313" i="1" s="1"/>
  <c r="AB314" i="1"/>
  <c r="AD314" i="1" s="1"/>
  <c r="AB315" i="1"/>
  <c r="AD315" i="1" s="1"/>
  <c r="AB316" i="1"/>
  <c r="AD316" i="1" s="1"/>
  <c r="AB317" i="1"/>
  <c r="AD317" i="1" s="1"/>
  <c r="AB318" i="1"/>
  <c r="AD318" i="1" s="1"/>
  <c r="AB319" i="1"/>
  <c r="AD319" i="1" s="1"/>
  <c r="AB320" i="1"/>
  <c r="AD320" i="1" s="1"/>
  <c r="AB321" i="1"/>
  <c r="AD321" i="1" s="1"/>
  <c r="AB322" i="1"/>
  <c r="AD322" i="1" s="1"/>
  <c r="AB323" i="1"/>
  <c r="AD323" i="1" s="1"/>
  <c r="AB324" i="1"/>
  <c r="AD324" i="1" s="1"/>
  <c r="AB325" i="1"/>
  <c r="AD325" i="1" s="1"/>
  <c r="AB326" i="1"/>
  <c r="AD326" i="1" s="1"/>
  <c r="AB327" i="1"/>
  <c r="AD327" i="1" s="1"/>
  <c r="AB328" i="1"/>
  <c r="AD328" i="1" s="1"/>
  <c r="AB329" i="1"/>
  <c r="AD329" i="1" s="1"/>
  <c r="AB330" i="1"/>
  <c r="AD330" i="1" s="1"/>
  <c r="AB331" i="1"/>
  <c r="AD331" i="1" s="1"/>
  <c r="AB332" i="1"/>
  <c r="AD332" i="1" s="1"/>
  <c r="AB333" i="1"/>
  <c r="AD333" i="1" s="1"/>
  <c r="AB334" i="1"/>
  <c r="AD334" i="1" s="1"/>
  <c r="AB335" i="1"/>
  <c r="AD335" i="1" s="1"/>
  <c r="AB336" i="1"/>
  <c r="AD336" i="1" s="1"/>
  <c r="AB337" i="1"/>
  <c r="AD337" i="1" s="1"/>
  <c r="AB338" i="1"/>
  <c r="AD338" i="1" s="1"/>
  <c r="AB339" i="1"/>
  <c r="AD339" i="1" s="1"/>
  <c r="AB340" i="1"/>
  <c r="AD340" i="1" s="1"/>
  <c r="AB341" i="1"/>
  <c r="AD341" i="1" s="1"/>
  <c r="AB342" i="1"/>
  <c r="AD342" i="1" s="1"/>
  <c r="AB343" i="1"/>
  <c r="AD343" i="1" s="1"/>
  <c r="AB344" i="1"/>
  <c r="AD344" i="1" s="1"/>
  <c r="AB345" i="1"/>
  <c r="AD345" i="1" s="1"/>
  <c r="AB346" i="1"/>
  <c r="AD346" i="1" s="1"/>
  <c r="AB347" i="1"/>
  <c r="AD347" i="1" s="1"/>
  <c r="AB348" i="1"/>
  <c r="AD348" i="1" s="1"/>
  <c r="AB349" i="1"/>
  <c r="AD349" i="1" s="1"/>
  <c r="AB350" i="1"/>
  <c r="AD350" i="1" s="1"/>
  <c r="AB351" i="1"/>
  <c r="AD351" i="1" s="1"/>
  <c r="AB352" i="1"/>
  <c r="AD352" i="1" s="1"/>
  <c r="AB353" i="1"/>
  <c r="AD353" i="1" s="1"/>
  <c r="AB354" i="1"/>
  <c r="AD354" i="1" s="1"/>
  <c r="AB355" i="1"/>
  <c r="AD355" i="1" s="1"/>
  <c r="AB356" i="1"/>
  <c r="AD356" i="1" s="1"/>
  <c r="AB357" i="1"/>
  <c r="AD357" i="1" s="1"/>
  <c r="AB358" i="1"/>
  <c r="AD358" i="1" s="1"/>
  <c r="AB359" i="1"/>
  <c r="AD359" i="1" s="1"/>
  <c r="AB360" i="1"/>
  <c r="AD360" i="1" s="1"/>
  <c r="AB361" i="1"/>
  <c r="AD361" i="1" s="1"/>
  <c r="AB362" i="1"/>
  <c r="AD362" i="1" s="1"/>
  <c r="AB363" i="1"/>
  <c r="AD363" i="1" s="1"/>
  <c r="AB364" i="1"/>
  <c r="AD364" i="1" s="1"/>
  <c r="AB365" i="1"/>
  <c r="AD365" i="1" s="1"/>
  <c r="AB366" i="1"/>
  <c r="AD366" i="1" s="1"/>
  <c r="AB367" i="1"/>
  <c r="AD367" i="1" s="1"/>
  <c r="AB368" i="1"/>
  <c r="AD368" i="1" s="1"/>
  <c r="AB369" i="1"/>
  <c r="AD369" i="1" s="1"/>
  <c r="AB370" i="1"/>
  <c r="AD370" i="1" s="1"/>
  <c r="AB371" i="1"/>
  <c r="AD371" i="1" s="1"/>
  <c r="AB372" i="1"/>
  <c r="AD372" i="1" s="1"/>
  <c r="AB373" i="1"/>
  <c r="AD373" i="1" s="1"/>
  <c r="AB374" i="1"/>
  <c r="AD374" i="1" s="1"/>
  <c r="AB375" i="1"/>
  <c r="AD375" i="1" s="1"/>
  <c r="AB376" i="1"/>
  <c r="AD376" i="1" s="1"/>
  <c r="AB377" i="1"/>
  <c r="AD377" i="1" s="1"/>
  <c r="AB378" i="1"/>
  <c r="AD378" i="1" s="1"/>
  <c r="AB379" i="1"/>
  <c r="AD379" i="1" s="1"/>
  <c r="AB380" i="1"/>
  <c r="AD380" i="1" s="1"/>
  <c r="AB381" i="1"/>
  <c r="AD381" i="1" s="1"/>
  <c r="AB382" i="1"/>
  <c r="AD382" i="1" s="1"/>
  <c r="AB383" i="1"/>
  <c r="AD383" i="1" s="1"/>
  <c r="AB384" i="1"/>
  <c r="AD384" i="1" s="1"/>
  <c r="AB385" i="1"/>
  <c r="AD385" i="1" s="1"/>
  <c r="AB386" i="1"/>
  <c r="AD386" i="1" s="1"/>
  <c r="AB387" i="1"/>
  <c r="AD387" i="1" s="1"/>
  <c r="AB388" i="1"/>
  <c r="AD388" i="1" s="1"/>
  <c r="AB389" i="1"/>
  <c r="AD389" i="1" s="1"/>
  <c r="AB390" i="1"/>
  <c r="AD390" i="1" s="1"/>
  <c r="AB391" i="1"/>
  <c r="AD391" i="1" s="1"/>
  <c r="AB392" i="1"/>
  <c r="AD392" i="1" s="1"/>
  <c r="AB393" i="1"/>
  <c r="AD393" i="1" s="1"/>
  <c r="AB394" i="1"/>
  <c r="AD394" i="1" s="1"/>
  <c r="AB395" i="1"/>
  <c r="AD395" i="1" s="1"/>
  <c r="AB396" i="1"/>
  <c r="AD396" i="1" s="1"/>
  <c r="AB397" i="1"/>
  <c r="AD397" i="1" s="1"/>
  <c r="AB398" i="1"/>
  <c r="AD398" i="1" s="1"/>
  <c r="AB399" i="1"/>
  <c r="AD399" i="1" s="1"/>
  <c r="AB400" i="1"/>
  <c r="AD400" i="1" s="1"/>
  <c r="AB401" i="1"/>
  <c r="AD401" i="1" s="1"/>
  <c r="AB402" i="1"/>
  <c r="AD402" i="1" s="1"/>
  <c r="AB403" i="1"/>
  <c r="AD403" i="1" s="1"/>
  <c r="AB404" i="1"/>
  <c r="AD404" i="1" s="1"/>
  <c r="AB405" i="1"/>
  <c r="AD405" i="1" s="1"/>
  <c r="AB406" i="1"/>
  <c r="AD406" i="1" s="1"/>
  <c r="AB407" i="1"/>
  <c r="AD407" i="1" s="1"/>
  <c r="AB408" i="1"/>
  <c r="AD408" i="1" s="1"/>
  <c r="AB409" i="1"/>
  <c r="AD409" i="1" s="1"/>
  <c r="AB410" i="1"/>
  <c r="AD410" i="1" s="1"/>
  <c r="AB411" i="1"/>
  <c r="AD411" i="1" s="1"/>
  <c r="AB412" i="1"/>
  <c r="AD412" i="1" s="1"/>
  <c r="AB413" i="1"/>
  <c r="AD413" i="1" s="1"/>
  <c r="AB414" i="1"/>
  <c r="AD414" i="1" s="1"/>
  <c r="AB415" i="1"/>
  <c r="AD415" i="1" s="1"/>
  <c r="AB416" i="1"/>
  <c r="AD416" i="1" s="1"/>
  <c r="AB417" i="1"/>
  <c r="AD417" i="1" s="1"/>
  <c r="AB418" i="1"/>
  <c r="AD418" i="1" s="1"/>
  <c r="AB419" i="1"/>
  <c r="AD419" i="1" s="1"/>
  <c r="AB420" i="1"/>
  <c r="AD420" i="1" s="1"/>
  <c r="AB421" i="1"/>
  <c r="AD421" i="1" s="1"/>
  <c r="AB422" i="1"/>
  <c r="AD422" i="1" s="1"/>
  <c r="AB423" i="1"/>
  <c r="AD423" i="1" s="1"/>
  <c r="AB424" i="1"/>
  <c r="AD424" i="1" s="1"/>
  <c r="AB425" i="1"/>
  <c r="AD425" i="1" s="1"/>
  <c r="AB426" i="1"/>
  <c r="AD426" i="1" s="1"/>
  <c r="AB427" i="1"/>
  <c r="AD427" i="1" s="1"/>
  <c r="AB428" i="1"/>
  <c r="AD428" i="1" s="1"/>
  <c r="AB429" i="1"/>
  <c r="AD429" i="1" s="1"/>
  <c r="AB430" i="1"/>
  <c r="AD430" i="1" s="1"/>
  <c r="AB431" i="1"/>
  <c r="AD431" i="1" s="1"/>
  <c r="AB432" i="1"/>
  <c r="AD432" i="1" s="1"/>
  <c r="AB433" i="1"/>
  <c r="AD433" i="1" s="1"/>
  <c r="AB434" i="1"/>
  <c r="AD434" i="1" s="1"/>
  <c r="AB435" i="1"/>
  <c r="AD435" i="1" s="1"/>
  <c r="AB436" i="1"/>
  <c r="AD436" i="1" s="1"/>
  <c r="AB437" i="1"/>
  <c r="AD437" i="1" s="1"/>
  <c r="AB438" i="1"/>
  <c r="AD438" i="1" s="1"/>
  <c r="AB439" i="1"/>
  <c r="AD439" i="1" s="1"/>
  <c r="AB440" i="1"/>
  <c r="AD440" i="1" s="1"/>
  <c r="AB441" i="1"/>
  <c r="AD441" i="1" s="1"/>
  <c r="AB442" i="1"/>
  <c r="AD442" i="1" s="1"/>
  <c r="AB443" i="1"/>
  <c r="AD443" i="1" s="1"/>
  <c r="AB444" i="1"/>
  <c r="AD444" i="1" s="1"/>
  <c r="AB445" i="1"/>
  <c r="AD445" i="1" s="1"/>
  <c r="AB446" i="1"/>
  <c r="AD446" i="1" s="1"/>
  <c r="AB447" i="1"/>
  <c r="AD447" i="1" s="1"/>
  <c r="AB448" i="1"/>
  <c r="AD448" i="1" s="1"/>
  <c r="AB449" i="1"/>
  <c r="AD449" i="1" s="1"/>
  <c r="AB450" i="1"/>
  <c r="AD450" i="1" s="1"/>
  <c r="AB451" i="1"/>
  <c r="AD451" i="1" s="1"/>
  <c r="AB452" i="1"/>
  <c r="AD452" i="1" s="1"/>
  <c r="AB453" i="1"/>
  <c r="AD453" i="1" s="1"/>
  <c r="AB454" i="1"/>
  <c r="AD454" i="1" s="1"/>
  <c r="AB455" i="1"/>
  <c r="AD455" i="1" s="1"/>
  <c r="AB456" i="1"/>
  <c r="AD456" i="1" s="1"/>
  <c r="AB457" i="1"/>
  <c r="AD457" i="1" s="1"/>
  <c r="AB458" i="1"/>
  <c r="AD458" i="1" s="1"/>
  <c r="AB459" i="1"/>
  <c r="AD459" i="1" s="1"/>
  <c r="AB460" i="1"/>
  <c r="AD460" i="1" s="1"/>
  <c r="AB461" i="1"/>
  <c r="AD461" i="1" s="1"/>
  <c r="AB462" i="1"/>
  <c r="AD462" i="1" s="1"/>
  <c r="AB463" i="1"/>
  <c r="AD463" i="1" s="1"/>
  <c r="AB464" i="1"/>
  <c r="AD464" i="1" s="1"/>
  <c r="AB465" i="1"/>
  <c r="AD465" i="1" s="1"/>
  <c r="AB466" i="1"/>
  <c r="AD466" i="1" s="1"/>
  <c r="AB467" i="1"/>
  <c r="AD467" i="1" s="1"/>
  <c r="AB468" i="1"/>
  <c r="AD468" i="1" s="1"/>
  <c r="AB469" i="1"/>
  <c r="AD469" i="1" s="1"/>
  <c r="AB470" i="1"/>
  <c r="AD470" i="1" s="1"/>
  <c r="AB471" i="1"/>
  <c r="AD471" i="1" s="1"/>
  <c r="AB472" i="1"/>
  <c r="AD472" i="1" s="1"/>
  <c r="AB473" i="1"/>
  <c r="AD473" i="1" s="1"/>
  <c r="AB474" i="1"/>
  <c r="AD474" i="1" s="1"/>
  <c r="AB475" i="1"/>
  <c r="AD475" i="1" s="1"/>
  <c r="AB476" i="1"/>
  <c r="AD476" i="1" s="1"/>
  <c r="AB477" i="1"/>
  <c r="AD477" i="1" s="1"/>
  <c r="AB478" i="1"/>
  <c r="AD478" i="1" s="1"/>
  <c r="AB479" i="1"/>
  <c r="AD479" i="1" s="1"/>
  <c r="AB480" i="1"/>
  <c r="AD480" i="1" s="1"/>
  <c r="AB481" i="1"/>
  <c r="AD481" i="1" s="1"/>
  <c r="AB482" i="1"/>
  <c r="AD482" i="1" s="1"/>
  <c r="AB483" i="1"/>
  <c r="AD483" i="1" s="1"/>
  <c r="AB484" i="1"/>
  <c r="AD484" i="1" s="1"/>
  <c r="AB485" i="1"/>
  <c r="AD485" i="1" s="1"/>
  <c r="AB486" i="1"/>
  <c r="AD486" i="1" s="1"/>
  <c r="AB487" i="1"/>
  <c r="AD487" i="1" s="1"/>
  <c r="AB488" i="1"/>
  <c r="AD488" i="1" s="1"/>
  <c r="AB489" i="1"/>
  <c r="AD489" i="1" s="1"/>
  <c r="AB490" i="1"/>
  <c r="AD490" i="1" s="1"/>
  <c r="AB491" i="1"/>
  <c r="AD491" i="1" s="1"/>
  <c r="AB492" i="1"/>
  <c r="AD492" i="1" s="1"/>
  <c r="AB493" i="1"/>
  <c r="AD493" i="1" s="1"/>
  <c r="AB494" i="1"/>
  <c r="AD494" i="1" s="1"/>
  <c r="AB495" i="1"/>
  <c r="AD495" i="1" s="1"/>
  <c r="AB496" i="1"/>
  <c r="AD496" i="1" s="1"/>
  <c r="AB497" i="1"/>
  <c r="AD497" i="1" s="1"/>
  <c r="AB498" i="1"/>
  <c r="AD498" i="1" s="1"/>
  <c r="AB499" i="1"/>
  <c r="AD499" i="1" s="1"/>
  <c r="AB500" i="1"/>
  <c r="AD500" i="1" s="1"/>
  <c r="AB501" i="1"/>
  <c r="AD501" i="1" s="1"/>
  <c r="AB502" i="1"/>
  <c r="AD502" i="1" s="1"/>
  <c r="AB503" i="1"/>
  <c r="AD503" i="1" s="1"/>
  <c r="AB504" i="1"/>
  <c r="AD504" i="1" s="1"/>
  <c r="AB505" i="1"/>
  <c r="AD505" i="1" s="1"/>
  <c r="AB506" i="1"/>
  <c r="AD506" i="1" s="1"/>
  <c r="AB507" i="1"/>
  <c r="AD507" i="1" s="1"/>
  <c r="AB508" i="1"/>
  <c r="AD508" i="1" s="1"/>
  <c r="AB509" i="1"/>
  <c r="AD509" i="1" s="1"/>
  <c r="AB510" i="1"/>
  <c r="AD510" i="1" s="1"/>
  <c r="AB511" i="1"/>
  <c r="AD511" i="1" s="1"/>
  <c r="AB512" i="1"/>
  <c r="AD512" i="1" s="1"/>
  <c r="AB513" i="1"/>
  <c r="AD513" i="1" s="1"/>
  <c r="AB514" i="1"/>
  <c r="AD514" i="1" s="1"/>
  <c r="AB515" i="1"/>
  <c r="AD515" i="1" s="1"/>
  <c r="AB516" i="1"/>
  <c r="AD516" i="1" s="1"/>
  <c r="AB517" i="1"/>
  <c r="AD517" i="1" s="1"/>
  <c r="AB518" i="1"/>
  <c r="AD518" i="1" s="1"/>
  <c r="AB519" i="1"/>
  <c r="AD519" i="1" s="1"/>
  <c r="AB520" i="1"/>
  <c r="AD520" i="1" s="1"/>
  <c r="AB521" i="1"/>
  <c r="AD521" i="1" s="1"/>
  <c r="AB522" i="1"/>
  <c r="AD522" i="1" s="1"/>
  <c r="AB523" i="1"/>
  <c r="AD523" i="1" s="1"/>
  <c r="AB524" i="1"/>
  <c r="AD524" i="1" s="1"/>
  <c r="AB525" i="1"/>
  <c r="AD525" i="1" s="1"/>
  <c r="AB526" i="1"/>
  <c r="AD526" i="1" s="1"/>
  <c r="AB527" i="1"/>
  <c r="AD527" i="1" s="1"/>
  <c r="AB528" i="1"/>
  <c r="AD528" i="1" s="1"/>
  <c r="AB529" i="1"/>
  <c r="AD529" i="1" s="1"/>
  <c r="AB530" i="1"/>
  <c r="AD530" i="1" s="1"/>
  <c r="AB531" i="1"/>
  <c r="AD531" i="1" s="1"/>
  <c r="AB532" i="1"/>
  <c r="AD532" i="1" s="1"/>
  <c r="AB533" i="1"/>
  <c r="AD533" i="1" s="1"/>
  <c r="AB534" i="1"/>
  <c r="AD534" i="1" s="1"/>
  <c r="AB535" i="1"/>
  <c r="AD535" i="1" s="1"/>
  <c r="AB536" i="1"/>
  <c r="AD536" i="1" s="1"/>
  <c r="AB537" i="1"/>
  <c r="AD537" i="1" s="1"/>
  <c r="AB538" i="1"/>
  <c r="AD538" i="1" s="1"/>
  <c r="AB539" i="1"/>
  <c r="AD539" i="1" s="1"/>
  <c r="AB540" i="1"/>
  <c r="AD540" i="1" s="1"/>
  <c r="AB541" i="1"/>
  <c r="AD541" i="1" s="1"/>
  <c r="AB542" i="1"/>
  <c r="AD542" i="1" s="1"/>
  <c r="AB543" i="1"/>
  <c r="AD543" i="1" s="1"/>
  <c r="AB544" i="1"/>
  <c r="AD544" i="1" s="1"/>
  <c r="AB545" i="1"/>
  <c r="AD545" i="1" s="1"/>
  <c r="AB546" i="1"/>
  <c r="AD546" i="1" s="1"/>
  <c r="AB547" i="1"/>
  <c r="AD547" i="1" s="1"/>
  <c r="AB548" i="1"/>
  <c r="AD548" i="1" s="1"/>
  <c r="AB549" i="1"/>
  <c r="AD549" i="1" s="1"/>
  <c r="AB550" i="1"/>
  <c r="AD550" i="1" s="1"/>
  <c r="AB551" i="1"/>
  <c r="AD551" i="1" s="1"/>
  <c r="AB552" i="1"/>
  <c r="AD552" i="1" s="1"/>
  <c r="AB553" i="1"/>
  <c r="AD553" i="1" s="1"/>
  <c r="AB554" i="1"/>
  <c r="AD554" i="1" s="1"/>
  <c r="AB555" i="1"/>
  <c r="AD555" i="1" s="1"/>
  <c r="AB556" i="1"/>
  <c r="AD556" i="1" s="1"/>
  <c r="AB557" i="1"/>
  <c r="AD557" i="1" s="1"/>
  <c r="AB558" i="1"/>
  <c r="AD558" i="1" s="1"/>
  <c r="AB559" i="1"/>
  <c r="AD559" i="1" s="1"/>
  <c r="AB560" i="1"/>
  <c r="AD560" i="1" s="1"/>
  <c r="AB561" i="1"/>
  <c r="AD561" i="1" s="1"/>
  <c r="AB562" i="1"/>
  <c r="AD562" i="1" s="1"/>
  <c r="AB563" i="1"/>
  <c r="AD563" i="1" s="1"/>
  <c r="AB564" i="1"/>
  <c r="AD564" i="1" s="1"/>
  <c r="AB565" i="1"/>
  <c r="AD565" i="1" s="1"/>
  <c r="AB566" i="1"/>
  <c r="AD566" i="1" s="1"/>
  <c r="AB567" i="1"/>
  <c r="AD567" i="1" s="1"/>
  <c r="AB568" i="1"/>
  <c r="AD568" i="1" s="1"/>
  <c r="AB569" i="1"/>
  <c r="AD569" i="1" s="1"/>
  <c r="AB570" i="1"/>
  <c r="AD570" i="1" s="1"/>
  <c r="AB571" i="1"/>
  <c r="AD571" i="1" s="1"/>
  <c r="AB572" i="1"/>
  <c r="AD572" i="1" s="1"/>
  <c r="AB573" i="1"/>
  <c r="AD573" i="1" s="1"/>
  <c r="AB574" i="1"/>
  <c r="AD574" i="1" s="1"/>
  <c r="AB575" i="1"/>
  <c r="AD575" i="1" s="1"/>
  <c r="AB576" i="1"/>
  <c r="AD576" i="1" s="1"/>
  <c r="AB577" i="1"/>
  <c r="AD577" i="1" s="1"/>
  <c r="AB578" i="1"/>
  <c r="AD578" i="1" s="1"/>
  <c r="AB579" i="1"/>
  <c r="AD579" i="1" s="1"/>
  <c r="AB580" i="1"/>
  <c r="AD580" i="1" s="1"/>
  <c r="AB581" i="1"/>
  <c r="AD581" i="1" s="1"/>
  <c r="AB582" i="1"/>
  <c r="AD582" i="1" s="1"/>
  <c r="AB583" i="1"/>
  <c r="AD583" i="1" s="1"/>
  <c r="AB584" i="1"/>
  <c r="AD584" i="1" s="1"/>
  <c r="AB585" i="1"/>
  <c r="AD585" i="1" s="1"/>
  <c r="AB586" i="1"/>
  <c r="AD586" i="1" s="1"/>
  <c r="AB587" i="1"/>
  <c r="AD587" i="1" s="1"/>
  <c r="AB588" i="1"/>
  <c r="AD588" i="1" s="1"/>
  <c r="AB589" i="1"/>
  <c r="AD589" i="1" s="1"/>
  <c r="AB590" i="1"/>
  <c r="AD590" i="1" s="1"/>
  <c r="AB591" i="1"/>
  <c r="AD591" i="1" s="1"/>
  <c r="AB592" i="1"/>
  <c r="AD592" i="1" s="1"/>
  <c r="AB593" i="1"/>
  <c r="AD593" i="1" s="1"/>
  <c r="AB594" i="1"/>
  <c r="AD594" i="1" s="1"/>
  <c r="AB595" i="1"/>
  <c r="AD595" i="1" s="1"/>
  <c r="AB596" i="1"/>
  <c r="AD596" i="1" s="1"/>
  <c r="AB597" i="1"/>
  <c r="AD597" i="1" s="1"/>
  <c r="AB598" i="1"/>
  <c r="AD598" i="1" s="1"/>
  <c r="AB599" i="1"/>
  <c r="AD599" i="1" s="1"/>
  <c r="AB600" i="1"/>
  <c r="AD600" i="1" s="1"/>
  <c r="AB601" i="1"/>
  <c r="AD601" i="1" s="1"/>
  <c r="AB602" i="1"/>
  <c r="AD602" i="1" s="1"/>
  <c r="AB603" i="1"/>
  <c r="AD603" i="1" s="1"/>
  <c r="AB604" i="1"/>
  <c r="AD604" i="1" s="1"/>
  <c r="AB605" i="1"/>
  <c r="AD605" i="1" s="1"/>
  <c r="AB606" i="1"/>
  <c r="AD606" i="1" s="1"/>
  <c r="AB607" i="1"/>
  <c r="AD607" i="1" s="1"/>
  <c r="AB608" i="1"/>
  <c r="AD608" i="1" s="1"/>
  <c r="AB609" i="1"/>
  <c r="AD609" i="1" s="1"/>
  <c r="AB610" i="1"/>
  <c r="AD610" i="1" s="1"/>
  <c r="AB611" i="1"/>
  <c r="AD611" i="1" s="1"/>
  <c r="AB612" i="1"/>
  <c r="AD612" i="1" s="1"/>
  <c r="AB613" i="1"/>
  <c r="AD613" i="1" s="1"/>
  <c r="AB614" i="1"/>
  <c r="AD614" i="1" s="1"/>
  <c r="AB615" i="1"/>
  <c r="AD615" i="1" s="1"/>
  <c r="AB616" i="1"/>
  <c r="AD616" i="1" s="1"/>
  <c r="AB617" i="1"/>
  <c r="AD617" i="1" s="1"/>
  <c r="AB618" i="1"/>
  <c r="AD618" i="1" s="1"/>
  <c r="AB619" i="1"/>
  <c r="AD619" i="1" s="1"/>
  <c r="AB620" i="1"/>
  <c r="AD620" i="1" s="1"/>
  <c r="AB621" i="1"/>
  <c r="AD621" i="1" s="1"/>
  <c r="AB622" i="1"/>
  <c r="AD622" i="1" s="1"/>
  <c r="AB623" i="1"/>
  <c r="AD623" i="1" s="1"/>
  <c r="AB624" i="1"/>
  <c r="AD624" i="1" s="1"/>
  <c r="AB625" i="1"/>
  <c r="AD625" i="1" s="1"/>
  <c r="AB626" i="1"/>
  <c r="AD626" i="1" s="1"/>
  <c r="AB627" i="1"/>
  <c r="AD627" i="1" s="1"/>
  <c r="AB628" i="1"/>
  <c r="AD628" i="1" s="1"/>
  <c r="AB629" i="1"/>
  <c r="AD629" i="1" s="1"/>
  <c r="AB630" i="1"/>
  <c r="AD630" i="1" s="1"/>
  <c r="AB631" i="1"/>
  <c r="AD631" i="1" s="1"/>
  <c r="AB632" i="1"/>
  <c r="AD632" i="1" s="1"/>
  <c r="AB633" i="1"/>
  <c r="AD633" i="1" s="1"/>
  <c r="AB634" i="1"/>
  <c r="AD634" i="1" s="1"/>
  <c r="AB635" i="1"/>
  <c r="AD635" i="1" s="1"/>
  <c r="AB636" i="1"/>
  <c r="AD636" i="1" s="1"/>
  <c r="AB637" i="1"/>
  <c r="AD637" i="1" s="1"/>
  <c r="AB638" i="1"/>
  <c r="AD638" i="1" s="1"/>
  <c r="AB639" i="1"/>
  <c r="AD639" i="1" s="1"/>
  <c r="AB640" i="1"/>
  <c r="AD640" i="1" s="1"/>
  <c r="AB641" i="1"/>
  <c r="AD641" i="1" s="1"/>
  <c r="AB642" i="1"/>
  <c r="AD642" i="1" s="1"/>
  <c r="AB643" i="1"/>
  <c r="AD643" i="1" s="1"/>
  <c r="AB644" i="1"/>
  <c r="AD644" i="1" s="1"/>
  <c r="AB645" i="1"/>
  <c r="AD645" i="1" s="1"/>
  <c r="AB646" i="1"/>
  <c r="AD646" i="1" s="1"/>
  <c r="AB647" i="1"/>
  <c r="AD647" i="1" s="1"/>
  <c r="AB648" i="1"/>
  <c r="AD648" i="1" s="1"/>
  <c r="AB649" i="1"/>
  <c r="AD649" i="1" s="1"/>
  <c r="AB650" i="1"/>
  <c r="AD650" i="1" s="1"/>
  <c r="AB651" i="1"/>
  <c r="AD651" i="1" s="1"/>
  <c r="AB652" i="1"/>
  <c r="AD652" i="1" s="1"/>
  <c r="AB653" i="1"/>
  <c r="AD653" i="1" s="1"/>
  <c r="AB654" i="1"/>
  <c r="AD654" i="1" s="1"/>
  <c r="AB655" i="1"/>
  <c r="AD655" i="1" s="1"/>
  <c r="AB656" i="1"/>
  <c r="AD656" i="1" s="1"/>
  <c r="AB657" i="1"/>
  <c r="AD657" i="1" s="1"/>
  <c r="AB658" i="1"/>
  <c r="AD658" i="1" s="1"/>
  <c r="AB659" i="1"/>
  <c r="AD659" i="1" s="1"/>
  <c r="AB660" i="1"/>
  <c r="AD660" i="1" s="1"/>
  <c r="AB661" i="1"/>
  <c r="AD661" i="1" s="1"/>
  <c r="AB662" i="1"/>
  <c r="AD662" i="1" s="1"/>
  <c r="AB663" i="1"/>
  <c r="AD663" i="1" s="1"/>
  <c r="AB664" i="1"/>
  <c r="AD664" i="1" s="1"/>
  <c r="AB665" i="1"/>
  <c r="AD665" i="1" s="1"/>
  <c r="AB666" i="1"/>
  <c r="AD666" i="1" s="1"/>
  <c r="AB667" i="1"/>
  <c r="AD667" i="1" s="1"/>
  <c r="AB668" i="1"/>
  <c r="AD668" i="1" s="1"/>
  <c r="AB669" i="1"/>
  <c r="AD669" i="1" s="1"/>
  <c r="AB670" i="1"/>
  <c r="AD670" i="1" s="1"/>
  <c r="AB671" i="1"/>
  <c r="AD671" i="1" s="1"/>
  <c r="AB672" i="1"/>
  <c r="AD672" i="1" s="1"/>
  <c r="AB673" i="1"/>
  <c r="AD673" i="1" s="1"/>
  <c r="AB674" i="1"/>
  <c r="AD674" i="1" s="1"/>
  <c r="AB675" i="1"/>
  <c r="AD675" i="1" s="1"/>
  <c r="AB676" i="1"/>
  <c r="AD676" i="1" s="1"/>
  <c r="AB677" i="1"/>
  <c r="AD677" i="1" s="1"/>
  <c r="AB678" i="1"/>
  <c r="AD678" i="1" s="1"/>
  <c r="AB679" i="1"/>
  <c r="AD679" i="1" s="1"/>
  <c r="AB680" i="1"/>
  <c r="AD680" i="1" s="1"/>
  <c r="AB681" i="1"/>
  <c r="AD681" i="1" s="1"/>
  <c r="AB682" i="1"/>
  <c r="AD682" i="1" s="1"/>
  <c r="AB683" i="1"/>
  <c r="AD683" i="1" s="1"/>
  <c r="AB684" i="1"/>
  <c r="AD684" i="1" s="1"/>
  <c r="AB685" i="1"/>
  <c r="AD685" i="1" s="1"/>
  <c r="AB686" i="1"/>
  <c r="AD686" i="1" s="1"/>
  <c r="AB687" i="1"/>
  <c r="AD687" i="1" s="1"/>
  <c r="AB688" i="1"/>
  <c r="AD688" i="1" s="1"/>
  <c r="AB689" i="1"/>
  <c r="AD689" i="1" s="1"/>
  <c r="AB690" i="1"/>
  <c r="AD690" i="1" s="1"/>
  <c r="AB691" i="1"/>
  <c r="AD691" i="1" s="1"/>
  <c r="AB692" i="1"/>
  <c r="AD692" i="1" s="1"/>
  <c r="AB693" i="1"/>
  <c r="AD693" i="1" s="1"/>
  <c r="AB694" i="1"/>
  <c r="AD694" i="1" s="1"/>
  <c r="AB695" i="1"/>
  <c r="AD695" i="1" s="1"/>
  <c r="AB696" i="1"/>
  <c r="AD696" i="1" s="1"/>
  <c r="AB697" i="1"/>
  <c r="AD697" i="1" s="1"/>
  <c r="AB698" i="1"/>
  <c r="AD698" i="1" s="1"/>
  <c r="AB699" i="1"/>
  <c r="AD699" i="1" s="1"/>
  <c r="AB700" i="1"/>
  <c r="AD700" i="1" s="1"/>
  <c r="AB701" i="1"/>
  <c r="AD701" i="1" s="1"/>
  <c r="AB702" i="1"/>
  <c r="AD702" i="1" s="1"/>
  <c r="AB703" i="1"/>
  <c r="AD703" i="1" s="1"/>
  <c r="AB704" i="1"/>
  <c r="AD704" i="1" s="1"/>
  <c r="AB705" i="1"/>
  <c r="AD705" i="1" s="1"/>
  <c r="AB706" i="1"/>
  <c r="AD706" i="1" s="1"/>
  <c r="AB707" i="1"/>
  <c r="AD707" i="1" s="1"/>
  <c r="AB708" i="1"/>
  <c r="AD708" i="1" s="1"/>
  <c r="AB709" i="1"/>
  <c r="AD709" i="1" s="1"/>
  <c r="AB710" i="1"/>
  <c r="AD710" i="1" s="1"/>
  <c r="AB711" i="1"/>
  <c r="AD711" i="1" s="1"/>
  <c r="AB712" i="1"/>
  <c r="AD712" i="1" s="1"/>
  <c r="AB713" i="1"/>
  <c r="AD713" i="1" s="1"/>
  <c r="AB714" i="1"/>
  <c r="AD714" i="1" s="1"/>
  <c r="AB715" i="1"/>
  <c r="AD715" i="1" s="1"/>
  <c r="AB716" i="1"/>
  <c r="AD716" i="1" s="1"/>
  <c r="AB717" i="1"/>
  <c r="AD717" i="1" s="1"/>
  <c r="AB718" i="1"/>
  <c r="AD718" i="1" s="1"/>
  <c r="AB719" i="1"/>
  <c r="AD719" i="1" s="1"/>
  <c r="AB720" i="1"/>
  <c r="AD720" i="1" s="1"/>
  <c r="AB721" i="1"/>
  <c r="AD721" i="1" s="1"/>
  <c r="AB722" i="1"/>
  <c r="AD722" i="1" s="1"/>
  <c r="AB723" i="1"/>
  <c r="AD723" i="1" s="1"/>
  <c r="AB724" i="1"/>
  <c r="AD724" i="1" s="1"/>
  <c r="AB725" i="1"/>
  <c r="AD725" i="1" s="1"/>
  <c r="AB726" i="1"/>
  <c r="AD726" i="1" s="1"/>
  <c r="AB727" i="1"/>
  <c r="AD727" i="1" s="1"/>
  <c r="AB728" i="1"/>
  <c r="AD728" i="1" s="1"/>
  <c r="AB729" i="1"/>
  <c r="AD729" i="1" s="1"/>
  <c r="AB730" i="1"/>
  <c r="AD730" i="1" s="1"/>
  <c r="AB731" i="1"/>
  <c r="AD731" i="1" s="1"/>
  <c r="AB732" i="1"/>
  <c r="AD732" i="1" s="1"/>
  <c r="AB733" i="1"/>
  <c r="AD733" i="1" s="1"/>
  <c r="AB734" i="1"/>
  <c r="AD734" i="1" s="1"/>
  <c r="AB735" i="1"/>
  <c r="AD735" i="1" s="1"/>
  <c r="AB736" i="1"/>
  <c r="AD736" i="1" s="1"/>
  <c r="AB737" i="1"/>
  <c r="AD737" i="1" s="1"/>
  <c r="AB738" i="1"/>
  <c r="AD738" i="1" s="1"/>
  <c r="AB739" i="1"/>
  <c r="AD739" i="1" s="1"/>
  <c r="AB740" i="1"/>
  <c r="AD740" i="1" s="1"/>
  <c r="AB741" i="1"/>
  <c r="AD741" i="1" s="1"/>
  <c r="AB742" i="1"/>
  <c r="AD742" i="1" s="1"/>
  <c r="AB743" i="1"/>
  <c r="AD743" i="1" s="1"/>
  <c r="AB744" i="1"/>
  <c r="AD744" i="1" s="1"/>
  <c r="AB745" i="1"/>
  <c r="AD745" i="1" s="1"/>
  <c r="AB746" i="1"/>
  <c r="AD746" i="1" s="1"/>
  <c r="AB747" i="1"/>
  <c r="AD747" i="1" s="1"/>
  <c r="AB748" i="1"/>
  <c r="AD748" i="1" s="1"/>
  <c r="AB749" i="1"/>
  <c r="AD749" i="1" s="1"/>
  <c r="AB750" i="1"/>
  <c r="AD750" i="1" s="1"/>
  <c r="AB751" i="1"/>
  <c r="AD751" i="1" s="1"/>
  <c r="AB752" i="1"/>
  <c r="AD752" i="1" s="1"/>
  <c r="AB753" i="1"/>
  <c r="AD753" i="1" s="1"/>
  <c r="AB754" i="1"/>
  <c r="AD754" i="1" s="1"/>
  <c r="AB755" i="1"/>
  <c r="AD755" i="1" s="1"/>
  <c r="AB756" i="1"/>
  <c r="AD756" i="1" s="1"/>
  <c r="AB757" i="1"/>
  <c r="AD757" i="1" s="1"/>
  <c r="AB758" i="1"/>
  <c r="AD758" i="1" s="1"/>
  <c r="AB759" i="1"/>
  <c r="AD759" i="1" s="1"/>
  <c r="AB760" i="1"/>
  <c r="AD760" i="1" s="1"/>
  <c r="AB761" i="1"/>
  <c r="AD761" i="1" s="1"/>
  <c r="AB762" i="1"/>
  <c r="AD762" i="1" s="1"/>
  <c r="AB763" i="1"/>
  <c r="AD763" i="1" s="1"/>
  <c r="AB764" i="1"/>
  <c r="AD764" i="1" s="1"/>
  <c r="AB765" i="1"/>
  <c r="AD765" i="1" s="1"/>
  <c r="AB766" i="1"/>
  <c r="AD766" i="1" s="1"/>
  <c r="AB767" i="1"/>
  <c r="AD767" i="1" s="1"/>
  <c r="AB768" i="1"/>
  <c r="AD768" i="1" s="1"/>
  <c r="AB769" i="1"/>
  <c r="AD769" i="1" s="1"/>
  <c r="AB770" i="1"/>
  <c r="AD770" i="1" s="1"/>
  <c r="AB771" i="1"/>
  <c r="AD771" i="1" s="1"/>
  <c r="AB772" i="1"/>
  <c r="AD772" i="1" s="1"/>
  <c r="AB773" i="1"/>
  <c r="AD773" i="1" s="1"/>
  <c r="AB774" i="1"/>
  <c r="AD774" i="1" s="1"/>
  <c r="AB775" i="1"/>
  <c r="AD775" i="1" s="1"/>
  <c r="AB776" i="1"/>
  <c r="AD776" i="1" s="1"/>
  <c r="AB777" i="1"/>
  <c r="AD777" i="1" s="1"/>
  <c r="AB778" i="1"/>
  <c r="AD778" i="1" s="1"/>
  <c r="AB779" i="1"/>
  <c r="AD779" i="1" s="1"/>
  <c r="AB780" i="1"/>
  <c r="AD780" i="1" s="1"/>
  <c r="AB781" i="1"/>
  <c r="AD781" i="1" s="1"/>
  <c r="AB782" i="1"/>
  <c r="AD782" i="1" s="1"/>
  <c r="AB783" i="1"/>
  <c r="AD783" i="1" s="1"/>
  <c r="AB784" i="1"/>
  <c r="AD784" i="1" s="1"/>
  <c r="AB785" i="1"/>
  <c r="AD785" i="1" s="1"/>
  <c r="AB786" i="1"/>
  <c r="AD786" i="1" s="1"/>
  <c r="AB787" i="1"/>
  <c r="AD787" i="1" s="1"/>
  <c r="AB788" i="1"/>
  <c r="AD788" i="1" s="1"/>
  <c r="AB789" i="1"/>
  <c r="AD789" i="1" s="1"/>
  <c r="AB790" i="1"/>
  <c r="AD790" i="1" s="1"/>
  <c r="AB791" i="1"/>
  <c r="AD791" i="1" s="1"/>
  <c r="AB792" i="1"/>
  <c r="AD792" i="1" s="1"/>
  <c r="AB793" i="1"/>
  <c r="AD793" i="1" s="1"/>
  <c r="AB794" i="1"/>
  <c r="AD794" i="1" s="1"/>
  <c r="AB795" i="1"/>
  <c r="AD795" i="1" s="1"/>
  <c r="AB796" i="1"/>
  <c r="AD796" i="1" s="1"/>
  <c r="AB797" i="1"/>
  <c r="AD797" i="1" s="1"/>
  <c r="AB798" i="1"/>
  <c r="AD798" i="1" s="1"/>
  <c r="AB799" i="1"/>
  <c r="AD799" i="1" s="1"/>
  <c r="AB800" i="1"/>
  <c r="AD800" i="1" s="1"/>
  <c r="AB801" i="1"/>
  <c r="AD801" i="1" s="1"/>
  <c r="AB802" i="1"/>
  <c r="AD802" i="1" s="1"/>
  <c r="AB803" i="1"/>
  <c r="AD803" i="1" s="1"/>
  <c r="AB804" i="1"/>
  <c r="AD804" i="1" s="1"/>
  <c r="AB805" i="1"/>
  <c r="AD805" i="1" s="1"/>
  <c r="AB806" i="1"/>
  <c r="AD806" i="1" s="1"/>
  <c r="AB807" i="1"/>
  <c r="AD807" i="1" s="1"/>
  <c r="AB808" i="1"/>
  <c r="AD808" i="1" s="1"/>
  <c r="AB809" i="1"/>
  <c r="AD809" i="1" s="1"/>
  <c r="AB810" i="1"/>
  <c r="AD810" i="1" s="1"/>
  <c r="AB811" i="1"/>
  <c r="AD811" i="1" s="1"/>
  <c r="AB812" i="1"/>
  <c r="AD812" i="1" s="1"/>
  <c r="AB813" i="1"/>
  <c r="AD813" i="1" s="1"/>
  <c r="AB814" i="1"/>
  <c r="AD814" i="1" s="1"/>
  <c r="AB815" i="1"/>
  <c r="AD815" i="1" s="1"/>
  <c r="AB816" i="1"/>
  <c r="AD816" i="1" s="1"/>
  <c r="AB817" i="1"/>
  <c r="AD817" i="1" s="1"/>
  <c r="AB818" i="1"/>
  <c r="AD818" i="1" s="1"/>
  <c r="AB819" i="1"/>
  <c r="AD819" i="1" s="1"/>
  <c r="AB820" i="1"/>
  <c r="AD820" i="1" s="1"/>
  <c r="AB821" i="1"/>
  <c r="AD821" i="1" s="1"/>
  <c r="AB822" i="1"/>
  <c r="AD822" i="1" s="1"/>
  <c r="AB823" i="1"/>
  <c r="AD823" i="1" s="1"/>
  <c r="AB824" i="1"/>
  <c r="AD824" i="1" s="1"/>
  <c r="AB825" i="1"/>
  <c r="AD825" i="1" s="1"/>
  <c r="AB826" i="1"/>
  <c r="AD826" i="1" s="1"/>
  <c r="AB827" i="1"/>
  <c r="AD827" i="1" s="1"/>
  <c r="AB828" i="1"/>
  <c r="AD828" i="1" s="1"/>
  <c r="AB829" i="1"/>
  <c r="AD829" i="1" s="1"/>
  <c r="AB830" i="1"/>
  <c r="AD830" i="1" s="1"/>
  <c r="AB831" i="1"/>
  <c r="AD831" i="1" s="1"/>
  <c r="AB832" i="1"/>
  <c r="AD832" i="1" s="1"/>
  <c r="AB833" i="1"/>
  <c r="AD833" i="1" s="1"/>
  <c r="AB834" i="1"/>
  <c r="AD834" i="1" s="1"/>
  <c r="AB835" i="1"/>
  <c r="AD835" i="1" s="1"/>
  <c r="AB836" i="1"/>
  <c r="AD836" i="1" s="1"/>
  <c r="AB837" i="1"/>
  <c r="AD837" i="1" s="1"/>
  <c r="AB838" i="1"/>
  <c r="AD838" i="1" s="1"/>
  <c r="AB839" i="1"/>
  <c r="AD839" i="1" s="1"/>
  <c r="AB840" i="1"/>
  <c r="AD840" i="1" s="1"/>
  <c r="AB841" i="1"/>
  <c r="AD841" i="1" s="1"/>
  <c r="AB842" i="1"/>
  <c r="AD842" i="1" s="1"/>
  <c r="AB843" i="1"/>
  <c r="AD843" i="1" s="1"/>
  <c r="AB844" i="1"/>
  <c r="AD844" i="1" s="1"/>
  <c r="AB845" i="1"/>
  <c r="AD845" i="1" s="1"/>
  <c r="AB846" i="1"/>
  <c r="AD846" i="1" s="1"/>
  <c r="AB847" i="1"/>
  <c r="AD847" i="1" s="1"/>
  <c r="AB848" i="1"/>
  <c r="AD848" i="1" s="1"/>
  <c r="AB849" i="1"/>
  <c r="AD849" i="1" s="1"/>
  <c r="AB850" i="1"/>
  <c r="AD850" i="1" s="1"/>
  <c r="AB851" i="1"/>
  <c r="AD851" i="1" s="1"/>
  <c r="AB852" i="1"/>
  <c r="AD852" i="1" s="1"/>
  <c r="AB853" i="1"/>
  <c r="AD853" i="1" s="1"/>
  <c r="AB854" i="1"/>
  <c r="AD854" i="1" s="1"/>
  <c r="AB855" i="1"/>
  <c r="AD855" i="1" s="1"/>
  <c r="AB856" i="1"/>
  <c r="AD856" i="1" s="1"/>
  <c r="AB857" i="1"/>
  <c r="AD857" i="1" s="1"/>
  <c r="AB858" i="1"/>
  <c r="AD858" i="1" s="1"/>
  <c r="AB859" i="1"/>
  <c r="AD859" i="1" s="1"/>
  <c r="AB860" i="1"/>
  <c r="AD860" i="1" s="1"/>
  <c r="AB861" i="1"/>
  <c r="AD861" i="1" s="1"/>
  <c r="AB862" i="1"/>
  <c r="AD862" i="1" s="1"/>
  <c r="AB863" i="1"/>
  <c r="AD863" i="1" s="1"/>
  <c r="AB864" i="1"/>
  <c r="AD864" i="1" s="1"/>
  <c r="AB865" i="1"/>
  <c r="AD865" i="1" s="1"/>
  <c r="AB866" i="1"/>
  <c r="AD866" i="1" s="1"/>
  <c r="AB867" i="1"/>
  <c r="AD867" i="1" s="1"/>
  <c r="AB868" i="1"/>
  <c r="AD868" i="1" s="1"/>
  <c r="AB869" i="1"/>
  <c r="AD869" i="1" s="1"/>
  <c r="AB870" i="1"/>
  <c r="AD870" i="1" s="1"/>
  <c r="AB871" i="1"/>
  <c r="AD871" i="1" s="1"/>
  <c r="AB872" i="1"/>
  <c r="AD872" i="1" s="1"/>
  <c r="AB873" i="1"/>
  <c r="AD873" i="1" s="1"/>
  <c r="AB874" i="1"/>
  <c r="AD874" i="1" s="1"/>
  <c r="AB875" i="1"/>
  <c r="AD875" i="1" s="1"/>
  <c r="AB876" i="1"/>
  <c r="AD876" i="1" s="1"/>
  <c r="AB877" i="1"/>
  <c r="AD877" i="1" s="1"/>
  <c r="AB878" i="1"/>
  <c r="AD878" i="1" s="1"/>
  <c r="AB879" i="1"/>
  <c r="AD879" i="1" s="1"/>
  <c r="AB880" i="1"/>
  <c r="AD880" i="1" s="1"/>
  <c r="AB881" i="1"/>
  <c r="AD881" i="1" s="1"/>
  <c r="AB882" i="1"/>
  <c r="AD882" i="1" s="1"/>
  <c r="AB883" i="1"/>
  <c r="AD883" i="1" s="1"/>
  <c r="AB884" i="1"/>
  <c r="AD884" i="1" s="1"/>
  <c r="AB885" i="1"/>
  <c r="AD885" i="1" s="1"/>
  <c r="AB886" i="1"/>
  <c r="AD886" i="1" s="1"/>
  <c r="AB887" i="1"/>
  <c r="AD887" i="1" s="1"/>
  <c r="AB888" i="1"/>
  <c r="AD888" i="1" s="1"/>
  <c r="AB889" i="1"/>
  <c r="AD889" i="1" s="1"/>
  <c r="AB890" i="1"/>
  <c r="AD890" i="1" s="1"/>
  <c r="AB891" i="1"/>
  <c r="AD891" i="1" s="1"/>
  <c r="AB892" i="1"/>
  <c r="AD892" i="1" s="1"/>
  <c r="AB893" i="1"/>
  <c r="AD893" i="1" s="1"/>
  <c r="AB894" i="1"/>
  <c r="AD894" i="1" s="1"/>
  <c r="AB895" i="1"/>
  <c r="AD895" i="1" s="1"/>
  <c r="AB896" i="1"/>
  <c r="AD896" i="1" s="1"/>
  <c r="AB897" i="1"/>
  <c r="AD897" i="1" s="1"/>
  <c r="AB898" i="1"/>
  <c r="AD898" i="1" s="1"/>
  <c r="AB899" i="1"/>
  <c r="AD899" i="1" s="1"/>
  <c r="AB900" i="1"/>
  <c r="AD900" i="1" s="1"/>
  <c r="AB901" i="1"/>
  <c r="AD901" i="1" s="1"/>
  <c r="AB902" i="1"/>
  <c r="AD902" i="1" s="1"/>
  <c r="AB903" i="1"/>
  <c r="AD903" i="1" s="1"/>
  <c r="AB904" i="1"/>
  <c r="AD904" i="1" s="1"/>
  <c r="AB905" i="1"/>
  <c r="AD905" i="1" s="1"/>
  <c r="AB906" i="1"/>
  <c r="AD906" i="1" s="1"/>
  <c r="AB907" i="1"/>
  <c r="AD907" i="1" s="1"/>
  <c r="AB908" i="1"/>
  <c r="AD908" i="1" s="1"/>
  <c r="AB909" i="1"/>
  <c r="AD909" i="1" s="1"/>
  <c r="AB910" i="1"/>
  <c r="AD910" i="1" s="1"/>
  <c r="AB911" i="1"/>
  <c r="AD911" i="1" s="1"/>
  <c r="AB912" i="1"/>
  <c r="AD912" i="1" s="1"/>
  <c r="AB913" i="1"/>
  <c r="AD913" i="1" s="1"/>
  <c r="AB914" i="1"/>
  <c r="AD914" i="1" s="1"/>
  <c r="AB915" i="1"/>
  <c r="AD915" i="1" s="1"/>
  <c r="AB916" i="1"/>
  <c r="AD916" i="1" s="1"/>
  <c r="AB917" i="1"/>
  <c r="AD917" i="1" s="1"/>
  <c r="AB918" i="1"/>
  <c r="AD918" i="1" s="1"/>
  <c r="AB919" i="1"/>
  <c r="AD919" i="1" s="1"/>
  <c r="AB920" i="1"/>
  <c r="AD920" i="1" s="1"/>
  <c r="AB921" i="1"/>
  <c r="AD921" i="1" s="1"/>
  <c r="AB922" i="1"/>
  <c r="AD922" i="1" s="1"/>
  <c r="AB923" i="1"/>
  <c r="AD923" i="1" s="1"/>
  <c r="AB924" i="1"/>
  <c r="AD924" i="1" s="1"/>
  <c r="AB925" i="1"/>
  <c r="AD925" i="1" s="1"/>
  <c r="AB926" i="1"/>
  <c r="AD926" i="1" s="1"/>
  <c r="AB927" i="1"/>
  <c r="AD927" i="1" s="1"/>
  <c r="AB928" i="1"/>
  <c r="AD928" i="1" s="1"/>
  <c r="AB929" i="1"/>
  <c r="AD929" i="1" s="1"/>
  <c r="AB930" i="1"/>
  <c r="AD930" i="1" s="1"/>
  <c r="AB931" i="1"/>
  <c r="AD931" i="1" s="1"/>
  <c r="AB932" i="1"/>
  <c r="AD932" i="1" s="1"/>
  <c r="AB933" i="1"/>
  <c r="AD933" i="1" s="1"/>
  <c r="AB934" i="1"/>
  <c r="AD934" i="1" s="1"/>
  <c r="AB935" i="1"/>
  <c r="AD935" i="1" s="1"/>
  <c r="AB936" i="1"/>
  <c r="AD936" i="1" s="1"/>
  <c r="AB937" i="1"/>
  <c r="AD937" i="1" s="1"/>
  <c r="AB938" i="1"/>
  <c r="AD938" i="1" s="1"/>
  <c r="AB939" i="1"/>
  <c r="AD939" i="1" s="1"/>
  <c r="AB940" i="1"/>
  <c r="AD940" i="1" s="1"/>
  <c r="AB941" i="1"/>
  <c r="AD941" i="1" s="1"/>
  <c r="AB942" i="1"/>
  <c r="AD942" i="1" s="1"/>
  <c r="AB943" i="1"/>
  <c r="AD943" i="1" s="1"/>
  <c r="AB944" i="1"/>
  <c r="AD944" i="1" s="1"/>
  <c r="AB945" i="1"/>
  <c r="AD945" i="1" s="1"/>
  <c r="AB946" i="1"/>
  <c r="AD946" i="1" s="1"/>
  <c r="AB947" i="1"/>
  <c r="AD947" i="1" s="1"/>
  <c r="AB948" i="1"/>
  <c r="AD948" i="1" s="1"/>
  <c r="AB949" i="1"/>
  <c r="AD949" i="1" s="1"/>
  <c r="AB950" i="1"/>
  <c r="AD950" i="1" s="1"/>
  <c r="AB951" i="1"/>
  <c r="AD951" i="1" s="1"/>
  <c r="AB952" i="1"/>
  <c r="AD952" i="1" s="1"/>
  <c r="AB953" i="1"/>
  <c r="AD953" i="1" s="1"/>
  <c r="AB954" i="1"/>
  <c r="AD954" i="1" s="1"/>
  <c r="AB955" i="1"/>
  <c r="AD955" i="1" s="1"/>
  <c r="AB956" i="1"/>
  <c r="AD956" i="1" s="1"/>
  <c r="AB957" i="1"/>
  <c r="AD957" i="1" s="1"/>
  <c r="AB958" i="1"/>
  <c r="AD958" i="1" s="1"/>
  <c r="AB959" i="1"/>
  <c r="AD959" i="1" s="1"/>
  <c r="AB960" i="1"/>
  <c r="AD960" i="1" s="1"/>
  <c r="AB961" i="1"/>
  <c r="AD961" i="1" s="1"/>
  <c r="AB962" i="1"/>
  <c r="AD962" i="1" s="1"/>
  <c r="AB963" i="1"/>
  <c r="AD963" i="1" s="1"/>
  <c r="AB964" i="1"/>
  <c r="AD964" i="1" s="1"/>
  <c r="AB965" i="1"/>
  <c r="AD965" i="1" s="1"/>
  <c r="AB966" i="1"/>
  <c r="AD966" i="1" s="1"/>
  <c r="AB967" i="1"/>
  <c r="AD967" i="1" s="1"/>
  <c r="AB968" i="1"/>
  <c r="AD968" i="1" s="1"/>
  <c r="AB969" i="1"/>
  <c r="AD969" i="1" s="1"/>
  <c r="AB970" i="1"/>
  <c r="AD970" i="1" s="1"/>
  <c r="AB971" i="1"/>
  <c r="AD971" i="1" s="1"/>
  <c r="AB972" i="1"/>
  <c r="AD972" i="1" s="1"/>
  <c r="AB973" i="1"/>
  <c r="AD973" i="1" s="1"/>
  <c r="AB974" i="1"/>
  <c r="AD974" i="1" s="1"/>
  <c r="AB975" i="1"/>
  <c r="AD975" i="1" s="1"/>
  <c r="AB976" i="1"/>
  <c r="AD976" i="1" s="1"/>
  <c r="AB977" i="1"/>
  <c r="AD977" i="1" s="1"/>
  <c r="AB978" i="1"/>
  <c r="AD978" i="1" s="1"/>
  <c r="AB979" i="1"/>
  <c r="AD979" i="1" s="1"/>
  <c r="AB980" i="1"/>
  <c r="AD980" i="1" s="1"/>
  <c r="AB981" i="1"/>
  <c r="AD981" i="1" s="1"/>
  <c r="AB982" i="1"/>
  <c r="AD982" i="1" s="1"/>
  <c r="AB983" i="1"/>
  <c r="AD983" i="1" s="1"/>
  <c r="AB984" i="1"/>
  <c r="AD984" i="1" s="1"/>
  <c r="AB985" i="1"/>
  <c r="AD985" i="1" s="1"/>
  <c r="AB986" i="1"/>
  <c r="AD986" i="1" s="1"/>
  <c r="AB987" i="1"/>
  <c r="AD987" i="1" s="1"/>
  <c r="AB988" i="1"/>
  <c r="AD988" i="1" s="1"/>
  <c r="AB989" i="1"/>
  <c r="AD989" i="1" s="1"/>
  <c r="AB990" i="1"/>
  <c r="AD990" i="1" s="1"/>
  <c r="AB991" i="1"/>
  <c r="AD991" i="1" s="1"/>
  <c r="AB992" i="1"/>
  <c r="AD992" i="1" s="1"/>
  <c r="AB993" i="1"/>
  <c r="AD993" i="1" s="1"/>
  <c r="AB994" i="1"/>
  <c r="AD994" i="1" s="1"/>
  <c r="AB995" i="1"/>
  <c r="AD995" i="1" s="1"/>
  <c r="AB996" i="1"/>
  <c r="AD996" i="1" s="1"/>
  <c r="AB997" i="1"/>
  <c r="AD997" i="1" s="1"/>
  <c r="AB998" i="1"/>
  <c r="AD998" i="1" s="1"/>
  <c r="AB999" i="1"/>
  <c r="AD999" i="1" s="1"/>
  <c r="AB1000" i="1"/>
  <c r="AD1000" i="1" s="1"/>
  <c r="AB1001" i="1"/>
  <c r="AD1001" i="1" s="1"/>
  <c r="AB1002" i="1"/>
  <c r="AD1002" i="1" s="1"/>
  <c r="AB1003" i="1"/>
  <c r="AD1003" i="1" s="1"/>
  <c r="AB1004" i="1"/>
  <c r="AD1004" i="1" s="1"/>
  <c r="AB1005" i="1"/>
  <c r="AD1005" i="1" s="1"/>
  <c r="AB1006" i="1"/>
  <c r="AD1006" i="1" s="1"/>
  <c r="AB1007" i="1"/>
  <c r="AD1007" i="1" s="1"/>
  <c r="AB1008" i="1"/>
  <c r="AD1008" i="1" s="1"/>
  <c r="AB1009" i="1"/>
  <c r="AD1009" i="1" s="1"/>
  <c r="AB1010" i="1"/>
  <c r="AD1010" i="1" s="1"/>
  <c r="AB1011" i="1"/>
  <c r="AD1011" i="1" s="1"/>
  <c r="AB1012" i="1"/>
  <c r="AD1012" i="1" s="1"/>
  <c r="AB1013" i="1"/>
  <c r="AD1013" i="1" s="1"/>
  <c r="AB1014" i="1"/>
  <c r="AD1014" i="1" s="1"/>
  <c r="AB1015" i="1"/>
  <c r="AD1015" i="1" s="1"/>
  <c r="AB1016" i="1"/>
  <c r="AD1016" i="1" s="1"/>
  <c r="AB1017" i="1"/>
  <c r="AD1017" i="1" s="1"/>
  <c r="AB1018" i="1"/>
  <c r="AD1018" i="1" s="1"/>
  <c r="AB1019" i="1"/>
  <c r="AD1019" i="1" s="1"/>
  <c r="AB1020" i="1"/>
  <c r="AD1020" i="1" s="1"/>
  <c r="AB1021" i="1"/>
  <c r="AD1021" i="1" s="1"/>
  <c r="AB1022" i="1"/>
  <c r="AD1022" i="1" s="1"/>
  <c r="AB1023" i="1"/>
  <c r="AD1023" i="1" s="1"/>
  <c r="AB1024" i="1"/>
  <c r="AD1024" i="1" s="1"/>
  <c r="AB1025" i="1"/>
  <c r="AD1025" i="1" s="1"/>
  <c r="AB1026" i="1"/>
  <c r="AD1026" i="1" s="1"/>
  <c r="AB1027" i="1"/>
  <c r="AD1027" i="1" s="1"/>
  <c r="AB1028" i="1"/>
  <c r="AD1028" i="1" s="1"/>
  <c r="AB1029" i="1"/>
  <c r="AD1029" i="1" s="1"/>
  <c r="AB1030" i="1"/>
  <c r="AD1030" i="1" s="1"/>
  <c r="AB1031" i="1"/>
  <c r="AD1031" i="1" s="1"/>
  <c r="AB1032" i="1"/>
  <c r="AD1032" i="1" s="1"/>
  <c r="AB1033" i="1"/>
  <c r="AD1033" i="1" s="1"/>
  <c r="AB1034" i="1"/>
  <c r="AD1034" i="1" s="1"/>
  <c r="AB1035" i="1"/>
  <c r="AD1035" i="1" s="1"/>
  <c r="AB1036" i="1"/>
  <c r="AD1036" i="1" s="1"/>
  <c r="AB1037" i="1"/>
  <c r="AD1037" i="1" s="1"/>
  <c r="AB1038" i="1"/>
  <c r="AD1038" i="1" s="1"/>
  <c r="AB1039" i="1"/>
  <c r="AD1039" i="1" s="1"/>
  <c r="AB1040" i="1"/>
  <c r="AD1040" i="1" s="1"/>
  <c r="AB1041" i="1"/>
  <c r="AD1041" i="1" s="1"/>
  <c r="AB1042" i="1"/>
  <c r="AD1042" i="1" s="1"/>
  <c r="AB1043" i="1"/>
  <c r="AD1043" i="1" s="1"/>
  <c r="AB1044" i="1"/>
  <c r="AD1044" i="1" s="1"/>
  <c r="AB1045" i="1"/>
  <c r="AD1045" i="1" s="1"/>
  <c r="AB1046" i="1"/>
  <c r="AD1046" i="1" s="1"/>
  <c r="AB1047" i="1"/>
  <c r="AD1047" i="1" s="1"/>
  <c r="AB1048" i="1"/>
  <c r="AD1048" i="1" s="1"/>
  <c r="AB1049" i="1"/>
  <c r="AD1049" i="1" s="1"/>
  <c r="AB1050" i="1"/>
  <c r="AD1050" i="1" s="1"/>
  <c r="AB1051" i="1"/>
  <c r="AD1051" i="1" s="1"/>
  <c r="AB1052" i="1"/>
  <c r="AD1052" i="1" s="1"/>
  <c r="AB1053" i="1"/>
  <c r="AD1053" i="1" s="1"/>
  <c r="AB1054" i="1"/>
  <c r="AD1054" i="1" s="1"/>
  <c r="AB1055" i="1"/>
  <c r="AD1055" i="1" s="1"/>
  <c r="AB1056" i="1"/>
  <c r="AD1056" i="1" s="1"/>
  <c r="AB1057" i="1"/>
  <c r="AD1057" i="1" s="1"/>
  <c r="AB1058" i="1"/>
  <c r="AD1058" i="1" s="1"/>
  <c r="AB1059" i="1"/>
  <c r="AD1059" i="1" s="1"/>
  <c r="AB1060" i="1"/>
  <c r="AD1060" i="1" s="1"/>
  <c r="AB1061" i="1"/>
  <c r="AD1061" i="1" s="1"/>
  <c r="AB1062" i="1"/>
  <c r="AD1062" i="1" s="1"/>
  <c r="X19" i="1"/>
  <c r="Z19" i="1" s="1"/>
  <c r="X20" i="1"/>
  <c r="Z20" i="1" s="1"/>
  <c r="X21" i="1"/>
  <c r="Z21" i="1" s="1"/>
  <c r="X22" i="1"/>
  <c r="Z22" i="1" s="1"/>
  <c r="X23" i="1"/>
  <c r="Z23" i="1" s="1"/>
  <c r="X24" i="1"/>
  <c r="Z24" i="1" s="1"/>
  <c r="X25" i="1"/>
  <c r="Z25" i="1" s="1"/>
  <c r="X26" i="1"/>
  <c r="Z26" i="1" s="1"/>
  <c r="X27" i="1"/>
  <c r="Z27" i="1" s="1"/>
  <c r="X28" i="1"/>
  <c r="Z28" i="1" s="1"/>
  <c r="X29" i="1"/>
  <c r="Z29" i="1" s="1"/>
  <c r="X30" i="1"/>
  <c r="Z30" i="1" s="1"/>
  <c r="X31" i="1"/>
  <c r="Z31" i="1" s="1"/>
  <c r="X32" i="1"/>
  <c r="Z32" i="1" s="1"/>
  <c r="X33" i="1"/>
  <c r="Z33" i="1" s="1"/>
  <c r="X34" i="1"/>
  <c r="Z34" i="1" s="1"/>
  <c r="X35" i="1"/>
  <c r="Z35" i="1" s="1"/>
  <c r="X36" i="1"/>
  <c r="Z36" i="1" s="1"/>
  <c r="X37" i="1"/>
  <c r="Z37" i="1" s="1"/>
  <c r="X38" i="1"/>
  <c r="Z38" i="1" s="1"/>
  <c r="X39" i="1"/>
  <c r="Z39" i="1" s="1"/>
  <c r="X40" i="1"/>
  <c r="Z40" i="1" s="1"/>
  <c r="X41" i="1"/>
  <c r="Z41" i="1" s="1"/>
  <c r="X42" i="1"/>
  <c r="Z42" i="1" s="1"/>
  <c r="X43" i="1"/>
  <c r="Z43" i="1" s="1"/>
  <c r="X44" i="1"/>
  <c r="Z44" i="1" s="1"/>
  <c r="X45" i="1"/>
  <c r="Z45" i="1" s="1"/>
  <c r="X46" i="1"/>
  <c r="Z46" i="1" s="1"/>
  <c r="X47" i="1"/>
  <c r="Z47" i="1" s="1"/>
  <c r="X48" i="1"/>
  <c r="Z48" i="1" s="1"/>
  <c r="X49" i="1"/>
  <c r="Z49" i="1" s="1"/>
  <c r="X50" i="1"/>
  <c r="Z50" i="1" s="1"/>
  <c r="X51" i="1"/>
  <c r="Z51" i="1" s="1"/>
  <c r="X52" i="1"/>
  <c r="Z52" i="1" s="1"/>
  <c r="X53" i="1"/>
  <c r="Z53" i="1" s="1"/>
  <c r="X54" i="1"/>
  <c r="Z54" i="1" s="1"/>
  <c r="X55" i="1"/>
  <c r="Z55" i="1" s="1"/>
  <c r="X56" i="1"/>
  <c r="Z56" i="1" s="1"/>
  <c r="X57" i="1"/>
  <c r="Z57" i="1" s="1"/>
  <c r="X58" i="1"/>
  <c r="Z58" i="1" s="1"/>
  <c r="X59" i="1"/>
  <c r="Z59" i="1" s="1"/>
  <c r="X60" i="1"/>
  <c r="Z60" i="1" s="1"/>
  <c r="X61" i="1"/>
  <c r="Z61" i="1" s="1"/>
  <c r="X62" i="1"/>
  <c r="Z62" i="1" s="1"/>
  <c r="X63" i="1"/>
  <c r="Z63" i="1" s="1"/>
  <c r="X64" i="1"/>
  <c r="Z64" i="1" s="1"/>
  <c r="X65" i="1"/>
  <c r="Z65" i="1" s="1"/>
  <c r="X66" i="1"/>
  <c r="Z66" i="1" s="1"/>
  <c r="X67" i="1"/>
  <c r="Z67" i="1" s="1"/>
  <c r="X68" i="1"/>
  <c r="Z68" i="1" s="1"/>
  <c r="X69" i="1"/>
  <c r="Z69" i="1" s="1"/>
  <c r="X70" i="1"/>
  <c r="Z70" i="1" s="1"/>
  <c r="X71" i="1"/>
  <c r="Z71" i="1" s="1"/>
  <c r="X72" i="1"/>
  <c r="Z72" i="1" s="1"/>
  <c r="X73" i="1"/>
  <c r="Z73" i="1" s="1"/>
  <c r="X74" i="1"/>
  <c r="Z74" i="1" s="1"/>
  <c r="X75" i="1"/>
  <c r="Z75" i="1" s="1"/>
  <c r="X76" i="1"/>
  <c r="Z76" i="1" s="1"/>
  <c r="X77" i="1"/>
  <c r="Z77" i="1" s="1"/>
  <c r="X78" i="1"/>
  <c r="Z78" i="1" s="1"/>
  <c r="X79" i="1"/>
  <c r="Z79" i="1" s="1"/>
  <c r="X80" i="1"/>
  <c r="Z80" i="1" s="1"/>
  <c r="X81" i="1"/>
  <c r="Z81" i="1" s="1"/>
  <c r="X82" i="1"/>
  <c r="Z82" i="1" s="1"/>
  <c r="X83" i="1"/>
  <c r="Z83" i="1" s="1"/>
  <c r="X84" i="1"/>
  <c r="Z84" i="1" s="1"/>
  <c r="X85" i="1"/>
  <c r="Z85" i="1" s="1"/>
  <c r="X86" i="1"/>
  <c r="Z86" i="1" s="1"/>
  <c r="X87" i="1"/>
  <c r="Z87" i="1" s="1"/>
  <c r="X88" i="1"/>
  <c r="Z88" i="1" s="1"/>
  <c r="X89" i="1"/>
  <c r="Z89" i="1" s="1"/>
  <c r="X90" i="1"/>
  <c r="Z90" i="1" s="1"/>
  <c r="X91" i="1"/>
  <c r="Z91" i="1" s="1"/>
  <c r="X92" i="1"/>
  <c r="Z92" i="1" s="1"/>
  <c r="X93" i="1"/>
  <c r="Z93" i="1" s="1"/>
  <c r="X94" i="1"/>
  <c r="Z94" i="1" s="1"/>
  <c r="X95" i="1"/>
  <c r="Z95" i="1" s="1"/>
  <c r="X96" i="1"/>
  <c r="Z96" i="1" s="1"/>
  <c r="X97" i="1"/>
  <c r="Z97" i="1" s="1"/>
  <c r="X98" i="1"/>
  <c r="Z98" i="1" s="1"/>
  <c r="X99" i="1"/>
  <c r="Z99" i="1" s="1"/>
  <c r="X100" i="1"/>
  <c r="Z100" i="1" s="1"/>
  <c r="X101" i="1"/>
  <c r="Z101" i="1" s="1"/>
  <c r="X102" i="1"/>
  <c r="Z102" i="1" s="1"/>
  <c r="X103" i="1"/>
  <c r="Z103" i="1" s="1"/>
  <c r="X104" i="1"/>
  <c r="Z104" i="1" s="1"/>
  <c r="X105" i="1"/>
  <c r="Z105" i="1" s="1"/>
  <c r="X106" i="1"/>
  <c r="Z106" i="1" s="1"/>
  <c r="X107" i="1"/>
  <c r="Z107" i="1" s="1"/>
  <c r="X108" i="1"/>
  <c r="Z108" i="1" s="1"/>
  <c r="X109" i="1"/>
  <c r="Z109" i="1" s="1"/>
  <c r="X110" i="1"/>
  <c r="Z110" i="1" s="1"/>
  <c r="X111" i="1"/>
  <c r="Z111" i="1" s="1"/>
  <c r="X112" i="1"/>
  <c r="Z112" i="1" s="1"/>
  <c r="X113" i="1"/>
  <c r="Z113" i="1" s="1"/>
  <c r="X114" i="1"/>
  <c r="Z114" i="1" s="1"/>
  <c r="X115" i="1"/>
  <c r="Z115" i="1" s="1"/>
  <c r="X116" i="1"/>
  <c r="Z116" i="1" s="1"/>
  <c r="X117" i="1"/>
  <c r="Z117" i="1" s="1"/>
  <c r="X118" i="1"/>
  <c r="Z118" i="1" s="1"/>
  <c r="X119" i="1"/>
  <c r="Z119" i="1" s="1"/>
  <c r="X120" i="1"/>
  <c r="Z120" i="1" s="1"/>
  <c r="X121" i="1"/>
  <c r="Z121" i="1" s="1"/>
  <c r="X122" i="1"/>
  <c r="Z122" i="1" s="1"/>
  <c r="X123" i="1"/>
  <c r="Z123" i="1" s="1"/>
  <c r="X124" i="1"/>
  <c r="Z124" i="1" s="1"/>
  <c r="X125" i="1"/>
  <c r="Z125" i="1" s="1"/>
  <c r="X126" i="1"/>
  <c r="Z126" i="1" s="1"/>
  <c r="X127" i="1"/>
  <c r="Z127" i="1" s="1"/>
  <c r="X128" i="1"/>
  <c r="Z128" i="1" s="1"/>
  <c r="X129" i="1"/>
  <c r="Z129" i="1" s="1"/>
  <c r="X130" i="1"/>
  <c r="Z130" i="1" s="1"/>
  <c r="X131" i="1"/>
  <c r="Z131" i="1" s="1"/>
  <c r="X132" i="1"/>
  <c r="Z132" i="1" s="1"/>
  <c r="X133" i="1"/>
  <c r="Z133" i="1" s="1"/>
  <c r="X134" i="1"/>
  <c r="Z134" i="1" s="1"/>
  <c r="X135" i="1"/>
  <c r="Z135" i="1" s="1"/>
  <c r="X136" i="1"/>
  <c r="Z136" i="1" s="1"/>
  <c r="X137" i="1"/>
  <c r="Z137" i="1" s="1"/>
  <c r="X138" i="1"/>
  <c r="Z138" i="1" s="1"/>
  <c r="X139" i="1"/>
  <c r="Z139" i="1" s="1"/>
  <c r="X140" i="1"/>
  <c r="Z140" i="1" s="1"/>
  <c r="X141" i="1"/>
  <c r="Z141" i="1" s="1"/>
  <c r="X142" i="1"/>
  <c r="Z142" i="1" s="1"/>
  <c r="X143" i="1"/>
  <c r="Z143" i="1" s="1"/>
  <c r="X144" i="1"/>
  <c r="Z144" i="1" s="1"/>
  <c r="X145" i="1"/>
  <c r="Z145" i="1" s="1"/>
  <c r="X146" i="1"/>
  <c r="Z146" i="1" s="1"/>
  <c r="X147" i="1"/>
  <c r="Z147" i="1" s="1"/>
  <c r="X148" i="1"/>
  <c r="Z148" i="1" s="1"/>
  <c r="X149" i="1"/>
  <c r="Z149" i="1" s="1"/>
  <c r="X150" i="1"/>
  <c r="Z150" i="1" s="1"/>
  <c r="X151" i="1"/>
  <c r="Z151" i="1" s="1"/>
  <c r="X152" i="1"/>
  <c r="Z152" i="1" s="1"/>
  <c r="X153" i="1"/>
  <c r="Z153" i="1" s="1"/>
  <c r="X154" i="1"/>
  <c r="Z154" i="1" s="1"/>
  <c r="X155" i="1"/>
  <c r="Z155" i="1" s="1"/>
  <c r="X156" i="1"/>
  <c r="Z156" i="1" s="1"/>
  <c r="X157" i="1"/>
  <c r="Z157" i="1" s="1"/>
  <c r="X158" i="1"/>
  <c r="Z158" i="1" s="1"/>
  <c r="X159" i="1"/>
  <c r="Z159" i="1" s="1"/>
  <c r="X160" i="1"/>
  <c r="Z160" i="1" s="1"/>
  <c r="X161" i="1"/>
  <c r="Z161" i="1" s="1"/>
  <c r="X162" i="1"/>
  <c r="Z162" i="1" s="1"/>
  <c r="X163" i="1"/>
  <c r="Z163" i="1" s="1"/>
  <c r="X164" i="1"/>
  <c r="Z164" i="1" s="1"/>
  <c r="X165" i="1"/>
  <c r="Z165" i="1" s="1"/>
  <c r="X166" i="1"/>
  <c r="Z166" i="1" s="1"/>
  <c r="X167" i="1"/>
  <c r="Z167" i="1" s="1"/>
  <c r="X168" i="1"/>
  <c r="Z168" i="1" s="1"/>
  <c r="X169" i="1"/>
  <c r="Z169" i="1" s="1"/>
  <c r="X170" i="1"/>
  <c r="Z170" i="1" s="1"/>
  <c r="X171" i="1"/>
  <c r="Z171" i="1" s="1"/>
  <c r="X172" i="1"/>
  <c r="Z172" i="1" s="1"/>
  <c r="X173" i="1"/>
  <c r="Z173" i="1" s="1"/>
  <c r="X174" i="1"/>
  <c r="Z174" i="1" s="1"/>
  <c r="X175" i="1"/>
  <c r="Z175" i="1" s="1"/>
  <c r="X176" i="1"/>
  <c r="Z176" i="1" s="1"/>
  <c r="X177" i="1"/>
  <c r="Z177" i="1" s="1"/>
  <c r="X178" i="1"/>
  <c r="Z178" i="1" s="1"/>
  <c r="X179" i="1"/>
  <c r="Z179" i="1" s="1"/>
  <c r="X180" i="1"/>
  <c r="Z180" i="1" s="1"/>
  <c r="X181" i="1"/>
  <c r="Z181" i="1" s="1"/>
  <c r="X182" i="1"/>
  <c r="Z182" i="1" s="1"/>
  <c r="X183" i="1"/>
  <c r="Z183" i="1" s="1"/>
  <c r="X184" i="1"/>
  <c r="Z184" i="1" s="1"/>
  <c r="X185" i="1"/>
  <c r="Z185" i="1" s="1"/>
  <c r="X186" i="1"/>
  <c r="Z186" i="1" s="1"/>
  <c r="X187" i="1"/>
  <c r="Z187" i="1" s="1"/>
  <c r="X188" i="1"/>
  <c r="Z188" i="1" s="1"/>
  <c r="X189" i="1"/>
  <c r="Z189" i="1" s="1"/>
  <c r="X190" i="1"/>
  <c r="Z190" i="1" s="1"/>
  <c r="X191" i="1"/>
  <c r="Z191" i="1" s="1"/>
  <c r="X192" i="1"/>
  <c r="Z192" i="1" s="1"/>
  <c r="X193" i="1"/>
  <c r="Z193" i="1" s="1"/>
  <c r="X194" i="1"/>
  <c r="Z194" i="1" s="1"/>
  <c r="X195" i="1"/>
  <c r="Z195" i="1" s="1"/>
  <c r="X196" i="1"/>
  <c r="Z196" i="1" s="1"/>
  <c r="X197" i="1"/>
  <c r="Z197" i="1" s="1"/>
  <c r="X198" i="1"/>
  <c r="Z198" i="1" s="1"/>
  <c r="X199" i="1"/>
  <c r="Z199" i="1" s="1"/>
  <c r="X200" i="1"/>
  <c r="Z200" i="1" s="1"/>
  <c r="X201" i="1"/>
  <c r="Z201" i="1" s="1"/>
  <c r="X202" i="1"/>
  <c r="Z202" i="1" s="1"/>
  <c r="X203" i="1"/>
  <c r="Z203" i="1" s="1"/>
  <c r="X204" i="1"/>
  <c r="Z204" i="1" s="1"/>
  <c r="X205" i="1"/>
  <c r="Z205" i="1" s="1"/>
  <c r="X206" i="1"/>
  <c r="Z206" i="1" s="1"/>
  <c r="X207" i="1"/>
  <c r="Z207" i="1" s="1"/>
  <c r="X208" i="1"/>
  <c r="Z208" i="1" s="1"/>
  <c r="X209" i="1"/>
  <c r="Z209" i="1" s="1"/>
  <c r="X210" i="1"/>
  <c r="Z210" i="1" s="1"/>
  <c r="X211" i="1"/>
  <c r="Z211" i="1" s="1"/>
  <c r="X212" i="1"/>
  <c r="Z212" i="1" s="1"/>
  <c r="X213" i="1"/>
  <c r="Z213" i="1" s="1"/>
  <c r="X214" i="1"/>
  <c r="Z214" i="1" s="1"/>
  <c r="X215" i="1"/>
  <c r="Z215" i="1" s="1"/>
  <c r="X216" i="1"/>
  <c r="Z216" i="1" s="1"/>
  <c r="X217" i="1"/>
  <c r="Z217" i="1" s="1"/>
  <c r="X218" i="1"/>
  <c r="Z218" i="1" s="1"/>
  <c r="X219" i="1"/>
  <c r="Z219" i="1" s="1"/>
  <c r="X220" i="1"/>
  <c r="Z220" i="1" s="1"/>
  <c r="X221" i="1"/>
  <c r="Z221" i="1" s="1"/>
  <c r="X222" i="1"/>
  <c r="Z222" i="1" s="1"/>
  <c r="X223" i="1"/>
  <c r="Z223" i="1" s="1"/>
  <c r="X224" i="1"/>
  <c r="Z224" i="1" s="1"/>
  <c r="X225" i="1"/>
  <c r="Z225" i="1" s="1"/>
  <c r="X226" i="1"/>
  <c r="Z226" i="1" s="1"/>
  <c r="X227" i="1"/>
  <c r="Z227" i="1" s="1"/>
  <c r="X228" i="1"/>
  <c r="Z228" i="1" s="1"/>
  <c r="X229" i="1"/>
  <c r="Z229" i="1" s="1"/>
  <c r="X230" i="1"/>
  <c r="Z230" i="1" s="1"/>
  <c r="X231" i="1"/>
  <c r="Z231" i="1" s="1"/>
  <c r="X232" i="1"/>
  <c r="Z232" i="1" s="1"/>
  <c r="X233" i="1"/>
  <c r="Z233" i="1" s="1"/>
  <c r="X234" i="1"/>
  <c r="Z234" i="1" s="1"/>
  <c r="X235" i="1"/>
  <c r="Z235" i="1" s="1"/>
  <c r="X236" i="1"/>
  <c r="Z236" i="1" s="1"/>
  <c r="X237" i="1"/>
  <c r="Z237" i="1" s="1"/>
  <c r="X238" i="1"/>
  <c r="Z238" i="1" s="1"/>
  <c r="X239" i="1"/>
  <c r="Z239" i="1" s="1"/>
  <c r="X240" i="1"/>
  <c r="Z240" i="1" s="1"/>
  <c r="X241" i="1"/>
  <c r="Z241" i="1" s="1"/>
  <c r="X242" i="1"/>
  <c r="Z242" i="1" s="1"/>
  <c r="X243" i="1"/>
  <c r="Z243" i="1" s="1"/>
  <c r="X244" i="1"/>
  <c r="Z244" i="1" s="1"/>
  <c r="X245" i="1"/>
  <c r="Z245" i="1" s="1"/>
  <c r="X246" i="1"/>
  <c r="Z246" i="1" s="1"/>
  <c r="X247" i="1"/>
  <c r="Z247" i="1" s="1"/>
  <c r="X248" i="1"/>
  <c r="Z248" i="1" s="1"/>
  <c r="X249" i="1"/>
  <c r="Z249" i="1" s="1"/>
  <c r="X250" i="1"/>
  <c r="Z250" i="1" s="1"/>
  <c r="X251" i="1"/>
  <c r="Z251" i="1" s="1"/>
  <c r="X252" i="1"/>
  <c r="Z252" i="1" s="1"/>
  <c r="X253" i="1"/>
  <c r="Z253" i="1" s="1"/>
  <c r="X254" i="1"/>
  <c r="Z254" i="1" s="1"/>
  <c r="X255" i="1"/>
  <c r="Z255" i="1" s="1"/>
  <c r="X256" i="1"/>
  <c r="Z256" i="1" s="1"/>
  <c r="X257" i="1"/>
  <c r="Z257" i="1" s="1"/>
  <c r="X258" i="1"/>
  <c r="Z258" i="1" s="1"/>
  <c r="X259" i="1"/>
  <c r="Z259" i="1" s="1"/>
  <c r="X260" i="1"/>
  <c r="Z260" i="1" s="1"/>
  <c r="X261" i="1"/>
  <c r="Z261" i="1" s="1"/>
  <c r="X262" i="1"/>
  <c r="Z262" i="1" s="1"/>
  <c r="X263" i="1"/>
  <c r="Z263" i="1" s="1"/>
  <c r="X264" i="1"/>
  <c r="Z264" i="1" s="1"/>
  <c r="X265" i="1"/>
  <c r="Z265" i="1" s="1"/>
  <c r="X266" i="1"/>
  <c r="Z266" i="1" s="1"/>
  <c r="X267" i="1"/>
  <c r="Z267" i="1" s="1"/>
  <c r="X268" i="1"/>
  <c r="Z268" i="1" s="1"/>
  <c r="X269" i="1"/>
  <c r="Z269" i="1" s="1"/>
  <c r="X270" i="1"/>
  <c r="Z270" i="1" s="1"/>
  <c r="X271" i="1"/>
  <c r="Z271" i="1" s="1"/>
  <c r="X272" i="1"/>
  <c r="Z272" i="1" s="1"/>
  <c r="X273" i="1"/>
  <c r="Z273" i="1" s="1"/>
  <c r="X274" i="1"/>
  <c r="Z274" i="1" s="1"/>
  <c r="X275" i="1"/>
  <c r="Z275" i="1" s="1"/>
  <c r="X276" i="1"/>
  <c r="Z276" i="1" s="1"/>
  <c r="X277" i="1"/>
  <c r="Z277" i="1" s="1"/>
  <c r="X278" i="1"/>
  <c r="Z278" i="1" s="1"/>
  <c r="X279" i="1"/>
  <c r="Z279" i="1" s="1"/>
  <c r="X280" i="1"/>
  <c r="Z280" i="1" s="1"/>
  <c r="X281" i="1"/>
  <c r="Z281" i="1" s="1"/>
  <c r="X282" i="1"/>
  <c r="Z282" i="1" s="1"/>
  <c r="X283" i="1"/>
  <c r="Z283" i="1" s="1"/>
  <c r="X284" i="1"/>
  <c r="Z284" i="1" s="1"/>
  <c r="X285" i="1"/>
  <c r="Z285" i="1" s="1"/>
  <c r="X286" i="1"/>
  <c r="Z286" i="1" s="1"/>
  <c r="X287" i="1"/>
  <c r="Z287" i="1" s="1"/>
  <c r="X288" i="1"/>
  <c r="Z288" i="1" s="1"/>
  <c r="X289" i="1"/>
  <c r="Z289" i="1" s="1"/>
  <c r="X290" i="1"/>
  <c r="Z290" i="1" s="1"/>
  <c r="X291" i="1"/>
  <c r="Z291" i="1" s="1"/>
  <c r="X292" i="1"/>
  <c r="Z292" i="1" s="1"/>
  <c r="X293" i="1"/>
  <c r="Z293" i="1" s="1"/>
  <c r="X294" i="1"/>
  <c r="Z294" i="1" s="1"/>
  <c r="X295" i="1"/>
  <c r="Z295" i="1" s="1"/>
  <c r="X296" i="1"/>
  <c r="Z296" i="1" s="1"/>
  <c r="X297" i="1"/>
  <c r="Z297" i="1" s="1"/>
  <c r="X298" i="1"/>
  <c r="Z298" i="1" s="1"/>
  <c r="X299" i="1"/>
  <c r="Z299" i="1" s="1"/>
  <c r="X300" i="1"/>
  <c r="Z300" i="1" s="1"/>
  <c r="X301" i="1"/>
  <c r="Z301" i="1" s="1"/>
  <c r="X302" i="1"/>
  <c r="Z302" i="1" s="1"/>
  <c r="X303" i="1"/>
  <c r="Z303" i="1" s="1"/>
  <c r="X304" i="1"/>
  <c r="Z304" i="1" s="1"/>
  <c r="X305" i="1"/>
  <c r="Z305" i="1" s="1"/>
  <c r="X306" i="1"/>
  <c r="Z306" i="1" s="1"/>
  <c r="X307" i="1"/>
  <c r="Z307" i="1" s="1"/>
  <c r="X308" i="1"/>
  <c r="Z308" i="1" s="1"/>
  <c r="X309" i="1"/>
  <c r="Z309" i="1" s="1"/>
  <c r="X310" i="1"/>
  <c r="Z310" i="1" s="1"/>
  <c r="X311" i="1"/>
  <c r="Z311" i="1" s="1"/>
  <c r="X312" i="1"/>
  <c r="Z312" i="1" s="1"/>
  <c r="X313" i="1"/>
  <c r="Z313" i="1" s="1"/>
  <c r="X314" i="1"/>
  <c r="Z314" i="1" s="1"/>
  <c r="X315" i="1"/>
  <c r="Z315" i="1" s="1"/>
  <c r="X316" i="1"/>
  <c r="Z316" i="1" s="1"/>
  <c r="X317" i="1"/>
  <c r="Z317" i="1" s="1"/>
  <c r="X318" i="1"/>
  <c r="Z318" i="1" s="1"/>
  <c r="X319" i="1"/>
  <c r="Z319" i="1" s="1"/>
  <c r="X320" i="1"/>
  <c r="Z320" i="1" s="1"/>
  <c r="X321" i="1"/>
  <c r="Z321" i="1" s="1"/>
  <c r="X322" i="1"/>
  <c r="Z322" i="1" s="1"/>
  <c r="X323" i="1"/>
  <c r="Z323" i="1" s="1"/>
  <c r="X324" i="1"/>
  <c r="Z324" i="1" s="1"/>
  <c r="X325" i="1"/>
  <c r="Z325" i="1" s="1"/>
  <c r="X326" i="1"/>
  <c r="Z326" i="1" s="1"/>
  <c r="X327" i="1"/>
  <c r="Z327" i="1" s="1"/>
  <c r="X328" i="1"/>
  <c r="Z328" i="1" s="1"/>
  <c r="X329" i="1"/>
  <c r="Z329" i="1" s="1"/>
  <c r="X330" i="1"/>
  <c r="Z330" i="1" s="1"/>
  <c r="X331" i="1"/>
  <c r="Z331" i="1" s="1"/>
  <c r="X332" i="1"/>
  <c r="Z332" i="1" s="1"/>
  <c r="X333" i="1"/>
  <c r="Z333" i="1" s="1"/>
  <c r="X334" i="1"/>
  <c r="Z334" i="1" s="1"/>
  <c r="X335" i="1"/>
  <c r="Z335" i="1" s="1"/>
  <c r="X336" i="1"/>
  <c r="Z336" i="1" s="1"/>
  <c r="X337" i="1"/>
  <c r="Z337" i="1" s="1"/>
  <c r="X338" i="1"/>
  <c r="Z338" i="1" s="1"/>
  <c r="X339" i="1"/>
  <c r="Z339" i="1" s="1"/>
  <c r="X340" i="1"/>
  <c r="Z340" i="1" s="1"/>
  <c r="X341" i="1"/>
  <c r="Z341" i="1" s="1"/>
  <c r="X342" i="1"/>
  <c r="Z342" i="1" s="1"/>
  <c r="X343" i="1"/>
  <c r="Z343" i="1" s="1"/>
  <c r="X344" i="1"/>
  <c r="Z344" i="1" s="1"/>
  <c r="X345" i="1"/>
  <c r="Z345" i="1" s="1"/>
  <c r="X346" i="1"/>
  <c r="Z346" i="1" s="1"/>
  <c r="X347" i="1"/>
  <c r="Z347" i="1" s="1"/>
  <c r="X348" i="1"/>
  <c r="Z348" i="1" s="1"/>
  <c r="X349" i="1"/>
  <c r="Z349" i="1" s="1"/>
  <c r="X350" i="1"/>
  <c r="Z350" i="1" s="1"/>
  <c r="X351" i="1"/>
  <c r="Z351" i="1" s="1"/>
  <c r="X352" i="1"/>
  <c r="Z352" i="1" s="1"/>
  <c r="X353" i="1"/>
  <c r="Z353" i="1" s="1"/>
  <c r="X354" i="1"/>
  <c r="Z354" i="1" s="1"/>
  <c r="X355" i="1"/>
  <c r="Z355" i="1" s="1"/>
  <c r="X356" i="1"/>
  <c r="Z356" i="1" s="1"/>
  <c r="X357" i="1"/>
  <c r="Z357" i="1" s="1"/>
  <c r="X358" i="1"/>
  <c r="Z358" i="1" s="1"/>
  <c r="X359" i="1"/>
  <c r="Z359" i="1" s="1"/>
  <c r="X360" i="1"/>
  <c r="Z360" i="1" s="1"/>
  <c r="X361" i="1"/>
  <c r="Z361" i="1" s="1"/>
  <c r="X362" i="1"/>
  <c r="Z362" i="1" s="1"/>
  <c r="X363" i="1"/>
  <c r="Z363" i="1" s="1"/>
  <c r="X364" i="1"/>
  <c r="Z364" i="1" s="1"/>
  <c r="X365" i="1"/>
  <c r="Z365" i="1" s="1"/>
  <c r="X366" i="1"/>
  <c r="Z366" i="1" s="1"/>
  <c r="X367" i="1"/>
  <c r="Z367" i="1" s="1"/>
  <c r="X368" i="1"/>
  <c r="Z368" i="1" s="1"/>
  <c r="X369" i="1"/>
  <c r="Z369" i="1" s="1"/>
  <c r="X370" i="1"/>
  <c r="Z370" i="1" s="1"/>
  <c r="X371" i="1"/>
  <c r="Z371" i="1" s="1"/>
  <c r="X372" i="1"/>
  <c r="Z372" i="1" s="1"/>
  <c r="X373" i="1"/>
  <c r="Z373" i="1" s="1"/>
  <c r="X374" i="1"/>
  <c r="Z374" i="1" s="1"/>
  <c r="X375" i="1"/>
  <c r="Z375" i="1" s="1"/>
  <c r="X376" i="1"/>
  <c r="Z376" i="1" s="1"/>
  <c r="X377" i="1"/>
  <c r="Z377" i="1" s="1"/>
  <c r="X378" i="1"/>
  <c r="Z378" i="1" s="1"/>
  <c r="X379" i="1"/>
  <c r="Z379" i="1" s="1"/>
  <c r="X380" i="1"/>
  <c r="Z380" i="1" s="1"/>
  <c r="X381" i="1"/>
  <c r="Z381" i="1" s="1"/>
  <c r="X382" i="1"/>
  <c r="Z382" i="1" s="1"/>
  <c r="X383" i="1"/>
  <c r="Z383" i="1" s="1"/>
  <c r="X384" i="1"/>
  <c r="Z384" i="1" s="1"/>
  <c r="X385" i="1"/>
  <c r="Z385" i="1" s="1"/>
  <c r="X386" i="1"/>
  <c r="Z386" i="1" s="1"/>
  <c r="X387" i="1"/>
  <c r="Z387" i="1" s="1"/>
  <c r="X388" i="1"/>
  <c r="Z388" i="1" s="1"/>
  <c r="X389" i="1"/>
  <c r="Z389" i="1" s="1"/>
  <c r="X390" i="1"/>
  <c r="Z390" i="1" s="1"/>
  <c r="X391" i="1"/>
  <c r="Z391" i="1" s="1"/>
  <c r="X392" i="1"/>
  <c r="Z392" i="1" s="1"/>
  <c r="X393" i="1"/>
  <c r="Z393" i="1" s="1"/>
  <c r="X394" i="1"/>
  <c r="Z394" i="1" s="1"/>
  <c r="X395" i="1"/>
  <c r="Z395" i="1" s="1"/>
  <c r="X396" i="1"/>
  <c r="Z396" i="1" s="1"/>
  <c r="X397" i="1"/>
  <c r="Z397" i="1" s="1"/>
  <c r="X398" i="1"/>
  <c r="Z398" i="1" s="1"/>
  <c r="X399" i="1"/>
  <c r="Z399" i="1" s="1"/>
  <c r="X400" i="1"/>
  <c r="Z400" i="1" s="1"/>
  <c r="X401" i="1"/>
  <c r="Z401" i="1" s="1"/>
  <c r="X402" i="1"/>
  <c r="Z402" i="1" s="1"/>
  <c r="X403" i="1"/>
  <c r="Z403" i="1" s="1"/>
  <c r="X404" i="1"/>
  <c r="Z404" i="1" s="1"/>
  <c r="X405" i="1"/>
  <c r="Z405" i="1" s="1"/>
  <c r="X406" i="1"/>
  <c r="Z406" i="1" s="1"/>
  <c r="X407" i="1"/>
  <c r="Z407" i="1" s="1"/>
  <c r="X408" i="1"/>
  <c r="Z408" i="1" s="1"/>
  <c r="X409" i="1"/>
  <c r="Z409" i="1" s="1"/>
  <c r="X410" i="1"/>
  <c r="Z410" i="1" s="1"/>
  <c r="X411" i="1"/>
  <c r="Z411" i="1" s="1"/>
  <c r="X412" i="1"/>
  <c r="Z412" i="1" s="1"/>
  <c r="X413" i="1"/>
  <c r="Z413" i="1" s="1"/>
  <c r="X414" i="1"/>
  <c r="Z414" i="1" s="1"/>
  <c r="X415" i="1"/>
  <c r="Z415" i="1" s="1"/>
  <c r="X416" i="1"/>
  <c r="Z416" i="1" s="1"/>
  <c r="X417" i="1"/>
  <c r="Z417" i="1" s="1"/>
  <c r="X418" i="1"/>
  <c r="Z418" i="1" s="1"/>
  <c r="X419" i="1"/>
  <c r="Z419" i="1" s="1"/>
  <c r="X420" i="1"/>
  <c r="Z420" i="1" s="1"/>
  <c r="X421" i="1"/>
  <c r="Z421" i="1" s="1"/>
  <c r="X422" i="1"/>
  <c r="Z422" i="1" s="1"/>
  <c r="X423" i="1"/>
  <c r="Z423" i="1" s="1"/>
  <c r="X424" i="1"/>
  <c r="Z424" i="1" s="1"/>
  <c r="X425" i="1"/>
  <c r="Z425" i="1" s="1"/>
  <c r="X426" i="1"/>
  <c r="Z426" i="1" s="1"/>
  <c r="X427" i="1"/>
  <c r="Z427" i="1" s="1"/>
  <c r="X428" i="1"/>
  <c r="Z428" i="1" s="1"/>
  <c r="X429" i="1"/>
  <c r="Z429" i="1" s="1"/>
  <c r="X430" i="1"/>
  <c r="Z430" i="1" s="1"/>
  <c r="X431" i="1"/>
  <c r="Z431" i="1" s="1"/>
  <c r="X432" i="1"/>
  <c r="Z432" i="1" s="1"/>
  <c r="X433" i="1"/>
  <c r="Z433" i="1" s="1"/>
  <c r="X434" i="1"/>
  <c r="Z434" i="1" s="1"/>
  <c r="X435" i="1"/>
  <c r="Z435" i="1" s="1"/>
  <c r="X436" i="1"/>
  <c r="Z436" i="1" s="1"/>
  <c r="X437" i="1"/>
  <c r="Z437" i="1" s="1"/>
  <c r="X438" i="1"/>
  <c r="Z438" i="1" s="1"/>
  <c r="X439" i="1"/>
  <c r="Z439" i="1" s="1"/>
  <c r="X440" i="1"/>
  <c r="Z440" i="1" s="1"/>
  <c r="X441" i="1"/>
  <c r="Z441" i="1" s="1"/>
  <c r="X442" i="1"/>
  <c r="Z442" i="1" s="1"/>
  <c r="X443" i="1"/>
  <c r="Z443" i="1" s="1"/>
  <c r="X444" i="1"/>
  <c r="Z444" i="1" s="1"/>
  <c r="X445" i="1"/>
  <c r="Z445" i="1" s="1"/>
  <c r="X446" i="1"/>
  <c r="Z446" i="1" s="1"/>
  <c r="X447" i="1"/>
  <c r="Z447" i="1" s="1"/>
  <c r="X448" i="1"/>
  <c r="Z448" i="1" s="1"/>
  <c r="X449" i="1"/>
  <c r="Z449" i="1" s="1"/>
  <c r="X450" i="1"/>
  <c r="Z450" i="1" s="1"/>
  <c r="X451" i="1"/>
  <c r="Z451" i="1" s="1"/>
  <c r="X452" i="1"/>
  <c r="Z452" i="1" s="1"/>
  <c r="X453" i="1"/>
  <c r="Z453" i="1" s="1"/>
  <c r="X454" i="1"/>
  <c r="Z454" i="1" s="1"/>
  <c r="X455" i="1"/>
  <c r="Z455" i="1" s="1"/>
  <c r="X456" i="1"/>
  <c r="Z456" i="1" s="1"/>
  <c r="X457" i="1"/>
  <c r="Z457" i="1" s="1"/>
  <c r="X458" i="1"/>
  <c r="Z458" i="1" s="1"/>
  <c r="X459" i="1"/>
  <c r="Z459" i="1" s="1"/>
  <c r="X460" i="1"/>
  <c r="Z460" i="1" s="1"/>
  <c r="X461" i="1"/>
  <c r="Z461" i="1" s="1"/>
  <c r="X462" i="1"/>
  <c r="Z462" i="1" s="1"/>
  <c r="X463" i="1"/>
  <c r="Z463" i="1" s="1"/>
  <c r="X464" i="1"/>
  <c r="Z464" i="1" s="1"/>
  <c r="X465" i="1"/>
  <c r="Z465" i="1" s="1"/>
  <c r="X466" i="1"/>
  <c r="Z466" i="1" s="1"/>
  <c r="X467" i="1"/>
  <c r="Z467" i="1" s="1"/>
  <c r="X468" i="1"/>
  <c r="Z468" i="1" s="1"/>
  <c r="X469" i="1"/>
  <c r="Z469" i="1" s="1"/>
  <c r="X470" i="1"/>
  <c r="Z470" i="1" s="1"/>
  <c r="X471" i="1"/>
  <c r="Z471" i="1" s="1"/>
  <c r="X472" i="1"/>
  <c r="Z472" i="1" s="1"/>
  <c r="X473" i="1"/>
  <c r="Z473" i="1" s="1"/>
  <c r="X474" i="1"/>
  <c r="Z474" i="1" s="1"/>
  <c r="X475" i="1"/>
  <c r="Z475" i="1" s="1"/>
  <c r="X476" i="1"/>
  <c r="Z476" i="1" s="1"/>
  <c r="X477" i="1"/>
  <c r="Z477" i="1" s="1"/>
  <c r="X478" i="1"/>
  <c r="Z478" i="1" s="1"/>
  <c r="X479" i="1"/>
  <c r="Z479" i="1" s="1"/>
  <c r="X480" i="1"/>
  <c r="Z480" i="1" s="1"/>
  <c r="X481" i="1"/>
  <c r="Z481" i="1" s="1"/>
  <c r="X482" i="1"/>
  <c r="Z482" i="1" s="1"/>
  <c r="X483" i="1"/>
  <c r="Z483" i="1" s="1"/>
  <c r="X484" i="1"/>
  <c r="Z484" i="1" s="1"/>
  <c r="X485" i="1"/>
  <c r="Z485" i="1" s="1"/>
  <c r="X486" i="1"/>
  <c r="Z486" i="1" s="1"/>
  <c r="X487" i="1"/>
  <c r="Z487" i="1" s="1"/>
  <c r="X488" i="1"/>
  <c r="Z488" i="1" s="1"/>
  <c r="X489" i="1"/>
  <c r="Z489" i="1" s="1"/>
  <c r="X490" i="1"/>
  <c r="Z490" i="1" s="1"/>
  <c r="X491" i="1"/>
  <c r="Z491" i="1" s="1"/>
  <c r="X492" i="1"/>
  <c r="Z492" i="1" s="1"/>
  <c r="X493" i="1"/>
  <c r="Z493" i="1" s="1"/>
  <c r="X494" i="1"/>
  <c r="Z494" i="1" s="1"/>
  <c r="X495" i="1"/>
  <c r="Z495" i="1" s="1"/>
  <c r="X496" i="1"/>
  <c r="Z496" i="1" s="1"/>
  <c r="X497" i="1"/>
  <c r="Z497" i="1" s="1"/>
  <c r="X498" i="1"/>
  <c r="Z498" i="1" s="1"/>
  <c r="X499" i="1"/>
  <c r="Z499" i="1" s="1"/>
  <c r="X500" i="1"/>
  <c r="Z500" i="1" s="1"/>
  <c r="X501" i="1"/>
  <c r="Z501" i="1" s="1"/>
  <c r="X502" i="1"/>
  <c r="Z502" i="1" s="1"/>
  <c r="X503" i="1"/>
  <c r="Z503" i="1" s="1"/>
  <c r="X504" i="1"/>
  <c r="Z504" i="1" s="1"/>
  <c r="X505" i="1"/>
  <c r="Z505" i="1" s="1"/>
  <c r="X506" i="1"/>
  <c r="Z506" i="1" s="1"/>
  <c r="X507" i="1"/>
  <c r="Z507" i="1" s="1"/>
  <c r="X508" i="1"/>
  <c r="Z508" i="1" s="1"/>
  <c r="X509" i="1"/>
  <c r="Z509" i="1" s="1"/>
  <c r="X510" i="1"/>
  <c r="Z510" i="1" s="1"/>
  <c r="X511" i="1"/>
  <c r="Z511" i="1" s="1"/>
  <c r="X512" i="1"/>
  <c r="Z512" i="1" s="1"/>
  <c r="X513" i="1"/>
  <c r="Z513" i="1" s="1"/>
  <c r="X514" i="1"/>
  <c r="Z514" i="1" s="1"/>
  <c r="X515" i="1"/>
  <c r="Z515" i="1" s="1"/>
  <c r="X516" i="1"/>
  <c r="Z516" i="1" s="1"/>
  <c r="X517" i="1"/>
  <c r="Z517" i="1" s="1"/>
  <c r="X518" i="1"/>
  <c r="Z518" i="1" s="1"/>
  <c r="X519" i="1"/>
  <c r="Z519" i="1" s="1"/>
  <c r="X520" i="1"/>
  <c r="Z520" i="1" s="1"/>
  <c r="X521" i="1"/>
  <c r="Z521" i="1" s="1"/>
  <c r="X522" i="1"/>
  <c r="Z522" i="1" s="1"/>
  <c r="X523" i="1"/>
  <c r="Z523" i="1" s="1"/>
  <c r="X524" i="1"/>
  <c r="Z524" i="1" s="1"/>
  <c r="X525" i="1"/>
  <c r="Z525" i="1" s="1"/>
  <c r="X526" i="1"/>
  <c r="Z526" i="1" s="1"/>
  <c r="X527" i="1"/>
  <c r="Z527" i="1" s="1"/>
  <c r="X528" i="1"/>
  <c r="Z528" i="1" s="1"/>
  <c r="X529" i="1"/>
  <c r="Z529" i="1" s="1"/>
  <c r="X530" i="1"/>
  <c r="Z530" i="1" s="1"/>
  <c r="X531" i="1"/>
  <c r="Z531" i="1" s="1"/>
  <c r="X532" i="1"/>
  <c r="Z532" i="1" s="1"/>
  <c r="X533" i="1"/>
  <c r="Z533" i="1" s="1"/>
  <c r="X534" i="1"/>
  <c r="Z534" i="1" s="1"/>
  <c r="X535" i="1"/>
  <c r="Z535" i="1" s="1"/>
  <c r="X536" i="1"/>
  <c r="Z536" i="1" s="1"/>
  <c r="X537" i="1"/>
  <c r="Z537" i="1" s="1"/>
  <c r="X538" i="1"/>
  <c r="Z538" i="1" s="1"/>
  <c r="X539" i="1"/>
  <c r="Z539" i="1" s="1"/>
  <c r="X540" i="1"/>
  <c r="Z540" i="1" s="1"/>
  <c r="X541" i="1"/>
  <c r="Z541" i="1" s="1"/>
  <c r="X542" i="1"/>
  <c r="Z542" i="1" s="1"/>
  <c r="X543" i="1"/>
  <c r="Z543" i="1" s="1"/>
  <c r="X544" i="1"/>
  <c r="Z544" i="1" s="1"/>
  <c r="X545" i="1"/>
  <c r="Z545" i="1" s="1"/>
  <c r="X546" i="1"/>
  <c r="Z546" i="1" s="1"/>
  <c r="X547" i="1"/>
  <c r="Z547" i="1" s="1"/>
  <c r="X548" i="1"/>
  <c r="Z548" i="1" s="1"/>
  <c r="X549" i="1"/>
  <c r="Z549" i="1" s="1"/>
  <c r="X550" i="1"/>
  <c r="Z550" i="1" s="1"/>
  <c r="X551" i="1"/>
  <c r="Z551" i="1" s="1"/>
  <c r="X552" i="1"/>
  <c r="Z552" i="1" s="1"/>
  <c r="X553" i="1"/>
  <c r="Z553" i="1" s="1"/>
  <c r="X554" i="1"/>
  <c r="Z554" i="1" s="1"/>
  <c r="X555" i="1"/>
  <c r="Z555" i="1" s="1"/>
  <c r="X556" i="1"/>
  <c r="Z556" i="1" s="1"/>
  <c r="X557" i="1"/>
  <c r="Z557" i="1" s="1"/>
  <c r="X558" i="1"/>
  <c r="Z558" i="1" s="1"/>
  <c r="X559" i="1"/>
  <c r="Z559" i="1" s="1"/>
  <c r="X560" i="1"/>
  <c r="Z560" i="1" s="1"/>
  <c r="X561" i="1"/>
  <c r="Z561" i="1" s="1"/>
  <c r="X562" i="1"/>
  <c r="Z562" i="1" s="1"/>
  <c r="X563" i="1"/>
  <c r="Z563" i="1" s="1"/>
  <c r="X564" i="1"/>
  <c r="Z564" i="1" s="1"/>
  <c r="X565" i="1"/>
  <c r="Z565" i="1" s="1"/>
  <c r="X566" i="1"/>
  <c r="Z566" i="1" s="1"/>
  <c r="X567" i="1"/>
  <c r="Z567" i="1" s="1"/>
  <c r="X568" i="1"/>
  <c r="Z568" i="1" s="1"/>
  <c r="X569" i="1"/>
  <c r="Z569" i="1" s="1"/>
  <c r="X570" i="1"/>
  <c r="Z570" i="1" s="1"/>
  <c r="X571" i="1"/>
  <c r="Z571" i="1" s="1"/>
  <c r="X572" i="1"/>
  <c r="Z572" i="1" s="1"/>
  <c r="X573" i="1"/>
  <c r="Z573" i="1" s="1"/>
  <c r="X574" i="1"/>
  <c r="Z574" i="1" s="1"/>
  <c r="X575" i="1"/>
  <c r="Z575" i="1" s="1"/>
  <c r="X576" i="1"/>
  <c r="Z576" i="1" s="1"/>
  <c r="X577" i="1"/>
  <c r="Z577" i="1" s="1"/>
  <c r="X578" i="1"/>
  <c r="Z578" i="1" s="1"/>
  <c r="X579" i="1"/>
  <c r="Z579" i="1" s="1"/>
  <c r="X580" i="1"/>
  <c r="Z580" i="1" s="1"/>
  <c r="X581" i="1"/>
  <c r="Z581" i="1" s="1"/>
  <c r="X582" i="1"/>
  <c r="Z582" i="1" s="1"/>
  <c r="X583" i="1"/>
  <c r="Z583" i="1" s="1"/>
  <c r="X584" i="1"/>
  <c r="Z584" i="1" s="1"/>
  <c r="X585" i="1"/>
  <c r="Z585" i="1" s="1"/>
  <c r="X586" i="1"/>
  <c r="Z586" i="1" s="1"/>
  <c r="X587" i="1"/>
  <c r="Z587" i="1" s="1"/>
  <c r="X588" i="1"/>
  <c r="Z588" i="1" s="1"/>
  <c r="X589" i="1"/>
  <c r="Z589" i="1" s="1"/>
  <c r="X590" i="1"/>
  <c r="Z590" i="1" s="1"/>
  <c r="X591" i="1"/>
  <c r="Z591" i="1" s="1"/>
  <c r="X592" i="1"/>
  <c r="Z592" i="1" s="1"/>
  <c r="X593" i="1"/>
  <c r="Z593" i="1" s="1"/>
  <c r="X594" i="1"/>
  <c r="Z594" i="1" s="1"/>
  <c r="X595" i="1"/>
  <c r="Z595" i="1" s="1"/>
  <c r="X596" i="1"/>
  <c r="Z596" i="1" s="1"/>
  <c r="X597" i="1"/>
  <c r="Z597" i="1" s="1"/>
  <c r="X598" i="1"/>
  <c r="Z598" i="1" s="1"/>
  <c r="X599" i="1"/>
  <c r="Z599" i="1" s="1"/>
  <c r="X600" i="1"/>
  <c r="Z600" i="1" s="1"/>
  <c r="X601" i="1"/>
  <c r="Z601" i="1" s="1"/>
  <c r="X602" i="1"/>
  <c r="Z602" i="1" s="1"/>
  <c r="X603" i="1"/>
  <c r="Z603" i="1" s="1"/>
  <c r="X604" i="1"/>
  <c r="Z604" i="1" s="1"/>
  <c r="X605" i="1"/>
  <c r="Z605" i="1" s="1"/>
  <c r="X606" i="1"/>
  <c r="Z606" i="1" s="1"/>
  <c r="X607" i="1"/>
  <c r="Z607" i="1" s="1"/>
  <c r="X608" i="1"/>
  <c r="Z608" i="1" s="1"/>
  <c r="X609" i="1"/>
  <c r="Z609" i="1" s="1"/>
  <c r="X610" i="1"/>
  <c r="Z610" i="1" s="1"/>
  <c r="X611" i="1"/>
  <c r="Z611" i="1" s="1"/>
  <c r="X612" i="1"/>
  <c r="Z612" i="1" s="1"/>
  <c r="X613" i="1"/>
  <c r="Z613" i="1" s="1"/>
  <c r="X614" i="1"/>
  <c r="Z614" i="1" s="1"/>
  <c r="X615" i="1"/>
  <c r="Z615" i="1" s="1"/>
  <c r="X616" i="1"/>
  <c r="Z616" i="1" s="1"/>
  <c r="X617" i="1"/>
  <c r="Z617" i="1" s="1"/>
  <c r="X618" i="1"/>
  <c r="Z618" i="1" s="1"/>
  <c r="X619" i="1"/>
  <c r="Z619" i="1" s="1"/>
  <c r="X620" i="1"/>
  <c r="Z620" i="1" s="1"/>
  <c r="X621" i="1"/>
  <c r="Z621" i="1" s="1"/>
  <c r="X622" i="1"/>
  <c r="Z622" i="1" s="1"/>
  <c r="X623" i="1"/>
  <c r="Z623" i="1" s="1"/>
  <c r="X624" i="1"/>
  <c r="Z624" i="1" s="1"/>
  <c r="X625" i="1"/>
  <c r="Z625" i="1" s="1"/>
  <c r="X626" i="1"/>
  <c r="Z626" i="1" s="1"/>
  <c r="X627" i="1"/>
  <c r="Z627" i="1" s="1"/>
  <c r="X628" i="1"/>
  <c r="Z628" i="1" s="1"/>
  <c r="X629" i="1"/>
  <c r="Z629" i="1" s="1"/>
  <c r="X630" i="1"/>
  <c r="Z630" i="1" s="1"/>
  <c r="X631" i="1"/>
  <c r="Z631" i="1" s="1"/>
  <c r="X632" i="1"/>
  <c r="Z632" i="1" s="1"/>
  <c r="X633" i="1"/>
  <c r="Z633" i="1" s="1"/>
  <c r="X634" i="1"/>
  <c r="Z634" i="1" s="1"/>
  <c r="X635" i="1"/>
  <c r="Z635" i="1" s="1"/>
  <c r="X636" i="1"/>
  <c r="Z636" i="1" s="1"/>
  <c r="X637" i="1"/>
  <c r="Z637" i="1" s="1"/>
  <c r="X638" i="1"/>
  <c r="Z638" i="1" s="1"/>
  <c r="X639" i="1"/>
  <c r="Z639" i="1" s="1"/>
  <c r="X640" i="1"/>
  <c r="Z640" i="1" s="1"/>
  <c r="X641" i="1"/>
  <c r="Z641" i="1" s="1"/>
  <c r="X642" i="1"/>
  <c r="Z642" i="1" s="1"/>
  <c r="X643" i="1"/>
  <c r="Z643" i="1" s="1"/>
  <c r="X644" i="1"/>
  <c r="Z644" i="1" s="1"/>
  <c r="X645" i="1"/>
  <c r="Z645" i="1" s="1"/>
  <c r="X646" i="1"/>
  <c r="Z646" i="1" s="1"/>
  <c r="X647" i="1"/>
  <c r="Z647" i="1" s="1"/>
  <c r="X648" i="1"/>
  <c r="Z648" i="1" s="1"/>
  <c r="X649" i="1"/>
  <c r="Z649" i="1" s="1"/>
  <c r="X650" i="1"/>
  <c r="Z650" i="1" s="1"/>
  <c r="X651" i="1"/>
  <c r="Z651" i="1" s="1"/>
  <c r="X652" i="1"/>
  <c r="Z652" i="1" s="1"/>
  <c r="X653" i="1"/>
  <c r="Z653" i="1" s="1"/>
  <c r="X654" i="1"/>
  <c r="Z654" i="1" s="1"/>
  <c r="X655" i="1"/>
  <c r="Z655" i="1" s="1"/>
  <c r="X656" i="1"/>
  <c r="Z656" i="1" s="1"/>
  <c r="X657" i="1"/>
  <c r="Z657" i="1" s="1"/>
  <c r="X658" i="1"/>
  <c r="Z658" i="1" s="1"/>
  <c r="X659" i="1"/>
  <c r="Z659" i="1" s="1"/>
  <c r="X660" i="1"/>
  <c r="Z660" i="1" s="1"/>
  <c r="X661" i="1"/>
  <c r="Z661" i="1" s="1"/>
  <c r="X662" i="1"/>
  <c r="Z662" i="1" s="1"/>
  <c r="X663" i="1"/>
  <c r="Z663" i="1" s="1"/>
  <c r="X664" i="1"/>
  <c r="Z664" i="1" s="1"/>
  <c r="X665" i="1"/>
  <c r="Z665" i="1" s="1"/>
  <c r="X666" i="1"/>
  <c r="Z666" i="1" s="1"/>
  <c r="X667" i="1"/>
  <c r="Z667" i="1" s="1"/>
  <c r="X668" i="1"/>
  <c r="Z668" i="1" s="1"/>
  <c r="X669" i="1"/>
  <c r="Z669" i="1" s="1"/>
  <c r="X670" i="1"/>
  <c r="Z670" i="1" s="1"/>
  <c r="X671" i="1"/>
  <c r="Z671" i="1" s="1"/>
  <c r="X672" i="1"/>
  <c r="Z672" i="1" s="1"/>
  <c r="X673" i="1"/>
  <c r="Z673" i="1" s="1"/>
  <c r="X674" i="1"/>
  <c r="Z674" i="1" s="1"/>
  <c r="X675" i="1"/>
  <c r="Z675" i="1" s="1"/>
  <c r="X676" i="1"/>
  <c r="Z676" i="1" s="1"/>
  <c r="X677" i="1"/>
  <c r="Z677" i="1" s="1"/>
  <c r="X678" i="1"/>
  <c r="Z678" i="1" s="1"/>
  <c r="X679" i="1"/>
  <c r="Z679" i="1" s="1"/>
  <c r="X680" i="1"/>
  <c r="Z680" i="1" s="1"/>
  <c r="X681" i="1"/>
  <c r="Z681" i="1" s="1"/>
  <c r="X682" i="1"/>
  <c r="Z682" i="1" s="1"/>
  <c r="X683" i="1"/>
  <c r="Z683" i="1" s="1"/>
  <c r="X684" i="1"/>
  <c r="Z684" i="1" s="1"/>
  <c r="X685" i="1"/>
  <c r="Z685" i="1" s="1"/>
  <c r="X686" i="1"/>
  <c r="Z686" i="1" s="1"/>
  <c r="X687" i="1"/>
  <c r="Z687" i="1" s="1"/>
  <c r="X688" i="1"/>
  <c r="Z688" i="1" s="1"/>
  <c r="X689" i="1"/>
  <c r="Z689" i="1" s="1"/>
  <c r="X690" i="1"/>
  <c r="Z690" i="1" s="1"/>
  <c r="X691" i="1"/>
  <c r="Z691" i="1" s="1"/>
  <c r="X692" i="1"/>
  <c r="Z692" i="1" s="1"/>
  <c r="X693" i="1"/>
  <c r="Z693" i="1" s="1"/>
  <c r="X694" i="1"/>
  <c r="Z694" i="1" s="1"/>
  <c r="X695" i="1"/>
  <c r="Z695" i="1" s="1"/>
  <c r="X696" i="1"/>
  <c r="Z696" i="1" s="1"/>
  <c r="X697" i="1"/>
  <c r="Z697" i="1" s="1"/>
  <c r="X698" i="1"/>
  <c r="Z698" i="1" s="1"/>
  <c r="X699" i="1"/>
  <c r="Z699" i="1" s="1"/>
  <c r="X700" i="1"/>
  <c r="Z700" i="1" s="1"/>
  <c r="X701" i="1"/>
  <c r="Z701" i="1" s="1"/>
  <c r="X702" i="1"/>
  <c r="Z702" i="1" s="1"/>
  <c r="X703" i="1"/>
  <c r="Z703" i="1" s="1"/>
  <c r="X704" i="1"/>
  <c r="Z704" i="1" s="1"/>
  <c r="X705" i="1"/>
  <c r="Z705" i="1" s="1"/>
  <c r="X706" i="1"/>
  <c r="Z706" i="1" s="1"/>
  <c r="X707" i="1"/>
  <c r="Z707" i="1" s="1"/>
  <c r="X708" i="1"/>
  <c r="Z708" i="1" s="1"/>
  <c r="X709" i="1"/>
  <c r="Z709" i="1" s="1"/>
  <c r="X710" i="1"/>
  <c r="Z710" i="1" s="1"/>
  <c r="X711" i="1"/>
  <c r="Z711" i="1" s="1"/>
  <c r="X712" i="1"/>
  <c r="Z712" i="1" s="1"/>
  <c r="X713" i="1"/>
  <c r="Z713" i="1" s="1"/>
  <c r="X714" i="1"/>
  <c r="Z714" i="1" s="1"/>
  <c r="X715" i="1"/>
  <c r="Z715" i="1" s="1"/>
  <c r="X716" i="1"/>
  <c r="Z716" i="1" s="1"/>
  <c r="X717" i="1"/>
  <c r="Z717" i="1" s="1"/>
  <c r="X718" i="1"/>
  <c r="Z718" i="1" s="1"/>
  <c r="X719" i="1"/>
  <c r="Z719" i="1" s="1"/>
  <c r="X720" i="1"/>
  <c r="Z720" i="1" s="1"/>
  <c r="X721" i="1"/>
  <c r="Z721" i="1" s="1"/>
  <c r="X722" i="1"/>
  <c r="Z722" i="1" s="1"/>
  <c r="X723" i="1"/>
  <c r="Z723" i="1" s="1"/>
  <c r="X724" i="1"/>
  <c r="Z724" i="1" s="1"/>
  <c r="X725" i="1"/>
  <c r="Z725" i="1" s="1"/>
  <c r="X726" i="1"/>
  <c r="Z726" i="1" s="1"/>
  <c r="X727" i="1"/>
  <c r="Z727" i="1" s="1"/>
  <c r="X728" i="1"/>
  <c r="Z728" i="1" s="1"/>
  <c r="X729" i="1"/>
  <c r="Z729" i="1" s="1"/>
  <c r="X730" i="1"/>
  <c r="Z730" i="1" s="1"/>
  <c r="X731" i="1"/>
  <c r="Z731" i="1" s="1"/>
  <c r="X732" i="1"/>
  <c r="Z732" i="1" s="1"/>
  <c r="X733" i="1"/>
  <c r="Z733" i="1" s="1"/>
  <c r="X734" i="1"/>
  <c r="Z734" i="1" s="1"/>
  <c r="X735" i="1"/>
  <c r="Z735" i="1" s="1"/>
  <c r="X736" i="1"/>
  <c r="Z736" i="1" s="1"/>
  <c r="X737" i="1"/>
  <c r="Z737" i="1" s="1"/>
  <c r="X738" i="1"/>
  <c r="Z738" i="1" s="1"/>
  <c r="X739" i="1"/>
  <c r="Z739" i="1" s="1"/>
  <c r="X740" i="1"/>
  <c r="Z740" i="1" s="1"/>
  <c r="X741" i="1"/>
  <c r="Z741" i="1" s="1"/>
  <c r="X742" i="1"/>
  <c r="Z742" i="1" s="1"/>
  <c r="X743" i="1"/>
  <c r="Z743" i="1" s="1"/>
  <c r="X744" i="1"/>
  <c r="Z744" i="1" s="1"/>
  <c r="X745" i="1"/>
  <c r="Z745" i="1" s="1"/>
  <c r="X746" i="1"/>
  <c r="Z746" i="1" s="1"/>
  <c r="X747" i="1"/>
  <c r="Z747" i="1" s="1"/>
  <c r="X748" i="1"/>
  <c r="Z748" i="1" s="1"/>
  <c r="X749" i="1"/>
  <c r="Z749" i="1" s="1"/>
  <c r="X750" i="1"/>
  <c r="Z750" i="1" s="1"/>
  <c r="X751" i="1"/>
  <c r="Z751" i="1" s="1"/>
  <c r="X752" i="1"/>
  <c r="Z752" i="1" s="1"/>
  <c r="X753" i="1"/>
  <c r="Z753" i="1" s="1"/>
  <c r="X754" i="1"/>
  <c r="Z754" i="1" s="1"/>
  <c r="X755" i="1"/>
  <c r="Z755" i="1" s="1"/>
  <c r="X756" i="1"/>
  <c r="Z756" i="1" s="1"/>
  <c r="X757" i="1"/>
  <c r="Z757" i="1" s="1"/>
  <c r="X758" i="1"/>
  <c r="Z758" i="1" s="1"/>
  <c r="X759" i="1"/>
  <c r="Z759" i="1" s="1"/>
  <c r="X760" i="1"/>
  <c r="Z760" i="1" s="1"/>
  <c r="X761" i="1"/>
  <c r="Z761" i="1" s="1"/>
  <c r="X762" i="1"/>
  <c r="Z762" i="1" s="1"/>
  <c r="X763" i="1"/>
  <c r="Z763" i="1" s="1"/>
  <c r="X764" i="1"/>
  <c r="Z764" i="1" s="1"/>
  <c r="X765" i="1"/>
  <c r="Z765" i="1" s="1"/>
  <c r="X766" i="1"/>
  <c r="Z766" i="1" s="1"/>
  <c r="X767" i="1"/>
  <c r="Z767" i="1" s="1"/>
  <c r="X768" i="1"/>
  <c r="Z768" i="1" s="1"/>
  <c r="X769" i="1"/>
  <c r="Z769" i="1" s="1"/>
  <c r="X770" i="1"/>
  <c r="Z770" i="1" s="1"/>
  <c r="X771" i="1"/>
  <c r="Z771" i="1" s="1"/>
  <c r="X772" i="1"/>
  <c r="Z772" i="1" s="1"/>
  <c r="X773" i="1"/>
  <c r="Z773" i="1" s="1"/>
  <c r="X774" i="1"/>
  <c r="Z774" i="1" s="1"/>
  <c r="X775" i="1"/>
  <c r="Z775" i="1" s="1"/>
  <c r="X776" i="1"/>
  <c r="Z776" i="1" s="1"/>
  <c r="X777" i="1"/>
  <c r="Z777" i="1" s="1"/>
  <c r="X778" i="1"/>
  <c r="Z778" i="1" s="1"/>
  <c r="X779" i="1"/>
  <c r="Z779" i="1" s="1"/>
  <c r="X780" i="1"/>
  <c r="Z780" i="1" s="1"/>
  <c r="X781" i="1"/>
  <c r="Z781" i="1" s="1"/>
  <c r="X782" i="1"/>
  <c r="Z782" i="1" s="1"/>
  <c r="X783" i="1"/>
  <c r="Z783" i="1" s="1"/>
  <c r="X784" i="1"/>
  <c r="Z784" i="1" s="1"/>
  <c r="X785" i="1"/>
  <c r="Z785" i="1" s="1"/>
  <c r="X786" i="1"/>
  <c r="Z786" i="1" s="1"/>
  <c r="X787" i="1"/>
  <c r="Z787" i="1" s="1"/>
  <c r="X788" i="1"/>
  <c r="Z788" i="1" s="1"/>
  <c r="X789" i="1"/>
  <c r="Z789" i="1" s="1"/>
  <c r="X790" i="1"/>
  <c r="Z790" i="1" s="1"/>
  <c r="X791" i="1"/>
  <c r="Z791" i="1" s="1"/>
  <c r="X792" i="1"/>
  <c r="Z792" i="1" s="1"/>
  <c r="X793" i="1"/>
  <c r="Z793" i="1" s="1"/>
  <c r="X794" i="1"/>
  <c r="Z794" i="1" s="1"/>
  <c r="X795" i="1"/>
  <c r="Z795" i="1" s="1"/>
  <c r="X796" i="1"/>
  <c r="Z796" i="1" s="1"/>
  <c r="X797" i="1"/>
  <c r="Z797" i="1" s="1"/>
  <c r="X798" i="1"/>
  <c r="Z798" i="1" s="1"/>
  <c r="X799" i="1"/>
  <c r="Z799" i="1" s="1"/>
  <c r="X800" i="1"/>
  <c r="Z800" i="1" s="1"/>
  <c r="X801" i="1"/>
  <c r="Z801" i="1" s="1"/>
  <c r="X802" i="1"/>
  <c r="Z802" i="1" s="1"/>
  <c r="X803" i="1"/>
  <c r="Z803" i="1" s="1"/>
  <c r="X804" i="1"/>
  <c r="Z804" i="1" s="1"/>
  <c r="X805" i="1"/>
  <c r="Z805" i="1" s="1"/>
  <c r="X806" i="1"/>
  <c r="Z806" i="1" s="1"/>
  <c r="X807" i="1"/>
  <c r="Z807" i="1" s="1"/>
  <c r="X808" i="1"/>
  <c r="Z808" i="1" s="1"/>
  <c r="X809" i="1"/>
  <c r="Z809" i="1" s="1"/>
  <c r="X810" i="1"/>
  <c r="Z810" i="1" s="1"/>
  <c r="X811" i="1"/>
  <c r="Z811" i="1" s="1"/>
  <c r="X812" i="1"/>
  <c r="Z812" i="1" s="1"/>
  <c r="X813" i="1"/>
  <c r="Z813" i="1" s="1"/>
  <c r="X814" i="1"/>
  <c r="Z814" i="1" s="1"/>
  <c r="X815" i="1"/>
  <c r="Z815" i="1" s="1"/>
  <c r="X816" i="1"/>
  <c r="Z816" i="1" s="1"/>
  <c r="X817" i="1"/>
  <c r="Z817" i="1" s="1"/>
  <c r="X818" i="1"/>
  <c r="Z818" i="1" s="1"/>
  <c r="X819" i="1"/>
  <c r="Z819" i="1" s="1"/>
  <c r="X820" i="1"/>
  <c r="Z820" i="1" s="1"/>
  <c r="X821" i="1"/>
  <c r="Z821" i="1" s="1"/>
  <c r="X822" i="1"/>
  <c r="Z822" i="1" s="1"/>
  <c r="X823" i="1"/>
  <c r="Z823" i="1" s="1"/>
  <c r="X824" i="1"/>
  <c r="Z824" i="1" s="1"/>
  <c r="X825" i="1"/>
  <c r="Z825" i="1" s="1"/>
  <c r="X826" i="1"/>
  <c r="Z826" i="1" s="1"/>
  <c r="X827" i="1"/>
  <c r="Z827" i="1" s="1"/>
  <c r="X828" i="1"/>
  <c r="Z828" i="1" s="1"/>
  <c r="X829" i="1"/>
  <c r="Z829" i="1" s="1"/>
  <c r="X830" i="1"/>
  <c r="Z830" i="1" s="1"/>
  <c r="X831" i="1"/>
  <c r="Z831" i="1" s="1"/>
  <c r="X832" i="1"/>
  <c r="Z832" i="1" s="1"/>
  <c r="X833" i="1"/>
  <c r="Z833" i="1" s="1"/>
  <c r="X834" i="1"/>
  <c r="Z834" i="1" s="1"/>
  <c r="X835" i="1"/>
  <c r="Z835" i="1" s="1"/>
  <c r="X836" i="1"/>
  <c r="Z836" i="1" s="1"/>
  <c r="X837" i="1"/>
  <c r="Z837" i="1" s="1"/>
  <c r="X838" i="1"/>
  <c r="Z838" i="1" s="1"/>
  <c r="X839" i="1"/>
  <c r="Z839" i="1" s="1"/>
  <c r="X840" i="1"/>
  <c r="Z840" i="1" s="1"/>
  <c r="X841" i="1"/>
  <c r="Z841" i="1" s="1"/>
  <c r="X842" i="1"/>
  <c r="Z842" i="1" s="1"/>
  <c r="X843" i="1"/>
  <c r="Z843" i="1" s="1"/>
  <c r="X844" i="1"/>
  <c r="Z844" i="1" s="1"/>
  <c r="X845" i="1"/>
  <c r="Z845" i="1" s="1"/>
  <c r="X846" i="1"/>
  <c r="Z846" i="1" s="1"/>
  <c r="X847" i="1"/>
  <c r="Z847" i="1" s="1"/>
  <c r="X848" i="1"/>
  <c r="Z848" i="1" s="1"/>
  <c r="X849" i="1"/>
  <c r="Z849" i="1" s="1"/>
  <c r="X850" i="1"/>
  <c r="Z850" i="1" s="1"/>
  <c r="X851" i="1"/>
  <c r="Z851" i="1" s="1"/>
  <c r="X852" i="1"/>
  <c r="Z852" i="1" s="1"/>
  <c r="X853" i="1"/>
  <c r="Z853" i="1" s="1"/>
  <c r="X854" i="1"/>
  <c r="Z854" i="1" s="1"/>
  <c r="X855" i="1"/>
  <c r="Z855" i="1" s="1"/>
  <c r="X856" i="1"/>
  <c r="Z856" i="1" s="1"/>
  <c r="X857" i="1"/>
  <c r="Z857" i="1" s="1"/>
  <c r="X858" i="1"/>
  <c r="Z858" i="1" s="1"/>
  <c r="X859" i="1"/>
  <c r="Z859" i="1" s="1"/>
  <c r="X860" i="1"/>
  <c r="Z860" i="1" s="1"/>
  <c r="X861" i="1"/>
  <c r="Z861" i="1" s="1"/>
  <c r="X862" i="1"/>
  <c r="Z862" i="1" s="1"/>
  <c r="X863" i="1"/>
  <c r="Z863" i="1" s="1"/>
  <c r="X864" i="1"/>
  <c r="Z864" i="1" s="1"/>
  <c r="X865" i="1"/>
  <c r="Z865" i="1" s="1"/>
  <c r="X866" i="1"/>
  <c r="Z866" i="1" s="1"/>
  <c r="X867" i="1"/>
  <c r="Z867" i="1" s="1"/>
  <c r="X868" i="1"/>
  <c r="Z868" i="1" s="1"/>
  <c r="X869" i="1"/>
  <c r="Z869" i="1" s="1"/>
  <c r="X870" i="1"/>
  <c r="Z870" i="1" s="1"/>
  <c r="X871" i="1"/>
  <c r="Z871" i="1" s="1"/>
  <c r="X872" i="1"/>
  <c r="Z872" i="1" s="1"/>
  <c r="X873" i="1"/>
  <c r="Z873" i="1" s="1"/>
  <c r="X874" i="1"/>
  <c r="Z874" i="1" s="1"/>
  <c r="X875" i="1"/>
  <c r="Z875" i="1" s="1"/>
  <c r="X876" i="1"/>
  <c r="Z876" i="1" s="1"/>
  <c r="X877" i="1"/>
  <c r="Z877" i="1" s="1"/>
  <c r="X878" i="1"/>
  <c r="Z878" i="1" s="1"/>
  <c r="X879" i="1"/>
  <c r="Z879" i="1" s="1"/>
  <c r="X880" i="1"/>
  <c r="Z880" i="1" s="1"/>
  <c r="X881" i="1"/>
  <c r="Z881" i="1" s="1"/>
  <c r="X882" i="1"/>
  <c r="Z882" i="1" s="1"/>
  <c r="X883" i="1"/>
  <c r="Z883" i="1" s="1"/>
  <c r="X884" i="1"/>
  <c r="Z884" i="1" s="1"/>
  <c r="X885" i="1"/>
  <c r="Z885" i="1" s="1"/>
  <c r="X886" i="1"/>
  <c r="Z886" i="1" s="1"/>
  <c r="X887" i="1"/>
  <c r="Z887" i="1" s="1"/>
  <c r="X888" i="1"/>
  <c r="Z888" i="1" s="1"/>
  <c r="X889" i="1"/>
  <c r="Z889" i="1" s="1"/>
  <c r="X890" i="1"/>
  <c r="Z890" i="1" s="1"/>
  <c r="X891" i="1"/>
  <c r="Z891" i="1" s="1"/>
  <c r="X892" i="1"/>
  <c r="Z892" i="1" s="1"/>
  <c r="X893" i="1"/>
  <c r="Z893" i="1" s="1"/>
  <c r="X894" i="1"/>
  <c r="Z894" i="1" s="1"/>
  <c r="X895" i="1"/>
  <c r="Z895" i="1" s="1"/>
  <c r="X896" i="1"/>
  <c r="Z896" i="1" s="1"/>
  <c r="X897" i="1"/>
  <c r="Z897" i="1" s="1"/>
  <c r="X898" i="1"/>
  <c r="Z898" i="1" s="1"/>
  <c r="X899" i="1"/>
  <c r="Z899" i="1" s="1"/>
  <c r="X900" i="1"/>
  <c r="Z900" i="1" s="1"/>
  <c r="X901" i="1"/>
  <c r="Z901" i="1" s="1"/>
  <c r="X902" i="1"/>
  <c r="Z902" i="1" s="1"/>
  <c r="X903" i="1"/>
  <c r="Z903" i="1" s="1"/>
  <c r="X904" i="1"/>
  <c r="Z904" i="1" s="1"/>
  <c r="X905" i="1"/>
  <c r="Z905" i="1" s="1"/>
  <c r="X906" i="1"/>
  <c r="Z906" i="1" s="1"/>
  <c r="X907" i="1"/>
  <c r="Z907" i="1" s="1"/>
  <c r="X908" i="1"/>
  <c r="Z908" i="1" s="1"/>
  <c r="X909" i="1"/>
  <c r="Z909" i="1" s="1"/>
  <c r="X910" i="1"/>
  <c r="Z910" i="1" s="1"/>
  <c r="X911" i="1"/>
  <c r="Z911" i="1" s="1"/>
  <c r="X912" i="1"/>
  <c r="Z912" i="1" s="1"/>
  <c r="X913" i="1"/>
  <c r="Z913" i="1" s="1"/>
  <c r="X914" i="1"/>
  <c r="Z914" i="1" s="1"/>
  <c r="X915" i="1"/>
  <c r="Z915" i="1" s="1"/>
  <c r="X916" i="1"/>
  <c r="Z916" i="1" s="1"/>
  <c r="X917" i="1"/>
  <c r="Z917" i="1" s="1"/>
  <c r="X918" i="1"/>
  <c r="Z918" i="1" s="1"/>
  <c r="X919" i="1"/>
  <c r="Z919" i="1" s="1"/>
  <c r="X920" i="1"/>
  <c r="Z920" i="1" s="1"/>
  <c r="X921" i="1"/>
  <c r="Z921" i="1" s="1"/>
  <c r="X922" i="1"/>
  <c r="Z922" i="1" s="1"/>
  <c r="X923" i="1"/>
  <c r="Z923" i="1" s="1"/>
  <c r="X924" i="1"/>
  <c r="Z924" i="1" s="1"/>
  <c r="X925" i="1"/>
  <c r="Z925" i="1" s="1"/>
  <c r="X926" i="1"/>
  <c r="Z926" i="1" s="1"/>
  <c r="X927" i="1"/>
  <c r="Z927" i="1" s="1"/>
  <c r="X928" i="1"/>
  <c r="Z928" i="1" s="1"/>
  <c r="X929" i="1"/>
  <c r="Z929" i="1" s="1"/>
  <c r="X930" i="1"/>
  <c r="Z930" i="1" s="1"/>
  <c r="X931" i="1"/>
  <c r="Z931" i="1" s="1"/>
  <c r="X932" i="1"/>
  <c r="Z932" i="1" s="1"/>
  <c r="X933" i="1"/>
  <c r="Z933" i="1" s="1"/>
  <c r="X934" i="1"/>
  <c r="Z934" i="1" s="1"/>
  <c r="X935" i="1"/>
  <c r="Z935" i="1" s="1"/>
  <c r="X936" i="1"/>
  <c r="Z936" i="1" s="1"/>
  <c r="X937" i="1"/>
  <c r="Z937" i="1" s="1"/>
  <c r="X938" i="1"/>
  <c r="Z938" i="1" s="1"/>
  <c r="X939" i="1"/>
  <c r="Z939" i="1" s="1"/>
  <c r="X940" i="1"/>
  <c r="Z940" i="1" s="1"/>
  <c r="X941" i="1"/>
  <c r="Z941" i="1" s="1"/>
  <c r="X942" i="1"/>
  <c r="Z942" i="1" s="1"/>
  <c r="X943" i="1"/>
  <c r="Z943" i="1" s="1"/>
  <c r="X944" i="1"/>
  <c r="Z944" i="1" s="1"/>
  <c r="X945" i="1"/>
  <c r="Z945" i="1" s="1"/>
  <c r="X946" i="1"/>
  <c r="Z946" i="1" s="1"/>
  <c r="X947" i="1"/>
  <c r="Z947" i="1" s="1"/>
  <c r="X948" i="1"/>
  <c r="Z948" i="1" s="1"/>
  <c r="X949" i="1"/>
  <c r="Z949" i="1" s="1"/>
  <c r="X950" i="1"/>
  <c r="Z950" i="1" s="1"/>
  <c r="X951" i="1"/>
  <c r="Z951" i="1" s="1"/>
  <c r="X952" i="1"/>
  <c r="Z952" i="1" s="1"/>
  <c r="X953" i="1"/>
  <c r="Z953" i="1" s="1"/>
  <c r="X954" i="1"/>
  <c r="Z954" i="1" s="1"/>
  <c r="X955" i="1"/>
  <c r="Z955" i="1" s="1"/>
  <c r="X956" i="1"/>
  <c r="Z956" i="1" s="1"/>
  <c r="X957" i="1"/>
  <c r="Z957" i="1" s="1"/>
  <c r="X958" i="1"/>
  <c r="Z958" i="1" s="1"/>
  <c r="X959" i="1"/>
  <c r="Z959" i="1" s="1"/>
  <c r="X960" i="1"/>
  <c r="Z960" i="1" s="1"/>
  <c r="X961" i="1"/>
  <c r="Z961" i="1" s="1"/>
  <c r="X962" i="1"/>
  <c r="Z962" i="1" s="1"/>
  <c r="X963" i="1"/>
  <c r="Z963" i="1" s="1"/>
  <c r="X964" i="1"/>
  <c r="Z964" i="1" s="1"/>
  <c r="X965" i="1"/>
  <c r="Z965" i="1" s="1"/>
  <c r="X966" i="1"/>
  <c r="Z966" i="1" s="1"/>
  <c r="X967" i="1"/>
  <c r="Z967" i="1" s="1"/>
  <c r="X968" i="1"/>
  <c r="Z968" i="1" s="1"/>
  <c r="X969" i="1"/>
  <c r="Z969" i="1" s="1"/>
  <c r="X970" i="1"/>
  <c r="Z970" i="1" s="1"/>
  <c r="X971" i="1"/>
  <c r="Z971" i="1" s="1"/>
  <c r="X972" i="1"/>
  <c r="Z972" i="1" s="1"/>
  <c r="X973" i="1"/>
  <c r="Z973" i="1" s="1"/>
  <c r="X974" i="1"/>
  <c r="Z974" i="1" s="1"/>
  <c r="X975" i="1"/>
  <c r="Z975" i="1" s="1"/>
  <c r="X976" i="1"/>
  <c r="Z976" i="1" s="1"/>
  <c r="X977" i="1"/>
  <c r="Z977" i="1" s="1"/>
  <c r="X978" i="1"/>
  <c r="Z978" i="1" s="1"/>
  <c r="X979" i="1"/>
  <c r="Z979" i="1" s="1"/>
  <c r="X980" i="1"/>
  <c r="Z980" i="1" s="1"/>
  <c r="X981" i="1"/>
  <c r="Z981" i="1" s="1"/>
  <c r="X982" i="1"/>
  <c r="Z982" i="1" s="1"/>
  <c r="X983" i="1"/>
  <c r="Z983" i="1" s="1"/>
  <c r="X984" i="1"/>
  <c r="Z984" i="1" s="1"/>
  <c r="X985" i="1"/>
  <c r="Z985" i="1" s="1"/>
  <c r="X986" i="1"/>
  <c r="Z986" i="1" s="1"/>
  <c r="X987" i="1"/>
  <c r="Z987" i="1" s="1"/>
  <c r="X988" i="1"/>
  <c r="Z988" i="1" s="1"/>
  <c r="X989" i="1"/>
  <c r="Z989" i="1" s="1"/>
  <c r="X990" i="1"/>
  <c r="Z990" i="1" s="1"/>
  <c r="X991" i="1"/>
  <c r="Z991" i="1" s="1"/>
  <c r="X992" i="1"/>
  <c r="Z992" i="1" s="1"/>
  <c r="X993" i="1"/>
  <c r="Z993" i="1" s="1"/>
  <c r="X994" i="1"/>
  <c r="Z994" i="1" s="1"/>
  <c r="X995" i="1"/>
  <c r="Z995" i="1" s="1"/>
  <c r="X996" i="1"/>
  <c r="Z996" i="1" s="1"/>
  <c r="X997" i="1"/>
  <c r="Z997" i="1" s="1"/>
  <c r="X998" i="1"/>
  <c r="Z998" i="1" s="1"/>
  <c r="X999" i="1"/>
  <c r="Z999" i="1" s="1"/>
  <c r="X1000" i="1"/>
  <c r="Z1000" i="1" s="1"/>
  <c r="X1001" i="1"/>
  <c r="Z1001" i="1" s="1"/>
  <c r="X1002" i="1"/>
  <c r="Z1002" i="1" s="1"/>
  <c r="X1003" i="1"/>
  <c r="Z1003" i="1" s="1"/>
  <c r="X1004" i="1"/>
  <c r="Z1004" i="1" s="1"/>
  <c r="X1005" i="1"/>
  <c r="Z1005" i="1" s="1"/>
  <c r="X1006" i="1"/>
  <c r="Z1006" i="1" s="1"/>
  <c r="X1007" i="1"/>
  <c r="Z1007" i="1" s="1"/>
  <c r="X1008" i="1"/>
  <c r="Z1008" i="1" s="1"/>
  <c r="X1009" i="1"/>
  <c r="Z1009" i="1" s="1"/>
  <c r="X1010" i="1"/>
  <c r="Z1010" i="1" s="1"/>
  <c r="X1011" i="1"/>
  <c r="Z1011" i="1" s="1"/>
  <c r="X1012" i="1"/>
  <c r="Z1012" i="1" s="1"/>
  <c r="X1013" i="1"/>
  <c r="Z1013" i="1" s="1"/>
  <c r="X1014" i="1"/>
  <c r="Z1014" i="1" s="1"/>
  <c r="X1015" i="1"/>
  <c r="Z1015" i="1" s="1"/>
  <c r="X1016" i="1"/>
  <c r="Z1016" i="1" s="1"/>
  <c r="X1017" i="1"/>
  <c r="Z1017" i="1" s="1"/>
  <c r="X1018" i="1"/>
  <c r="Z1018" i="1" s="1"/>
  <c r="X1019" i="1"/>
  <c r="Z1019" i="1" s="1"/>
  <c r="X1020" i="1"/>
  <c r="Z1020" i="1" s="1"/>
  <c r="X1021" i="1"/>
  <c r="Z1021" i="1" s="1"/>
  <c r="X1022" i="1"/>
  <c r="Z1022" i="1" s="1"/>
  <c r="X1023" i="1"/>
  <c r="Z1023" i="1" s="1"/>
  <c r="X1024" i="1"/>
  <c r="Z1024" i="1" s="1"/>
  <c r="X1025" i="1"/>
  <c r="Z1025" i="1" s="1"/>
  <c r="X1026" i="1"/>
  <c r="Z1026" i="1" s="1"/>
  <c r="X1027" i="1"/>
  <c r="Z1027" i="1" s="1"/>
  <c r="X1028" i="1"/>
  <c r="Z1028" i="1" s="1"/>
  <c r="X1029" i="1"/>
  <c r="Z1029" i="1" s="1"/>
  <c r="X1030" i="1"/>
  <c r="Z1030" i="1" s="1"/>
  <c r="X1031" i="1"/>
  <c r="Z1031" i="1" s="1"/>
  <c r="X1032" i="1"/>
  <c r="Z1032" i="1" s="1"/>
  <c r="X1033" i="1"/>
  <c r="Z1033" i="1" s="1"/>
  <c r="X1034" i="1"/>
  <c r="Z1034" i="1" s="1"/>
  <c r="X1035" i="1"/>
  <c r="Z1035" i="1" s="1"/>
  <c r="X1036" i="1"/>
  <c r="Z1036" i="1" s="1"/>
  <c r="X1037" i="1"/>
  <c r="Z1037" i="1" s="1"/>
  <c r="X1038" i="1"/>
  <c r="Z1038" i="1" s="1"/>
  <c r="X1039" i="1"/>
  <c r="Z1039" i="1" s="1"/>
  <c r="X1040" i="1"/>
  <c r="Z1040" i="1" s="1"/>
  <c r="X1041" i="1"/>
  <c r="Z1041" i="1" s="1"/>
  <c r="X1042" i="1"/>
  <c r="Z1042" i="1" s="1"/>
  <c r="X1043" i="1"/>
  <c r="Z1043" i="1" s="1"/>
  <c r="X1044" i="1"/>
  <c r="Z1044" i="1" s="1"/>
  <c r="X1045" i="1"/>
  <c r="Z1045" i="1" s="1"/>
  <c r="X1046" i="1"/>
  <c r="Z1046" i="1" s="1"/>
  <c r="X1047" i="1"/>
  <c r="Z1047" i="1" s="1"/>
  <c r="X1048" i="1"/>
  <c r="Z1048" i="1" s="1"/>
  <c r="X1049" i="1"/>
  <c r="Z1049" i="1" s="1"/>
  <c r="X1050" i="1"/>
  <c r="Z1050" i="1" s="1"/>
  <c r="X1051" i="1"/>
  <c r="Z1051" i="1" s="1"/>
  <c r="X1052" i="1"/>
  <c r="Z1052" i="1" s="1"/>
  <c r="X1053" i="1"/>
  <c r="Z1053" i="1" s="1"/>
  <c r="X1054" i="1"/>
  <c r="Z1054" i="1" s="1"/>
  <c r="X1055" i="1"/>
  <c r="Z1055" i="1" s="1"/>
  <c r="X1056" i="1"/>
  <c r="Z1056" i="1" s="1"/>
  <c r="X1057" i="1"/>
  <c r="Z1057" i="1" s="1"/>
  <c r="X1058" i="1"/>
  <c r="Z1058" i="1" s="1"/>
  <c r="X1059" i="1"/>
  <c r="Z1059" i="1" s="1"/>
  <c r="X1060" i="1"/>
  <c r="Z1060" i="1" s="1"/>
  <c r="X1061" i="1"/>
  <c r="Z1061" i="1" s="1"/>
  <c r="X1062" i="1"/>
  <c r="Z1062" i="1" s="1"/>
  <c r="T19" i="1"/>
  <c r="V19" i="1" s="1"/>
  <c r="T20" i="1"/>
  <c r="V20" i="1" s="1"/>
  <c r="T21" i="1"/>
  <c r="V21" i="1" s="1"/>
  <c r="T22" i="1"/>
  <c r="V22" i="1" s="1"/>
  <c r="T23" i="1"/>
  <c r="V23" i="1" s="1"/>
  <c r="T24" i="1"/>
  <c r="V24" i="1" s="1"/>
  <c r="T25" i="1"/>
  <c r="V25" i="1" s="1"/>
  <c r="T26" i="1"/>
  <c r="V26" i="1" s="1"/>
  <c r="T27" i="1"/>
  <c r="V27" i="1" s="1"/>
  <c r="T28" i="1"/>
  <c r="V28" i="1" s="1"/>
  <c r="T29" i="1"/>
  <c r="V29" i="1" s="1"/>
  <c r="T30" i="1"/>
  <c r="V30" i="1" s="1"/>
  <c r="T31" i="1"/>
  <c r="V31" i="1" s="1"/>
  <c r="T32" i="1"/>
  <c r="V32" i="1" s="1"/>
  <c r="T33" i="1"/>
  <c r="V33" i="1" s="1"/>
  <c r="T34" i="1"/>
  <c r="V34" i="1" s="1"/>
  <c r="T35" i="1"/>
  <c r="V35" i="1" s="1"/>
  <c r="T36" i="1"/>
  <c r="V36" i="1" s="1"/>
  <c r="T37" i="1"/>
  <c r="V37" i="1" s="1"/>
  <c r="T38" i="1"/>
  <c r="V38" i="1" s="1"/>
  <c r="T39" i="1"/>
  <c r="V39" i="1" s="1"/>
  <c r="T40" i="1"/>
  <c r="V40" i="1" s="1"/>
  <c r="T41" i="1"/>
  <c r="V41" i="1" s="1"/>
  <c r="T42" i="1"/>
  <c r="V42" i="1" s="1"/>
  <c r="T43" i="1"/>
  <c r="V43" i="1" s="1"/>
  <c r="T44" i="1"/>
  <c r="V44" i="1" s="1"/>
  <c r="T45" i="1"/>
  <c r="V45" i="1" s="1"/>
  <c r="T46" i="1"/>
  <c r="V46" i="1" s="1"/>
  <c r="T47" i="1"/>
  <c r="V47" i="1" s="1"/>
  <c r="T48" i="1"/>
  <c r="V48" i="1" s="1"/>
  <c r="T49" i="1"/>
  <c r="V49" i="1" s="1"/>
  <c r="T50" i="1"/>
  <c r="V50" i="1" s="1"/>
  <c r="T51" i="1"/>
  <c r="V51" i="1" s="1"/>
  <c r="T52" i="1"/>
  <c r="V52" i="1" s="1"/>
  <c r="T53" i="1"/>
  <c r="V53" i="1" s="1"/>
  <c r="T54" i="1"/>
  <c r="V54" i="1" s="1"/>
  <c r="T55" i="1"/>
  <c r="V55" i="1" s="1"/>
  <c r="T56" i="1"/>
  <c r="V56" i="1" s="1"/>
  <c r="T57" i="1"/>
  <c r="V57" i="1" s="1"/>
  <c r="T58" i="1"/>
  <c r="V58" i="1" s="1"/>
  <c r="T59" i="1"/>
  <c r="V59" i="1" s="1"/>
  <c r="T60" i="1"/>
  <c r="V60" i="1" s="1"/>
  <c r="T61" i="1"/>
  <c r="V61" i="1" s="1"/>
  <c r="T62" i="1"/>
  <c r="V62" i="1" s="1"/>
  <c r="T63" i="1"/>
  <c r="V63" i="1" s="1"/>
  <c r="T64" i="1"/>
  <c r="V64" i="1" s="1"/>
  <c r="T65" i="1"/>
  <c r="V65" i="1" s="1"/>
  <c r="T66" i="1"/>
  <c r="V66" i="1" s="1"/>
  <c r="T67" i="1"/>
  <c r="V67" i="1" s="1"/>
  <c r="T68" i="1"/>
  <c r="V68" i="1" s="1"/>
  <c r="T69" i="1"/>
  <c r="V69" i="1" s="1"/>
  <c r="T70" i="1"/>
  <c r="V70" i="1" s="1"/>
  <c r="T71" i="1"/>
  <c r="V71" i="1" s="1"/>
  <c r="T72" i="1"/>
  <c r="V72" i="1" s="1"/>
  <c r="T73" i="1"/>
  <c r="V73" i="1" s="1"/>
  <c r="T74" i="1"/>
  <c r="V74" i="1" s="1"/>
  <c r="T75" i="1"/>
  <c r="V75" i="1" s="1"/>
  <c r="T76" i="1"/>
  <c r="V76" i="1" s="1"/>
  <c r="T77" i="1"/>
  <c r="V77" i="1" s="1"/>
  <c r="T78" i="1"/>
  <c r="V78" i="1" s="1"/>
  <c r="T79" i="1"/>
  <c r="V79" i="1" s="1"/>
  <c r="T80" i="1"/>
  <c r="V80" i="1" s="1"/>
  <c r="T81" i="1"/>
  <c r="V81" i="1" s="1"/>
  <c r="T82" i="1"/>
  <c r="V82" i="1" s="1"/>
  <c r="T83" i="1"/>
  <c r="V83" i="1" s="1"/>
  <c r="T84" i="1"/>
  <c r="V84" i="1" s="1"/>
  <c r="T85" i="1"/>
  <c r="V85" i="1" s="1"/>
  <c r="T86" i="1"/>
  <c r="V86" i="1" s="1"/>
  <c r="T87" i="1"/>
  <c r="V87" i="1" s="1"/>
  <c r="T88" i="1"/>
  <c r="V88" i="1" s="1"/>
  <c r="T89" i="1"/>
  <c r="V89" i="1" s="1"/>
  <c r="T90" i="1"/>
  <c r="V90" i="1" s="1"/>
  <c r="T91" i="1"/>
  <c r="V91" i="1" s="1"/>
  <c r="T92" i="1"/>
  <c r="V92" i="1" s="1"/>
  <c r="T93" i="1"/>
  <c r="V93" i="1" s="1"/>
  <c r="T94" i="1"/>
  <c r="V94" i="1" s="1"/>
  <c r="T95" i="1"/>
  <c r="V95" i="1" s="1"/>
  <c r="T96" i="1"/>
  <c r="V96" i="1" s="1"/>
  <c r="T97" i="1"/>
  <c r="V97" i="1" s="1"/>
  <c r="T98" i="1"/>
  <c r="V98" i="1" s="1"/>
  <c r="T99" i="1"/>
  <c r="V99" i="1" s="1"/>
  <c r="T100" i="1"/>
  <c r="V100" i="1" s="1"/>
  <c r="T101" i="1"/>
  <c r="V101" i="1" s="1"/>
  <c r="T102" i="1"/>
  <c r="V102" i="1" s="1"/>
  <c r="T103" i="1"/>
  <c r="V103" i="1" s="1"/>
  <c r="T104" i="1"/>
  <c r="V104" i="1" s="1"/>
  <c r="T105" i="1"/>
  <c r="V105" i="1" s="1"/>
  <c r="T106" i="1"/>
  <c r="V106" i="1" s="1"/>
  <c r="T107" i="1"/>
  <c r="V107" i="1" s="1"/>
  <c r="T108" i="1"/>
  <c r="V108" i="1" s="1"/>
  <c r="T109" i="1"/>
  <c r="V109" i="1" s="1"/>
  <c r="T110" i="1"/>
  <c r="V110" i="1" s="1"/>
  <c r="T111" i="1"/>
  <c r="V111" i="1" s="1"/>
  <c r="T112" i="1"/>
  <c r="V112" i="1" s="1"/>
  <c r="T113" i="1"/>
  <c r="V113" i="1" s="1"/>
  <c r="T114" i="1"/>
  <c r="V114" i="1" s="1"/>
  <c r="T115" i="1"/>
  <c r="V115" i="1" s="1"/>
  <c r="T116" i="1"/>
  <c r="V116" i="1" s="1"/>
  <c r="T117" i="1"/>
  <c r="V117" i="1" s="1"/>
  <c r="T118" i="1"/>
  <c r="V118" i="1" s="1"/>
  <c r="T119" i="1"/>
  <c r="V119" i="1" s="1"/>
  <c r="T120" i="1"/>
  <c r="V120" i="1" s="1"/>
  <c r="T121" i="1"/>
  <c r="V121" i="1" s="1"/>
  <c r="T122" i="1"/>
  <c r="V122" i="1" s="1"/>
  <c r="T123" i="1"/>
  <c r="V123" i="1" s="1"/>
  <c r="T124" i="1"/>
  <c r="V124" i="1" s="1"/>
  <c r="T125" i="1"/>
  <c r="V125" i="1" s="1"/>
  <c r="T126" i="1"/>
  <c r="V126" i="1" s="1"/>
  <c r="T127" i="1"/>
  <c r="V127" i="1" s="1"/>
  <c r="T128" i="1"/>
  <c r="V128" i="1" s="1"/>
  <c r="T129" i="1"/>
  <c r="V129" i="1" s="1"/>
  <c r="T130" i="1"/>
  <c r="V130" i="1" s="1"/>
  <c r="T131" i="1"/>
  <c r="V131" i="1" s="1"/>
  <c r="T132" i="1"/>
  <c r="V132" i="1" s="1"/>
  <c r="T133" i="1"/>
  <c r="V133" i="1" s="1"/>
  <c r="T134" i="1"/>
  <c r="V134" i="1" s="1"/>
  <c r="T135" i="1"/>
  <c r="V135" i="1" s="1"/>
  <c r="T136" i="1"/>
  <c r="V136" i="1" s="1"/>
  <c r="T137" i="1"/>
  <c r="V137" i="1" s="1"/>
  <c r="T138" i="1"/>
  <c r="V138" i="1" s="1"/>
  <c r="T139" i="1"/>
  <c r="V139" i="1" s="1"/>
  <c r="T140" i="1"/>
  <c r="V140" i="1" s="1"/>
  <c r="T141" i="1"/>
  <c r="V141" i="1" s="1"/>
  <c r="T142" i="1"/>
  <c r="V142" i="1" s="1"/>
  <c r="T143" i="1"/>
  <c r="V143" i="1" s="1"/>
  <c r="T144" i="1"/>
  <c r="V144" i="1" s="1"/>
  <c r="T145" i="1"/>
  <c r="V145" i="1" s="1"/>
  <c r="T146" i="1"/>
  <c r="V146" i="1" s="1"/>
  <c r="T147" i="1"/>
  <c r="V147" i="1" s="1"/>
  <c r="T148" i="1"/>
  <c r="V148" i="1" s="1"/>
  <c r="T149" i="1"/>
  <c r="V149" i="1" s="1"/>
  <c r="T150" i="1"/>
  <c r="V150" i="1" s="1"/>
  <c r="T151" i="1"/>
  <c r="V151" i="1" s="1"/>
  <c r="T152" i="1"/>
  <c r="V152" i="1" s="1"/>
  <c r="T153" i="1"/>
  <c r="V153" i="1" s="1"/>
  <c r="T154" i="1"/>
  <c r="V154" i="1" s="1"/>
  <c r="T155" i="1"/>
  <c r="V155" i="1" s="1"/>
  <c r="T156" i="1"/>
  <c r="V156" i="1" s="1"/>
  <c r="T157" i="1"/>
  <c r="V157" i="1" s="1"/>
  <c r="T158" i="1"/>
  <c r="V158" i="1" s="1"/>
  <c r="T159" i="1"/>
  <c r="V159" i="1" s="1"/>
  <c r="T160" i="1"/>
  <c r="V160" i="1" s="1"/>
  <c r="T161" i="1"/>
  <c r="V161" i="1" s="1"/>
  <c r="T162" i="1"/>
  <c r="V162" i="1" s="1"/>
  <c r="T163" i="1"/>
  <c r="V163" i="1" s="1"/>
  <c r="T164" i="1"/>
  <c r="V164" i="1" s="1"/>
  <c r="T165" i="1"/>
  <c r="V165" i="1" s="1"/>
  <c r="T166" i="1"/>
  <c r="V166" i="1" s="1"/>
  <c r="T167" i="1"/>
  <c r="V167" i="1" s="1"/>
  <c r="T168" i="1"/>
  <c r="V168" i="1" s="1"/>
  <c r="T169" i="1"/>
  <c r="V169" i="1" s="1"/>
  <c r="T170" i="1"/>
  <c r="V170" i="1" s="1"/>
  <c r="T171" i="1"/>
  <c r="V171" i="1" s="1"/>
  <c r="T172" i="1"/>
  <c r="V172" i="1" s="1"/>
  <c r="T173" i="1"/>
  <c r="V173" i="1" s="1"/>
  <c r="T174" i="1"/>
  <c r="V174" i="1" s="1"/>
  <c r="T175" i="1"/>
  <c r="V175" i="1" s="1"/>
  <c r="T176" i="1"/>
  <c r="V176" i="1" s="1"/>
  <c r="T177" i="1"/>
  <c r="V177" i="1" s="1"/>
  <c r="T178" i="1"/>
  <c r="V178" i="1" s="1"/>
  <c r="T179" i="1"/>
  <c r="V179" i="1" s="1"/>
  <c r="T180" i="1"/>
  <c r="V180" i="1" s="1"/>
  <c r="T181" i="1"/>
  <c r="V181" i="1" s="1"/>
  <c r="T182" i="1"/>
  <c r="V182" i="1" s="1"/>
  <c r="T183" i="1"/>
  <c r="V183" i="1" s="1"/>
  <c r="T184" i="1"/>
  <c r="V184" i="1" s="1"/>
  <c r="T185" i="1"/>
  <c r="V185" i="1" s="1"/>
  <c r="T186" i="1"/>
  <c r="V186" i="1" s="1"/>
  <c r="T187" i="1"/>
  <c r="V187" i="1" s="1"/>
  <c r="T188" i="1"/>
  <c r="V188" i="1" s="1"/>
  <c r="T189" i="1"/>
  <c r="V189" i="1" s="1"/>
  <c r="T190" i="1"/>
  <c r="V190" i="1" s="1"/>
  <c r="T191" i="1"/>
  <c r="V191" i="1" s="1"/>
  <c r="T192" i="1"/>
  <c r="V192" i="1" s="1"/>
  <c r="T193" i="1"/>
  <c r="V193" i="1" s="1"/>
  <c r="T194" i="1"/>
  <c r="V194" i="1" s="1"/>
  <c r="T195" i="1"/>
  <c r="V195" i="1" s="1"/>
  <c r="T196" i="1"/>
  <c r="V196" i="1" s="1"/>
  <c r="T197" i="1"/>
  <c r="V197" i="1" s="1"/>
  <c r="T198" i="1"/>
  <c r="V198" i="1" s="1"/>
  <c r="T199" i="1"/>
  <c r="V199" i="1" s="1"/>
  <c r="T200" i="1"/>
  <c r="V200" i="1" s="1"/>
  <c r="T201" i="1"/>
  <c r="V201" i="1" s="1"/>
  <c r="T202" i="1"/>
  <c r="V202" i="1" s="1"/>
  <c r="T203" i="1"/>
  <c r="V203" i="1" s="1"/>
  <c r="T204" i="1"/>
  <c r="V204" i="1" s="1"/>
  <c r="T205" i="1"/>
  <c r="V205" i="1" s="1"/>
  <c r="T206" i="1"/>
  <c r="V206" i="1" s="1"/>
  <c r="T207" i="1"/>
  <c r="V207" i="1" s="1"/>
  <c r="T208" i="1"/>
  <c r="V208" i="1" s="1"/>
  <c r="T209" i="1"/>
  <c r="V209" i="1" s="1"/>
  <c r="T210" i="1"/>
  <c r="V210" i="1" s="1"/>
  <c r="T211" i="1"/>
  <c r="V211" i="1" s="1"/>
  <c r="T212" i="1"/>
  <c r="V212" i="1" s="1"/>
  <c r="T213" i="1"/>
  <c r="V213" i="1" s="1"/>
  <c r="T214" i="1"/>
  <c r="V214" i="1" s="1"/>
  <c r="T215" i="1"/>
  <c r="V215" i="1" s="1"/>
  <c r="T216" i="1"/>
  <c r="V216" i="1" s="1"/>
  <c r="T217" i="1"/>
  <c r="V217" i="1" s="1"/>
  <c r="T218" i="1"/>
  <c r="V218" i="1" s="1"/>
  <c r="T219" i="1"/>
  <c r="V219" i="1" s="1"/>
  <c r="T220" i="1"/>
  <c r="V220" i="1" s="1"/>
  <c r="T221" i="1"/>
  <c r="V221" i="1" s="1"/>
  <c r="T222" i="1"/>
  <c r="V222" i="1" s="1"/>
  <c r="T223" i="1"/>
  <c r="V223" i="1" s="1"/>
  <c r="T224" i="1"/>
  <c r="V224" i="1" s="1"/>
  <c r="T225" i="1"/>
  <c r="V225" i="1" s="1"/>
  <c r="T226" i="1"/>
  <c r="V226" i="1" s="1"/>
  <c r="T227" i="1"/>
  <c r="V227" i="1" s="1"/>
  <c r="T228" i="1"/>
  <c r="V228" i="1" s="1"/>
  <c r="T229" i="1"/>
  <c r="V229" i="1" s="1"/>
  <c r="T230" i="1"/>
  <c r="V230" i="1" s="1"/>
  <c r="T231" i="1"/>
  <c r="V231" i="1" s="1"/>
  <c r="T232" i="1"/>
  <c r="V232" i="1" s="1"/>
  <c r="T233" i="1"/>
  <c r="V233" i="1" s="1"/>
  <c r="T234" i="1"/>
  <c r="V234" i="1" s="1"/>
  <c r="T235" i="1"/>
  <c r="V235" i="1" s="1"/>
  <c r="T236" i="1"/>
  <c r="V236" i="1" s="1"/>
  <c r="T237" i="1"/>
  <c r="V237" i="1" s="1"/>
  <c r="T238" i="1"/>
  <c r="V238" i="1" s="1"/>
  <c r="T239" i="1"/>
  <c r="V239" i="1" s="1"/>
  <c r="T240" i="1"/>
  <c r="V240" i="1" s="1"/>
  <c r="T241" i="1"/>
  <c r="V241" i="1" s="1"/>
  <c r="T242" i="1"/>
  <c r="V242" i="1" s="1"/>
  <c r="T243" i="1"/>
  <c r="V243" i="1" s="1"/>
  <c r="T244" i="1"/>
  <c r="V244" i="1" s="1"/>
  <c r="T245" i="1"/>
  <c r="V245" i="1" s="1"/>
  <c r="T246" i="1"/>
  <c r="V246" i="1" s="1"/>
  <c r="T247" i="1"/>
  <c r="V247" i="1" s="1"/>
  <c r="T248" i="1"/>
  <c r="V248" i="1" s="1"/>
  <c r="T249" i="1"/>
  <c r="V249" i="1" s="1"/>
  <c r="T250" i="1"/>
  <c r="V250" i="1" s="1"/>
  <c r="T251" i="1"/>
  <c r="V251" i="1" s="1"/>
  <c r="T252" i="1"/>
  <c r="V252" i="1" s="1"/>
  <c r="T253" i="1"/>
  <c r="V253" i="1" s="1"/>
  <c r="T254" i="1"/>
  <c r="V254" i="1" s="1"/>
  <c r="T255" i="1"/>
  <c r="V255" i="1" s="1"/>
  <c r="T256" i="1"/>
  <c r="V256" i="1" s="1"/>
  <c r="T257" i="1"/>
  <c r="V257" i="1" s="1"/>
  <c r="T258" i="1"/>
  <c r="V258" i="1" s="1"/>
  <c r="T259" i="1"/>
  <c r="V259" i="1" s="1"/>
  <c r="T260" i="1"/>
  <c r="V260" i="1" s="1"/>
  <c r="T261" i="1"/>
  <c r="V261" i="1" s="1"/>
  <c r="T262" i="1"/>
  <c r="V262" i="1" s="1"/>
  <c r="T263" i="1"/>
  <c r="V263" i="1" s="1"/>
  <c r="T264" i="1"/>
  <c r="V264" i="1" s="1"/>
  <c r="T265" i="1"/>
  <c r="V265" i="1" s="1"/>
  <c r="T266" i="1"/>
  <c r="V266" i="1" s="1"/>
  <c r="T267" i="1"/>
  <c r="V267" i="1" s="1"/>
  <c r="T268" i="1"/>
  <c r="V268" i="1" s="1"/>
  <c r="T269" i="1"/>
  <c r="V269" i="1" s="1"/>
  <c r="T270" i="1"/>
  <c r="V270" i="1" s="1"/>
  <c r="T271" i="1"/>
  <c r="V271" i="1" s="1"/>
  <c r="T272" i="1"/>
  <c r="V272" i="1" s="1"/>
  <c r="T273" i="1"/>
  <c r="V273" i="1" s="1"/>
  <c r="T274" i="1"/>
  <c r="V274" i="1" s="1"/>
  <c r="T275" i="1"/>
  <c r="V275" i="1" s="1"/>
  <c r="T276" i="1"/>
  <c r="V276" i="1" s="1"/>
  <c r="T277" i="1"/>
  <c r="V277" i="1" s="1"/>
  <c r="T278" i="1"/>
  <c r="V278" i="1" s="1"/>
  <c r="T279" i="1"/>
  <c r="V279" i="1" s="1"/>
  <c r="T280" i="1"/>
  <c r="V280" i="1" s="1"/>
  <c r="T281" i="1"/>
  <c r="V281" i="1" s="1"/>
  <c r="T282" i="1"/>
  <c r="V282" i="1" s="1"/>
  <c r="T283" i="1"/>
  <c r="V283" i="1" s="1"/>
  <c r="T284" i="1"/>
  <c r="V284" i="1" s="1"/>
  <c r="T285" i="1"/>
  <c r="V285" i="1" s="1"/>
  <c r="T286" i="1"/>
  <c r="V286" i="1" s="1"/>
  <c r="T287" i="1"/>
  <c r="V287" i="1" s="1"/>
  <c r="T288" i="1"/>
  <c r="V288" i="1" s="1"/>
  <c r="T289" i="1"/>
  <c r="V289" i="1" s="1"/>
  <c r="T290" i="1"/>
  <c r="V290" i="1" s="1"/>
  <c r="T291" i="1"/>
  <c r="V291" i="1" s="1"/>
  <c r="T292" i="1"/>
  <c r="V292" i="1" s="1"/>
  <c r="T293" i="1"/>
  <c r="V293" i="1" s="1"/>
  <c r="T294" i="1"/>
  <c r="V294" i="1" s="1"/>
  <c r="T295" i="1"/>
  <c r="V295" i="1" s="1"/>
  <c r="T296" i="1"/>
  <c r="V296" i="1" s="1"/>
  <c r="T297" i="1"/>
  <c r="V297" i="1" s="1"/>
  <c r="T298" i="1"/>
  <c r="V298" i="1" s="1"/>
  <c r="T299" i="1"/>
  <c r="V299" i="1" s="1"/>
  <c r="T300" i="1"/>
  <c r="V300" i="1" s="1"/>
  <c r="T301" i="1"/>
  <c r="V301" i="1" s="1"/>
  <c r="T302" i="1"/>
  <c r="V302" i="1" s="1"/>
  <c r="T303" i="1"/>
  <c r="V303" i="1" s="1"/>
  <c r="T304" i="1"/>
  <c r="V304" i="1" s="1"/>
  <c r="T305" i="1"/>
  <c r="V305" i="1" s="1"/>
  <c r="T306" i="1"/>
  <c r="V306" i="1" s="1"/>
  <c r="T307" i="1"/>
  <c r="V307" i="1" s="1"/>
  <c r="T308" i="1"/>
  <c r="V308" i="1" s="1"/>
  <c r="T309" i="1"/>
  <c r="V309" i="1" s="1"/>
  <c r="T310" i="1"/>
  <c r="V310" i="1" s="1"/>
  <c r="T311" i="1"/>
  <c r="V311" i="1" s="1"/>
  <c r="T312" i="1"/>
  <c r="V312" i="1" s="1"/>
  <c r="T313" i="1"/>
  <c r="V313" i="1" s="1"/>
  <c r="T314" i="1"/>
  <c r="V314" i="1" s="1"/>
  <c r="T315" i="1"/>
  <c r="V315" i="1" s="1"/>
  <c r="T316" i="1"/>
  <c r="V316" i="1" s="1"/>
  <c r="T317" i="1"/>
  <c r="V317" i="1" s="1"/>
  <c r="T318" i="1"/>
  <c r="V318" i="1" s="1"/>
  <c r="T319" i="1"/>
  <c r="V319" i="1" s="1"/>
  <c r="T320" i="1"/>
  <c r="V320" i="1" s="1"/>
  <c r="T321" i="1"/>
  <c r="V321" i="1" s="1"/>
  <c r="T322" i="1"/>
  <c r="V322" i="1" s="1"/>
  <c r="T323" i="1"/>
  <c r="V323" i="1" s="1"/>
  <c r="T324" i="1"/>
  <c r="V324" i="1" s="1"/>
  <c r="T325" i="1"/>
  <c r="V325" i="1" s="1"/>
  <c r="T326" i="1"/>
  <c r="V326" i="1" s="1"/>
  <c r="T327" i="1"/>
  <c r="V327" i="1" s="1"/>
  <c r="T328" i="1"/>
  <c r="V328" i="1" s="1"/>
  <c r="T329" i="1"/>
  <c r="V329" i="1" s="1"/>
  <c r="T330" i="1"/>
  <c r="V330" i="1" s="1"/>
  <c r="T331" i="1"/>
  <c r="V331" i="1" s="1"/>
  <c r="T332" i="1"/>
  <c r="V332" i="1" s="1"/>
  <c r="T333" i="1"/>
  <c r="V333" i="1" s="1"/>
  <c r="T334" i="1"/>
  <c r="V334" i="1" s="1"/>
  <c r="T335" i="1"/>
  <c r="V335" i="1" s="1"/>
  <c r="T336" i="1"/>
  <c r="V336" i="1" s="1"/>
  <c r="T337" i="1"/>
  <c r="V337" i="1" s="1"/>
  <c r="T338" i="1"/>
  <c r="V338" i="1" s="1"/>
  <c r="T339" i="1"/>
  <c r="V339" i="1" s="1"/>
  <c r="T340" i="1"/>
  <c r="V340" i="1" s="1"/>
  <c r="T341" i="1"/>
  <c r="V341" i="1" s="1"/>
  <c r="T342" i="1"/>
  <c r="V342" i="1" s="1"/>
  <c r="T343" i="1"/>
  <c r="V343" i="1" s="1"/>
  <c r="T344" i="1"/>
  <c r="V344" i="1" s="1"/>
  <c r="T345" i="1"/>
  <c r="V345" i="1" s="1"/>
  <c r="T346" i="1"/>
  <c r="V346" i="1" s="1"/>
  <c r="T347" i="1"/>
  <c r="V347" i="1" s="1"/>
  <c r="T348" i="1"/>
  <c r="V348" i="1" s="1"/>
  <c r="T349" i="1"/>
  <c r="V349" i="1" s="1"/>
  <c r="T350" i="1"/>
  <c r="V350" i="1" s="1"/>
  <c r="T351" i="1"/>
  <c r="V351" i="1" s="1"/>
  <c r="T352" i="1"/>
  <c r="V352" i="1" s="1"/>
  <c r="T353" i="1"/>
  <c r="V353" i="1" s="1"/>
  <c r="T354" i="1"/>
  <c r="V354" i="1" s="1"/>
  <c r="T355" i="1"/>
  <c r="V355" i="1" s="1"/>
  <c r="T356" i="1"/>
  <c r="V356" i="1" s="1"/>
  <c r="T357" i="1"/>
  <c r="V357" i="1" s="1"/>
  <c r="T358" i="1"/>
  <c r="V358" i="1" s="1"/>
  <c r="T359" i="1"/>
  <c r="V359" i="1" s="1"/>
  <c r="T360" i="1"/>
  <c r="V360" i="1" s="1"/>
  <c r="T361" i="1"/>
  <c r="V361" i="1" s="1"/>
  <c r="T362" i="1"/>
  <c r="V362" i="1" s="1"/>
  <c r="T363" i="1"/>
  <c r="V363" i="1" s="1"/>
  <c r="T364" i="1"/>
  <c r="V364" i="1" s="1"/>
  <c r="T365" i="1"/>
  <c r="V365" i="1" s="1"/>
  <c r="T366" i="1"/>
  <c r="V366" i="1" s="1"/>
  <c r="T367" i="1"/>
  <c r="V367" i="1" s="1"/>
  <c r="T368" i="1"/>
  <c r="V368" i="1" s="1"/>
  <c r="T369" i="1"/>
  <c r="V369" i="1" s="1"/>
  <c r="T370" i="1"/>
  <c r="V370" i="1" s="1"/>
  <c r="T371" i="1"/>
  <c r="V371" i="1" s="1"/>
  <c r="T372" i="1"/>
  <c r="V372" i="1" s="1"/>
  <c r="T373" i="1"/>
  <c r="V373" i="1" s="1"/>
  <c r="T374" i="1"/>
  <c r="V374" i="1" s="1"/>
  <c r="T375" i="1"/>
  <c r="V375" i="1" s="1"/>
  <c r="T376" i="1"/>
  <c r="V376" i="1" s="1"/>
  <c r="T377" i="1"/>
  <c r="V377" i="1" s="1"/>
  <c r="T378" i="1"/>
  <c r="V378" i="1" s="1"/>
  <c r="T379" i="1"/>
  <c r="V379" i="1" s="1"/>
  <c r="T380" i="1"/>
  <c r="V380" i="1" s="1"/>
  <c r="T381" i="1"/>
  <c r="V381" i="1" s="1"/>
  <c r="T382" i="1"/>
  <c r="V382" i="1" s="1"/>
  <c r="T383" i="1"/>
  <c r="V383" i="1" s="1"/>
  <c r="T384" i="1"/>
  <c r="V384" i="1" s="1"/>
  <c r="T385" i="1"/>
  <c r="V385" i="1" s="1"/>
  <c r="T386" i="1"/>
  <c r="V386" i="1" s="1"/>
  <c r="T387" i="1"/>
  <c r="V387" i="1" s="1"/>
  <c r="T388" i="1"/>
  <c r="V388" i="1" s="1"/>
  <c r="T389" i="1"/>
  <c r="V389" i="1" s="1"/>
  <c r="T390" i="1"/>
  <c r="V390" i="1" s="1"/>
  <c r="T391" i="1"/>
  <c r="V391" i="1" s="1"/>
  <c r="T392" i="1"/>
  <c r="V392" i="1" s="1"/>
  <c r="T393" i="1"/>
  <c r="V393" i="1" s="1"/>
  <c r="T394" i="1"/>
  <c r="V394" i="1" s="1"/>
  <c r="T395" i="1"/>
  <c r="V395" i="1" s="1"/>
  <c r="T396" i="1"/>
  <c r="V396" i="1" s="1"/>
  <c r="T397" i="1"/>
  <c r="V397" i="1" s="1"/>
  <c r="T398" i="1"/>
  <c r="V398" i="1" s="1"/>
  <c r="T399" i="1"/>
  <c r="V399" i="1" s="1"/>
  <c r="T400" i="1"/>
  <c r="V400" i="1" s="1"/>
  <c r="T401" i="1"/>
  <c r="V401" i="1" s="1"/>
  <c r="T402" i="1"/>
  <c r="V402" i="1" s="1"/>
  <c r="T403" i="1"/>
  <c r="V403" i="1" s="1"/>
  <c r="T404" i="1"/>
  <c r="V404" i="1" s="1"/>
  <c r="T405" i="1"/>
  <c r="V405" i="1" s="1"/>
  <c r="T406" i="1"/>
  <c r="V406" i="1" s="1"/>
  <c r="T407" i="1"/>
  <c r="V407" i="1" s="1"/>
  <c r="T408" i="1"/>
  <c r="V408" i="1" s="1"/>
  <c r="T409" i="1"/>
  <c r="V409" i="1" s="1"/>
  <c r="T410" i="1"/>
  <c r="V410" i="1" s="1"/>
  <c r="T411" i="1"/>
  <c r="V411" i="1" s="1"/>
  <c r="T412" i="1"/>
  <c r="V412" i="1" s="1"/>
  <c r="T413" i="1"/>
  <c r="V413" i="1" s="1"/>
  <c r="T414" i="1"/>
  <c r="V414" i="1" s="1"/>
  <c r="T415" i="1"/>
  <c r="V415" i="1" s="1"/>
  <c r="T416" i="1"/>
  <c r="V416" i="1" s="1"/>
  <c r="T417" i="1"/>
  <c r="V417" i="1" s="1"/>
  <c r="T418" i="1"/>
  <c r="V418" i="1" s="1"/>
  <c r="T419" i="1"/>
  <c r="V419" i="1" s="1"/>
  <c r="T420" i="1"/>
  <c r="V420" i="1" s="1"/>
  <c r="T421" i="1"/>
  <c r="V421" i="1" s="1"/>
  <c r="T422" i="1"/>
  <c r="V422" i="1" s="1"/>
  <c r="T423" i="1"/>
  <c r="V423" i="1" s="1"/>
  <c r="T424" i="1"/>
  <c r="V424" i="1" s="1"/>
  <c r="T425" i="1"/>
  <c r="V425" i="1" s="1"/>
  <c r="T426" i="1"/>
  <c r="V426" i="1" s="1"/>
  <c r="T427" i="1"/>
  <c r="V427" i="1" s="1"/>
  <c r="T428" i="1"/>
  <c r="V428" i="1" s="1"/>
  <c r="T429" i="1"/>
  <c r="V429" i="1" s="1"/>
  <c r="T430" i="1"/>
  <c r="V430" i="1" s="1"/>
  <c r="T431" i="1"/>
  <c r="V431" i="1" s="1"/>
  <c r="T432" i="1"/>
  <c r="V432" i="1" s="1"/>
  <c r="T433" i="1"/>
  <c r="V433" i="1" s="1"/>
  <c r="T434" i="1"/>
  <c r="V434" i="1" s="1"/>
  <c r="T435" i="1"/>
  <c r="V435" i="1" s="1"/>
  <c r="T436" i="1"/>
  <c r="V436" i="1" s="1"/>
  <c r="T437" i="1"/>
  <c r="V437" i="1" s="1"/>
  <c r="T438" i="1"/>
  <c r="V438" i="1" s="1"/>
  <c r="T439" i="1"/>
  <c r="V439" i="1" s="1"/>
  <c r="T440" i="1"/>
  <c r="V440" i="1" s="1"/>
  <c r="T441" i="1"/>
  <c r="V441" i="1" s="1"/>
  <c r="T442" i="1"/>
  <c r="V442" i="1" s="1"/>
  <c r="T443" i="1"/>
  <c r="V443" i="1" s="1"/>
  <c r="T444" i="1"/>
  <c r="V444" i="1" s="1"/>
  <c r="T445" i="1"/>
  <c r="V445" i="1" s="1"/>
  <c r="T446" i="1"/>
  <c r="V446" i="1" s="1"/>
  <c r="T447" i="1"/>
  <c r="V447" i="1" s="1"/>
  <c r="T448" i="1"/>
  <c r="V448" i="1" s="1"/>
  <c r="T449" i="1"/>
  <c r="V449" i="1" s="1"/>
  <c r="T450" i="1"/>
  <c r="V450" i="1" s="1"/>
  <c r="T451" i="1"/>
  <c r="V451" i="1" s="1"/>
  <c r="T452" i="1"/>
  <c r="V452" i="1" s="1"/>
  <c r="T453" i="1"/>
  <c r="V453" i="1" s="1"/>
  <c r="T454" i="1"/>
  <c r="V454" i="1" s="1"/>
  <c r="T455" i="1"/>
  <c r="V455" i="1" s="1"/>
  <c r="T456" i="1"/>
  <c r="V456" i="1" s="1"/>
  <c r="T457" i="1"/>
  <c r="V457" i="1" s="1"/>
  <c r="T458" i="1"/>
  <c r="V458" i="1" s="1"/>
  <c r="T459" i="1"/>
  <c r="V459" i="1" s="1"/>
  <c r="T460" i="1"/>
  <c r="V460" i="1" s="1"/>
  <c r="T461" i="1"/>
  <c r="V461" i="1" s="1"/>
  <c r="T462" i="1"/>
  <c r="V462" i="1" s="1"/>
  <c r="T463" i="1"/>
  <c r="V463" i="1" s="1"/>
  <c r="T464" i="1"/>
  <c r="V464" i="1" s="1"/>
  <c r="T465" i="1"/>
  <c r="V465" i="1" s="1"/>
  <c r="T466" i="1"/>
  <c r="V466" i="1" s="1"/>
  <c r="T467" i="1"/>
  <c r="V467" i="1" s="1"/>
  <c r="T468" i="1"/>
  <c r="V468" i="1" s="1"/>
  <c r="T469" i="1"/>
  <c r="V469" i="1" s="1"/>
  <c r="T470" i="1"/>
  <c r="V470" i="1" s="1"/>
  <c r="T471" i="1"/>
  <c r="V471" i="1" s="1"/>
  <c r="T472" i="1"/>
  <c r="V472" i="1" s="1"/>
  <c r="T473" i="1"/>
  <c r="V473" i="1" s="1"/>
  <c r="T474" i="1"/>
  <c r="V474" i="1" s="1"/>
  <c r="T475" i="1"/>
  <c r="V475" i="1" s="1"/>
  <c r="T476" i="1"/>
  <c r="V476" i="1" s="1"/>
  <c r="T477" i="1"/>
  <c r="V477" i="1" s="1"/>
  <c r="T478" i="1"/>
  <c r="V478" i="1" s="1"/>
  <c r="T479" i="1"/>
  <c r="V479" i="1" s="1"/>
  <c r="T480" i="1"/>
  <c r="V480" i="1" s="1"/>
  <c r="T481" i="1"/>
  <c r="V481" i="1" s="1"/>
  <c r="T482" i="1"/>
  <c r="V482" i="1" s="1"/>
  <c r="T483" i="1"/>
  <c r="V483" i="1" s="1"/>
  <c r="T484" i="1"/>
  <c r="V484" i="1" s="1"/>
  <c r="T485" i="1"/>
  <c r="V485" i="1" s="1"/>
  <c r="T486" i="1"/>
  <c r="V486" i="1" s="1"/>
  <c r="T487" i="1"/>
  <c r="V487" i="1" s="1"/>
  <c r="T488" i="1"/>
  <c r="V488" i="1" s="1"/>
  <c r="T489" i="1"/>
  <c r="V489" i="1" s="1"/>
  <c r="T490" i="1"/>
  <c r="V490" i="1" s="1"/>
  <c r="T491" i="1"/>
  <c r="V491" i="1" s="1"/>
  <c r="T492" i="1"/>
  <c r="V492" i="1" s="1"/>
  <c r="T493" i="1"/>
  <c r="V493" i="1" s="1"/>
  <c r="T494" i="1"/>
  <c r="V494" i="1" s="1"/>
  <c r="T495" i="1"/>
  <c r="V495" i="1" s="1"/>
  <c r="T496" i="1"/>
  <c r="V496" i="1" s="1"/>
  <c r="T497" i="1"/>
  <c r="V497" i="1" s="1"/>
  <c r="T498" i="1"/>
  <c r="V498" i="1" s="1"/>
  <c r="T499" i="1"/>
  <c r="V499" i="1" s="1"/>
  <c r="T500" i="1"/>
  <c r="V500" i="1" s="1"/>
  <c r="T501" i="1"/>
  <c r="V501" i="1" s="1"/>
  <c r="T502" i="1"/>
  <c r="V502" i="1" s="1"/>
  <c r="T503" i="1"/>
  <c r="V503" i="1" s="1"/>
  <c r="T504" i="1"/>
  <c r="V504" i="1" s="1"/>
  <c r="T505" i="1"/>
  <c r="V505" i="1" s="1"/>
  <c r="T506" i="1"/>
  <c r="V506" i="1" s="1"/>
  <c r="T507" i="1"/>
  <c r="V507" i="1" s="1"/>
  <c r="T508" i="1"/>
  <c r="V508" i="1" s="1"/>
  <c r="T509" i="1"/>
  <c r="V509" i="1" s="1"/>
  <c r="T510" i="1"/>
  <c r="V510" i="1" s="1"/>
  <c r="T511" i="1"/>
  <c r="V511" i="1" s="1"/>
  <c r="T512" i="1"/>
  <c r="V512" i="1" s="1"/>
  <c r="T513" i="1"/>
  <c r="V513" i="1" s="1"/>
  <c r="T514" i="1"/>
  <c r="V514" i="1" s="1"/>
  <c r="T515" i="1"/>
  <c r="V515" i="1" s="1"/>
  <c r="T516" i="1"/>
  <c r="V516" i="1" s="1"/>
  <c r="T517" i="1"/>
  <c r="V517" i="1" s="1"/>
  <c r="T518" i="1"/>
  <c r="V518" i="1" s="1"/>
  <c r="T519" i="1"/>
  <c r="V519" i="1" s="1"/>
  <c r="T520" i="1"/>
  <c r="V520" i="1" s="1"/>
  <c r="T521" i="1"/>
  <c r="V521" i="1" s="1"/>
  <c r="T522" i="1"/>
  <c r="V522" i="1" s="1"/>
  <c r="T523" i="1"/>
  <c r="V523" i="1" s="1"/>
  <c r="T524" i="1"/>
  <c r="V524" i="1" s="1"/>
  <c r="T525" i="1"/>
  <c r="V525" i="1" s="1"/>
  <c r="T526" i="1"/>
  <c r="V526" i="1" s="1"/>
  <c r="T527" i="1"/>
  <c r="V527" i="1" s="1"/>
  <c r="T528" i="1"/>
  <c r="V528" i="1" s="1"/>
  <c r="T529" i="1"/>
  <c r="V529" i="1" s="1"/>
  <c r="T530" i="1"/>
  <c r="V530" i="1" s="1"/>
  <c r="T531" i="1"/>
  <c r="V531" i="1" s="1"/>
  <c r="T532" i="1"/>
  <c r="V532" i="1" s="1"/>
  <c r="T533" i="1"/>
  <c r="V533" i="1" s="1"/>
  <c r="T534" i="1"/>
  <c r="V534" i="1" s="1"/>
  <c r="T535" i="1"/>
  <c r="V535" i="1" s="1"/>
  <c r="T536" i="1"/>
  <c r="V536" i="1" s="1"/>
  <c r="T537" i="1"/>
  <c r="V537" i="1" s="1"/>
  <c r="T538" i="1"/>
  <c r="V538" i="1" s="1"/>
  <c r="T539" i="1"/>
  <c r="V539" i="1" s="1"/>
  <c r="T540" i="1"/>
  <c r="V540" i="1" s="1"/>
  <c r="T541" i="1"/>
  <c r="V541" i="1" s="1"/>
  <c r="T542" i="1"/>
  <c r="V542" i="1" s="1"/>
  <c r="T543" i="1"/>
  <c r="V543" i="1" s="1"/>
  <c r="T544" i="1"/>
  <c r="V544" i="1" s="1"/>
  <c r="T545" i="1"/>
  <c r="V545" i="1" s="1"/>
  <c r="T546" i="1"/>
  <c r="V546" i="1" s="1"/>
  <c r="T547" i="1"/>
  <c r="V547" i="1" s="1"/>
  <c r="T548" i="1"/>
  <c r="V548" i="1" s="1"/>
  <c r="T549" i="1"/>
  <c r="V549" i="1" s="1"/>
  <c r="T550" i="1"/>
  <c r="V550" i="1" s="1"/>
  <c r="T551" i="1"/>
  <c r="V551" i="1" s="1"/>
  <c r="T552" i="1"/>
  <c r="V552" i="1" s="1"/>
  <c r="T553" i="1"/>
  <c r="V553" i="1" s="1"/>
  <c r="T554" i="1"/>
  <c r="V554" i="1" s="1"/>
  <c r="T555" i="1"/>
  <c r="V555" i="1" s="1"/>
  <c r="T556" i="1"/>
  <c r="V556" i="1" s="1"/>
  <c r="T557" i="1"/>
  <c r="V557" i="1" s="1"/>
  <c r="T558" i="1"/>
  <c r="V558" i="1" s="1"/>
  <c r="T559" i="1"/>
  <c r="V559" i="1" s="1"/>
  <c r="T560" i="1"/>
  <c r="V560" i="1" s="1"/>
  <c r="T561" i="1"/>
  <c r="V561" i="1" s="1"/>
  <c r="T562" i="1"/>
  <c r="V562" i="1" s="1"/>
  <c r="T563" i="1"/>
  <c r="V563" i="1" s="1"/>
  <c r="T564" i="1"/>
  <c r="V564" i="1" s="1"/>
  <c r="T565" i="1"/>
  <c r="V565" i="1" s="1"/>
  <c r="T566" i="1"/>
  <c r="V566" i="1" s="1"/>
  <c r="T567" i="1"/>
  <c r="V567" i="1" s="1"/>
  <c r="T568" i="1"/>
  <c r="V568" i="1" s="1"/>
  <c r="T569" i="1"/>
  <c r="V569" i="1" s="1"/>
  <c r="T570" i="1"/>
  <c r="V570" i="1" s="1"/>
  <c r="T571" i="1"/>
  <c r="V571" i="1" s="1"/>
  <c r="T572" i="1"/>
  <c r="V572" i="1" s="1"/>
  <c r="T573" i="1"/>
  <c r="V573" i="1" s="1"/>
  <c r="T574" i="1"/>
  <c r="V574" i="1" s="1"/>
  <c r="T575" i="1"/>
  <c r="V575" i="1" s="1"/>
  <c r="T576" i="1"/>
  <c r="V576" i="1" s="1"/>
  <c r="T577" i="1"/>
  <c r="V577" i="1" s="1"/>
  <c r="T578" i="1"/>
  <c r="V578" i="1" s="1"/>
  <c r="T579" i="1"/>
  <c r="V579" i="1" s="1"/>
  <c r="T580" i="1"/>
  <c r="V580" i="1" s="1"/>
  <c r="T581" i="1"/>
  <c r="V581" i="1" s="1"/>
  <c r="T582" i="1"/>
  <c r="V582" i="1" s="1"/>
  <c r="T583" i="1"/>
  <c r="V583" i="1" s="1"/>
  <c r="T584" i="1"/>
  <c r="V584" i="1" s="1"/>
  <c r="T585" i="1"/>
  <c r="V585" i="1" s="1"/>
  <c r="T586" i="1"/>
  <c r="V586" i="1" s="1"/>
  <c r="T587" i="1"/>
  <c r="V587" i="1" s="1"/>
  <c r="T588" i="1"/>
  <c r="V588" i="1" s="1"/>
  <c r="T589" i="1"/>
  <c r="V589" i="1" s="1"/>
  <c r="T590" i="1"/>
  <c r="V590" i="1" s="1"/>
  <c r="T591" i="1"/>
  <c r="V591" i="1" s="1"/>
  <c r="T592" i="1"/>
  <c r="V592" i="1" s="1"/>
  <c r="T593" i="1"/>
  <c r="V593" i="1" s="1"/>
  <c r="T594" i="1"/>
  <c r="V594" i="1" s="1"/>
  <c r="T595" i="1"/>
  <c r="V595" i="1" s="1"/>
  <c r="T596" i="1"/>
  <c r="V596" i="1" s="1"/>
  <c r="T597" i="1"/>
  <c r="V597" i="1" s="1"/>
  <c r="T598" i="1"/>
  <c r="V598" i="1" s="1"/>
  <c r="T599" i="1"/>
  <c r="V599" i="1" s="1"/>
  <c r="T600" i="1"/>
  <c r="V600" i="1" s="1"/>
  <c r="T601" i="1"/>
  <c r="V601" i="1" s="1"/>
  <c r="T602" i="1"/>
  <c r="V602" i="1" s="1"/>
  <c r="T603" i="1"/>
  <c r="V603" i="1" s="1"/>
  <c r="T604" i="1"/>
  <c r="V604" i="1" s="1"/>
  <c r="T605" i="1"/>
  <c r="V605" i="1" s="1"/>
  <c r="T606" i="1"/>
  <c r="V606" i="1" s="1"/>
  <c r="T607" i="1"/>
  <c r="V607" i="1" s="1"/>
  <c r="T608" i="1"/>
  <c r="V608" i="1" s="1"/>
  <c r="T609" i="1"/>
  <c r="V609" i="1" s="1"/>
  <c r="T610" i="1"/>
  <c r="V610" i="1" s="1"/>
  <c r="T611" i="1"/>
  <c r="V611" i="1" s="1"/>
  <c r="T612" i="1"/>
  <c r="V612" i="1" s="1"/>
  <c r="T613" i="1"/>
  <c r="V613" i="1" s="1"/>
  <c r="T614" i="1"/>
  <c r="V614" i="1" s="1"/>
  <c r="T615" i="1"/>
  <c r="V615" i="1" s="1"/>
  <c r="T616" i="1"/>
  <c r="V616" i="1" s="1"/>
  <c r="T617" i="1"/>
  <c r="V617" i="1" s="1"/>
  <c r="T618" i="1"/>
  <c r="V618" i="1" s="1"/>
  <c r="T619" i="1"/>
  <c r="V619" i="1" s="1"/>
  <c r="T620" i="1"/>
  <c r="V620" i="1" s="1"/>
  <c r="T621" i="1"/>
  <c r="V621" i="1" s="1"/>
  <c r="T622" i="1"/>
  <c r="V622" i="1" s="1"/>
  <c r="T623" i="1"/>
  <c r="V623" i="1" s="1"/>
  <c r="T624" i="1"/>
  <c r="V624" i="1" s="1"/>
  <c r="T625" i="1"/>
  <c r="V625" i="1" s="1"/>
  <c r="T626" i="1"/>
  <c r="V626" i="1" s="1"/>
  <c r="T627" i="1"/>
  <c r="V627" i="1" s="1"/>
  <c r="T628" i="1"/>
  <c r="V628" i="1" s="1"/>
  <c r="T629" i="1"/>
  <c r="V629" i="1" s="1"/>
  <c r="T630" i="1"/>
  <c r="V630" i="1" s="1"/>
  <c r="T631" i="1"/>
  <c r="V631" i="1" s="1"/>
  <c r="T632" i="1"/>
  <c r="V632" i="1" s="1"/>
  <c r="T633" i="1"/>
  <c r="V633" i="1" s="1"/>
  <c r="T634" i="1"/>
  <c r="V634" i="1" s="1"/>
  <c r="T635" i="1"/>
  <c r="V635" i="1" s="1"/>
  <c r="T636" i="1"/>
  <c r="V636" i="1" s="1"/>
  <c r="T637" i="1"/>
  <c r="V637" i="1" s="1"/>
  <c r="T638" i="1"/>
  <c r="V638" i="1" s="1"/>
  <c r="T639" i="1"/>
  <c r="V639" i="1" s="1"/>
  <c r="T640" i="1"/>
  <c r="V640" i="1" s="1"/>
  <c r="T641" i="1"/>
  <c r="V641" i="1" s="1"/>
  <c r="T642" i="1"/>
  <c r="V642" i="1" s="1"/>
  <c r="T643" i="1"/>
  <c r="V643" i="1" s="1"/>
  <c r="T644" i="1"/>
  <c r="V644" i="1" s="1"/>
  <c r="T645" i="1"/>
  <c r="V645" i="1" s="1"/>
  <c r="T646" i="1"/>
  <c r="V646" i="1" s="1"/>
  <c r="T647" i="1"/>
  <c r="V647" i="1" s="1"/>
  <c r="T648" i="1"/>
  <c r="V648" i="1" s="1"/>
  <c r="T649" i="1"/>
  <c r="V649" i="1" s="1"/>
  <c r="T650" i="1"/>
  <c r="V650" i="1" s="1"/>
  <c r="T651" i="1"/>
  <c r="V651" i="1" s="1"/>
  <c r="T652" i="1"/>
  <c r="V652" i="1" s="1"/>
  <c r="T653" i="1"/>
  <c r="V653" i="1" s="1"/>
  <c r="T654" i="1"/>
  <c r="V654" i="1" s="1"/>
  <c r="T655" i="1"/>
  <c r="V655" i="1" s="1"/>
  <c r="T656" i="1"/>
  <c r="V656" i="1" s="1"/>
  <c r="T657" i="1"/>
  <c r="V657" i="1" s="1"/>
  <c r="T658" i="1"/>
  <c r="V658" i="1" s="1"/>
  <c r="T659" i="1"/>
  <c r="V659" i="1" s="1"/>
  <c r="T660" i="1"/>
  <c r="V660" i="1" s="1"/>
  <c r="T661" i="1"/>
  <c r="V661" i="1" s="1"/>
  <c r="T662" i="1"/>
  <c r="V662" i="1" s="1"/>
  <c r="T663" i="1"/>
  <c r="V663" i="1" s="1"/>
  <c r="T664" i="1"/>
  <c r="V664" i="1" s="1"/>
  <c r="T665" i="1"/>
  <c r="V665" i="1" s="1"/>
  <c r="T666" i="1"/>
  <c r="V666" i="1" s="1"/>
  <c r="T667" i="1"/>
  <c r="V667" i="1" s="1"/>
  <c r="T668" i="1"/>
  <c r="V668" i="1" s="1"/>
  <c r="T669" i="1"/>
  <c r="V669" i="1" s="1"/>
  <c r="T670" i="1"/>
  <c r="V670" i="1" s="1"/>
  <c r="T671" i="1"/>
  <c r="V671" i="1" s="1"/>
  <c r="T672" i="1"/>
  <c r="V672" i="1" s="1"/>
  <c r="T673" i="1"/>
  <c r="V673" i="1" s="1"/>
  <c r="T674" i="1"/>
  <c r="V674" i="1" s="1"/>
  <c r="T675" i="1"/>
  <c r="V675" i="1" s="1"/>
  <c r="T676" i="1"/>
  <c r="V676" i="1" s="1"/>
  <c r="T677" i="1"/>
  <c r="V677" i="1" s="1"/>
  <c r="T678" i="1"/>
  <c r="V678" i="1" s="1"/>
  <c r="T679" i="1"/>
  <c r="V679" i="1" s="1"/>
  <c r="T680" i="1"/>
  <c r="V680" i="1" s="1"/>
  <c r="T681" i="1"/>
  <c r="V681" i="1" s="1"/>
  <c r="T682" i="1"/>
  <c r="V682" i="1" s="1"/>
  <c r="T683" i="1"/>
  <c r="V683" i="1" s="1"/>
  <c r="T684" i="1"/>
  <c r="V684" i="1" s="1"/>
  <c r="T685" i="1"/>
  <c r="V685" i="1" s="1"/>
  <c r="T686" i="1"/>
  <c r="V686" i="1" s="1"/>
  <c r="T687" i="1"/>
  <c r="V687" i="1" s="1"/>
  <c r="T688" i="1"/>
  <c r="V688" i="1" s="1"/>
  <c r="T689" i="1"/>
  <c r="V689" i="1" s="1"/>
  <c r="T690" i="1"/>
  <c r="V690" i="1" s="1"/>
  <c r="T691" i="1"/>
  <c r="V691" i="1" s="1"/>
  <c r="T692" i="1"/>
  <c r="V692" i="1" s="1"/>
  <c r="T693" i="1"/>
  <c r="V693" i="1" s="1"/>
  <c r="T694" i="1"/>
  <c r="V694" i="1" s="1"/>
  <c r="T695" i="1"/>
  <c r="V695" i="1" s="1"/>
  <c r="T696" i="1"/>
  <c r="V696" i="1" s="1"/>
  <c r="T697" i="1"/>
  <c r="V697" i="1" s="1"/>
  <c r="T698" i="1"/>
  <c r="V698" i="1" s="1"/>
  <c r="T699" i="1"/>
  <c r="V699" i="1" s="1"/>
  <c r="T700" i="1"/>
  <c r="V700" i="1" s="1"/>
  <c r="T701" i="1"/>
  <c r="V701" i="1" s="1"/>
  <c r="T702" i="1"/>
  <c r="V702" i="1" s="1"/>
  <c r="T703" i="1"/>
  <c r="V703" i="1" s="1"/>
  <c r="T704" i="1"/>
  <c r="V704" i="1" s="1"/>
  <c r="T705" i="1"/>
  <c r="V705" i="1" s="1"/>
  <c r="T706" i="1"/>
  <c r="V706" i="1" s="1"/>
  <c r="T707" i="1"/>
  <c r="V707" i="1" s="1"/>
  <c r="T708" i="1"/>
  <c r="V708" i="1" s="1"/>
  <c r="T709" i="1"/>
  <c r="V709" i="1" s="1"/>
  <c r="T710" i="1"/>
  <c r="V710" i="1" s="1"/>
  <c r="T711" i="1"/>
  <c r="V711" i="1" s="1"/>
  <c r="T712" i="1"/>
  <c r="V712" i="1" s="1"/>
  <c r="T713" i="1"/>
  <c r="V713" i="1" s="1"/>
  <c r="T714" i="1"/>
  <c r="V714" i="1" s="1"/>
  <c r="T715" i="1"/>
  <c r="V715" i="1" s="1"/>
  <c r="T716" i="1"/>
  <c r="V716" i="1" s="1"/>
  <c r="T717" i="1"/>
  <c r="V717" i="1" s="1"/>
  <c r="T718" i="1"/>
  <c r="V718" i="1" s="1"/>
  <c r="T719" i="1"/>
  <c r="V719" i="1" s="1"/>
  <c r="T720" i="1"/>
  <c r="V720" i="1" s="1"/>
  <c r="T721" i="1"/>
  <c r="V721" i="1" s="1"/>
  <c r="T722" i="1"/>
  <c r="V722" i="1" s="1"/>
  <c r="T723" i="1"/>
  <c r="V723" i="1" s="1"/>
  <c r="T724" i="1"/>
  <c r="V724" i="1" s="1"/>
  <c r="T725" i="1"/>
  <c r="V725" i="1" s="1"/>
  <c r="T726" i="1"/>
  <c r="V726" i="1" s="1"/>
  <c r="T727" i="1"/>
  <c r="V727" i="1" s="1"/>
  <c r="T728" i="1"/>
  <c r="V728" i="1" s="1"/>
  <c r="T729" i="1"/>
  <c r="V729" i="1" s="1"/>
  <c r="T730" i="1"/>
  <c r="V730" i="1" s="1"/>
  <c r="T731" i="1"/>
  <c r="V731" i="1" s="1"/>
  <c r="T732" i="1"/>
  <c r="V732" i="1" s="1"/>
  <c r="T733" i="1"/>
  <c r="V733" i="1" s="1"/>
  <c r="T734" i="1"/>
  <c r="V734" i="1" s="1"/>
  <c r="T735" i="1"/>
  <c r="V735" i="1" s="1"/>
  <c r="T736" i="1"/>
  <c r="V736" i="1" s="1"/>
  <c r="T737" i="1"/>
  <c r="V737" i="1" s="1"/>
  <c r="T738" i="1"/>
  <c r="V738" i="1" s="1"/>
  <c r="T739" i="1"/>
  <c r="V739" i="1" s="1"/>
  <c r="T740" i="1"/>
  <c r="V740" i="1" s="1"/>
  <c r="T741" i="1"/>
  <c r="V741" i="1" s="1"/>
  <c r="T742" i="1"/>
  <c r="V742" i="1" s="1"/>
  <c r="T743" i="1"/>
  <c r="V743" i="1" s="1"/>
  <c r="T744" i="1"/>
  <c r="V744" i="1" s="1"/>
  <c r="T745" i="1"/>
  <c r="V745" i="1" s="1"/>
  <c r="T746" i="1"/>
  <c r="V746" i="1" s="1"/>
  <c r="T747" i="1"/>
  <c r="V747" i="1" s="1"/>
  <c r="T748" i="1"/>
  <c r="V748" i="1" s="1"/>
  <c r="T749" i="1"/>
  <c r="V749" i="1" s="1"/>
  <c r="T750" i="1"/>
  <c r="V750" i="1" s="1"/>
  <c r="T751" i="1"/>
  <c r="V751" i="1" s="1"/>
  <c r="T752" i="1"/>
  <c r="V752" i="1" s="1"/>
  <c r="T753" i="1"/>
  <c r="V753" i="1" s="1"/>
  <c r="T754" i="1"/>
  <c r="V754" i="1" s="1"/>
  <c r="T755" i="1"/>
  <c r="V755" i="1" s="1"/>
  <c r="T756" i="1"/>
  <c r="V756" i="1" s="1"/>
  <c r="T757" i="1"/>
  <c r="V757" i="1" s="1"/>
  <c r="T758" i="1"/>
  <c r="V758" i="1" s="1"/>
  <c r="T759" i="1"/>
  <c r="V759" i="1" s="1"/>
  <c r="T760" i="1"/>
  <c r="V760" i="1" s="1"/>
  <c r="T761" i="1"/>
  <c r="V761" i="1" s="1"/>
  <c r="T762" i="1"/>
  <c r="V762" i="1" s="1"/>
  <c r="T763" i="1"/>
  <c r="V763" i="1" s="1"/>
  <c r="T764" i="1"/>
  <c r="V764" i="1" s="1"/>
  <c r="T765" i="1"/>
  <c r="V765" i="1" s="1"/>
  <c r="T766" i="1"/>
  <c r="V766" i="1" s="1"/>
  <c r="T767" i="1"/>
  <c r="V767" i="1" s="1"/>
  <c r="T768" i="1"/>
  <c r="V768" i="1" s="1"/>
  <c r="T769" i="1"/>
  <c r="V769" i="1" s="1"/>
  <c r="T770" i="1"/>
  <c r="V770" i="1" s="1"/>
  <c r="T771" i="1"/>
  <c r="V771" i="1" s="1"/>
  <c r="T772" i="1"/>
  <c r="V772" i="1" s="1"/>
  <c r="T773" i="1"/>
  <c r="V773" i="1" s="1"/>
  <c r="T774" i="1"/>
  <c r="V774" i="1" s="1"/>
  <c r="T775" i="1"/>
  <c r="V775" i="1" s="1"/>
  <c r="T776" i="1"/>
  <c r="V776" i="1" s="1"/>
  <c r="T777" i="1"/>
  <c r="V777" i="1" s="1"/>
  <c r="T778" i="1"/>
  <c r="V778" i="1" s="1"/>
  <c r="T779" i="1"/>
  <c r="V779" i="1" s="1"/>
  <c r="T780" i="1"/>
  <c r="V780" i="1" s="1"/>
  <c r="T781" i="1"/>
  <c r="V781" i="1" s="1"/>
  <c r="T782" i="1"/>
  <c r="V782" i="1" s="1"/>
  <c r="T783" i="1"/>
  <c r="V783" i="1" s="1"/>
  <c r="T784" i="1"/>
  <c r="V784" i="1" s="1"/>
  <c r="T785" i="1"/>
  <c r="V785" i="1" s="1"/>
  <c r="T786" i="1"/>
  <c r="V786" i="1" s="1"/>
  <c r="T787" i="1"/>
  <c r="V787" i="1" s="1"/>
  <c r="T788" i="1"/>
  <c r="V788" i="1" s="1"/>
  <c r="T789" i="1"/>
  <c r="V789" i="1" s="1"/>
  <c r="T790" i="1"/>
  <c r="V790" i="1" s="1"/>
  <c r="T791" i="1"/>
  <c r="V791" i="1" s="1"/>
  <c r="T792" i="1"/>
  <c r="V792" i="1" s="1"/>
  <c r="T793" i="1"/>
  <c r="V793" i="1" s="1"/>
  <c r="T794" i="1"/>
  <c r="V794" i="1" s="1"/>
  <c r="T795" i="1"/>
  <c r="V795" i="1" s="1"/>
  <c r="T796" i="1"/>
  <c r="V796" i="1" s="1"/>
  <c r="T797" i="1"/>
  <c r="V797" i="1" s="1"/>
  <c r="T798" i="1"/>
  <c r="V798" i="1" s="1"/>
  <c r="T799" i="1"/>
  <c r="V799" i="1" s="1"/>
  <c r="T800" i="1"/>
  <c r="V800" i="1" s="1"/>
  <c r="T801" i="1"/>
  <c r="V801" i="1" s="1"/>
  <c r="T802" i="1"/>
  <c r="V802" i="1" s="1"/>
  <c r="T803" i="1"/>
  <c r="V803" i="1" s="1"/>
  <c r="T804" i="1"/>
  <c r="V804" i="1" s="1"/>
  <c r="T805" i="1"/>
  <c r="V805" i="1" s="1"/>
  <c r="T806" i="1"/>
  <c r="V806" i="1" s="1"/>
  <c r="T807" i="1"/>
  <c r="V807" i="1" s="1"/>
  <c r="T808" i="1"/>
  <c r="V808" i="1" s="1"/>
  <c r="T809" i="1"/>
  <c r="V809" i="1" s="1"/>
  <c r="T810" i="1"/>
  <c r="V810" i="1" s="1"/>
  <c r="T811" i="1"/>
  <c r="V811" i="1" s="1"/>
  <c r="T812" i="1"/>
  <c r="V812" i="1" s="1"/>
  <c r="T813" i="1"/>
  <c r="V813" i="1" s="1"/>
  <c r="T814" i="1"/>
  <c r="V814" i="1" s="1"/>
  <c r="T815" i="1"/>
  <c r="V815" i="1" s="1"/>
  <c r="T816" i="1"/>
  <c r="V816" i="1" s="1"/>
  <c r="T817" i="1"/>
  <c r="V817" i="1" s="1"/>
  <c r="T818" i="1"/>
  <c r="V818" i="1" s="1"/>
  <c r="T819" i="1"/>
  <c r="V819" i="1" s="1"/>
  <c r="T820" i="1"/>
  <c r="V820" i="1" s="1"/>
  <c r="T821" i="1"/>
  <c r="V821" i="1" s="1"/>
  <c r="T822" i="1"/>
  <c r="V822" i="1" s="1"/>
  <c r="T823" i="1"/>
  <c r="V823" i="1" s="1"/>
  <c r="T824" i="1"/>
  <c r="V824" i="1" s="1"/>
  <c r="T825" i="1"/>
  <c r="V825" i="1" s="1"/>
  <c r="T826" i="1"/>
  <c r="V826" i="1" s="1"/>
  <c r="T827" i="1"/>
  <c r="V827" i="1" s="1"/>
  <c r="T828" i="1"/>
  <c r="V828" i="1" s="1"/>
  <c r="T829" i="1"/>
  <c r="V829" i="1" s="1"/>
  <c r="T830" i="1"/>
  <c r="V830" i="1" s="1"/>
  <c r="T831" i="1"/>
  <c r="V831" i="1" s="1"/>
  <c r="T832" i="1"/>
  <c r="V832" i="1" s="1"/>
  <c r="T833" i="1"/>
  <c r="V833" i="1" s="1"/>
  <c r="T834" i="1"/>
  <c r="V834" i="1" s="1"/>
  <c r="T835" i="1"/>
  <c r="V835" i="1" s="1"/>
  <c r="T836" i="1"/>
  <c r="V836" i="1" s="1"/>
  <c r="T837" i="1"/>
  <c r="V837" i="1" s="1"/>
  <c r="T838" i="1"/>
  <c r="V838" i="1" s="1"/>
  <c r="T839" i="1"/>
  <c r="V839" i="1" s="1"/>
  <c r="T840" i="1"/>
  <c r="V840" i="1" s="1"/>
  <c r="T841" i="1"/>
  <c r="V841" i="1" s="1"/>
  <c r="T842" i="1"/>
  <c r="V842" i="1" s="1"/>
  <c r="T843" i="1"/>
  <c r="V843" i="1" s="1"/>
  <c r="T844" i="1"/>
  <c r="V844" i="1" s="1"/>
  <c r="T845" i="1"/>
  <c r="V845" i="1" s="1"/>
  <c r="T846" i="1"/>
  <c r="V846" i="1" s="1"/>
  <c r="T847" i="1"/>
  <c r="V847" i="1" s="1"/>
  <c r="T848" i="1"/>
  <c r="V848" i="1" s="1"/>
  <c r="T849" i="1"/>
  <c r="V849" i="1" s="1"/>
  <c r="T850" i="1"/>
  <c r="V850" i="1" s="1"/>
  <c r="T851" i="1"/>
  <c r="V851" i="1" s="1"/>
  <c r="T852" i="1"/>
  <c r="V852" i="1" s="1"/>
  <c r="T853" i="1"/>
  <c r="V853" i="1" s="1"/>
  <c r="T854" i="1"/>
  <c r="V854" i="1" s="1"/>
  <c r="T855" i="1"/>
  <c r="V855" i="1" s="1"/>
  <c r="T856" i="1"/>
  <c r="V856" i="1" s="1"/>
  <c r="T857" i="1"/>
  <c r="V857" i="1" s="1"/>
  <c r="T858" i="1"/>
  <c r="V858" i="1" s="1"/>
  <c r="T859" i="1"/>
  <c r="V859" i="1" s="1"/>
  <c r="T860" i="1"/>
  <c r="V860" i="1" s="1"/>
  <c r="T861" i="1"/>
  <c r="V861" i="1" s="1"/>
  <c r="T862" i="1"/>
  <c r="V862" i="1" s="1"/>
  <c r="T863" i="1"/>
  <c r="V863" i="1" s="1"/>
  <c r="T864" i="1"/>
  <c r="V864" i="1" s="1"/>
  <c r="T865" i="1"/>
  <c r="V865" i="1" s="1"/>
  <c r="T866" i="1"/>
  <c r="V866" i="1" s="1"/>
  <c r="T867" i="1"/>
  <c r="V867" i="1" s="1"/>
  <c r="T868" i="1"/>
  <c r="V868" i="1" s="1"/>
  <c r="T869" i="1"/>
  <c r="V869" i="1" s="1"/>
  <c r="T870" i="1"/>
  <c r="V870" i="1" s="1"/>
  <c r="T871" i="1"/>
  <c r="V871" i="1" s="1"/>
  <c r="T872" i="1"/>
  <c r="V872" i="1" s="1"/>
  <c r="T873" i="1"/>
  <c r="V873" i="1" s="1"/>
  <c r="T874" i="1"/>
  <c r="V874" i="1" s="1"/>
  <c r="T875" i="1"/>
  <c r="V875" i="1" s="1"/>
  <c r="T876" i="1"/>
  <c r="V876" i="1" s="1"/>
  <c r="T877" i="1"/>
  <c r="V877" i="1" s="1"/>
  <c r="T878" i="1"/>
  <c r="V878" i="1" s="1"/>
  <c r="T879" i="1"/>
  <c r="V879" i="1" s="1"/>
  <c r="T880" i="1"/>
  <c r="V880" i="1" s="1"/>
  <c r="T881" i="1"/>
  <c r="V881" i="1" s="1"/>
  <c r="T882" i="1"/>
  <c r="V882" i="1" s="1"/>
  <c r="T883" i="1"/>
  <c r="V883" i="1" s="1"/>
  <c r="T884" i="1"/>
  <c r="V884" i="1" s="1"/>
  <c r="T885" i="1"/>
  <c r="V885" i="1" s="1"/>
  <c r="T886" i="1"/>
  <c r="V886" i="1" s="1"/>
  <c r="T887" i="1"/>
  <c r="V887" i="1" s="1"/>
  <c r="T888" i="1"/>
  <c r="V888" i="1" s="1"/>
  <c r="T889" i="1"/>
  <c r="V889" i="1" s="1"/>
  <c r="T890" i="1"/>
  <c r="V890" i="1" s="1"/>
  <c r="T891" i="1"/>
  <c r="V891" i="1" s="1"/>
  <c r="T892" i="1"/>
  <c r="V892" i="1" s="1"/>
  <c r="T893" i="1"/>
  <c r="V893" i="1" s="1"/>
  <c r="T894" i="1"/>
  <c r="V894" i="1" s="1"/>
  <c r="T895" i="1"/>
  <c r="V895" i="1" s="1"/>
  <c r="T896" i="1"/>
  <c r="V896" i="1" s="1"/>
  <c r="T897" i="1"/>
  <c r="V897" i="1" s="1"/>
  <c r="T898" i="1"/>
  <c r="V898" i="1" s="1"/>
  <c r="T899" i="1"/>
  <c r="V899" i="1" s="1"/>
  <c r="T900" i="1"/>
  <c r="V900" i="1" s="1"/>
  <c r="T901" i="1"/>
  <c r="V901" i="1" s="1"/>
  <c r="T902" i="1"/>
  <c r="V902" i="1" s="1"/>
  <c r="T903" i="1"/>
  <c r="V903" i="1" s="1"/>
  <c r="T904" i="1"/>
  <c r="V904" i="1" s="1"/>
  <c r="T905" i="1"/>
  <c r="V905" i="1" s="1"/>
  <c r="T906" i="1"/>
  <c r="V906" i="1" s="1"/>
  <c r="T907" i="1"/>
  <c r="V907" i="1" s="1"/>
  <c r="T908" i="1"/>
  <c r="V908" i="1" s="1"/>
  <c r="T909" i="1"/>
  <c r="V909" i="1" s="1"/>
  <c r="T910" i="1"/>
  <c r="V910" i="1" s="1"/>
  <c r="T911" i="1"/>
  <c r="V911" i="1" s="1"/>
  <c r="T912" i="1"/>
  <c r="V912" i="1" s="1"/>
  <c r="T913" i="1"/>
  <c r="V913" i="1" s="1"/>
  <c r="T914" i="1"/>
  <c r="V914" i="1" s="1"/>
  <c r="T915" i="1"/>
  <c r="V915" i="1" s="1"/>
  <c r="T916" i="1"/>
  <c r="V916" i="1" s="1"/>
  <c r="T917" i="1"/>
  <c r="V917" i="1" s="1"/>
  <c r="T918" i="1"/>
  <c r="V918" i="1" s="1"/>
  <c r="T919" i="1"/>
  <c r="V919" i="1" s="1"/>
  <c r="T920" i="1"/>
  <c r="V920" i="1" s="1"/>
  <c r="T921" i="1"/>
  <c r="V921" i="1" s="1"/>
  <c r="T922" i="1"/>
  <c r="V922" i="1" s="1"/>
  <c r="T923" i="1"/>
  <c r="V923" i="1" s="1"/>
  <c r="T924" i="1"/>
  <c r="V924" i="1" s="1"/>
  <c r="T925" i="1"/>
  <c r="V925" i="1" s="1"/>
  <c r="T926" i="1"/>
  <c r="V926" i="1" s="1"/>
  <c r="T927" i="1"/>
  <c r="V927" i="1" s="1"/>
  <c r="T928" i="1"/>
  <c r="V928" i="1" s="1"/>
  <c r="T929" i="1"/>
  <c r="V929" i="1" s="1"/>
  <c r="T930" i="1"/>
  <c r="V930" i="1" s="1"/>
  <c r="T931" i="1"/>
  <c r="V931" i="1" s="1"/>
  <c r="T932" i="1"/>
  <c r="V932" i="1" s="1"/>
  <c r="T933" i="1"/>
  <c r="V933" i="1" s="1"/>
  <c r="T934" i="1"/>
  <c r="V934" i="1" s="1"/>
  <c r="T935" i="1"/>
  <c r="V935" i="1" s="1"/>
  <c r="T936" i="1"/>
  <c r="V936" i="1" s="1"/>
  <c r="T937" i="1"/>
  <c r="V937" i="1" s="1"/>
  <c r="T938" i="1"/>
  <c r="V938" i="1" s="1"/>
  <c r="T939" i="1"/>
  <c r="V939" i="1" s="1"/>
  <c r="T940" i="1"/>
  <c r="V940" i="1" s="1"/>
  <c r="T941" i="1"/>
  <c r="V941" i="1" s="1"/>
  <c r="T942" i="1"/>
  <c r="V942" i="1" s="1"/>
  <c r="T943" i="1"/>
  <c r="V943" i="1" s="1"/>
  <c r="T944" i="1"/>
  <c r="V944" i="1" s="1"/>
  <c r="T945" i="1"/>
  <c r="V945" i="1" s="1"/>
  <c r="T946" i="1"/>
  <c r="V946" i="1" s="1"/>
  <c r="T947" i="1"/>
  <c r="V947" i="1" s="1"/>
  <c r="T948" i="1"/>
  <c r="V948" i="1" s="1"/>
  <c r="T949" i="1"/>
  <c r="V949" i="1" s="1"/>
  <c r="T950" i="1"/>
  <c r="V950" i="1" s="1"/>
  <c r="T951" i="1"/>
  <c r="V951" i="1" s="1"/>
  <c r="T952" i="1"/>
  <c r="V952" i="1" s="1"/>
  <c r="T953" i="1"/>
  <c r="V953" i="1" s="1"/>
  <c r="T954" i="1"/>
  <c r="V954" i="1" s="1"/>
  <c r="T955" i="1"/>
  <c r="V955" i="1" s="1"/>
  <c r="T956" i="1"/>
  <c r="V956" i="1" s="1"/>
  <c r="T957" i="1"/>
  <c r="V957" i="1" s="1"/>
  <c r="T958" i="1"/>
  <c r="V958" i="1" s="1"/>
  <c r="T959" i="1"/>
  <c r="V959" i="1" s="1"/>
  <c r="T960" i="1"/>
  <c r="V960" i="1" s="1"/>
  <c r="T961" i="1"/>
  <c r="V961" i="1" s="1"/>
  <c r="T962" i="1"/>
  <c r="V962" i="1" s="1"/>
  <c r="T963" i="1"/>
  <c r="V963" i="1" s="1"/>
  <c r="T964" i="1"/>
  <c r="V964" i="1" s="1"/>
  <c r="T965" i="1"/>
  <c r="V965" i="1" s="1"/>
  <c r="T966" i="1"/>
  <c r="V966" i="1" s="1"/>
  <c r="T967" i="1"/>
  <c r="V967" i="1" s="1"/>
  <c r="T968" i="1"/>
  <c r="V968" i="1" s="1"/>
  <c r="T969" i="1"/>
  <c r="V969" i="1" s="1"/>
  <c r="T970" i="1"/>
  <c r="V970" i="1" s="1"/>
  <c r="T971" i="1"/>
  <c r="V971" i="1" s="1"/>
  <c r="T972" i="1"/>
  <c r="V972" i="1" s="1"/>
  <c r="T973" i="1"/>
  <c r="V973" i="1" s="1"/>
  <c r="T974" i="1"/>
  <c r="V974" i="1" s="1"/>
  <c r="T975" i="1"/>
  <c r="V975" i="1" s="1"/>
  <c r="T976" i="1"/>
  <c r="V976" i="1" s="1"/>
  <c r="T977" i="1"/>
  <c r="V977" i="1" s="1"/>
  <c r="T978" i="1"/>
  <c r="V978" i="1" s="1"/>
  <c r="T979" i="1"/>
  <c r="V979" i="1" s="1"/>
  <c r="T980" i="1"/>
  <c r="V980" i="1" s="1"/>
  <c r="T981" i="1"/>
  <c r="V981" i="1" s="1"/>
  <c r="T982" i="1"/>
  <c r="V982" i="1" s="1"/>
  <c r="T983" i="1"/>
  <c r="V983" i="1" s="1"/>
  <c r="T984" i="1"/>
  <c r="V984" i="1" s="1"/>
  <c r="T985" i="1"/>
  <c r="V985" i="1" s="1"/>
  <c r="T986" i="1"/>
  <c r="V986" i="1" s="1"/>
  <c r="T987" i="1"/>
  <c r="V987" i="1" s="1"/>
  <c r="T988" i="1"/>
  <c r="V988" i="1" s="1"/>
  <c r="T989" i="1"/>
  <c r="V989" i="1" s="1"/>
  <c r="T990" i="1"/>
  <c r="V990" i="1" s="1"/>
  <c r="T991" i="1"/>
  <c r="V991" i="1" s="1"/>
  <c r="T992" i="1"/>
  <c r="V992" i="1" s="1"/>
  <c r="T993" i="1"/>
  <c r="V993" i="1" s="1"/>
  <c r="T994" i="1"/>
  <c r="V994" i="1" s="1"/>
  <c r="T995" i="1"/>
  <c r="V995" i="1" s="1"/>
  <c r="T996" i="1"/>
  <c r="V996" i="1" s="1"/>
  <c r="T997" i="1"/>
  <c r="V997" i="1" s="1"/>
  <c r="T998" i="1"/>
  <c r="V998" i="1" s="1"/>
  <c r="T999" i="1"/>
  <c r="V999" i="1" s="1"/>
  <c r="T1000" i="1"/>
  <c r="V1000" i="1" s="1"/>
  <c r="T1001" i="1"/>
  <c r="V1001" i="1" s="1"/>
  <c r="T1002" i="1"/>
  <c r="V1002" i="1" s="1"/>
  <c r="T1003" i="1"/>
  <c r="V1003" i="1" s="1"/>
  <c r="T1004" i="1"/>
  <c r="V1004" i="1" s="1"/>
  <c r="T1005" i="1"/>
  <c r="V1005" i="1" s="1"/>
  <c r="T1006" i="1"/>
  <c r="V1006" i="1" s="1"/>
  <c r="T1007" i="1"/>
  <c r="V1007" i="1" s="1"/>
  <c r="T1008" i="1"/>
  <c r="V1008" i="1" s="1"/>
  <c r="T1009" i="1"/>
  <c r="V1009" i="1" s="1"/>
  <c r="T1010" i="1"/>
  <c r="V1010" i="1" s="1"/>
  <c r="T1011" i="1"/>
  <c r="V1011" i="1" s="1"/>
  <c r="T1012" i="1"/>
  <c r="V1012" i="1" s="1"/>
  <c r="T1013" i="1"/>
  <c r="V1013" i="1" s="1"/>
  <c r="T1014" i="1"/>
  <c r="V1014" i="1" s="1"/>
  <c r="T1015" i="1"/>
  <c r="V1015" i="1" s="1"/>
  <c r="T1016" i="1"/>
  <c r="V1016" i="1" s="1"/>
  <c r="T1017" i="1"/>
  <c r="V1017" i="1" s="1"/>
  <c r="T1018" i="1"/>
  <c r="V1018" i="1" s="1"/>
  <c r="T1019" i="1"/>
  <c r="V1019" i="1" s="1"/>
  <c r="T1020" i="1"/>
  <c r="V1020" i="1" s="1"/>
  <c r="T1021" i="1"/>
  <c r="V1021" i="1" s="1"/>
  <c r="T1022" i="1"/>
  <c r="V1022" i="1" s="1"/>
  <c r="T1023" i="1"/>
  <c r="V1023" i="1" s="1"/>
  <c r="T1024" i="1"/>
  <c r="V1024" i="1" s="1"/>
  <c r="T1025" i="1"/>
  <c r="V1025" i="1" s="1"/>
  <c r="T1026" i="1"/>
  <c r="V1026" i="1" s="1"/>
  <c r="T1027" i="1"/>
  <c r="V1027" i="1" s="1"/>
  <c r="T1028" i="1"/>
  <c r="V1028" i="1" s="1"/>
  <c r="T1029" i="1"/>
  <c r="V1029" i="1" s="1"/>
  <c r="T1030" i="1"/>
  <c r="V1030" i="1" s="1"/>
  <c r="T1031" i="1"/>
  <c r="V1031" i="1" s="1"/>
  <c r="T1032" i="1"/>
  <c r="V1032" i="1" s="1"/>
  <c r="T1033" i="1"/>
  <c r="V1033" i="1" s="1"/>
  <c r="T1034" i="1"/>
  <c r="V1034" i="1" s="1"/>
  <c r="T1035" i="1"/>
  <c r="V1035" i="1" s="1"/>
  <c r="T1036" i="1"/>
  <c r="V1036" i="1" s="1"/>
  <c r="T1037" i="1"/>
  <c r="V1037" i="1" s="1"/>
  <c r="T1038" i="1"/>
  <c r="V1038" i="1" s="1"/>
  <c r="T1039" i="1"/>
  <c r="V1039" i="1" s="1"/>
  <c r="T1040" i="1"/>
  <c r="V1040" i="1" s="1"/>
  <c r="T1041" i="1"/>
  <c r="V1041" i="1" s="1"/>
  <c r="T1042" i="1"/>
  <c r="V1042" i="1" s="1"/>
  <c r="T1043" i="1"/>
  <c r="V1043" i="1" s="1"/>
  <c r="T1044" i="1"/>
  <c r="V1044" i="1" s="1"/>
  <c r="T1045" i="1"/>
  <c r="V1045" i="1" s="1"/>
  <c r="T1046" i="1"/>
  <c r="V1046" i="1" s="1"/>
  <c r="T1047" i="1"/>
  <c r="V1047" i="1" s="1"/>
  <c r="T1048" i="1"/>
  <c r="V1048" i="1" s="1"/>
  <c r="T1049" i="1"/>
  <c r="V1049" i="1" s="1"/>
  <c r="T1050" i="1"/>
  <c r="V1050" i="1" s="1"/>
  <c r="T1051" i="1"/>
  <c r="V1051" i="1" s="1"/>
  <c r="T1052" i="1"/>
  <c r="V1052" i="1" s="1"/>
  <c r="T1053" i="1"/>
  <c r="V1053" i="1" s="1"/>
  <c r="T1054" i="1"/>
  <c r="V1054" i="1" s="1"/>
  <c r="T1055" i="1"/>
  <c r="V1055" i="1" s="1"/>
  <c r="T1056" i="1"/>
  <c r="V1056" i="1" s="1"/>
  <c r="T1057" i="1"/>
  <c r="V1057" i="1" s="1"/>
  <c r="T1058" i="1"/>
  <c r="V1058" i="1" s="1"/>
  <c r="T1059" i="1"/>
  <c r="V1059" i="1" s="1"/>
  <c r="T1060" i="1"/>
  <c r="V1060" i="1" s="1"/>
  <c r="T1061" i="1"/>
  <c r="V1061" i="1" s="1"/>
  <c r="T1062" i="1"/>
  <c r="V1062" i="1" s="1"/>
  <c r="P19" i="1"/>
  <c r="R19" i="1" s="1"/>
  <c r="P20" i="1"/>
  <c r="R20" i="1" s="1"/>
  <c r="P21" i="1"/>
  <c r="R21" i="1" s="1"/>
  <c r="P22" i="1"/>
  <c r="R22" i="1" s="1"/>
  <c r="P23" i="1"/>
  <c r="R23" i="1" s="1"/>
  <c r="P24" i="1"/>
  <c r="R24" i="1" s="1"/>
  <c r="P25" i="1"/>
  <c r="R25" i="1" s="1"/>
  <c r="P26" i="1"/>
  <c r="R26" i="1" s="1"/>
  <c r="P27" i="1"/>
  <c r="R27" i="1" s="1"/>
  <c r="P28" i="1"/>
  <c r="R28" i="1" s="1"/>
  <c r="P29" i="1"/>
  <c r="R29" i="1" s="1"/>
  <c r="P30" i="1"/>
  <c r="R30" i="1" s="1"/>
  <c r="P31" i="1"/>
  <c r="R31" i="1" s="1"/>
  <c r="P32" i="1"/>
  <c r="R32" i="1" s="1"/>
  <c r="P33" i="1"/>
  <c r="R33" i="1" s="1"/>
  <c r="P34" i="1"/>
  <c r="R34" i="1" s="1"/>
  <c r="P35" i="1"/>
  <c r="R35" i="1" s="1"/>
  <c r="P36" i="1"/>
  <c r="R36" i="1" s="1"/>
  <c r="P37" i="1"/>
  <c r="R37" i="1" s="1"/>
  <c r="P38" i="1"/>
  <c r="R38" i="1" s="1"/>
  <c r="P39" i="1"/>
  <c r="R39" i="1" s="1"/>
  <c r="P40" i="1"/>
  <c r="R40" i="1" s="1"/>
  <c r="P41" i="1"/>
  <c r="R41" i="1" s="1"/>
  <c r="P42" i="1"/>
  <c r="R42" i="1" s="1"/>
  <c r="P43" i="1"/>
  <c r="R43" i="1" s="1"/>
  <c r="P44" i="1"/>
  <c r="R44" i="1" s="1"/>
  <c r="P45" i="1"/>
  <c r="R45" i="1" s="1"/>
  <c r="P46" i="1"/>
  <c r="R46" i="1" s="1"/>
  <c r="P47" i="1"/>
  <c r="R47" i="1" s="1"/>
  <c r="P48" i="1"/>
  <c r="R48" i="1" s="1"/>
  <c r="P49" i="1"/>
  <c r="R49" i="1" s="1"/>
  <c r="P50" i="1"/>
  <c r="R50" i="1" s="1"/>
  <c r="P51" i="1"/>
  <c r="R51" i="1" s="1"/>
  <c r="P52" i="1"/>
  <c r="R52" i="1" s="1"/>
  <c r="P53" i="1"/>
  <c r="R53" i="1" s="1"/>
  <c r="P54" i="1"/>
  <c r="R54" i="1" s="1"/>
  <c r="P55" i="1"/>
  <c r="R55" i="1" s="1"/>
  <c r="P56" i="1"/>
  <c r="R56" i="1" s="1"/>
  <c r="P57" i="1"/>
  <c r="R57" i="1" s="1"/>
  <c r="P58" i="1"/>
  <c r="R58" i="1" s="1"/>
  <c r="P59" i="1"/>
  <c r="R59" i="1" s="1"/>
  <c r="P60" i="1"/>
  <c r="R60" i="1" s="1"/>
  <c r="P61" i="1"/>
  <c r="R61" i="1" s="1"/>
  <c r="P62" i="1"/>
  <c r="R62" i="1" s="1"/>
  <c r="P63" i="1"/>
  <c r="R63" i="1" s="1"/>
  <c r="P64" i="1"/>
  <c r="R64" i="1" s="1"/>
  <c r="P65" i="1"/>
  <c r="R65" i="1" s="1"/>
  <c r="P66" i="1"/>
  <c r="R66" i="1" s="1"/>
  <c r="P67" i="1"/>
  <c r="R67" i="1" s="1"/>
  <c r="P68" i="1"/>
  <c r="R68" i="1" s="1"/>
  <c r="P69" i="1"/>
  <c r="R69" i="1" s="1"/>
  <c r="P70" i="1"/>
  <c r="R70" i="1" s="1"/>
  <c r="P71" i="1"/>
  <c r="R71" i="1" s="1"/>
  <c r="P72" i="1"/>
  <c r="R72" i="1" s="1"/>
  <c r="P73" i="1"/>
  <c r="R73" i="1" s="1"/>
  <c r="P74" i="1"/>
  <c r="R74" i="1" s="1"/>
  <c r="P75" i="1"/>
  <c r="R75" i="1" s="1"/>
  <c r="P76" i="1"/>
  <c r="R76" i="1" s="1"/>
  <c r="P77" i="1"/>
  <c r="R77" i="1" s="1"/>
  <c r="P78" i="1"/>
  <c r="R78" i="1" s="1"/>
  <c r="P79" i="1"/>
  <c r="R79" i="1" s="1"/>
  <c r="P80" i="1"/>
  <c r="R80" i="1" s="1"/>
  <c r="P81" i="1"/>
  <c r="R81" i="1" s="1"/>
  <c r="P82" i="1"/>
  <c r="R82" i="1" s="1"/>
  <c r="P83" i="1"/>
  <c r="R83" i="1" s="1"/>
  <c r="P84" i="1"/>
  <c r="R84" i="1" s="1"/>
  <c r="P85" i="1"/>
  <c r="R85" i="1" s="1"/>
  <c r="P86" i="1"/>
  <c r="R86" i="1" s="1"/>
  <c r="P87" i="1"/>
  <c r="R87" i="1" s="1"/>
  <c r="P88" i="1"/>
  <c r="R88" i="1" s="1"/>
  <c r="P89" i="1"/>
  <c r="R89" i="1" s="1"/>
  <c r="P90" i="1"/>
  <c r="R90" i="1" s="1"/>
  <c r="P91" i="1"/>
  <c r="R91" i="1" s="1"/>
  <c r="P92" i="1"/>
  <c r="R92" i="1" s="1"/>
  <c r="P93" i="1"/>
  <c r="R93" i="1" s="1"/>
  <c r="P94" i="1"/>
  <c r="R94" i="1" s="1"/>
  <c r="P95" i="1"/>
  <c r="R95" i="1" s="1"/>
  <c r="P96" i="1"/>
  <c r="R96" i="1" s="1"/>
  <c r="P97" i="1"/>
  <c r="R97" i="1" s="1"/>
  <c r="P98" i="1"/>
  <c r="R98" i="1" s="1"/>
  <c r="P99" i="1"/>
  <c r="R99" i="1" s="1"/>
  <c r="P100" i="1"/>
  <c r="R100" i="1" s="1"/>
  <c r="P101" i="1"/>
  <c r="R101" i="1" s="1"/>
  <c r="P102" i="1"/>
  <c r="R102" i="1" s="1"/>
  <c r="P103" i="1"/>
  <c r="R103" i="1" s="1"/>
  <c r="P104" i="1"/>
  <c r="R104" i="1" s="1"/>
  <c r="P105" i="1"/>
  <c r="R105" i="1" s="1"/>
  <c r="P106" i="1"/>
  <c r="R106" i="1" s="1"/>
  <c r="P107" i="1"/>
  <c r="R107" i="1" s="1"/>
  <c r="P108" i="1"/>
  <c r="R108" i="1" s="1"/>
  <c r="P109" i="1"/>
  <c r="R109" i="1" s="1"/>
  <c r="P110" i="1"/>
  <c r="R110" i="1" s="1"/>
  <c r="P111" i="1"/>
  <c r="R111" i="1" s="1"/>
  <c r="P112" i="1"/>
  <c r="R112" i="1" s="1"/>
  <c r="P113" i="1"/>
  <c r="R113" i="1" s="1"/>
  <c r="P114" i="1"/>
  <c r="R114" i="1" s="1"/>
  <c r="P115" i="1"/>
  <c r="R115" i="1" s="1"/>
  <c r="P116" i="1"/>
  <c r="R116" i="1" s="1"/>
  <c r="P117" i="1"/>
  <c r="R117" i="1" s="1"/>
  <c r="P118" i="1"/>
  <c r="R118" i="1" s="1"/>
  <c r="P119" i="1"/>
  <c r="R119" i="1" s="1"/>
  <c r="P120" i="1"/>
  <c r="R120" i="1" s="1"/>
  <c r="P121" i="1"/>
  <c r="R121" i="1" s="1"/>
  <c r="P122" i="1"/>
  <c r="R122" i="1" s="1"/>
  <c r="P123" i="1"/>
  <c r="R123" i="1" s="1"/>
  <c r="P124" i="1"/>
  <c r="R124" i="1" s="1"/>
  <c r="P125" i="1"/>
  <c r="R125" i="1" s="1"/>
  <c r="P126" i="1"/>
  <c r="R126" i="1" s="1"/>
  <c r="P127" i="1"/>
  <c r="R127" i="1" s="1"/>
  <c r="P128" i="1"/>
  <c r="R128" i="1" s="1"/>
  <c r="P129" i="1"/>
  <c r="R129" i="1" s="1"/>
  <c r="P130" i="1"/>
  <c r="R130" i="1" s="1"/>
  <c r="P131" i="1"/>
  <c r="R131" i="1" s="1"/>
  <c r="P132" i="1"/>
  <c r="R132" i="1" s="1"/>
  <c r="P133" i="1"/>
  <c r="R133" i="1" s="1"/>
  <c r="P134" i="1"/>
  <c r="R134" i="1" s="1"/>
  <c r="P135" i="1"/>
  <c r="R135" i="1" s="1"/>
  <c r="P136" i="1"/>
  <c r="R136" i="1" s="1"/>
  <c r="P137" i="1"/>
  <c r="R137" i="1" s="1"/>
  <c r="P138" i="1"/>
  <c r="R138" i="1" s="1"/>
  <c r="P139" i="1"/>
  <c r="R139" i="1" s="1"/>
  <c r="P140" i="1"/>
  <c r="R140" i="1" s="1"/>
  <c r="P141" i="1"/>
  <c r="R141" i="1" s="1"/>
  <c r="P142" i="1"/>
  <c r="R142" i="1" s="1"/>
  <c r="P143" i="1"/>
  <c r="R143" i="1" s="1"/>
  <c r="P144" i="1"/>
  <c r="R144" i="1" s="1"/>
  <c r="P145" i="1"/>
  <c r="R145" i="1" s="1"/>
  <c r="P146" i="1"/>
  <c r="R146" i="1" s="1"/>
  <c r="P147" i="1"/>
  <c r="R147" i="1" s="1"/>
  <c r="P148" i="1"/>
  <c r="R148" i="1" s="1"/>
  <c r="P149" i="1"/>
  <c r="R149" i="1" s="1"/>
  <c r="P150" i="1"/>
  <c r="R150" i="1" s="1"/>
  <c r="P151" i="1"/>
  <c r="R151" i="1" s="1"/>
  <c r="P152" i="1"/>
  <c r="R152" i="1" s="1"/>
  <c r="P153" i="1"/>
  <c r="R153" i="1" s="1"/>
  <c r="P154" i="1"/>
  <c r="R154" i="1" s="1"/>
  <c r="P155" i="1"/>
  <c r="R155" i="1" s="1"/>
  <c r="P156" i="1"/>
  <c r="R156" i="1" s="1"/>
  <c r="P157" i="1"/>
  <c r="R157" i="1" s="1"/>
  <c r="P158" i="1"/>
  <c r="R158" i="1" s="1"/>
  <c r="P159" i="1"/>
  <c r="R159" i="1" s="1"/>
  <c r="P160" i="1"/>
  <c r="R160" i="1" s="1"/>
  <c r="P161" i="1"/>
  <c r="R161" i="1" s="1"/>
  <c r="P162" i="1"/>
  <c r="R162" i="1" s="1"/>
  <c r="P163" i="1"/>
  <c r="R163" i="1" s="1"/>
  <c r="P164" i="1"/>
  <c r="R164" i="1" s="1"/>
  <c r="P165" i="1"/>
  <c r="R165" i="1" s="1"/>
  <c r="P166" i="1"/>
  <c r="R166" i="1" s="1"/>
  <c r="P167" i="1"/>
  <c r="R167" i="1" s="1"/>
  <c r="P168" i="1"/>
  <c r="R168" i="1" s="1"/>
  <c r="P169" i="1"/>
  <c r="R169" i="1" s="1"/>
  <c r="P170" i="1"/>
  <c r="R170" i="1" s="1"/>
  <c r="P171" i="1"/>
  <c r="R171" i="1" s="1"/>
  <c r="P172" i="1"/>
  <c r="R172" i="1" s="1"/>
  <c r="P173" i="1"/>
  <c r="R173" i="1" s="1"/>
  <c r="P174" i="1"/>
  <c r="R174" i="1" s="1"/>
  <c r="P175" i="1"/>
  <c r="R175" i="1" s="1"/>
  <c r="P176" i="1"/>
  <c r="R176" i="1" s="1"/>
  <c r="P177" i="1"/>
  <c r="R177" i="1" s="1"/>
  <c r="P178" i="1"/>
  <c r="R178" i="1" s="1"/>
  <c r="P179" i="1"/>
  <c r="R179" i="1" s="1"/>
  <c r="P180" i="1"/>
  <c r="R180" i="1" s="1"/>
  <c r="P181" i="1"/>
  <c r="R181" i="1" s="1"/>
  <c r="P182" i="1"/>
  <c r="R182" i="1" s="1"/>
  <c r="P183" i="1"/>
  <c r="R183" i="1" s="1"/>
  <c r="P184" i="1"/>
  <c r="R184" i="1" s="1"/>
  <c r="P185" i="1"/>
  <c r="R185" i="1" s="1"/>
  <c r="P186" i="1"/>
  <c r="R186" i="1" s="1"/>
  <c r="P187" i="1"/>
  <c r="R187" i="1" s="1"/>
  <c r="P188" i="1"/>
  <c r="R188" i="1" s="1"/>
  <c r="P189" i="1"/>
  <c r="R189" i="1" s="1"/>
  <c r="P190" i="1"/>
  <c r="R190" i="1" s="1"/>
  <c r="P191" i="1"/>
  <c r="R191" i="1" s="1"/>
  <c r="P192" i="1"/>
  <c r="R192" i="1" s="1"/>
  <c r="P193" i="1"/>
  <c r="R193" i="1" s="1"/>
  <c r="P194" i="1"/>
  <c r="R194" i="1" s="1"/>
  <c r="P195" i="1"/>
  <c r="R195" i="1" s="1"/>
  <c r="P196" i="1"/>
  <c r="R196" i="1" s="1"/>
  <c r="P197" i="1"/>
  <c r="R197" i="1" s="1"/>
  <c r="P198" i="1"/>
  <c r="R198" i="1" s="1"/>
  <c r="P199" i="1"/>
  <c r="R199" i="1" s="1"/>
  <c r="P200" i="1"/>
  <c r="R200" i="1" s="1"/>
  <c r="P201" i="1"/>
  <c r="R201" i="1" s="1"/>
  <c r="P202" i="1"/>
  <c r="R202" i="1" s="1"/>
  <c r="P203" i="1"/>
  <c r="R203" i="1" s="1"/>
  <c r="P204" i="1"/>
  <c r="R204" i="1" s="1"/>
  <c r="P205" i="1"/>
  <c r="R205" i="1" s="1"/>
  <c r="P206" i="1"/>
  <c r="R206" i="1" s="1"/>
  <c r="P207" i="1"/>
  <c r="R207" i="1" s="1"/>
  <c r="P208" i="1"/>
  <c r="R208" i="1" s="1"/>
  <c r="P209" i="1"/>
  <c r="R209" i="1" s="1"/>
  <c r="P210" i="1"/>
  <c r="R210" i="1" s="1"/>
  <c r="P211" i="1"/>
  <c r="R211" i="1" s="1"/>
  <c r="P212" i="1"/>
  <c r="R212" i="1" s="1"/>
  <c r="P213" i="1"/>
  <c r="R213" i="1" s="1"/>
  <c r="P214" i="1"/>
  <c r="R214" i="1" s="1"/>
  <c r="P215" i="1"/>
  <c r="R215" i="1" s="1"/>
  <c r="P216" i="1"/>
  <c r="R216" i="1" s="1"/>
  <c r="P217" i="1"/>
  <c r="R217" i="1" s="1"/>
  <c r="P218" i="1"/>
  <c r="R218" i="1" s="1"/>
  <c r="P219" i="1"/>
  <c r="R219" i="1" s="1"/>
  <c r="P220" i="1"/>
  <c r="R220" i="1" s="1"/>
  <c r="P221" i="1"/>
  <c r="R221" i="1" s="1"/>
  <c r="P222" i="1"/>
  <c r="R222" i="1" s="1"/>
  <c r="P223" i="1"/>
  <c r="R223" i="1" s="1"/>
  <c r="P224" i="1"/>
  <c r="R224" i="1" s="1"/>
  <c r="P225" i="1"/>
  <c r="R225" i="1" s="1"/>
  <c r="P226" i="1"/>
  <c r="R226" i="1" s="1"/>
  <c r="P227" i="1"/>
  <c r="R227" i="1" s="1"/>
  <c r="P228" i="1"/>
  <c r="R228" i="1" s="1"/>
  <c r="P229" i="1"/>
  <c r="R229" i="1" s="1"/>
  <c r="P230" i="1"/>
  <c r="R230" i="1" s="1"/>
  <c r="P231" i="1"/>
  <c r="R231" i="1" s="1"/>
  <c r="P232" i="1"/>
  <c r="R232" i="1" s="1"/>
  <c r="P233" i="1"/>
  <c r="R233" i="1" s="1"/>
  <c r="P234" i="1"/>
  <c r="R234" i="1" s="1"/>
  <c r="P235" i="1"/>
  <c r="R235" i="1" s="1"/>
  <c r="P236" i="1"/>
  <c r="R236" i="1" s="1"/>
  <c r="P237" i="1"/>
  <c r="R237" i="1" s="1"/>
  <c r="P238" i="1"/>
  <c r="R238" i="1" s="1"/>
  <c r="P239" i="1"/>
  <c r="R239" i="1" s="1"/>
  <c r="P240" i="1"/>
  <c r="R240" i="1" s="1"/>
  <c r="P241" i="1"/>
  <c r="R241" i="1" s="1"/>
  <c r="P242" i="1"/>
  <c r="R242" i="1" s="1"/>
  <c r="P243" i="1"/>
  <c r="R243" i="1" s="1"/>
  <c r="P244" i="1"/>
  <c r="R244" i="1" s="1"/>
  <c r="P245" i="1"/>
  <c r="R245" i="1" s="1"/>
  <c r="P246" i="1"/>
  <c r="R246" i="1" s="1"/>
  <c r="P247" i="1"/>
  <c r="R247" i="1" s="1"/>
  <c r="P248" i="1"/>
  <c r="R248" i="1" s="1"/>
  <c r="P249" i="1"/>
  <c r="R249" i="1" s="1"/>
  <c r="P250" i="1"/>
  <c r="R250" i="1" s="1"/>
  <c r="P251" i="1"/>
  <c r="R251" i="1" s="1"/>
  <c r="P252" i="1"/>
  <c r="R252" i="1" s="1"/>
  <c r="P253" i="1"/>
  <c r="R253" i="1" s="1"/>
  <c r="P254" i="1"/>
  <c r="R254" i="1" s="1"/>
  <c r="P255" i="1"/>
  <c r="R255" i="1" s="1"/>
  <c r="P256" i="1"/>
  <c r="R256" i="1" s="1"/>
  <c r="P257" i="1"/>
  <c r="R257" i="1" s="1"/>
  <c r="P258" i="1"/>
  <c r="R258" i="1" s="1"/>
  <c r="P259" i="1"/>
  <c r="R259" i="1" s="1"/>
  <c r="P260" i="1"/>
  <c r="R260" i="1" s="1"/>
  <c r="P261" i="1"/>
  <c r="R261" i="1" s="1"/>
  <c r="P262" i="1"/>
  <c r="R262" i="1" s="1"/>
  <c r="P263" i="1"/>
  <c r="R263" i="1" s="1"/>
  <c r="P264" i="1"/>
  <c r="R264" i="1" s="1"/>
  <c r="P265" i="1"/>
  <c r="R265" i="1" s="1"/>
  <c r="P266" i="1"/>
  <c r="R266" i="1" s="1"/>
  <c r="P267" i="1"/>
  <c r="R267" i="1" s="1"/>
  <c r="P268" i="1"/>
  <c r="R268" i="1" s="1"/>
  <c r="P269" i="1"/>
  <c r="R269" i="1" s="1"/>
  <c r="P270" i="1"/>
  <c r="R270" i="1" s="1"/>
  <c r="P271" i="1"/>
  <c r="R271" i="1" s="1"/>
  <c r="P272" i="1"/>
  <c r="R272" i="1" s="1"/>
  <c r="P273" i="1"/>
  <c r="R273" i="1" s="1"/>
  <c r="P274" i="1"/>
  <c r="R274" i="1" s="1"/>
  <c r="P275" i="1"/>
  <c r="R275" i="1" s="1"/>
  <c r="P276" i="1"/>
  <c r="R276" i="1" s="1"/>
  <c r="P277" i="1"/>
  <c r="R277" i="1" s="1"/>
  <c r="P278" i="1"/>
  <c r="R278" i="1" s="1"/>
  <c r="P279" i="1"/>
  <c r="R279" i="1" s="1"/>
  <c r="P280" i="1"/>
  <c r="R280" i="1" s="1"/>
  <c r="P281" i="1"/>
  <c r="R281" i="1" s="1"/>
  <c r="P282" i="1"/>
  <c r="R282" i="1" s="1"/>
  <c r="P283" i="1"/>
  <c r="R283" i="1" s="1"/>
  <c r="P284" i="1"/>
  <c r="R284" i="1" s="1"/>
  <c r="P285" i="1"/>
  <c r="R285" i="1" s="1"/>
  <c r="P286" i="1"/>
  <c r="R286" i="1" s="1"/>
  <c r="P287" i="1"/>
  <c r="R287" i="1" s="1"/>
  <c r="P288" i="1"/>
  <c r="R288" i="1" s="1"/>
  <c r="P289" i="1"/>
  <c r="R289" i="1" s="1"/>
  <c r="P290" i="1"/>
  <c r="R290" i="1" s="1"/>
  <c r="P291" i="1"/>
  <c r="R291" i="1" s="1"/>
  <c r="P292" i="1"/>
  <c r="R292" i="1" s="1"/>
  <c r="P293" i="1"/>
  <c r="R293" i="1" s="1"/>
  <c r="P294" i="1"/>
  <c r="R294" i="1" s="1"/>
  <c r="P295" i="1"/>
  <c r="R295" i="1" s="1"/>
  <c r="P296" i="1"/>
  <c r="R296" i="1" s="1"/>
  <c r="P297" i="1"/>
  <c r="R297" i="1" s="1"/>
  <c r="P298" i="1"/>
  <c r="R298" i="1" s="1"/>
  <c r="P299" i="1"/>
  <c r="R299" i="1" s="1"/>
  <c r="P300" i="1"/>
  <c r="R300" i="1" s="1"/>
  <c r="P301" i="1"/>
  <c r="R301" i="1" s="1"/>
  <c r="P302" i="1"/>
  <c r="R302" i="1" s="1"/>
  <c r="P303" i="1"/>
  <c r="R303" i="1" s="1"/>
  <c r="P304" i="1"/>
  <c r="R304" i="1" s="1"/>
  <c r="P305" i="1"/>
  <c r="R305" i="1" s="1"/>
  <c r="P306" i="1"/>
  <c r="R306" i="1" s="1"/>
  <c r="P307" i="1"/>
  <c r="R307" i="1" s="1"/>
  <c r="P308" i="1"/>
  <c r="R308" i="1" s="1"/>
  <c r="P309" i="1"/>
  <c r="R309" i="1" s="1"/>
  <c r="P310" i="1"/>
  <c r="R310" i="1" s="1"/>
  <c r="P311" i="1"/>
  <c r="R311" i="1" s="1"/>
  <c r="P312" i="1"/>
  <c r="R312" i="1" s="1"/>
  <c r="P313" i="1"/>
  <c r="R313" i="1" s="1"/>
  <c r="P314" i="1"/>
  <c r="R314" i="1" s="1"/>
  <c r="P315" i="1"/>
  <c r="R315" i="1" s="1"/>
  <c r="P316" i="1"/>
  <c r="R316" i="1" s="1"/>
  <c r="P317" i="1"/>
  <c r="R317" i="1" s="1"/>
  <c r="P318" i="1"/>
  <c r="R318" i="1" s="1"/>
  <c r="P319" i="1"/>
  <c r="R319" i="1" s="1"/>
  <c r="P320" i="1"/>
  <c r="R320" i="1" s="1"/>
  <c r="P321" i="1"/>
  <c r="R321" i="1" s="1"/>
  <c r="P322" i="1"/>
  <c r="R322" i="1" s="1"/>
  <c r="P323" i="1"/>
  <c r="R323" i="1" s="1"/>
  <c r="P324" i="1"/>
  <c r="R324" i="1" s="1"/>
  <c r="P325" i="1"/>
  <c r="R325" i="1" s="1"/>
  <c r="P326" i="1"/>
  <c r="R326" i="1" s="1"/>
  <c r="P327" i="1"/>
  <c r="R327" i="1" s="1"/>
  <c r="P328" i="1"/>
  <c r="R328" i="1" s="1"/>
  <c r="P329" i="1"/>
  <c r="R329" i="1" s="1"/>
  <c r="P330" i="1"/>
  <c r="R330" i="1" s="1"/>
  <c r="P331" i="1"/>
  <c r="R331" i="1" s="1"/>
  <c r="P332" i="1"/>
  <c r="R332" i="1" s="1"/>
  <c r="P333" i="1"/>
  <c r="R333" i="1" s="1"/>
  <c r="P334" i="1"/>
  <c r="R334" i="1" s="1"/>
  <c r="P335" i="1"/>
  <c r="R335" i="1" s="1"/>
  <c r="P336" i="1"/>
  <c r="R336" i="1" s="1"/>
  <c r="P337" i="1"/>
  <c r="R337" i="1" s="1"/>
  <c r="P338" i="1"/>
  <c r="R338" i="1" s="1"/>
  <c r="P339" i="1"/>
  <c r="R339" i="1" s="1"/>
  <c r="P340" i="1"/>
  <c r="R340" i="1" s="1"/>
  <c r="P341" i="1"/>
  <c r="R341" i="1" s="1"/>
  <c r="P342" i="1"/>
  <c r="R342" i="1" s="1"/>
  <c r="P343" i="1"/>
  <c r="R343" i="1" s="1"/>
  <c r="P344" i="1"/>
  <c r="R344" i="1" s="1"/>
  <c r="P345" i="1"/>
  <c r="R345" i="1" s="1"/>
  <c r="P346" i="1"/>
  <c r="R346" i="1" s="1"/>
  <c r="P347" i="1"/>
  <c r="R347" i="1" s="1"/>
  <c r="P348" i="1"/>
  <c r="R348" i="1" s="1"/>
  <c r="P349" i="1"/>
  <c r="R349" i="1" s="1"/>
  <c r="P350" i="1"/>
  <c r="R350" i="1" s="1"/>
  <c r="P351" i="1"/>
  <c r="R351" i="1" s="1"/>
  <c r="P352" i="1"/>
  <c r="R352" i="1" s="1"/>
  <c r="P353" i="1"/>
  <c r="R353" i="1" s="1"/>
  <c r="P354" i="1"/>
  <c r="R354" i="1" s="1"/>
  <c r="P355" i="1"/>
  <c r="R355" i="1" s="1"/>
  <c r="P356" i="1"/>
  <c r="R356" i="1" s="1"/>
  <c r="P357" i="1"/>
  <c r="R357" i="1" s="1"/>
  <c r="P358" i="1"/>
  <c r="R358" i="1" s="1"/>
  <c r="P359" i="1"/>
  <c r="R359" i="1" s="1"/>
  <c r="P360" i="1"/>
  <c r="R360" i="1" s="1"/>
  <c r="P361" i="1"/>
  <c r="R361" i="1" s="1"/>
  <c r="P362" i="1"/>
  <c r="R362" i="1" s="1"/>
  <c r="P363" i="1"/>
  <c r="R363" i="1" s="1"/>
  <c r="P364" i="1"/>
  <c r="R364" i="1" s="1"/>
  <c r="P365" i="1"/>
  <c r="R365" i="1" s="1"/>
  <c r="P366" i="1"/>
  <c r="R366" i="1" s="1"/>
  <c r="P367" i="1"/>
  <c r="R367" i="1" s="1"/>
  <c r="P368" i="1"/>
  <c r="R368" i="1" s="1"/>
  <c r="P369" i="1"/>
  <c r="R369" i="1" s="1"/>
  <c r="P370" i="1"/>
  <c r="R370" i="1" s="1"/>
  <c r="P371" i="1"/>
  <c r="R371" i="1" s="1"/>
  <c r="P372" i="1"/>
  <c r="R372" i="1" s="1"/>
  <c r="P373" i="1"/>
  <c r="R373" i="1" s="1"/>
  <c r="P374" i="1"/>
  <c r="R374" i="1" s="1"/>
  <c r="P375" i="1"/>
  <c r="R375" i="1" s="1"/>
  <c r="P376" i="1"/>
  <c r="R376" i="1" s="1"/>
  <c r="P377" i="1"/>
  <c r="R377" i="1" s="1"/>
  <c r="P378" i="1"/>
  <c r="R378" i="1" s="1"/>
  <c r="P379" i="1"/>
  <c r="R379" i="1" s="1"/>
  <c r="P380" i="1"/>
  <c r="R380" i="1" s="1"/>
  <c r="P381" i="1"/>
  <c r="R381" i="1" s="1"/>
  <c r="P382" i="1"/>
  <c r="R382" i="1" s="1"/>
  <c r="P383" i="1"/>
  <c r="R383" i="1" s="1"/>
  <c r="P384" i="1"/>
  <c r="R384" i="1" s="1"/>
  <c r="P385" i="1"/>
  <c r="R385" i="1" s="1"/>
  <c r="P386" i="1"/>
  <c r="R386" i="1" s="1"/>
  <c r="P387" i="1"/>
  <c r="R387" i="1" s="1"/>
  <c r="P388" i="1"/>
  <c r="R388" i="1" s="1"/>
  <c r="P389" i="1"/>
  <c r="R389" i="1" s="1"/>
  <c r="P390" i="1"/>
  <c r="R390" i="1" s="1"/>
  <c r="P391" i="1"/>
  <c r="R391" i="1" s="1"/>
  <c r="P392" i="1"/>
  <c r="R392" i="1" s="1"/>
  <c r="P393" i="1"/>
  <c r="R393" i="1" s="1"/>
  <c r="P394" i="1"/>
  <c r="R394" i="1" s="1"/>
  <c r="P395" i="1"/>
  <c r="R395" i="1" s="1"/>
  <c r="P396" i="1"/>
  <c r="R396" i="1" s="1"/>
  <c r="P397" i="1"/>
  <c r="R397" i="1" s="1"/>
  <c r="P398" i="1"/>
  <c r="R398" i="1" s="1"/>
  <c r="P399" i="1"/>
  <c r="R399" i="1" s="1"/>
  <c r="P400" i="1"/>
  <c r="R400" i="1" s="1"/>
  <c r="P401" i="1"/>
  <c r="R401" i="1" s="1"/>
  <c r="P402" i="1"/>
  <c r="R402" i="1" s="1"/>
  <c r="P403" i="1"/>
  <c r="R403" i="1" s="1"/>
  <c r="P404" i="1"/>
  <c r="R404" i="1" s="1"/>
  <c r="P405" i="1"/>
  <c r="R405" i="1" s="1"/>
  <c r="P406" i="1"/>
  <c r="R406" i="1" s="1"/>
  <c r="P407" i="1"/>
  <c r="R407" i="1" s="1"/>
  <c r="P408" i="1"/>
  <c r="R408" i="1" s="1"/>
  <c r="P409" i="1"/>
  <c r="R409" i="1" s="1"/>
  <c r="P410" i="1"/>
  <c r="R410" i="1" s="1"/>
  <c r="P411" i="1"/>
  <c r="R411" i="1" s="1"/>
  <c r="P412" i="1"/>
  <c r="R412" i="1" s="1"/>
  <c r="P413" i="1"/>
  <c r="R413" i="1" s="1"/>
  <c r="P414" i="1"/>
  <c r="R414" i="1" s="1"/>
  <c r="P415" i="1"/>
  <c r="R415" i="1" s="1"/>
  <c r="P416" i="1"/>
  <c r="R416" i="1" s="1"/>
  <c r="P417" i="1"/>
  <c r="R417" i="1" s="1"/>
  <c r="P418" i="1"/>
  <c r="R418" i="1" s="1"/>
  <c r="P419" i="1"/>
  <c r="R419" i="1" s="1"/>
  <c r="P420" i="1"/>
  <c r="R420" i="1" s="1"/>
  <c r="P421" i="1"/>
  <c r="R421" i="1" s="1"/>
  <c r="P422" i="1"/>
  <c r="R422" i="1" s="1"/>
  <c r="P423" i="1"/>
  <c r="R423" i="1" s="1"/>
  <c r="P424" i="1"/>
  <c r="R424" i="1" s="1"/>
  <c r="P425" i="1"/>
  <c r="R425" i="1" s="1"/>
  <c r="P426" i="1"/>
  <c r="R426" i="1" s="1"/>
  <c r="P427" i="1"/>
  <c r="R427" i="1" s="1"/>
  <c r="P428" i="1"/>
  <c r="R428" i="1" s="1"/>
  <c r="P429" i="1"/>
  <c r="R429" i="1" s="1"/>
  <c r="P430" i="1"/>
  <c r="R430" i="1" s="1"/>
  <c r="P431" i="1"/>
  <c r="R431" i="1" s="1"/>
  <c r="P432" i="1"/>
  <c r="R432" i="1" s="1"/>
  <c r="P433" i="1"/>
  <c r="R433" i="1" s="1"/>
  <c r="P434" i="1"/>
  <c r="R434" i="1" s="1"/>
  <c r="P435" i="1"/>
  <c r="R435" i="1" s="1"/>
  <c r="P436" i="1"/>
  <c r="R436" i="1" s="1"/>
  <c r="P437" i="1"/>
  <c r="R437" i="1" s="1"/>
  <c r="P438" i="1"/>
  <c r="R438" i="1" s="1"/>
  <c r="P439" i="1"/>
  <c r="R439" i="1" s="1"/>
  <c r="P440" i="1"/>
  <c r="R440" i="1" s="1"/>
  <c r="P441" i="1"/>
  <c r="R441" i="1" s="1"/>
  <c r="P442" i="1"/>
  <c r="R442" i="1" s="1"/>
  <c r="P443" i="1"/>
  <c r="R443" i="1" s="1"/>
  <c r="P444" i="1"/>
  <c r="R444" i="1" s="1"/>
  <c r="P445" i="1"/>
  <c r="R445" i="1" s="1"/>
  <c r="P446" i="1"/>
  <c r="R446" i="1" s="1"/>
  <c r="P447" i="1"/>
  <c r="R447" i="1" s="1"/>
  <c r="P448" i="1"/>
  <c r="R448" i="1" s="1"/>
  <c r="P449" i="1"/>
  <c r="R449" i="1" s="1"/>
  <c r="P450" i="1"/>
  <c r="R450" i="1" s="1"/>
  <c r="P451" i="1"/>
  <c r="R451" i="1" s="1"/>
  <c r="P452" i="1"/>
  <c r="R452" i="1" s="1"/>
  <c r="P453" i="1"/>
  <c r="R453" i="1" s="1"/>
  <c r="P454" i="1"/>
  <c r="R454" i="1" s="1"/>
  <c r="P455" i="1"/>
  <c r="R455" i="1" s="1"/>
  <c r="P456" i="1"/>
  <c r="R456" i="1" s="1"/>
  <c r="P457" i="1"/>
  <c r="R457" i="1" s="1"/>
  <c r="P458" i="1"/>
  <c r="R458" i="1" s="1"/>
  <c r="P459" i="1"/>
  <c r="R459" i="1" s="1"/>
  <c r="P460" i="1"/>
  <c r="R460" i="1" s="1"/>
  <c r="P461" i="1"/>
  <c r="R461" i="1" s="1"/>
  <c r="P462" i="1"/>
  <c r="R462" i="1" s="1"/>
  <c r="P463" i="1"/>
  <c r="R463" i="1" s="1"/>
  <c r="P464" i="1"/>
  <c r="R464" i="1" s="1"/>
  <c r="P465" i="1"/>
  <c r="R465" i="1" s="1"/>
  <c r="P466" i="1"/>
  <c r="R466" i="1" s="1"/>
  <c r="P467" i="1"/>
  <c r="R467" i="1" s="1"/>
  <c r="P468" i="1"/>
  <c r="R468" i="1" s="1"/>
  <c r="P469" i="1"/>
  <c r="R469" i="1" s="1"/>
  <c r="P470" i="1"/>
  <c r="R470" i="1" s="1"/>
  <c r="P471" i="1"/>
  <c r="R471" i="1" s="1"/>
  <c r="P472" i="1"/>
  <c r="R472" i="1" s="1"/>
  <c r="P473" i="1"/>
  <c r="R473" i="1" s="1"/>
  <c r="P474" i="1"/>
  <c r="R474" i="1" s="1"/>
  <c r="P475" i="1"/>
  <c r="R475" i="1" s="1"/>
  <c r="P476" i="1"/>
  <c r="R476" i="1" s="1"/>
  <c r="P477" i="1"/>
  <c r="R477" i="1" s="1"/>
  <c r="P478" i="1"/>
  <c r="R478" i="1" s="1"/>
  <c r="P479" i="1"/>
  <c r="R479" i="1" s="1"/>
  <c r="P480" i="1"/>
  <c r="R480" i="1" s="1"/>
  <c r="P481" i="1"/>
  <c r="R481" i="1" s="1"/>
  <c r="P482" i="1"/>
  <c r="R482" i="1" s="1"/>
  <c r="P483" i="1"/>
  <c r="R483" i="1" s="1"/>
  <c r="P484" i="1"/>
  <c r="R484" i="1" s="1"/>
  <c r="P485" i="1"/>
  <c r="R485" i="1" s="1"/>
  <c r="P486" i="1"/>
  <c r="R486" i="1" s="1"/>
  <c r="P487" i="1"/>
  <c r="R487" i="1" s="1"/>
  <c r="P488" i="1"/>
  <c r="R488" i="1" s="1"/>
  <c r="P489" i="1"/>
  <c r="R489" i="1" s="1"/>
  <c r="P490" i="1"/>
  <c r="R490" i="1" s="1"/>
  <c r="P491" i="1"/>
  <c r="R491" i="1" s="1"/>
  <c r="P492" i="1"/>
  <c r="R492" i="1" s="1"/>
  <c r="P493" i="1"/>
  <c r="R493" i="1" s="1"/>
  <c r="P494" i="1"/>
  <c r="R494" i="1" s="1"/>
  <c r="P495" i="1"/>
  <c r="R495" i="1" s="1"/>
  <c r="P496" i="1"/>
  <c r="R496" i="1" s="1"/>
  <c r="P497" i="1"/>
  <c r="R497" i="1" s="1"/>
  <c r="P498" i="1"/>
  <c r="R498" i="1" s="1"/>
  <c r="P499" i="1"/>
  <c r="R499" i="1" s="1"/>
  <c r="P500" i="1"/>
  <c r="R500" i="1" s="1"/>
  <c r="P501" i="1"/>
  <c r="R501" i="1" s="1"/>
  <c r="P502" i="1"/>
  <c r="R502" i="1" s="1"/>
  <c r="P503" i="1"/>
  <c r="R503" i="1" s="1"/>
  <c r="P504" i="1"/>
  <c r="R504" i="1" s="1"/>
  <c r="P505" i="1"/>
  <c r="R505" i="1" s="1"/>
  <c r="P506" i="1"/>
  <c r="R506" i="1" s="1"/>
  <c r="P507" i="1"/>
  <c r="R507" i="1" s="1"/>
  <c r="P508" i="1"/>
  <c r="R508" i="1" s="1"/>
  <c r="P509" i="1"/>
  <c r="R509" i="1" s="1"/>
  <c r="P510" i="1"/>
  <c r="R510" i="1" s="1"/>
  <c r="P511" i="1"/>
  <c r="R511" i="1" s="1"/>
  <c r="P512" i="1"/>
  <c r="R512" i="1" s="1"/>
  <c r="P513" i="1"/>
  <c r="R513" i="1" s="1"/>
  <c r="P514" i="1"/>
  <c r="R514" i="1" s="1"/>
  <c r="P515" i="1"/>
  <c r="R515" i="1" s="1"/>
  <c r="P516" i="1"/>
  <c r="R516" i="1" s="1"/>
  <c r="P517" i="1"/>
  <c r="R517" i="1" s="1"/>
  <c r="P518" i="1"/>
  <c r="R518" i="1" s="1"/>
  <c r="P519" i="1"/>
  <c r="R519" i="1" s="1"/>
  <c r="P520" i="1"/>
  <c r="R520" i="1" s="1"/>
  <c r="P521" i="1"/>
  <c r="R521" i="1" s="1"/>
  <c r="P522" i="1"/>
  <c r="R522" i="1" s="1"/>
  <c r="P523" i="1"/>
  <c r="R523" i="1" s="1"/>
  <c r="P524" i="1"/>
  <c r="R524" i="1" s="1"/>
  <c r="P525" i="1"/>
  <c r="R525" i="1" s="1"/>
  <c r="P526" i="1"/>
  <c r="R526" i="1" s="1"/>
  <c r="P527" i="1"/>
  <c r="R527" i="1" s="1"/>
  <c r="P528" i="1"/>
  <c r="R528" i="1" s="1"/>
  <c r="P529" i="1"/>
  <c r="R529" i="1" s="1"/>
  <c r="P530" i="1"/>
  <c r="R530" i="1" s="1"/>
  <c r="P531" i="1"/>
  <c r="R531" i="1" s="1"/>
  <c r="P532" i="1"/>
  <c r="R532" i="1" s="1"/>
  <c r="P533" i="1"/>
  <c r="R533" i="1" s="1"/>
  <c r="P534" i="1"/>
  <c r="R534" i="1" s="1"/>
  <c r="P535" i="1"/>
  <c r="R535" i="1" s="1"/>
  <c r="P536" i="1"/>
  <c r="R536" i="1" s="1"/>
  <c r="P537" i="1"/>
  <c r="R537" i="1" s="1"/>
  <c r="P538" i="1"/>
  <c r="R538" i="1" s="1"/>
  <c r="P539" i="1"/>
  <c r="R539" i="1" s="1"/>
  <c r="P540" i="1"/>
  <c r="R540" i="1" s="1"/>
  <c r="P541" i="1"/>
  <c r="R541" i="1" s="1"/>
  <c r="P542" i="1"/>
  <c r="R542" i="1" s="1"/>
  <c r="P543" i="1"/>
  <c r="R543" i="1" s="1"/>
  <c r="P544" i="1"/>
  <c r="R544" i="1" s="1"/>
  <c r="P545" i="1"/>
  <c r="R545" i="1" s="1"/>
  <c r="P546" i="1"/>
  <c r="R546" i="1" s="1"/>
  <c r="P547" i="1"/>
  <c r="R547" i="1" s="1"/>
  <c r="P548" i="1"/>
  <c r="R548" i="1" s="1"/>
  <c r="P549" i="1"/>
  <c r="R549" i="1" s="1"/>
  <c r="P550" i="1"/>
  <c r="R550" i="1" s="1"/>
  <c r="P551" i="1"/>
  <c r="R551" i="1" s="1"/>
  <c r="P552" i="1"/>
  <c r="R552" i="1" s="1"/>
  <c r="P553" i="1"/>
  <c r="R553" i="1" s="1"/>
  <c r="P554" i="1"/>
  <c r="R554" i="1" s="1"/>
  <c r="P555" i="1"/>
  <c r="R555" i="1" s="1"/>
  <c r="P556" i="1"/>
  <c r="R556" i="1" s="1"/>
  <c r="P557" i="1"/>
  <c r="R557" i="1" s="1"/>
  <c r="P558" i="1"/>
  <c r="R558" i="1" s="1"/>
  <c r="P559" i="1"/>
  <c r="R559" i="1" s="1"/>
  <c r="P560" i="1"/>
  <c r="R560" i="1" s="1"/>
  <c r="P561" i="1"/>
  <c r="R561" i="1" s="1"/>
  <c r="P562" i="1"/>
  <c r="R562" i="1" s="1"/>
  <c r="P563" i="1"/>
  <c r="R563" i="1" s="1"/>
  <c r="P564" i="1"/>
  <c r="R564" i="1" s="1"/>
  <c r="P565" i="1"/>
  <c r="R565" i="1" s="1"/>
  <c r="P566" i="1"/>
  <c r="R566" i="1" s="1"/>
  <c r="P567" i="1"/>
  <c r="R567" i="1" s="1"/>
  <c r="P568" i="1"/>
  <c r="R568" i="1" s="1"/>
  <c r="P569" i="1"/>
  <c r="R569" i="1" s="1"/>
  <c r="P570" i="1"/>
  <c r="R570" i="1" s="1"/>
  <c r="P571" i="1"/>
  <c r="R571" i="1" s="1"/>
  <c r="P572" i="1"/>
  <c r="R572" i="1" s="1"/>
  <c r="P573" i="1"/>
  <c r="R573" i="1" s="1"/>
  <c r="P574" i="1"/>
  <c r="R574" i="1" s="1"/>
  <c r="P575" i="1"/>
  <c r="R575" i="1" s="1"/>
  <c r="P576" i="1"/>
  <c r="R576" i="1" s="1"/>
  <c r="P577" i="1"/>
  <c r="R577" i="1" s="1"/>
  <c r="P578" i="1"/>
  <c r="R578" i="1" s="1"/>
  <c r="P579" i="1"/>
  <c r="R579" i="1" s="1"/>
  <c r="P580" i="1"/>
  <c r="R580" i="1" s="1"/>
  <c r="P581" i="1"/>
  <c r="R581" i="1" s="1"/>
  <c r="P582" i="1"/>
  <c r="R582" i="1" s="1"/>
  <c r="P583" i="1"/>
  <c r="R583" i="1" s="1"/>
  <c r="P584" i="1"/>
  <c r="R584" i="1" s="1"/>
  <c r="P585" i="1"/>
  <c r="R585" i="1" s="1"/>
  <c r="P586" i="1"/>
  <c r="R586" i="1" s="1"/>
  <c r="P587" i="1"/>
  <c r="R587" i="1" s="1"/>
  <c r="P588" i="1"/>
  <c r="R588" i="1" s="1"/>
  <c r="P589" i="1"/>
  <c r="R589" i="1" s="1"/>
  <c r="P590" i="1"/>
  <c r="R590" i="1" s="1"/>
  <c r="P591" i="1"/>
  <c r="R591" i="1" s="1"/>
  <c r="P592" i="1"/>
  <c r="R592" i="1" s="1"/>
  <c r="P593" i="1"/>
  <c r="R593" i="1" s="1"/>
  <c r="P594" i="1"/>
  <c r="R594" i="1" s="1"/>
  <c r="P595" i="1"/>
  <c r="R595" i="1" s="1"/>
  <c r="P596" i="1"/>
  <c r="R596" i="1" s="1"/>
  <c r="P597" i="1"/>
  <c r="R597" i="1" s="1"/>
  <c r="P598" i="1"/>
  <c r="R598" i="1" s="1"/>
  <c r="P599" i="1"/>
  <c r="R599" i="1" s="1"/>
  <c r="P600" i="1"/>
  <c r="R600" i="1" s="1"/>
  <c r="P601" i="1"/>
  <c r="R601" i="1" s="1"/>
  <c r="P602" i="1"/>
  <c r="R602" i="1" s="1"/>
  <c r="P603" i="1"/>
  <c r="R603" i="1" s="1"/>
  <c r="P604" i="1"/>
  <c r="R604" i="1" s="1"/>
  <c r="P605" i="1"/>
  <c r="R605" i="1" s="1"/>
  <c r="P606" i="1"/>
  <c r="R606" i="1" s="1"/>
  <c r="P607" i="1"/>
  <c r="R607" i="1" s="1"/>
  <c r="P608" i="1"/>
  <c r="R608" i="1" s="1"/>
  <c r="P609" i="1"/>
  <c r="R609" i="1" s="1"/>
  <c r="P610" i="1"/>
  <c r="R610" i="1" s="1"/>
  <c r="P611" i="1"/>
  <c r="R611" i="1" s="1"/>
  <c r="P612" i="1"/>
  <c r="R612" i="1" s="1"/>
  <c r="P613" i="1"/>
  <c r="R613" i="1" s="1"/>
  <c r="P614" i="1"/>
  <c r="R614" i="1" s="1"/>
  <c r="P615" i="1"/>
  <c r="R615" i="1" s="1"/>
  <c r="P616" i="1"/>
  <c r="R616" i="1" s="1"/>
  <c r="P617" i="1"/>
  <c r="R617" i="1" s="1"/>
  <c r="P618" i="1"/>
  <c r="R618" i="1" s="1"/>
  <c r="P619" i="1"/>
  <c r="R619" i="1" s="1"/>
  <c r="P620" i="1"/>
  <c r="R620" i="1" s="1"/>
  <c r="P621" i="1"/>
  <c r="R621" i="1" s="1"/>
  <c r="P622" i="1"/>
  <c r="R622" i="1" s="1"/>
  <c r="P623" i="1"/>
  <c r="R623" i="1" s="1"/>
  <c r="P624" i="1"/>
  <c r="R624" i="1" s="1"/>
  <c r="P625" i="1"/>
  <c r="R625" i="1" s="1"/>
  <c r="P626" i="1"/>
  <c r="R626" i="1" s="1"/>
  <c r="P627" i="1"/>
  <c r="R627" i="1" s="1"/>
  <c r="P628" i="1"/>
  <c r="R628" i="1" s="1"/>
  <c r="P629" i="1"/>
  <c r="R629" i="1" s="1"/>
  <c r="P630" i="1"/>
  <c r="R630" i="1" s="1"/>
  <c r="P631" i="1"/>
  <c r="R631" i="1" s="1"/>
  <c r="P632" i="1"/>
  <c r="R632" i="1" s="1"/>
  <c r="P633" i="1"/>
  <c r="R633" i="1" s="1"/>
  <c r="P634" i="1"/>
  <c r="R634" i="1" s="1"/>
  <c r="P635" i="1"/>
  <c r="R635" i="1" s="1"/>
  <c r="P636" i="1"/>
  <c r="R636" i="1" s="1"/>
  <c r="P637" i="1"/>
  <c r="R637" i="1" s="1"/>
  <c r="P638" i="1"/>
  <c r="R638" i="1" s="1"/>
  <c r="P639" i="1"/>
  <c r="R639" i="1" s="1"/>
  <c r="P640" i="1"/>
  <c r="R640" i="1" s="1"/>
  <c r="P641" i="1"/>
  <c r="R641" i="1" s="1"/>
  <c r="P642" i="1"/>
  <c r="R642" i="1" s="1"/>
  <c r="P643" i="1"/>
  <c r="R643" i="1" s="1"/>
  <c r="P644" i="1"/>
  <c r="R644" i="1" s="1"/>
  <c r="P645" i="1"/>
  <c r="R645" i="1" s="1"/>
  <c r="P646" i="1"/>
  <c r="R646" i="1" s="1"/>
  <c r="P647" i="1"/>
  <c r="R647" i="1" s="1"/>
  <c r="P648" i="1"/>
  <c r="R648" i="1" s="1"/>
  <c r="P649" i="1"/>
  <c r="R649" i="1" s="1"/>
  <c r="P650" i="1"/>
  <c r="R650" i="1" s="1"/>
  <c r="P651" i="1"/>
  <c r="R651" i="1" s="1"/>
  <c r="P652" i="1"/>
  <c r="R652" i="1" s="1"/>
  <c r="P653" i="1"/>
  <c r="R653" i="1" s="1"/>
  <c r="P654" i="1"/>
  <c r="R654" i="1" s="1"/>
  <c r="P655" i="1"/>
  <c r="R655" i="1" s="1"/>
  <c r="P656" i="1"/>
  <c r="R656" i="1" s="1"/>
  <c r="P657" i="1"/>
  <c r="R657" i="1" s="1"/>
  <c r="P658" i="1"/>
  <c r="R658" i="1" s="1"/>
  <c r="P659" i="1"/>
  <c r="R659" i="1" s="1"/>
  <c r="P660" i="1"/>
  <c r="R660" i="1" s="1"/>
  <c r="P661" i="1"/>
  <c r="R661" i="1" s="1"/>
  <c r="P662" i="1"/>
  <c r="R662" i="1" s="1"/>
  <c r="P663" i="1"/>
  <c r="R663" i="1" s="1"/>
  <c r="P664" i="1"/>
  <c r="R664" i="1" s="1"/>
  <c r="P665" i="1"/>
  <c r="R665" i="1" s="1"/>
  <c r="P666" i="1"/>
  <c r="R666" i="1" s="1"/>
  <c r="P667" i="1"/>
  <c r="R667" i="1" s="1"/>
  <c r="P668" i="1"/>
  <c r="R668" i="1" s="1"/>
  <c r="P669" i="1"/>
  <c r="R669" i="1" s="1"/>
  <c r="P670" i="1"/>
  <c r="R670" i="1" s="1"/>
  <c r="P671" i="1"/>
  <c r="R671" i="1" s="1"/>
  <c r="P672" i="1"/>
  <c r="R672" i="1" s="1"/>
  <c r="P673" i="1"/>
  <c r="R673" i="1" s="1"/>
  <c r="P674" i="1"/>
  <c r="R674" i="1" s="1"/>
  <c r="P675" i="1"/>
  <c r="R675" i="1" s="1"/>
  <c r="P676" i="1"/>
  <c r="R676" i="1" s="1"/>
  <c r="P677" i="1"/>
  <c r="R677" i="1" s="1"/>
  <c r="P678" i="1"/>
  <c r="R678" i="1" s="1"/>
  <c r="P679" i="1"/>
  <c r="R679" i="1" s="1"/>
  <c r="P680" i="1"/>
  <c r="R680" i="1" s="1"/>
  <c r="P681" i="1"/>
  <c r="R681" i="1" s="1"/>
  <c r="P682" i="1"/>
  <c r="R682" i="1" s="1"/>
  <c r="P683" i="1"/>
  <c r="R683" i="1" s="1"/>
  <c r="P684" i="1"/>
  <c r="R684" i="1" s="1"/>
  <c r="P685" i="1"/>
  <c r="R685" i="1" s="1"/>
  <c r="P686" i="1"/>
  <c r="R686" i="1" s="1"/>
  <c r="P687" i="1"/>
  <c r="R687" i="1" s="1"/>
  <c r="P688" i="1"/>
  <c r="R688" i="1" s="1"/>
  <c r="P689" i="1"/>
  <c r="R689" i="1" s="1"/>
  <c r="P690" i="1"/>
  <c r="R690" i="1" s="1"/>
  <c r="P691" i="1"/>
  <c r="R691" i="1" s="1"/>
  <c r="P692" i="1"/>
  <c r="R692" i="1" s="1"/>
  <c r="P693" i="1"/>
  <c r="R693" i="1" s="1"/>
  <c r="P694" i="1"/>
  <c r="R694" i="1" s="1"/>
  <c r="P695" i="1"/>
  <c r="R695" i="1" s="1"/>
  <c r="P696" i="1"/>
  <c r="R696" i="1" s="1"/>
  <c r="P697" i="1"/>
  <c r="R697" i="1" s="1"/>
  <c r="P698" i="1"/>
  <c r="R698" i="1" s="1"/>
  <c r="P699" i="1"/>
  <c r="R699" i="1" s="1"/>
  <c r="P700" i="1"/>
  <c r="R700" i="1" s="1"/>
  <c r="P701" i="1"/>
  <c r="R701" i="1" s="1"/>
  <c r="P702" i="1"/>
  <c r="R702" i="1" s="1"/>
  <c r="P703" i="1"/>
  <c r="R703" i="1" s="1"/>
  <c r="P704" i="1"/>
  <c r="R704" i="1" s="1"/>
  <c r="P705" i="1"/>
  <c r="R705" i="1" s="1"/>
  <c r="P706" i="1"/>
  <c r="R706" i="1" s="1"/>
  <c r="P707" i="1"/>
  <c r="R707" i="1" s="1"/>
  <c r="P708" i="1"/>
  <c r="R708" i="1" s="1"/>
  <c r="P709" i="1"/>
  <c r="R709" i="1" s="1"/>
  <c r="P710" i="1"/>
  <c r="R710" i="1" s="1"/>
  <c r="P711" i="1"/>
  <c r="R711" i="1" s="1"/>
  <c r="P712" i="1"/>
  <c r="R712" i="1" s="1"/>
  <c r="P713" i="1"/>
  <c r="R713" i="1" s="1"/>
  <c r="P714" i="1"/>
  <c r="R714" i="1" s="1"/>
  <c r="P715" i="1"/>
  <c r="R715" i="1" s="1"/>
  <c r="P716" i="1"/>
  <c r="R716" i="1" s="1"/>
  <c r="P717" i="1"/>
  <c r="R717" i="1" s="1"/>
  <c r="P718" i="1"/>
  <c r="R718" i="1" s="1"/>
  <c r="P719" i="1"/>
  <c r="R719" i="1" s="1"/>
  <c r="P720" i="1"/>
  <c r="R720" i="1" s="1"/>
  <c r="P721" i="1"/>
  <c r="R721" i="1" s="1"/>
  <c r="P722" i="1"/>
  <c r="R722" i="1" s="1"/>
  <c r="P723" i="1"/>
  <c r="R723" i="1" s="1"/>
  <c r="P724" i="1"/>
  <c r="R724" i="1" s="1"/>
  <c r="P725" i="1"/>
  <c r="R725" i="1" s="1"/>
  <c r="P726" i="1"/>
  <c r="R726" i="1" s="1"/>
  <c r="P727" i="1"/>
  <c r="R727" i="1" s="1"/>
  <c r="P728" i="1"/>
  <c r="R728" i="1" s="1"/>
  <c r="P729" i="1"/>
  <c r="R729" i="1" s="1"/>
  <c r="P730" i="1"/>
  <c r="R730" i="1" s="1"/>
  <c r="P731" i="1"/>
  <c r="R731" i="1" s="1"/>
  <c r="P732" i="1"/>
  <c r="R732" i="1" s="1"/>
  <c r="P733" i="1"/>
  <c r="R733" i="1" s="1"/>
  <c r="P734" i="1"/>
  <c r="R734" i="1" s="1"/>
  <c r="P735" i="1"/>
  <c r="R735" i="1" s="1"/>
  <c r="P736" i="1"/>
  <c r="R736" i="1" s="1"/>
  <c r="P737" i="1"/>
  <c r="R737" i="1" s="1"/>
  <c r="P738" i="1"/>
  <c r="R738" i="1" s="1"/>
  <c r="P739" i="1"/>
  <c r="R739" i="1" s="1"/>
  <c r="P740" i="1"/>
  <c r="R740" i="1" s="1"/>
  <c r="P741" i="1"/>
  <c r="R741" i="1" s="1"/>
  <c r="P742" i="1"/>
  <c r="R742" i="1" s="1"/>
  <c r="P743" i="1"/>
  <c r="R743" i="1" s="1"/>
  <c r="P744" i="1"/>
  <c r="R744" i="1" s="1"/>
  <c r="P745" i="1"/>
  <c r="R745" i="1" s="1"/>
  <c r="P746" i="1"/>
  <c r="R746" i="1" s="1"/>
  <c r="P747" i="1"/>
  <c r="R747" i="1" s="1"/>
  <c r="P748" i="1"/>
  <c r="R748" i="1" s="1"/>
  <c r="P749" i="1"/>
  <c r="R749" i="1" s="1"/>
  <c r="P750" i="1"/>
  <c r="R750" i="1" s="1"/>
  <c r="P751" i="1"/>
  <c r="R751" i="1" s="1"/>
  <c r="P752" i="1"/>
  <c r="R752" i="1" s="1"/>
  <c r="P753" i="1"/>
  <c r="R753" i="1" s="1"/>
  <c r="P754" i="1"/>
  <c r="R754" i="1" s="1"/>
  <c r="P755" i="1"/>
  <c r="R755" i="1" s="1"/>
  <c r="P756" i="1"/>
  <c r="R756" i="1" s="1"/>
  <c r="P757" i="1"/>
  <c r="R757" i="1" s="1"/>
  <c r="P758" i="1"/>
  <c r="R758" i="1" s="1"/>
  <c r="P759" i="1"/>
  <c r="R759" i="1" s="1"/>
  <c r="P760" i="1"/>
  <c r="R760" i="1" s="1"/>
  <c r="P761" i="1"/>
  <c r="R761" i="1" s="1"/>
  <c r="P762" i="1"/>
  <c r="R762" i="1" s="1"/>
  <c r="P763" i="1"/>
  <c r="R763" i="1" s="1"/>
  <c r="P764" i="1"/>
  <c r="R764" i="1" s="1"/>
  <c r="P765" i="1"/>
  <c r="R765" i="1" s="1"/>
  <c r="P766" i="1"/>
  <c r="R766" i="1" s="1"/>
  <c r="P767" i="1"/>
  <c r="R767" i="1" s="1"/>
  <c r="P768" i="1"/>
  <c r="R768" i="1" s="1"/>
  <c r="P769" i="1"/>
  <c r="R769" i="1" s="1"/>
  <c r="P770" i="1"/>
  <c r="R770" i="1" s="1"/>
  <c r="P771" i="1"/>
  <c r="R771" i="1" s="1"/>
  <c r="P772" i="1"/>
  <c r="R772" i="1" s="1"/>
  <c r="P773" i="1"/>
  <c r="R773" i="1" s="1"/>
  <c r="P774" i="1"/>
  <c r="R774" i="1" s="1"/>
  <c r="P775" i="1"/>
  <c r="R775" i="1" s="1"/>
  <c r="P776" i="1"/>
  <c r="R776" i="1" s="1"/>
  <c r="P777" i="1"/>
  <c r="R777" i="1" s="1"/>
  <c r="P778" i="1"/>
  <c r="R778" i="1" s="1"/>
  <c r="P779" i="1"/>
  <c r="R779" i="1" s="1"/>
  <c r="P780" i="1"/>
  <c r="R780" i="1" s="1"/>
  <c r="P781" i="1"/>
  <c r="R781" i="1" s="1"/>
  <c r="P782" i="1"/>
  <c r="R782" i="1" s="1"/>
  <c r="P783" i="1"/>
  <c r="R783" i="1" s="1"/>
  <c r="P784" i="1"/>
  <c r="R784" i="1" s="1"/>
  <c r="P785" i="1"/>
  <c r="R785" i="1" s="1"/>
  <c r="P786" i="1"/>
  <c r="R786" i="1" s="1"/>
  <c r="P787" i="1"/>
  <c r="R787" i="1" s="1"/>
  <c r="P788" i="1"/>
  <c r="R788" i="1" s="1"/>
  <c r="P789" i="1"/>
  <c r="R789" i="1" s="1"/>
  <c r="P790" i="1"/>
  <c r="R790" i="1" s="1"/>
  <c r="P791" i="1"/>
  <c r="R791" i="1" s="1"/>
  <c r="P792" i="1"/>
  <c r="R792" i="1" s="1"/>
  <c r="P793" i="1"/>
  <c r="R793" i="1" s="1"/>
  <c r="P794" i="1"/>
  <c r="R794" i="1" s="1"/>
  <c r="P795" i="1"/>
  <c r="R795" i="1" s="1"/>
  <c r="P796" i="1"/>
  <c r="R796" i="1" s="1"/>
  <c r="P797" i="1"/>
  <c r="R797" i="1" s="1"/>
  <c r="P798" i="1"/>
  <c r="R798" i="1" s="1"/>
  <c r="P799" i="1"/>
  <c r="R799" i="1" s="1"/>
  <c r="P800" i="1"/>
  <c r="R800" i="1" s="1"/>
  <c r="P801" i="1"/>
  <c r="R801" i="1" s="1"/>
  <c r="P802" i="1"/>
  <c r="R802" i="1" s="1"/>
  <c r="P803" i="1"/>
  <c r="R803" i="1" s="1"/>
  <c r="P804" i="1"/>
  <c r="R804" i="1" s="1"/>
  <c r="P805" i="1"/>
  <c r="R805" i="1" s="1"/>
  <c r="P806" i="1"/>
  <c r="R806" i="1" s="1"/>
  <c r="P807" i="1"/>
  <c r="R807" i="1" s="1"/>
  <c r="P808" i="1"/>
  <c r="R808" i="1" s="1"/>
  <c r="P809" i="1"/>
  <c r="R809" i="1" s="1"/>
  <c r="P810" i="1"/>
  <c r="R810" i="1" s="1"/>
  <c r="P811" i="1"/>
  <c r="R811" i="1" s="1"/>
  <c r="P812" i="1"/>
  <c r="R812" i="1" s="1"/>
  <c r="P813" i="1"/>
  <c r="R813" i="1" s="1"/>
  <c r="P814" i="1"/>
  <c r="R814" i="1" s="1"/>
  <c r="P815" i="1"/>
  <c r="R815" i="1" s="1"/>
  <c r="P816" i="1"/>
  <c r="R816" i="1" s="1"/>
  <c r="P817" i="1"/>
  <c r="R817" i="1" s="1"/>
  <c r="P818" i="1"/>
  <c r="R818" i="1" s="1"/>
  <c r="P819" i="1"/>
  <c r="R819" i="1" s="1"/>
  <c r="P820" i="1"/>
  <c r="R820" i="1" s="1"/>
  <c r="P821" i="1"/>
  <c r="R821" i="1" s="1"/>
  <c r="P822" i="1"/>
  <c r="R822" i="1" s="1"/>
  <c r="P823" i="1"/>
  <c r="R823" i="1" s="1"/>
  <c r="P824" i="1"/>
  <c r="R824" i="1" s="1"/>
  <c r="P825" i="1"/>
  <c r="R825" i="1" s="1"/>
  <c r="P826" i="1"/>
  <c r="R826" i="1" s="1"/>
  <c r="P827" i="1"/>
  <c r="R827" i="1" s="1"/>
  <c r="P828" i="1"/>
  <c r="R828" i="1" s="1"/>
  <c r="P829" i="1"/>
  <c r="R829" i="1" s="1"/>
  <c r="P830" i="1"/>
  <c r="R830" i="1" s="1"/>
  <c r="P831" i="1"/>
  <c r="R831" i="1" s="1"/>
  <c r="P832" i="1"/>
  <c r="R832" i="1" s="1"/>
  <c r="P833" i="1"/>
  <c r="R833" i="1" s="1"/>
  <c r="P834" i="1"/>
  <c r="R834" i="1" s="1"/>
  <c r="P835" i="1"/>
  <c r="R835" i="1" s="1"/>
  <c r="P836" i="1"/>
  <c r="R836" i="1" s="1"/>
  <c r="P837" i="1"/>
  <c r="R837" i="1" s="1"/>
  <c r="P838" i="1"/>
  <c r="R838" i="1" s="1"/>
  <c r="P839" i="1"/>
  <c r="R839" i="1" s="1"/>
  <c r="P840" i="1"/>
  <c r="R840" i="1" s="1"/>
  <c r="P841" i="1"/>
  <c r="R841" i="1" s="1"/>
  <c r="P842" i="1"/>
  <c r="R842" i="1" s="1"/>
  <c r="P843" i="1"/>
  <c r="R843" i="1" s="1"/>
  <c r="P844" i="1"/>
  <c r="R844" i="1" s="1"/>
  <c r="P845" i="1"/>
  <c r="R845" i="1" s="1"/>
  <c r="P846" i="1"/>
  <c r="R846" i="1" s="1"/>
  <c r="P847" i="1"/>
  <c r="R847" i="1" s="1"/>
  <c r="P848" i="1"/>
  <c r="R848" i="1" s="1"/>
  <c r="P849" i="1"/>
  <c r="R849" i="1" s="1"/>
  <c r="P850" i="1"/>
  <c r="R850" i="1" s="1"/>
  <c r="P851" i="1"/>
  <c r="R851" i="1" s="1"/>
  <c r="P852" i="1"/>
  <c r="R852" i="1" s="1"/>
  <c r="P853" i="1"/>
  <c r="R853" i="1" s="1"/>
  <c r="P854" i="1"/>
  <c r="R854" i="1" s="1"/>
  <c r="P855" i="1"/>
  <c r="R855" i="1" s="1"/>
  <c r="P856" i="1"/>
  <c r="R856" i="1" s="1"/>
  <c r="P857" i="1"/>
  <c r="R857" i="1" s="1"/>
  <c r="P858" i="1"/>
  <c r="R858" i="1" s="1"/>
  <c r="P859" i="1"/>
  <c r="R859" i="1" s="1"/>
  <c r="P860" i="1"/>
  <c r="R860" i="1" s="1"/>
  <c r="P861" i="1"/>
  <c r="R861" i="1" s="1"/>
  <c r="P862" i="1"/>
  <c r="R862" i="1" s="1"/>
  <c r="P863" i="1"/>
  <c r="R863" i="1" s="1"/>
  <c r="P864" i="1"/>
  <c r="R864" i="1" s="1"/>
  <c r="P865" i="1"/>
  <c r="R865" i="1" s="1"/>
  <c r="P866" i="1"/>
  <c r="R866" i="1" s="1"/>
  <c r="P867" i="1"/>
  <c r="R867" i="1" s="1"/>
  <c r="P868" i="1"/>
  <c r="R868" i="1" s="1"/>
  <c r="P869" i="1"/>
  <c r="R869" i="1" s="1"/>
  <c r="P870" i="1"/>
  <c r="R870" i="1" s="1"/>
  <c r="P871" i="1"/>
  <c r="R871" i="1" s="1"/>
  <c r="P872" i="1"/>
  <c r="R872" i="1" s="1"/>
  <c r="P873" i="1"/>
  <c r="R873" i="1" s="1"/>
  <c r="P874" i="1"/>
  <c r="R874" i="1" s="1"/>
  <c r="P875" i="1"/>
  <c r="R875" i="1" s="1"/>
  <c r="P876" i="1"/>
  <c r="R876" i="1" s="1"/>
  <c r="P877" i="1"/>
  <c r="R877" i="1" s="1"/>
  <c r="P878" i="1"/>
  <c r="R878" i="1" s="1"/>
  <c r="P879" i="1"/>
  <c r="R879" i="1" s="1"/>
  <c r="P880" i="1"/>
  <c r="R880" i="1" s="1"/>
  <c r="P881" i="1"/>
  <c r="R881" i="1" s="1"/>
  <c r="P882" i="1"/>
  <c r="R882" i="1" s="1"/>
  <c r="P883" i="1"/>
  <c r="R883" i="1" s="1"/>
  <c r="P884" i="1"/>
  <c r="R884" i="1" s="1"/>
  <c r="P885" i="1"/>
  <c r="R885" i="1" s="1"/>
  <c r="P886" i="1"/>
  <c r="R886" i="1" s="1"/>
  <c r="P887" i="1"/>
  <c r="R887" i="1" s="1"/>
  <c r="P888" i="1"/>
  <c r="R888" i="1" s="1"/>
  <c r="P889" i="1"/>
  <c r="R889" i="1" s="1"/>
  <c r="P890" i="1"/>
  <c r="R890" i="1" s="1"/>
  <c r="P891" i="1"/>
  <c r="R891" i="1" s="1"/>
  <c r="P892" i="1"/>
  <c r="R892" i="1" s="1"/>
  <c r="P893" i="1"/>
  <c r="R893" i="1" s="1"/>
  <c r="P894" i="1"/>
  <c r="R894" i="1" s="1"/>
  <c r="P895" i="1"/>
  <c r="R895" i="1" s="1"/>
  <c r="P896" i="1"/>
  <c r="R896" i="1" s="1"/>
  <c r="P897" i="1"/>
  <c r="R897" i="1" s="1"/>
  <c r="P898" i="1"/>
  <c r="R898" i="1" s="1"/>
  <c r="P899" i="1"/>
  <c r="R899" i="1" s="1"/>
  <c r="P900" i="1"/>
  <c r="R900" i="1" s="1"/>
  <c r="P901" i="1"/>
  <c r="R901" i="1" s="1"/>
  <c r="P902" i="1"/>
  <c r="R902" i="1" s="1"/>
  <c r="P903" i="1"/>
  <c r="R903" i="1" s="1"/>
  <c r="P904" i="1"/>
  <c r="R904" i="1" s="1"/>
  <c r="P905" i="1"/>
  <c r="R905" i="1" s="1"/>
  <c r="P906" i="1"/>
  <c r="R906" i="1" s="1"/>
  <c r="P907" i="1"/>
  <c r="R907" i="1" s="1"/>
  <c r="P908" i="1"/>
  <c r="R908" i="1" s="1"/>
  <c r="P909" i="1"/>
  <c r="R909" i="1" s="1"/>
  <c r="P910" i="1"/>
  <c r="R910" i="1" s="1"/>
  <c r="P911" i="1"/>
  <c r="R911" i="1" s="1"/>
  <c r="P912" i="1"/>
  <c r="R912" i="1" s="1"/>
  <c r="P913" i="1"/>
  <c r="R913" i="1" s="1"/>
  <c r="P914" i="1"/>
  <c r="R914" i="1" s="1"/>
  <c r="P915" i="1"/>
  <c r="R915" i="1" s="1"/>
  <c r="P916" i="1"/>
  <c r="R916" i="1" s="1"/>
  <c r="P917" i="1"/>
  <c r="R917" i="1" s="1"/>
  <c r="P918" i="1"/>
  <c r="R918" i="1" s="1"/>
  <c r="P919" i="1"/>
  <c r="R919" i="1" s="1"/>
  <c r="P920" i="1"/>
  <c r="R920" i="1" s="1"/>
  <c r="P921" i="1"/>
  <c r="R921" i="1" s="1"/>
  <c r="P922" i="1"/>
  <c r="R922" i="1" s="1"/>
  <c r="P923" i="1"/>
  <c r="R923" i="1" s="1"/>
  <c r="P924" i="1"/>
  <c r="R924" i="1" s="1"/>
  <c r="P925" i="1"/>
  <c r="R925" i="1" s="1"/>
  <c r="P926" i="1"/>
  <c r="R926" i="1" s="1"/>
  <c r="P927" i="1"/>
  <c r="R927" i="1" s="1"/>
  <c r="P928" i="1"/>
  <c r="R928" i="1" s="1"/>
  <c r="P929" i="1"/>
  <c r="R929" i="1" s="1"/>
  <c r="P930" i="1"/>
  <c r="R930" i="1" s="1"/>
  <c r="P931" i="1"/>
  <c r="R931" i="1" s="1"/>
  <c r="P932" i="1"/>
  <c r="R932" i="1" s="1"/>
  <c r="P933" i="1"/>
  <c r="R933" i="1" s="1"/>
  <c r="P934" i="1"/>
  <c r="R934" i="1" s="1"/>
  <c r="P935" i="1"/>
  <c r="R935" i="1" s="1"/>
  <c r="P936" i="1"/>
  <c r="R936" i="1" s="1"/>
  <c r="P937" i="1"/>
  <c r="R937" i="1" s="1"/>
  <c r="P938" i="1"/>
  <c r="R938" i="1" s="1"/>
  <c r="P939" i="1"/>
  <c r="R939" i="1" s="1"/>
  <c r="P940" i="1"/>
  <c r="R940" i="1" s="1"/>
  <c r="P941" i="1"/>
  <c r="R941" i="1" s="1"/>
  <c r="P942" i="1"/>
  <c r="R942" i="1" s="1"/>
  <c r="P943" i="1"/>
  <c r="R943" i="1" s="1"/>
  <c r="P944" i="1"/>
  <c r="R944" i="1" s="1"/>
  <c r="P945" i="1"/>
  <c r="R945" i="1" s="1"/>
  <c r="P946" i="1"/>
  <c r="R946" i="1" s="1"/>
  <c r="P947" i="1"/>
  <c r="R947" i="1" s="1"/>
  <c r="P948" i="1"/>
  <c r="R948" i="1" s="1"/>
  <c r="P949" i="1"/>
  <c r="R949" i="1" s="1"/>
  <c r="P950" i="1"/>
  <c r="R950" i="1" s="1"/>
  <c r="P951" i="1"/>
  <c r="R951" i="1" s="1"/>
  <c r="P952" i="1"/>
  <c r="R952" i="1" s="1"/>
  <c r="P953" i="1"/>
  <c r="R953" i="1" s="1"/>
  <c r="P954" i="1"/>
  <c r="R954" i="1" s="1"/>
  <c r="P955" i="1"/>
  <c r="R955" i="1" s="1"/>
  <c r="P956" i="1"/>
  <c r="R956" i="1" s="1"/>
  <c r="P957" i="1"/>
  <c r="R957" i="1" s="1"/>
  <c r="P958" i="1"/>
  <c r="R958" i="1" s="1"/>
  <c r="P959" i="1"/>
  <c r="R959" i="1" s="1"/>
  <c r="P960" i="1"/>
  <c r="R960" i="1" s="1"/>
  <c r="P961" i="1"/>
  <c r="R961" i="1" s="1"/>
  <c r="P962" i="1"/>
  <c r="R962" i="1" s="1"/>
  <c r="P963" i="1"/>
  <c r="R963" i="1" s="1"/>
  <c r="P964" i="1"/>
  <c r="R964" i="1" s="1"/>
  <c r="P965" i="1"/>
  <c r="R965" i="1" s="1"/>
  <c r="P966" i="1"/>
  <c r="R966" i="1" s="1"/>
  <c r="P967" i="1"/>
  <c r="R967" i="1" s="1"/>
  <c r="P968" i="1"/>
  <c r="R968" i="1" s="1"/>
  <c r="P969" i="1"/>
  <c r="R969" i="1" s="1"/>
  <c r="P970" i="1"/>
  <c r="R970" i="1" s="1"/>
  <c r="P971" i="1"/>
  <c r="R971" i="1" s="1"/>
  <c r="P972" i="1"/>
  <c r="R972" i="1" s="1"/>
  <c r="P973" i="1"/>
  <c r="R973" i="1" s="1"/>
  <c r="P974" i="1"/>
  <c r="R974" i="1" s="1"/>
  <c r="P975" i="1"/>
  <c r="R975" i="1" s="1"/>
  <c r="P976" i="1"/>
  <c r="R976" i="1" s="1"/>
  <c r="P977" i="1"/>
  <c r="R977" i="1" s="1"/>
  <c r="P978" i="1"/>
  <c r="R978" i="1" s="1"/>
  <c r="P979" i="1"/>
  <c r="R979" i="1" s="1"/>
  <c r="P980" i="1"/>
  <c r="R980" i="1" s="1"/>
  <c r="P981" i="1"/>
  <c r="R981" i="1" s="1"/>
  <c r="P982" i="1"/>
  <c r="R982" i="1" s="1"/>
  <c r="P983" i="1"/>
  <c r="R983" i="1" s="1"/>
  <c r="P984" i="1"/>
  <c r="R984" i="1" s="1"/>
  <c r="P985" i="1"/>
  <c r="R985" i="1" s="1"/>
  <c r="P986" i="1"/>
  <c r="R986" i="1" s="1"/>
  <c r="P987" i="1"/>
  <c r="R987" i="1" s="1"/>
  <c r="P988" i="1"/>
  <c r="R988" i="1" s="1"/>
  <c r="P989" i="1"/>
  <c r="R989" i="1" s="1"/>
  <c r="P990" i="1"/>
  <c r="R990" i="1" s="1"/>
  <c r="P991" i="1"/>
  <c r="R991" i="1" s="1"/>
  <c r="P992" i="1"/>
  <c r="R992" i="1" s="1"/>
  <c r="P993" i="1"/>
  <c r="R993" i="1" s="1"/>
  <c r="P994" i="1"/>
  <c r="R994" i="1" s="1"/>
  <c r="P995" i="1"/>
  <c r="R995" i="1" s="1"/>
  <c r="P996" i="1"/>
  <c r="R996" i="1" s="1"/>
  <c r="P997" i="1"/>
  <c r="R997" i="1" s="1"/>
  <c r="P998" i="1"/>
  <c r="R998" i="1" s="1"/>
  <c r="P999" i="1"/>
  <c r="R999" i="1" s="1"/>
  <c r="P1000" i="1"/>
  <c r="R1000" i="1" s="1"/>
  <c r="P1001" i="1"/>
  <c r="R1001" i="1" s="1"/>
  <c r="P1002" i="1"/>
  <c r="R1002" i="1" s="1"/>
  <c r="P1003" i="1"/>
  <c r="R1003" i="1" s="1"/>
  <c r="P1004" i="1"/>
  <c r="R1004" i="1" s="1"/>
  <c r="P1005" i="1"/>
  <c r="R1005" i="1" s="1"/>
  <c r="P1006" i="1"/>
  <c r="R1006" i="1" s="1"/>
  <c r="P1007" i="1"/>
  <c r="R1007" i="1" s="1"/>
  <c r="P1008" i="1"/>
  <c r="R1008" i="1" s="1"/>
  <c r="P1009" i="1"/>
  <c r="R1009" i="1" s="1"/>
  <c r="P1010" i="1"/>
  <c r="R1010" i="1" s="1"/>
  <c r="P1011" i="1"/>
  <c r="R1011" i="1" s="1"/>
  <c r="P1012" i="1"/>
  <c r="R1012" i="1" s="1"/>
  <c r="P1013" i="1"/>
  <c r="R1013" i="1" s="1"/>
  <c r="P1014" i="1"/>
  <c r="R1014" i="1" s="1"/>
  <c r="P1015" i="1"/>
  <c r="R1015" i="1" s="1"/>
  <c r="P1016" i="1"/>
  <c r="R1016" i="1" s="1"/>
  <c r="P1017" i="1"/>
  <c r="R1017" i="1" s="1"/>
  <c r="P1018" i="1"/>
  <c r="R1018" i="1" s="1"/>
  <c r="P1019" i="1"/>
  <c r="R1019" i="1" s="1"/>
  <c r="P1020" i="1"/>
  <c r="R1020" i="1" s="1"/>
  <c r="P1021" i="1"/>
  <c r="R1021" i="1" s="1"/>
  <c r="P1022" i="1"/>
  <c r="R1022" i="1" s="1"/>
  <c r="P1023" i="1"/>
  <c r="R1023" i="1" s="1"/>
  <c r="P1024" i="1"/>
  <c r="R1024" i="1" s="1"/>
  <c r="P1025" i="1"/>
  <c r="R1025" i="1" s="1"/>
  <c r="P1026" i="1"/>
  <c r="R1026" i="1" s="1"/>
  <c r="P1027" i="1"/>
  <c r="R1027" i="1" s="1"/>
  <c r="P1028" i="1"/>
  <c r="R1028" i="1" s="1"/>
  <c r="P1029" i="1"/>
  <c r="R1029" i="1" s="1"/>
  <c r="P1030" i="1"/>
  <c r="R1030" i="1" s="1"/>
  <c r="P1031" i="1"/>
  <c r="R1031" i="1" s="1"/>
  <c r="P1032" i="1"/>
  <c r="R1032" i="1" s="1"/>
  <c r="P1033" i="1"/>
  <c r="R1033" i="1" s="1"/>
  <c r="P1034" i="1"/>
  <c r="R1034" i="1" s="1"/>
  <c r="P1035" i="1"/>
  <c r="R1035" i="1" s="1"/>
  <c r="P1036" i="1"/>
  <c r="R1036" i="1" s="1"/>
  <c r="P1037" i="1"/>
  <c r="R1037" i="1" s="1"/>
  <c r="P1038" i="1"/>
  <c r="R1038" i="1" s="1"/>
  <c r="P1039" i="1"/>
  <c r="R1039" i="1" s="1"/>
  <c r="P1040" i="1"/>
  <c r="R1040" i="1" s="1"/>
  <c r="P1041" i="1"/>
  <c r="R1041" i="1" s="1"/>
  <c r="P1042" i="1"/>
  <c r="R1042" i="1" s="1"/>
  <c r="P1043" i="1"/>
  <c r="R1043" i="1" s="1"/>
  <c r="P1044" i="1"/>
  <c r="R1044" i="1" s="1"/>
  <c r="P1045" i="1"/>
  <c r="R1045" i="1" s="1"/>
  <c r="P1046" i="1"/>
  <c r="R1046" i="1" s="1"/>
  <c r="P1047" i="1"/>
  <c r="R1047" i="1" s="1"/>
  <c r="P1048" i="1"/>
  <c r="R1048" i="1" s="1"/>
  <c r="P1049" i="1"/>
  <c r="R1049" i="1" s="1"/>
  <c r="P1050" i="1"/>
  <c r="R1050" i="1" s="1"/>
  <c r="P1051" i="1"/>
  <c r="R1051" i="1" s="1"/>
  <c r="P1052" i="1"/>
  <c r="R1052" i="1" s="1"/>
  <c r="P1053" i="1"/>
  <c r="R1053" i="1" s="1"/>
  <c r="P1054" i="1"/>
  <c r="R1054" i="1" s="1"/>
  <c r="P1055" i="1"/>
  <c r="R1055" i="1" s="1"/>
  <c r="P1056" i="1"/>
  <c r="R1056" i="1" s="1"/>
  <c r="P1057" i="1"/>
  <c r="R1057" i="1" s="1"/>
  <c r="P1058" i="1"/>
  <c r="R1058" i="1" s="1"/>
  <c r="P1059" i="1"/>
  <c r="R1059" i="1" s="1"/>
  <c r="P1060" i="1"/>
  <c r="R1060" i="1" s="1"/>
  <c r="P1061" i="1"/>
  <c r="R1061" i="1" s="1"/>
  <c r="P1062" i="1"/>
  <c r="R1062" i="1" s="1"/>
  <c r="L19" i="1"/>
  <c r="N19" i="1" s="1"/>
  <c r="L20" i="1"/>
  <c r="N20" i="1" s="1"/>
  <c r="L21" i="1"/>
  <c r="N21" i="1" s="1"/>
  <c r="L22" i="1"/>
  <c r="N22" i="1" s="1"/>
  <c r="L23" i="1"/>
  <c r="N23" i="1" s="1"/>
  <c r="L24" i="1"/>
  <c r="N24" i="1" s="1"/>
  <c r="L25" i="1"/>
  <c r="N25" i="1" s="1"/>
  <c r="L26" i="1"/>
  <c r="N26" i="1" s="1"/>
  <c r="L27" i="1"/>
  <c r="N27" i="1" s="1"/>
  <c r="L28" i="1"/>
  <c r="N28" i="1" s="1"/>
  <c r="L29" i="1"/>
  <c r="N29" i="1" s="1"/>
  <c r="L30" i="1"/>
  <c r="N30" i="1" s="1"/>
  <c r="L31" i="1"/>
  <c r="N31" i="1" s="1"/>
  <c r="L32" i="1"/>
  <c r="N32" i="1" s="1"/>
  <c r="L33" i="1"/>
  <c r="N33" i="1" s="1"/>
  <c r="L34" i="1"/>
  <c r="N34" i="1" s="1"/>
  <c r="L35" i="1"/>
  <c r="N35" i="1" s="1"/>
  <c r="L36" i="1"/>
  <c r="N36" i="1" s="1"/>
  <c r="L37" i="1"/>
  <c r="N37" i="1" s="1"/>
  <c r="L38" i="1"/>
  <c r="N38" i="1" s="1"/>
  <c r="L39" i="1"/>
  <c r="N39" i="1" s="1"/>
  <c r="L40" i="1"/>
  <c r="N40" i="1" s="1"/>
  <c r="L41" i="1"/>
  <c r="N41" i="1" s="1"/>
  <c r="L42" i="1"/>
  <c r="N42" i="1" s="1"/>
  <c r="L43" i="1"/>
  <c r="N43" i="1" s="1"/>
  <c r="L44" i="1"/>
  <c r="N44" i="1" s="1"/>
  <c r="L45" i="1"/>
  <c r="N45" i="1" s="1"/>
  <c r="L46" i="1"/>
  <c r="N46" i="1" s="1"/>
  <c r="L47" i="1"/>
  <c r="N47" i="1" s="1"/>
  <c r="L48" i="1"/>
  <c r="N48" i="1" s="1"/>
  <c r="L49" i="1"/>
  <c r="N49" i="1" s="1"/>
  <c r="L50" i="1"/>
  <c r="N50" i="1" s="1"/>
  <c r="L51" i="1"/>
  <c r="N51" i="1" s="1"/>
  <c r="L52" i="1"/>
  <c r="N52" i="1" s="1"/>
  <c r="L53" i="1"/>
  <c r="N53" i="1" s="1"/>
  <c r="L54" i="1"/>
  <c r="N54" i="1" s="1"/>
  <c r="L55" i="1"/>
  <c r="N55" i="1" s="1"/>
  <c r="L56" i="1"/>
  <c r="N56" i="1" s="1"/>
  <c r="L57" i="1"/>
  <c r="N57" i="1" s="1"/>
  <c r="L58" i="1"/>
  <c r="N58" i="1" s="1"/>
  <c r="L59" i="1"/>
  <c r="N59" i="1" s="1"/>
  <c r="L60" i="1"/>
  <c r="N60" i="1" s="1"/>
  <c r="L61" i="1"/>
  <c r="N61" i="1" s="1"/>
  <c r="L62" i="1"/>
  <c r="N62" i="1" s="1"/>
  <c r="L63" i="1"/>
  <c r="N63" i="1" s="1"/>
  <c r="L64" i="1"/>
  <c r="N64" i="1" s="1"/>
  <c r="L65" i="1"/>
  <c r="N65" i="1" s="1"/>
  <c r="L66" i="1"/>
  <c r="N66" i="1" s="1"/>
  <c r="L67" i="1"/>
  <c r="N67" i="1" s="1"/>
  <c r="L68" i="1"/>
  <c r="N68" i="1" s="1"/>
  <c r="L69" i="1"/>
  <c r="N69" i="1" s="1"/>
  <c r="L70" i="1"/>
  <c r="N70" i="1" s="1"/>
  <c r="L71" i="1"/>
  <c r="N71" i="1" s="1"/>
  <c r="L72" i="1"/>
  <c r="N72" i="1" s="1"/>
  <c r="L73" i="1"/>
  <c r="N73" i="1" s="1"/>
  <c r="L74" i="1"/>
  <c r="N74" i="1" s="1"/>
  <c r="L75" i="1"/>
  <c r="N75" i="1" s="1"/>
  <c r="L76" i="1"/>
  <c r="N76" i="1" s="1"/>
  <c r="L77" i="1"/>
  <c r="N77" i="1" s="1"/>
  <c r="L78" i="1"/>
  <c r="N78" i="1" s="1"/>
  <c r="L79" i="1"/>
  <c r="N79" i="1" s="1"/>
  <c r="L80" i="1"/>
  <c r="N80" i="1" s="1"/>
  <c r="L81" i="1"/>
  <c r="N81" i="1" s="1"/>
  <c r="L82" i="1"/>
  <c r="N82" i="1" s="1"/>
  <c r="L83" i="1"/>
  <c r="N83" i="1" s="1"/>
  <c r="L84" i="1"/>
  <c r="N84" i="1" s="1"/>
  <c r="L85" i="1"/>
  <c r="N85" i="1" s="1"/>
  <c r="L86" i="1"/>
  <c r="N86" i="1" s="1"/>
  <c r="L87" i="1"/>
  <c r="N87" i="1" s="1"/>
  <c r="L88" i="1"/>
  <c r="N88" i="1" s="1"/>
  <c r="L89" i="1"/>
  <c r="N89" i="1" s="1"/>
  <c r="L90" i="1"/>
  <c r="N90" i="1" s="1"/>
  <c r="L91" i="1"/>
  <c r="N91" i="1" s="1"/>
  <c r="L92" i="1"/>
  <c r="N92" i="1" s="1"/>
  <c r="L93" i="1"/>
  <c r="N93" i="1" s="1"/>
  <c r="L94" i="1"/>
  <c r="N94" i="1" s="1"/>
  <c r="L95" i="1"/>
  <c r="N95" i="1" s="1"/>
  <c r="L96" i="1"/>
  <c r="N96" i="1" s="1"/>
  <c r="L97" i="1"/>
  <c r="N97" i="1" s="1"/>
  <c r="L98" i="1"/>
  <c r="N98" i="1" s="1"/>
  <c r="L99" i="1"/>
  <c r="N99" i="1" s="1"/>
  <c r="L100" i="1"/>
  <c r="N100" i="1" s="1"/>
  <c r="L101" i="1"/>
  <c r="N101" i="1" s="1"/>
  <c r="L102" i="1"/>
  <c r="N102" i="1" s="1"/>
  <c r="L103" i="1"/>
  <c r="N103" i="1" s="1"/>
  <c r="L104" i="1"/>
  <c r="N104" i="1" s="1"/>
  <c r="L105" i="1"/>
  <c r="N105" i="1" s="1"/>
  <c r="L106" i="1"/>
  <c r="N106" i="1" s="1"/>
  <c r="L107" i="1"/>
  <c r="N107" i="1" s="1"/>
  <c r="L108" i="1"/>
  <c r="N108" i="1" s="1"/>
  <c r="L109" i="1"/>
  <c r="N109" i="1" s="1"/>
  <c r="L110" i="1"/>
  <c r="N110" i="1" s="1"/>
  <c r="L111" i="1"/>
  <c r="N111" i="1" s="1"/>
  <c r="L112" i="1"/>
  <c r="N112" i="1" s="1"/>
  <c r="L113" i="1"/>
  <c r="N113" i="1" s="1"/>
  <c r="L114" i="1"/>
  <c r="N114" i="1" s="1"/>
  <c r="L115" i="1"/>
  <c r="N115" i="1" s="1"/>
  <c r="L116" i="1"/>
  <c r="N116" i="1" s="1"/>
  <c r="L117" i="1"/>
  <c r="N117" i="1" s="1"/>
  <c r="L118" i="1"/>
  <c r="N118" i="1" s="1"/>
  <c r="L119" i="1"/>
  <c r="N119" i="1" s="1"/>
  <c r="L120" i="1"/>
  <c r="N120" i="1" s="1"/>
  <c r="L121" i="1"/>
  <c r="N121" i="1" s="1"/>
  <c r="L122" i="1"/>
  <c r="N122" i="1" s="1"/>
  <c r="L123" i="1"/>
  <c r="N123" i="1" s="1"/>
  <c r="L124" i="1"/>
  <c r="N124" i="1" s="1"/>
  <c r="L125" i="1"/>
  <c r="N125" i="1" s="1"/>
  <c r="L126" i="1"/>
  <c r="N126" i="1" s="1"/>
  <c r="L127" i="1"/>
  <c r="N127" i="1" s="1"/>
  <c r="L128" i="1"/>
  <c r="N128" i="1" s="1"/>
  <c r="L129" i="1"/>
  <c r="N129" i="1" s="1"/>
  <c r="L130" i="1"/>
  <c r="N130" i="1" s="1"/>
  <c r="L131" i="1"/>
  <c r="N131" i="1" s="1"/>
  <c r="L132" i="1"/>
  <c r="N132" i="1" s="1"/>
  <c r="L133" i="1"/>
  <c r="N133" i="1" s="1"/>
  <c r="L134" i="1"/>
  <c r="N134" i="1" s="1"/>
  <c r="L135" i="1"/>
  <c r="N135" i="1" s="1"/>
  <c r="L136" i="1"/>
  <c r="N136" i="1" s="1"/>
  <c r="L137" i="1"/>
  <c r="N137" i="1" s="1"/>
  <c r="L138" i="1"/>
  <c r="N138" i="1" s="1"/>
  <c r="L139" i="1"/>
  <c r="N139" i="1" s="1"/>
  <c r="L140" i="1"/>
  <c r="N140" i="1" s="1"/>
  <c r="L141" i="1"/>
  <c r="N141" i="1" s="1"/>
  <c r="L142" i="1"/>
  <c r="N142" i="1" s="1"/>
  <c r="L143" i="1"/>
  <c r="N143" i="1" s="1"/>
  <c r="L144" i="1"/>
  <c r="N144" i="1" s="1"/>
  <c r="L145" i="1"/>
  <c r="N145" i="1" s="1"/>
  <c r="L146" i="1"/>
  <c r="N146" i="1" s="1"/>
  <c r="L147" i="1"/>
  <c r="N147" i="1" s="1"/>
  <c r="L148" i="1"/>
  <c r="N148" i="1" s="1"/>
  <c r="L149" i="1"/>
  <c r="N149" i="1" s="1"/>
  <c r="L150" i="1"/>
  <c r="N150" i="1" s="1"/>
  <c r="L151" i="1"/>
  <c r="N151" i="1" s="1"/>
  <c r="L152" i="1"/>
  <c r="N152" i="1" s="1"/>
  <c r="L153" i="1"/>
  <c r="N153" i="1" s="1"/>
  <c r="L154" i="1"/>
  <c r="N154" i="1" s="1"/>
  <c r="L155" i="1"/>
  <c r="N155" i="1" s="1"/>
  <c r="L156" i="1"/>
  <c r="N156" i="1" s="1"/>
  <c r="L157" i="1"/>
  <c r="N157" i="1" s="1"/>
  <c r="L158" i="1"/>
  <c r="N158" i="1" s="1"/>
  <c r="L159" i="1"/>
  <c r="N159" i="1" s="1"/>
  <c r="L160" i="1"/>
  <c r="N160" i="1" s="1"/>
  <c r="L161" i="1"/>
  <c r="N161" i="1" s="1"/>
  <c r="L162" i="1"/>
  <c r="N162" i="1" s="1"/>
  <c r="L163" i="1"/>
  <c r="N163" i="1" s="1"/>
  <c r="L164" i="1"/>
  <c r="N164" i="1" s="1"/>
  <c r="L165" i="1"/>
  <c r="N165" i="1" s="1"/>
  <c r="L166" i="1"/>
  <c r="N166" i="1" s="1"/>
  <c r="L167" i="1"/>
  <c r="N167" i="1" s="1"/>
  <c r="L168" i="1"/>
  <c r="N168" i="1" s="1"/>
  <c r="L169" i="1"/>
  <c r="N169" i="1" s="1"/>
  <c r="L170" i="1"/>
  <c r="N170" i="1" s="1"/>
  <c r="L171" i="1"/>
  <c r="N171" i="1" s="1"/>
  <c r="L172" i="1"/>
  <c r="N172" i="1" s="1"/>
  <c r="L173" i="1"/>
  <c r="N173" i="1" s="1"/>
  <c r="L174" i="1"/>
  <c r="N174" i="1" s="1"/>
  <c r="L175" i="1"/>
  <c r="N175" i="1" s="1"/>
  <c r="L176" i="1"/>
  <c r="N176" i="1" s="1"/>
  <c r="L177" i="1"/>
  <c r="N177" i="1" s="1"/>
  <c r="L178" i="1"/>
  <c r="N178" i="1" s="1"/>
  <c r="L179" i="1"/>
  <c r="N179" i="1" s="1"/>
  <c r="L180" i="1"/>
  <c r="N180" i="1" s="1"/>
  <c r="L181" i="1"/>
  <c r="N181" i="1" s="1"/>
  <c r="L182" i="1"/>
  <c r="N182" i="1" s="1"/>
  <c r="L183" i="1"/>
  <c r="N183" i="1" s="1"/>
  <c r="L184" i="1"/>
  <c r="N184" i="1" s="1"/>
  <c r="L185" i="1"/>
  <c r="N185" i="1" s="1"/>
  <c r="L186" i="1"/>
  <c r="N186" i="1" s="1"/>
  <c r="L187" i="1"/>
  <c r="N187" i="1" s="1"/>
  <c r="L188" i="1"/>
  <c r="N188" i="1" s="1"/>
  <c r="L189" i="1"/>
  <c r="N189" i="1" s="1"/>
  <c r="L190" i="1"/>
  <c r="N190" i="1" s="1"/>
  <c r="L191" i="1"/>
  <c r="N191" i="1" s="1"/>
  <c r="L192" i="1"/>
  <c r="N192" i="1" s="1"/>
  <c r="L193" i="1"/>
  <c r="N193" i="1" s="1"/>
  <c r="L194" i="1"/>
  <c r="N194" i="1" s="1"/>
  <c r="L195" i="1"/>
  <c r="N195" i="1" s="1"/>
  <c r="L196" i="1"/>
  <c r="N196" i="1" s="1"/>
  <c r="L197" i="1"/>
  <c r="N197" i="1" s="1"/>
  <c r="L198" i="1"/>
  <c r="N198" i="1" s="1"/>
  <c r="L199" i="1"/>
  <c r="N199" i="1" s="1"/>
  <c r="L200" i="1"/>
  <c r="N200" i="1" s="1"/>
  <c r="L201" i="1"/>
  <c r="N201" i="1" s="1"/>
  <c r="L202" i="1"/>
  <c r="N202" i="1" s="1"/>
  <c r="L203" i="1"/>
  <c r="N203" i="1" s="1"/>
  <c r="L204" i="1"/>
  <c r="N204" i="1" s="1"/>
  <c r="L205" i="1"/>
  <c r="N205" i="1" s="1"/>
  <c r="L206" i="1"/>
  <c r="N206" i="1" s="1"/>
  <c r="L207" i="1"/>
  <c r="N207" i="1" s="1"/>
  <c r="L208" i="1"/>
  <c r="N208" i="1" s="1"/>
  <c r="L209" i="1"/>
  <c r="N209" i="1" s="1"/>
  <c r="L210" i="1"/>
  <c r="N210" i="1" s="1"/>
  <c r="L211" i="1"/>
  <c r="N211" i="1" s="1"/>
  <c r="L212" i="1"/>
  <c r="N212" i="1" s="1"/>
  <c r="L213" i="1"/>
  <c r="N213" i="1" s="1"/>
  <c r="L214" i="1"/>
  <c r="N214" i="1" s="1"/>
  <c r="L215" i="1"/>
  <c r="N215" i="1" s="1"/>
  <c r="L216" i="1"/>
  <c r="N216" i="1" s="1"/>
  <c r="L217" i="1"/>
  <c r="N217" i="1" s="1"/>
  <c r="L218" i="1"/>
  <c r="N218" i="1" s="1"/>
  <c r="L219" i="1"/>
  <c r="N219" i="1" s="1"/>
  <c r="L220" i="1"/>
  <c r="N220" i="1" s="1"/>
  <c r="L221" i="1"/>
  <c r="N221" i="1" s="1"/>
  <c r="L222" i="1"/>
  <c r="N222" i="1" s="1"/>
  <c r="L223" i="1"/>
  <c r="N223" i="1" s="1"/>
  <c r="L224" i="1"/>
  <c r="N224" i="1" s="1"/>
  <c r="L225" i="1"/>
  <c r="N225" i="1" s="1"/>
  <c r="L226" i="1"/>
  <c r="N226" i="1" s="1"/>
  <c r="L227" i="1"/>
  <c r="N227" i="1" s="1"/>
  <c r="L228" i="1"/>
  <c r="N228" i="1" s="1"/>
  <c r="L229" i="1"/>
  <c r="N229" i="1" s="1"/>
  <c r="L230" i="1"/>
  <c r="N230" i="1" s="1"/>
  <c r="L231" i="1"/>
  <c r="N231" i="1" s="1"/>
  <c r="L232" i="1"/>
  <c r="N232" i="1" s="1"/>
  <c r="L233" i="1"/>
  <c r="N233" i="1" s="1"/>
  <c r="L234" i="1"/>
  <c r="N234" i="1" s="1"/>
  <c r="L235" i="1"/>
  <c r="N235" i="1" s="1"/>
  <c r="L236" i="1"/>
  <c r="N236" i="1" s="1"/>
  <c r="L237" i="1"/>
  <c r="N237" i="1" s="1"/>
  <c r="L238" i="1"/>
  <c r="N238" i="1" s="1"/>
  <c r="L239" i="1"/>
  <c r="N239" i="1" s="1"/>
  <c r="L240" i="1"/>
  <c r="N240" i="1" s="1"/>
  <c r="L241" i="1"/>
  <c r="N241" i="1" s="1"/>
  <c r="L242" i="1"/>
  <c r="N242" i="1" s="1"/>
  <c r="L243" i="1"/>
  <c r="N243" i="1" s="1"/>
  <c r="L244" i="1"/>
  <c r="N244" i="1" s="1"/>
  <c r="L245" i="1"/>
  <c r="N245" i="1" s="1"/>
  <c r="L246" i="1"/>
  <c r="N246" i="1" s="1"/>
  <c r="L247" i="1"/>
  <c r="N247" i="1" s="1"/>
  <c r="L248" i="1"/>
  <c r="N248" i="1" s="1"/>
  <c r="L249" i="1"/>
  <c r="N249" i="1" s="1"/>
  <c r="L250" i="1"/>
  <c r="N250" i="1" s="1"/>
  <c r="L251" i="1"/>
  <c r="N251" i="1" s="1"/>
  <c r="L252" i="1"/>
  <c r="N252" i="1" s="1"/>
  <c r="L253" i="1"/>
  <c r="N253" i="1" s="1"/>
  <c r="L254" i="1"/>
  <c r="N254" i="1" s="1"/>
  <c r="L255" i="1"/>
  <c r="N255" i="1" s="1"/>
  <c r="L256" i="1"/>
  <c r="N256" i="1" s="1"/>
  <c r="L257" i="1"/>
  <c r="N257" i="1" s="1"/>
  <c r="L258" i="1"/>
  <c r="N258" i="1" s="1"/>
  <c r="L259" i="1"/>
  <c r="N259" i="1" s="1"/>
  <c r="L260" i="1"/>
  <c r="N260" i="1" s="1"/>
  <c r="L261" i="1"/>
  <c r="N261" i="1" s="1"/>
  <c r="L262" i="1"/>
  <c r="N262" i="1" s="1"/>
  <c r="L263" i="1"/>
  <c r="N263" i="1" s="1"/>
  <c r="L264" i="1"/>
  <c r="N264" i="1" s="1"/>
  <c r="L265" i="1"/>
  <c r="N265" i="1" s="1"/>
  <c r="L266" i="1"/>
  <c r="N266" i="1" s="1"/>
  <c r="L267" i="1"/>
  <c r="N267" i="1" s="1"/>
  <c r="L268" i="1"/>
  <c r="N268" i="1" s="1"/>
  <c r="L269" i="1"/>
  <c r="N269" i="1" s="1"/>
  <c r="L270" i="1"/>
  <c r="N270" i="1" s="1"/>
  <c r="L271" i="1"/>
  <c r="N271" i="1" s="1"/>
  <c r="L272" i="1"/>
  <c r="N272" i="1" s="1"/>
  <c r="L273" i="1"/>
  <c r="N273" i="1" s="1"/>
  <c r="L274" i="1"/>
  <c r="N274" i="1" s="1"/>
  <c r="L275" i="1"/>
  <c r="N275" i="1" s="1"/>
  <c r="L276" i="1"/>
  <c r="N276" i="1" s="1"/>
  <c r="L277" i="1"/>
  <c r="N277" i="1" s="1"/>
  <c r="L278" i="1"/>
  <c r="N278" i="1" s="1"/>
  <c r="L279" i="1"/>
  <c r="N279" i="1" s="1"/>
  <c r="L280" i="1"/>
  <c r="N280" i="1" s="1"/>
  <c r="L281" i="1"/>
  <c r="N281" i="1" s="1"/>
  <c r="L282" i="1"/>
  <c r="N282" i="1" s="1"/>
  <c r="L283" i="1"/>
  <c r="N283" i="1" s="1"/>
  <c r="L284" i="1"/>
  <c r="N284" i="1" s="1"/>
  <c r="L285" i="1"/>
  <c r="N285" i="1" s="1"/>
  <c r="L286" i="1"/>
  <c r="N286" i="1" s="1"/>
  <c r="L287" i="1"/>
  <c r="N287" i="1" s="1"/>
  <c r="L288" i="1"/>
  <c r="N288" i="1" s="1"/>
  <c r="L289" i="1"/>
  <c r="N289" i="1" s="1"/>
  <c r="L290" i="1"/>
  <c r="N290" i="1" s="1"/>
  <c r="L291" i="1"/>
  <c r="N291" i="1" s="1"/>
  <c r="L292" i="1"/>
  <c r="N292" i="1" s="1"/>
  <c r="L293" i="1"/>
  <c r="N293" i="1" s="1"/>
  <c r="L294" i="1"/>
  <c r="N294" i="1" s="1"/>
  <c r="L295" i="1"/>
  <c r="N295" i="1" s="1"/>
  <c r="L296" i="1"/>
  <c r="N296" i="1" s="1"/>
  <c r="L297" i="1"/>
  <c r="N297" i="1" s="1"/>
  <c r="L298" i="1"/>
  <c r="N298" i="1" s="1"/>
  <c r="L299" i="1"/>
  <c r="N299" i="1" s="1"/>
  <c r="L300" i="1"/>
  <c r="N300" i="1" s="1"/>
  <c r="L301" i="1"/>
  <c r="N301" i="1" s="1"/>
  <c r="L302" i="1"/>
  <c r="N302" i="1" s="1"/>
  <c r="L303" i="1"/>
  <c r="N303" i="1" s="1"/>
  <c r="L304" i="1"/>
  <c r="N304" i="1" s="1"/>
  <c r="L305" i="1"/>
  <c r="N305" i="1" s="1"/>
  <c r="L306" i="1"/>
  <c r="N306" i="1" s="1"/>
  <c r="L307" i="1"/>
  <c r="N307" i="1" s="1"/>
  <c r="L308" i="1"/>
  <c r="N308" i="1" s="1"/>
  <c r="L309" i="1"/>
  <c r="N309" i="1" s="1"/>
  <c r="L310" i="1"/>
  <c r="N310" i="1" s="1"/>
  <c r="L311" i="1"/>
  <c r="N311" i="1" s="1"/>
  <c r="L312" i="1"/>
  <c r="N312" i="1" s="1"/>
  <c r="L313" i="1"/>
  <c r="N313" i="1" s="1"/>
  <c r="L314" i="1"/>
  <c r="N314" i="1" s="1"/>
  <c r="L315" i="1"/>
  <c r="N315" i="1" s="1"/>
  <c r="L316" i="1"/>
  <c r="N316" i="1" s="1"/>
  <c r="L317" i="1"/>
  <c r="N317" i="1" s="1"/>
  <c r="L318" i="1"/>
  <c r="N318" i="1" s="1"/>
  <c r="L319" i="1"/>
  <c r="N319" i="1" s="1"/>
  <c r="L320" i="1"/>
  <c r="N320" i="1" s="1"/>
  <c r="L321" i="1"/>
  <c r="N321" i="1" s="1"/>
  <c r="L322" i="1"/>
  <c r="N322" i="1" s="1"/>
  <c r="L323" i="1"/>
  <c r="N323" i="1" s="1"/>
  <c r="L324" i="1"/>
  <c r="N324" i="1" s="1"/>
  <c r="L325" i="1"/>
  <c r="N325" i="1" s="1"/>
  <c r="L326" i="1"/>
  <c r="N326" i="1" s="1"/>
  <c r="L327" i="1"/>
  <c r="N327" i="1" s="1"/>
  <c r="L328" i="1"/>
  <c r="N328" i="1" s="1"/>
  <c r="L329" i="1"/>
  <c r="N329" i="1" s="1"/>
  <c r="L330" i="1"/>
  <c r="N330" i="1" s="1"/>
  <c r="L331" i="1"/>
  <c r="N331" i="1" s="1"/>
  <c r="L332" i="1"/>
  <c r="N332" i="1" s="1"/>
  <c r="L333" i="1"/>
  <c r="N333" i="1" s="1"/>
  <c r="L334" i="1"/>
  <c r="N334" i="1" s="1"/>
  <c r="L335" i="1"/>
  <c r="N335" i="1" s="1"/>
  <c r="L336" i="1"/>
  <c r="N336" i="1" s="1"/>
  <c r="L337" i="1"/>
  <c r="N337" i="1" s="1"/>
  <c r="L338" i="1"/>
  <c r="N338" i="1" s="1"/>
  <c r="L339" i="1"/>
  <c r="N339" i="1" s="1"/>
  <c r="L340" i="1"/>
  <c r="N340" i="1" s="1"/>
  <c r="L341" i="1"/>
  <c r="N341" i="1" s="1"/>
  <c r="L342" i="1"/>
  <c r="N342" i="1" s="1"/>
  <c r="L343" i="1"/>
  <c r="N343" i="1" s="1"/>
  <c r="L344" i="1"/>
  <c r="N344" i="1" s="1"/>
  <c r="L345" i="1"/>
  <c r="N345" i="1" s="1"/>
  <c r="L346" i="1"/>
  <c r="N346" i="1" s="1"/>
  <c r="L347" i="1"/>
  <c r="N347" i="1" s="1"/>
  <c r="L348" i="1"/>
  <c r="N348" i="1" s="1"/>
  <c r="L349" i="1"/>
  <c r="N349" i="1" s="1"/>
  <c r="L350" i="1"/>
  <c r="N350" i="1" s="1"/>
  <c r="L351" i="1"/>
  <c r="N351" i="1" s="1"/>
  <c r="L352" i="1"/>
  <c r="N352" i="1" s="1"/>
  <c r="L353" i="1"/>
  <c r="N353" i="1" s="1"/>
  <c r="L354" i="1"/>
  <c r="N354" i="1" s="1"/>
  <c r="L355" i="1"/>
  <c r="N355" i="1" s="1"/>
  <c r="L356" i="1"/>
  <c r="N356" i="1" s="1"/>
  <c r="L357" i="1"/>
  <c r="N357" i="1" s="1"/>
  <c r="L358" i="1"/>
  <c r="N358" i="1" s="1"/>
  <c r="L359" i="1"/>
  <c r="N359" i="1" s="1"/>
  <c r="L360" i="1"/>
  <c r="N360" i="1" s="1"/>
  <c r="L361" i="1"/>
  <c r="N361" i="1" s="1"/>
  <c r="L362" i="1"/>
  <c r="N362" i="1" s="1"/>
  <c r="L363" i="1"/>
  <c r="N363" i="1" s="1"/>
  <c r="L364" i="1"/>
  <c r="N364" i="1" s="1"/>
  <c r="L365" i="1"/>
  <c r="N365" i="1" s="1"/>
  <c r="L366" i="1"/>
  <c r="N366" i="1" s="1"/>
  <c r="L367" i="1"/>
  <c r="N367" i="1" s="1"/>
  <c r="L368" i="1"/>
  <c r="N368" i="1" s="1"/>
  <c r="L369" i="1"/>
  <c r="N369" i="1" s="1"/>
  <c r="L370" i="1"/>
  <c r="N370" i="1" s="1"/>
  <c r="L371" i="1"/>
  <c r="N371" i="1" s="1"/>
  <c r="L372" i="1"/>
  <c r="N372" i="1" s="1"/>
  <c r="L373" i="1"/>
  <c r="N373" i="1" s="1"/>
  <c r="L374" i="1"/>
  <c r="N374" i="1" s="1"/>
  <c r="L375" i="1"/>
  <c r="N375" i="1" s="1"/>
  <c r="L376" i="1"/>
  <c r="N376" i="1" s="1"/>
  <c r="L377" i="1"/>
  <c r="N377" i="1" s="1"/>
  <c r="L378" i="1"/>
  <c r="N378" i="1" s="1"/>
  <c r="L379" i="1"/>
  <c r="N379" i="1" s="1"/>
  <c r="L380" i="1"/>
  <c r="N380" i="1" s="1"/>
  <c r="L381" i="1"/>
  <c r="N381" i="1" s="1"/>
  <c r="L382" i="1"/>
  <c r="N382" i="1" s="1"/>
  <c r="L383" i="1"/>
  <c r="N383" i="1" s="1"/>
  <c r="L384" i="1"/>
  <c r="N384" i="1" s="1"/>
  <c r="L385" i="1"/>
  <c r="N385" i="1" s="1"/>
  <c r="L386" i="1"/>
  <c r="N386" i="1" s="1"/>
  <c r="L387" i="1"/>
  <c r="N387" i="1" s="1"/>
  <c r="L388" i="1"/>
  <c r="N388" i="1" s="1"/>
  <c r="L389" i="1"/>
  <c r="N389" i="1" s="1"/>
  <c r="L390" i="1"/>
  <c r="N390" i="1" s="1"/>
  <c r="L391" i="1"/>
  <c r="N391" i="1" s="1"/>
  <c r="L392" i="1"/>
  <c r="N392" i="1" s="1"/>
  <c r="L393" i="1"/>
  <c r="N393" i="1" s="1"/>
  <c r="L394" i="1"/>
  <c r="N394" i="1" s="1"/>
  <c r="L395" i="1"/>
  <c r="N395" i="1" s="1"/>
  <c r="L396" i="1"/>
  <c r="N396" i="1" s="1"/>
  <c r="L397" i="1"/>
  <c r="N397" i="1" s="1"/>
  <c r="L398" i="1"/>
  <c r="N398" i="1" s="1"/>
  <c r="L399" i="1"/>
  <c r="N399" i="1" s="1"/>
  <c r="L400" i="1"/>
  <c r="N400" i="1" s="1"/>
  <c r="L401" i="1"/>
  <c r="N401" i="1" s="1"/>
  <c r="L402" i="1"/>
  <c r="N402" i="1" s="1"/>
  <c r="L403" i="1"/>
  <c r="N403" i="1" s="1"/>
  <c r="L404" i="1"/>
  <c r="N404" i="1" s="1"/>
  <c r="L405" i="1"/>
  <c r="N405" i="1" s="1"/>
  <c r="L406" i="1"/>
  <c r="N406" i="1" s="1"/>
  <c r="L407" i="1"/>
  <c r="N407" i="1" s="1"/>
  <c r="L408" i="1"/>
  <c r="N408" i="1" s="1"/>
  <c r="L409" i="1"/>
  <c r="N409" i="1" s="1"/>
  <c r="L410" i="1"/>
  <c r="N410" i="1" s="1"/>
  <c r="L411" i="1"/>
  <c r="N411" i="1" s="1"/>
  <c r="L412" i="1"/>
  <c r="N412" i="1" s="1"/>
  <c r="L413" i="1"/>
  <c r="N413" i="1" s="1"/>
  <c r="L414" i="1"/>
  <c r="N414" i="1" s="1"/>
  <c r="L415" i="1"/>
  <c r="N415" i="1" s="1"/>
  <c r="L416" i="1"/>
  <c r="N416" i="1" s="1"/>
  <c r="L417" i="1"/>
  <c r="N417" i="1" s="1"/>
  <c r="L418" i="1"/>
  <c r="N418" i="1" s="1"/>
  <c r="L419" i="1"/>
  <c r="N419" i="1" s="1"/>
  <c r="L420" i="1"/>
  <c r="N420" i="1" s="1"/>
  <c r="L421" i="1"/>
  <c r="N421" i="1" s="1"/>
  <c r="L422" i="1"/>
  <c r="N422" i="1" s="1"/>
  <c r="L423" i="1"/>
  <c r="N423" i="1" s="1"/>
  <c r="L424" i="1"/>
  <c r="N424" i="1" s="1"/>
  <c r="L425" i="1"/>
  <c r="N425" i="1" s="1"/>
  <c r="L426" i="1"/>
  <c r="N426" i="1" s="1"/>
  <c r="L427" i="1"/>
  <c r="N427" i="1" s="1"/>
  <c r="L428" i="1"/>
  <c r="N428" i="1" s="1"/>
  <c r="L429" i="1"/>
  <c r="N429" i="1" s="1"/>
  <c r="L430" i="1"/>
  <c r="N430" i="1" s="1"/>
  <c r="L431" i="1"/>
  <c r="N431" i="1" s="1"/>
  <c r="L432" i="1"/>
  <c r="N432" i="1" s="1"/>
  <c r="L433" i="1"/>
  <c r="N433" i="1" s="1"/>
  <c r="L434" i="1"/>
  <c r="N434" i="1" s="1"/>
  <c r="L435" i="1"/>
  <c r="N435" i="1" s="1"/>
  <c r="L436" i="1"/>
  <c r="N436" i="1" s="1"/>
  <c r="L437" i="1"/>
  <c r="N437" i="1" s="1"/>
  <c r="L438" i="1"/>
  <c r="N438" i="1" s="1"/>
  <c r="L439" i="1"/>
  <c r="N439" i="1" s="1"/>
  <c r="L440" i="1"/>
  <c r="N440" i="1" s="1"/>
  <c r="L441" i="1"/>
  <c r="N441" i="1" s="1"/>
  <c r="L442" i="1"/>
  <c r="N442" i="1" s="1"/>
  <c r="L443" i="1"/>
  <c r="N443" i="1" s="1"/>
  <c r="L444" i="1"/>
  <c r="N444" i="1" s="1"/>
  <c r="L445" i="1"/>
  <c r="N445" i="1" s="1"/>
  <c r="L446" i="1"/>
  <c r="N446" i="1" s="1"/>
  <c r="L447" i="1"/>
  <c r="N447" i="1" s="1"/>
  <c r="L448" i="1"/>
  <c r="N448" i="1" s="1"/>
  <c r="L449" i="1"/>
  <c r="N449" i="1" s="1"/>
  <c r="L450" i="1"/>
  <c r="N450" i="1" s="1"/>
  <c r="L451" i="1"/>
  <c r="N451" i="1" s="1"/>
  <c r="L452" i="1"/>
  <c r="N452" i="1" s="1"/>
  <c r="L453" i="1"/>
  <c r="N453" i="1" s="1"/>
  <c r="L454" i="1"/>
  <c r="N454" i="1" s="1"/>
  <c r="L455" i="1"/>
  <c r="N455" i="1" s="1"/>
  <c r="L456" i="1"/>
  <c r="N456" i="1" s="1"/>
  <c r="L457" i="1"/>
  <c r="N457" i="1" s="1"/>
  <c r="L458" i="1"/>
  <c r="N458" i="1" s="1"/>
  <c r="L459" i="1"/>
  <c r="N459" i="1" s="1"/>
  <c r="L460" i="1"/>
  <c r="N460" i="1" s="1"/>
  <c r="L461" i="1"/>
  <c r="N461" i="1" s="1"/>
  <c r="L462" i="1"/>
  <c r="N462" i="1" s="1"/>
  <c r="L463" i="1"/>
  <c r="N463" i="1" s="1"/>
  <c r="L464" i="1"/>
  <c r="N464" i="1" s="1"/>
  <c r="L465" i="1"/>
  <c r="N465" i="1" s="1"/>
  <c r="L466" i="1"/>
  <c r="N466" i="1" s="1"/>
  <c r="L467" i="1"/>
  <c r="N467" i="1" s="1"/>
  <c r="L468" i="1"/>
  <c r="N468" i="1" s="1"/>
  <c r="L469" i="1"/>
  <c r="N469" i="1" s="1"/>
  <c r="L470" i="1"/>
  <c r="N470" i="1" s="1"/>
  <c r="L471" i="1"/>
  <c r="N471" i="1" s="1"/>
  <c r="L472" i="1"/>
  <c r="N472" i="1" s="1"/>
  <c r="L473" i="1"/>
  <c r="N473" i="1" s="1"/>
  <c r="L474" i="1"/>
  <c r="N474" i="1" s="1"/>
  <c r="L475" i="1"/>
  <c r="N475" i="1" s="1"/>
  <c r="L476" i="1"/>
  <c r="N476" i="1" s="1"/>
  <c r="L477" i="1"/>
  <c r="N477" i="1" s="1"/>
  <c r="L478" i="1"/>
  <c r="N478" i="1" s="1"/>
  <c r="L479" i="1"/>
  <c r="N479" i="1" s="1"/>
  <c r="L480" i="1"/>
  <c r="N480" i="1" s="1"/>
  <c r="L481" i="1"/>
  <c r="N481" i="1" s="1"/>
  <c r="L482" i="1"/>
  <c r="N482" i="1" s="1"/>
  <c r="L483" i="1"/>
  <c r="N483" i="1" s="1"/>
  <c r="L484" i="1"/>
  <c r="N484" i="1" s="1"/>
  <c r="L485" i="1"/>
  <c r="N485" i="1" s="1"/>
  <c r="L486" i="1"/>
  <c r="N486" i="1" s="1"/>
  <c r="L487" i="1"/>
  <c r="N487" i="1" s="1"/>
  <c r="L488" i="1"/>
  <c r="N488" i="1" s="1"/>
  <c r="L489" i="1"/>
  <c r="N489" i="1" s="1"/>
  <c r="L490" i="1"/>
  <c r="N490" i="1" s="1"/>
  <c r="L491" i="1"/>
  <c r="N491" i="1" s="1"/>
  <c r="L492" i="1"/>
  <c r="N492" i="1" s="1"/>
  <c r="L493" i="1"/>
  <c r="N493" i="1" s="1"/>
  <c r="L494" i="1"/>
  <c r="N494" i="1" s="1"/>
  <c r="L495" i="1"/>
  <c r="N495" i="1" s="1"/>
  <c r="L496" i="1"/>
  <c r="N496" i="1" s="1"/>
  <c r="L497" i="1"/>
  <c r="N497" i="1" s="1"/>
  <c r="L498" i="1"/>
  <c r="N498" i="1" s="1"/>
  <c r="L499" i="1"/>
  <c r="N499" i="1" s="1"/>
  <c r="L500" i="1"/>
  <c r="N500" i="1" s="1"/>
  <c r="L501" i="1"/>
  <c r="N501" i="1" s="1"/>
  <c r="L502" i="1"/>
  <c r="N502" i="1" s="1"/>
  <c r="L503" i="1"/>
  <c r="N503" i="1" s="1"/>
  <c r="L504" i="1"/>
  <c r="N504" i="1" s="1"/>
  <c r="L505" i="1"/>
  <c r="N505" i="1" s="1"/>
  <c r="L506" i="1"/>
  <c r="N506" i="1" s="1"/>
  <c r="L507" i="1"/>
  <c r="N507" i="1" s="1"/>
  <c r="L508" i="1"/>
  <c r="N508" i="1" s="1"/>
  <c r="L509" i="1"/>
  <c r="N509" i="1" s="1"/>
  <c r="L510" i="1"/>
  <c r="N510" i="1" s="1"/>
  <c r="L511" i="1"/>
  <c r="N511" i="1" s="1"/>
  <c r="L512" i="1"/>
  <c r="N512" i="1" s="1"/>
  <c r="L513" i="1"/>
  <c r="N513" i="1" s="1"/>
  <c r="L514" i="1"/>
  <c r="N514" i="1" s="1"/>
  <c r="L515" i="1"/>
  <c r="N515" i="1" s="1"/>
  <c r="L516" i="1"/>
  <c r="N516" i="1" s="1"/>
  <c r="L517" i="1"/>
  <c r="N517" i="1" s="1"/>
  <c r="L518" i="1"/>
  <c r="N518" i="1" s="1"/>
  <c r="L519" i="1"/>
  <c r="N519" i="1" s="1"/>
  <c r="L520" i="1"/>
  <c r="N520" i="1" s="1"/>
  <c r="L521" i="1"/>
  <c r="N521" i="1" s="1"/>
  <c r="L522" i="1"/>
  <c r="N522" i="1" s="1"/>
  <c r="L523" i="1"/>
  <c r="N523" i="1" s="1"/>
  <c r="L524" i="1"/>
  <c r="N524" i="1" s="1"/>
  <c r="L525" i="1"/>
  <c r="N525" i="1" s="1"/>
  <c r="L526" i="1"/>
  <c r="N526" i="1" s="1"/>
  <c r="L527" i="1"/>
  <c r="N527" i="1" s="1"/>
  <c r="L528" i="1"/>
  <c r="N528" i="1" s="1"/>
  <c r="L529" i="1"/>
  <c r="N529" i="1" s="1"/>
  <c r="L530" i="1"/>
  <c r="N530" i="1" s="1"/>
  <c r="L531" i="1"/>
  <c r="N531" i="1" s="1"/>
  <c r="L532" i="1"/>
  <c r="N532" i="1" s="1"/>
  <c r="L533" i="1"/>
  <c r="N533" i="1" s="1"/>
  <c r="L534" i="1"/>
  <c r="N534" i="1" s="1"/>
  <c r="L535" i="1"/>
  <c r="N535" i="1" s="1"/>
  <c r="L536" i="1"/>
  <c r="N536" i="1" s="1"/>
  <c r="L537" i="1"/>
  <c r="N537" i="1" s="1"/>
  <c r="L538" i="1"/>
  <c r="N538" i="1" s="1"/>
  <c r="L539" i="1"/>
  <c r="N539" i="1" s="1"/>
  <c r="L540" i="1"/>
  <c r="N540" i="1" s="1"/>
  <c r="L541" i="1"/>
  <c r="N541" i="1" s="1"/>
  <c r="L542" i="1"/>
  <c r="N542" i="1" s="1"/>
  <c r="L543" i="1"/>
  <c r="N543" i="1" s="1"/>
  <c r="L544" i="1"/>
  <c r="N544" i="1" s="1"/>
  <c r="L545" i="1"/>
  <c r="N545" i="1" s="1"/>
  <c r="L546" i="1"/>
  <c r="N546" i="1" s="1"/>
  <c r="L547" i="1"/>
  <c r="N547" i="1" s="1"/>
  <c r="L548" i="1"/>
  <c r="N548" i="1" s="1"/>
  <c r="L549" i="1"/>
  <c r="N549" i="1" s="1"/>
  <c r="L550" i="1"/>
  <c r="N550" i="1" s="1"/>
  <c r="L551" i="1"/>
  <c r="N551" i="1" s="1"/>
  <c r="L552" i="1"/>
  <c r="N552" i="1" s="1"/>
  <c r="L553" i="1"/>
  <c r="N553" i="1" s="1"/>
  <c r="L554" i="1"/>
  <c r="N554" i="1" s="1"/>
  <c r="L555" i="1"/>
  <c r="N555" i="1" s="1"/>
  <c r="L556" i="1"/>
  <c r="N556" i="1" s="1"/>
  <c r="L557" i="1"/>
  <c r="N557" i="1" s="1"/>
  <c r="L558" i="1"/>
  <c r="N558" i="1" s="1"/>
  <c r="L559" i="1"/>
  <c r="N559" i="1" s="1"/>
  <c r="L560" i="1"/>
  <c r="N560" i="1" s="1"/>
  <c r="L561" i="1"/>
  <c r="N561" i="1" s="1"/>
  <c r="L562" i="1"/>
  <c r="N562" i="1" s="1"/>
  <c r="L563" i="1"/>
  <c r="N563" i="1" s="1"/>
  <c r="L564" i="1"/>
  <c r="N564" i="1" s="1"/>
  <c r="L565" i="1"/>
  <c r="N565" i="1" s="1"/>
  <c r="L566" i="1"/>
  <c r="N566" i="1" s="1"/>
  <c r="L567" i="1"/>
  <c r="N567" i="1" s="1"/>
  <c r="L568" i="1"/>
  <c r="N568" i="1" s="1"/>
  <c r="L569" i="1"/>
  <c r="N569" i="1" s="1"/>
  <c r="L570" i="1"/>
  <c r="N570" i="1" s="1"/>
  <c r="L571" i="1"/>
  <c r="N571" i="1" s="1"/>
  <c r="L572" i="1"/>
  <c r="N572" i="1" s="1"/>
  <c r="L573" i="1"/>
  <c r="N573" i="1" s="1"/>
  <c r="L574" i="1"/>
  <c r="N574" i="1" s="1"/>
  <c r="L575" i="1"/>
  <c r="N575" i="1" s="1"/>
  <c r="L576" i="1"/>
  <c r="N576" i="1" s="1"/>
  <c r="L577" i="1"/>
  <c r="N577" i="1" s="1"/>
  <c r="L578" i="1"/>
  <c r="N578" i="1" s="1"/>
  <c r="L579" i="1"/>
  <c r="N579" i="1" s="1"/>
  <c r="L580" i="1"/>
  <c r="N580" i="1" s="1"/>
  <c r="L581" i="1"/>
  <c r="N581" i="1" s="1"/>
  <c r="L582" i="1"/>
  <c r="N582" i="1" s="1"/>
  <c r="L583" i="1"/>
  <c r="N583" i="1" s="1"/>
  <c r="L584" i="1"/>
  <c r="N584" i="1" s="1"/>
  <c r="L585" i="1"/>
  <c r="N585" i="1" s="1"/>
  <c r="L586" i="1"/>
  <c r="N586" i="1" s="1"/>
  <c r="L587" i="1"/>
  <c r="N587" i="1" s="1"/>
  <c r="L588" i="1"/>
  <c r="N588" i="1" s="1"/>
  <c r="L589" i="1"/>
  <c r="N589" i="1" s="1"/>
  <c r="L590" i="1"/>
  <c r="N590" i="1" s="1"/>
  <c r="L591" i="1"/>
  <c r="N591" i="1" s="1"/>
  <c r="L592" i="1"/>
  <c r="N592" i="1" s="1"/>
  <c r="L593" i="1"/>
  <c r="N593" i="1" s="1"/>
  <c r="L594" i="1"/>
  <c r="N594" i="1" s="1"/>
  <c r="L595" i="1"/>
  <c r="N595" i="1" s="1"/>
  <c r="L596" i="1"/>
  <c r="N596" i="1" s="1"/>
  <c r="L597" i="1"/>
  <c r="N597" i="1" s="1"/>
  <c r="L598" i="1"/>
  <c r="N598" i="1" s="1"/>
  <c r="L599" i="1"/>
  <c r="N599" i="1" s="1"/>
  <c r="L600" i="1"/>
  <c r="N600" i="1" s="1"/>
  <c r="L601" i="1"/>
  <c r="N601" i="1" s="1"/>
  <c r="L602" i="1"/>
  <c r="N602" i="1" s="1"/>
  <c r="L603" i="1"/>
  <c r="N603" i="1" s="1"/>
  <c r="L604" i="1"/>
  <c r="N604" i="1" s="1"/>
  <c r="L605" i="1"/>
  <c r="N605" i="1" s="1"/>
  <c r="L606" i="1"/>
  <c r="N606" i="1" s="1"/>
  <c r="L607" i="1"/>
  <c r="N607" i="1" s="1"/>
  <c r="L608" i="1"/>
  <c r="N608" i="1" s="1"/>
  <c r="L609" i="1"/>
  <c r="N609" i="1" s="1"/>
  <c r="L610" i="1"/>
  <c r="N610" i="1" s="1"/>
  <c r="L611" i="1"/>
  <c r="N611" i="1" s="1"/>
  <c r="L612" i="1"/>
  <c r="N612" i="1" s="1"/>
  <c r="L613" i="1"/>
  <c r="N613" i="1" s="1"/>
  <c r="L614" i="1"/>
  <c r="N614" i="1" s="1"/>
  <c r="L615" i="1"/>
  <c r="N615" i="1" s="1"/>
  <c r="L616" i="1"/>
  <c r="N616" i="1" s="1"/>
  <c r="L617" i="1"/>
  <c r="N617" i="1" s="1"/>
  <c r="L618" i="1"/>
  <c r="N618" i="1" s="1"/>
  <c r="L619" i="1"/>
  <c r="N619" i="1" s="1"/>
  <c r="L620" i="1"/>
  <c r="N620" i="1" s="1"/>
  <c r="L621" i="1"/>
  <c r="N621" i="1" s="1"/>
  <c r="L622" i="1"/>
  <c r="N622" i="1" s="1"/>
  <c r="L623" i="1"/>
  <c r="N623" i="1" s="1"/>
  <c r="L624" i="1"/>
  <c r="N624" i="1" s="1"/>
  <c r="L625" i="1"/>
  <c r="N625" i="1" s="1"/>
  <c r="L626" i="1"/>
  <c r="N626" i="1" s="1"/>
  <c r="L627" i="1"/>
  <c r="N627" i="1" s="1"/>
  <c r="L628" i="1"/>
  <c r="N628" i="1" s="1"/>
  <c r="L629" i="1"/>
  <c r="N629" i="1" s="1"/>
  <c r="L630" i="1"/>
  <c r="N630" i="1" s="1"/>
  <c r="L631" i="1"/>
  <c r="N631" i="1" s="1"/>
  <c r="L632" i="1"/>
  <c r="N632" i="1" s="1"/>
  <c r="L633" i="1"/>
  <c r="N633" i="1" s="1"/>
  <c r="L634" i="1"/>
  <c r="N634" i="1" s="1"/>
  <c r="L635" i="1"/>
  <c r="N635" i="1" s="1"/>
  <c r="L636" i="1"/>
  <c r="N636" i="1" s="1"/>
  <c r="L637" i="1"/>
  <c r="N637" i="1" s="1"/>
  <c r="L638" i="1"/>
  <c r="N638" i="1" s="1"/>
  <c r="L639" i="1"/>
  <c r="N639" i="1" s="1"/>
  <c r="L640" i="1"/>
  <c r="N640" i="1" s="1"/>
  <c r="L641" i="1"/>
  <c r="N641" i="1" s="1"/>
  <c r="L642" i="1"/>
  <c r="N642" i="1" s="1"/>
  <c r="L643" i="1"/>
  <c r="N643" i="1" s="1"/>
  <c r="L644" i="1"/>
  <c r="N644" i="1" s="1"/>
  <c r="L645" i="1"/>
  <c r="N645" i="1" s="1"/>
  <c r="L646" i="1"/>
  <c r="N646" i="1" s="1"/>
  <c r="L647" i="1"/>
  <c r="N647" i="1" s="1"/>
  <c r="L648" i="1"/>
  <c r="N648" i="1" s="1"/>
  <c r="L649" i="1"/>
  <c r="N649" i="1" s="1"/>
  <c r="L650" i="1"/>
  <c r="N650" i="1" s="1"/>
  <c r="L651" i="1"/>
  <c r="N651" i="1" s="1"/>
  <c r="L652" i="1"/>
  <c r="N652" i="1" s="1"/>
  <c r="L653" i="1"/>
  <c r="N653" i="1" s="1"/>
  <c r="L654" i="1"/>
  <c r="N654" i="1" s="1"/>
  <c r="L655" i="1"/>
  <c r="N655" i="1" s="1"/>
  <c r="L656" i="1"/>
  <c r="N656" i="1" s="1"/>
  <c r="L657" i="1"/>
  <c r="N657" i="1" s="1"/>
  <c r="L658" i="1"/>
  <c r="N658" i="1" s="1"/>
  <c r="L659" i="1"/>
  <c r="N659" i="1" s="1"/>
  <c r="L660" i="1"/>
  <c r="N660" i="1" s="1"/>
  <c r="L661" i="1"/>
  <c r="N661" i="1" s="1"/>
  <c r="L662" i="1"/>
  <c r="N662" i="1" s="1"/>
  <c r="L663" i="1"/>
  <c r="N663" i="1" s="1"/>
  <c r="L664" i="1"/>
  <c r="N664" i="1" s="1"/>
  <c r="L665" i="1"/>
  <c r="N665" i="1" s="1"/>
  <c r="L666" i="1"/>
  <c r="N666" i="1" s="1"/>
  <c r="L667" i="1"/>
  <c r="N667" i="1" s="1"/>
  <c r="L668" i="1"/>
  <c r="N668" i="1" s="1"/>
  <c r="L669" i="1"/>
  <c r="N669" i="1" s="1"/>
  <c r="L670" i="1"/>
  <c r="N670" i="1" s="1"/>
  <c r="L671" i="1"/>
  <c r="N671" i="1" s="1"/>
  <c r="L672" i="1"/>
  <c r="N672" i="1" s="1"/>
  <c r="L673" i="1"/>
  <c r="N673" i="1" s="1"/>
  <c r="L674" i="1"/>
  <c r="N674" i="1" s="1"/>
  <c r="L675" i="1"/>
  <c r="N675" i="1" s="1"/>
  <c r="L676" i="1"/>
  <c r="N676" i="1" s="1"/>
  <c r="L677" i="1"/>
  <c r="N677" i="1" s="1"/>
  <c r="L678" i="1"/>
  <c r="N678" i="1" s="1"/>
  <c r="L679" i="1"/>
  <c r="N679" i="1" s="1"/>
  <c r="L680" i="1"/>
  <c r="N680" i="1" s="1"/>
  <c r="L681" i="1"/>
  <c r="N681" i="1" s="1"/>
  <c r="L682" i="1"/>
  <c r="N682" i="1" s="1"/>
  <c r="L683" i="1"/>
  <c r="N683" i="1" s="1"/>
  <c r="L684" i="1"/>
  <c r="N684" i="1" s="1"/>
  <c r="L685" i="1"/>
  <c r="N685" i="1" s="1"/>
  <c r="L686" i="1"/>
  <c r="N686" i="1" s="1"/>
  <c r="L687" i="1"/>
  <c r="N687" i="1" s="1"/>
  <c r="L688" i="1"/>
  <c r="N688" i="1" s="1"/>
  <c r="L689" i="1"/>
  <c r="N689" i="1" s="1"/>
  <c r="L690" i="1"/>
  <c r="N690" i="1" s="1"/>
  <c r="L691" i="1"/>
  <c r="N691" i="1" s="1"/>
  <c r="L692" i="1"/>
  <c r="N692" i="1" s="1"/>
  <c r="L693" i="1"/>
  <c r="N693" i="1" s="1"/>
  <c r="L694" i="1"/>
  <c r="N694" i="1" s="1"/>
  <c r="L695" i="1"/>
  <c r="N695" i="1" s="1"/>
  <c r="L696" i="1"/>
  <c r="N696" i="1" s="1"/>
  <c r="L697" i="1"/>
  <c r="N697" i="1" s="1"/>
  <c r="L698" i="1"/>
  <c r="N698" i="1" s="1"/>
  <c r="L699" i="1"/>
  <c r="N699" i="1" s="1"/>
  <c r="L700" i="1"/>
  <c r="N700" i="1" s="1"/>
  <c r="L701" i="1"/>
  <c r="N701" i="1" s="1"/>
  <c r="L702" i="1"/>
  <c r="N702" i="1" s="1"/>
  <c r="L703" i="1"/>
  <c r="N703" i="1" s="1"/>
  <c r="L704" i="1"/>
  <c r="N704" i="1" s="1"/>
  <c r="L705" i="1"/>
  <c r="N705" i="1" s="1"/>
  <c r="L706" i="1"/>
  <c r="N706" i="1" s="1"/>
  <c r="L707" i="1"/>
  <c r="N707" i="1" s="1"/>
  <c r="L708" i="1"/>
  <c r="N708" i="1" s="1"/>
  <c r="L709" i="1"/>
  <c r="N709" i="1" s="1"/>
  <c r="L710" i="1"/>
  <c r="N710" i="1" s="1"/>
  <c r="L711" i="1"/>
  <c r="N711" i="1" s="1"/>
  <c r="L712" i="1"/>
  <c r="N712" i="1" s="1"/>
  <c r="L713" i="1"/>
  <c r="N713" i="1" s="1"/>
  <c r="L714" i="1"/>
  <c r="N714" i="1" s="1"/>
  <c r="L715" i="1"/>
  <c r="N715" i="1" s="1"/>
  <c r="L716" i="1"/>
  <c r="N716" i="1" s="1"/>
  <c r="L717" i="1"/>
  <c r="N717" i="1" s="1"/>
  <c r="L718" i="1"/>
  <c r="N718" i="1" s="1"/>
  <c r="L719" i="1"/>
  <c r="N719" i="1" s="1"/>
  <c r="L720" i="1"/>
  <c r="N720" i="1" s="1"/>
  <c r="L721" i="1"/>
  <c r="N721" i="1" s="1"/>
  <c r="L722" i="1"/>
  <c r="N722" i="1" s="1"/>
  <c r="L723" i="1"/>
  <c r="N723" i="1" s="1"/>
  <c r="L724" i="1"/>
  <c r="N724" i="1" s="1"/>
  <c r="L725" i="1"/>
  <c r="N725" i="1" s="1"/>
  <c r="L726" i="1"/>
  <c r="N726" i="1" s="1"/>
  <c r="L727" i="1"/>
  <c r="N727" i="1" s="1"/>
  <c r="L728" i="1"/>
  <c r="N728" i="1" s="1"/>
  <c r="L729" i="1"/>
  <c r="N729" i="1" s="1"/>
  <c r="L730" i="1"/>
  <c r="N730" i="1" s="1"/>
  <c r="L731" i="1"/>
  <c r="N731" i="1" s="1"/>
  <c r="L732" i="1"/>
  <c r="N732" i="1" s="1"/>
  <c r="L733" i="1"/>
  <c r="N733" i="1" s="1"/>
  <c r="L734" i="1"/>
  <c r="N734" i="1" s="1"/>
  <c r="L735" i="1"/>
  <c r="N735" i="1" s="1"/>
  <c r="L736" i="1"/>
  <c r="N736" i="1" s="1"/>
  <c r="L737" i="1"/>
  <c r="N737" i="1" s="1"/>
  <c r="L738" i="1"/>
  <c r="N738" i="1" s="1"/>
  <c r="L739" i="1"/>
  <c r="N739" i="1" s="1"/>
  <c r="L740" i="1"/>
  <c r="N740" i="1" s="1"/>
  <c r="L741" i="1"/>
  <c r="N741" i="1" s="1"/>
  <c r="L742" i="1"/>
  <c r="N742" i="1" s="1"/>
  <c r="L743" i="1"/>
  <c r="N743" i="1" s="1"/>
  <c r="L744" i="1"/>
  <c r="N744" i="1" s="1"/>
  <c r="L745" i="1"/>
  <c r="N745" i="1" s="1"/>
  <c r="L746" i="1"/>
  <c r="N746" i="1" s="1"/>
  <c r="L747" i="1"/>
  <c r="N747" i="1" s="1"/>
  <c r="L748" i="1"/>
  <c r="N748" i="1" s="1"/>
  <c r="L749" i="1"/>
  <c r="N749" i="1" s="1"/>
  <c r="L750" i="1"/>
  <c r="N750" i="1" s="1"/>
  <c r="L751" i="1"/>
  <c r="N751" i="1" s="1"/>
  <c r="L752" i="1"/>
  <c r="N752" i="1" s="1"/>
  <c r="L753" i="1"/>
  <c r="N753" i="1" s="1"/>
  <c r="L754" i="1"/>
  <c r="N754" i="1" s="1"/>
  <c r="L755" i="1"/>
  <c r="N755" i="1" s="1"/>
  <c r="L756" i="1"/>
  <c r="N756" i="1" s="1"/>
  <c r="L757" i="1"/>
  <c r="N757" i="1" s="1"/>
  <c r="L758" i="1"/>
  <c r="N758" i="1" s="1"/>
  <c r="L759" i="1"/>
  <c r="N759" i="1" s="1"/>
  <c r="L760" i="1"/>
  <c r="N760" i="1" s="1"/>
  <c r="L761" i="1"/>
  <c r="N761" i="1" s="1"/>
  <c r="L762" i="1"/>
  <c r="N762" i="1" s="1"/>
  <c r="L763" i="1"/>
  <c r="N763" i="1" s="1"/>
  <c r="L764" i="1"/>
  <c r="N764" i="1" s="1"/>
  <c r="L765" i="1"/>
  <c r="N765" i="1" s="1"/>
  <c r="L766" i="1"/>
  <c r="N766" i="1" s="1"/>
  <c r="L767" i="1"/>
  <c r="N767" i="1" s="1"/>
  <c r="L768" i="1"/>
  <c r="N768" i="1" s="1"/>
  <c r="L769" i="1"/>
  <c r="N769" i="1" s="1"/>
  <c r="L770" i="1"/>
  <c r="N770" i="1" s="1"/>
  <c r="L771" i="1"/>
  <c r="N771" i="1" s="1"/>
  <c r="L772" i="1"/>
  <c r="N772" i="1" s="1"/>
  <c r="L773" i="1"/>
  <c r="N773" i="1" s="1"/>
  <c r="L774" i="1"/>
  <c r="N774" i="1" s="1"/>
  <c r="L775" i="1"/>
  <c r="N775" i="1" s="1"/>
  <c r="L776" i="1"/>
  <c r="N776" i="1" s="1"/>
  <c r="L777" i="1"/>
  <c r="N777" i="1" s="1"/>
  <c r="L778" i="1"/>
  <c r="N778" i="1" s="1"/>
  <c r="L779" i="1"/>
  <c r="N779" i="1" s="1"/>
  <c r="L780" i="1"/>
  <c r="N780" i="1" s="1"/>
  <c r="L781" i="1"/>
  <c r="N781" i="1" s="1"/>
  <c r="L782" i="1"/>
  <c r="N782" i="1" s="1"/>
  <c r="L783" i="1"/>
  <c r="N783" i="1" s="1"/>
  <c r="L784" i="1"/>
  <c r="N784" i="1" s="1"/>
  <c r="L785" i="1"/>
  <c r="N785" i="1" s="1"/>
  <c r="L786" i="1"/>
  <c r="N786" i="1" s="1"/>
  <c r="L787" i="1"/>
  <c r="N787" i="1" s="1"/>
  <c r="L788" i="1"/>
  <c r="N788" i="1" s="1"/>
  <c r="L789" i="1"/>
  <c r="N789" i="1" s="1"/>
  <c r="L790" i="1"/>
  <c r="N790" i="1" s="1"/>
  <c r="L791" i="1"/>
  <c r="N791" i="1" s="1"/>
  <c r="L792" i="1"/>
  <c r="N792" i="1" s="1"/>
  <c r="L793" i="1"/>
  <c r="N793" i="1" s="1"/>
  <c r="L794" i="1"/>
  <c r="N794" i="1" s="1"/>
  <c r="L795" i="1"/>
  <c r="N795" i="1" s="1"/>
  <c r="L796" i="1"/>
  <c r="N796" i="1" s="1"/>
  <c r="L797" i="1"/>
  <c r="N797" i="1" s="1"/>
  <c r="L798" i="1"/>
  <c r="N798" i="1" s="1"/>
  <c r="L799" i="1"/>
  <c r="N799" i="1" s="1"/>
  <c r="L800" i="1"/>
  <c r="N800" i="1" s="1"/>
  <c r="L801" i="1"/>
  <c r="N801" i="1" s="1"/>
  <c r="L802" i="1"/>
  <c r="N802" i="1" s="1"/>
  <c r="L803" i="1"/>
  <c r="N803" i="1" s="1"/>
  <c r="L804" i="1"/>
  <c r="N804" i="1" s="1"/>
  <c r="L805" i="1"/>
  <c r="N805" i="1" s="1"/>
  <c r="L806" i="1"/>
  <c r="N806" i="1" s="1"/>
  <c r="L807" i="1"/>
  <c r="N807" i="1" s="1"/>
  <c r="L808" i="1"/>
  <c r="N808" i="1" s="1"/>
  <c r="L809" i="1"/>
  <c r="N809" i="1" s="1"/>
  <c r="L810" i="1"/>
  <c r="N810" i="1" s="1"/>
  <c r="L811" i="1"/>
  <c r="N811" i="1" s="1"/>
  <c r="L812" i="1"/>
  <c r="N812" i="1" s="1"/>
  <c r="L813" i="1"/>
  <c r="N813" i="1" s="1"/>
  <c r="L814" i="1"/>
  <c r="N814" i="1" s="1"/>
  <c r="L815" i="1"/>
  <c r="N815" i="1" s="1"/>
  <c r="L816" i="1"/>
  <c r="N816" i="1" s="1"/>
  <c r="L817" i="1"/>
  <c r="N817" i="1" s="1"/>
  <c r="L818" i="1"/>
  <c r="N818" i="1" s="1"/>
  <c r="L819" i="1"/>
  <c r="N819" i="1" s="1"/>
  <c r="L820" i="1"/>
  <c r="N820" i="1" s="1"/>
  <c r="L821" i="1"/>
  <c r="N821" i="1" s="1"/>
  <c r="L822" i="1"/>
  <c r="N822" i="1" s="1"/>
  <c r="L823" i="1"/>
  <c r="N823" i="1" s="1"/>
  <c r="L824" i="1"/>
  <c r="N824" i="1" s="1"/>
  <c r="L825" i="1"/>
  <c r="N825" i="1" s="1"/>
  <c r="L826" i="1"/>
  <c r="N826" i="1" s="1"/>
  <c r="L827" i="1"/>
  <c r="N827" i="1" s="1"/>
  <c r="L828" i="1"/>
  <c r="N828" i="1" s="1"/>
  <c r="L829" i="1"/>
  <c r="N829" i="1" s="1"/>
  <c r="L830" i="1"/>
  <c r="N830" i="1" s="1"/>
  <c r="L831" i="1"/>
  <c r="N831" i="1" s="1"/>
  <c r="L832" i="1"/>
  <c r="N832" i="1" s="1"/>
  <c r="L833" i="1"/>
  <c r="N833" i="1" s="1"/>
  <c r="L834" i="1"/>
  <c r="N834" i="1" s="1"/>
  <c r="L835" i="1"/>
  <c r="N835" i="1" s="1"/>
  <c r="L836" i="1"/>
  <c r="N836" i="1" s="1"/>
  <c r="L837" i="1"/>
  <c r="N837" i="1" s="1"/>
  <c r="L838" i="1"/>
  <c r="N838" i="1" s="1"/>
  <c r="L839" i="1"/>
  <c r="N839" i="1" s="1"/>
  <c r="L840" i="1"/>
  <c r="N840" i="1" s="1"/>
  <c r="L841" i="1"/>
  <c r="N841" i="1" s="1"/>
  <c r="L842" i="1"/>
  <c r="N842" i="1" s="1"/>
  <c r="L843" i="1"/>
  <c r="N843" i="1" s="1"/>
  <c r="L844" i="1"/>
  <c r="N844" i="1" s="1"/>
  <c r="L845" i="1"/>
  <c r="N845" i="1" s="1"/>
  <c r="L846" i="1"/>
  <c r="N846" i="1" s="1"/>
  <c r="L847" i="1"/>
  <c r="N847" i="1" s="1"/>
  <c r="L848" i="1"/>
  <c r="N848" i="1" s="1"/>
  <c r="L849" i="1"/>
  <c r="N849" i="1" s="1"/>
  <c r="L850" i="1"/>
  <c r="N850" i="1" s="1"/>
  <c r="L851" i="1"/>
  <c r="N851" i="1" s="1"/>
  <c r="L852" i="1"/>
  <c r="N852" i="1" s="1"/>
  <c r="L853" i="1"/>
  <c r="N853" i="1" s="1"/>
  <c r="L854" i="1"/>
  <c r="N854" i="1" s="1"/>
  <c r="L855" i="1"/>
  <c r="N855" i="1" s="1"/>
  <c r="L856" i="1"/>
  <c r="N856" i="1" s="1"/>
  <c r="L857" i="1"/>
  <c r="N857" i="1" s="1"/>
  <c r="L858" i="1"/>
  <c r="N858" i="1" s="1"/>
  <c r="L859" i="1"/>
  <c r="N859" i="1" s="1"/>
  <c r="L860" i="1"/>
  <c r="N860" i="1" s="1"/>
  <c r="L861" i="1"/>
  <c r="N861" i="1" s="1"/>
  <c r="L862" i="1"/>
  <c r="N862" i="1" s="1"/>
  <c r="L863" i="1"/>
  <c r="N863" i="1" s="1"/>
  <c r="L864" i="1"/>
  <c r="N864" i="1" s="1"/>
  <c r="L865" i="1"/>
  <c r="N865" i="1" s="1"/>
  <c r="L866" i="1"/>
  <c r="N866" i="1" s="1"/>
  <c r="L867" i="1"/>
  <c r="N867" i="1" s="1"/>
  <c r="L868" i="1"/>
  <c r="N868" i="1" s="1"/>
  <c r="L869" i="1"/>
  <c r="N869" i="1" s="1"/>
  <c r="L870" i="1"/>
  <c r="N870" i="1" s="1"/>
  <c r="L871" i="1"/>
  <c r="N871" i="1" s="1"/>
  <c r="L872" i="1"/>
  <c r="N872" i="1" s="1"/>
  <c r="L873" i="1"/>
  <c r="N873" i="1" s="1"/>
  <c r="L874" i="1"/>
  <c r="N874" i="1" s="1"/>
  <c r="L875" i="1"/>
  <c r="N875" i="1" s="1"/>
  <c r="L876" i="1"/>
  <c r="N876" i="1" s="1"/>
  <c r="L877" i="1"/>
  <c r="N877" i="1" s="1"/>
  <c r="L878" i="1"/>
  <c r="N878" i="1" s="1"/>
  <c r="L879" i="1"/>
  <c r="N879" i="1" s="1"/>
  <c r="L880" i="1"/>
  <c r="N880" i="1" s="1"/>
  <c r="L881" i="1"/>
  <c r="N881" i="1" s="1"/>
  <c r="L882" i="1"/>
  <c r="N882" i="1" s="1"/>
  <c r="L883" i="1"/>
  <c r="N883" i="1" s="1"/>
  <c r="L884" i="1"/>
  <c r="N884" i="1" s="1"/>
  <c r="L885" i="1"/>
  <c r="N885" i="1" s="1"/>
  <c r="L886" i="1"/>
  <c r="N886" i="1" s="1"/>
  <c r="L887" i="1"/>
  <c r="N887" i="1" s="1"/>
  <c r="L888" i="1"/>
  <c r="N888" i="1" s="1"/>
  <c r="L889" i="1"/>
  <c r="N889" i="1" s="1"/>
  <c r="L890" i="1"/>
  <c r="N890" i="1" s="1"/>
  <c r="L891" i="1"/>
  <c r="N891" i="1" s="1"/>
  <c r="L892" i="1"/>
  <c r="N892" i="1" s="1"/>
  <c r="L893" i="1"/>
  <c r="N893" i="1" s="1"/>
  <c r="L894" i="1"/>
  <c r="N894" i="1" s="1"/>
  <c r="L895" i="1"/>
  <c r="N895" i="1" s="1"/>
  <c r="L896" i="1"/>
  <c r="N896" i="1" s="1"/>
  <c r="L897" i="1"/>
  <c r="N897" i="1" s="1"/>
  <c r="L898" i="1"/>
  <c r="N898" i="1" s="1"/>
  <c r="L899" i="1"/>
  <c r="N899" i="1" s="1"/>
  <c r="L900" i="1"/>
  <c r="N900" i="1" s="1"/>
  <c r="L901" i="1"/>
  <c r="N901" i="1" s="1"/>
  <c r="L902" i="1"/>
  <c r="N902" i="1" s="1"/>
  <c r="L903" i="1"/>
  <c r="N903" i="1" s="1"/>
  <c r="L904" i="1"/>
  <c r="N904" i="1" s="1"/>
  <c r="L905" i="1"/>
  <c r="N905" i="1" s="1"/>
  <c r="L906" i="1"/>
  <c r="N906" i="1" s="1"/>
  <c r="L907" i="1"/>
  <c r="N907" i="1" s="1"/>
  <c r="L908" i="1"/>
  <c r="N908" i="1" s="1"/>
  <c r="L909" i="1"/>
  <c r="N909" i="1" s="1"/>
  <c r="L910" i="1"/>
  <c r="N910" i="1" s="1"/>
  <c r="L911" i="1"/>
  <c r="N911" i="1" s="1"/>
  <c r="L912" i="1"/>
  <c r="N912" i="1" s="1"/>
  <c r="L913" i="1"/>
  <c r="N913" i="1" s="1"/>
  <c r="L914" i="1"/>
  <c r="N914" i="1" s="1"/>
  <c r="L915" i="1"/>
  <c r="N915" i="1" s="1"/>
  <c r="L916" i="1"/>
  <c r="N916" i="1" s="1"/>
  <c r="L917" i="1"/>
  <c r="N917" i="1" s="1"/>
  <c r="L918" i="1"/>
  <c r="N918" i="1" s="1"/>
  <c r="L919" i="1"/>
  <c r="N919" i="1" s="1"/>
  <c r="L920" i="1"/>
  <c r="N920" i="1" s="1"/>
  <c r="L921" i="1"/>
  <c r="N921" i="1" s="1"/>
  <c r="L922" i="1"/>
  <c r="N922" i="1" s="1"/>
  <c r="L923" i="1"/>
  <c r="N923" i="1" s="1"/>
  <c r="L924" i="1"/>
  <c r="N924" i="1" s="1"/>
  <c r="L925" i="1"/>
  <c r="N925" i="1" s="1"/>
  <c r="L926" i="1"/>
  <c r="N926" i="1" s="1"/>
  <c r="L927" i="1"/>
  <c r="N927" i="1" s="1"/>
  <c r="L928" i="1"/>
  <c r="N928" i="1" s="1"/>
  <c r="L929" i="1"/>
  <c r="N929" i="1" s="1"/>
  <c r="L930" i="1"/>
  <c r="N930" i="1" s="1"/>
  <c r="L931" i="1"/>
  <c r="N931" i="1" s="1"/>
  <c r="L932" i="1"/>
  <c r="N932" i="1" s="1"/>
  <c r="L933" i="1"/>
  <c r="N933" i="1" s="1"/>
  <c r="L934" i="1"/>
  <c r="N934" i="1" s="1"/>
  <c r="L935" i="1"/>
  <c r="N935" i="1" s="1"/>
  <c r="L936" i="1"/>
  <c r="N936" i="1" s="1"/>
  <c r="L937" i="1"/>
  <c r="N937" i="1" s="1"/>
  <c r="L938" i="1"/>
  <c r="N938" i="1" s="1"/>
  <c r="L939" i="1"/>
  <c r="N939" i="1" s="1"/>
  <c r="L940" i="1"/>
  <c r="N940" i="1" s="1"/>
  <c r="L941" i="1"/>
  <c r="N941" i="1" s="1"/>
  <c r="L942" i="1"/>
  <c r="N942" i="1" s="1"/>
  <c r="L943" i="1"/>
  <c r="N943" i="1" s="1"/>
  <c r="L944" i="1"/>
  <c r="N944" i="1" s="1"/>
  <c r="L945" i="1"/>
  <c r="N945" i="1" s="1"/>
  <c r="L946" i="1"/>
  <c r="N946" i="1" s="1"/>
  <c r="L947" i="1"/>
  <c r="N947" i="1" s="1"/>
  <c r="L948" i="1"/>
  <c r="N948" i="1" s="1"/>
  <c r="L949" i="1"/>
  <c r="N949" i="1" s="1"/>
  <c r="L950" i="1"/>
  <c r="N950" i="1" s="1"/>
  <c r="L951" i="1"/>
  <c r="N951" i="1" s="1"/>
  <c r="L952" i="1"/>
  <c r="N952" i="1" s="1"/>
  <c r="L953" i="1"/>
  <c r="N953" i="1" s="1"/>
  <c r="L954" i="1"/>
  <c r="N954" i="1" s="1"/>
  <c r="L955" i="1"/>
  <c r="N955" i="1" s="1"/>
  <c r="L956" i="1"/>
  <c r="N956" i="1" s="1"/>
  <c r="L957" i="1"/>
  <c r="N957" i="1" s="1"/>
  <c r="L958" i="1"/>
  <c r="N958" i="1" s="1"/>
  <c r="L959" i="1"/>
  <c r="N959" i="1" s="1"/>
  <c r="L960" i="1"/>
  <c r="N960" i="1" s="1"/>
  <c r="L961" i="1"/>
  <c r="N961" i="1" s="1"/>
  <c r="L962" i="1"/>
  <c r="N962" i="1" s="1"/>
  <c r="L963" i="1"/>
  <c r="N963" i="1" s="1"/>
  <c r="L964" i="1"/>
  <c r="N964" i="1" s="1"/>
  <c r="L965" i="1"/>
  <c r="N965" i="1" s="1"/>
  <c r="L966" i="1"/>
  <c r="N966" i="1" s="1"/>
  <c r="L967" i="1"/>
  <c r="N967" i="1" s="1"/>
  <c r="L968" i="1"/>
  <c r="N968" i="1" s="1"/>
  <c r="L969" i="1"/>
  <c r="N969" i="1" s="1"/>
  <c r="L970" i="1"/>
  <c r="N970" i="1" s="1"/>
  <c r="L971" i="1"/>
  <c r="N971" i="1" s="1"/>
  <c r="L972" i="1"/>
  <c r="N972" i="1" s="1"/>
  <c r="L973" i="1"/>
  <c r="N973" i="1" s="1"/>
  <c r="L974" i="1"/>
  <c r="N974" i="1" s="1"/>
  <c r="L975" i="1"/>
  <c r="N975" i="1" s="1"/>
  <c r="L976" i="1"/>
  <c r="N976" i="1" s="1"/>
  <c r="L977" i="1"/>
  <c r="N977" i="1" s="1"/>
  <c r="L978" i="1"/>
  <c r="N978" i="1" s="1"/>
  <c r="L979" i="1"/>
  <c r="N979" i="1" s="1"/>
  <c r="L980" i="1"/>
  <c r="N980" i="1" s="1"/>
  <c r="L981" i="1"/>
  <c r="N981" i="1" s="1"/>
  <c r="L982" i="1"/>
  <c r="N982" i="1" s="1"/>
  <c r="L983" i="1"/>
  <c r="N983" i="1" s="1"/>
  <c r="L984" i="1"/>
  <c r="N984" i="1" s="1"/>
  <c r="L985" i="1"/>
  <c r="N985" i="1" s="1"/>
  <c r="L986" i="1"/>
  <c r="N986" i="1" s="1"/>
  <c r="L987" i="1"/>
  <c r="N987" i="1" s="1"/>
  <c r="L988" i="1"/>
  <c r="N988" i="1" s="1"/>
  <c r="L989" i="1"/>
  <c r="N989" i="1" s="1"/>
  <c r="L990" i="1"/>
  <c r="N990" i="1" s="1"/>
  <c r="L991" i="1"/>
  <c r="N991" i="1" s="1"/>
  <c r="L992" i="1"/>
  <c r="N992" i="1" s="1"/>
  <c r="L993" i="1"/>
  <c r="N993" i="1" s="1"/>
  <c r="L994" i="1"/>
  <c r="N994" i="1" s="1"/>
  <c r="L995" i="1"/>
  <c r="N995" i="1" s="1"/>
  <c r="L996" i="1"/>
  <c r="N996" i="1" s="1"/>
  <c r="L997" i="1"/>
  <c r="N997" i="1" s="1"/>
  <c r="L998" i="1"/>
  <c r="N998" i="1" s="1"/>
  <c r="L999" i="1"/>
  <c r="N999" i="1" s="1"/>
  <c r="L1000" i="1"/>
  <c r="N1000" i="1" s="1"/>
  <c r="L1001" i="1"/>
  <c r="N1001" i="1" s="1"/>
  <c r="L1002" i="1"/>
  <c r="N1002" i="1" s="1"/>
  <c r="L1003" i="1"/>
  <c r="N1003" i="1" s="1"/>
  <c r="L1004" i="1"/>
  <c r="N1004" i="1" s="1"/>
  <c r="L1005" i="1"/>
  <c r="N1005" i="1" s="1"/>
  <c r="L1006" i="1"/>
  <c r="N1006" i="1" s="1"/>
  <c r="L1007" i="1"/>
  <c r="N1007" i="1" s="1"/>
  <c r="L1008" i="1"/>
  <c r="N1008" i="1" s="1"/>
  <c r="L1009" i="1"/>
  <c r="N1009" i="1" s="1"/>
  <c r="L1010" i="1"/>
  <c r="N1010" i="1" s="1"/>
  <c r="L1011" i="1"/>
  <c r="N1011" i="1" s="1"/>
  <c r="L1012" i="1"/>
  <c r="N1012" i="1" s="1"/>
  <c r="L1013" i="1"/>
  <c r="N1013" i="1" s="1"/>
  <c r="L1014" i="1"/>
  <c r="N1014" i="1" s="1"/>
  <c r="L1015" i="1"/>
  <c r="N1015" i="1" s="1"/>
  <c r="L1016" i="1"/>
  <c r="N1016" i="1" s="1"/>
  <c r="L1017" i="1"/>
  <c r="N1017" i="1" s="1"/>
  <c r="L1018" i="1"/>
  <c r="N1018" i="1" s="1"/>
  <c r="L1019" i="1"/>
  <c r="N1019" i="1" s="1"/>
  <c r="L1020" i="1"/>
  <c r="N1020" i="1" s="1"/>
  <c r="L1021" i="1"/>
  <c r="N1021" i="1" s="1"/>
  <c r="L1022" i="1"/>
  <c r="N1022" i="1" s="1"/>
  <c r="L1023" i="1"/>
  <c r="N1023" i="1" s="1"/>
  <c r="L1024" i="1"/>
  <c r="N1024" i="1" s="1"/>
  <c r="L1025" i="1"/>
  <c r="N1025" i="1" s="1"/>
  <c r="L1026" i="1"/>
  <c r="N1026" i="1" s="1"/>
  <c r="L1027" i="1"/>
  <c r="N1027" i="1" s="1"/>
  <c r="L1028" i="1"/>
  <c r="N1028" i="1" s="1"/>
  <c r="L1029" i="1"/>
  <c r="N1029" i="1" s="1"/>
  <c r="L1030" i="1"/>
  <c r="N1030" i="1" s="1"/>
  <c r="L1031" i="1"/>
  <c r="N1031" i="1" s="1"/>
  <c r="L1032" i="1"/>
  <c r="N1032" i="1" s="1"/>
  <c r="L1033" i="1"/>
  <c r="N1033" i="1" s="1"/>
  <c r="L1034" i="1"/>
  <c r="N1034" i="1" s="1"/>
  <c r="L1035" i="1"/>
  <c r="N1035" i="1" s="1"/>
  <c r="L1036" i="1"/>
  <c r="N1036" i="1" s="1"/>
  <c r="L1037" i="1"/>
  <c r="N1037" i="1" s="1"/>
  <c r="L1038" i="1"/>
  <c r="N1038" i="1" s="1"/>
  <c r="L1039" i="1"/>
  <c r="N1039" i="1" s="1"/>
  <c r="L1040" i="1"/>
  <c r="N1040" i="1" s="1"/>
  <c r="L1041" i="1"/>
  <c r="N1041" i="1" s="1"/>
  <c r="L1042" i="1"/>
  <c r="N1042" i="1" s="1"/>
  <c r="L1043" i="1"/>
  <c r="N1043" i="1" s="1"/>
  <c r="L1044" i="1"/>
  <c r="N1044" i="1" s="1"/>
  <c r="L1045" i="1"/>
  <c r="N1045" i="1" s="1"/>
  <c r="L1046" i="1"/>
  <c r="N1046" i="1" s="1"/>
  <c r="L1047" i="1"/>
  <c r="N1047" i="1" s="1"/>
  <c r="L1048" i="1"/>
  <c r="N1048" i="1" s="1"/>
  <c r="L1049" i="1"/>
  <c r="N1049" i="1" s="1"/>
  <c r="L1050" i="1"/>
  <c r="N1050" i="1" s="1"/>
  <c r="L1051" i="1"/>
  <c r="N1051" i="1" s="1"/>
  <c r="L1052" i="1"/>
  <c r="N1052" i="1" s="1"/>
  <c r="L1053" i="1"/>
  <c r="N1053" i="1" s="1"/>
  <c r="L1054" i="1"/>
  <c r="N1054" i="1" s="1"/>
  <c r="L1055" i="1"/>
  <c r="N1055" i="1" s="1"/>
  <c r="L1056" i="1"/>
  <c r="N1056" i="1" s="1"/>
  <c r="L1057" i="1"/>
  <c r="N1057" i="1" s="1"/>
  <c r="L1058" i="1"/>
  <c r="N1058" i="1" s="1"/>
  <c r="L1059" i="1"/>
  <c r="N1059" i="1" s="1"/>
  <c r="L1060" i="1"/>
  <c r="N1060" i="1" s="1"/>
  <c r="L1061" i="1"/>
  <c r="N1061" i="1" s="1"/>
  <c r="L1062" i="1"/>
  <c r="N1062" i="1" s="1"/>
  <c r="AB15" i="1"/>
  <c r="AB10" i="1"/>
  <c r="AB17" i="1"/>
  <c r="AB12" i="1"/>
  <c r="AD12" i="1" s="1"/>
  <c r="AB9" i="1"/>
  <c r="AB11" i="1"/>
  <c r="AB14" i="1"/>
  <c r="AB13" i="1"/>
  <c r="AD13" i="1" s="1"/>
  <c r="AB16" i="1"/>
  <c r="AB18" i="1"/>
  <c r="X15" i="1"/>
  <c r="X10" i="1"/>
  <c r="X17" i="1"/>
  <c r="X12" i="1"/>
  <c r="X9" i="1"/>
  <c r="X11" i="1"/>
  <c r="X14" i="1"/>
  <c r="Z14" i="1" s="1"/>
  <c r="X13" i="1"/>
  <c r="X16" i="1"/>
  <c r="Z16" i="1" s="1"/>
  <c r="X18" i="1"/>
  <c r="T15" i="1"/>
  <c r="T10" i="1"/>
  <c r="T17" i="1"/>
  <c r="T12" i="1"/>
  <c r="T9" i="1"/>
  <c r="T11" i="1"/>
  <c r="V11" i="1" s="1"/>
  <c r="T14" i="1"/>
  <c r="T13" i="1"/>
  <c r="T16" i="1"/>
  <c r="T18" i="1"/>
  <c r="P15" i="1"/>
  <c r="P10" i="1"/>
  <c r="P17" i="1"/>
  <c r="P12" i="1"/>
  <c r="P9" i="1"/>
  <c r="P11" i="1"/>
  <c r="P14" i="1"/>
  <c r="P13" i="1"/>
  <c r="P16" i="1"/>
  <c r="P18" i="1"/>
  <c r="L15" i="1"/>
  <c r="L10" i="1"/>
  <c r="L17" i="1"/>
  <c r="L12" i="1"/>
  <c r="L9" i="1"/>
  <c r="L11" i="1"/>
  <c r="L14" i="1"/>
  <c r="L13" i="1"/>
  <c r="L16" i="1"/>
  <c r="L18" i="1"/>
  <c r="C5" i="10"/>
  <c r="C4" i="10"/>
  <c r="C5" i="7"/>
  <c r="C6" i="7"/>
  <c r="C7" i="7"/>
  <c r="C8" i="7"/>
  <c r="C9" i="7"/>
  <c r="C10" i="7"/>
  <c r="C11" i="7"/>
  <c r="C12" i="7"/>
  <c r="C13" i="7"/>
  <c r="C14" i="7"/>
  <c r="C15" i="7"/>
  <c r="C16" i="7"/>
  <c r="C17" i="7"/>
  <c r="C18" i="7"/>
  <c r="C19" i="7"/>
  <c r="C20" i="7"/>
  <c r="C4" i="7"/>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4" i="4"/>
  <c r="AE1061" i="1" l="1"/>
  <c r="AG1061" i="1" s="1"/>
  <c r="CX1061" i="1" s="1"/>
  <c r="DE1061" i="1" s="1"/>
  <c r="AE1045" i="1"/>
  <c r="AG1045" i="1" s="1"/>
  <c r="CX1045" i="1" s="1"/>
  <c r="DE1045" i="1" s="1"/>
  <c r="AE1029" i="1"/>
  <c r="AG1029" i="1" s="1"/>
  <c r="CX1029" i="1" s="1"/>
  <c r="DE1029" i="1" s="1"/>
  <c r="AE1013" i="1"/>
  <c r="AG1013" i="1" s="1"/>
  <c r="CX1013" i="1" s="1"/>
  <c r="DE1013" i="1" s="1"/>
  <c r="AE997" i="1"/>
  <c r="AG997" i="1" s="1"/>
  <c r="CX997" i="1" s="1"/>
  <c r="DE997" i="1" s="1"/>
  <c r="AE981" i="1"/>
  <c r="AG981" i="1" s="1"/>
  <c r="CX981" i="1" s="1"/>
  <c r="DE981" i="1" s="1"/>
  <c r="AE965" i="1"/>
  <c r="AG965" i="1" s="1"/>
  <c r="CX965" i="1" s="1"/>
  <c r="DE965" i="1" s="1"/>
  <c r="AE949" i="1"/>
  <c r="AG949" i="1" s="1"/>
  <c r="CX949" i="1" s="1"/>
  <c r="DE949" i="1" s="1"/>
  <c r="AE933" i="1"/>
  <c r="AG933" i="1" s="1"/>
  <c r="CX933" i="1" s="1"/>
  <c r="DE933" i="1" s="1"/>
  <c r="AE917" i="1"/>
  <c r="AG917" i="1" s="1"/>
  <c r="CX917" i="1" s="1"/>
  <c r="DE917" i="1" s="1"/>
  <c r="AE901" i="1"/>
  <c r="AG901" i="1" s="1"/>
  <c r="CX901" i="1" s="1"/>
  <c r="DE901" i="1" s="1"/>
  <c r="AE885" i="1"/>
  <c r="AG885" i="1" s="1"/>
  <c r="CX885" i="1" s="1"/>
  <c r="DE885" i="1" s="1"/>
  <c r="AE869" i="1"/>
  <c r="AG869" i="1" s="1"/>
  <c r="CX869" i="1" s="1"/>
  <c r="DE869" i="1" s="1"/>
  <c r="AE853" i="1"/>
  <c r="AG853" i="1" s="1"/>
  <c r="CX853" i="1" s="1"/>
  <c r="DE853" i="1" s="1"/>
  <c r="AE837" i="1"/>
  <c r="AG837" i="1" s="1"/>
  <c r="CX837" i="1" s="1"/>
  <c r="DE837" i="1" s="1"/>
  <c r="AE821" i="1"/>
  <c r="AG821" i="1" s="1"/>
  <c r="CX821" i="1" s="1"/>
  <c r="DE821" i="1" s="1"/>
  <c r="AE805" i="1"/>
  <c r="AG805" i="1" s="1"/>
  <c r="CX805" i="1" s="1"/>
  <c r="DE805" i="1" s="1"/>
  <c r="AE789" i="1"/>
  <c r="AG789" i="1" s="1"/>
  <c r="CX789" i="1" s="1"/>
  <c r="DE789" i="1" s="1"/>
  <c r="AE773" i="1"/>
  <c r="AG773" i="1" s="1"/>
  <c r="CX773" i="1" s="1"/>
  <c r="DE773" i="1" s="1"/>
  <c r="AE757" i="1"/>
  <c r="AG757" i="1" s="1"/>
  <c r="CX757" i="1" s="1"/>
  <c r="DE757" i="1" s="1"/>
  <c r="AE741" i="1"/>
  <c r="AG741" i="1" s="1"/>
  <c r="CX741" i="1" s="1"/>
  <c r="DE741" i="1" s="1"/>
  <c r="AE725" i="1"/>
  <c r="AG725" i="1" s="1"/>
  <c r="CX725" i="1" s="1"/>
  <c r="DE725" i="1" s="1"/>
  <c r="AE709" i="1"/>
  <c r="AG709" i="1" s="1"/>
  <c r="CX709" i="1" s="1"/>
  <c r="DE709" i="1" s="1"/>
  <c r="AE693" i="1"/>
  <c r="AG693" i="1" s="1"/>
  <c r="CX693" i="1" s="1"/>
  <c r="DE693" i="1" s="1"/>
  <c r="AE677" i="1"/>
  <c r="AG677" i="1" s="1"/>
  <c r="CX677" i="1" s="1"/>
  <c r="DE677" i="1" s="1"/>
  <c r="AE517" i="1"/>
  <c r="AG517" i="1" s="1"/>
  <c r="CX517" i="1" s="1"/>
  <c r="DE517" i="1" s="1"/>
  <c r="AE501" i="1"/>
  <c r="AG501" i="1" s="1"/>
  <c r="CX501" i="1" s="1"/>
  <c r="DE501" i="1" s="1"/>
  <c r="AE485" i="1"/>
  <c r="AG485" i="1" s="1"/>
  <c r="CX485" i="1" s="1"/>
  <c r="DE485" i="1" s="1"/>
  <c r="AE469" i="1"/>
  <c r="AG469" i="1" s="1"/>
  <c r="CX469" i="1" s="1"/>
  <c r="DE469" i="1" s="1"/>
  <c r="AE453" i="1"/>
  <c r="AG453" i="1" s="1"/>
  <c r="CX453" i="1" s="1"/>
  <c r="DE453" i="1" s="1"/>
  <c r="AE437" i="1"/>
  <c r="AG437" i="1" s="1"/>
  <c r="CX437" i="1" s="1"/>
  <c r="DE437" i="1" s="1"/>
  <c r="AE421" i="1"/>
  <c r="AG421" i="1" s="1"/>
  <c r="CX421" i="1" s="1"/>
  <c r="DE421" i="1" s="1"/>
  <c r="AE405" i="1"/>
  <c r="AG405" i="1" s="1"/>
  <c r="CX405" i="1" s="1"/>
  <c r="DE405" i="1" s="1"/>
  <c r="AE389" i="1"/>
  <c r="AG389" i="1" s="1"/>
  <c r="CX389" i="1" s="1"/>
  <c r="DE389" i="1" s="1"/>
  <c r="AE373" i="1"/>
  <c r="AG373" i="1" s="1"/>
  <c r="CX373" i="1" s="1"/>
  <c r="DE373" i="1" s="1"/>
  <c r="AE357" i="1"/>
  <c r="AG357" i="1" s="1"/>
  <c r="CX357" i="1" s="1"/>
  <c r="DE357" i="1" s="1"/>
  <c r="AE341" i="1"/>
  <c r="AG341" i="1" s="1"/>
  <c r="CX341" i="1" s="1"/>
  <c r="DE341" i="1" s="1"/>
  <c r="AE307" i="1"/>
  <c r="AG307" i="1" s="1"/>
  <c r="CX307" i="1" s="1"/>
  <c r="DE307" i="1" s="1"/>
  <c r="AE291" i="1"/>
  <c r="AG291" i="1" s="1"/>
  <c r="CX291" i="1" s="1"/>
  <c r="DE291" i="1" s="1"/>
  <c r="AE275" i="1"/>
  <c r="AG275" i="1" s="1"/>
  <c r="CX275" i="1" s="1"/>
  <c r="DE275" i="1" s="1"/>
  <c r="AE259" i="1"/>
  <c r="AG259" i="1" s="1"/>
  <c r="CX259" i="1" s="1"/>
  <c r="DE259" i="1" s="1"/>
  <c r="AE243" i="1"/>
  <c r="AG243" i="1" s="1"/>
  <c r="CX243" i="1" s="1"/>
  <c r="DE243" i="1" s="1"/>
  <c r="AE227" i="1"/>
  <c r="AG227" i="1" s="1"/>
  <c r="CX227" i="1" s="1"/>
  <c r="DE227" i="1" s="1"/>
  <c r="AE211" i="1"/>
  <c r="AG211" i="1" s="1"/>
  <c r="CX211" i="1" s="1"/>
  <c r="DE211" i="1" s="1"/>
  <c r="AE195" i="1"/>
  <c r="AG195" i="1" s="1"/>
  <c r="CX195" i="1" s="1"/>
  <c r="DE195" i="1" s="1"/>
  <c r="AE179" i="1"/>
  <c r="AG179" i="1" s="1"/>
  <c r="CX179" i="1" s="1"/>
  <c r="DE179" i="1" s="1"/>
  <c r="AE163" i="1"/>
  <c r="AG163" i="1" s="1"/>
  <c r="CX163" i="1" s="1"/>
  <c r="DE163" i="1" s="1"/>
  <c r="AE147" i="1"/>
  <c r="AG147" i="1" s="1"/>
  <c r="CX147" i="1" s="1"/>
  <c r="DE147" i="1" s="1"/>
  <c r="AE131" i="1"/>
  <c r="AG131" i="1" s="1"/>
  <c r="CX131" i="1" s="1"/>
  <c r="DE131" i="1" s="1"/>
  <c r="AE115" i="1"/>
  <c r="AG115" i="1" s="1"/>
  <c r="CX115" i="1" s="1"/>
  <c r="DE115" i="1" s="1"/>
  <c r="AE99" i="1"/>
  <c r="AG99" i="1" s="1"/>
  <c r="CX99" i="1" s="1"/>
  <c r="DE99" i="1" s="1"/>
  <c r="AE83" i="1"/>
  <c r="AG83" i="1" s="1"/>
  <c r="CX83" i="1" s="1"/>
  <c r="DE83" i="1" s="1"/>
  <c r="AE67" i="1"/>
  <c r="AG67" i="1" s="1"/>
  <c r="CX67" i="1" s="1"/>
  <c r="DE67" i="1" s="1"/>
  <c r="AE51" i="1"/>
  <c r="AG51" i="1" s="1"/>
  <c r="CX51" i="1" s="1"/>
  <c r="DE51" i="1" s="1"/>
  <c r="AE35" i="1"/>
  <c r="AG35" i="1" s="1"/>
  <c r="CX35" i="1" s="1"/>
  <c r="DE35" i="1" s="1"/>
  <c r="AE19" i="1"/>
  <c r="AG19" i="1" s="1"/>
  <c r="CX19" i="1" s="1"/>
  <c r="DE19" i="1" s="1"/>
  <c r="AE1053" i="1"/>
  <c r="AG1053" i="1" s="1"/>
  <c r="CX1053" i="1" s="1"/>
  <c r="DE1053" i="1" s="1"/>
  <c r="AE1037" i="1"/>
  <c r="AG1037" i="1" s="1"/>
  <c r="CX1037" i="1" s="1"/>
  <c r="DE1037" i="1" s="1"/>
  <c r="AE1021" i="1"/>
  <c r="AG1021" i="1" s="1"/>
  <c r="CX1021" i="1" s="1"/>
  <c r="DE1021" i="1" s="1"/>
  <c r="AE1005" i="1"/>
  <c r="AG1005" i="1" s="1"/>
  <c r="CX1005" i="1" s="1"/>
  <c r="DE1005" i="1" s="1"/>
  <c r="AE989" i="1"/>
  <c r="AG989" i="1" s="1"/>
  <c r="CX989" i="1" s="1"/>
  <c r="DE989" i="1" s="1"/>
  <c r="AE973" i="1"/>
  <c r="AG973" i="1" s="1"/>
  <c r="CX973" i="1" s="1"/>
  <c r="DE973" i="1" s="1"/>
  <c r="AE957" i="1"/>
  <c r="AG957" i="1" s="1"/>
  <c r="CX957" i="1" s="1"/>
  <c r="DE957" i="1" s="1"/>
  <c r="AE941" i="1"/>
  <c r="AG941" i="1" s="1"/>
  <c r="CX941" i="1" s="1"/>
  <c r="DE941" i="1" s="1"/>
  <c r="AE925" i="1"/>
  <c r="AG925" i="1" s="1"/>
  <c r="CX925" i="1" s="1"/>
  <c r="DE925" i="1" s="1"/>
  <c r="AE909" i="1"/>
  <c r="AG909" i="1" s="1"/>
  <c r="CX909" i="1" s="1"/>
  <c r="DE909" i="1" s="1"/>
  <c r="AE893" i="1"/>
  <c r="AG893" i="1" s="1"/>
  <c r="CX893" i="1" s="1"/>
  <c r="DE893" i="1" s="1"/>
  <c r="AE877" i="1"/>
  <c r="AG877" i="1" s="1"/>
  <c r="CX877" i="1" s="1"/>
  <c r="DE877" i="1" s="1"/>
  <c r="AE861" i="1"/>
  <c r="AG861" i="1" s="1"/>
  <c r="CX861" i="1" s="1"/>
  <c r="DE861" i="1" s="1"/>
  <c r="AE845" i="1"/>
  <c r="AG845" i="1" s="1"/>
  <c r="CX845" i="1" s="1"/>
  <c r="DE845" i="1" s="1"/>
  <c r="AE813" i="1"/>
  <c r="AG813" i="1" s="1"/>
  <c r="CX813" i="1" s="1"/>
  <c r="DE813" i="1" s="1"/>
  <c r="AE797" i="1"/>
  <c r="AG797" i="1" s="1"/>
  <c r="CX797" i="1" s="1"/>
  <c r="DE797" i="1" s="1"/>
  <c r="AE781" i="1"/>
  <c r="AG781" i="1" s="1"/>
  <c r="CX781" i="1" s="1"/>
  <c r="DE781" i="1" s="1"/>
  <c r="AE765" i="1"/>
  <c r="AG765" i="1" s="1"/>
  <c r="CX765" i="1" s="1"/>
  <c r="DE765" i="1" s="1"/>
  <c r="AE749" i="1"/>
  <c r="AG749" i="1" s="1"/>
  <c r="CX749" i="1" s="1"/>
  <c r="DE749" i="1" s="1"/>
  <c r="AE733" i="1"/>
  <c r="AG733" i="1" s="1"/>
  <c r="CX733" i="1" s="1"/>
  <c r="DE733" i="1" s="1"/>
  <c r="AE717" i="1"/>
  <c r="AG717" i="1" s="1"/>
  <c r="CX717" i="1" s="1"/>
  <c r="DE717" i="1" s="1"/>
  <c r="AE685" i="1"/>
  <c r="AG685" i="1" s="1"/>
  <c r="CX685" i="1" s="1"/>
  <c r="DE685" i="1" s="1"/>
  <c r="AE509" i="1"/>
  <c r="AG509" i="1" s="1"/>
  <c r="CX509" i="1" s="1"/>
  <c r="DE509" i="1" s="1"/>
  <c r="AE493" i="1"/>
  <c r="AG493" i="1" s="1"/>
  <c r="CX493" i="1" s="1"/>
  <c r="DE493" i="1" s="1"/>
  <c r="AE477" i="1"/>
  <c r="AG477" i="1" s="1"/>
  <c r="CX477" i="1" s="1"/>
  <c r="DE477" i="1" s="1"/>
  <c r="AE461" i="1"/>
  <c r="AG461" i="1" s="1"/>
  <c r="CX461" i="1" s="1"/>
  <c r="DE461" i="1" s="1"/>
  <c r="AE445" i="1"/>
  <c r="AG445" i="1" s="1"/>
  <c r="CX445" i="1" s="1"/>
  <c r="DE445" i="1" s="1"/>
  <c r="AE429" i="1"/>
  <c r="AG429" i="1" s="1"/>
  <c r="CX429" i="1" s="1"/>
  <c r="DE429" i="1" s="1"/>
  <c r="AE413" i="1"/>
  <c r="AG413" i="1" s="1"/>
  <c r="CX413" i="1" s="1"/>
  <c r="DE413" i="1" s="1"/>
  <c r="AE397" i="1"/>
  <c r="AG397" i="1" s="1"/>
  <c r="CX397" i="1" s="1"/>
  <c r="DE397" i="1" s="1"/>
  <c r="AE381" i="1"/>
  <c r="AG381" i="1" s="1"/>
  <c r="CX381" i="1" s="1"/>
  <c r="DE381" i="1" s="1"/>
  <c r="AE365" i="1"/>
  <c r="AG365" i="1" s="1"/>
  <c r="CX365" i="1" s="1"/>
  <c r="DE365" i="1" s="1"/>
  <c r="AE349" i="1"/>
  <c r="AG349" i="1" s="1"/>
  <c r="CX349" i="1" s="1"/>
  <c r="DE349" i="1" s="1"/>
  <c r="AE333" i="1"/>
  <c r="AG333" i="1" s="1"/>
  <c r="CX333" i="1" s="1"/>
  <c r="DE333" i="1" s="1"/>
  <c r="AE325" i="1"/>
  <c r="AG325" i="1" s="1"/>
  <c r="CX325" i="1" s="1"/>
  <c r="DE325" i="1" s="1"/>
  <c r="AE309" i="1"/>
  <c r="AG309" i="1" s="1"/>
  <c r="CX309" i="1" s="1"/>
  <c r="DE309" i="1" s="1"/>
  <c r="AE293" i="1"/>
  <c r="AG293" i="1" s="1"/>
  <c r="CX293" i="1" s="1"/>
  <c r="DE293" i="1" s="1"/>
  <c r="AE277" i="1"/>
  <c r="AG277" i="1" s="1"/>
  <c r="CX277" i="1" s="1"/>
  <c r="DE277" i="1" s="1"/>
  <c r="AE261" i="1"/>
  <c r="AG261" i="1" s="1"/>
  <c r="CX261" i="1" s="1"/>
  <c r="DE261" i="1" s="1"/>
  <c r="AE245" i="1"/>
  <c r="AG245" i="1" s="1"/>
  <c r="CX245" i="1" s="1"/>
  <c r="DE245" i="1" s="1"/>
  <c r="AE229" i="1"/>
  <c r="AG229" i="1" s="1"/>
  <c r="CX229" i="1" s="1"/>
  <c r="DE229" i="1" s="1"/>
  <c r="AE213" i="1"/>
  <c r="AG213" i="1" s="1"/>
  <c r="CX213" i="1" s="1"/>
  <c r="DE213" i="1" s="1"/>
  <c r="AE197" i="1"/>
  <c r="AG197" i="1" s="1"/>
  <c r="CX197" i="1" s="1"/>
  <c r="DE197" i="1" s="1"/>
  <c r="AE181" i="1"/>
  <c r="AG181" i="1" s="1"/>
  <c r="CX181" i="1" s="1"/>
  <c r="DE181" i="1" s="1"/>
  <c r="AE165" i="1"/>
  <c r="AG165" i="1" s="1"/>
  <c r="CX165" i="1" s="1"/>
  <c r="DE165" i="1" s="1"/>
  <c r="AE149" i="1"/>
  <c r="AG149" i="1" s="1"/>
  <c r="CX149" i="1" s="1"/>
  <c r="DE149" i="1" s="1"/>
  <c r="AE133" i="1"/>
  <c r="AG133" i="1" s="1"/>
  <c r="CX133" i="1" s="1"/>
  <c r="DE133" i="1" s="1"/>
  <c r="AE117" i="1"/>
  <c r="AG117" i="1" s="1"/>
  <c r="CX117" i="1" s="1"/>
  <c r="DE117" i="1" s="1"/>
  <c r="AE101" i="1"/>
  <c r="AG101" i="1" s="1"/>
  <c r="CX101" i="1" s="1"/>
  <c r="DE101" i="1" s="1"/>
  <c r="AE85" i="1"/>
  <c r="AG85" i="1" s="1"/>
  <c r="CX85" i="1" s="1"/>
  <c r="DE85" i="1" s="1"/>
  <c r="AE69" i="1"/>
  <c r="AG69" i="1" s="1"/>
  <c r="CX69" i="1" s="1"/>
  <c r="DE69" i="1" s="1"/>
  <c r="AE53" i="1"/>
  <c r="AG53" i="1" s="1"/>
  <c r="CX53" i="1" s="1"/>
  <c r="DE53" i="1" s="1"/>
  <c r="AE37" i="1"/>
  <c r="AG37" i="1" s="1"/>
  <c r="CX37" i="1" s="1"/>
  <c r="DE37" i="1" s="1"/>
  <c r="AE21" i="1"/>
  <c r="AG21" i="1" s="1"/>
  <c r="CX21" i="1" s="1"/>
  <c r="DE21" i="1" s="1"/>
  <c r="AE317" i="1"/>
  <c r="AG317" i="1" s="1"/>
  <c r="CX317" i="1" s="1"/>
  <c r="DE317" i="1" s="1"/>
  <c r="AE301" i="1"/>
  <c r="AG301" i="1" s="1"/>
  <c r="CX301" i="1" s="1"/>
  <c r="DE301" i="1" s="1"/>
  <c r="AE285" i="1"/>
  <c r="AG285" i="1" s="1"/>
  <c r="CX285" i="1" s="1"/>
  <c r="DE285" i="1" s="1"/>
  <c r="AE269" i="1"/>
  <c r="AG269" i="1" s="1"/>
  <c r="CX269" i="1" s="1"/>
  <c r="DE269" i="1" s="1"/>
  <c r="AE253" i="1"/>
  <c r="AG253" i="1" s="1"/>
  <c r="CX253" i="1" s="1"/>
  <c r="DE253" i="1" s="1"/>
  <c r="AE237" i="1"/>
  <c r="AG237" i="1" s="1"/>
  <c r="CX237" i="1" s="1"/>
  <c r="DE237" i="1" s="1"/>
  <c r="AE221" i="1"/>
  <c r="AG221" i="1" s="1"/>
  <c r="CX221" i="1" s="1"/>
  <c r="DE221" i="1" s="1"/>
  <c r="AE205" i="1"/>
  <c r="AG205" i="1" s="1"/>
  <c r="CX205" i="1" s="1"/>
  <c r="DE205" i="1" s="1"/>
  <c r="AE189" i="1"/>
  <c r="AG189" i="1" s="1"/>
  <c r="CX189" i="1" s="1"/>
  <c r="DE189" i="1" s="1"/>
  <c r="AE173" i="1"/>
  <c r="AG173" i="1" s="1"/>
  <c r="CX173" i="1" s="1"/>
  <c r="DE173" i="1" s="1"/>
  <c r="AE141" i="1"/>
  <c r="AG141" i="1" s="1"/>
  <c r="CX141" i="1" s="1"/>
  <c r="DE141" i="1" s="1"/>
  <c r="AE125" i="1"/>
  <c r="AG125" i="1" s="1"/>
  <c r="CX125" i="1" s="1"/>
  <c r="DE125" i="1" s="1"/>
  <c r="AE109" i="1"/>
  <c r="AG109" i="1" s="1"/>
  <c r="CX109" i="1" s="1"/>
  <c r="DE109" i="1" s="1"/>
  <c r="AE93" i="1"/>
  <c r="AG93" i="1" s="1"/>
  <c r="CX93" i="1" s="1"/>
  <c r="DE93" i="1" s="1"/>
  <c r="AE77" i="1"/>
  <c r="AG77" i="1" s="1"/>
  <c r="CX77" i="1" s="1"/>
  <c r="DE77" i="1" s="1"/>
  <c r="AE61" i="1"/>
  <c r="AG61" i="1" s="1"/>
  <c r="CX61" i="1" s="1"/>
  <c r="DE61" i="1" s="1"/>
  <c r="AE45" i="1"/>
  <c r="AG45" i="1" s="1"/>
  <c r="CX45" i="1" s="1"/>
  <c r="DE45" i="1" s="1"/>
  <c r="AE29" i="1"/>
  <c r="AG29" i="1" s="1"/>
  <c r="CX29" i="1" s="1"/>
  <c r="DE29" i="1" s="1"/>
  <c r="AE730" i="1"/>
  <c r="AG730" i="1" s="1"/>
  <c r="CX730" i="1" s="1"/>
  <c r="DE730" i="1" s="1"/>
  <c r="AE315" i="1"/>
  <c r="AG315" i="1" s="1"/>
  <c r="CX315" i="1" s="1"/>
  <c r="DE315" i="1" s="1"/>
  <c r="AE299" i="1"/>
  <c r="AG299" i="1" s="1"/>
  <c r="CX299" i="1" s="1"/>
  <c r="DE299" i="1" s="1"/>
  <c r="AE283" i="1"/>
  <c r="AG283" i="1" s="1"/>
  <c r="CX283" i="1" s="1"/>
  <c r="DE283" i="1" s="1"/>
  <c r="AE267" i="1"/>
  <c r="AG267" i="1" s="1"/>
  <c r="CX267" i="1" s="1"/>
  <c r="DE267" i="1" s="1"/>
  <c r="AE251" i="1"/>
  <c r="AG251" i="1" s="1"/>
  <c r="CX251" i="1" s="1"/>
  <c r="DE251" i="1" s="1"/>
  <c r="AE235" i="1"/>
  <c r="AG235" i="1" s="1"/>
  <c r="CX235" i="1" s="1"/>
  <c r="DE235" i="1" s="1"/>
  <c r="AE219" i="1"/>
  <c r="AG219" i="1" s="1"/>
  <c r="CX219" i="1" s="1"/>
  <c r="DE219" i="1" s="1"/>
  <c r="AE203" i="1"/>
  <c r="AG203" i="1" s="1"/>
  <c r="CX203" i="1" s="1"/>
  <c r="DE203" i="1" s="1"/>
  <c r="AE187" i="1"/>
  <c r="AG187" i="1" s="1"/>
  <c r="CX187" i="1" s="1"/>
  <c r="DE187" i="1" s="1"/>
  <c r="AE171" i="1"/>
  <c r="AG171" i="1" s="1"/>
  <c r="CX171" i="1" s="1"/>
  <c r="DE171" i="1" s="1"/>
  <c r="AE155" i="1"/>
  <c r="AG155" i="1" s="1"/>
  <c r="CX155" i="1" s="1"/>
  <c r="DE155" i="1" s="1"/>
  <c r="AE139" i="1"/>
  <c r="AG139" i="1" s="1"/>
  <c r="CX139" i="1" s="1"/>
  <c r="DE139" i="1" s="1"/>
  <c r="AE123" i="1"/>
  <c r="AG123" i="1" s="1"/>
  <c r="CX123" i="1" s="1"/>
  <c r="DE123" i="1" s="1"/>
  <c r="AE107" i="1"/>
  <c r="AG107" i="1" s="1"/>
  <c r="CX107" i="1" s="1"/>
  <c r="DE107" i="1" s="1"/>
  <c r="AE91" i="1"/>
  <c r="AG91" i="1" s="1"/>
  <c r="CX91" i="1" s="1"/>
  <c r="DE91" i="1" s="1"/>
  <c r="AE75" i="1"/>
  <c r="AG75" i="1" s="1"/>
  <c r="CX75" i="1" s="1"/>
  <c r="DE75" i="1" s="1"/>
  <c r="AE59" i="1"/>
  <c r="AG59" i="1" s="1"/>
  <c r="CX59" i="1" s="1"/>
  <c r="DE59" i="1" s="1"/>
  <c r="AE43" i="1"/>
  <c r="AG43" i="1" s="1"/>
  <c r="CX43" i="1" s="1"/>
  <c r="DE43" i="1" s="1"/>
  <c r="AE27" i="1"/>
  <c r="AG27" i="1" s="1"/>
  <c r="CX27" i="1" s="1"/>
  <c r="DE27" i="1" s="1"/>
  <c r="AE641" i="1"/>
  <c r="AG641" i="1" s="1"/>
  <c r="CX641" i="1" s="1"/>
  <c r="DE641" i="1" s="1"/>
  <c r="AE829" i="1"/>
  <c r="AG829" i="1" s="1"/>
  <c r="CX829" i="1" s="1"/>
  <c r="DE829" i="1" s="1"/>
  <c r="AE701" i="1"/>
  <c r="AG701" i="1" s="1"/>
  <c r="CX701" i="1" s="1"/>
  <c r="DE701" i="1" s="1"/>
  <c r="AE669" i="1"/>
  <c r="AG669" i="1" s="1"/>
  <c r="CX669" i="1" s="1"/>
  <c r="DE669" i="1" s="1"/>
  <c r="AE621" i="1"/>
  <c r="AG621" i="1" s="1"/>
  <c r="CX621" i="1" s="1"/>
  <c r="DE621" i="1" s="1"/>
  <c r="AE597" i="1"/>
  <c r="AG597" i="1" s="1"/>
  <c r="CX597" i="1" s="1"/>
  <c r="DE597" i="1" s="1"/>
  <c r="AE557" i="1"/>
  <c r="AG557" i="1" s="1"/>
  <c r="CX557" i="1" s="1"/>
  <c r="DE557" i="1" s="1"/>
  <c r="AE533" i="1"/>
  <c r="AG533" i="1" s="1"/>
  <c r="CX533" i="1" s="1"/>
  <c r="DE533" i="1" s="1"/>
  <c r="AE661" i="1"/>
  <c r="AG661" i="1" s="1"/>
  <c r="CX661" i="1" s="1"/>
  <c r="DE661" i="1" s="1"/>
  <c r="AE629" i="1"/>
  <c r="AG629" i="1" s="1"/>
  <c r="CX629" i="1" s="1"/>
  <c r="DE629" i="1" s="1"/>
  <c r="AE589" i="1"/>
  <c r="AG589" i="1" s="1"/>
  <c r="CX589" i="1" s="1"/>
  <c r="DE589" i="1" s="1"/>
  <c r="AE549" i="1"/>
  <c r="AG549" i="1" s="1"/>
  <c r="CX549" i="1" s="1"/>
  <c r="DE549" i="1" s="1"/>
  <c r="AE541" i="1"/>
  <c r="AG541" i="1" s="1"/>
  <c r="CX541" i="1" s="1"/>
  <c r="DE541" i="1" s="1"/>
  <c r="AE987" i="1"/>
  <c r="AG987" i="1" s="1"/>
  <c r="CX987" i="1" s="1"/>
  <c r="DE987" i="1" s="1"/>
  <c r="AE859" i="1"/>
  <c r="AG859" i="1" s="1"/>
  <c r="CX859" i="1" s="1"/>
  <c r="DE859" i="1" s="1"/>
  <c r="AE731" i="1"/>
  <c r="AG731" i="1" s="1"/>
  <c r="CX731" i="1" s="1"/>
  <c r="DE731" i="1" s="1"/>
  <c r="AE619" i="1"/>
  <c r="AG619" i="1" s="1"/>
  <c r="CX619" i="1" s="1"/>
  <c r="DE619" i="1" s="1"/>
  <c r="AE523" i="1"/>
  <c r="AG523" i="1" s="1"/>
  <c r="CX523" i="1" s="1"/>
  <c r="DE523" i="1" s="1"/>
  <c r="AE427" i="1"/>
  <c r="AG427" i="1" s="1"/>
  <c r="CX427" i="1" s="1"/>
  <c r="DE427" i="1" s="1"/>
  <c r="AE347" i="1"/>
  <c r="AG347" i="1" s="1"/>
  <c r="CX347" i="1" s="1"/>
  <c r="DE347" i="1" s="1"/>
  <c r="AE1043" i="1"/>
  <c r="AG1043" i="1" s="1"/>
  <c r="CX1043" i="1" s="1"/>
  <c r="DE1043" i="1" s="1"/>
  <c r="AE995" i="1"/>
  <c r="AG995" i="1" s="1"/>
  <c r="CX995" i="1" s="1"/>
  <c r="DE995" i="1" s="1"/>
  <c r="AE955" i="1"/>
  <c r="AG955" i="1" s="1"/>
  <c r="CX955" i="1" s="1"/>
  <c r="DE955" i="1" s="1"/>
  <c r="AE915" i="1"/>
  <c r="AG915" i="1" s="1"/>
  <c r="CX915" i="1" s="1"/>
  <c r="DE915" i="1" s="1"/>
  <c r="AE883" i="1"/>
  <c r="AG883" i="1" s="1"/>
  <c r="CX883" i="1" s="1"/>
  <c r="DE883" i="1" s="1"/>
  <c r="AE843" i="1"/>
  <c r="AG843" i="1" s="1"/>
  <c r="CX843" i="1" s="1"/>
  <c r="DE843" i="1" s="1"/>
  <c r="AE811" i="1"/>
  <c r="AG811" i="1" s="1"/>
  <c r="CX811" i="1" s="1"/>
  <c r="DE811" i="1" s="1"/>
  <c r="AE771" i="1"/>
  <c r="AG771" i="1" s="1"/>
  <c r="CX771" i="1" s="1"/>
  <c r="DE771" i="1" s="1"/>
  <c r="AE739" i="1"/>
  <c r="AG739" i="1" s="1"/>
  <c r="CX739" i="1" s="1"/>
  <c r="DE739" i="1" s="1"/>
  <c r="AE699" i="1"/>
  <c r="AG699" i="1" s="1"/>
  <c r="CX699" i="1" s="1"/>
  <c r="DE699" i="1" s="1"/>
  <c r="AE667" i="1"/>
  <c r="AG667" i="1" s="1"/>
  <c r="CX667" i="1" s="1"/>
  <c r="DE667" i="1" s="1"/>
  <c r="AE635" i="1"/>
  <c r="AG635" i="1" s="1"/>
  <c r="CX635" i="1" s="1"/>
  <c r="DE635" i="1" s="1"/>
  <c r="AE595" i="1"/>
  <c r="AG595" i="1" s="1"/>
  <c r="CX595" i="1" s="1"/>
  <c r="DE595" i="1" s="1"/>
  <c r="AE539" i="1"/>
  <c r="AG539" i="1" s="1"/>
  <c r="CX539" i="1" s="1"/>
  <c r="DE539" i="1" s="1"/>
  <c r="AE499" i="1"/>
  <c r="AG499" i="1" s="1"/>
  <c r="CX499" i="1" s="1"/>
  <c r="DE499" i="1" s="1"/>
  <c r="AE467" i="1"/>
  <c r="AG467" i="1" s="1"/>
  <c r="CX467" i="1" s="1"/>
  <c r="DE467" i="1" s="1"/>
  <c r="AE443" i="1"/>
  <c r="AG443" i="1" s="1"/>
  <c r="CX443" i="1" s="1"/>
  <c r="DE443" i="1" s="1"/>
  <c r="AE403" i="1"/>
  <c r="AG403" i="1" s="1"/>
  <c r="CX403" i="1" s="1"/>
  <c r="DE403" i="1" s="1"/>
  <c r="AE371" i="1"/>
  <c r="AG371" i="1" s="1"/>
  <c r="CX371" i="1" s="1"/>
  <c r="DE371" i="1" s="1"/>
  <c r="AE331" i="1"/>
  <c r="AG331" i="1" s="1"/>
  <c r="CX331" i="1" s="1"/>
  <c r="DE331" i="1" s="1"/>
  <c r="AE653" i="1"/>
  <c r="AG653" i="1" s="1"/>
  <c r="CX653" i="1" s="1"/>
  <c r="DE653" i="1" s="1"/>
  <c r="AE613" i="1"/>
  <c r="AG613" i="1" s="1"/>
  <c r="CX613" i="1" s="1"/>
  <c r="DE613" i="1" s="1"/>
  <c r="AE581" i="1"/>
  <c r="AG581" i="1" s="1"/>
  <c r="CX581" i="1" s="1"/>
  <c r="DE581" i="1" s="1"/>
  <c r="AE1051" i="1"/>
  <c r="AG1051" i="1" s="1"/>
  <c r="CX1051" i="1" s="1"/>
  <c r="DE1051" i="1" s="1"/>
  <c r="AE1027" i="1"/>
  <c r="AG1027" i="1" s="1"/>
  <c r="CX1027" i="1" s="1"/>
  <c r="DE1027" i="1" s="1"/>
  <c r="AE979" i="1"/>
  <c r="AG979" i="1" s="1"/>
  <c r="CX979" i="1" s="1"/>
  <c r="DE979" i="1" s="1"/>
  <c r="AE939" i="1"/>
  <c r="AG939" i="1" s="1"/>
  <c r="CX939" i="1" s="1"/>
  <c r="DE939" i="1" s="1"/>
  <c r="AE907" i="1"/>
  <c r="AG907" i="1" s="1"/>
  <c r="CX907" i="1" s="1"/>
  <c r="DE907" i="1" s="1"/>
  <c r="AE867" i="1"/>
  <c r="AG867" i="1" s="1"/>
  <c r="CX867" i="1" s="1"/>
  <c r="DE867" i="1" s="1"/>
  <c r="AE827" i="1"/>
  <c r="AG827" i="1" s="1"/>
  <c r="CX827" i="1" s="1"/>
  <c r="DE827" i="1" s="1"/>
  <c r="AE795" i="1"/>
  <c r="AG795" i="1" s="1"/>
  <c r="CX795" i="1" s="1"/>
  <c r="DE795" i="1" s="1"/>
  <c r="AE747" i="1"/>
  <c r="AG747" i="1" s="1"/>
  <c r="CX747" i="1" s="1"/>
  <c r="DE747" i="1" s="1"/>
  <c r="AE707" i="1"/>
  <c r="AG707" i="1" s="1"/>
  <c r="CX707" i="1" s="1"/>
  <c r="DE707" i="1" s="1"/>
  <c r="AE675" i="1"/>
  <c r="AG675" i="1" s="1"/>
  <c r="CX675" i="1" s="1"/>
  <c r="DE675" i="1" s="1"/>
  <c r="AE643" i="1"/>
  <c r="AG643" i="1" s="1"/>
  <c r="CX643" i="1" s="1"/>
  <c r="DE643" i="1" s="1"/>
  <c r="AE603" i="1"/>
  <c r="AG603" i="1" s="1"/>
  <c r="CX603" i="1" s="1"/>
  <c r="DE603" i="1" s="1"/>
  <c r="AE563" i="1"/>
  <c r="AG563" i="1" s="1"/>
  <c r="CX563" i="1" s="1"/>
  <c r="DE563" i="1" s="1"/>
  <c r="AE531" i="1"/>
  <c r="AG531" i="1" s="1"/>
  <c r="CX531" i="1" s="1"/>
  <c r="DE531" i="1" s="1"/>
  <c r="AE491" i="1"/>
  <c r="AG491" i="1" s="1"/>
  <c r="CX491" i="1" s="1"/>
  <c r="DE491" i="1" s="1"/>
  <c r="AE459" i="1"/>
  <c r="AG459" i="1" s="1"/>
  <c r="CX459" i="1" s="1"/>
  <c r="DE459" i="1" s="1"/>
  <c r="AE419" i="1"/>
  <c r="AG419" i="1" s="1"/>
  <c r="CX419" i="1" s="1"/>
  <c r="DE419" i="1" s="1"/>
  <c r="AE379" i="1"/>
  <c r="AG379" i="1" s="1"/>
  <c r="CX379" i="1" s="1"/>
  <c r="DE379" i="1" s="1"/>
  <c r="AE1011" i="1"/>
  <c r="AG1011" i="1" s="1"/>
  <c r="CX1011" i="1" s="1"/>
  <c r="DE1011" i="1" s="1"/>
  <c r="AE947" i="1"/>
  <c r="AG947" i="1" s="1"/>
  <c r="CX947" i="1" s="1"/>
  <c r="DE947" i="1" s="1"/>
  <c r="AE899" i="1"/>
  <c r="AG899" i="1" s="1"/>
  <c r="CX899" i="1" s="1"/>
  <c r="DE899" i="1" s="1"/>
  <c r="AE787" i="1"/>
  <c r="AG787" i="1" s="1"/>
  <c r="CX787" i="1" s="1"/>
  <c r="DE787" i="1" s="1"/>
  <c r="AE571" i="1"/>
  <c r="AG571" i="1" s="1"/>
  <c r="CX571" i="1" s="1"/>
  <c r="DE571" i="1" s="1"/>
  <c r="AE645" i="1"/>
  <c r="AG645" i="1" s="1"/>
  <c r="CX645" i="1" s="1"/>
  <c r="DE645" i="1" s="1"/>
  <c r="AE605" i="1"/>
  <c r="AG605" i="1" s="1"/>
  <c r="CX605" i="1" s="1"/>
  <c r="DE605" i="1" s="1"/>
  <c r="AE565" i="1"/>
  <c r="AG565" i="1" s="1"/>
  <c r="CX565" i="1" s="1"/>
  <c r="DE565" i="1" s="1"/>
  <c r="AE1059" i="1"/>
  <c r="AG1059" i="1" s="1"/>
  <c r="CX1059" i="1" s="1"/>
  <c r="DE1059" i="1" s="1"/>
  <c r="AE1019" i="1"/>
  <c r="AG1019" i="1" s="1"/>
  <c r="CX1019" i="1" s="1"/>
  <c r="DE1019" i="1" s="1"/>
  <c r="AE971" i="1"/>
  <c r="AG971" i="1" s="1"/>
  <c r="CX971" i="1" s="1"/>
  <c r="DE971" i="1" s="1"/>
  <c r="AE931" i="1"/>
  <c r="AG931" i="1" s="1"/>
  <c r="CX931" i="1" s="1"/>
  <c r="DE931" i="1" s="1"/>
  <c r="AE891" i="1"/>
  <c r="AG891" i="1" s="1"/>
  <c r="CX891" i="1" s="1"/>
  <c r="DE891" i="1" s="1"/>
  <c r="AE851" i="1"/>
  <c r="AG851" i="1" s="1"/>
  <c r="CX851" i="1" s="1"/>
  <c r="DE851" i="1" s="1"/>
  <c r="AE819" i="1"/>
  <c r="AG819" i="1" s="1"/>
  <c r="CX819" i="1" s="1"/>
  <c r="DE819" i="1" s="1"/>
  <c r="AE779" i="1"/>
  <c r="AG779" i="1" s="1"/>
  <c r="CX779" i="1" s="1"/>
  <c r="DE779" i="1" s="1"/>
  <c r="AE755" i="1"/>
  <c r="AG755" i="1" s="1"/>
  <c r="CX755" i="1" s="1"/>
  <c r="DE755" i="1" s="1"/>
  <c r="AE715" i="1"/>
  <c r="AG715" i="1" s="1"/>
  <c r="CX715" i="1" s="1"/>
  <c r="DE715" i="1" s="1"/>
  <c r="AE683" i="1"/>
  <c r="AG683" i="1" s="1"/>
  <c r="CX683" i="1" s="1"/>
  <c r="DE683" i="1" s="1"/>
  <c r="AE651" i="1"/>
  <c r="AG651" i="1" s="1"/>
  <c r="CX651" i="1" s="1"/>
  <c r="DE651" i="1" s="1"/>
  <c r="AE611" i="1"/>
  <c r="AG611" i="1" s="1"/>
  <c r="CX611" i="1" s="1"/>
  <c r="DE611" i="1" s="1"/>
  <c r="AE579" i="1"/>
  <c r="AG579" i="1" s="1"/>
  <c r="CX579" i="1" s="1"/>
  <c r="DE579" i="1" s="1"/>
  <c r="AE547" i="1"/>
  <c r="AG547" i="1" s="1"/>
  <c r="CX547" i="1" s="1"/>
  <c r="DE547" i="1" s="1"/>
  <c r="AE507" i="1"/>
  <c r="AG507" i="1" s="1"/>
  <c r="CX507" i="1" s="1"/>
  <c r="DE507" i="1" s="1"/>
  <c r="AE483" i="1"/>
  <c r="AG483" i="1" s="1"/>
  <c r="CX483" i="1" s="1"/>
  <c r="DE483" i="1" s="1"/>
  <c r="AE451" i="1"/>
  <c r="AG451" i="1" s="1"/>
  <c r="CX451" i="1" s="1"/>
  <c r="DE451" i="1" s="1"/>
  <c r="AE411" i="1"/>
  <c r="AG411" i="1" s="1"/>
  <c r="CX411" i="1" s="1"/>
  <c r="DE411" i="1" s="1"/>
  <c r="AE387" i="1"/>
  <c r="AG387" i="1" s="1"/>
  <c r="CX387" i="1" s="1"/>
  <c r="DE387" i="1" s="1"/>
  <c r="AE355" i="1"/>
  <c r="AG355" i="1" s="1"/>
  <c r="CX355" i="1" s="1"/>
  <c r="DE355" i="1" s="1"/>
  <c r="AE339" i="1"/>
  <c r="AG339" i="1" s="1"/>
  <c r="CX339" i="1" s="1"/>
  <c r="DE339" i="1" s="1"/>
  <c r="AE323" i="1"/>
  <c r="AG323" i="1" s="1"/>
  <c r="CX323" i="1" s="1"/>
  <c r="DE323" i="1" s="1"/>
  <c r="AE637" i="1"/>
  <c r="AG637" i="1" s="1"/>
  <c r="CX637" i="1" s="1"/>
  <c r="DE637" i="1" s="1"/>
  <c r="AE573" i="1"/>
  <c r="AG573" i="1" s="1"/>
  <c r="CX573" i="1" s="1"/>
  <c r="DE573" i="1" s="1"/>
  <c r="AE157" i="1"/>
  <c r="AG157" i="1" s="1"/>
  <c r="CX157" i="1" s="1"/>
  <c r="DE157" i="1" s="1"/>
  <c r="AE1035" i="1"/>
  <c r="AG1035" i="1" s="1"/>
  <c r="CX1035" i="1" s="1"/>
  <c r="DE1035" i="1" s="1"/>
  <c r="AE1003" i="1"/>
  <c r="AG1003" i="1" s="1"/>
  <c r="CX1003" i="1" s="1"/>
  <c r="DE1003" i="1" s="1"/>
  <c r="AE963" i="1"/>
  <c r="AG963" i="1" s="1"/>
  <c r="CX963" i="1" s="1"/>
  <c r="DE963" i="1" s="1"/>
  <c r="AE923" i="1"/>
  <c r="AG923" i="1" s="1"/>
  <c r="CX923" i="1" s="1"/>
  <c r="DE923" i="1" s="1"/>
  <c r="AE875" i="1"/>
  <c r="AG875" i="1" s="1"/>
  <c r="CX875" i="1" s="1"/>
  <c r="DE875" i="1" s="1"/>
  <c r="AE835" i="1"/>
  <c r="AG835" i="1" s="1"/>
  <c r="CX835" i="1" s="1"/>
  <c r="DE835" i="1" s="1"/>
  <c r="AE803" i="1"/>
  <c r="AG803" i="1" s="1"/>
  <c r="CX803" i="1" s="1"/>
  <c r="DE803" i="1" s="1"/>
  <c r="AE763" i="1"/>
  <c r="AG763" i="1" s="1"/>
  <c r="CX763" i="1" s="1"/>
  <c r="DE763" i="1" s="1"/>
  <c r="AE723" i="1"/>
  <c r="AG723" i="1" s="1"/>
  <c r="CX723" i="1" s="1"/>
  <c r="DE723" i="1" s="1"/>
  <c r="AE691" i="1"/>
  <c r="AG691" i="1" s="1"/>
  <c r="CX691" i="1" s="1"/>
  <c r="DE691" i="1" s="1"/>
  <c r="AE659" i="1"/>
  <c r="AG659" i="1" s="1"/>
  <c r="CX659" i="1" s="1"/>
  <c r="DE659" i="1" s="1"/>
  <c r="AE627" i="1"/>
  <c r="AG627" i="1" s="1"/>
  <c r="CX627" i="1" s="1"/>
  <c r="DE627" i="1" s="1"/>
  <c r="AE587" i="1"/>
  <c r="AG587" i="1" s="1"/>
  <c r="CX587" i="1" s="1"/>
  <c r="DE587" i="1" s="1"/>
  <c r="AE555" i="1"/>
  <c r="AG555" i="1" s="1"/>
  <c r="CX555" i="1" s="1"/>
  <c r="DE555" i="1" s="1"/>
  <c r="AE515" i="1"/>
  <c r="AG515" i="1" s="1"/>
  <c r="CX515" i="1" s="1"/>
  <c r="DE515" i="1" s="1"/>
  <c r="AE475" i="1"/>
  <c r="AG475" i="1" s="1"/>
  <c r="CX475" i="1" s="1"/>
  <c r="DE475" i="1" s="1"/>
  <c r="AE435" i="1"/>
  <c r="AG435" i="1" s="1"/>
  <c r="CX435" i="1" s="1"/>
  <c r="DE435" i="1" s="1"/>
  <c r="AE395" i="1"/>
  <c r="AG395" i="1" s="1"/>
  <c r="CX395" i="1" s="1"/>
  <c r="DE395" i="1" s="1"/>
  <c r="AE363" i="1"/>
  <c r="AG363" i="1" s="1"/>
  <c r="CX363" i="1" s="1"/>
  <c r="DE363" i="1" s="1"/>
  <c r="AE1060" i="1"/>
  <c r="AG1060" i="1" s="1"/>
  <c r="CX1060" i="1" s="1"/>
  <c r="DE1060" i="1" s="1"/>
  <c r="AE1052" i="1"/>
  <c r="AG1052" i="1" s="1"/>
  <c r="CX1052" i="1" s="1"/>
  <c r="DE1052" i="1" s="1"/>
  <c r="AE1044" i="1"/>
  <c r="AG1044" i="1" s="1"/>
  <c r="CX1044" i="1" s="1"/>
  <c r="DE1044" i="1" s="1"/>
  <c r="AE1036" i="1"/>
  <c r="AG1036" i="1" s="1"/>
  <c r="CX1036" i="1" s="1"/>
  <c r="DE1036" i="1" s="1"/>
  <c r="AE1028" i="1"/>
  <c r="AG1028" i="1" s="1"/>
  <c r="CX1028" i="1" s="1"/>
  <c r="DE1028" i="1" s="1"/>
  <c r="AE1020" i="1"/>
  <c r="AG1020" i="1" s="1"/>
  <c r="CX1020" i="1" s="1"/>
  <c r="DE1020" i="1" s="1"/>
  <c r="AE1012" i="1"/>
  <c r="AG1012" i="1" s="1"/>
  <c r="CX1012" i="1" s="1"/>
  <c r="DE1012" i="1" s="1"/>
  <c r="AE1004" i="1"/>
  <c r="AG1004" i="1" s="1"/>
  <c r="CX1004" i="1" s="1"/>
  <c r="DE1004" i="1" s="1"/>
  <c r="AE996" i="1"/>
  <c r="AG996" i="1" s="1"/>
  <c r="CX996" i="1" s="1"/>
  <c r="DE996" i="1" s="1"/>
  <c r="AE988" i="1"/>
  <c r="AG988" i="1" s="1"/>
  <c r="CX988" i="1" s="1"/>
  <c r="DE988" i="1" s="1"/>
  <c r="AE980" i="1"/>
  <c r="AG980" i="1" s="1"/>
  <c r="CX980" i="1" s="1"/>
  <c r="DE980" i="1" s="1"/>
  <c r="AE972" i="1"/>
  <c r="AG972" i="1" s="1"/>
  <c r="CX972" i="1" s="1"/>
  <c r="DE972" i="1" s="1"/>
  <c r="AE964" i="1"/>
  <c r="AG964" i="1" s="1"/>
  <c r="CX964" i="1" s="1"/>
  <c r="DE964" i="1" s="1"/>
  <c r="AE956" i="1"/>
  <c r="AG956" i="1" s="1"/>
  <c r="CX956" i="1" s="1"/>
  <c r="DE956" i="1" s="1"/>
  <c r="AE948" i="1"/>
  <c r="AG948" i="1" s="1"/>
  <c r="CX948" i="1" s="1"/>
  <c r="DE948" i="1" s="1"/>
  <c r="AE940" i="1"/>
  <c r="AG940" i="1" s="1"/>
  <c r="CX940" i="1" s="1"/>
  <c r="DE940" i="1" s="1"/>
  <c r="AE932" i="1"/>
  <c r="AG932" i="1" s="1"/>
  <c r="CX932" i="1" s="1"/>
  <c r="DE932" i="1" s="1"/>
  <c r="AE924" i="1"/>
  <c r="AG924" i="1" s="1"/>
  <c r="CX924" i="1" s="1"/>
  <c r="DE924" i="1" s="1"/>
  <c r="AE916" i="1"/>
  <c r="AG916" i="1" s="1"/>
  <c r="CX916" i="1" s="1"/>
  <c r="DE916" i="1" s="1"/>
  <c r="AE908" i="1"/>
  <c r="AG908" i="1" s="1"/>
  <c r="CX908" i="1" s="1"/>
  <c r="DE908" i="1" s="1"/>
  <c r="AE892" i="1"/>
  <c r="AG892" i="1" s="1"/>
  <c r="CX892" i="1" s="1"/>
  <c r="DE892" i="1" s="1"/>
  <c r="AE884" i="1"/>
  <c r="AG884" i="1" s="1"/>
  <c r="CX884" i="1" s="1"/>
  <c r="DE884" i="1" s="1"/>
  <c r="AE876" i="1"/>
  <c r="AG876" i="1" s="1"/>
  <c r="CX876" i="1" s="1"/>
  <c r="DE876" i="1" s="1"/>
  <c r="AE868" i="1"/>
  <c r="AG868" i="1" s="1"/>
  <c r="CX868" i="1" s="1"/>
  <c r="DE868" i="1" s="1"/>
  <c r="AE860" i="1"/>
  <c r="AG860" i="1" s="1"/>
  <c r="CX860" i="1" s="1"/>
  <c r="DE860" i="1" s="1"/>
  <c r="AE852" i="1"/>
  <c r="AG852" i="1" s="1"/>
  <c r="CX852" i="1" s="1"/>
  <c r="DE852" i="1" s="1"/>
  <c r="AE844" i="1"/>
  <c r="AG844" i="1" s="1"/>
  <c r="CX844" i="1" s="1"/>
  <c r="DE844" i="1" s="1"/>
  <c r="AE836" i="1"/>
  <c r="AG836" i="1" s="1"/>
  <c r="CX836" i="1" s="1"/>
  <c r="DE836" i="1" s="1"/>
  <c r="AE828" i="1"/>
  <c r="AG828" i="1" s="1"/>
  <c r="CX828" i="1" s="1"/>
  <c r="DE828" i="1" s="1"/>
  <c r="AE820" i="1"/>
  <c r="AG820" i="1" s="1"/>
  <c r="CX820" i="1" s="1"/>
  <c r="DE820" i="1" s="1"/>
  <c r="AE812" i="1"/>
  <c r="AG812" i="1" s="1"/>
  <c r="CX812" i="1" s="1"/>
  <c r="DE812" i="1" s="1"/>
  <c r="AE796" i="1"/>
  <c r="AG796" i="1" s="1"/>
  <c r="CX796" i="1" s="1"/>
  <c r="DE796" i="1" s="1"/>
  <c r="AE788" i="1"/>
  <c r="AG788" i="1" s="1"/>
  <c r="CX788" i="1" s="1"/>
  <c r="DE788" i="1" s="1"/>
  <c r="AE780" i="1"/>
  <c r="AG780" i="1" s="1"/>
  <c r="CX780" i="1" s="1"/>
  <c r="DE780" i="1" s="1"/>
  <c r="AE772" i="1"/>
  <c r="AG772" i="1" s="1"/>
  <c r="CX772" i="1" s="1"/>
  <c r="DE772" i="1" s="1"/>
  <c r="AE764" i="1"/>
  <c r="AG764" i="1" s="1"/>
  <c r="CX764" i="1" s="1"/>
  <c r="DE764" i="1" s="1"/>
  <c r="AE756" i="1"/>
  <c r="AG756" i="1" s="1"/>
  <c r="CX756" i="1" s="1"/>
  <c r="DE756" i="1" s="1"/>
  <c r="AE748" i="1"/>
  <c r="AG748" i="1" s="1"/>
  <c r="CX748" i="1" s="1"/>
  <c r="DE748" i="1" s="1"/>
  <c r="AE740" i="1"/>
  <c r="AG740" i="1" s="1"/>
  <c r="CX740" i="1" s="1"/>
  <c r="DE740" i="1" s="1"/>
  <c r="AE732" i="1"/>
  <c r="AG732" i="1" s="1"/>
  <c r="CX732" i="1" s="1"/>
  <c r="DE732" i="1" s="1"/>
  <c r="AE724" i="1"/>
  <c r="AG724" i="1" s="1"/>
  <c r="CX724" i="1" s="1"/>
  <c r="DE724" i="1" s="1"/>
  <c r="AE716" i="1"/>
  <c r="AG716" i="1" s="1"/>
  <c r="CX716" i="1" s="1"/>
  <c r="DE716" i="1" s="1"/>
  <c r="AE708" i="1"/>
  <c r="AG708" i="1" s="1"/>
  <c r="CX708" i="1" s="1"/>
  <c r="DE708" i="1" s="1"/>
  <c r="AE700" i="1"/>
  <c r="AG700" i="1" s="1"/>
  <c r="CX700" i="1" s="1"/>
  <c r="DE700" i="1" s="1"/>
  <c r="AE692" i="1"/>
  <c r="AG692" i="1" s="1"/>
  <c r="CX692" i="1" s="1"/>
  <c r="DE692" i="1" s="1"/>
  <c r="AE1058" i="1"/>
  <c r="AG1058" i="1" s="1"/>
  <c r="CX1058" i="1" s="1"/>
  <c r="DE1058" i="1" s="1"/>
  <c r="AE1050" i="1"/>
  <c r="AG1050" i="1" s="1"/>
  <c r="CX1050" i="1" s="1"/>
  <c r="DE1050" i="1" s="1"/>
  <c r="AE1042" i="1"/>
  <c r="AG1042" i="1" s="1"/>
  <c r="CX1042" i="1" s="1"/>
  <c r="DE1042" i="1" s="1"/>
  <c r="AE1034" i="1"/>
  <c r="AG1034" i="1" s="1"/>
  <c r="CX1034" i="1" s="1"/>
  <c r="DE1034" i="1" s="1"/>
  <c r="AE1026" i="1"/>
  <c r="AG1026" i="1" s="1"/>
  <c r="CX1026" i="1" s="1"/>
  <c r="DE1026" i="1" s="1"/>
  <c r="AE1018" i="1"/>
  <c r="AG1018" i="1" s="1"/>
  <c r="CX1018" i="1" s="1"/>
  <c r="DE1018" i="1" s="1"/>
  <c r="AE1010" i="1"/>
  <c r="AG1010" i="1" s="1"/>
  <c r="CX1010" i="1" s="1"/>
  <c r="DE1010" i="1" s="1"/>
  <c r="AE1002" i="1"/>
  <c r="AG1002" i="1" s="1"/>
  <c r="CX1002" i="1" s="1"/>
  <c r="DE1002" i="1" s="1"/>
  <c r="AE994" i="1"/>
  <c r="AG994" i="1" s="1"/>
  <c r="CX994" i="1" s="1"/>
  <c r="DE994" i="1" s="1"/>
  <c r="AE986" i="1"/>
  <c r="AG986" i="1" s="1"/>
  <c r="CX986" i="1" s="1"/>
  <c r="DE986" i="1" s="1"/>
  <c r="AE978" i="1"/>
  <c r="AG978" i="1" s="1"/>
  <c r="CX978" i="1" s="1"/>
  <c r="DE978" i="1" s="1"/>
  <c r="AE970" i="1"/>
  <c r="AG970" i="1" s="1"/>
  <c r="CX970" i="1" s="1"/>
  <c r="DE970" i="1" s="1"/>
  <c r="AE962" i="1"/>
  <c r="AG962" i="1" s="1"/>
  <c r="CX962" i="1" s="1"/>
  <c r="DE962" i="1" s="1"/>
  <c r="AE954" i="1"/>
  <c r="AG954" i="1" s="1"/>
  <c r="CX954" i="1" s="1"/>
  <c r="DE954" i="1" s="1"/>
  <c r="AE946" i="1"/>
  <c r="AG946" i="1" s="1"/>
  <c r="CX946" i="1" s="1"/>
  <c r="DE946" i="1" s="1"/>
  <c r="AE938" i="1"/>
  <c r="AG938" i="1" s="1"/>
  <c r="CX938" i="1" s="1"/>
  <c r="DE938" i="1" s="1"/>
  <c r="AE930" i="1"/>
  <c r="AG930" i="1" s="1"/>
  <c r="CX930" i="1" s="1"/>
  <c r="DE930" i="1" s="1"/>
  <c r="AE922" i="1"/>
  <c r="AG922" i="1" s="1"/>
  <c r="CX922" i="1" s="1"/>
  <c r="DE922" i="1" s="1"/>
  <c r="AE914" i="1"/>
  <c r="AG914" i="1" s="1"/>
  <c r="CX914" i="1" s="1"/>
  <c r="DE914" i="1" s="1"/>
  <c r="AE906" i="1"/>
  <c r="AG906" i="1" s="1"/>
  <c r="CX906" i="1" s="1"/>
  <c r="DE906" i="1" s="1"/>
  <c r="AE898" i="1"/>
  <c r="AG898" i="1" s="1"/>
  <c r="CX898" i="1" s="1"/>
  <c r="DE898" i="1" s="1"/>
  <c r="AE890" i="1"/>
  <c r="AG890" i="1" s="1"/>
  <c r="CX890" i="1" s="1"/>
  <c r="DE890" i="1" s="1"/>
  <c r="AE882" i="1"/>
  <c r="AG882" i="1" s="1"/>
  <c r="CX882" i="1" s="1"/>
  <c r="DE882" i="1" s="1"/>
  <c r="AE874" i="1"/>
  <c r="AG874" i="1" s="1"/>
  <c r="CX874" i="1" s="1"/>
  <c r="DE874" i="1" s="1"/>
  <c r="AE866" i="1"/>
  <c r="AG866" i="1" s="1"/>
  <c r="CX866" i="1" s="1"/>
  <c r="DE866" i="1" s="1"/>
  <c r="AE858" i="1"/>
  <c r="AG858" i="1" s="1"/>
  <c r="CX858" i="1" s="1"/>
  <c r="DE858" i="1" s="1"/>
  <c r="AE850" i="1"/>
  <c r="AG850" i="1" s="1"/>
  <c r="CX850" i="1" s="1"/>
  <c r="DE850" i="1" s="1"/>
  <c r="AE842" i="1"/>
  <c r="AG842" i="1" s="1"/>
  <c r="CX842" i="1" s="1"/>
  <c r="DE842" i="1" s="1"/>
  <c r="AE834" i="1"/>
  <c r="AG834" i="1" s="1"/>
  <c r="CX834" i="1" s="1"/>
  <c r="DE834" i="1" s="1"/>
  <c r="AE826" i="1"/>
  <c r="AG826" i="1" s="1"/>
  <c r="CX826" i="1" s="1"/>
  <c r="DE826" i="1" s="1"/>
  <c r="AE818" i="1"/>
  <c r="AG818" i="1" s="1"/>
  <c r="CX818" i="1" s="1"/>
  <c r="DE818" i="1" s="1"/>
  <c r="AE810" i="1"/>
  <c r="AG810" i="1" s="1"/>
  <c r="CX810" i="1" s="1"/>
  <c r="DE810" i="1" s="1"/>
  <c r="AE802" i="1"/>
  <c r="AG802" i="1" s="1"/>
  <c r="CX802" i="1" s="1"/>
  <c r="DE802" i="1" s="1"/>
  <c r="AE794" i="1"/>
  <c r="AG794" i="1" s="1"/>
  <c r="CX794" i="1" s="1"/>
  <c r="DE794" i="1" s="1"/>
  <c r="AE786" i="1"/>
  <c r="AG786" i="1" s="1"/>
  <c r="CX786" i="1" s="1"/>
  <c r="DE786" i="1" s="1"/>
  <c r="AE778" i="1"/>
  <c r="AG778" i="1" s="1"/>
  <c r="CX778" i="1" s="1"/>
  <c r="DE778" i="1" s="1"/>
  <c r="AE770" i="1"/>
  <c r="AG770" i="1" s="1"/>
  <c r="CX770" i="1" s="1"/>
  <c r="DE770" i="1" s="1"/>
  <c r="AE762" i="1"/>
  <c r="AG762" i="1" s="1"/>
  <c r="CX762" i="1" s="1"/>
  <c r="DE762" i="1" s="1"/>
  <c r="AE754" i="1"/>
  <c r="AG754" i="1" s="1"/>
  <c r="CX754" i="1" s="1"/>
  <c r="DE754" i="1" s="1"/>
  <c r="AE746" i="1"/>
  <c r="AG746" i="1" s="1"/>
  <c r="CX746" i="1" s="1"/>
  <c r="DE746" i="1" s="1"/>
  <c r="AE738" i="1"/>
  <c r="AG738" i="1" s="1"/>
  <c r="CX738" i="1" s="1"/>
  <c r="DE738" i="1" s="1"/>
  <c r="AE722" i="1"/>
  <c r="AG722" i="1" s="1"/>
  <c r="CX722" i="1" s="1"/>
  <c r="DE722" i="1" s="1"/>
  <c r="AE714" i="1"/>
  <c r="AG714" i="1" s="1"/>
  <c r="CX714" i="1" s="1"/>
  <c r="DE714" i="1" s="1"/>
  <c r="AE706" i="1"/>
  <c r="AG706" i="1" s="1"/>
  <c r="CX706" i="1" s="1"/>
  <c r="DE706" i="1" s="1"/>
  <c r="AE698" i="1"/>
  <c r="AG698" i="1" s="1"/>
  <c r="CX698" i="1" s="1"/>
  <c r="DE698" i="1" s="1"/>
  <c r="AE690" i="1"/>
  <c r="AG690" i="1" s="1"/>
  <c r="CX690" i="1" s="1"/>
  <c r="DE690" i="1" s="1"/>
  <c r="AE1057" i="1"/>
  <c r="AG1057" i="1" s="1"/>
  <c r="CX1057" i="1" s="1"/>
  <c r="DE1057" i="1" s="1"/>
  <c r="AE1049" i="1"/>
  <c r="AG1049" i="1" s="1"/>
  <c r="CX1049" i="1" s="1"/>
  <c r="DE1049" i="1" s="1"/>
  <c r="AE1041" i="1"/>
  <c r="AG1041" i="1" s="1"/>
  <c r="CX1041" i="1" s="1"/>
  <c r="DE1041" i="1" s="1"/>
  <c r="AE1033" i="1"/>
  <c r="AG1033" i="1" s="1"/>
  <c r="CX1033" i="1" s="1"/>
  <c r="DE1033" i="1" s="1"/>
  <c r="AE1025" i="1"/>
  <c r="AG1025" i="1" s="1"/>
  <c r="CX1025" i="1" s="1"/>
  <c r="DE1025" i="1" s="1"/>
  <c r="AE1017" i="1"/>
  <c r="AG1017" i="1" s="1"/>
  <c r="CX1017" i="1" s="1"/>
  <c r="DE1017" i="1" s="1"/>
  <c r="AE1009" i="1"/>
  <c r="AG1009" i="1" s="1"/>
  <c r="CX1009" i="1" s="1"/>
  <c r="DE1009" i="1" s="1"/>
  <c r="AE1001" i="1"/>
  <c r="AG1001" i="1" s="1"/>
  <c r="CX1001" i="1" s="1"/>
  <c r="DE1001" i="1" s="1"/>
  <c r="AE993" i="1"/>
  <c r="AG993" i="1" s="1"/>
  <c r="CX993" i="1" s="1"/>
  <c r="DE993" i="1" s="1"/>
  <c r="AE977" i="1"/>
  <c r="AG977" i="1" s="1"/>
  <c r="CX977" i="1" s="1"/>
  <c r="DE977" i="1" s="1"/>
  <c r="AE969" i="1"/>
  <c r="AG969" i="1" s="1"/>
  <c r="CX969" i="1" s="1"/>
  <c r="DE969" i="1" s="1"/>
  <c r="AE961" i="1"/>
  <c r="AG961" i="1" s="1"/>
  <c r="CX961" i="1" s="1"/>
  <c r="DE961" i="1" s="1"/>
  <c r="AE953" i="1"/>
  <c r="AG953" i="1" s="1"/>
  <c r="CX953" i="1" s="1"/>
  <c r="DE953" i="1" s="1"/>
  <c r="AE945" i="1"/>
  <c r="AG945" i="1" s="1"/>
  <c r="CX945" i="1" s="1"/>
  <c r="DE945" i="1" s="1"/>
  <c r="AE937" i="1"/>
  <c r="AG937" i="1" s="1"/>
  <c r="CX937" i="1" s="1"/>
  <c r="DE937" i="1" s="1"/>
  <c r="AE929" i="1"/>
  <c r="AG929" i="1" s="1"/>
  <c r="CX929" i="1" s="1"/>
  <c r="DE929" i="1" s="1"/>
  <c r="AE921" i="1"/>
  <c r="AG921" i="1" s="1"/>
  <c r="CX921" i="1" s="1"/>
  <c r="DE921" i="1" s="1"/>
  <c r="AE913" i="1"/>
  <c r="AG913" i="1" s="1"/>
  <c r="CX913" i="1" s="1"/>
  <c r="DE913" i="1" s="1"/>
  <c r="AE905" i="1"/>
  <c r="AG905" i="1" s="1"/>
  <c r="CX905" i="1" s="1"/>
  <c r="DE905" i="1" s="1"/>
  <c r="AE897" i="1"/>
  <c r="AG897" i="1" s="1"/>
  <c r="CX897" i="1" s="1"/>
  <c r="DE897" i="1" s="1"/>
  <c r="AE889" i="1"/>
  <c r="AG889" i="1" s="1"/>
  <c r="CX889" i="1" s="1"/>
  <c r="DE889" i="1" s="1"/>
  <c r="AE881" i="1"/>
  <c r="AG881" i="1" s="1"/>
  <c r="CX881" i="1" s="1"/>
  <c r="DE881" i="1" s="1"/>
  <c r="AE873" i="1"/>
  <c r="AG873" i="1" s="1"/>
  <c r="CX873" i="1" s="1"/>
  <c r="DE873" i="1" s="1"/>
  <c r="AE865" i="1"/>
  <c r="AG865" i="1" s="1"/>
  <c r="CX865" i="1" s="1"/>
  <c r="DE865" i="1" s="1"/>
  <c r="AE857" i="1"/>
  <c r="AG857" i="1" s="1"/>
  <c r="CX857" i="1" s="1"/>
  <c r="DE857" i="1" s="1"/>
  <c r="AE849" i="1"/>
  <c r="AG849" i="1" s="1"/>
  <c r="CX849" i="1" s="1"/>
  <c r="DE849" i="1" s="1"/>
  <c r="AE841" i="1"/>
  <c r="AG841" i="1" s="1"/>
  <c r="CX841" i="1" s="1"/>
  <c r="DE841" i="1" s="1"/>
  <c r="AE833" i="1"/>
  <c r="AG833" i="1" s="1"/>
  <c r="CX833" i="1" s="1"/>
  <c r="DE833" i="1" s="1"/>
  <c r="AE825" i="1"/>
  <c r="AG825" i="1" s="1"/>
  <c r="CX825" i="1" s="1"/>
  <c r="DE825" i="1" s="1"/>
  <c r="AE817" i="1"/>
  <c r="AG817" i="1" s="1"/>
  <c r="CX817" i="1" s="1"/>
  <c r="DE817" i="1" s="1"/>
  <c r="AE809" i="1"/>
  <c r="AG809" i="1" s="1"/>
  <c r="CX809" i="1" s="1"/>
  <c r="DE809" i="1" s="1"/>
  <c r="AE801" i="1"/>
  <c r="AG801" i="1" s="1"/>
  <c r="CX801" i="1" s="1"/>
  <c r="DE801" i="1" s="1"/>
  <c r="AE793" i="1"/>
  <c r="AG793" i="1" s="1"/>
  <c r="CX793" i="1" s="1"/>
  <c r="DE793" i="1" s="1"/>
  <c r="AE785" i="1"/>
  <c r="AG785" i="1" s="1"/>
  <c r="CX785" i="1" s="1"/>
  <c r="DE785" i="1" s="1"/>
  <c r="AE777" i="1"/>
  <c r="AG777" i="1" s="1"/>
  <c r="CX777" i="1" s="1"/>
  <c r="DE777" i="1" s="1"/>
  <c r="AE769" i="1"/>
  <c r="AG769" i="1" s="1"/>
  <c r="CX769" i="1" s="1"/>
  <c r="DE769" i="1" s="1"/>
  <c r="AE761" i="1"/>
  <c r="AG761" i="1" s="1"/>
  <c r="CX761" i="1" s="1"/>
  <c r="DE761" i="1" s="1"/>
  <c r="AE753" i="1"/>
  <c r="AG753" i="1" s="1"/>
  <c r="CX753" i="1" s="1"/>
  <c r="DE753" i="1" s="1"/>
  <c r="AE745" i="1"/>
  <c r="AG745" i="1" s="1"/>
  <c r="CX745" i="1" s="1"/>
  <c r="DE745" i="1" s="1"/>
  <c r="AE737" i="1"/>
  <c r="AG737" i="1" s="1"/>
  <c r="CX737" i="1" s="1"/>
  <c r="DE737" i="1" s="1"/>
  <c r="AE729" i="1"/>
  <c r="AG729" i="1" s="1"/>
  <c r="CX729" i="1" s="1"/>
  <c r="DE729" i="1" s="1"/>
  <c r="AE721" i="1"/>
  <c r="AG721" i="1" s="1"/>
  <c r="CX721" i="1" s="1"/>
  <c r="DE721" i="1" s="1"/>
  <c r="AE713" i="1"/>
  <c r="AG713" i="1" s="1"/>
  <c r="CX713" i="1" s="1"/>
  <c r="DE713" i="1" s="1"/>
  <c r="AE705" i="1"/>
  <c r="AG705" i="1" s="1"/>
  <c r="CX705" i="1" s="1"/>
  <c r="DE705" i="1" s="1"/>
  <c r="AE697" i="1"/>
  <c r="AG697" i="1" s="1"/>
  <c r="CX697" i="1" s="1"/>
  <c r="DE697" i="1" s="1"/>
  <c r="AE689" i="1"/>
  <c r="AG689" i="1" s="1"/>
  <c r="CX689" i="1" s="1"/>
  <c r="DE689" i="1" s="1"/>
  <c r="AE1056" i="1"/>
  <c r="AG1056" i="1" s="1"/>
  <c r="CX1056" i="1" s="1"/>
  <c r="DE1056" i="1" s="1"/>
  <c r="AE1048" i="1"/>
  <c r="AG1048" i="1" s="1"/>
  <c r="CX1048" i="1" s="1"/>
  <c r="DE1048" i="1" s="1"/>
  <c r="AE1040" i="1"/>
  <c r="AG1040" i="1" s="1"/>
  <c r="CX1040" i="1" s="1"/>
  <c r="DE1040" i="1" s="1"/>
  <c r="AE1032" i="1"/>
  <c r="AG1032" i="1" s="1"/>
  <c r="CX1032" i="1" s="1"/>
  <c r="DE1032" i="1" s="1"/>
  <c r="AE1024" i="1"/>
  <c r="AG1024" i="1" s="1"/>
  <c r="CX1024" i="1" s="1"/>
  <c r="DE1024" i="1" s="1"/>
  <c r="AE1016" i="1"/>
  <c r="AG1016" i="1" s="1"/>
  <c r="CX1016" i="1" s="1"/>
  <c r="DE1016" i="1" s="1"/>
  <c r="AE1008" i="1"/>
  <c r="AG1008" i="1" s="1"/>
  <c r="CX1008" i="1" s="1"/>
  <c r="DE1008" i="1" s="1"/>
  <c r="AE1000" i="1"/>
  <c r="AG1000" i="1" s="1"/>
  <c r="CX1000" i="1" s="1"/>
  <c r="DE1000" i="1" s="1"/>
  <c r="AE992" i="1"/>
  <c r="AG992" i="1" s="1"/>
  <c r="CX992" i="1" s="1"/>
  <c r="DE992" i="1" s="1"/>
  <c r="AE984" i="1"/>
  <c r="AG984" i="1" s="1"/>
  <c r="CX984" i="1" s="1"/>
  <c r="DE984" i="1" s="1"/>
  <c r="AE976" i="1"/>
  <c r="AG976" i="1" s="1"/>
  <c r="CX976" i="1" s="1"/>
  <c r="DE976" i="1" s="1"/>
  <c r="AE968" i="1"/>
  <c r="AG968" i="1" s="1"/>
  <c r="CX968" i="1" s="1"/>
  <c r="DE968" i="1" s="1"/>
  <c r="AE960" i="1"/>
  <c r="AG960" i="1" s="1"/>
  <c r="CX960" i="1" s="1"/>
  <c r="DE960" i="1" s="1"/>
  <c r="AE952" i="1"/>
  <c r="AG952" i="1" s="1"/>
  <c r="CX952" i="1" s="1"/>
  <c r="DE952" i="1" s="1"/>
  <c r="AE944" i="1"/>
  <c r="AG944" i="1" s="1"/>
  <c r="CX944" i="1" s="1"/>
  <c r="DE944" i="1" s="1"/>
  <c r="AE936" i="1"/>
  <c r="AG936" i="1" s="1"/>
  <c r="CX936" i="1" s="1"/>
  <c r="DE936" i="1" s="1"/>
  <c r="AE928" i="1"/>
  <c r="AG928" i="1" s="1"/>
  <c r="CX928" i="1" s="1"/>
  <c r="DE928" i="1" s="1"/>
  <c r="AE920" i="1"/>
  <c r="AG920" i="1" s="1"/>
  <c r="CX920" i="1" s="1"/>
  <c r="DE920" i="1" s="1"/>
  <c r="AE912" i="1"/>
  <c r="AG912" i="1" s="1"/>
  <c r="CX912" i="1" s="1"/>
  <c r="DE912" i="1" s="1"/>
  <c r="AE904" i="1"/>
  <c r="AG904" i="1" s="1"/>
  <c r="CX904" i="1" s="1"/>
  <c r="DE904" i="1" s="1"/>
  <c r="AE896" i="1"/>
  <c r="AG896" i="1" s="1"/>
  <c r="CX896" i="1" s="1"/>
  <c r="DE896" i="1" s="1"/>
  <c r="AE888" i="1"/>
  <c r="AG888" i="1" s="1"/>
  <c r="CX888" i="1" s="1"/>
  <c r="DE888" i="1" s="1"/>
  <c r="AE880" i="1"/>
  <c r="AG880" i="1" s="1"/>
  <c r="CX880" i="1" s="1"/>
  <c r="DE880" i="1" s="1"/>
  <c r="AE872" i="1"/>
  <c r="AG872" i="1" s="1"/>
  <c r="CX872" i="1" s="1"/>
  <c r="DE872" i="1" s="1"/>
  <c r="AE864" i="1"/>
  <c r="AG864" i="1" s="1"/>
  <c r="CX864" i="1" s="1"/>
  <c r="DE864" i="1" s="1"/>
  <c r="AE856" i="1"/>
  <c r="AG856" i="1" s="1"/>
  <c r="CX856" i="1" s="1"/>
  <c r="DE856" i="1" s="1"/>
  <c r="AE848" i="1"/>
  <c r="AG848" i="1" s="1"/>
  <c r="CX848" i="1" s="1"/>
  <c r="DE848" i="1" s="1"/>
  <c r="AE840" i="1"/>
  <c r="AG840" i="1" s="1"/>
  <c r="CX840" i="1" s="1"/>
  <c r="DE840" i="1" s="1"/>
  <c r="AE832" i="1"/>
  <c r="AG832" i="1" s="1"/>
  <c r="CX832" i="1" s="1"/>
  <c r="DE832" i="1" s="1"/>
  <c r="AE824" i="1"/>
  <c r="AG824" i="1" s="1"/>
  <c r="CX824" i="1" s="1"/>
  <c r="DE824" i="1" s="1"/>
  <c r="AE816" i="1"/>
  <c r="AG816" i="1" s="1"/>
  <c r="CX816" i="1" s="1"/>
  <c r="DE816" i="1" s="1"/>
  <c r="AE808" i="1"/>
  <c r="AG808" i="1" s="1"/>
  <c r="CX808" i="1" s="1"/>
  <c r="DE808" i="1" s="1"/>
  <c r="AE800" i="1"/>
  <c r="AG800" i="1" s="1"/>
  <c r="CX800" i="1" s="1"/>
  <c r="DE800" i="1" s="1"/>
  <c r="AE792" i="1"/>
  <c r="AG792" i="1" s="1"/>
  <c r="CX792" i="1" s="1"/>
  <c r="DE792" i="1" s="1"/>
  <c r="AE784" i="1"/>
  <c r="AG784" i="1" s="1"/>
  <c r="CX784" i="1" s="1"/>
  <c r="DE784" i="1" s="1"/>
  <c r="AE776" i="1"/>
  <c r="AG776" i="1" s="1"/>
  <c r="CX776" i="1" s="1"/>
  <c r="DE776" i="1" s="1"/>
  <c r="AE768" i="1"/>
  <c r="AG768" i="1" s="1"/>
  <c r="CX768" i="1" s="1"/>
  <c r="DE768" i="1" s="1"/>
  <c r="AE760" i="1"/>
  <c r="AG760" i="1" s="1"/>
  <c r="CX760" i="1" s="1"/>
  <c r="DE760" i="1" s="1"/>
  <c r="AE752" i="1"/>
  <c r="AG752" i="1" s="1"/>
  <c r="CX752" i="1" s="1"/>
  <c r="DE752" i="1" s="1"/>
  <c r="AE744" i="1"/>
  <c r="AG744" i="1" s="1"/>
  <c r="CX744" i="1" s="1"/>
  <c r="DE744" i="1" s="1"/>
  <c r="AE736" i="1"/>
  <c r="AG736" i="1" s="1"/>
  <c r="CX736" i="1" s="1"/>
  <c r="DE736" i="1" s="1"/>
  <c r="AE728" i="1"/>
  <c r="AG728" i="1" s="1"/>
  <c r="CX728" i="1" s="1"/>
  <c r="DE728" i="1" s="1"/>
  <c r="AE720" i="1"/>
  <c r="AG720" i="1" s="1"/>
  <c r="CX720" i="1" s="1"/>
  <c r="DE720" i="1" s="1"/>
  <c r="AE712" i="1"/>
  <c r="AG712" i="1" s="1"/>
  <c r="CX712" i="1" s="1"/>
  <c r="DE712" i="1" s="1"/>
  <c r="AE704" i="1"/>
  <c r="AG704" i="1" s="1"/>
  <c r="CX704" i="1" s="1"/>
  <c r="DE704" i="1" s="1"/>
  <c r="AE696" i="1"/>
  <c r="AG696" i="1" s="1"/>
  <c r="CX696" i="1" s="1"/>
  <c r="DE696" i="1" s="1"/>
  <c r="AE688" i="1"/>
  <c r="AG688" i="1" s="1"/>
  <c r="CX688" i="1" s="1"/>
  <c r="DE688" i="1" s="1"/>
  <c r="AE1055" i="1"/>
  <c r="AG1055" i="1" s="1"/>
  <c r="CX1055" i="1" s="1"/>
  <c r="DE1055" i="1" s="1"/>
  <c r="AE1047" i="1"/>
  <c r="AG1047" i="1" s="1"/>
  <c r="CX1047" i="1" s="1"/>
  <c r="DE1047" i="1" s="1"/>
  <c r="AE1039" i="1"/>
  <c r="AG1039" i="1" s="1"/>
  <c r="CX1039" i="1" s="1"/>
  <c r="DE1039" i="1" s="1"/>
  <c r="AE1031" i="1"/>
  <c r="AG1031" i="1" s="1"/>
  <c r="CX1031" i="1" s="1"/>
  <c r="DE1031" i="1" s="1"/>
  <c r="AE1023" i="1"/>
  <c r="AG1023" i="1" s="1"/>
  <c r="CX1023" i="1" s="1"/>
  <c r="DE1023" i="1" s="1"/>
  <c r="AE1015" i="1"/>
  <c r="AG1015" i="1" s="1"/>
  <c r="CX1015" i="1" s="1"/>
  <c r="DE1015" i="1" s="1"/>
  <c r="AE1007" i="1"/>
  <c r="AG1007" i="1" s="1"/>
  <c r="CX1007" i="1" s="1"/>
  <c r="DE1007" i="1" s="1"/>
  <c r="AE999" i="1"/>
  <c r="AG999" i="1" s="1"/>
  <c r="CX999" i="1" s="1"/>
  <c r="DE999" i="1" s="1"/>
  <c r="AE991" i="1"/>
  <c r="AG991" i="1" s="1"/>
  <c r="CX991" i="1" s="1"/>
  <c r="DE991" i="1" s="1"/>
  <c r="AE983" i="1"/>
  <c r="AG983" i="1" s="1"/>
  <c r="CX983" i="1" s="1"/>
  <c r="DE983" i="1" s="1"/>
  <c r="AE967" i="1"/>
  <c r="AG967" i="1" s="1"/>
  <c r="CX967" i="1" s="1"/>
  <c r="DE967" i="1" s="1"/>
  <c r="AE959" i="1"/>
  <c r="AG959" i="1" s="1"/>
  <c r="CX959" i="1" s="1"/>
  <c r="DE959" i="1" s="1"/>
  <c r="AE951" i="1"/>
  <c r="AG951" i="1" s="1"/>
  <c r="CX951" i="1" s="1"/>
  <c r="DE951" i="1" s="1"/>
  <c r="AE943" i="1"/>
  <c r="AG943" i="1" s="1"/>
  <c r="CX943" i="1" s="1"/>
  <c r="DE943" i="1" s="1"/>
  <c r="AE935" i="1"/>
  <c r="AG935" i="1" s="1"/>
  <c r="CX935" i="1" s="1"/>
  <c r="DE935" i="1" s="1"/>
  <c r="AE927" i="1"/>
  <c r="AG927" i="1" s="1"/>
  <c r="CX927" i="1" s="1"/>
  <c r="DE927" i="1" s="1"/>
  <c r="AE919" i="1"/>
  <c r="AG919" i="1" s="1"/>
  <c r="CX919" i="1" s="1"/>
  <c r="DE919" i="1" s="1"/>
  <c r="AE911" i="1"/>
  <c r="AG911" i="1" s="1"/>
  <c r="CX911" i="1" s="1"/>
  <c r="DE911" i="1" s="1"/>
  <c r="AE903" i="1"/>
  <c r="AG903" i="1" s="1"/>
  <c r="CX903" i="1" s="1"/>
  <c r="DE903" i="1" s="1"/>
  <c r="AE895" i="1"/>
  <c r="AG895" i="1" s="1"/>
  <c r="CX895" i="1" s="1"/>
  <c r="DE895" i="1" s="1"/>
  <c r="AE887" i="1"/>
  <c r="AG887" i="1" s="1"/>
  <c r="CX887" i="1" s="1"/>
  <c r="DE887" i="1" s="1"/>
  <c r="AE879" i="1"/>
  <c r="AG879" i="1" s="1"/>
  <c r="CX879" i="1" s="1"/>
  <c r="DE879" i="1" s="1"/>
  <c r="AE871" i="1"/>
  <c r="AG871" i="1" s="1"/>
  <c r="CX871" i="1" s="1"/>
  <c r="DE871" i="1" s="1"/>
  <c r="AE863" i="1"/>
  <c r="AG863" i="1" s="1"/>
  <c r="CX863" i="1" s="1"/>
  <c r="DE863" i="1" s="1"/>
  <c r="AE855" i="1"/>
  <c r="AG855" i="1" s="1"/>
  <c r="CX855" i="1" s="1"/>
  <c r="DE855" i="1" s="1"/>
  <c r="AE847" i="1"/>
  <c r="AG847" i="1" s="1"/>
  <c r="CX847" i="1" s="1"/>
  <c r="DE847" i="1" s="1"/>
  <c r="AE839" i="1"/>
  <c r="AG839" i="1" s="1"/>
  <c r="CX839" i="1" s="1"/>
  <c r="DE839" i="1" s="1"/>
  <c r="AE831" i="1"/>
  <c r="AG831" i="1" s="1"/>
  <c r="CX831" i="1" s="1"/>
  <c r="DE831" i="1" s="1"/>
  <c r="AE823" i="1"/>
  <c r="AG823" i="1" s="1"/>
  <c r="CX823" i="1" s="1"/>
  <c r="DE823" i="1" s="1"/>
  <c r="AE807" i="1"/>
  <c r="AG807" i="1" s="1"/>
  <c r="CX807" i="1" s="1"/>
  <c r="DE807" i="1" s="1"/>
  <c r="AE799" i="1"/>
  <c r="AG799" i="1" s="1"/>
  <c r="CX799" i="1" s="1"/>
  <c r="DE799" i="1" s="1"/>
  <c r="AE791" i="1"/>
  <c r="AG791" i="1" s="1"/>
  <c r="CX791" i="1" s="1"/>
  <c r="DE791" i="1" s="1"/>
  <c r="AE783" i="1"/>
  <c r="AG783" i="1" s="1"/>
  <c r="CX783" i="1" s="1"/>
  <c r="DE783" i="1" s="1"/>
  <c r="AE775" i="1"/>
  <c r="AG775" i="1" s="1"/>
  <c r="CX775" i="1" s="1"/>
  <c r="DE775" i="1" s="1"/>
  <c r="AE767" i="1"/>
  <c r="AG767" i="1" s="1"/>
  <c r="CX767" i="1" s="1"/>
  <c r="DE767" i="1" s="1"/>
  <c r="AE759" i="1"/>
  <c r="AG759" i="1" s="1"/>
  <c r="CX759" i="1" s="1"/>
  <c r="DE759" i="1" s="1"/>
  <c r="AE751" i="1"/>
  <c r="AG751" i="1" s="1"/>
  <c r="CX751" i="1" s="1"/>
  <c r="DE751" i="1" s="1"/>
  <c r="AE743" i="1"/>
  <c r="AG743" i="1" s="1"/>
  <c r="CX743" i="1" s="1"/>
  <c r="DE743" i="1" s="1"/>
  <c r="AE735" i="1"/>
  <c r="AG735" i="1" s="1"/>
  <c r="CX735" i="1" s="1"/>
  <c r="DE735" i="1" s="1"/>
  <c r="AE727" i="1"/>
  <c r="AG727" i="1" s="1"/>
  <c r="CX727" i="1" s="1"/>
  <c r="DE727" i="1" s="1"/>
  <c r="AE711" i="1"/>
  <c r="AG711" i="1" s="1"/>
  <c r="CX711" i="1" s="1"/>
  <c r="DE711" i="1" s="1"/>
  <c r="AE703" i="1"/>
  <c r="AG703" i="1" s="1"/>
  <c r="CX703" i="1" s="1"/>
  <c r="DE703" i="1" s="1"/>
  <c r="AE695" i="1"/>
  <c r="AG695" i="1" s="1"/>
  <c r="CX695" i="1" s="1"/>
  <c r="DE695" i="1" s="1"/>
  <c r="AE687" i="1"/>
  <c r="AG687" i="1" s="1"/>
  <c r="CX687" i="1" s="1"/>
  <c r="DE687" i="1" s="1"/>
  <c r="AE1062" i="1"/>
  <c r="AG1062" i="1" s="1"/>
  <c r="CX1062" i="1" s="1"/>
  <c r="DE1062" i="1" s="1"/>
  <c r="AE1054" i="1"/>
  <c r="AG1054" i="1" s="1"/>
  <c r="CX1054" i="1" s="1"/>
  <c r="DE1054" i="1" s="1"/>
  <c r="AE1046" i="1"/>
  <c r="AG1046" i="1" s="1"/>
  <c r="CX1046" i="1" s="1"/>
  <c r="DE1046" i="1" s="1"/>
  <c r="AE1038" i="1"/>
  <c r="AG1038" i="1" s="1"/>
  <c r="CX1038" i="1" s="1"/>
  <c r="DE1038" i="1" s="1"/>
  <c r="AE1030" i="1"/>
  <c r="AG1030" i="1" s="1"/>
  <c r="CX1030" i="1" s="1"/>
  <c r="DE1030" i="1" s="1"/>
  <c r="AE1022" i="1"/>
  <c r="AG1022" i="1" s="1"/>
  <c r="CX1022" i="1" s="1"/>
  <c r="DE1022" i="1" s="1"/>
  <c r="AE1014" i="1"/>
  <c r="AG1014" i="1" s="1"/>
  <c r="CX1014" i="1" s="1"/>
  <c r="DE1014" i="1" s="1"/>
  <c r="AE1006" i="1"/>
  <c r="AG1006" i="1" s="1"/>
  <c r="CX1006" i="1" s="1"/>
  <c r="DE1006" i="1" s="1"/>
  <c r="AE998" i="1"/>
  <c r="AG998" i="1" s="1"/>
  <c r="CX998" i="1" s="1"/>
  <c r="DE998" i="1" s="1"/>
  <c r="AE990" i="1"/>
  <c r="AG990" i="1" s="1"/>
  <c r="CX990" i="1" s="1"/>
  <c r="DE990" i="1" s="1"/>
  <c r="AE982" i="1"/>
  <c r="AG982" i="1" s="1"/>
  <c r="CX982" i="1" s="1"/>
  <c r="DE982" i="1" s="1"/>
  <c r="AE974" i="1"/>
  <c r="AG974" i="1" s="1"/>
  <c r="CX974" i="1" s="1"/>
  <c r="DE974" i="1" s="1"/>
  <c r="AE966" i="1"/>
  <c r="AG966" i="1" s="1"/>
  <c r="CX966" i="1" s="1"/>
  <c r="DE966" i="1" s="1"/>
  <c r="AE958" i="1"/>
  <c r="AG958" i="1" s="1"/>
  <c r="CX958" i="1" s="1"/>
  <c r="DE958" i="1" s="1"/>
  <c r="AE950" i="1"/>
  <c r="AG950" i="1" s="1"/>
  <c r="CX950" i="1" s="1"/>
  <c r="DE950" i="1" s="1"/>
  <c r="AE942" i="1"/>
  <c r="AG942" i="1" s="1"/>
  <c r="CX942" i="1" s="1"/>
  <c r="DE942" i="1" s="1"/>
  <c r="AE934" i="1"/>
  <c r="AG934" i="1" s="1"/>
  <c r="CX934" i="1" s="1"/>
  <c r="DE934" i="1" s="1"/>
  <c r="AE926" i="1"/>
  <c r="AG926" i="1" s="1"/>
  <c r="CX926" i="1" s="1"/>
  <c r="DE926" i="1" s="1"/>
  <c r="AE918" i="1"/>
  <c r="AG918" i="1" s="1"/>
  <c r="CX918" i="1" s="1"/>
  <c r="DE918" i="1" s="1"/>
  <c r="AE910" i="1"/>
  <c r="AG910" i="1" s="1"/>
  <c r="CX910" i="1" s="1"/>
  <c r="DE910" i="1" s="1"/>
  <c r="AE902" i="1"/>
  <c r="AG902" i="1" s="1"/>
  <c r="CX902" i="1" s="1"/>
  <c r="DE902" i="1" s="1"/>
  <c r="AE894" i="1"/>
  <c r="AG894" i="1" s="1"/>
  <c r="CX894" i="1" s="1"/>
  <c r="DE894" i="1" s="1"/>
  <c r="AE886" i="1"/>
  <c r="AG886" i="1" s="1"/>
  <c r="CX886" i="1" s="1"/>
  <c r="DE886" i="1" s="1"/>
  <c r="AE878" i="1"/>
  <c r="AG878" i="1" s="1"/>
  <c r="CX878" i="1" s="1"/>
  <c r="DE878" i="1" s="1"/>
  <c r="AE870" i="1"/>
  <c r="AG870" i="1" s="1"/>
  <c r="CX870" i="1" s="1"/>
  <c r="DE870" i="1" s="1"/>
  <c r="AE862" i="1"/>
  <c r="AG862" i="1" s="1"/>
  <c r="CX862" i="1" s="1"/>
  <c r="DE862" i="1" s="1"/>
  <c r="AE854" i="1"/>
  <c r="AG854" i="1" s="1"/>
  <c r="CX854" i="1" s="1"/>
  <c r="DE854" i="1" s="1"/>
  <c r="AE846" i="1"/>
  <c r="AG846" i="1" s="1"/>
  <c r="CX846" i="1" s="1"/>
  <c r="DE846" i="1" s="1"/>
  <c r="AE838" i="1"/>
  <c r="AG838" i="1" s="1"/>
  <c r="CX838" i="1" s="1"/>
  <c r="DE838" i="1" s="1"/>
  <c r="AE830" i="1"/>
  <c r="AG830" i="1" s="1"/>
  <c r="CX830" i="1" s="1"/>
  <c r="DE830" i="1" s="1"/>
  <c r="AE822" i="1"/>
  <c r="AG822" i="1" s="1"/>
  <c r="CX822" i="1" s="1"/>
  <c r="DE822" i="1" s="1"/>
  <c r="AE814" i="1"/>
  <c r="AG814" i="1" s="1"/>
  <c r="CX814" i="1" s="1"/>
  <c r="DE814" i="1" s="1"/>
  <c r="AE806" i="1"/>
  <c r="AG806" i="1" s="1"/>
  <c r="CX806" i="1" s="1"/>
  <c r="DE806" i="1" s="1"/>
  <c r="AE798" i="1"/>
  <c r="AG798" i="1" s="1"/>
  <c r="CX798" i="1" s="1"/>
  <c r="DE798" i="1" s="1"/>
  <c r="AE790" i="1"/>
  <c r="AG790" i="1" s="1"/>
  <c r="CX790" i="1" s="1"/>
  <c r="DE790" i="1" s="1"/>
  <c r="AE782" i="1"/>
  <c r="AG782" i="1" s="1"/>
  <c r="CX782" i="1" s="1"/>
  <c r="DE782" i="1" s="1"/>
  <c r="AE774" i="1"/>
  <c r="AG774" i="1" s="1"/>
  <c r="CX774" i="1" s="1"/>
  <c r="DE774" i="1" s="1"/>
  <c r="AE766" i="1"/>
  <c r="AG766" i="1" s="1"/>
  <c r="CX766" i="1" s="1"/>
  <c r="DE766" i="1" s="1"/>
  <c r="AE758" i="1"/>
  <c r="AG758" i="1" s="1"/>
  <c r="CX758" i="1" s="1"/>
  <c r="DE758" i="1" s="1"/>
  <c r="AE750" i="1"/>
  <c r="AG750" i="1" s="1"/>
  <c r="CX750" i="1" s="1"/>
  <c r="DE750" i="1" s="1"/>
  <c r="AE742" i="1"/>
  <c r="AG742" i="1" s="1"/>
  <c r="CX742" i="1" s="1"/>
  <c r="DE742" i="1" s="1"/>
  <c r="AE734" i="1"/>
  <c r="AG734" i="1" s="1"/>
  <c r="CX734" i="1" s="1"/>
  <c r="DE734" i="1" s="1"/>
  <c r="AE726" i="1"/>
  <c r="AG726" i="1" s="1"/>
  <c r="CX726" i="1" s="1"/>
  <c r="DE726" i="1" s="1"/>
  <c r="AE718" i="1"/>
  <c r="AG718" i="1" s="1"/>
  <c r="CX718" i="1" s="1"/>
  <c r="DE718" i="1" s="1"/>
  <c r="AE710" i="1"/>
  <c r="AG710" i="1" s="1"/>
  <c r="CX710" i="1" s="1"/>
  <c r="DE710" i="1" s="1"/>
  <c r="AE702" i="1"/>
  <c r="AG702" i="1" s="1"/>
  <c r="CX702" i="1" s="1"/>
  <c r="DE702" i="1" s="1"/>
  <c r="AE694" i="1"/>
  <c r="AG694" i="1" s="1"/>
  <c r="CX694" i="1" s="1"/>
  <c r="DE694" i="1" s="1"/>
  <c r="AE686" i="1"/>
  <c r="AG686" i="1" s="1"/>
  <c r="CX686" i="1" s="1"/>
  <c r="DE686" i="1" s="1"/>
  <c r="AE684" i="1"/>
  <c r="AG684" i="1" s="1"/>
  <c r="CX684" i="1" s="1"/>
  <c r="DE684" i="1" s="1"/>
  <c r="AE676" i="1"/>
  <c r="AG676" i="1" s="1"/>
  <c r="CX676" i="1" s="1"/>
  <c r="DE676" i="1" s="1"/>
  <c r="AE668" i="1"/>
  <c r="AG668" i="1" s="1"/>
  <c r="CX668" i="1" s="1"/>
  <c r="DE668" i="1" s="1"/>
  <c r="AE660" i="1"/>
  <c r="AG660" i="1" s="1"/>
  <c r="CX660" i="1" s="1"/>
  <c r="DE660" i="1" s="1"/>
  <c r="AE652" i="1"/>
  <c r="AG652" i="1" s="1"/>
  <c r="CX652" i="1" s="1"/>
  <c r="DE652" i="1" s="1"/>
  <c r="AE644" i="1"/>
  <c r="AG644" i="1" s="1"/>
  <c r="CX644" i="1" s="1"/>
  <c r="DE644" i="1" s="1"/>
  <c r="AE636" i="1"/>
  <c r="AG636" i="1" s="1"/>
  <c r="CX636" i="1" s="1"/>
  <c r="DE636" i="1" s="1"/>
  <c r="AE620" i="1"/>
  <c r="AG620" i="1" s="1"/>
  <c r="CX620" i="1" s="1"/>
  <c r="DE620" i="1" s="1"/>
  <c r="AE612" i="1"/>
  <c r="AG612" i="1" s="1"/>
  <c r="CX612" i="1" s="1"/>
  <c r="DE612" i="1" s="1"/>
  <c r="AE604" i="1"/>
  <c r="AG604" i="1" s="1"/>
  <c r="CX604" i="1" s="1"/>
  <c r="DE604" i="1" s="1"/>
  <c r="AE596" i="1"/>
  <c r="AG596" i="1" s="1"/>
  <c r="CX596" i="1" s="1"/>
  <c r="DE596" i="1" s="1"/>
  <c r="AE588" i="1"/>
  <c r="AG588" i="1" s="1"/>
  <c r="CX588" i="1" s="1"/>
  <c r="DE588" i="1" s="1"/>
  <c r="AE580" i="1"/>
  <c r="AG580" i="1" s="1"/>
  <c r="CX580" i="1" s="1"/>
  <c r="DE580" i="1" s="1"/>
  <c r="AE572" i="1"/>
  <c r="AG572" i="1" s="1"/>
  <c r="CX572" i="1" s="1"/>
  <c r="DE572" i="1" s="1"/>
  <c r="AE564" i="1"/>
  <c r="AG564" i="1" s="1"/>
  <c r="CX564" i="1" s="1"/>
  <c r="DE564" i="1" s="1"/>
  <c r="AE556" i="1"/>
  <c r="AG556" i="1" s="1"/>
  <c r="CX556" i="1" s="1"/>
  <c r="DE556" i="1" s="1"/>
  <c r="AE548" i="1"/>
  <c r="AG548" i="1" s="1"/>
  <c r="CX548" i="1" s="1"/>
  <c r="DE548" i="1" s="1"/>
  <c r="AE540" i="1"/>
  <c r="AG540" i="1" s="1"/>
  <c r="CX540" i="1" s="1"/>
  <c r="DE540" i="1" s="1"/>
  <c r="AE532" i="1"/>
  <c r="AG532" i="1" s="1"/>
  <c r="CX532" i="1" s="1"/>
  <c r="DE532" i="1" s="1"/>
  <c r="AE524" i="1"/>
  <c r="AG524" i="1" s="1"/>
  <c r="CX524" i="1" s="1"/>
  <c r="DE524" i="1" s="1"/>
  <c r="AE516" i="1"/>
  <c r="AG516" i="1" s="1"/>
  <c r="CX516" i="1" s="1"/>
  <c r="DE516" i="1" s="1"/>
  <c r="AE508" i="1"/>
  <c r="AG508" i="1" s="1"/>
  <c r="CX508" i="1" s="1"/>
  <c r="DE508" i="1" s="1"/>
  <c r="AE500" i="1"/>
  <c r="AG500" i="1" s="1"/>
  <c r="CX500" i="1" s="1"/>
  <c r="DE500" i="1" s="1"/>
  <c r="AE492" i="1"/>
  <c r="AG492" i="1" s="1"/>
  <c r="CX492" i="1" s="1"/>
  <c r="DE492" i="1" s="1"/>
  <c r="AE484" i="1"/>
  <c r="AG484" i="1" s="1"/>
  <c r="CX484" i="1" s="1"/>
  <c r="DE484" i="1" s="1"/>
  <c r="AE476" i="1"/>
  <c r="AG476" i="1" s="1"/>
  <c r="CX476" i="1" s="1"/>
  <c r="DE476" i="1" s="1"/>
  <c r="AE468" i="1"/>
  <c r="AG468" i="1" s="1"/>
  <c r="CX468" i="1" s="1"/>
  <c r="DE468" i="1" s="1"/>
  <c r="AE460" i="1"/>
  <c r="AG460" i="1" s="1"/>
  <c r="CX460" i="1" s="1"/>
  <c r="DE460" i="1" s="1"/>
  <c r="AE452" i="1"/>
  <c r="AG452" i="1" s="1"/>
  <c r="CX452" i="1" s="1"/>
  <c r="DE452" i="1" s="1"/>
  <c r="AE444" i="1"/>
  <c r="AG444" i="1" s="1"/>
  <c r="CX444" i="1" s="1"/>
  <c r="DE444" i="1" s="1"/>
  <c r="AE436" i="1"/>
  <c r="AG436" i="1" s="1"/>
  <c r="CX436" i="1" s="1"/>
  <c r="DE436" i="1" s="1"/>
  <c r="AE428" i="1"/>
  <c r="AG428" i="1" s="1"/>
  <c r="CX428" i="1" s="1"/>
  <c r="DE428" i="1" s="1"/>
  <c r="AE420" i="1"/>
  <c r="AG420" i="1" s="1"/>
  <c r="CX420" i="1" s="1"/>
  <c r="DE420" i="1" s="1"/>
  <c r="AE412" i="1"/>
  <c r="AG412" i="1" s="1"/>
  <c r="CX412" i="1" s="1"/>
  <c r="DE412" i="1" s="1"/>
  <c r="AE404" i="1"/>
  <c r="AG404" i="1" s="1"/>
  <c r="CX404" i="1" s="1"/>
  <c r="DE404" i="1" s="1"/>
  <c r="AE396" i="1"/>
  <c r="AG396" i="1" s="1"/>
  <c r="CX396" i="1" s="1"/>
  <c r="DE396" i="1" s="1"/>
  <c r="AE388" i="1"/>
  <c r="AG388" i="1" s="1"/>
  <c r="CX388" i="1" s="1"/>
  <c r="DE388" i="1" s="1"/>
  <c r="AE380" i="1"/>
  <c r="AG380" i="1" s="1"/>
  <c r="CX380" i="1" s="1"/>
  <c r="DE380" i="1" s="1"/>
  <c r="AE372" i="1"/>
  <c r="AG372" i="1" s="1"/>
  <c r="CX372" i="1" s="1"/>
  <c r="DE372" i="1" s="1"/>
  <c r="AE364" i="1"/>
  <c r="AG364" i="1" s="1"/>
  <c r="CX364" i="1" s="1"/>
  <c r="DE364" i="1" s="1"/>
  <c r="AE356" i="1"/>
  <c r="AG356" i="1" s="1"/>
  <c r="CX356" i="1" s="1"/>
  <c r="DE356" i="1" s="1"/>
  <c r="AE348" i="1"/>
  <c r="AG348" i="1" s="1"/>
  <c r="CX348" i="1" s="1"/>
  <c r="DE348" i="1" s="1"/>
  <c r="AE340" i="1"/>
  <c r="AG340" i="1" s="1"/>
  <c r="CX340" i="1" s="1"/>
  <c r="DE340" i="1" s="1"/>
  <c r="AE332" i="1"/>
  <c r="AG332" i="1" s="1"/>
  <c r="CX332" i="1" s="1"/>
  <c r="DE332" i="1" s="1"/>
  <c r="AE324" i="1"/>
  <c r="AG324" i="1" s="1"/>
  <c r="CX324" i="1" s="1"/>
  <c r="DE324" i="1" s="1"/>
  <c r="AE316" i="1"/>
  <c r="AG316" i="1" s="1"/>
  <c r="CX316" i="1" s="1"/>
  <c r="DE316" i="1" s="1"/>
  <c r="AE308" i="1"/>
  <c r="AG308" i="1" s="1"/>
  <c r="CX308" i="1" s="1"/>
  <c r="DE308" i="1" s="1"/>
  <c r="AE300" i="1"/>
  <c r="AG300" i="1" s="1"/>
  <c r="CX300" i="1" s="1"/>
  <c r="DE300" i="1" s="1"/>
  <c r="AE292" i="1"/>
  <c r="AG292" i="1" s="1"/>
  <c r="CX292" i="1" s="1"/>
  <c r="DE292" i="1" s="1"/>
  <c r="AE284" i="1"/>
  <c r="AG284" i="1" s="1"/>
  <c r="CX284" i="1" s="1"/>
  <c r="DE284" i="1" s="1"/>
  <c r="AE276" i="1"/>
  <c r="AG276" i="1" s="1"/>
  <c r="CX276" i="1" s="1"/>
  <c r="DE276" i="1" s="1"/>
  <c r="AE268" i="1"/>
  <c r="AG268" i="1" s="1"/>
  <c r="CX268" i="1" s="1"/>
  <c r="DE268" i="1" s="1"/>
  <c r="AE260" i="1"/>
  <c r="AG260" i="1" s="1"/>
  <c r="CX260" i="1" s="1"/>
  <c r="DE260" i="1" s="1"/>
  <c r="AE252" i="1"/>
  <c r="AG252" i="1" s="1"/>
  <c r="CX252" i="1" s="1"/>
  <c r="DE252" i="1" s="1"/>
  <c r="AE244" i="1"/>
  <c r="AG244" i="1" s="1"/>
  <c r="CX244" i="1" s="1"/>
  <c r="DE244" i="1" s="1"/>
  <c r="AE236" i="1"/>
  <c r="AG236" i="1" s="1"/>
  <c r="CX236" i="1" s="1"/>
  <c r="DE236" i="1" s="1"/>
  <c r="AE228" i="1"/>
  <c r="AG228" i="1" s="1"/>
  <c r="CX228" i="1" s="1"/>
  <c r="DE228" i="1" s="1"/>
  <c r="AE220" i="1"/>
  <c r="AG220" i="1" s="1"/>
  <c r="CX220" i="1" s="1"/>
  <c r="DE220" i="1" s="1"/>
  <c r="AE212" i="1"/>
  <c r="AG212" i="1" s="1"/>
  <c r="CX212" i="1" s="1"/>
  <c r="DE212" i="1" s="1"/>
  <c r="AE204" i="1"/>
  <c r="AG204" i="1" s="1"/>
  <c r="CX204" i="1" s="1"/>
  <c r="DE204" i="1" s="1"/>
  <c r="AE196" i="1"/>
  <c r="AG196" i="1" s="1"/>
  <c r="CX196" i="1" s="1"/>
  <c r="DE196" i="1" s="1"/>
  <c r="AE188" i="1"/>
  <c r="AG188" i="1" s="1"/>
  <c r="CX188" i="1" s="1"/>
  <c r="DE188" i="1" s="1"/>
  <c r="AE180" i="1"/>
  <c r="AG180" i="1" s="1"/>
  <c r="CX180" i="1" s="1"/>
  <c r="DE180" i="1" s="1"/>
  <c r="AE172" i="1"/>
  <c r="AG172" i="1" s="1"/>
  <c r="CX172" i="1" s="1"/>
  <c r="DE172" i="1" s="1"/>
  <c r="AE164" i="1"/>
  <c r="AG164" i="1" s="1"/>
  <c r="CX164" i="1" s="1"/>
  <c r="DE164" i="1" s="1"/>
  <c r="AE156" i="1"/>
  <c r="AG156" i="1" s="1"/>
  <c r="CX156" i="1" s="1"/>
  <c r="DE156" i="1" s="1"/>
  <c r="AE148" i="1"/>
  <c r="AG148" i="1" s="1"/>
  <c r="CX148" i="1" s="1"/>
  <c r="DE148" i="1" s="1"/>
  <c r="AE140" i="1"/>
  <c r="AG140" i="1" s="1"/>
  <c r="CX140" i="1" s="1"/>
  <c r="DE140" i="1" s="1"/>
  <c r="AE132" i="1"/>
  <c r="AG132" i="1" s="1"/>
  <c r="CX132" i="1" s="1"/>
  <c r="DE132" i="1" s="1"/>
  <c r="AE124" i="1"/>
  <c r="AG124" i="1" s="1"/>
  <c r="CX124" i="1" s="1"/>
  <c r="DE124" i="1" s="1"/>
  <c r="AE116" i="1"/>
  <c r="AG116" i="1" s="1"/>
  <c r="CX116" i="1" s="1"/>
  <c r="DE116" i="1" s="1"/>
  <c r="AE108" i="1"/>
  <c r="AG108" i="1" s="1"/>
  <c r="CX108" i="1" s="1"/>
  <c r="DE108" i="1" s="1"/>
  <c r="AE100" i="1"/>
  <c r="AG100" i="1" s="1"/>
  <c r="CX100" i="1" s="1"/>
  <c r="DE100" i="1" s="1"/>
  <c r="AE92" i="1"/>
  <c r="AG92" i="1" s="1"/>
  <c r="CX92" i="1" s="1"/>
  <c r="DE92" i="1" s="1"/>
  <c r="AE84" i="1"/>
  <c r="AG84" i="1" s="1"/>
  <c r="CX84" i="1" s="1"/>
  <c r="DE84" i="1" s="1"/>
  <c r="AE76" i="1"/>
  <c r="AG76" i="1" s="1"/>
  <c r="CX76" i="1" s="1"/>
  <c r="DE76" i="1" s="1"/>
  <c r="AE68" i="1"/>
  <c r="AG68" i="1" s="1"/>
  <c r="CX68" i="1" s="1"/>
  <c r="DE68" i="1" s="1"/>
  <c r="AE60" i="1"/>
  <c r="AG60" i="1" s="1"/>
  <c r="CX60" i="1" s="1"/>
  <c r="DE60" i="1" s="1"/>
  <c r="AE52" i="1"/>
  <c r="AG52" i="1" s="1"/>
  <c r="CX52" i="1" s="1"/>
  <c r="DE52" i="1" s="1"/>
  <c r="AE44" i="1"/>
  <c r="AG44" i="1" s="1"/>
  <c r="CX44" i="1" s="1"/>
  <c r="DE44" i="1" s="1"/>
  <c r="AE36" i="1"/>
  <c r="AG36" i="1" s="1"/>
  <c r="CX36" i="1" s="1"/>
  <c r="DE36" i="1" s="1"/>
  <c r="AE28" i="1"/>
  <c r="AG28" i="1" s="1"/>
  <c r="CX28" i="1" s="1"/>
  <c r="DE28" i="1" s="1"/>
  <c r="AE20" i="1"/>
  <c r="AG20" i="1" s="1"/>
  <c r="CX20" i="1" s="1"/>
  <c r="DE20" i="1" s="1"/>
  <c r="AE719" i="1"/>
  <c r="AG719" i="1" s="1"/>
  <c r="CX719" i="1" s="1"/>
  <c r="DE719" i="1" s="1"/>
  <c r="AE682" i="1"/>
  <c r="AG682" i="1" s="1"/>
  <c r="CX682" i="1" s="1"/>
  <c r="DE682" i="1" s="1"/>
  <c r="AE674" i="1"/>
  <c r="AG674" i="1" s="1"/>
  <c r="CX674" i="1" s="1"/>
  <c r="DE674" i="1" s="1"/>
  <c r="AE666" i="1"/>
  <c r="AG666" i="1" s="1"/>
  <c r="CX666" i="1" s="1"/>
  <c r="DE666" i="1" s="1"/>
  <c r="AE658" i="1"/>
  <c r="AG658" i="1" s="1"/>
  <c r="CX658" i="1" s="1"/>
  <c r="DE658" i="1" s="1"/>
  <c r="AE650" i="1"/>
  <c r="AG650" i="1" s="1"/>
  <c r="CX650" i="1" s="1"/>
  <c r="DE650" i="1" s="1"/>
  <c r="AE642" i="1"/>
  <c r="AG642" i="1" s="1"/>
  <c r="CX642" i="1" s="1"/>
  <c r="DE642" i="1" s="1"/>
  <c r="AE634" i="1"/>
  <c r="AG634" i="1" s="1"/>
  <c r="CX634" i="1" s="1"/>
  <c r="DE634" i="1" s="1"/>
  <c r="AE626" i="1"/>
  <c r="AG626" i="1" s="1"/>
  <c r="CX626" i="1" s="1"/>
  <c r="DE626" i="1" s="1"/>
  <c r="AE618" i="1"/>
  <c r="AG618" i="1" s="1"/>
  <c r="CX618" i="1" s="1"/>
  <c r="DE618" i="1" s="1"/>
  <c r="AE610" i="1"/>
  <c r="AG610" i="1" s="1"/>
  <c r="CX610" i="1" s="1"/>
  <c r="DE610" i="1" s="1"/>
  <c r="AE602" i="1"/>
  <c r="AG602" i="1" s="1"/>
  <c r="CX602" i="1" s="1"/>
  <c r="DE602" i="1" s="1"/>
  <c r="AE594" i="1"/>
  <c r="AG594" i="1" s="1"/>
  <c r="CX594" i="1" s="1"/>
  <c r="DE594" i="1" s="1"/>
  <c r="AE586" i="1"/>
  <c r="AG586" i="1" s="1"/>
  <c r="CX586" i="1" s="1"/>
  <c r="DE586" i="1" s="1"/>
  <c r="AE578" i="1"/>
  <c r="AG578" i="1" s="1"/>
  <c r="CX578" i="1" s="1"/>
  <c r="DE578" i="1" s="1"/>
  <c r="AE570" i="1"/>
  <c r="AG570" i="1" s="1"/>
  <c r="CX570" i="1" s="1"/>
  <c r="DE570" i="1" s="1"/>
  <c r="AE562" i="1"/>
  <c r="AG562" i="1" s="1"/>
  <c r="CX562" i="1" s="1"/>
  <c r="DE562" i="1" s="1"/>
  <c r="AE554" i="1"/>
  <c r="AG554" i="1" s="1"/>
  <c r="CX554" i="1" s="1"/>
  <c r="DE554" i="1" s="1"/>
  <c r="AE546" i="1"/>
  <c r="AG546" i="1" s="1"/>
  <c r="CX546" i="1" s="1"/>
  <c r="DE546" i="1" s="1"/>
  <c r="AE530" i="1"/>
  <c r="AG530" i="1" s="1"/>
  <c r="CX530" i="1" s="1"/>
  <c r="DE530" i="1" s="1"/>
  <c r="AE522" i="1"/>
  <c r="AG522" i="1" s="1"/>
  <c r="CX522" i="1" s="1"/>
  <c r="DE522" i="1" s="1"/>
  <c r="AE514" i="1"/>
  <c r="AG514" i="1" s="1"/>
  <c r="CX514" i="1" s="1"/>
  <c r="DE514" i="1" s="1"/>
  <c r="AE506" i="1"/>
  <c r="AG506" i="1" s="1"/>
  <c r="CX506" i="1" s="1"/>
  <c r="DE506" i="1" s="1"/>
  <c r="AE498" i="1"/>
  <c r="AG498" i="1" s="1"/>
  <c r="CX498" i="1" s="1"/>
  <c r="DE498" i="1" s="1"/>
  <c r="AE490" i="1"/>
  <c r="AG490" i="1" s="1"/>
  <c r="CX490" i="1" s="1"/>
  <c r="DE490" i="1" s="1"/>
  <c r="AE482" i="1"/>
  <c r="AG482" i="1" s="1"/>
  <c r="CX482" i="1" s="1"/>
  <c r="DE482" i="1" s="1"/>
  <c r="AE474" i="1"/>
  <c r="AG474" i="1" s="1"/>
  <c r="CX474" i="1" s="1"/>
  <c r="DE474" i="1" s="1"/>
  <c r="AE466" i="1"/>
  <c r="AG466" i="1" s="1"/>
  <c r="CX466" i="1" s="1"/>
  <c r="DE466" i="1" s="1"/>
  <c r="AE458" i="1"/>
  <c r="AG458" i="1" s="1"/>
  <c r="CX458" i="1" s="1"/>
  <c r="DE458" i="1" s="1"/>
  <c r="AE450" i="1"/>
  <c r="AG450" i="1" s="1"/>
  <c r="CX450" i="1" s="1"/>
  <c r="DE450" i="1" s="1"/>
  <c r="AE442" i="1"/>
  <c r="AG442" i="1" s="1"/>
  <c r="CX442" i="1" s="1"/>
  <c r="DE442" i="1" s="1"/>
  <c r="AE434" i="1"/>
  <c r="AG434" i="1" s="1"/>
  <c r="CX434" i="1" s="1"/>
  <c r="DE434" i="1" s="1"/>
  <c r="AE426" i="1"/>
  <c r="AG426" i="1" s="1"/>
  <c r="CX426" i="1" s="1"/>
  <c r="DE426" i="1" s="1"/>
  <c r="AE418" i="1"/>
  <c r="AG418" i="1" s="1"/>
  <c r="CX418" i="1" s="1"/>
  <c r="DE418" i="1" s="1"/>
  <c r="AE402" i="1"/>
  <c r="AG402" i="1" s="1"/>
  <c r="CX402" i="1" s="1"/>
  <c r="DE402" i="1" s="1"/>
  <c r="AE394" i="1"/>
  <c r="AG394" i="1" s="1"/>
  <c r="CX394" i="1" s="1"/>
  <c r="DE394" i="1" s="1"/>
  <c r="AE386" i="1"/>
  <c r="AG386" i="1" s="1"/>
  <c r="CX386" i="1" s="1"/>
  <c r="DE386" i="1" s="1"/>
  <c r="AE378" i="1"/>
  <c r="AG378" i="1" s="1"/>
  <c r="CX378" i="1" s="1"/>
  <c r="DE378" i="1" s="1"/>
  <c r="AE370" i="1"/>
  <c r="AG370" i="1" s="1"/>
  <c r="CX370" i="1" s="1"/>
  <c r="DE370" i="1" s="1"/>
  <c r="AE362" i="1"/>
  <c r="AG362" i="1" s="1"/>
  <c r="CX362" i="1" s="1"/>
  <c r="DE362" i="1" s="1"/>
  <c r="AE354" i="1"/>
  <c r="AG354" i="1" s="1"/>
  <c r="CX354" i="1" s="1"/>
  <c r="DE354" i="1" s="1"/>
  <c r="AE346" i="1"/>
  <c r="AG346" i="1" s="1"/>
  <c r="CX346" i="1" s="1"/>
  <c r="DE346" i="1" s="1"/>
  <c r="AE338" i="1"/>
  <c r="AG338" i="1" s="1"/>
  <c r="CX338" i="1" s="1"/>
  <c r="DE338" i="1" s="1"/>
  <c r="AE330" i="1"/>
  <c r="AG330" i="1" s="1"/>
  <c r="CX330" i="1" s="1"/>
  <c r="DE330" i="1" s="1"/>
  <c r="AE322" i="1"/>
  <c r="AG322" i="1" s="1"/>
  <c r="CX322" i="1" s="1"/>
  <c r="DE322" i="1" s="1"/>
  <c r="AE314" i="1"/>
  <c r="AG314" i="1" s="1"/>
  <c r="CX314" i="1" s="1"/>
  <c r="DE314" i="1" s="1"/>
  <c r="AE306" i="1"/>
  <c r="AG306" i="1" s="1"/>
  <c r="CX306" i="1" s="1"/>
  <c r="DE306" i="1" s="1"/>
  <c r="AE298" i="1"/>
  <c r="AG298" i="1" s="1"/>
  <c r="CX298" i="1" s="1"/>
  <c r="DE298" i="1" s="1"/>
  <c r="AE290" i="1"/>
  <c r="AG290" i="1" s="1"/>
  <c r="CX290" i="1" s="1"/>
  <c r="DE290" i="1" s="1"/>
  <c r="AE282" i="1"/>
  <c r="AG282" i="1" s="1"/>
  <c r="CX282" i="1" s="1"/>
  <c r="DE282" i="1" s="1"/>
  <c r="AE274" i="1"/>
  <c r="AG274" i="1" s="1"/>
  <c r="CX274" i="1" s="1"/>
  <c r="DE274" i="1" s="1"/>
  <c r="AE266" i="1"/>
  <c r="AG266" i="1" s="1"/>
  <c r="CX266" i="1" s="1"/>
  <c r="DE266" i="1" s="1"/>
  <c r="AE258" i="1"/>
  <c r="AG258" i="1" s="1"/>
  <c r="CX258" i="1" s="1"/>
  <c r="DE258" i="1" s="1"/>
  <c r="AE250" i="1"/>
  <c r="AG250" i="1" s="1"/>
  <c r="CX250" i="1" s="1"/>
  <c r="DE250" i="1" s="1"/>
  <c r="AE242" i="1"/>
  <c r="AG242" i="1" s="1"/>
  <c r="CX242" i="1" s="1"/>
  <c r="DE242" i="1" s="1"/>
  <c r="AE234" i="1"/>
  <c r="AG234" i="1" s="1"/>
  <c r="CX234" i="1" s="1"/>
  <c r="DE234" i="1" s="1"/>
  <c r="AE226" i="1"/>
  <c r="AG226" i="1" s="1"/>
  <c r="CX226" i="1" s="1"/>
  <c r="DE226" i="1" s="1"/>
  <c r="AE218" i="1"/>
  <c r="AG218" i="1" s="1"/>
  <c r="CX218" i="1" s="1"/>
  <c r="DE218" i="1" s="1"/>
  <c r="AE210" i="1"/>
  <c r="AG210" i="1" s="1"/>
  <c r="CX210" i="1" s="1"/>
  <c r="DE210" i="1" s="1"/>
  <c r="AE202" i="1"/>
  <c r="AG202" i="1" s="1"/>
  <c r="CX202" i="1" s="1"/>
  <c r="DE202" i="1" s="1"/>
  <c r="AE194" i="1"/>
  <c r="AG194" i="1" s="1"/>
  <c r="CX194" i="1" s="1"/>
  <c r="DE194" i="1" s="1"/>
  <c r="AE186" i="1"/>
  <c r="AG186" i="1" s="1"/>
  <c r="CX186" i="1" s="1"/>
  <c r="DE186" i="1" s="1"/>
  <c r="AE178" i="1"/>
  <c r="AG178" i="1" s="1"/>
  <c r="CX178" i="1" s="1"/>
  <c r="DE178" i="1" s="1"/>
  <c r="AE170" i="1"/>
  <c r="AG170" i="1" s="1"/>
  <c r="CX170" i="1" s="1"/>
  <c r="DE170" i="1" s="1"/>
  <c r="AE162" i="1"/>
  <c r="AG162" i="1" s="1"/>
  <c r="CX162" i="1" s="1"/>
  <c r="DE162" i="1" s="1"/>
  <c r="AE154" i="1"/>
  <c r="AG154" i="1" s="1"/>
  <c r="CX154" i="1" s="1"/>
  <c r="DE154" i="1" s="1"/>
  <c r="AE146" i="1"/>
  <c r="AG146" i="1" s="1"/>
  <c r="CX146" i="1" s="1"/>
  <c r="DE146" i="1" s="1"/>
  <c r="AE138" i="1"/>
  <c r="AG138" i="1" s="1"/>
  <c r="CX138" i="1" s="1"/>
  <c r="DE138" i="1" s="1"/>
  <c r="AE130" i="1"/>
  <c r="AG130" i="1" s="1"/>
  <c r="CX130" i="1" s="1"/>
  <c r="DE130" i="1" s="1"/>
  <c r="AE122" i="1"/>
  <c r="AG122" i="1" s="1"/>
  <c r="CX122" i="1" s="1"/>
  <c r="DE122" i="1" s="1"/>
  <c r="AE114" i="1"/>
  <c r="AG114" i="1" s="1"/>
  <c r="CX114" i="1" s="1"/>
  <c r="DE114" i="1" s="1"/>
  <c r="AE106" i="1"/>
  <c r="AG106" i="1" s="1"/>
  <c r="CX106" i="1" s="1"/>
  <c r="DE106" i="1" s="1"/>
  <c r="AE98" i="1"/>
  <c r="AG98" i="1" s="1"/>
  <c r="CX98" i="1" s="1"/>
  <c r="DE98" i="1" s="1"/>
  <c r="AE90" i="1"/>
  <c r="AG90" i="1" s="1"/>
  <c r="CX90" i="1" s="1"/>
  <c r="DE90" i="1" s="1"/>
  <c r="AE82" i="1"/>
  <c r="AG82" i="1" s="1"/>
  <c r="CX82" i="1" s="1"/>
  <c r="DE82" i="1" s="1"/>
  <c r="AE74" i="1"/>
  <c r="AG74" i="1" s="1"/>
  <c r="CX74" i="1" s="1"/>
  <c r="DE74" i="1" s="1"/>
  <c r="AE66" i="1"/>
  <c r="AG66" i="1" s="1"/>
  <c r="CX66" i="1" s="1"/>
  <c r="DE66" i="1" s="1"/>
  <c r="AE58" i="1"/>
  <c r="AG58" i="1" s="1"/>
  <c r="CX58" i="1" s="1"/>
  <c r="DE58" i="1" s="1"/>
  <c r="AE50" i="1"/>
  <c r="AG50" i="1" s="1"/>
  <c r="CX50" i="1" s="1"/>
  <c r="DE50" i="1" s="1"/>
  <c r="AE42" i="1"/>
  <c r="AG42" i="1" s="1"/>
  <c r="CX42" i="1" s="1"/>
  <c r="DE42" i="1" s="1"/>
  <c r="AE34" i="1"/>
  <c r="AG34" i="1" s="1"/>
  <c r="CX34" i="1" s="1"/>
  <c r="DE34" i="1" s="1"/>
  <c r="AE26" i="1"/>
  <c r="AG26" i="1" s="1"/>
  <c r="CX26" i="1" s="1"/>
  <c r="DE26" i="1" s="1"/>
  <c r="AE985" i="1"/>
  <c r="AG985" i="1" s="1"/>
  <c r="CX985" i="1" s="1"/>
  <c r="DE985" i="1" s="1"/>
  <c r="AE628" i="1"/>
  <c r="AG628" i="1" s="1"/>
  <c r="CX628" i="1" s="1"/>
  <c r="DE628" i="1" s="1"/>
  <c r="AE681" i="1"/>
  <c r="AG681" i="1" s="1"/>
  <c r="CX681" i="1" s="1"/>
  <c r="DE681" i="1" s="1"/>
  <c r="AE673" i="1"/>
  <c r="AG673" i="1" s="1"/>
  <c r="CX673" i="1" s="1"/>
  <c r="DE673" i="1" s="1"/>
  <c r="AE665" i="1"/>
  <c r="AG665" i="1" s="1"/>
  <c r="CX665" i="1" s="1"/>
  <c r="DE665" i="1" s="1"/>
  <c r="AE657" i="1"/>
  <c r="AG657" i="1" s="1"/>
  <c r="CX657" i="1" s="1"/>
  <c r="DE657" i="1" s="1"/>
  <c r="AE649" i="1"/>
  <c r="AG649" i="1" s="1"/>
  <c r="CX649" i="1" s="1"/>
  <c r="DE649" i="1" s="1"/>
  <c r="AE633" i="1"/>
  <c r="AG633" i="1" s="1"/>
  <c r="CX633" i="1" s="1"/>
  <c r="DE633" i="1" s="1"/>
  <c r="AE625" i="1"/>
  <c r="AG625" i="1" s="1"/>
  <c r="CX625" i="1" s="1"/>
  <c r="DE625" i="1" s="1"/>
  <c r="AE617" i="1"/>
  <c r="AG617" i="1" s="1"/>
  <c r="CX617" i="1" s="1"/>
  <c r="DE617" i="1" s="1"/>
  <c r="AE609" i="1"/>
  <c r="AG609" i="1" s="1"/>
  <c r="CX609" i="1" s="1"/>
  <c r="DE609" i="1" s="1"/>
  <c r="AE601" i="1"/>
  <c r="AG601" i="1" s="1"/>
  <c r="CX601" i="1" s="1"/>
  <c r="DE601" i="1" s="1"/>
  <c r="AE593" i="1"/>
  <c r="AG593" i="1" s="1"/>
  <c r="CX593" i="1" s="1"/>
  <c r="DE593" i="1" s="1"/>
  <c r="AE585" i="1"/>
  <c r="AG585" i="1" s="1"/>
  <c r="CX585" i="1" s="1"/>
  <c r="DE585" i="1" s="1"/>
  <c r="AE577" i="1"/>
  <c r="AG577" i="1" s="1"/>
  <c r="CX577" i="1" s="1"/>
  <c r="DE577" i="1" s="1"/>
  <c r="AE569" i="1"/>
  <c r="AG569" i="1" s="1"/>
  <c r="CX569" i="1" s="1"/>
  <c r="DE569" i="1" s="1"/>
  <c r="AE561" i="1"/>
  <c r="AG561" i="1" s="1"/>
  <c r="CX561" i="1" s="1"/>
  <c r="DE561" i="1" s="1"/>
  <c r="AE553" i="1"/>
  <c r="AG553" i="1" s="1"/>
  <c r="CX553" i="1" s="1"/>
  <c r="DE553" i="1" s="1"/>
  <c r="AE545" i="1"/>
  <c r="AG545" i="1" s="1"/>
  <c r="CX545" i="1" s="1"/>
  <c r="DE545" i="1" s="1"/>
  <c r="AE537" i="1"/>
  <c r="AG537" i="1" s="1"/>
  <c r="CX537" i="1" s="1"/>
  <c r="DE537" i="1" s="1"/>
  <c r="AE529" i="1"/>
  <c r="AG529" i="1" s="1"/>
  <c r="CX529" i="1" s="1"/>
  <c r="DE529" i="1" s="1"/>
  <c r="AE521" i="1"/>
  <c r="AG521" i="1" s="1"/>
  <c r="CX521" i="1" s="1"/>
  <c r="DE521" i="1" s="1"/>
  <c r="AE513" i="1"/>
  <c r="AG513" i="1" s="1"/>
  <c r="CX513" i="1" s="1"/>
  <c r="DE513" i="1" s="1"/>
  <c r="AE505" i="1"/>
  <c r="AG505" i="1" s="1"/>
  <c r="CX505" i="1" s="1"/>
  <c r="DE505" i="1" s="1"/>
  <c r="AE497" i="1"/>
  <c r="AG497" i="1" s="1"/>
  <c r="CX497" i="1" s="1"/>
  <c r="DE497" i="1" s="1"/>
  <c r="AE489" i="1"/>
  <c r="AG489" i="1" s="1"/>
  <c r="CX489" i="1" s="1"/>
  <c r="DE489" i="1" s="1"/>
  <c r="AE481" i="1"/>
  <c r="AG481" i="1" s="1"/>
  <c r="CX481" i="1" s="1"/>
  <c r="DE481" i="1" s="1"/>
  <c r="AE473" i="1"/>
  <c r="AG473" i="1" s="1"/>
  <c r="CX473" i="1" s="1"/>
  <c r="DE473" i="1" s="1"/>
  <c r="AE465" i="1"/>
  <c r="AG465" i="1" s="1"/>
  <c r="CX465" i="1" s="1"/>
  <c r="DE465" i="1" s="1"/>
  <c r="AE457" i="1"/>
  <c r="AG457" i="1" s="1"/>
  <c r="CX457" i="1" s="1"/>
  <c r="DE457" i="1" s="1"/>
  <c r="AE449" i="1"/>
  <c r="AG449" i="1" s="1"/>
  <c r="CX449" i="1" s="1"/>
  <c r="DE449" i="1" s="1"/>
  <c r="AE441" i="1"/>
  <c r="AG441" i="1" s="1"/>
  <c r="CX441" i="1" s="1"/>
  <c r="DE441" i="1" s="1"/>
  <c r="AE433" i="1"/>
  <c r="AG433" i="1" s="1"/>
  <c r="CX433" i="1" s="1"/>
  <c r="DE433" i="1" s="1"/>
  <c r="AE425" i="1"/>
  <c r="AG425" i="1" s="1"/>
  <c r="CX425" i="1" s="1"/>
  <c r="DE425" i="1" s="1"/>
  <c r="AE417" i="1"/>
  <c r="AG417" i="1" s="1"/>
  <c r="CX417" i="1" s="1"/>
  <c r="DE417" i="1" s="1"/>
  <c r="AE409" i="1"/>
  <c r="AG409" i="1" s="1"/>
  <c r="CX409" i="1" s="1"/>
  <c r="DE409" i="1" s="1"/>
  <c r="AE401" i="1"/>
  <c r="AG401" i="1" s="1"/>
  <c r="CX401" i="1" s="1"/>
  <c r="DE401" i="1" s="1"/>
  <c r="AE393" i="1"/>
  <c r="AG393" i="1" s="1"/>
  <c r="CX393" i="1" s="1"/>
  <c r="DE393" i="1" s="1"/>
  <c r="AE385" i="1"/>
  <c r="AG385" i="1" s="1"/>
  <c r="CX385" i="1" s="1"/>
  <c r="DE385" i="1" s="1"/>
  <c r="AE377" i="1"/>
  <c r="AG377" i="1" s="1"/>
  <c r="CX377" i="1" s="1"/>
  <c r="DE377" i="1" s="1"/>
  <c r="AE369" i="1"/>
  <c r="AG369" i="1" s="1"/>
  <c r="CX369" i="1" s="1"/>
  <c r="DE369" i="1" s="1"/>
  <c r="AE361" i="1"/>
  <c r="AG361" i="1" s="1"/>
  <c r="CX361" i="1" s="1"/>
  <c r="DE361" i="1" s="1"/>
  <c r="AE353" i="1"/>
  <c r="AG353" i="1" s="1"/>
  <c r="CX353" i="1" s="1"/>
  <c r="DE353" i="1" s="1"/>
  <c r="AE345" i="1"/>
  <c r="AG345" i="1" s="1"/>
  <c r="CX345" i="1" s="1"/>
  <c r="DE345" i="1" s="1"/>
  <c r="AE337" i="1"/>
  <c r="AG337" i="1" s="1"/>
  <c r="CX337" i="1" s="1"/>
  <c r="DE337" i="1" s="1"/>
  <c r="AE329" i="1"/>
  <c r="AG329" i="1" s="1"/>
  <c r="CX329" i="1" s="1"/>
  <c r="DE329" i="1" s="1"/>
  <c r="AE321" i="1"/>
  <c r="AG321" i="1" s="1"/>
  <c r="CX321" i="1" s="1"/>
  <c r="DE321" i="1" s="1"/>
  <c r="AE313" i="1"/>
  <c r="AG313" i="1" s="1"/>
  <c r="CX313" i="1" s="1"/>
  <c r="DE313" i="1" s="1"/>
  <c r="AE305" i="1"/>
  <c r="AG305" i="1" s="1"/>
  <c r="CX305" i="1" s="1"/>
  <c r="DE305" i="1" s="1"/>
  <c r="AE297" i="1"/>
  <c r="AG297" i="1" s="1"/>
  <c r="CX297" i="1" s="1"/>
  <c r="DE297" i="1" s="1"/>
  <c r="AE289" i="1"/>
  <c r="AG289" i="1" s="1"/>
  <c r="CX289" i="1" s="1"/>
  <c r="DE289" i="1" s="1"/>
  <c r="AE281" i="1"/>
  <c r="AG281" i="1" s="1"/>
  <c r="CX281" i="1" s="1"/>
  <c r="DE281" i="1" s="1"/>
  <c r="AE273" i="1"/>
  <c r="AG273" i="1" s="1"/>
  <c r="CX273" i="1" s="1"/>
  <c r="DE273" i="1" s="1"/>
  <c r="AE265" i="1"/>
  <c r="AG265" i="1" s="1"/>
  <c r="CX265" i="1" s="1"/>
  <c r="DE265" i="1" s="1"/>
  <c r="AE257" i="1"/>
  <c r="AG257" i="1" s="1"/>
  <c r="CX257" i="1" s="1"/>
  <c r="DE257" i="1" s="1"/>
  <c r="AE249" i="1"/>
  <c r="AG249" i="1" s="1"/>
  <c r="CX249" i="1" s="1"/>
  <c r="DE249" i="1" s="1"/>
  <c r="AE241" i="1"/>
  <c r="AG241" i="1" s="1"/>
  <c r="CX241" i="1" s="1"/>
  <c r="DE241" i="1" s="1"/>
  <c r="AE233" i="1"/>
  <c r="AG233" i="1" s="1"/>
  <c r="CX233" i="1" s="1"/>
  <c r="DE233" i="1" s="1"/>
  <c r="AE225" i="1"/>
  <c r="AG225" i="1" s="1"/>
  <c r="CX225" i="1" s="1"/>
  <c r="DE225" i="1" s="1"/>
  <c r="AE217" i="1"/>
  <c r="AG217" i="1" s="1"/>
  <c r="CX217" i="1" s="1"/>
  <c r="DE217" i="1" s="1"/>
  <c r="AE209" i="1"/>
  <c r="AG209" i="1" s="1"/>
  <c r="CX209" i="1" s="1"/>
  <c r="DE209" i="1" s="1"/>
  <c r="AE201" i="1"/>
  <c r="AG201" i="1" s="1"/>
  <c r="CX201" i="1" s="1"/>
  <c r="DE201" i="1" s="1"/>
  <c r="AE193" i="1"/>
  <c r="AG193" i="1" s="1"/>
  <c r="CX193" i="1" s="1"/>
  <c r="DE193" i="1" s="1"/>
  <c r="AE185" i="1"/>
  <c r="AG185" i="1" s="1"/>
  <c r="CX185" i="1" s="1"/>
  <c r="DE185" i="1" s="1"/>
  <c r="AE177" i="1"/>
  <c r="AG177" i="1" s="1"/>
  <c r="CX177" i="1" s="1"/>
  <c r="DE177" i="1" s="1"/>
  <c r="AE169" i="1"/>
  <c r="AG169" i="1" s="1"/>
  <c r="CX169" i="1" s="1"/>
  <c r="DE169" i="1" s="1"/>
  <c r="AE161" i="1"/>
  <c r="AG161" i="1" s="1"/>
  <c r="CX161" i="1" s="1"/>
  <c r="DE161" i="1" s="1"/>
  <c r="AE153" i="1"/>
  <c r="AG153" i="1" s="1"/>
  <c r="CX153" i="1" s="1"/>
  <c r="DE153" i="1" s="1"/>
  <c r="AE145" i="1"/>
  <c r="AG145" i="1" s="1"/>
  <c r="CX145" i="1" s="1"/>
  <c r="DE145" i="1" s="1"/>
  <c r="AE137" i="1"/>
  <c r="AG137" i="1" s="1"/>
  <c r="CX137" i="1" s="1"/>
  <c r="DE137" i="1" s="1"/>
  <c r="AE129" i="1"/>
  <c r="AG129" i="1" s="1"/>
  <c r="CX129" i="1" s="1"/>
  <c r="DE129" i="1" s="1"/>
  <c r="AE121" i="1"/>
  <c r="AG121" i="1" s="1"/>
  <c r="CX121" i="1" s="1"/>
  <c r="DE121" i="1" s="1"/>
  <c r="AE113" i="1"/>
  <c r="AG113" i="1" s="1"/>
  <c r="CX113" i="1" s="1"/>
  <c r="DE113" i="1" s="1"/>
  <c r="AE105" i="1"/>
  <c r="AG105" i="1" s="1"/>
  <c r="CX105" i="1" s="1"/>
  <c r="DE105" i="1" s="1"/>
  <c r="AE97" i="1"/>
  <c r="AG97" i="1" s="1"/>
  <c r="CX97" i="1" s="1"/>
  <c r="DE97" i="1" s="1"/>
  <c r="AE89" i="1"/>
  <c r="AG89" i="1" s="1"/>
  <c r="CX89" i="1" s="1"/>
  <c r="DE89" i="1" s="1"/>
  <c r="AE81" i="1"/>
  <c r="AG81" i="1" s="1"/>
  <c r="CX81" i="1" s="1"/>
  <c r="DE81" i="1" s="1"/>
  <c r="AE73" i="1"/>
  <c r="AG73" i="1" s="1"/>
  <c r="CX73" i="1" s="1"/>
  <c r="DE73" i="1" s="1"/>
  <c r="AE65" i="1"/>
  <c r="AG65" i="1" s="1"/>
  <c r="CX65" i="1" s="1"/>
  <c r="DE65" i="1" s="1"/>
  <c r="AE57" i="1"/>
  <c r="AG57" i="1" s="1"/>
  <c r="CX57" i="1" s="1"/>
  <c r="DE57" i="1" s="1"/>
  <c r="AE49" i="1"/>
  <c r="AG49" i="1" s="1"/>
  <c r="CX49" i="1" s="1"/>
  <c r="DE49" i="1" s="1"/>
  <c r="AE41" i="1"/>
  <c r="AG41" i="1" s="1"/>
  <c r="CX41" i="1" s="1"/>
  <c r="DE41" i="1" s="1"/>
  <c r="AE33" i="1"/>
  <c r="AG33" i="1" s="1"/>
  <c r="CX33" i="1" s="1"/>
  <c r="DE33" i="1" s="1"/>
  <c r="AE25" i="1"/>
  <c r="AG25" i="1" s="1"/>
  <c r="CX25" i="1" s="1"/>
  <c r="DE25" i="1" s="1"/>
  <c r="AE975" i="1"/>
  <c r="AG975" i="1" s="1"/>
  <c r="CX975" i="1" s="1"/>
  <c r="DE975" i="1" s="1"/>
  <c r="AE538" i="1"/>
  <c r="AG538" i="1" s="1"/>
  <c r="CX538" i="1" s="1"/>
  <c r="DE538" i="1" s="1"/>
  <c r="AE680" i="1"/>
  <c r="AG680" i="1" s="1"/>
  <c r="CX680" i="1" s="1"/>
  <c r="DE680" i="1" s="1"/>
  <c r="AE672" i="1"/>
  <c r="AG672" i="1" s="1"/>
  <c r="CX672" i="1" s="1"/>
  <c r="DE672" i="1" s="1"/>
  <c r="AE664" i="1"/>
  <c r="AG664" i="1" s="1"/>
  <c r="CX664" i="1" s="1"/>
  <c r="DE664" i="1" s="1"/>
  <c r="AE656" i="1"/>
  <c r="AG656" i="1" s="1"/>
  <c r="CX656" i="1" s="1"/>
  <c r="DE656" i="1" s="1"/>
  <c r="AE648" i="1"/>
  <c r="AG648" i="1" s="1"/>
  <c r="CX648" i="1" s="1"/>
  <c r="DE648" i="1" s="1"/>
  <c r="AE640" i="1"/>
  <c r="AG640" i="1" s="1"/>
  <c r="CX640" i="1" s="1"/>
  <c r="DE640" i="1" s="1"/>
  <c r="AE632" i="1"/>
  <c r="AG632" i="1" s="1"/>
  <c r="CX632" i="1" s="1"/>
  <c r="DE632" i="1" s="1"/>
  <c r="AE624" i="1"/>
  <c r="AG624" i="1" s="1"/>
  <c r="CX624" i="1" s="1"/>
  <c r="DE624" i="1" s="1"/>
  <c r="AE616" i="1"/>
  <c r="AG616" i="1" s="1"/>
  <c r="CX616" i="1" s="1"/>
  <c r="DE616" i="1" s="1"/>
  <c r="AE608" i="1"/>
  <c r="AG608" i="1" s="1"/>
  <c r="CX608" i="1" s="1"/>
  <c r="DE608" i="1" s="1"/>
  <c r="AE600" i="1"/>
  <c r="AG600" i="1" s="1"/>
  <c r="CX600" i="1" s="1"/>
  <c r="DE600" i="1" s="1"/>
  <c r="AE592" i="1"/>
  <c r="AG592" i="1" s="1"/>
  <c r="CX592" i="1" s="1"/>
  <c r="DE592" i="1" s="1"/>
  <c r="AE584" i="1"/>
  <c r="AG584" i="1" s="1"/>
  <c r="CX584" i="1" s="1"/>
  <c r="DE584" i="1" s="1"/>
  <c r="AE576" i="1"/>
  <c r="AG576" i="1" s="1"/>
  <c r="CX576" i="1" s="1"/>
  <c r="DE576" i="1" s="1"/>
  <c r="AE568" i="1"/>
  <c r="AG568" i="1" s="1"/>
  <c r="CX568" i="1" s="1"/>
  <c r="DE568" i="1" s="1"/>
  <c r="AE560" i="1"/>
  <c r="AG560" i="1" s="1"/>
  <c r="CX560" i="1" s="1"/>
  <c r="DE560" i="1" s="1"/>
  <c r="AE552" i="1"/>
  <c r="AG552" i="1" s="1"/>
  <c r="CX552" i="1" s="1"/>
  <c r="DE552" i="1" s="1"/>
  <c r="AE544" i="1"/>
  <c r="AG544" i="1" s="1"/>
  <c r="CX544" i="1" s="1"/>
  <c r="DE544" i="1" s="1"/>
  <c r="AE536" i="1"/>
  <c r="AG536" i="1" s="1"/>
  <c r="CX536" i="1" s="1"/>
  <c r="DE536" i="1" s="1"/>
  <c r="AE528" i="1"/>
  <c r="AG528" i="1" s="1"/>
  <c r="CX528" i="1" s="1"/>
  <c r="DE528" i="1" s="1"/>
  <c r="AE520" i="1"/>
  <c r="AG520" i="1" s="1"/>
  <c r="CX520" i="1" s="1"/>
  <c r="DE520" i="1" s="1"/>
  <c r="AE512" i="1"/>
  <c r="AG512" i="1" s="1"/>
  <c r="CX512" i="1" s="1"/>
  <c r="DE512" i="1" s="1"/>
  <c r="AE504" i="1"/>
  <c r="AG504" i="1" s="1"/>
  <c r="CX504" i="1" s="1"/>
  <c r="DE504" i="1" s="1"/>
  <c r="AE496" i="1"/>
  <c r="AG496" i="1" s="1"/>
  <c r="CX496" i="1" s="1"/>
  <c r="DE496" i="1" s="1"/>
  <c r="AE488" i="1"/>
  <c r="AG488" i="1" s="1"/>
  <c r="CX488" i="1" s="1"/>
  <c r="DE488" i="1" s="1"/>
  <c r="AE480" i="1"/>
  <c r="AG480" i="1" s="1"/>
  <c r="CX480" i="1" s="1"/>
  <c r="DE480" i="1" s="1"/>
  <c r="AE472" i="1"/>
  <c r="AG472" i="1" s="1"/>
  <c r="CX472" i="1" s="1"/>
  <c r="DE472" i="1" s="1"/>
  <c r="AE464" i="1"/>
  <c r="AG464" i="1" s="1"/>
  <c r="CX464" i="1" s="1"/>
  <c r="DE464" i="1" s="1"/>
  <c r="AE456" i="1"/>
  <c r="AG456" i="1" s="1"/>
  <c r="CX456" i="1" s="1"/>
  <c r="DE456" i="1" s="1"/>
  <c r="AE448" i="1"/>
  <c r="AG448" i="1" s="1"/>
  <c r="CX448" i="1" s="1"/>
  <c r="DE448" i="1" s="1"/>
  <c r="AE440" i="1"/>
  <c r="AG440" i="1" s="1"/>
  <c r="CX440" i="1" s="1"/>
  <c r="DE440" i="1" s="1"/>
  <c r="AE432" i="1"/>
  <c r="AG432" i="1" s="1"/>
  <c r="CX432" i="1" s="1"/>
  <c r="DE432" i="1" s="1"/>
  <c r="AE424" i="1"/>
  <c r="AG424" i="1" s="1"/>
  <c r="CX424" i="1" s="1"/>
  <c r="DE424" i="1" s="1"/>
  <c r="AE416" i="1"/>
  <c r="AG416" i="1" s="1"/>
  <c r="CX416" i="1" s="1"/>
  <c r="DE416" i="1" s="1"/>
  <c r="AE408" i="1"/>
  <c r="AG408" i="1" s="1"/>
  <c r="CX408" i="1" s="1"/>
  <c r="DE408" i="1" s="1"/>
  <c r="AE400" i="1"/>
  <c r="AG400" i="1" s="1"/>
  <c r="CX400" i="1" s="1"/>
  <c r="DE400" i="1" s="1"/>
  <c r="AE392" i="1"/>
  <c r="AG392" i="1" s="1"/>
  <c r="CX392" i="1" s="1"/>
  <c r="DE392" i="1" s="1"/>
  <c r="AE384" i="1"/>
  <c r="AG384" i="1" s="1"/>
  <c r="CX384" i="1" s="1"/>
  <c r="DE384" i="1" s="1"/>
  <c r="AE376" i="1"/>
  <c r="AG376" i="1" s="1"/>
  <c r="CX376" i="1" s="1"/>
  <c r="DE376" i="1" s="1"/>
  <c r="AE368" i="1"/>
  <c r="AG368" i="1" s="1"/>
  <c r="CX368" i="1" s="1"/>
  <c r="DE368" i="1" s="1"/>
  <c r="AE360" i="1"/>
  <c r="AG360" i="1" s="1"/>
  <c r="CX360" i="1" s="1"/>
  <c r="DE360" i="1" s="1"/>
  <c r="AE352" i="1"/>
  <c r="AG352" i="1" s="1"/>
  <c r="CX352" i="1" s="1"/>
  <c r="DE352" i="1" s="1"/>
  <c r="AE344" i="1"/>
  <c r="AG344" i="1" s="1"/>
  <c r="CX344" i="1" s="1"/>
  <c r="DE344" i="1" s="1"/>
  <c r="AE336" i="1"/>
  <c r="AG336" i="1" s="1"/>
  <c r="CX336" i="1" s="1"/>
  <c r="DE336" i="1" s="1"/>
  <c r="AE328" i="1"/>
  <c r="AG328" i="1" s="1"/>
  <c r="CX328" i="1" s="1"/>
  <c r="DE328" i="1" s="1"/>
  <c r="AE320" i="1"/>
  <c r="AG320" i="1" s="1"/>
  <c r="CX320" i="1" s="1"/>
  <c r="DE320" i="1" s="1"/>
  <c r="AE312" i="1"/>
  <c r="AG312" i="1" s="1"/>
  <c r="CX312" i="1" s="1"/>
  <c r="DE312" i="1" s="1"/>
  <c r="AE304" i="1"/>
  <c r="AG304" i="1" s="1"/>
  <c r="CX304" i="1" s="1"/>
  <c r="DE304" i="1" s="1"/>
  <c r="AE296" i="1"/>
  <c r="AG296" i="1" s="1"/>
  <c r="CX296" i="1" s="1"/>
  <c r="DE296" i="1" s="1"/>
  <c r="AE288" i="1"/>
  <c r="AG288" i="1" s="1"/>
  <c r="CX288" i="1" s="1"/>
  <c r="DE288" i="1" s="1"/>
  <c r="AE280" i="1"/>
  <c r="AG280" i="1" s="1"/>
  <c r="CX280" i="1" s="1"/>
  <c r="DE280" i="1" s="1"/>
  <c r="AE272" i="1"/>
  <c r="AG272" i="1" s="1"/>
  <c r="CX272" i="1" s="1"/>
  <c r="DE272" i="1" s="1"/>
  <c r="AE264" i="1"/>
  <c r="AG264" i="1" s="1"/>
  <c r="CX264" i="1" s="1"/>
  <c r="DE264" i="1" s="1"/>
  <c r="AE256" i="1"/>
  <c r="AG256" i="1" s="1"/>
  <c r="CX256" i="1" s="1"/>
  <c r="DE256" i="1" s="1"/>
  <c r="AE248" i="1"/>
  <c r="AG248" i="1" s="1"/>
  <c r="CX248" i="1" s="1"/>
  <c r="DE248" i="1" s="1"/>
  <c r="AE240" i="1"/>
  <c r="AG240" i="1" s="1"/>
  <c r="CX240" i="1" s="1"/>
  <c r="DE240" i="1" s="1"/>
  <c r="AE232" i="1"/>
  <c r="AG232" i="1" s="1"/>
  <c r="CX232" i="1" s="1"/>
  <c r="DE232" i="1" s="1"/>
  <c r="AE224" i="1"/>
  <c r="AG224" i="1" s="1"/>
  <c r="CX224" i="1" s="1"/>
  <c r="DE224" i="1" s="1"/>
  <c r="AE216" i="1"/>
  <c r="AG216" i="1" s="1"/>
  <c r="CX216" i="1" s="1"/>
  <c r="DE216" i="1" s="1"/>
  <c r="AE208" i="1"/>
  <c r="AG208" i="1" s="1"/>
  <c r="CX208" i="1" s="1"/>
  <c r="DE208" i="1" s="1"/>
  <c r="AE200" i="1"/>
  <c r="AG200" i="1" s="1"/>
  <c r="CX200" i="1" s="1"/>
  <c r="DE200" i="1" s="1"/>
  <c r="AE192" i="1"/>
  <c r="AG192" i="1" s="1"/>
  <c r="CX192" i="1" s="1"/>
  <c r="DE192" i="1" s="1"/>
  <c r="AE184" i="1"/>
  <c r="AG184" i="1" s="1"/>
  <c r="CX184" i="1" s="1"/>
  <c r="DE184" i="1" s="1"/>
  <c r="AE176" i="1"/>
  <c r="AG176" i="1" s="1"/>
  <c r="CX176" i="1" s="1"/>
  <c r="DE176" i="1" s="1"/>
  <c r="AE168" i="1"/>
  <c r="AG168" i="1" s="1"/>
  <c r="CX168" i="1" s="1"/>
  <c r="DE168" i="1" s="1"/>
  <c r="AE160" i="1"/>
  <c r="AG160" i="1" s="1"/>
  <c r="CX160" i="1" s="1"/>
  <c r="DE160" i="1" s="1"/>
  <c r="AE152" i="1"/>
  <c r="AG152" i="1" s="1"/>
  <c r="CX152" i="1" s="1"/>
  <c r="DE152" i="1" s="1"/>
  <c r="AE144" i="1"/>
  <c r="AG144" i="1" s="1"/>
  <c r="CX144" i="1" s="1"/>
  <c r="DE144" i="1" s="1"/>
  <c r="AE136" i="1"/>
  <c r="AG136" i="1" s="1"/>
  <c r="CX136" i="1" s="1"/>
  <c r="DE136" i="1" s="1"/>
  <c r="AE128" i="1"/>
  <c r="AG128" i="1" s="1"/>
  <c r="CX128" i="1" s="1"/>
  <c r="DE128" i="1" s="1"/>
  <c r="AE120" i="1"/>
  <c r="AG120" i="1" s="1"/>
  <c r="CX120" i="1" s="1"/>
  <c r="DE120" i="1" s="1"/>
  <c r="AE112" i="1"/>
  <c r="AG112" i="1" s="1"/>
  <c r="CX112" i="1" s="1"/>
  <c r="DE112" i="1" s="1"/>
  <c r="AE104" i="1"/>
  <c r="AG104" i="1" s="1"/>
  <c r="CX104" i="1" s="1"/>
  <c r="DE104" i="1" s="1"/>
  <c r="AE96" i="1"/>
  <c r="AG96" i="1" s="1"/>
  <c r="CX96" i="1" s="1"/>
  <c r="DE96" i="1" s="1"/>
  <c r="AE88" i="1"/>
  <c r="AG88" i="1" s="1"/>
  <c r="CX88" i="1" s="1"/>
  <c r="DE88" i="1" s="1"/>
  <c r="AE80" i="1"/>
  <c r="AG80" i="1" s="1"/>
  <c r="CX80" i="1" s="1"/>
  <c r="DE80" i="1" s="1"/>
  <c r="AE72" i="1"/>
  <c r="AG72" i="1" s="1"/>
  <c r="CX72" i="1" s="1"/>
  <c r="DE72" i="1" s="1"/>
  <c r="AE64" i="1"/>
  <c r="AG64" i="1" s="1"/>
  <c r="CX64" i="1" s="1"/>
  <c r="DE64" i="1" s="1"/>
  <c r="AE56" i="1"/>
  <c r="AG56" i="1" s="1"/>
  <c r="CX56" i="1" s="1"/>
  <c r="DE56" i="1" s="1"/>
  <c r="AE48" i="1"/>
  <c r="AG48" i="1" s="1"/>
  <c r="CX48" i="1" s="1"/>
  <c r="DE48" i="1" s="1"/>
  <c r="AE40" i="1"/>
  <c r="AG40" i="1" s="1"/>
  <c r="CX40" i="1" s="1"/>
  <c r="DE40" i="1" s="1"/>
  <c r="AE32" i="1"/>
  <c r="AG32" i="1" s="1"/>
  <c r="CX32" i="1" s="1"/>
  <c r="DE32" i="1" s="1"/>
  <c r="AE24" i="1"/>
  <c r="AG24" i="1" s="1"/>
  <c r="CX24" i="1" s="1"/>
  <c r="DE24" i="1" s="1"/>
  <c r="AE900" i="1"/>
  <c r="AG900" i="1" s="1"/>
  <c r="CX900" i="1" s="1"/>
  <c r="DE900" i="1" s="1"/>
  <c r="AE525" i="1"/>
  <c r="AG525" i="1" s="1"/>
  <c r="CX525" i="1" s="1"/>
  <c r="DE525" i="1" s="1"/>
  <c r="AE679" i="1"/>
  <c r="AG679" i="1" s="1"/>
  <c r="CX679" i="1" s="1"/>
  <c r="DE679" i="1" s="1"/>
  <c r="AE671" i="1"/>
  <c r="AG671" i="1" s="1"/>
  <c r="CX671" i="1" s="1"/>
  <c r="DE671" i="1" s="1"/>
  <c r="AE663" i="1"/>
  <c r="AG663" i="1" s="1"/>
  <c r="CX663" i="1" s="1"/>
  <c r="DE663" i="1" s="1"/>
  <c r="AE655" i="1"/>
  <c r="AG655" i="1" s="1"/>
  <c r="CX655" i="1" s="1"/>
  <c r="DE655" i="1" s="1"/>
  <c r="AE647" i="1"/>
  <c r="AG647" i="1" s="1"/>
  <c r="CX647" i="1" s="1"/>
  <c r="DE647" i="1" s="1"/>
  <c r="AE639" i="1"/>
  <c r="AG639" i="1" s="1"/>
  <c r="CX639" i="1" s="1"/>
  <c r="DE639" i="1" s="1"/>
  <c r="AE631" i="1"/>
  <c r="AG631" i="1" s="1"/>
  <c r="CX631" i="1" s="1"/>
  <c r="DE631" i="1" s="1"/>
  <c r="AE623" i="1"/>
  <c r="AG623" i="1" s="1"/>
  <c r="CX623" i="1" s="1"/>
  <c r="DE623" i="1" s="1"/>
  <c r="AE615" i="1"/>
  <c r="AG615" i="1" s="1"/>
  <c r="CX615" i="1" s="1"/>
  <c r="DE615" i="1" s="1"/>
  <c r="AE607" i="1"/>
  <c r="AG607" i="1" s="1"/>
  <c r="CX607" i="1" s="1"/>
  <c r="DE607" i="1" s="1"/>
  <c r="AE599" i="1"/>
  <c r="AG599" i="1" s="1"/>
  <c r="CX599" i="1" s="1"/>
  <c r="DE599" i="1" s="1"/>
  <c r="AE591" i="1"/>
  <c r="AG591" i="1" s="1"/>
  <c r="CX591" i="1" s="1"/>
  <c r="DE591" i="1" s="1"/>
  <c r="AE583" i="1"/>
  <c r="AG583" i="1" s="1"/>
  <c r="CX583" i="1" s="1"/>
  <c r="DE583" i="1" s="1"/>
  <c r="AE575" i="1"/>
  <c r="AG575" i="1" s="1"/>
  <c r="CX575" i="1" s="1"/>
  <c r="DE575" i="1" s="1"/>
  <c r="AE567" i="1"/>
  <c r="AG567" i="1" s="1"/>
  <c r="CX567" i="1" s="1"/>
  <c r="DE567" i="1" s="1"/>
  <c r="AE559" i="1"/>
  <c r="AG559" i="1" s="1"/>
  <c r="CX559" i="1" s="1"/>
  <c r="DE559" i="1" s="1"/>
  <c r="AE551" i="1"/>
  <c r="AG551" i="1" s="1"/>
  <c r="CX551" i="1" s="1"/>
  <c r="DE551" i="1" s="1"/>
  <c r="AE543" i="1"/>
  <c r="AG543" i="1" s="1"/>
  <c r="CX543" i="1" s="1"/>
  <c r="DE543" i="1" s="1"/>
  <c r="AE535" i="1"/>
  <c r="AG535" i="1" s="1"/>
  <c r="CX535" i="1" s="1"/>
  <c r="DE535" i="1" s="1"/>
  <c r="AE527" i="1"/>
  <c r="AG527" i="1" s="1"/>
  <c r="CX527" i="1" s="1"/>
  <c r="DE527" i="1" s="1"/>
  <c r="AE519" i="1"/>
  <c r="AG519" i="1" s="1"/>
  <c r="CX519" i="1" s="1"/>
  <c r="DE519" i="1" s="1"/>
  <c r="AE511" i="1"/>
  <c r="AG511" i="1" s="1"/>
  <c r="CX511" i="1" s="1"/>
  <c r="DE511" i="1" s="1"/>
  <c r="AE503" i="1"/>
  <c r="AG503" i="1" s="1"/>
  <c r="CX503" i="1" s="1"/>
  <c r="DE503" i="1" s="1"/>
  <c r="AE495" i="1"/>
  <c r="AG495" i="1" s="1"/>
  <c r="CX495" i="1" s="1"/>
  <c r="DE495" i="1" s="1"/>
  <c r="AE487" i="1"/>
  <c r="AG487" i="1" s="1"/>
  <c r="CX487" i="1" s="1"/>
  <c r="DE487" i="1" s="1"/>
  <c r="AE479" i="1"/>
  <c r="AG479" i="1" s="1"/>
  <c r="CX479" i="1" s="1"/>
  <c r="DE479" i="1" s="1"/>
  <c r="AE471" i="1"/>
  <c r="AG471" i="1" s="1"/>
  <c r="CX471" i="1" s="1"/>
  <c r="DE471" i="1" s="1"/>
  <c r="AE463" i="1"/>
  <c r="AG463" i="1" s="1"/>
  <c r="CX463" i="1" s="1"/>
  <c r="DE463" i="1" s="1"/>
  <c r="AE455" i="1"/>
  <c r="AG455" i="1" s="1"/>
  <c r="CX455" i="1" s="1"/>
  <c r="DE455" i="1" s="1"/>
  <c r="AE447" i="1"/>
  <c r="AG447" i="1" s="1"/>
  <c r="CX447" i="1" s="1"/>
  <c r="DE447" i="1" s="1"/>
  <c r="AE439" i="1"/>
  <c r="AG439" i="1" s="1"/>
  <c r="CX439" i="1" s="1"/>
  <c r="DE439" i="1" s="1"/>
  <c r="AE431" i="1"/>
  <c r="AG431" i="1" s="1"/>
  <c r="CX431" i="1" s="1"/>
  <c r="DE431" i="1" s="1"/>
  <c r="AE423" i="1"/>
  <c r="AG423" i="1" s="1"/>
  <c r="CX423" i="1" s="1"/>
  <c r="DE423" i="1" s="1"/>
  <c r="AE415" i="1"/>
  <c r="AG415" i="1" s="1"/>
  <c r="CX415" i="1" s="1"/>
  <c r="DE415" i="1" s="1"/>
  <c r="AE407" i="1"/>
  <c r="AG407" i="1" s="1"/>
  <c r="CX407" i="1" s="1"/>
  <c r="DE407" i="1" s="1"/>
  <c r="AE399" i="1"/>
  <c r="AG399" i="1" s="1"/>
  <c r="CX399" i="1" s="1"/>
  <c r="DE399" i="1" s="1"/>
  <c r="AE391" i="1"/>
  <c r="AG391" i="1" s="1"/>
  <c r="CX391" i="1" s="1"/>
  <c r="DE391" i="1" s="1"/>
  <c r="AE383" i="1"/>
  <c r="AG383" i="1" s="1"/>
  <c r="CX383" i="1" s="1"/>
  <c r="DE383" i="1" s="1"/>
  <c r="AE375" i="1"/>
  <c r="AG375" i="1" s="1"/>
  <c r="CX375" i="1" s="1"/>
  <c r="DE375" i="1" s="1"/>
  <c r="AE367" i="1"/>
  <c r="AG367" i="1" s="1"/>
  <c r="CX367" i="1" s="1"/>
  <c r="DE367" i="1" s="1"/>
  <c r="AE359" i="1"/>
  <c r="AG359" i="1" s="1"/>
  <c r="CX359" i="1" s="1"/>
  <c r="DE359" i="1" s="1"/>
  <c r="AE343" i="1"/>
  <c r="AG343" i="1" s="1"/>
  <c r="CX343" i="1" s="1"/>
  <c r="DE343" i="1" s="1"/>
  <c r="AE335" i="1"/>
  <c r="AG335" i="1" s="1"/>
  <c r="CX335" i="1" s="1"/>
  <c r="DE335" i="1" s="1"/>
  <c r="AE327" i="1"/>
  <c r="AG327" i="1" s="1"/>
  <c r="CX327" i="1" s="1"/>
  <c r="DE327" i="1" s="1"/>
  <c r="AE319" i="1"/>
  <c r="AG319" i="1" s="1"/>
  <c r="CX319" i="1" s="1"/>
  <c r="DE319" i="1" s="1"/>
  <c r="AE311" i="1"/>
  <c r="AG311" i="1" s="1"/>
  <c r="CX311" i="1" s="1"/>
  <c r="DE311" i="1" s="1"/>
  <c r="AE303" i="1"/>
  <c r="AG303" i="1" s="1"/>
  <c r="CX303" i="1" s="1"/>
  <c r="DE303" i="1" s="1"/>
  <c r="AE295" i="1"/>
  <c r="AG295" i="1" s="1"/>
  <c r="CX295" i="1" s="1"/>
  <c r="DE295" i="1" s="1"/>
  <c r="AE287" i="1"/>
  <c r="AG287" i="1" s="1"/>
  <c r="CX287" i="1" s="1"/>
  <c r="DE287" i="1" s="1"/>
  <c r="AE279" i="1"/>
  <c r="AG279" i="1" s="1"/>
  <c r="CX279" i="1" s="1"/>
  <c r="DE279" i="1" s="1"/>
  <c r="AE271" i="1"/>
  <c r="AG271" i="1" s="1"/>
  <c r="CX271" i="1" s="1"/>
  <c r="DE271" i="1" s="1"/>
  <c r="AE263" i="1"/>
  <c r="AG263" i="1" s="1"/>
  <c r="CX263" i="1" s="1"/>
  <c r="DE263" i="1" s="1"/>
  <c r="AE255" i="1"/>
  <c r="AG255" i="1" s="1"/>
  <c r="CX255" i="1" s="1"/>
  <c r="DE255" i="1" s="1"/>
  <c r="AE247" i="1"/>
  <c r="AG247" i="1" s="1"/>
  <c r="CX247" i="1" s="1"/>
  <c r="DE247" i="1" s="1"/>
  <c r="AE239" i="1"/>
  <c r="AG239" i="1" s="1"/>
  <c r="CX239" i="1" s="1"/>
  <c r="DE239" i="1" s="1"/>
  <c r="AE231" i="1"/>
  <c r="AG231" i="1" s="1"/>
  <c r="CX231" i="1" s="1"/>
  <c r="DE231" i="1" s="1"/>
  <c r="AE223" i="1"/>
  <c r="AG223" i="1" s="1"/>
  <c r="CX223" i="1" s="1"/>
  <c r="DE223" i="1" s="1"/>
  <c r="AE215" i="1"/>
  <c r="AG215" i="1" s="1"/>
  <c r="CX215" i="1" s="1"/>
  <c r="DE215" i="1" s="1"/>
  <c r="AE207" i="1"/>
  <c r="AG207" i="1" s="1"/>
  <c r="CX207" i="1" s="1"/>
  <c r="DE207" i="1" s="1"/>
  <c r="AE199" i="1"/>
  <c r="AG199" i="1" s="1"/>
  <c r="CX199" i="1" s="1"/>
  <c r="DE199" i="1" s="1"/>
  <c r="AE191" i="1"/>
  <c r="AG191" i="1" s="1"/>
  <c r="CX191" i="1" s="1"/>
  <c r="DE191" i="1" s="1"/>
  <c r="AE183" i="1"/>
  <c r="AG183" i="1" s="1"/>
  <c r="CX183" i="1" s="1"/>
  <c r="DE183" i="1" s="1"/>
  <c r="AE175" i="1"/>
  <c r="AG175" i="1" s="1"/>
  <c r="CX175" i="1" s="1"/>
  <c r="DE175" i="1" s="1"/>
  <c r="AE167" i="1"/>
  <c r="AG167" i="1" s="1"/>
  <c r="CX167" i="1" s="1"/>
  <c r="DE167" i="1" s="1"/>
  <c r="AE159" i="1"/>
  <c r="AG159" i="1" s="1"/>
  <c r="CX159" i="1" s="1"/>
  <c r="DE159" i="1" s="1"/>
  <c r="AE151" i="1"/>
  <c r="AG151" i="1" s="1"/>
  <c r="CX151" i="1" s="1"/>
  <c r="DE151" i="1" s="1"/>
  <c r="AE143" i="1"/>
  <c r="AG143" i="1" s="1"/>
  <c r="CX143" i="1" s="1"/>
  <c r="DE143" i="1" s="1"/>
  <c r="AE135" i="1"/>
  <c r="AG135" i="1" s="1"/>
  <c r="CX135" i="1" s="1"/>
  <c r="DE135" i="1" s="1"/>
  <c r="AE127" i="1"/>
  <c r="AG127" i="1" s="1"/>
  <c r="CX127" i="1" s="1"/>
  <c r="DE127" i="1" s="1"/>
  <c r="AE119" i="1"/>
  <c r="AG119" i="1" s="1"/>
  <c r="CX119" i="1" s="1"/>
  <c r="DE119" i="1" s="1"/>
  <c r="AE111" i="1"/>
  <c r="AG111" i="1" s="1"/>
  <c r="CX111" i="1" s="1"/>
  <c r="DE111" i="1" s="1"/>
  <c r="AE103" i="1"/>
  <c r="AG103" i="1" s="1"/>
  <c r="CX103" i="1" s="1"/>
  <c r="DE103" i="1" s="1"/>
  <c r="AE95" i="1"/>
  <c r="AG95" i="1" s="1"/>
  <c r="CX95" i="1" s="1"/>
  <c r="DE95" i="1" s="1"/>
  <c r="AE87" i="1"/>
  <c r="AG87" i="1" s="1"/>
  <c r="CX87" i="1" s="1"/>
  <c r="DE87" i="1" s="1"/>
  <c r="AE79" i="1"/>
  <c r="AG79" i="1" s="1"/>
  <c r="CX79" i="1" s="1"/>
  <c r="DE79" i="1" s="1"/>
  <c r="AE71" i="1"/>
  <c r="AG71" i="1" s="1"/>
  <c r="CX71" i="1" s="1"/>
  <c r="DE71" i="1" s="1"/>
  <c r="AE63" i="1"/>
  <c r="AG63" i="1" s="1"/>
  <c r="CX63" i="1" s="1"/>
  <c r="DE63" i="1" s="1"/>
  <c r="AE55" i="1"/>
  <c r="AG55" i="1" s="1"/>
  <c r="CX55" i="1" s="1"/>
  <c r="DE55" i="1" s="1"/>
  <c r="AE47" i="1"/>
  <c r="AG47" i="1" s="1"/>
  <c r="CX47" i="1" s="1"/>
  <c r="DE47" i="1" s="1"/>
  <c r="AE39" i="1"/>
  <c r="AG39" i="1" s="1"/>
  <c r="CX39" i="1" s="1"/>
  <c r="DE39" i="1" s="1"/>
  <c r="AE31" i="1"/>
  <c r="AG31" i="1" s="1"/>
  <c r="CX31" i="1" s="1"/>
  <c r="DE31" i="1" s="1"/>
  <c r="AE23" i="1"/>
  <c r="AG23" i="1" s="1"/>
  <c r="CX23" i="1" s="1"/>
  <c r="DE23" i="1" s="1"/>
  <c r="AE815" i="1"/>
  <c r="AG815" i="1" s="1"/>
  <c r="CX815" i="1" s="1"/>
  <c r="DE815" i="1" s="1"/>
  <c r="AE410" i="1"/>
  <c r="AG410" i="1" s="1"/>
  <c r="CX410" i="1" s="1"/>
  <c r="DE410" i="1" s="1"/>
  <c r="AE678" i="1"/>
  <c r="AG678" i="1" s="1"/>
  <c r="CX678" i="1" s="1"/>
  <c r="DE678" i="1" s="1"/>
  <c r="AE670" i="1"/>
  <c r="AG670" i="1" s="1"/>
  <c r="CX670" i="1" s="1"/>
  <c r="DE670" i="1" s="1"/>
  <c r="AE662" i="1"/>
  <c r="AG662" i="1" s="1"/>
  <c r="CX662" i="1" s="1"/>
  <c r="DE662" i="1" s="1"/>
  <c r="AE654" i="1"/>
  <c r="AG654" i="1" s="1"/>
  <c r="CX654" i="1" s="1"/>
  <c r="DE654" i="1" s="1"/>
  <c r="AE646" i="1"/>
  <c r="AG646" i="1" s="1"/>
  <c r="CX646" i="1" s="1"/>
  <c r="DE646" i="1" s="1"/>
  <c r="AE638" i="1"/>
  <c r="AG638" i="1" s="1"/>
  <c r="CX638" i="1" s="1"/>
  <c r="DE638" i="1" s="1"/>
  <c r="AE630" i="1"/>
  <c r="AG630" i="1" s="1"/>
  <c r="CX630" i="1" s="1"/>
  <c r="DE630" i="1" s="1"/>
  <c r="AE622" i="1"/>
  <c r="AG622" i="1" s="1"/>
  <c r="CX622" i="1" s="1"/>
  <c r="DE622" i="1" s="1"/>
  <c r="AE614" i="1"/>
  <c r="AG614" i="1" s="1"/>
  <c r="CX614" i="1" s="1"/>
  <c r="DE614" i="1" s="1"/>
  <c r="AE606" i="1"/>
  <c r="AG606" i="1" s="1"/>
  <c r="CX606" i="1" s="1"/>
  <c r="DE606" i="1" s="1"/>
  <c r="AE598" i="1"/>
  <c r="AG598" i="1" s="1"/>
  <c r="CX598" i="1" s="1"/>
  <c r="DE598" i="1" s="1"/>
  <c r="AE590" i="1"/>
  <c r="AG590" i="1" s="1"/>
  <c r="CX590" i="1" s="1"/>
  <c r="DE590" i="1" s="1"/>
  <c r="AE582" i="1"/>
  <c r="AG582" i="1" s="1"/>
  <c r="CX582" i="1" s="1"/>
  <c r="DE582" i="1" s="1"/>
  <c r="AE574" i="1"/>
  <c r="AG574" i="1" s="1"/>
  <c r="CX574" i="1" s="1"/>
  <c r="DE574" i="1" s="1"/>
  <c r="AE566" i="1"/>
  <c r="AG566" i="1" s="1"/>
  <c r="CX566" i="1" s="1"/>
  <c r="DE566" i="1" s="1"/>
  <c r="AE558" i="1"/>
  <c r="AG558" i="1" s="1"/>
  <c r="CX558" i="1" s="1"/>
  <c r="DE558" i="1" s="1"/>
  <c r="AE550" i="1"/>
  <c r="AG550" i="1" s="1"/>
  <c r="CX550" i="1" s="1"/>
  <c r="DE550" i="1" s="1"/>
  <c r="AE542" i="1"/>
  <c r="AG542" i="1" s="1"/>
  <c r="CX542" i="1" s="1"/>
  <c r="DE542" i="1" s="1"/>
  <c r="AE534" i="1"/>
  <c r="AG534" i="1" s="1"/>
  <c r="CX534" i="1" s="1"/>
  <c r="DE534" i="1" s="1"/>
  <c r="AE526" i="1"/>
  <c r="AG526" i="1" s="1"/>
  <c r="CX526" i="1" s="1"/>
  <c r="DE526" i="1" s="1"/>
  <c r="AE518" i="1"/>
  <c r="AG518" i="1" s="1"/>
  <c r="CX518" i="1" s="1"/>
  <c r="DE518" i="1" s="1"/>
  <c r="AE510" i="1"/>
  <c r="AG510" i="1" s="1"/>
  <c r="CX510" i="1" s="1"/>
  <c r="DE510" i="1" s="1"/>
  <c r="AE502" i="1"/>
  <c r="AG502" i="1" s="1"/>
  <c r="CX502" i="1" s="1"/>
  <c r="DE502" i="1" s="1"/>
  <c r="AE494" i="1"/>
  <c r="AG494" i="1" s="1"/>
  <c r="CX494" i="1" s="1"/>
  <c r="DE494" i="1" s="1"/>
  <c r="AE486" i="1"/>
  <c r="AG486" i="1" s="1"/>
  <c r="CX486" i="1" s="1"/>
  <c r="DE486" i="1" s="1"/>
  <c r="AE478" i="1"/>
  <c r="AG478" i="1" s="1"/>
  <c r="CX478" i="1" s="1"/>
  <c r="DE478" i="1" s="1"/>
  <c r="AE470" i="1"/>
  <c r="AG470" i="1" s="1"/>
  <c r="CX470" i="1" s="1"/>
  <c r="DE470" i="1" s="1"/>
  <c r="AE462" i="1"/>
  <c r="AG462" i="1" s="1"/>
  <c r="CX462" i="1" s="1"/>
  <c r="DE462" i="1" s="1"/>
  <c r="AE454" i="1"/>
  <c r="AG454" i="1" s="1"/>
  <c r="CX454" i="1" s="1"/>
  <c r="DE454" i="1" s="1"/>
  <c r="AE446" i="1"/>
  <c r="AG446" i="1" s="1"/>
  <c r="CX446" i="1" s="1"/>
  <c r="DE446" i="1" s="1"/>
  <c r="AE438" i="1"/>
  <c r="AG438" i="1" s="1"/>
  <c r="CX438" i="1" s="1"/>
  <c r="DE438" i="1" s="1"/>
  <c r="AE430" i="1"/>
  <c r="AG430" i="1" s="1"/>
  <c r="CX430" i="1" s="1"/>
  <c r="DE430" i="1" s="1"/>
  <c r="AE422" i="1"/>
  <c r="AG422" i="1" s="1"/>
  <c r="CX422" i="1" s="1"/>
  <c r="DE422" i="1" s="1"/>
  <c r="AE414" i="1"/>
  <c r="AG414" i="1" s="1"/>
  <c r="CX414" i="1" s="1"/>
  <c r="DE414" i="1" s="1"/>
  <c r="AE406" i="1"/>
  <c r="AG406" i="1" s="1"/>
  <c r="CX406" i="1" s="1"/>
  <c r="DE406" i="1" s="1"/>
  <c r="AE398" i="1"/>
  <c r="AG398" i="1" s="1"/>
  <c r="CX398" i="1" s="1"/>
  <c r="DE398" i="1" s="1"/>
  <c r="AE390" i="1"/>
  <c r="AG390" i="1" s="1"/>
  <c r="CX390" i="1" s="1"/>
  <c r="DE390" i="1" s="1"/>
  <c r="AE382" i="1"/>
  <c r="AG382" i="1" s="1"/>
  <c r="CX382" i="1" s="1"/>
  <c r="DE382" i="1" s="1"/>
  <c r="AE374" i="1"/>
  <c r="AG374" i="1" s="1"/>
  <c r="CX374" i="1" s="1"/>
  <c r="DE374" i="1" s="1"/>
  <c r="AE366" i="1"/>
  <c r="AG366" i="1" s="1"/>
  <c r="CX366" i="1" s="1"/>
  <c r="DE366" i="1" s="1"/>
  <c r="AE358" i="1"/>
  <c r="AG358" i="1" s="1"/>
  <c r="CX358" i="1" s="1"/>
  <c r="DE358" i="1" s="1"/>
  <c r="AE350" i="1"/>
  <c r="AG350" i="1" s="1"/>
  <c r="CX350" i="1" s="1"/>
  <c r="DE350" i="1" s="1"/>
  <c r="AE342" i="1"/>
  <c r="AG342" i="1" s="1"/>
  <c r="CX342" i="1" s="1"/>
  <c r="DE342" i="1" s="1"/>
  <c r="AE334" i="1"/>
  <c r="AG334" i="1" s="1"/>
  <c r="CX334" i="1" s="1"/>
  <c r="DE334" i="1" s="1"/>
  <c r="AE326" i="1"/>
  <c r="AG326" i="1" s="1"/>
  <c r="CX326" i="1" s="1"/>
  <c r="DE326" i="1" s="1"/>
  <c r="AE318" i="1"/>
  <c r="AG318" i="1" s="1"/>
  <c r="CX318" i="1" s="1"/>
  <c r="DE318" i="1" s="1"/>
  <c r="AE310" i="1"/>
  <c r="AG310" i="1" s="1"/>
  <c r="CX310" i="1" s="1"/>
  <c r="DE310" i="1" s="1"/>
  <c r="AE302" i="1"/>
  <c r="AG302" i="1" s="1"/>
  <c r="CX302" i="1" s="1"/>
  <c r="DE302" i="1" s="1"/>
  <c r="AE294" i="1"/>
  <c r="AG294" i="1" s="1"/>
  <c r="CX294" i="1" s="1"/>
  <c r="DE294" i="1" s="1"/>
  <c r="AE286" i="1"/>
  <c r="AG286" i="1" s="1"/>
  <c r="CX286" i="1" s="1"/>
  <c r="DE286" i="1" s="1"/>
  <c r="AE278" i="1"/>
  <c r="AG278" i="1" s="1"/>
  <c r="CX278" i="1" s="1"/>
  <c r="DE278" i="1" s="1"/>
  <c r="AE270" i="1"/>
  <c r="AG270" i="1" s="1"/>
  <c r="CX270" i="1" s="1"/>
  <c r="DE270" i="1" s="1"/>
  <c r="AE262" i="1"/>
  <c r="AG262" i="1" s="1"/>
  <c r="CX262" i="1" s="1"/>
  <c r="DE262" i="1" s="1"/>
  <c r="AE254" i="1"/>
  <c r="AG254" i="1" s="1"/>
  <c r="CX254" i="1" s="1"/>
  <c r="DE254" i="1" s="1"/>
  <c r="AE246" i="1"/>
  <c r="AG246" i="1" s="1"/>
  <c r="CX246" i="1" s="1"/>
  <c r="DE246" i="1" s="1"/>
  <c r="AE238" i="1"/>
  <c r="AG238" i="1" s="1"/>
  <c r="CX238" i="1" s="1"/>
  <c r="DE238" i="1" s="1"/>
  <c r="AE230" i="1"/>
  <c r="AG230" i="1" s="1"/>
  <c r="CX230" i="1" s="1"/>
  <c r="DE230" i="1" s="1"/>
  <c r="AE222" i="1"/>
  <c r="AG222" i="1" s="1"/>
  <c r="CX222" i="1" s="1"/>
  <c r="DE222" i="1" s="1"/>
  <c r="AE214" i="1"/>
  <c r="AG214" i="1" s="1"/>
  <c r="CX214" i="1" s="1"/>
  <c r="DE214" i="1" s="1"/>
  <c r="AE206" i="1"/>
  <c r="AG206" i="1" s="1"/>
  <c r="CX206" i="1" s="1"/>
  <c r="DE206" i="1" s="1"/>
  <c r="AE198" i="1"/>
  <c r="AG198" i="1" s="1"/>
  <c r="CX198" i="1" s="1"/>
  <c r="DE198" i="1" s="1"/>
  <c r="AE190" i="1"/>
  <c r="AG190" i="1" s="1"/>
  <c r="CX190" i="1" s="1"/>
  <c r="DE190" i="1" s="1"/>
  <c r="AE182" i="1"/>
  <c r="AG182" i="1" s="1"/>
  <c r="CX182" i="1" s="1"/>
  <c r="DE182" i="1" s="1"/>
  <c r="AE174" i="1"/>
  <c r="AG174" i="1" s="1"/>
  <c r="CX174" i="1" s="1"/>
  <c r="DE174" i="1" s="1"/>
  <c r="AE166" i="1"/>
  <c r="AG166" i="1" s="1"/>
  <c r="CX166" i="1" s="1"/>
  <c r="DE166" i="1" s="1"/>
  <c r="AE158" i="1"/>
  <c r="AG158" i="1" s="1"/>
  <c r="CX158" i="1" s="1"/>
  <c r="DE158" i="1" s="1"/>
  <c r="AE150" i="1"/>
  <c r="AG150" i="1" s="1"/>
  <c r="CX150" i="1" s="1"/>
  <c r="DE150" i="1" s="1"/>
  <c r="AE142" i="1"/>
  <c r="AG142" i="1" s="1"/>
  <c r="CX142" i="1" s="1"/>
  <c r="DE142" i="1" s="1"/>
  <c r="AE134" i="1"/>
  <c r="AG134" i="1" s="1"/>
  <c r="CX134" i="1" s="1"/>
  <c r="DE134" i="1" s="1"/>
  <c r="AE126" i="1"/>
  <c r="AG126" i="1" s="1"/>
  <c r="CX126" i="1" s="1"/>
  <c r="DE126" i="1" s="1"/>
  <c r="AE118" i="1"/>
  <c r="AG118" i="1" s="1"/>
  <c r="CX118" i="1" s="1"/>
  <c r="DE118" i="1" s="1"/>
  <c r="AE110" i="1"/>
  <c r="AG110" i="1" s="1"/>
  <c r="CX110" i="1" s="1"/>
  <c r="DE110" i="1" s="1"/>
  <c r="AE102" i="1"/>
  <c r="AG102" i="1" s="1"/>
  <c r="CX102" i="1" s="1"/>
  <c r="DE102" i="1" s="1"/>
  <c r="AE94" i="1"/>
  <c r="AG94" i="1" s="1"/>
  <c r="CX94" i="1" s="1"/>
  <c r="DE94" i="1" s="1"/>
  <c r="AE86" i="1"/>
  <c r="AG86" i="1" s="1"/>
  <c r="CX86" i="1" s="1"/>
  <c r="DE86" i="1" s="1"/>
  <c r="AE78" i="1"/>
  <c r="AG78" i="1" s="1"/>
  <c r="CX78" i="1" s="1"/>
  <c r="DE78" i="1" s="1"/>
  <c r="AE70" i="1"/>
  <c r="AG70" i="1" s="1"/>
  <c r="CX70" i="1" s="1"/>
  <c r="DE70" i="1" s="1"/>
  <c r="AE62" i="1"/>
  <c r="AG62" i="1" s="1"/>
  <c r="CX62" i="1" s="1"/>
  <c r="DE62" i="1" s="1"/>
  <c r="AE54" i="1"/>
  <c r="AG54" i="1" s="1"/>
  <c r="CX54" i="1" s="1"/>
  <c r="DE54" i="1" s="1"/>
  <c r="AE46" i="1"/>
  <c r="AG46" i="1" s="1"/>
  <c r="CX46" i="1" s="1"/>
  <c r="DE46" i="1" s="1"/>
  <c r="AE38" i="1"/>
  <c r="AG38" i="1" s="1"/>
  <c r="CX38" i="1" s="1"/>
  <c r="DE38" i="1" s="1"/>
  <c r="AE30" i="1"/>
  <c r="AG30" i="1" s="1"/>
  <c r="CX30" i="1" s="1"/>
  <c r="DE30" i="1" s="1"/>
  <c r="AE22" i="1"/>
  <c r="AG22" i="1" s="1"/>
  <c r="CX22" i="1" s="1"/>
  <c r="DE22" i="1" s="1"/>
  <c r="AE804" i="1"/>
  <c r="AG804" i="1" s="1"/>
  <c r="CX804" i="1" s="1"/>
  <c r="DE804" i="1" s="1"/>
  <c r="AE351" i="1"/>
  <c r="AG351" i="1" s="1"/>
  <c r="CX351" i="1" s="1"/>
  <c r="DE351" i="1" s="1"/>
  <c r="AD9" i="1"/>
  <c r="Z13" i="1"/>
  <c r="Z12" i="1"/>
  <c r="AD18" i="1"/>
  <c r="AD15" i="1"/>
  <c r="AD16" i="1"/>
  <c r="AD17" i="1"/>
  <c r="AD11" i="1"/>
  <c r="AD10" i="1"/>
  <c r="AD14" i="1"/>
  <c r="Z15" i="1"/>
  <c r="Z11" i="1"/>
  <c r="Z9" i="1"/>
  <c r="Z10" i="1"/>
  <c r="V18" i="1"/>
  <c r="V14" i="1"/>
  <c r="Z18" i="1"/>
  <c r="Z17" i="1"/>
  <c r="V12" i="1"/>
  <c r="V13" i="1"/>
  <c r="V16" i="1"/>
  <c r="V17" i="1"/>
  <c r="V9" i="1"/>
  <c r="V15" i="1"/>
  <c r="V10" i="1"/>
  <c r="R13" i="1"/>
  <c r="R12" i="1"/>
  <c r="R9" i="1"/>
  <c r="R10" i="1"/>
  <c r="R17" i="1"/>
  <c r="R11" i="1"/>
  <c r="R16" i="1"/>
  <c r="R18" i="1"/>
  <c r="R14" i="1"/>
  <c r="R15" i="1"/>
  <c r="N11" i="1"/>
  <c r="N10" i="1"/>
  <c r="N15" i="1"/>
  <c r="N9" i="1"/>
  <c r="N18" i="1"/>
  <c r="N12" i="1"/>
  <c r="N13" i="1"/>
  <c r="N14" i="1"/>
  <c r="N16" i="1"/>
  <c r="N17" i="1"/>
  <c r="D11" i="4"/>
  <c r="AE10" i="1" l="1"/>
  <c r="AE16" i="1"/>
  <c r="AE17" i="1"/>
  <c r="AE15" i="1"/>
  <c r="AE18" i="1"/>
  <c r="AE12" i="1"/>
  <c r="AE9" i="1"/>
  <c r="AE14" i="1"/>
  <c r="AE13" i="1"/>
  <c r="AE11" i="1"/>
  <c r="D20" i="4"/>
  <c r="AG16" i="1" l="1"/>
  <c r="CX16" i="1" s="1"/>
  <c r="AG14" i="1"/>
  <c r="CX14" i="1" s="1"/>
  <c r="AG17" i="1"/>
  <c r="CX17" i="1" s="1"/>
  <c r="AG18" i="1"/>
  <c r="CX18" i="1" s="1"/>
  <c r="AG13" i="1"/>
  <c r="CX13" i="1" s="1"/>
  <c r="AG11" i="1"/>
  <c r="CX11" i="1" s="1"/>
  <c r="AG9" i="1"/>
  <c r="CX9" i="1" s="1"/>
  <c r="AG10" i="1"/>
  <c r="CX10" i="1" s="1"/>
  <c r="AG12" i="1"/>
  <c r="CX12" i="1" s="1"/>
  <c r="AG15" i="1"/>
  <c r="CX15" i="1" s="1"/>
  <c r="D15" i="4"/>
  <c r="D26" i="4" l="1"/>
  <c r="D5" i="4" l="1"/>
  <c r="DA9" i="1" l="1"/>
  <c r="DE9" i="1" s="1"/>
  <c r="DA13" i="1"/>
  <c r="DE13" i="1" s="1"/>
  <c r="DA16" i="1"/>
  <c r="DE16" i="1" s="1"/>
  <c r="DA18" i="1"/>
  <c r="DE18" i="1" s="1"/>
  <c r="DA14" i="1"/>
  <c r="DE14" i="1" s="1"/>
  <c r="DA15" i="1"/>
  <c r="DE15" i="1" s="1"/>
  <c r="DA11" i="1"/>
  <c r="DE11" i="1" s="1"/>
  <c r="DA10" i="1"/>
  <c r="DE10" i="1" s="1"/>
  <c r="DA12" i="1"/>
  <c r="DE12" i="1" s="1"/>
  <c r="DA17" i="1"/>
  <c r="DE17" i="1" s="1"/>
  <c r="D8" i="4"/>
  <c r="D12" i="4" l="1"/>
  <c r="D19" i="4" l="1"/>
  <c r="D40" i="4" l="1"/>
  <c r="D44" i="4" l="1"/>
  <c r="D16" i="4" l="1"/>
  <c r="D21" i="4" l="1"/>
  <c r="D51" i="4" l="1"/>
  <c r="D30" i="4" l="1"/>
  <c r="D50" i="4" l="1"/>
  <c r="D56" i="4" l="1"/>
  <c r="D9" i="4" l="1"/>
  <c r="D46" i="4" l="1"/>
  <c r="D14" i="4" l="1"/>
  <c r="D29" i="4" l="1"/>
  <c r="D24" i="4" l="1"/>
  <c r="D53" i="4" l="1"/>
  <c r="D55" i="4" l="1"/>
  <c r="D17" i="4" l="1"/>
  <c r="D6" i="4" l="1"/>
  <c r="D19" i="7" l="1"/>
  <c r="D18" i="7" l="1"/>
  <c r="D48" i="4"/>
  <c r="D47" i="4"/>
  <c r="D6" i="7"/>
  <c r="D4" i="4"/>
  <c r="D10" i="4"/>
  <c r="D13" i="7"/>
  <c r="D39" i="4"/>
  <c r="D7" i="7"/>
  <c r="D49" i="4"/>
  <c r="D5" i="10"/>
  <c r="D35" i="4"/>
  <c r="D33" i="4"/>
  <c r="D13" i="4"/>
  <c r="D27" i="4"/>
  <c r="D52" i="4"/>
  <c r="D4" i="7"/>
  <c r="D20" i="7"/>
  <c r="D54" i="4"/>
  <c r="D18" i="4"/>
  <c r="D42" i="4"/>
  <c r="D31" i="4"/>
  <c r="D11" i="7"/>
  <c r="D17" i="7"/>
  <c r="D43" i="4"/>
  <c r="D28" i="4"/>
  <c r="D15" i="7"/>
  <c r="D37" i="4"/>
  <c r="D16" i="7"/>
  <c r="D38" i="4"/>
  <c r="D25" i="4"/>
  <c r="D41" i="4"/>
  <c r="D5" i="7"/>
  <c r="D7" i="4"/>
  <c r="D45" i="4"/>
  <c r="D14" i="7"/>
  <c r="D36" i="4"/>
  <c r="D23" i="4"/>
  <c r="D10" i="7"/>
  <c r="D9" i="7"/>
  <c r="D8" i="7"/>
  <c r="D22" i="4"/>
  <c r="D32" i="4"/>
  <c r="D4" i="10" l="1"/>
  <c r="D34" i="4"/>
  <c r="D12" i="7"/>
</calcChain>
</file>

<file path=xl/sharedStrings.xml><?xml version="1.0" encoding="utf-8"?>
<sst xmlns="http://schemas.openxmlformats.org/spreadsheetml/2006/main" count="8887" uniqueCount="5584">
  <si>
    <t>Press the TAB key or ARROW keys to navigate through the document.</t>
  </si>
  <si>
    <t xml:space="preserve">SNF WQIP Workforce Metrics and Clinical Metrics Domains Benchmarks </t>
  </si>
  <si>
    <t>Measurement Area</t>
  </si>
  <si>
    <t>Metric</t>
  </si>
  <si>
    <t>25th Percentile</t>
  </si>
  <si>
    <t>37.5 Percentile</t>
  </si>
  <si>
    <t>50th Percentile</t>
  </si>
  <si>
    <t>62.5th Percentile</t>
  </si>
  <si>
    <t>75th Percentile</t>
  </si>
  <si>
    <t>90th Percentile</t>
  </si>
  <si>
    <t>Workforce Metric Domain</t>
  </si>
  <si>
    <t>Acuity-Adjusted Total Nursing Hours</t>
  </si>
  <si>
    <t>Acuity-Adjusted Staffing Hour Metrics (January 1, 2024–September 30, 2024)</t>
  </si>
  <si>
    <t>Acuity-Adjusted Weekend Total Nursing Hours</t>
  </si>
  <si>
    <t>Acuity-Adjusted RN Hours</t>
  </si>
  <si>
    <t>Acuity-Adjusted LVN Hours</t>
  </si>
  <si>
    <t>Acuity-Adjusted CNA Hours</t>
  </si>
  <si>
    <t>Clinical Metrics Domain</t>
  </si>
  <si>
    <t>Percent of Residents Who Lose Too Much Weight, Long Stay</t>
  </si>
  <si>
    <t>MDS Clinical Metrics</t>
  </si>
  <si>
    <t>Percent of Residents Experiencing One or More Falls with Major Injury, Long Stay</t>
  </si>
  <si>
    <t>Percent of Residents Who Received an Antipsychotic Medication, Long Stay</t>
  </si>
  <si>
    <t>SNF WQIP PY2 (CY2024) Interim Payment Report</t>
  </si>
  <si>
    <t xml:space="preserve">Please Note: For all metrics, except the Acuity-Adjusted Staffing Hour Metrics, a blank cell indicates data were not available. For Acuity-Adjusted Staffing Hour Metrics, if data were missing, facilities received a score of 0.00. </t>
  </si>
  <si>
    <t>Please Note: For the Staffing Turnover, Claims-Based Clinical Metrics, Medi-Cal Disproportionate Share Metric, and MDS Racial and Ethnic Data Completeness Metric, data are not available for the interim report and measure-specific information is not included. For these measurement areas, facility scores were set to 0.00 for the purposes of interim score calculations.</t>
  </si>
  <si>
    <t xml:space="preserve">Please Note: For the Percent of Residents Who Lose Too Much Weight: Long Stay Metric, facilities will receive the higher score of the following two options: one based on the full PY 2 measurement period (July 1, 2023 - June 30, 2024) and one based on a shortened measurement period (April 1, 2024 - June 30, 2024). </t>
  </si>
  <si>
    <t>Please Note: The last quarter of the Acuity-Adjusted Staffing Hour Metrics data are not yet available (October 1, 2024- December 31, 2024).  For the last quarter of this measurement area, facility scores were set to 0.00.</t>
  </si>
  <si>
    <t>Facility Information</t>
  </si>
  <si>
    <t>Interim Score Calculation</t>
  </si>
  <si>
    <t>Facility ID</t>
  </si>
  <si>
    <t>Facility Name</t>
  </si>
  <si>
    <t>HCAI ID</t>
  </si>
  <si>
    <t>NPI</t>
  </si>
  <si>
    <t>CMS Certification Number</t>
  </si>
  <si>
    <t>County Name</t>
  </si>
  <si>
    <t>District Name</t>
  </si>
  <si>
    <t>STP Status</t>
  </si>
  <si>
    <t>STP Beds</t>
  </si>
  <si>
    <t>Bed Capacity</t>
  </si>
  <si>
    <t xml:space="preserve">CNA Hours Per Patient Day (HPPD) Rate </t>
  </si>
  <si>
    <t>Raw CNA Measure Score</t>
  </si>
  <si>
    <t>Percent CNA Days Compliant</t>
  </si>
  <si>
    <t>Adjusted CNA Measure Score</t>
  </si>
  <si>
    <t>LVN HPPD Rate</t>
  </si>
  <si>
    <t>Raw LVN Measure Score</t>
  </si>
  <si>
    <t>Percent LVN Days Compliant</t>
  </si>
  <si>
    <t>Adjusted LVN Measure Score</t>
  </si>
  <si>
    <t>RN HPPD Rate</t>
  </si>
  <si>
    <t>Raw RN Measure Score</t>
  </si>
  <si>
    <t>Percent RN Days Compliant</t>
  </si>
  <si>
    <t>Adjusted RN Measure Score</t>
  </si>
  <si>
    <t>Total HPPD Rate</t>
  </si>
  <si>
    <t>Raw Total Nursing Hours Measure Score</t>
  </si>
  <si>
    <t xml:space="preserve">Percent Total Nursing Hours Days Compliant </t>
  </si>
  <si>
    <t>Adjusted Total Nursing Hours Measure Score</t>
  </si>
  <si>
    <t>Total Weekend HPPD Rate</t>
  </si>
  <si>
    <t>Raw Total Weekend Nursing Hours Measure Score</t>
  </si>
  <si>
    <t xml:space="preserve">Percent Total Weekend Days Compliant </t>
  </si>
  <si>
    <t>Adjusted Total Weekend Measure Score</t>
  </si>
  <si>
    <t>Unweighted Total Points Earned</t>
  </si>
  <si>
    <t>Unweighted Possible Points</t>
  </si>
  <si>
    <t>Unweighted Score</t>
  </si>
  <si>
    <t>Percent of Residents Who Lose Too Much Weight: Long Stay Numerator for Prior Year Rate</t>
  </si>
  <si>
    <t>Percent of Residents Who Lose Too Much Weight: Long Stay Annotation Code for Numerator for Prior Year Rate</t>
  </si>
  <si>
    <t>Percent of Residents Who Lose Too Much Weight: Long Stay Denominator for Prior Year Rate</t>
  </si>
  <si>
    <t>Percent of Residents Who Lose Too Much Weight: Long Stay Annotation Code for Denominator for Prior Year Rate</t>
  </si>
  <si>
    <t>Percent of Residents Who Lose Too Much Weight: Long Stay Prior Year Rate</t>
  </si>
  <si>
    <t>Percent of Residents Who Lose Too Much Weight: Long Stay Annotation Code for Prior Year Rate</t>
  </si>
  <si>
    <t>Percent of Residents Who Lose Too Much Weight: Long Stay Numerator for Rate (Full PY 2 Measurement Period)</t>
  </si>
  <si>
    <t>Percent of Residents Who Lose Too Much Weight: Long Stay Annotation Code for Numerator for Rate (Full PY 2 Measurement Period)</t>
  </si>
  <si>
    <t>Percent of Residents Who Lose Too Much Weight: Long Stay Denominator for Rate (Full PY 2 Measurement Period)</t>
  </si>
  <si>
    <t>Percent of Residents Who Lose Too Much Weight: Long Stay Annotation Code for Denominator for Rate (Full PY 2 Measurement Period)</t>
  </si>
  <si>
    <t>Percent of Residents Who Lose Too Much Weight: Long Stay Rate (Full PY 2 Measurement Period)</t>
  </si>
  <si>
    <t>Percent of Residents Who Lose Too Much Weight: Long Stay Annotation Code for Rate (Full PY 2 Measurement Period)</t>
  </si>
  <si>
    <t>Percent of Residents Who Lose Too Much Weight: Long Stay Gap Closure Percentage (Full PY 2 Measurement Period)</t>
  </si>
  <si>
    <t>Percent of Residents Who Lose Too Much Weight: Long Stay Annotation Code for Gap Closure Percentage (Full PY 2 Measurement Period)</t>
  </si>
  <si>
    <t>Percent of Residents Who Lose Too Much Weight: Long Stay Achievement Points Earned (Full PY 2 Measurement Period)</t>
  </si>
  <si>
    <t>Percent of Residents Who Lose Too Much Weight: Long Stay Improvement Points Earned (Full PY 2 Measurement Period)</t>
  </si>
  <si>
    <t>Percent of Residents Who Lose Too Much Weight: Long Stay Points Earned (Full PY 2 Measurement Period)</t>
  </si>
  <si>
    <t>Percent of Residents Who Lose Too Much Weight: Long Stay Numerator for Rate (Shortened Measurement Period)</t>
  </si>
  <si>
    <t>Percent of Residents Who Lose Too Much Weight: Long Stay Annotation Code for Numerator for Rate (Shortened Measurement Period)</t>
  </si>
  <si>
    <t>Percent of Residents Who Lose Too Much Weight: Long Stay Denominator for Rate (Shortened Measurement Period)</t>
  </si>
  <si>
    <t>Percent of Residents Who Lose Too Much Weight: Long Stay Annotation Code for Denominator for Rate (Shortened Measurement Period)</t>
  </si>
  <si>
    <t>Percent of Residents Who Lose Too Much Weight: Long Stay Rate (Shortened Measurement Period)</t>
  </si>
  <si>
    <t>Percent of Residents Who Lose Too Much Weight: Long Stay Annotation Code for Rate (Shortened Measurement Period)</t>
  </si>
  <si>
    <t>Percent of Residents Who Lose Too Much Weight: Long Stay Gap Closure Percentage (Shortened Measurement Period)</t>
  </si>
  <si>
    <t>Percent of Residents Who Lose Too Much Weight: Long Stay Annotation Code for Gap Closure Percentage (Shortened Measurement Period)</t>
  </si>
  <si>
    <t>Percent of Residents Who Lose Too Much Weight: Long Stay Achievement Points Earned (Shortened Measurement Period)</t>
  </si>
  <si>
    <t>Percent of Residents Who Lose Too Much Weight: Long Stay Improvement Points Earned (Shortened Measurement Period)</t>
  </si>
  <si>
    <t>Percent of Residents Who Lose Too Much Weight: Long Stay Points Earned  (Shortened Measurement Period)</t>
  </si>
  <si>
    <t xml:space="preserve">Percent of Residents Who Lose Too Much Weight: Long Stay Final Score </t>
  </si>
  <si>
    <t>Falls with Major Injury: Long Stay Numerator for Prior Year Rate</t>
  </si>
  <si>
    <t>Falls with Major Injury: Long Stay Annotation Code for Numerator for Prior Year Rate</t>
  </si>
  <si>
    <t>Falls with Major Injury: Long Stay Denominator for Prior Year Rate</t>
  </si>
  <si>
    <t>Falls with Major Injury: Long Stay Annotation Code for Denominator for Prior Year Rate</t>
  </si>
  <si>
    <t>Falls with Major Injury: Long Stay Prior Year Rate</t>
  </si>
  <si>
    <t>Falls with Major Injury: Long Stay Annotation Code for Prior Year Rate</t>
  </si>
  <si>
    <t>Falls with Major Injury: Long Stay Numerator for Rate</t>
  </si>
  <si>
    <t>Falls with Major Injury: Long Stay Annotation Code for Numerator for Rate</t>
  </si>
  <si>
    <t>Falls with Major Injury: Long Stay Denominator for Rate</t>
  </si>
  <si>
    <t>Falls with Major Injury: Long Stay Annotation Code for Denominator for Rate</t>
  </si>
  <si>
    <t>Falls with Major Injury: Long Stay Rate</t>
  </si>
  <si>
    <t>Falls with Major Injury: Long Stay Annotation Code for Rate</t>
  </si>
  <si>
    <t>Falls with Major Injury: Long Stay Gap Closure Percentage</t>
  </si>
  <si>
    <t>Falls with Major Injury: Long Stay Annotation Code for Gap Closure Percentage</t>
  </si>
  <si>
    <t>Falls with Major Injury: Long Stay Achievement Points Earned</t>
  </si>
  <si>
    <t>Falls with Major Injury: Long Stay Improvement Points Earned</t>
  </si>
  <si>
    <t>Falls with Major Injury: Long Stay Points Earned</t>
  </si>
  <si>
    <t>Received an Antipsychotic Medication: Long Stay Numerator for Prior Year Rate</t>
  </si>
  <si>
    <t>Received an Antipsychotic Medication: Long Stay Annotation Code for Numerator for Prior Year Rate</t>
  </si>
  <si>
    <t>Received an Antipsychotic Medication: Long Stay Denominator for Prior Year Rate</t>
  </si>
  <si>
    <t>Received an Antipsychotic Medication: Long Stay Annotation Code for Denominator for Prior Year Rate</t>
  </si>
  <si>
    <t>Received an Antipsychotic Medication: Long Stay Prior Year Rate</t>
  </si>
  <si>
    <t>Received an Antipsychotic Medication: Long Stay Annotation Code for Prior Year Rate</t>
  </si>
  <si>
    <t>Received an Antipsychotic Medication: Long Stay Numerator for Rate</t>
  </si>
  <si>
    <t>Received an Antipsychotic Medication: Long Stay Annotation Code for Numerator for Rate</t>
  </si>
  <si>
    <t>Received an Antipsychotic Medication: Long Stay Denominator for Rate</t>
  </si>
  <si>
    <t>Received an Antipsychotic Medication: Long Stay Annotation Code for Denominator for Rate</t>
  </si>
  <si>
    <t>Received an Antipsychotic Medication: Long Stay Rate</t>
  </si>
  <si>
    <t>Received an Antipsychotic Medication: Long Stay Annotation Code for Rate</t>
  </si>
  <si>
    <t>Received an Antipsychotic Medication: Long Stay Gap Closure Percentage</t>
  </si>
  <si>
    <t>Received an Antipsychotic Medication: Long Stay Annotation Code for Gap Closure Percentage</t>
  </si>
  <si>
    <t>Received an Antipsychotic Medication: Long Stay Achievement Points Earned</t>
  </si>
  <si>
    <t>Received an Antipsychotic Medication: Long Stay Improvement Points Earned</t>
  </si>
  <si>
    <t>Received an Antipsychotic Medication: Long Stay Points Earned</t>
  </si>
  <si>
    <t>Raw Measurement Area Score</t>
  </si>
  <si>
    <t>MDS Data Completeness</t>
  </si>
  <si>
    <t xml:space="preserve">Acuity-Adjusted Staffing Metrics Weighted Score (26.25%) (January 1, 2024–September 30, 2024) </t>
  </si>
  <si>
    <t>Acuity-Adjusted Staffing Metrics Weighted Score (8.75%) (October 1, 2024–December 31, 2024)</t>
  </si>
  <si>
    <t>Staffing Turnover Metric Weighted Score (15%)</t>
  </si>
  <si>
    <t>MDS Clinical Metrics Weighted Score (20%)</t>
  </si>
  <si>
    <t>Claims Clinical Metrics Weighted Score (20%)</t>
  </si>
  <si>
    <t>Medi-Cal Disproportionate Share Metric Weighted Score (7%)</t>
  </si>
  <si>
    <t>MDS Racial/Ethnic Data Completeness Metric Weighted Score (3%)</t>
  </si>
  <si>
    <t xml:space="preserve"> Interim WQIP Score</t>
  </si>
  <si>
    <t>010000026</t>
  </si>
  <si>
    <t>APPLE VALLEY POST-ACUTE REHAB</t>
  </si>
  <si>
    <t>206490956</t>
  </si>
  <si>
    <t>1114902616</t>
  </si>
  <si>
    <t>055919</t>
  </si>
  <si>
    <t>SONOMA</t>
  </si>
  <si>
    <t>SANTA ROSA</t>
  </si>
  <si>
    <t>No</t>
  </si>
  <si>
    <t>010000001</t>
  </si>
  <si>
    <t>VINEYARD POST ACUTE</t>
  </si>
  <si>
    <t>206492251</t>
  </si>
  <si>
    <t>1235185752, 1356883805</t>
  </si>
  <si>
    <t>555120</t>
  </si>
  <si>
    <t>010000003</t>
  </si>
  <si>
    <t>CREEKSIDE REHABILITATION &amp; BEHAVIORAL HEALTH</t>
  </si>
  <si>
    <t>206490940</t>
  </si>
  <si>
    <t>1326734625, 1760496566</t>
  </si>
  <si>
    <t>056090</t>
  </si>
  <si>
    <t>Yes</t>
  </si>
  <si>
    <t>010000004</t>
  </si>
  <si>
    <t>CRESCENT CITY SKILLED NURSING</t>
  </si>
  <si>
    <t>206080930</t>
  </si>
  <si>
    <t>1962951715</t>
  </si>
  <si>
    <t>056296</t>
  </si>
  <si>
    <t>DEL NORTE</t>
  </si>
  <si>
    <t>110000018</t>
  </si>
  <si>
    <t>FAIRFIELD POST ACUTE REHABILITATION</t>
  </si>
  <si>
    <t>206481084</t>
  </si>
  <si>
    <t>1750094421, 1780669093</t>
  </si>
  <si>
    <t>055014</t>
  </si>
  <si>
    <t>SOLANO</t>
  </si>
  <si>
    <t>010000024</t>
  </si>
  <si>
    <t>GRANADA REHAB &amp; WELLNESS CENTER, LP</t>
  </si>
  <si>
    <t>206120955</t>
  </si>
  <si>
    <t>1003113705</t>
  </si>
  <si>
    <t>056300</t>
  </si>
  <si>
    <t>HUMBOLDT</t>
  </si>
  <si>
    <t>110000030</t>
  </si>
  <si>
    <t>HEARTWOOD AVENUE HEALTHCARE</t>
  </si>
  <si>
    <t>206480965</t>
  </si>
  <si>
    <t>1003538471, 1245288083</t>
  </si>
  <si>
    <t>555184</t>
  </si>
  <si>
    <t>110001248</t>
  </si>
  <si>
    <t>ROCKY POINT CARE CENTER</t>
  </si>
  <si>
    <t>206170997</t>
  </si>
  <si>
    <t>1942508171</t>
  </si>
  <si>
    <t>055499</t>
  </si>
  <si>
    <t>LAKE</t>
  </si>
  <si>
    <t>010000033</t>
  </si>
  <si>
    <t>SANTA ROSA POST ACUTE</t>
  </si>
  <si>
    <t>206491000</t>
  </si>
  <si>
    <t>1720520273</t>
  </si>
  <si>
    <t>055854</t>
  </si>
  <si>
    <t>010000034</t>
  </si>
  <si>
    <t>SONOMA POST ACUTE</t>
  </si>
  <si>
    <t>206491001</t>
  </si>
  <si>
    <t>1154863603, 1184670697</t>
  </si>
  <si>
    <t>055268</t>
  </si>
  <si>
    <t>010000037</t>
  </si>
  <si>
    <t>CLOVERDALE HEALTHCARE CENTER</t>
  </si>
  <si>
    <t>206491003</t>
  </si>
  <si>
    <t>1245225176</t>
  </si>
  <si>
    <t>055756</t>
  </si>
  <si>
    <t>110001250</t>
  </si>
  <si>
    <t>MEADOWOOD NURSING CENTER</t>
  </si>
  <si>
    <t>206174005</t>
  </si>
  <si>
    <t>1679542658</t>
  </si>
  <si>
    <t>555490</t>
  </si>
  <si>
    <t>010000043</t>
  </si>
  <si>
    <t>PARK VIEW POST ACUTE</t>
  </si>
  <si>
    <t>206491058</t>
  </si>
  <si>
    <t>1104825520</t>
  </si>
  <si>
    <t>056411</t>
  </si>
  <si>
    <t>110000046</t>
  </si>
  <si>
    <t>NAPA VALLEY CARE CENTER</t>
  </si>
  <si>
    <t>206282278</t>
  </si>
  <si>
    <t>1225336456</t>
  </si>
  <si>
    <t>555161</t>
  </si>
  <si>
    <t>NAPA</t>
  </si>
  <si>
    <t>010000079</t>
  </si>
  <si>
    <t>HILLCREST POST ACUTE</t>
  </si>
  <si>
    <t>206491032</t>
  </si>
  <si>
    <t>1861845836</t>
  </si>
  <si>
    <t>555127</t>
  </si>
  <si>
    <t>110001255</t>
  </si>
  <si>
    <t>LAKEPORT POST ACUTE</t>
  </si>
  <si>
    <t>206172313</t>
  </si>
  <si>
    <t>1932604048</t>
  </si>
  <si>
    <t>555222</t>
  </si>
  <si>
    <t>010000052</t>
  </si>
  <si>
    <t>PETALUMA POST-ACUTE REHAB</t>
  </si>
  <si>
    <t>206491035</t>
  </si>
  <si>
    <t>1205316833</t>
  </si>
  <si>
    <t>056072</t>
  </si>
  <si>
    <t>110000053</t>
  </si>
  <si>
    <t>PINER'S NURSING HOME</t>
  </si>
  <si>
    <t>206281040</t>
  </si>
  <si>
    <t>1528107745</t>
  </si>
  <si>
    <t>555207</t>
  </si>
  <si>
    <t>010000005</t>
  </si>
  <si>
    <t>RIDGEWAY POST ACUTE</t>
  </si>
  <si>
    <t>206490931</t>
  </si>
  <si>
    <t>1255622817</t>
  </si>
  <si>
    <t>555703</t>
  </si>
  <si>
    <t>010000059</t>
  </si>
  <si>
    <t>NORTHVINE POSTACUTE CARE</t>
  </si>
  <si>
    <t>206491062</t>
  </si>
  <si>
    <t>1558883645</t>
  </si>
  <si>
    <t>056259</t>
  </si>
  <si>
    <t>010000060</t>
  </si>
  <si>
    <t>SEAVIEW REHABILITATION &amp; WELLNESS CENTER, LP</t>
  </si>
  <si>
    <t>206121065</t>
  </si>
  <si>
    <t>1316244288</t>
  </si>
  <si>
    <t>055208</t>
  </si>
  <si>
    <t>010000062</t>
  </si>
  <si>
    <t>SHERWOOD OAKS POST ACUTE CARE, LLC</t>
  </si>
  <si>
    <t>206231007</t>
  </si>
  <si>
    <t>1386602613</t>
  </si>
  <si>
    <t>056483</t>
  </si>
  <si>
    <t>MENDOCINO</t>
  </si>
  <si>
    <t>110000077</t>
  </si>
  <si>
    <t>GREENFIELD CARE CENTER OF FAIRFIELD</t>
  </si>
  <si>
    <t>206481086</t>
  </si>
  <si>
    <t>1396732590</t>
  </si>
  <si>
    <t>055189</t>
  </si>
  <si>
    <t>110000063</t>
  </si>
  <si>
    <t>NAPA POST ACUTE</t>
  </si>
  <si>
    <t>206280984</t>
  </si>
  <si>
    <t>1346295755, 1669914107</t>
  </si>
  <si>
    <t>056153</t>
  </si>
  <si>
    <t>010000066</t>
  </si>
  <si>
    <t>BROADWAY VILLA POST ACUTE</t>
  </si>
  <si>
    <t>206491017</t>
  </si>
  <si>
    <t>1871594614</t>
  </si>
  <si>
    <t>055987</t>
  </si>
  <si>
    <t>010000208</t>
  </si>
  <si>
    <t>SPRING LAKE VILLAGE</t>
  </si>
  <si>
    <t>206494001</t>
  </si>
  <si>
    <t>1609549112</t>
  </si>
  <si>
    <t>555268</t>
  </si>
  <si>
    <t>110000074</t>
  </si>
  <si>
    <t>SPRINGS ROAD HEALTHCARE</t>
  </si>
  <si>
    <t>206480917</t>
  </si>
  <si>
    <t>1023066966, 1831811207</t>
  </si>
  <si>
    <t>055222</t>
  </si>
  <si>
    <t>010000075</t>
  </si>
  <si>
    <t>FORTUNA REHABILITATION &amp; WELLNESS CENTER, LP</t>
  </si>
  <si>
    <t>206121081</t>
  </si>
  <si>
    <t>1720385420</t>
  </si>
  <si>
    <t>056361</t>
  </si>
  <si>
    <t>110000013</t>
  </si>
  <si>
    <t>WINDSOR VALLEJO NURSING &amp; REHABILITATION CENTER</t>
  </si>
  <si>
    <t>206481011</t>
  </si>
  <si>
    <t>1285770669</t>
  </si>
  <si>
    <t>056238</t>
  </si>
  <si>
    <t>010000076</t>
  </si>
  <si>
    <t>SUMMERFIELD HEALTHCARE CENTER</t>
  </si>
  <si>
    <t>206491085</t>
  </si>
  <si>
    <t>1619976552</t>
  </si>
  <si>
    <t>056364</t>
  </si>
  <si>
    <t>010000078</t>
  </si>
  <si>
    <t>EUREKA REHABILITATION &amp; WELLNESS CENTER, LP</t>
  </si>
  <si>
    <t>206121033</t>
  </si>
  <si>
    <t>1801193768</t>
  </si>
  <si>
    <t>055003</t>
  </si>
  <si>
    <t>110000760</t>
  </si>
  <si>
    <t>THE MEADOWS OF NAPA VALLEY CARE CENTER</t>
  </si>
  <si>
    <t>206284010</t>
  </si>
  <si>
    <t>1104826486</t>
  </si>
  <si>
    <t>555639</t>
  </si>
  <si>
    <t>010000080</t>
  </si>
  <si>
    <t>UKIAH POST ACUTE</t>
  </si>
  <si>
    <t>206231091</t>
  </si>
  <si>
    <t>1649222506</t>
  </si>
  <si>
    <t>055734</t>
  </si>
  <si>
    <t>110000467</t>
  </si>
  <si>
    <t>VACAVILLE CONVALESCENT AND REHABILITATION CENTER</t>
  </si>
  <si>
    <t>206484004</t>
  </si>
  <si>
    <t>1114914355</t>
  </si>
  <si>
    <t>555349</t>
  </si>
  <si>
    <t>010000082</t>
  </si>
  <si>
    <t>REDWOOD COVE HEALTHCARE CENTER</t>
  </si>
  <si>
    <t>206230938</t>
  </si>
  <si>
    <t>1871891002</t>
  </si>
  <si>
    <t>055853</t>
  </si>
  <si>
    <t>010000028</t>
  </si>
  <si>
    <t>NORTH BAY POST ACUTE</t>
  </si>
  <si>
    <t>206490961</t>
  </si>
  <si>
    <t>1104874940</t>
  </si>
  <si>
    <t>056120</t>
  </si>
  <si>
    <t>010000047</t>
  </si>
  <si>
    <t>NORTHBROOK HEALTHCARE CENTER</t>
  </si>
  <si>
    <t>206231024</t>
  </si>
  <si>
    <t>1639178809</t>
  </si>
  <si>
    <t>056215</t>
  </si>
  <si>
    <t>110000084</t>
  </si>
  <si>
    <t>VACAVILLE RANCH POST ACUTE</t>
  </si>
  <si>
    <t>206481105</t>
  </si>
  <si>
    <t>1235823550, 1336162775</t>
  </si>
  <si>
    <t>055412</t>
  </si>
  <si>
    <t>020000043</t>
  </si>
  <si>
    <t>ALAMEDA HEALTHCARE &amp; WELLNESS CENTER</t>
  </si>
  <si>
    <t>206010953</t>
  </si>
  <si>
    <t>1578885778</t>
  </si>
  <si>
    <t>555486</t>
  </si>
  <si>
    <t>ALAMEDA</t>
  </si>
  <si>
    <t>EAST BAY</t>
  </si>
  <si>
    <t>140000574</t>
  </si>
  <si>
    <t>ALHAMBRA POST ACUTE</t>
  </si>
  <si>
    <t>206070892</t>
  </si>
  <si>
    <t>1720139355</t>
  </si>
  <si>
    <t>555292</t>
  </si>
  <si>
    <t>CONTRA COSTA</t>
  </si>
  <si>
    <t>140000003</t>
  </si>
  <si>
    <t>DELTA VIEW POST ACUTE</t>
  </si>
  <si>
    <t>206070893</t>
  </si>
  <si>
    <t>1114542198, 1407924582</t>
  </si>
  <si>
    <t>056381</t>
  </si>
  <si>
    <t>020000010</t>
  </si>
  <si>
    <t>ASHBY CARE CENTER</t>
  </si>
  <si>
    <t>206010744</t>
  </si>
  <si>
    <t>1568676393</t>
  </si>
  <si>
    <t>555466</t>
  </si>
  <si>
    <t>020000015</t>
  </si>
  <si>
    <t>BANCROFT HEALTHCARE CENTER</t>
  </si>
  <si>
    <t>206010747</t>
  </si>
  <si>
    <t>1467597534, 1649787268</t>
  </si>
  <si>
    <t>055107</t>
  </si>
  <si>
    <t>020000019</t>
  </si>
  <si>
    <t>VISTA POST ACUTE</t>
  </si>
  <si>
    <t>206010750</t>
  </si>
  <si>
    <t>1790261014</t>
  </si>
  <si>
    <t>056475</t>
  </si>
  <si>
    <t>020000060</t>
  </si>
  <si>
    <t>GOOD SAMARITAN HEALTHCARE CENTER-HAYWARD</t>
  </si>
  <si>
    <t>206010974</t>
  </si>
  <si>
    <t>1467446278</t>
  </si>
  <si>
    <t>056471</t>
  </si>
  <si>
    <t>020000026</t>
  </si>
  <si>
    <t>BAY VIEW REHABILITATION HOSPITAL, LLC</t>
  </si>
  <si>
    <t>206010952</t>
  </si>
  <si>
    <t>1386998664</t>
  </si>
  <si>
    <t>056348</t>
  </si>
  <si>
    <t>020000029</t>
  </si>
  <si>
    <t>BETHESDA HOME</t>
  </si>
  <si>
    <t>206010760</t>
  </si>
  <si>
    <t>1194835017</t>
  </si>
  <si>
    <t>056370</t>
  </si>
  <si>
    <t>020000116</t>
  </si>
  <si>
    <t>EAST BAY POST-ACUTE</t>
  </si>
  <si>
    <t>206010774</t>
  </si>
  <si>
    <t>1811366586</t>
  </si>
  <si>
    <t>055239</t>
  </si>
  <si>
    <t>140000102</t>
  </si>
  <si>
    <t>LEGACY POST ACUTE CARE</t>
  </si>
  <si>
    <t>206073349</t>
  </si>
  <si>
    <t>1558532465</t>
  </si>
  <si>
    <t>555684</t>
  </si>
  <si>
    <t>140000138</t>
  </si>
  <si>
    <t>CREEKSIDE HEALTHCARE CENTER</t>
  </si>
  <si>
    <t>206070932</t>
  </si>
  <si>
    <t>1306269386</t>
  </si>
  <si>
    <t>055099</t>
  </si>
  <si>
    <t>020000129</t>
  </si>
  <si>
    <t>CRESTWOOD TREATMENT CENTER</t>
  </si>
  <si>
    <t>206010815</t>
  </si>
  <si>
    <t>1942228838</t>
  </si>
  <si>
    <t>05A408</t>
  </si>
  <si>
    <t>140000130</t>
  </si>
  <si>
    <t>DANVILLE POST ACUTE REHABILITATION</t>
  </si>
  <si>
    <t>206070935</t>
  </si>
  <si>
    <t>1568447068, 1932812609</t>
  </si>
  <si>
    <t>555376</t>
  </si>
  <si>
    <t>140000564</t>
  </si>
  <si>
    <t>DIAMOND RIDGE HEALTHCARE CENTER</t>
  </si>
  <si>
    <t>206074002</t>
  </si>
  <si>
    <t>1447821467</t>
  </si>
  <si>
    <t>555287</t>
  </si>
  <si>
    <t>020000133</t>
  </si>
  <si>
    <t>DRIFTWOOD HEALTHCARE CENTER - HAYWARD</t>
  </si>
  <si>
    <t>206010798</t>
  </si>
  <si>
    <t>1871881557</t>
  </si>
  <si>
    <t>555533</t>
  </si>
  <si>
    <t>020000039</t>
  </si>
  <si>
    <t>HAYWARD HEALTHCARE &amp; WELLNESS CENTER</t>
  </si>
  <si>
    <t>206010806</t>
  </si>
  <si>
    <t>1639401227</t>
  </si>
  <si>
    <t>055874</t>
  </si>
  <si>
    <t>020000087</t>
  </si>
  <si>
    <t>CROWN BAY NURSING &amp; REHABILITATION CENTER</t>
  </si>
  <si>
    <t>206010734</t>
  </si>
  <si>
    <t>1114119054</t>
  </si>
  <si>
    <t>056103</t>
  </si>
  <si>
    <t>020000093</t>
  </si>
  <si>
    <t>EXCELL HEALTH CARE CENTER</t>
  </si>
  <si>
    <t>206010906</t>
  </si>
  <si>
    <t>1497875546, 1699345900</t>
  </si>
  <si>
    <t>056170</t>
  </si>
  <si>
    <t>020000132</t>
  </si>
  <si>
    <t>FREMONT HEALTHCARE CENTER</t>
  </si>
  <si>
    <t>206010797</t>
  </si>
  <si>
    <t>1194120600</t>
  </si>
  <si>
    <t>056422</t>
  </si>
  <si>
    <t>020000124</t>
  </si>
  <si>
    <t>FRUITVALE HEALTHCARE CENTER</t>
  </si>
  <si>
    <t>206010889</t>
  </si>
  <si>
    <t>1144856535, 1275670895</t>
  </si>
  <si>
    <t>555358</t>
  </si>
  <si>
    <t>020000125</t>
  </si>
  <si>
    <t>GARFIELD NEUROBEHAVIORAL CENTER</t>
  </si>
  <si>
    <t>206010900</t>
  </si>
  <si>
    <t>1396832465</t>
  </si>
  <si>
    <t>05A396</t>
  </si>
  <si>
    <t>020000037</t>
  </si>
  <si>
    <t>EMMANUEL POST ACUTE CARE - HAYWARD</t>
  </si>
  <si>
    <t>206013647</t>
  </si>
  <si>
    <t>1699798033</t>
  </si>
  <si>
    <t>056463</t>
  </si>
  <si>
    <t>020000028</t>
  </si>
  <si>
    <t>BERKELEY PINES SKILLED NURSING CENTER</t>
  </si>
  <si>
    <t>206010757</t>
  </si>
  <si>
    <t>1356746929</t>
  </si>
  <si>
    <t>055892</t>
  </si>
  <si>
    <t>140000023</t>
  </si>
  <si>
    <t>BAYBERRY SKILLED NURSING &amp; HEALTHCARE CENTER</t>
  </si>
  <si>
    <t>206070896</t>
  </si>
  <si>
    <t>1225554645</t>
  </si>
  <si>
    <t>056260</t>
  </si>
  <si>
    <t>140000083</t>
  </si>
  <si>
    <t>WALNUT CREEK SKILLED NURSING &amp; REHABILITATION CENTER</t>
  </si>
  <si>
    <t>206073366</t>
  </si>
  <si>
    <t>1063938470, 1699795484</t>
  </si>
  <si>
    <t>056327</t>
  </si>
  <si>
    <t>140000051</t>
  </si>
  <si>
    <t>LA CASA VIA TRANSITIONAL CARE CENTER</t>
  </si>
  <si>
    <t>206071107</t>
  </si>
  <si>
    <t>1639199409, 1669996245</t>
  </si>
  <si>
    <t>056399</t>
  </si>
  <si>
    <t>140000122</t>
  </si>
  <si>
    <t>THE VINEYARDS HEALTHCARE CENTER</t>
  </si>
  <si>
    <t>206010825</t>
  </si>
  <si>
    <t>1427072040, 1477077816</t>
  </si>
  <si>
    <t>055212</t>
  </si>
  <si>
    <t>020000123</t>
  </si>
  <si>
    <t>SAGE POST ACUTE</t>
  </si>
  <si>
    <t>206010831</t>
  </si>
  <si>
    <t>1518282490</t>
  </si>
  <si>
    <t>055338</t>
  </si>
  <si>
    <t>020000047</t>
  </si>
  <si>
    <t>HAYWARD HILLS HEALTH CARE CENTER</t>
  </si>
  <si>
    <t>206010832</t>
  </si>
  <si>
    <t>1801868302</t>
  </si>
  <si>
    <t>056447</t>
  </si>
  <si>
    <t>020000119</t>
  </si>
  <si>
    <t>REDWOOD HEALTHCARE CENTER LLC</t>
  </si>
  <si>
    <t>206010845</t>
  </si>
  <si>
    <t>1184173056</t>
  </si>
  <si>
    <t>555499</t>
  </si>
  <si>
    <t>020000101</t>
  </si>
  <si>
    <t>NILES CANYON POST ACUTE</t>
  </si>
  <si>
    <t>206013368</t>
  </si>
  <si>
    <t>1851933261</t>
  </si>
  <si>
    <t>055562</t>
  </si>
  <si>
    <t>140001185</t>
  </si>
  <si>
    <t>THE REUTLINGER COMMUNITY</t>
  </si>
  <si>
    <t>206074085</t>
  </si>
  <si>
    <t>1306838438</t>
  </si>
  <si>
    <t>055534</t>
  </si>
  <si>
    <t>020000111</t>
  </si>
  <si>
    <t>JONES CONVALESCENT HOSPITAL</t>
  </si>
  <si>
    <t>206010855</t>
  </si>
  <si>
    <t>1659495604</t>
  </si>
  <si>
    <t>555842</t>
  </si>
  <si>
    <t>020000112</t>
  </si>
  <si>
    <t>KYAKAMEENA CARE CENTER</t>
  </si>
  <si>
    <t>206010863</t>
  </si>
  <si>
    <t>1912072554</t>
  </si>
  <si>
    <t>055715</t>
  </si>
  <si>
    <t>020000114</t>
  </si>
  <si>
    <t>LAKE PARK HEALTHCARE CENTER</t>
  </si>
  <si>
    <t>206010866</t>
  </si>
  <si>
    <t>1023749362</t>
  </si>
  <si>
    <t>555113</t>
  </si>
  <si>
    <t>140000038</t>
  </si>
  <si>
    <t>GREENRIDGE POST-ACUTE</t>
  </si>
  <si>
    <t>206070958</t>
  </si>
  <si>
    <t>1639841109, 1730221268</t>
  </si>
  <si>
    <t>056457</t>
  </si>
  <si>
    <t>140000105</t>
  </si>
  <si>
    <t>LONE TREE POST ACUTE</t>
  </si>
  <si>
    <t>206073641</t>
  </si>
  <si>
    <t>1821613803, 1871661967</t>
  </si>
  <si>
    <t>056021</t>
  </si>
  <si>
    <t>020000110</t>
  </si>
  <si>
    <t>LAKE MERRITT HEALTHCARE CENTER LLC</t>
  </si>
  <si>
    <t>206010875</t>
  </si>
  <si>
    <t>1801345772</t>
  </si>
  <si>
    <t>056350</t>
  </si>
  <si>
    <t>020000103</t>
  </si>
  <si>
    <t>HAYWARD GARDENS POST ACUTE</t>
  </si>
  <si>
    <t>206010876</t>
  </si>
  <si>
    <t>1124104872, 1417663105</t>
  </si>
  <si>
    <t>055434</t>
  </si>
  <si>
    <t>140000745</t>
  </si>
  <si>
    <t>ROSSMOOR POST ACUTE</t>
  </si>
  <si>
    <t>206074024</t>
  </si>
  <si>
    <t>1720035090</t>
  </si>
  <si>
    <t>555446</t>
  </si>
  <si>
    <t>140001126</t>
  </si>
  <si>
    <t>TICE VALLEY POST ACUTE</t>
  </si>
  <si>
    <t>206074076</t>
  </si>
  <si>
    <t>1609817352</t>
  </si>
  <si>
    <t>555710</t>
  </si>
  <si>
    <t>020000104</t>
  </si>
  <si>
    <t>MARINA GARDEN NURSING CENTER</t>
  </si>
  <si>
    <t>206013653</t>
  </si>
  <si>
    <t>1699770867</t>
  </si>
  <si>
    <t>555461</t>
  </si>
  <si>
    <t>020000099</t>
  </si>
  <si>
    <t>MCCLURE POST ACUTE</t>
  </si>
  <si>
    <t>206010881</t>
  </si>
  <si>
    <t>1396122297</t>
  </si>
  <si>
    <t>555067</t>
  </si>
  <si>
    <t>020000079</t>
  </si>
  <si>
    <t>MEDICAL HILL HEALTHCARE CENTER</t>
  </si>
  <si>
    <t>206010972</t>
  </si>
  <si>
    <t>1083634893, 1982127338</t>
  </si>
  <si>
    <t>555254</t>
  </si>
  <si>
    <t>020000100</t>
  </si>
  <si>
    <t>MERCY RETIREMENT &amp; CARE CENTER</t>
  </si>
  <si>
    <t>206013696</t>
  </si>
  <si>
    <t>1225029366</t>
  </si>
  <si>
    <t>555189</t>
  </si>
  <si>
    <t>140000096</t>
  </si>
  <si>
    <t>PLEASANT HILL POST ACUTE</t>
  </si>
  <si>
    <t>206071028</t>
  </si>
  <si>
    <t>1558717579</t>
  </si>
  <si>
    <t>055049</t>
  </si>
  <si>
    <t>020000115</t>
  </si>
  <si>
    <t>OAKLAND HEALTHCARE &amp; WELLNESS CENTER</t>
  </si>
  <si>
    <t>206010848</t>
  </si>
  <si>
    <t>1659693745</t>
  </si>
  <si>
    <t>055215</t>
  </si>
  <si>
    <t>020000277</t>
  </si>
  <si>
    <t>BAY MARINA POST ACUTE</t>
  </si>
  <si>
    <t>206010904</t>
  </si>
  <si>
    <t>1386958965, 1700294972</t>
  </si>
  <si>
    <t>056280</t>
  </si>
  <si>
    <t>140000092</t>
  </si>
  <si>
    <t>ORINDA CARE CENTER, LLC</t>
  </si>
  <si>
    <t>206071029</t>
  </si>
  <si>
    <t>1154718773</t>
  </si>
  <si>
    <t>055775</t>
  </si>
  <si>
    <t>020000094</t>
  </si>
  <si>
    <t>WE CARE SKILLED NURSING - FREMONT</t>
  </si>
  <si>
    <t>206010912</t>
  </si>
  <si>
    <t>1831183649</t>
  </si>
  <si>
    <t>056298</t>
  </si>
  <si>
    <t>020000036</t>
  </si>
  <si>
    <t>MISSION VALLEY POST ACUTE</t>
  </si>
  <si>
    <t>206010915</t>
  </si>
  <si>
    <t>1285781013</t>
  </si>
  <si>
    <t>055276</t>
  </si>
  <si>
    <t>020000090</t>
  </si>
  <si>
    <t>EDEN HEALTHCARE CENTER</t>
  </si>
  <si>
    <t>206010917</t>
  </si>
  <si>
    <t>1144913880, 1386049898</t>
  </si>
  <si>
    <t>056052</t>
  </si>
  <si>
    <t>020000091</t>
  </si>
  <si>
    <t>PIEDMONT GARDENS HEALTH FACILITY</t>
  </si>
  <si>
    <t>206010920</t>
  </si>
  <si>
    <t>1437230943</t>
  </si>
  <si>
    <t>056096</t>
  </si>
  <si>
    <t>140000962</t>
  </si>
  <si>
    <t>PITTSBURG SKILLED NURSING CENTER</t>
  </si>
  <si>
    <t>206071042</t>
  </si>
  <si>
    <t>1083019657</t>
  </si>
  <si>
    <t>055677</t>
  </si>
  <si>
    <t>140000086</t>
  </si>
  <si>
    <t>PLEASANTON NURSING AND REHABILITATION CENTER</t>
  </si>
  <si>
    <t>206010926</t>
  </si>
  <si>
    <t>1750385167</t>
  </si>
  <si>
    <t>056392</t>
  </si>
  <si>
    <t>020000276</t>
  </si>
  <si>
    <t>CANYON CREEK POST-ACUTE</t>
  </si>
  <si>
    <t>206010934</t>
  </si>
  <si>
    <t>1194891051, 1346942695</t>
  </si>
  <si>
    <t>555341</t>
  </si>
  <si>
    <t>140000081</t>
  </si>
  <si>
    <t>MORAGA POST ACUTE</t>
  </si>
  <si>
    <t>206070933</t>
  </si>
  <si>
    <t>1154777357</t>
  </si>
  <si>
    <t>055085</t>
  </si>
  <si>
    <t>140000082</t>
  </si>
  <si>
    <t>WINDSOR ROSEWOOD CARE CENTER</t>
  </si>
  <si>
    <t>206071044</t>
  </si>
  <si>
    <t>1831235290</t>
  </si>
  <si>
    <t>056476</t>
  </si>
  <si>
    <t>020000274</t>
  </si>
  <si>
    <t>THE REHABILITATION CENTER OF OAKLAND</t>
  </si>
  <si>
    <t>206010990</t>
  </si>
  <si>
    <t>1386966588</t>
  </si>
  <si>
    <t>555313</t>
  </si>
  <si>
    <t>020000880</t>
  </si>
  <si>
    <t>OAKLAND HEIGHTS NURSING AND REHABILITATION</t>
  </si>
  <si>
    <t>206014077</t>
  </si>
  <si>
    <t>1407272487</t>
  </si>
  <si>
    <t>555570</t>
  </si>
  <si>
    <t>020000077</t>
  </si>
  <si>
    <t>SAN LEANDRO HEALTHCARE CENTER</t>
  </si>
  <si>
    <t>206010944</t>
  </si>
  <si>
    <t>1790850329</t>
  </si>
  <si>
    <t>056345</t>
  </si>
  <si>
    <t>140000078</t>
  </si>
  <si>
    <t>TAMPICO HEALTHCARE CENTER</t>
  </si>
  <si>
    <t>206071061</t>
  </si>
  <si>
    <t>1215602297, 1902127392</t>
  </si>
  <si>
    <t>056213</t>
  </si>
  <si>
    <t>140000136</t>
  </si>
  <si>
    <t>CONCORD POST ACUTE</t>
  </si>
  <si>
    <t>206073625</t>
  </si>
  <si>
    <t>1396813465, 1902505746</t>
  </si>
  <si>
    <t>555104</t>
  </si>
  <si>
    <t>140000030</t>
  </si>
  <si>
    <t>SAN PABLO HEALTHCARE &amp; WELLNESS CENTER</t>
  </si>
  <si>
    <t>206070905</t>
  </si>
  <si>
    <t>1821320417</t>
  </si>
  <si>
    <t>056359</t>
  </si>
  <si>
    <t>140000396</t>
  </si>
  <si>
    <t>SHIELDS NURSING CENTER</t>
  </si>
  <si>
    <t>206073627</t>
  </si>
  <si>
    <t>1831185735</t>
  </si>
  <si>
    <t>555364</t>
  </si>
  <si>
    <t>140000080</t>
  </si>
  <si>
    <t>SHIELDS RICHMOND NURSING CENTER</t>
  </si>
  <si>
    <t>206071069</t>
  </si>
  <si>
    <t>1578559480</t>
  </si>
  <si>
    <t>055292</t>
  </si>
  <si>
    <t>140001291</t>
  </si>
  <si>
    <t>AVONDALE VILLA POST-ACUTE</t>
  </si>
  <si>
    <t>206010874</t>
  </si>
  <si>
    <t>1255963781, 1740207455</t>
  </si>
  <si>
    <t>555399</t>
  </si>
  <si>
    <t>020000005</t>
  </si>
  <si>
    <t>ST ANTHONY CARE CENTER</t>
  </si>
  <si>
    <t>206013489</t>
  </si>
  <si>
    <t>1689063489</t>
  </si>
  <si>
    <t>055809</t>
  </si>
  <si>
    <t>020000074</t>
  </si>
  <si>
    <t>SERENETHOS CARE CENTER, LLC</t>
  </si>
  <si>
    <t>206010959</t>
  </si>
  <si>
    <t>1760471346, 1770084121</t>
  </si>
  <si>
    <t>555905</t>
  </si>
  <si>
    <t>020000076</t>
  </si>
  <si>
    <t>ST. FRANCIS HEALTHCARE CENTER</t>
  </si>
  <si>
    <t>206010749</t>
  </si>
  <si>
    <t>1164984381, 1619966751</t>
  </si>
  <si>
    <t>555418</t>
  </si>
  <si>
    <t>020000068</t>
  </si>
  <si>
    <t>ST JOHN KRONSTADT CONVALESCENT CENTER</t>
  </si>
  <si>
    <t>206010961</t>
  </si>
  <si>
    <t>1861484982</t>
  </si>
  <si>
    <t>555016</t>
  </si>
  <si>
    <t>020000071</t>
  </si>
  <si>
    <t>WINDSOR POST-ACUTE CARE CENTER OF HAYWARD</t>
  </si>
  <si>
    <t>206010824</t>
  </si>
  <si>
    <t>1417275959</t>
  </si>
  <si>
    <t>555398</t>
  </si>
  <si>
    <t>020000064</t>
  </si>
  <si>
    <t>ST. PAUL'S TOWERS</t>
  </si>
  <si>
    <t>206010966</t>
  </si>
  <si>
    <t>1144993650</t>
  </si>
  <si>
    <t>055156</t>
  </si>
  <si>
    <t>140000733</t>
  </si>
  <si>
    <t>STONEBROOK HEALTHCARE CENTER</t>
  </si>
  <si>
    <t>206074025</t>
  </si>
  <si>
    <t>1821039678</t>
  </si>
  <si>
    <t>555421</t>
  </si>
  <si>
    <t>020000020</t>
  </si>
  <si>
    <t>WINDSOR COUNTRY DRIVE CARE CENTER</t>
  </si>
  <si>
    <t>206013570</t>
  </si>
  <si>
    <t>1841336534</t>
  </si>
  <si>
    <t>055885</t>
  </si>
  <si>
    <t>140000061</t>
  </si>
  <si>
    <t>VALE HEALTHCARE CENTER</t>
  </si>
  <si>
    <t>206073644</t>
  </si>
  <si>
    <t>1376966861, 1932172491</t>
  </si>
  <si>
    <t>056389</t>
  </si>
  <si>
    <t>140000062</t>
  </si>
  <si>
    <t>DIABLO VALLEY POST ACUTE</t>
  </si>
  <si>
    <t>206071095</t>
  </si>
  <si>
    <t>1568593473, 1023724721</t>
  </si>
  <si>
    <t>055150</t>
  </si>
  <si>
    <t>020000066</t>
  </si>
  <si>
    <t>VALLEY POINTE NURSING &amp; REHABILITATION CENTER</t>
  </si>
  <si>
    <t>206010770</t>
  </si>
  <si>
    <t>1669859567</t>
  </si>
  <si>
    <t>555082</t>
  </si>
  <si>
    <t>020000275</t>
  </si>
  <si>
    <t>WASHINGTON CENTER</t>
  </si>
  <si>
    <t>206010988</t>
  </si>
  <si>
    <t>1306893904</t>
  </si>
  <si>
    <t>056121</t>
  </si>
  <si>
    <t>140000121</t>
  </si>
  <si>
    <t>WILLOW PASS HEALTHCARE CENTER</t>
  </si>
  <si>
    <t>206070962</t>
  </si>
  <si>
    <t>1699840231</t>
  </si>
  <si>
    <t>055241</t>
  </si>
  <si>
    <t>020000054</t>
  </si>
  <si>
    <t>PRINCETON MANOR HEALTHCARE CENTER, LLC</t>
  </si>
  <si>
    <t>206010995</t>
  </si>
  <si>
    <t>1346382298, 1891146593</t>
  </si>
  <si>
    <t>055876</t>
  </si>
  <si>
    <t>100000030</t>
  </si>
  <si>
    <t>THE GROVE POST-ACUTE</t>
  </si>
  <si>
    <t>206572209</t>
  </si>
  <si>
    <t>1720071954, 1922795293</t>
  </si>
  <si>
    <t>055438</t>
  </si>
  <si>
    <t>YOLO</t>
  </si>
  <si>
    <t>SACRAMENTO</t>
  </si>
  <si>
    <t>100000022</t>
  </si>
  <si>
    <t>ARBOR REHABILITATION &amp; NURSING CENTER</t>
  </si>
  <si>
    <t>206392330</t>
  </si>
  <si>
    <t>1396986436</t>
  </si>
  <si>
    <t>555164</t>
  </si>
  <si>
    <t>SAN JOAQUIN</t>
  </si>
  <si>
    <t>100000055</t>
  </si>
  <si>
    <t>GARDEN CITY HEALTHCARE CENTER</t>
  </si>
  <si>
    <t>206500827</t>
  </si>
  <si>
    <t>1801832464</t>
  </si>
  <si>
    <t>055185</t>
  </si>
  <si>
    <t>STANISLAUS</t>
  </si>
  <si>
    <t>STOCKTON</t>
  </si>
  <si>
    <t>100000001</t>
  </si>
  <si>
    <t>ASBURY PARK NURSING AND REHABILITATION CENTER</t>
  </si>
  <si>
    <t>206340825</t>
  </si>
  <si>
    <t>1023652542</t>
  </si>
  <si>
    <t>555673</t>
  </si>
  <si>
    <t>030001829</t>
  </si>
  <si>
    <t>ACC CARE CENTER</t>
  </si>
  <si>
    <t>206344001</t>
  </si>
  <si>
    <t>1639261795</t>
  </si>
  <si>
    <t>555261</t>
  </si>
  <si>
    <t>030000011</t>
  </si>
  <si>
    <t>ROCK CREEK CARE CENTER</t>
  </si>
  <si>
    <t>206310790</t>
  </si>
  <si>
    <t>1225346315</t>
  </si>
  <si>
    <t>055446</t>
  </si>
  <si>
    <t>PLACER</t>
  </si>
  <si>
    <t>030000013</t>
  </si>
  <si>
    <t>AUBURN RAVINE TERRACE</t>
  </si>
  <si>
    <t>206312230</t>
  </si>
  <si>
    <t>1083619365, 1568183788</t>
  </si>
  <si>
    <t>555645</t>
  </si>
  <si>
    <t>030000016</t>
  </si>
  <si>
    <t>NORTH STARR POSTACUTE CARE</t>
  </si>
  <si>
    <t>206501989</t>
  </si>
  <si>
    <t>1598112864</t>
  </si>
  <si>
    <t>555347</t>
  </si>
  <si>
    <t>FRESNO</t>
  </si>
  <si>
    <t>100000017</t>
  </si>
  <si>
    <t>BETHANY HOME SOCIETY SAN JOAQUIN COUNTY</t>
  </si>
  <si>
    <t>206390796</t>
  </si>
  <si>
    <t>1487648135</t>
  </si>
  <si>
    <t>055662</t>
  </si>
  <si>
    <t>030001823</t>
  </si>
  <si>
    <t>NOBLE CARE CENTER</t>
  </si>
  <si>
    <t>206391045</t>
  </si>
  <si>
    <t>1295278067, 1548843899</t>
  </si>
  <si>
    <t>555105</t>
  </si>
  <si>
    <t>100000091</t>
  </si>
  <si>
    <t>BRIDGEWOOD POST ACUTE</t>
  </si>
  <si>
    <t>206341002</t>
  </si>
  <si>
    <t>1114385630, 1932856200</t>
  </si>
  <si>
    <t>055956</t>
  </si>
  <si>
    <t>030001004</t>
  </si>
  <si>
    <t>AMERICAN RIVER CENTER</t>
  </si>
  <si>
    <t>206344052</t>
  </si>
  <si>
    <t>1639126287</t>
  </si>
  <si>
    <t>555450</t>
  </si>
  <si>
    <t>100000010</t>
  </si>
  <si>
    <t>GUARDIAN CARE AND REHAB CENTER</t>
  </si>
  <si>
    <t>206390929</t>
  </si>
  <si>
    <t>1184321036, 1821082637</t>
  </si>
  <si>
    <t>056216</t>
  </si>
  <si>
    <t>100000021</t>
  </si>
  <si>
    <t>CASA COLOMA HEALTH CARE CENTER</t>
  </si>
  <si>
    <t>206341499</t>
  </si>
  <si>
    <t>1891310520</t>
  </si>
  <si>
    <t>056495</t>
  </si>
  <si>
    <t>100000032</t>
  </si>
  <si>
    <t>BROOKSIDE CARE CENTER</t>
  </si>
  <si>
    <t>206390826</t>
  </si>
  <si>
    <t>1366025520, 1740723501</t>
  </si>
  <si>
    <t>055304</t>
  </si>
  <si>
    <t>030000005</t>
  </si>
  <si>
    <t>COLLEGE OAK NURSING AND REHABILITATION CENTER</t>
  </si>
  <si>
    <t>206340908</t>
  </si>
  <si>
    <t>1831651645</t>
  </si>
  <si>
    <t>056158</t>
  </si>
  <si>
    <t>100000107</t>
  </si>
  <si>
    <t>MODESTO POST ACUTE CENTER</t>
  </si>
  <si>
    <t>206501094</t>
  </si>
  <si>
    <t>1932251808</t>
  </si>
  <si>
    <t>055849</t>
  </si>
  <si>
    <t>030001817</t>
  </si>
  <si>
    <t>COTTONWOOD HEALTHCARE CENTER</t>
  </si>
  <si>
    <t>206570896</t>
  </si>
  <si>
    <t>1699750901, 1780381939</t>
  </si>
  <si>
    <t>056098</t>
  </si>
  <si>
    <t>030001815</t>
  </si>
  <si>
    <t>COURTYARD HEALTH CARE CENTER</t>
  </si>
  <si>
    <t>206570854</t>
  </si>
  <si>
    <t>1235367913</t>
  </si>
  <si>
    <t>055922</t>
  </si>
  <si>
    <t>100000035</t>
  </si>
  <si>
    <t>CRESTWOOD MANOR</t>
  </si>
  <si>
    <t>206392343</t>
  </si>
  <si>
    <t>1730128174</t>
  </si>
  <si>
    <t>05A340</t>
  </si>
  <si>
    <t>100000036</t>
  </si>
  <si>
    <t>206502207</t>
  </si>
  <si>
    <t>1508884487</t>
  </si>
  <si>
    <t>05A024</t>
  </si>
  <si>
    <t>030001825</t>
  </si>
  <si>
    <t>LODI NURSING &amp; REHABILITATION</t>
  </si>
  <si>
    <t>206391887</t>
  </si>
  <si>
    <t>1861868721</t>
  </si>
  <si>
    <t>555049</t>
  </si>
  <si>
    <t>100000041</t>
  </si>
  <si>
    <t>LINCOLN SQUARE POST ACUTE CARE</t>
  </si>
  <si>
    <t>206392310</t>
  </si>
  <si>
    <t>1780816777</t>
  </si>
  <si>
    <t>555186</t>
  </si>
  <si>
    <t>030000047</t>
  </si>
  <si>
    <t>WESTERN SLOPE HEALTH CENTER</t>
  </si>
  <si>
    <t>206090863</t>
  </si>
  <si>
    <t>1043518277</t>
  </si>
  <si>
    <t>056243</t>
  </si>
  <si>
    <t>EL DORADO</t>
  </si>
  <si>
    <t>100000049</t>
  </si>
  <si>
    <t>WINDSOR ELMHAVEN CARE CENTER</t>
  </si>
  <si>
    <t>206390865</t>
  </si>
  <si>
    <t>1396881033</t>
  </si>
  <si>
    <t>055735</t>
  </si>
  <si>
    <t>030000050</t>
  </si>
  <si>
    <t>MAIN WEST POSTACUTE CARE</t>
  </si>
  <si>
    <t>206501990</t>
  </si>
  <si>
    <t>1376926931</t>
  </si>
  <si>
    <t>055475</t>
  </si>
  <si>
    <t>100000962</t>
  </si>
  <si>
    <t>CAPITAL POST ACUTE</t>
  </si>
  <si>
    <t>206342204</t>
  </si>
  <si>
    <t>1134261142, 1437896081</t>
  </si>
  <si>
    <t>555442</t>
  </si>
  <si>
    <t>100000051</t>
  </si>
  <si>
    <t>ENGLISH OAKS CONVALESCENT &amp; REHABILITATION HOSPITAL</t>
  </si>
  <si>
    <t>206502364</t>
  </si>
  <si>
    <t>1154325512</t>
  </si>
  <si>
    <t>555190</t>
  </si>
  <si>
    <t>030000053</t>
  </si>
  <si>
    <t>MANZANITA HEALTHCARE CENTER</t>
  </si>
  <si>
    <t>206342207</t>
  </si>
  <si>
    <t>1548963127, 1639175078</t>
  </si>
  <si>
    <t>555083</t>
  </si>
  <si>
    <t>030001131</t>
  </si>
  <si>
    <t>ESKATON VILLAGE CARE CENTER</t>
  </si>
  <si>
    <t>206344077</t>
  </si>
  <si>
    <t>1780680025</t>
  </si>
  <si>
    <t>555555</t>
  </si>
  <si>
    <t>100000038</t>
  </si>
  <si>
    <t>ALMOND VISTA HEALTHCARE</t>
  </si>
  <si>
    <t>206500872</t>
  </si>
  <si>
    <t>1255938015</t>
  </si>
  <si>
    <t>555118</t>
  </si>
  <si>
    <t>100000003</t>
  </si>
  <si>
    <t>FAIRMONT REHABILITATION HOSPITAL</t>
  </si>
  <si>
    <t>206390873</t>
  </si>
  <si>
    <t>1295448967, 1942256391</t>
  </si>
  <si>
    <t>055242</t>
  </si>
  <si>
    <t>100000059</t>
  </si>
  <si>
    <t>DOUBLE TREE POST ACUTE CARE CENTER</t>
  </si>
  <si>
    <t>206342201</t>
  </si>
  <si>
    <t>1528585338</t>
  </si>
  <si>
    <t>056177</t>
  </si>
  <si>
    <t>030000060</t>
  </si>
  <si>
    <t>FOLSOM CARE CENTER</t>
  </si>
  <si>
    <t>206340877</t>
  </si>
  <si>
    <t>1679505572</t>
  </si>
  <si>
    <t>055173</t>
  </si>
  <si>
    <t>030000280</t>
  </si>
  <si>
    <t>AUBURN OAKS CARE CENTER</t>
  </si>
  <si>
    <t>206312834</t>
  </si>
  <si>
    <t>1700184991</t>
  </si>
  <si>
    <t>555219</t>
  </si>
  <si>
    <t>030000046</t>
  </si>
  <si>
    <t>WINDSOR EL CAMINO CARE CENTER</t>
  </si>
  <si>
    <t>206340862</t>
  </si>
  <si>
    <t>1316083025</t>
  </si>
  <si>
    <t>055402</t>
  </si>
  <si>
    <t>030000063</t>
  </si>
  <si>
    <t>GOLD COUNTRY HEALTH CENTER</t>
  </si>
  <si>
    <t>206092347</t>
  </si>
  <si>
    <t>1588669865, 1639890627</t>
  </si>
  <si>
    <t>555180</t>
  </si>
  <si>
    <t>100000069</t>
  </si>
  <si>
    <t>GOOD SAMARITAN REHABILITATION AND CARE CENTER</t>
  </si>
  <si>
    <t>206390902</t>
  </si>
  <si>
    <t>1548283542</t>
  </si>
  <si>
    <t>055039</t>
  </si>
  <si>
    <t>030001831</t>
  </si>
  <si>
    <t>GRAMERCY COURT</t>
  </si>
  <si>
    <t>206344051</t>
  </si>
  <si>
    <t>1063864874</t>
  </si>
  <si>
    <t>555459</t>
  </si>
  <si>
    <t>100000057</t>
  </si>
  <si>
    <t>GREENHAVEN HEALTHCARE CENTER</t>
  </si>
  <si>
    <t>206342212</t>
  </si>
  <si>
    <t>1114922614, 1437852027</t>
  </si>
  <si>
    <t>555098</t>
  </si>
  <si>
    <t>100000029</t>
  </si>
  <si>
    <t>LODI CREEK POST ACUTE</t>
  </si>
  <si>
    <t>206390894</t>
  </si>
  <si>
    <t>1619531258</t>
  </si>
  <si>
    <t>055289</t>
  </si>
  <si>
    <t>030000066</t>
  </si>
  <si>
    <t>CERES POSTACUTE CARE</t>
  </si>
  <si>
    <t>206502269</t>
  </si>
  <si>
    <t>1568818367</t>
  </si>
  <si>
    <t>055935</t>
  </si>
  <si>
    <t>100000039</t>
  </si>
  <si>
    <t>WINDSOR HAMPTON CARE CENTER</t>
  </si>
  <si>
    <t>206392202</t>
  </si>
  <si>
    <t>1629114178</t>
  </si>
  <si>
    <t>056324</t>
  </si>
  <si>
    <t>100000048</t>
  </si>
  <si>
    <t>WINDSOR ELK GROVE CARE AND REHABILITATION CENTER</t>
  </si>
  <si>
    <t>206340864</t>
  </si>
  <si>
    <t>1235275975</t>
  </si>
  <si>
    <t>055308</t>
  </si>
  <si>
    <t>030000067</t>
  </si>
  <si>
    <t>SACRAMENTO POST-ACUTE</t>
  </si>
  <si>
    <t>206341182</t>
  </si>
  <si>
    <t>1407154636</t>
  </si>
  <si>
    <t>056073</t>
  </si>
  <si>
    <t>100000826</t>
  </si>
  <si>
    <t>CREEKSIDE CENTER</t>
  </si>
  <si>
    <t>206394007</t>
  </si>
  <si>
    <t>1487601704</t>
  </si>
  <si>
    <t>555387</t>
  </si>
  <si>
    <t>030000024</t>
  </si>
  <si>
    <t>WESTVIEW HEALTHCARE CENTER</t>
  </si>
  <si>
    <t>206310904</t>
  </si>
  <si>
    <t>1417255647</t>
  </si>
  <si>
    <t>055776</t>
  </si>
  <si>
    <t>030000071</t>
  </si>
  <si>
    <t>FAIR OAKS HEALTHCARE CENTER</t>
  </si>
  <si>
    <t>206342258</t>
  </si>
  <si>
    <t>1396448882, 1841296282</t>
  </si>
  <si>
    <t>555153</t>
  </si>
  <si>
    <t>100000072</t>
  </si>
  <si>
    <t>GOLDEN MODESTO CARE CENTER</t>
  </si>
  <si>
    <t>206500820</t>
  </si>
  <si>
    <t>1821708173, 1851385843</t>
  </si>
  <si>
    <t>056301</t>
  </si>
  <si>
    <t>100000073</t>
  </si>
  <si>
    <t>STOCKTON NURSING CENTER</t>
  </si>
  <si>
    <t>206390910</t>
  </si>
  <si>
    <t>1447817739</t>
  </si>
  <si>
    <t>055201</t>
  </si>
  <si>
    <t>030000074</t>
  </si>
  <si>
    <t>KIT CARSON NURSING &amp; REHABILITATION CENTER</t>
  </si>
  <si>
    <t>206030915</t>
  </si>
  <si>
    <t>1467449603</t>
  </si>
  <si>
    <t>056198</t>
  </si>
  <si>
    <t>AMADOR</t>
  </si>
  <si>
    <t>030001819</t>
  </si>
  <si>
    <t>FULTON GARDENS POST ACUTE, LLC</t>
  </si>
  <si>
    <t>206390916</t>
  </si>
  <si>
    <t>1629631312, 1679528988</t>
  </si>
  <si>
    <t>055833</t>
  </si>
  <si>
    <t>030000589</t>
  </si>
  <si>
    <t>LINCOLN MEADOWS CARE CENTER</t>
  </si>
  <si>
    <t>206314004</t>
  </si>
  <si>
    <t>1306144530</t>
  </si>
  <si>
    <t>555333</t>
  </si>
  <si>
    <t>030000820</t>
  </si>
  <si>
    <t>CITRUS HEIGHTS POST ACUTE</t>
  </si>
  <si>
    <t>206344022</t>
  </si>
  <si>
    <t>1003853979</t>
  </si>
  <si>
    <t>555337</t>
  </si>
  <si>
    <t>030000012</t>
  </si>
  <si>
    <t>GOLDEN SAN ANDREAS CARE CENTER</t>
  </si>
  <si>
    <t>206051802</t>
  </si>
  <si>
    <t>1215921242, 1669182804</t>
  </si>
  <si>
    <t>056132</t>
  </si>
  <si>
    <t>CALAVERAS</t>
  </si>
  <si>
    <t>100000026</t>
  </si>
  <si>
    <t>VALLEY SKILLED NURSING CENTER</t>
  </si>
  <si>
    <t>206501354</t>
  </si>
  <si>
    <t>1326032327, 1124663034</t>
  </si>
  <si>
    <t>055869</t>
  </si>
  <si>
    <t>100000324</t>
  </si>
  <si>
    <t>NORTH PARK POST-ACUTE</t>
  </si>
  <si>
    <t>206394001</t>
  </si>
  <si>
    <t>1649876541</t>
  </si>
  <si>
    <t>555245</t>
  </si>
  <si>
    <t>100000082</t>
  </si>
  <si>
    <t>HARVEST CROSSING POST ACUTE</t>
  </si>
  <si>
    <t>206390973</t>
  </si>
  <si>
    <t>1629097761, 1053063685</t>
  </si>
  <si>
    <t>055917</t>
  </si>
  <si>
    <t>100000084</t>
  </si>
  <si>
    <t>PIONEER HOUSE</t>
  </si>
  <si>
    <t>206340980</t>
  </si>
  <si>
    <t>1518962893</t>
  </si>
  <si>
    <t>555542</t>
  </si>
  <si>
    <t>030000085</t>
  </si>
  <si>
    <t>THE PINES AT PLACERVILLE HEALTHCARE CENTER</t>
  </si>
  <si>
    <t>206090983</t>
  </si>
  <si>
    <t>1457659682</t>
  </si>
  <si>
    <t>055497</t>
  </si>
  <si>
    <t>100000089</t>
  </si>
  <si>
    <t>CEDARWOOD POST ACUTE</t>
  </si>
  <si>
    <t>206340998</t>
  </si>
  <si>
    <t>1639826803, 1952769473</t>
  </si>
  <si>
    <t>055296</t>
  </si>
  <si>
    <t>030000090</t>
  </si>
  <si>
    <t>ROSEVILLE CARE CENTER</t>
  </si>
  <si>
    <t>206311001</t>
  </si>
  <si>
    <t>1871891929</t>
  </si>
  <si>
    <t>055886</t>
  </si>
  <si>
    <t>030000076</t>
  </si>
  <si>
    <t>RIVER POINTE POST-ACUTE</t>
  </si>
  <si>
    <t>206340958</t>
  </si>
  <si>
    <t>1265934632</t>
  </si>
  <si>
    <t>056101</t>
  </si>
  <si>
    <t>100000092</t>
  </si>
  <si>
    <t>RANCHO SECO CARE CENTER</t>
  </si>
  <si>
    <t>206341003</t>
  </si>
  <si>
    <t>1780267948, 1912440058</t>
  </si>
  <si>
    <t>055858</t>
  </si>
  <si>
    <t>100000093</t>
  </si>
  <si>
    <t>MCKINLEY PARK CARE CENTER</t>
  </si>
  <si>
    <t>206342229</t>
  </si>
  <si>
    <t>1023316023</t>
  </si>
  <si>
    <t>555122</t>
  </si>
  <si>
    <t>030001827</t>
  </si>
  <si>
    <t>CITY CREEK POST ACUTE</t>
  </si>
  <si>
    <t>206342225</t>
  </si>
  <si>
    <t>1508401423</t>
  </si>
  <si>
    <t>555160</t>
  </si>
  <si>
    <t>030000096</t>
  </si>
  <si>
    <t>SAN LUIS CARE CENTER</t>
  </si>
  <si>
    <t>206501355</t>
  </si>
  <si>
    <t>1750375846</t>
  </si>
  <si>
    <t>055839</t>
  </si>
  <si>
    <t>100000097</t>
  </si>
  <si>
    <t>SAYLOR LANE HEALTHCARE CENTER</t>
  </si>
  <si>
    <t>206341014</t>
  </si>
  <si>
    <t>1972147494</t>
  </si>
  <si>
    <t>055417</t>
  </si>
  <si>
    <t>100000042</t>
  </si>
  <si>
    <t>RIVER VIEW POST ACUTE</t>
  </si>
  <si>
    <t>206500855</t>
  </si>
  <si>
    <t>1811646987</t>
  </si>
  <si>
    <t>055011</t>
  </si>
  <si>
    <t>100000070</t>
  </si>
  <si>
    <t>SHERWOOD HEALTHCARE CENTER</t>
  </si>
  <si>
    <t>206340903</t>
  </si>
  <si>
    <t>1962046482</t>
  </si>
  <si>
    <t>055305</t>
  </si>
  <si>
    <t>030000530</t>
  </si>
  <si>
    <t>OAK RIDGE HEALTHCARE CENTER</t>
  </si>
  <si>
    <t>206312216</t>
  </si>
  <si>
    <t>1578025482</t>
  </si>
  <si>
    <t>055491</t>
  </si>
  <si>
    <t>100000027</t>
  </si>
  <si>
    <t>RIVER BEND NURSING CENTER</t>
  </si>
  <si>
    <t>206571033</t>
  </si>
  <si>
    <t>1497228266</t>
  </si>
  <si>
    <t>055887</t>
  </si>
  <si>
    <t>030000004</t>
  </si>
  <si>
    <t>ROSEVILLE POINT HEALTH &amp; WELLNESS CENTER</t>
  </si>
  <si>
    <t>206310895</t>
  </si>
  <si>
    <t>1295067882</t>
  </si>
  <si>
    <t>056139</t>
  </si>
  <si>
    <t>030000019</t>
  </si>
  <si>
    <t>NORTH POINTE CARE CENTER</t>
  </si>
  <si>
    <t>206340789</t>
  </si>
  <si>
    <t>1356075808, 1801892096</t>
  </si>
  <si>
    <t>555400</t>
  </si>
  <si>
    <t>100000025</t>
  </si>
  <si>
    <t>ARDEN PARK POST ACUTE</t>
  </si>
  <si>
    <t>206340788</t>
  </si>
  <si>
    <t>1275539454, 1932833480</t>
  </si>
  <si>
    <t>055855</t>
  </si>
  <si>
    <t>030000028</t>
  </si>
  <si>
    <t>MISSION CARMICHAEL HEALTHCARE CENTER</t>
  </si>
  <si>
    <t>206340953</t>
  </si>
  <si>
    <t>1578133807</t>
  </si>
  <si>
    <t>056304</t>
  </si>
  <si>
    <t>100000058</t>
  </si>
  <si>
    <t>TRACY NURSING AND REHABILITATION CENTER</t>
  </si>
  <si>
    <t>206392288</t>
  </si>
  <si>
    <t>1972865301</t>
  </si>
  <si>
    <t>555080</t>
  </si>
  <si>
    <t>030000288</t>
  </si>
  <si>
    <t>TURLOCK NURSING AND REHABILITATION CENTER</t>
  </si>
  <si>
    <t>206504002</t>
  </si>
  <si>
    <t>1164563276</t>
  </si>
  <si>
    <t>555240</t>
  </si>
  <si>
    <t>100000773</t>
  </si>
  <si>
    <t>CLEARWATER HEALTHCARE CENTER</t>
  </si>
  <si>
    <t>206394003</t>
  </si>
  <si>
    <t>1538683974</t>
  </si>
  <si>
    <t>555307</t>
  </si>
  <si>
    <t>100000002</t>
  </si>
  <si>
    <t>UNIVERSITY POST-ACUTE REHAB</t>
  </si>
  <si>
    <t>206341069</t>
  </si>
  <si>
    <t>1013614262, 1396712892, 1396720892</t>
  </si>
  <si>
    <t>555265</t>
  </si>
  <si>
    <t>030000088</t>
  </si>
  <si>
    <t>RIVERBANK POST-ACUTE</t>
  </si>
  <si>
    <t>206500997</t>
  </si>
  <si>
    <t>1902807654</t>
  </si>
  <si>
    <t>055084</t>
  </si>
  <si>
    <t>100000104</t>
  </si>
  <si>
    <t>VIENNA NURSING AND REHABILITATION CENTER</t>
  </si>
  <si>
    <t>206391070</t>
  </si>
  <si>
    <t>1972501823</t>
  </si>
  <si>
    <t>055481</t>
  </si>
  <si>
    <t>100000851</t>
  </si>
  <si>
    <t>VINTAGE FAIRE NURSING &amp; REHABILITATION CENTER</t>
  </si>
  <si>
    <t>206504004</t>
  </si>
  <si>
    <t>1437291929</t>
  </si>
  <si>
    <t>555355</t>
  </si>
  <si>
    <t>100000814</t>
  </si>
  <si>
    <t>WAGNER HEIGHTS NURSING AND REHABILITATION CENTER</t>
  </si>
  <si>
    <t>206394006</t>
  </si>
  <si>
    <t>1801938816</t>
  </si>
  <si>
    <t>555470</t>
  </si>
  <si>
    <t>030000105</t>
  </si>
  <si>
    <t>WHITNEY OAKS CARE CENTER</t>
  </si>
  <si>
    <t>206341076</t>
  </si>
  <si>
    <t>1134427362</t>
  </si>
  <si>
    <t>056410</t>
  </si>
  <si>
    <t>100000290</t>
  </si>
  <si>
    <t>RIVERWOOD HEALTHCARE CENTER</t>
  </si>
  <si>
    <t>206392394</t>
  </si>
  <si>
    <t>1639519986</t>
  </si>
  <si>
    <t>555496</t>
  </si>
  <si>
    <t>040000025</t>
  </si>
  <si>
    <t>FOWLER CARE CENTER</t>
  </si>
  <si>
    <t>206100744</t>
  </si>
  <si>
    <t>1952969024</t>
  </si>
  <si>
    <t>555918</t>
  </si>
  <si>
    <t>040000225</t>
  </si>
  <si>
    <t>ANBERRY NURSING AND REHABILITATION CENTER</t>
  </si>
  <si>
    <t>206242280</t>
  </si>
  <si>
    <t>1053020453, 1154399244</t>
  </si>
  <si>
    <t>555244</t>
  </si>
  <si>
    <t>MERCED</t>
  </si>
  <si>
    <t>040000015</t>
  </si>
  <si>
    <t>BETHEL LUTHERAN HOME, INC.</t>
  </si>
  <si>
    <t>206100684</t>
  </si>
  <si>
    <t>1255446415</t>
  </si>
  <si>
    <t>555924</t>
  </si>
  <si>
    <t>040000013</t>
  </si>
  <si>
    <t>CALIFORNIA HOME FOR THE AGED, INC.</t>
  </si>
  <si>
    <t>206100689</t>
  </si>
  <si>
    <t>1205903176</t>
  </si>
  <si>
    <t>055955</t>
  </si>
  <si>
    <t>040000014</t>
  </si>
  <si>
    <t>HORIZON HEALTH &amp; SUBACUTE CENTER</t>
  </si>
  <si>
    <t>206105014</t>
  </si>
  <si>
    <t>1235363904, 1457069155</t>
  </si>
  <si>
    <t>055199</t>
  </si>
  <si>
    <t>040000018</t>
  </si>
  <si>
    <t>PALMS CARE CENTER</t>
  </si>
  <si>
    <t>206200691</t>
  </si>
  <si>
    <t>1942868021</t>
  </si>
  <si>
    <t>055047</t>
  </si>
  <si>
    <t>MADERA</t>
  </si>
  <si>
    <t>040000019</t>
  </si>
  <si>
    <t>MORNING STAR POST ACUTE</t>
  </si>
  <si>
    <t>206100694</t>
  </si>
  <si>
    <t>1508318700, 1548845928, 1952014524</t>
  </si>
  <si>
    <t>056338</t>
  </si>
  <si>
    <t>040000059</t>
  </si>
  <si>
    <t>NORTH POINT HEALTHCARE &amp; WELLNESS CENTRE, LP</t>
  </si>
  <si>
    <t>206100800</t>
  </si>
  <si>
    <t>1346642592, 1417225848</t>
  </si>
  <si>
    <t>555179</t>
  </si>
  <si>
    <t>040000026</t>
  </si>
  <si>
    <t>COUNTRYSIDE CARE CENTER</t>
  </si>
  <si>
    <t>206100704</t>
  </si>
  <si>
    <t>1841875234</t>
  </si>
  <si>
    <t>056281</t>
  </si>
  <si>
    <t>120001402</t>
  </si>
  <si>
    <t>DELTA HEALTHCARE &amp; WELLNESS CENTER, LP</t>
  </si>
  <si>
    <t>206540707</t>
  </si>
  <si>
    <t>1942301627, 1982202602</t>
  </si>
  <si>
    <t>555354</t>
  </si>
  <si>
    <t>TULARE</t>
  </si>
  <si>
    <t>BAKERSFIELD</t>
  </si>
  <si>
    <t>040000033</t>
  </si>
  <si>
    <t>VINEYARDS AT FOWLER</t>
  </si>
  <si>
    <t>206100713</t>
  </si>
  <si>
    <t>1376201046, 1629653001</t>
  </si>
  <si>
    <t>055454</t>
  </si>
  <si>
    <t>040000035</t>
  </si>
  <si>
    <t>FRANCISCAN POST-ACUTE CARE CENTER</t>
  </si>
  <si>
    <t>206241353</t>
  </si>
  <si>
    <t>1871587964</t>
  </si>
  <si>
    <t>055979</t>
  </si>
  <si>
    <t>040000037</t>
  </si>
  <si>
    <t>SIERRA VISTA HEALTHCARE</t>
  </si>
  <si>
    <t>206100715</t>
  </si>
  <si>
    <t>1437388238</t>
  </si>
  <si>
    <t>555866</t>
  </si>
  <si>
    <t>040000004</t>
  </si>
  <si>
    <t>FRESNO POSTACUTE CARE</t>
  </si>
  <si>
    <t>206100751</t>
  </si>
  <si>
    <t>1952766693</t>
  </si>
  <si>
    <t>555426</t>
  </si>
  <si>
    <t>040000039</t>
  </si>
  <si>
    <t>GRACE HOME, INC.</t>
  </si>
  <si>
    <t>206240893</t>
  </si>
  <si>
    <t>1750368387</t>
  </si>
  <si>
    <t>05A110</t>
  </si>
  <si>
    <t>120001442</t>
  </si>
  <si>
    <t>SIERRA VALLEY REHAB CENTER</t>
  </si>
  <si>
    <t>206540723</t>
  </si>
  <si>
    <t>1376524843</t>
  </si>
  <si>
    <t>055568</t>
  </si>
  <si>
    <t>040000042</t>
  </si>
  <si>
    <t>BRIGHTON POST ACUTE</t>
  </si>
  <si>
    <t>206160724</t>
  </si>
  <si>
    <t>1659029965, 1679572929</t>
  </si>
  <si>
    <t>055410</t>
  </si>
  <si>
    <t>KINGS</t>
  </si>
  <si>
    <t>040001364</t>
  </si>
  <si>
    <t>HANFORD POST ACUTE</t>
  </si>
  <si>
    <t>206160726</t>
  </si>
  <si>
    <t>1043316292, 1629527429</t>
  </si>
  <si>
    <t>056288</t>
  </si>
  <si>
    <t>040000043</t>
  </si>
  <si>
    <t>KEYSTONE POST-ACUTE</t>
  </si>
  <si>
    <t>206100728</t>
  </si>
  <si>
    <t>1528625811</t>
  </si>
  <si>
    <t>056266</t>
  </si>
  <si>
    <t>040000047</t>
  </si>
  <si>
    <t>HEALTHCARE CENTRE OF FRESNO</t>
  </si>
  <si>
    <t>206101843</t>
  </si>
  <si>
    <t>1104064575</t>
  </si>
  <si>
    <t>055626</t>
  </si>
  <si>
    <t>040000050</t>
  </si>
  <si>
    <t>GOLDEN MERCED CARE CENTER</t>
  </si>
  <si>
    <t>206240909</t>
  </si>
  <si>
    <t>1700870797, 1326758566</t>
  </si>
  <si>
    <t>055988</t>
  </si>
  <si>
    <t>040000049</t>
  </si>
  <si>
    <t>COVENANT POST ACUTE</t>
  </si>
  <si>
    <t>206100731</t>
  </si>
  <si>
    <t>1104401595, 1205379062</t>
  </si>
  <si>
    <t>055996</t>
  </si>
  <si>
    <t>040000051</t>
  </si>
  <si>
    <t>OAKWOOD GARDENS CARE CENTER</t>
  </si>
  <si>
    <t>206100732</t>
  </si>
  <si>
    <t>1326346552</t>
  </si>
  <si>
    <t>055204</t>
  </si>
  <si>
    <t>120001472</t>
  </si>
  <si>
    <t>SEQUOIA VISTA</t>
  </si>
  <si>
    <t>206541695</t>
  </si>
  <si>
    <t>1871290551, 1871674358</t>
  </si>
  <si>
    <t>055916</t>
  </si>
  <si>
    <t>040000002</t>
  </si>
  <si>
    <t>KINGSBURG CENTER</t>
  </si>
  <si>
    <t>206102153</t>
  </si>
  <si>
    <t>1700833977</t>
  </si>
  <si>
    <t>055573</t>
  </si>
  <si>
    <t>040000027</t>
  </si>
  <si>
    <t>LA SIERRA CARE CENTER</t>
  </si>
  <si>
    <t>206242204</t>
  </si>
  <si>
    <t>1740332121</t>
  </si>
  <si>
    <t>055271</t>
  </si>
  <si>
    <t>120001526</t>
  </si>
  <si>
    <t>LINDSAY GARDENS NURSING &amp; REHABILITATION</t>
  </si>
  <si>
    <t>206544043</t>
  </si>
  <si>
    <t>1770644262</t>
  </si>
  <si>
    <t>555663</t>
  </si>
  <si>
    <t>120001477</t>
  </si>
  <si>
    <t>LINWOOD MEADOWS CARE CENTER</t>
  </si>
  <si>
    <t>206542063</t>
  </si>
  <si>
    <t>1952609182</t>
  </si>
  <si>
    <t>555125</t>
  </si>
  <si>
    <t>040000031</t>
  </si>
  <si>
    <t>LOS BANOS POST ACUTE</t>
  </si>
  <si>
    <t>206241879</t>
  </si>
  <si>
    <t>1477615797, 1770235319</t>
  </si>
  <si>
    <t>055028</t>
  </si>
  <si>
    <t>040000034</t>
  </si>
  <si>
    <t>MADERA REHABILITATION &amp; NURSING CENTER</t>
  </si>
  <si>
    <t>206200749</t>
  </si>
  <si>
    <t>1699827089</t>
  </si>
  <si>
    <t>055147</t>
  </si>
  <si>
    <t>040000036</t>
  </si>
  <si>
    <t>MANNING GARDENS CARE CENTER, INC.</t>
  </si>
  <si>
    <t>206100750</t>
  </si>
  <si>
    <t>1336287077</t>
  </si>
  <si>
    <t>055423</t>
  </si>
  <si>
    <t>040000046</t>
  </si>
  <si>
    <t>MERCED NURSING &amp; REHABILITATION CENTER</t>
  </si>
  <si>
    <t>206240943</t>
  </si>
  <si>
    <t>1992857999</t>
  </si>
  <si>
    <t>055249</t>
  </si>
  <si>
    <t>120001462</t>
  </si>
  <si>
    <t>ORCHARDS AT TULARE</t>
  </si>
  <si>
    <t>206540762</t>
  </si>
  <si>
    <t>1316011851</t>
  </si>
  <si>
    <t>056261</t>
  </si>
  <si>
    <t>120001440</t>
  </si>
  <si>
    <t>DINUBA HEALTHCARE</t>
  </si>
  <si>
    <t>206540709</t>
  </si>
  <si>
    <t>1356746606</t>
  </si>
  <si>
    <t>055448</t>
  </si>
  <si>
    <t>040000058</t>
  </si>
  <si>
    <t>MAJESTIC MOUNTAIN CARE CENTER</t>
  </si>
  <si>
    <t>206201802</t>
  </si>
  <si>
    <t>1518422393, 1578701942, 1861018277</t>
  </si>
  <si>
    <t>555115</t>
  </si>
  <si>
    <t>040000063</t>
  </si>
  <si>
    <t>PACIFIC GARDENS NURSING AND REHABILITATION CENTER</t>
  </si>
  <si>
    <t>206100772</t>
  </si>
  <si>
    <t>1528100013</t>
  </si>
  <si>
    <t>056207</t>
  </si>
  <si>
    <t>040000010</t>
  </si>
  <si>
    <t>PALM VILLAGE RETIREMENT COMMUNITY HEALTH CARE CTR.</t>
  </si>
  <si>
    <t>206100778</t>
  </si>
  <si>
    <t>1225142755</t>
  </si>
  <si>
    <t>555513</t>
  </si>
  <si>
    <t>120001522</t>
  </si>
  <si>
    <t>RIVER WALK CARE CENTER</t>
  </si>
  <si>
    <t>206544041</t>
  </si>
  <si>
    <t>1215001763</t>
  </si>
  <si>
    <t>555658</t>
  </si>
  <si>
    <t>040000067</t>
  </si>
  <si>
    <t>VINEYARD CARE CENTER</t>
  </si>
  <si>
    <t>206100781</t>
  </si>
  <si>
    <t>1194300582, 1750833976</t>
  </si>
  <si>
    <t>055799</t>
  </si>
  <si>
    <t>040000076</t>
  </si>
  <si>
    <t>THE TERRACES AT SAN JOAQUIN GARDENS VILLAGE</t>
  </si>
  <si>
    <t>206100789</t>
  </si>
  <si>
    <t>1134480817</t>
  </si>
  <si>
    <t>055846</t>
  </si>
  <si>
    <t>040000077</t>
  </si>
  <si>
    <t>CORNERSTONE CARE CENTER</t>
  </si>
  <si>
    <t>206100790</t>
  </si>
  <si>
    <t>1013592450, 1386196517</t>
  </si>
  <si>
    <t>056100</t>
  </si>
  <si>
    <t>040000052</t>
  </si>
  <si>
    <t>ROLLING HILLS CARE CENTER</t>
  </si>
  <si>
    <t>206100792</t>
  </si>
  <si>
    <t>1578121653, 1801148952</t>
  </si>
  <si>
    <t>555892</t>
  </si>
  <si>
    <t>040000060</t>
  </si>
  <si>
    <t>SIERRA VIEW HOMES INC.</t>
  </si>
  <si>
    <t>206100799</t>
  </si>
  <si>
    <t>1558382598</t>
  </si>
  <si>
    <t>056279</t>
  </si>
  <si>
    <t>040000061</t>
  </si>
  <si>
    <t>GRACE HEALTHCARE CENTER</t>
  </si>
  <si>
    <t>206100806</t>
  </si>
  <si>
    <t>1891785143</t>
  </si>
  <si>
    <t>555352</t>
  </si>
  <si>
    <t>120001408</t>
  </si>
  <si>
    <t>TULARE HEALTHCARE &amp; WELLNESS CENTER, LP</t>
  </si>
  <si>
    <t>206540809</t>
  </si>
  <si>
    <t>1457457574, 1780282418</t>
  </si>
  <si>
    <t>055649</t>
  </si>
  <si>
    <t>120001421</t>
  </si>
  <si>
    <t>GATEWAY POST ACUTE</t>
  </si>
  <si>
    <t>206540823</t>
  </si>
  <si>
    <t>1235546300</t>
  </si>
  <si>
    <t>056423</t>
  </si>
  <si>
    <t>040000069</t>
  </si>
  <si>
    <t>ORCHARD POST ACUTE</t>
  </si>
  <si>
    <t>206100820</t>
  </si>
  <si>
    <t>1417503905, 1508854795</t>
  </si>
  <si>
    <t>056225</t>
  </si>
  <si>
    <t>120001474</t>
  </si>
  <si>
    <t>SEQUOIA TRANSITIONAL CARE</t>
  </si>
  <si>
    <t>206541740</t>
  </si>
  <si>
    <t>1174730105</t>
  </si>
  <si>
    <t>055551</t>
  </si>
  <si>
    <t>120001469</t>
  </si>
  <si>
    <t>VISALIA POST ACUTE</t>
  </si>
  <si>
    <t>206540828</t>
  </si>
  <si>
    <t>1225270341</t>
  </si>
  <si>
    <t>055604</t>
  </si>
  <si>
    <t>120001431</t>
  </si>
  <si>
    <t>WESTGATE GARDENS CARE CENTER</t>
  </si>
  <si>
    <t>206540075</t>
  </si>
  <si>
    <t>1134427289</t>
  </si>
  <si>
    <t>555208</t>
  </si>
  <si>
    <t>040000073</t>
  </si>
  <si>
    <t>GOLDEN MADERA CARE CENTER</t>
  </si>
  <si>
    <t>206200831</t>
  </si>
  <si>
    <t>1730173725, 1942910971</t>
  </si>
  <si>
    <t>055191</t>
  </si>
  <si>
    <t>040001040</t>
  </si>
  <si>
    <t>WILLOW CREEK HEALTHCARE CENTER</t>
  </si>
  <si>
    <t>206104078</t>
  </si>
  <si>
    <t>1003861089, 1174188270</t>
  </si>
  <si>
    <t>555652</t>
  </si>
  <si>
    <t>040001366</t>
  </si>
  <si>
    <t>KINGS HEALTHCARE &amp; WELLNESS CENTER, LP</t>
  </si>
  <si>
    <t>206160741</t>
  </si>
  <si>
    <t>1083212716, 1588760623</t>
  </si>
  <si>
    <t>555485</t>
  </si>
  <si>
    <t>050000043</t>
  </si>
  <si>
    <t>OJAI HEALTH &amp; REHABILITATION</t>
  </si>
  <si>
    <t>206560465</t>
  </si>
  <si>
    <t>1851787550</t>
  </si>
  <si>
    <t>055861</t>
  </si>
  <si>
    <t>VENTURA</t>
  </si>
  <si>
    <t>050000003</t>
  </si>
  <si>
    <t>ARROYO GRANDE CARE CENTER</t>
  </si>
  <si>
    <t>206400527</t>
  </si>
  <si>
    <t>1780850222</t>
  </si>
  <si>
    <t>555619</t>
  </si>
  <si>
    <t>SAN LUIS OBISPO</t>
  </si>
  <si>
    <t>120000322</t>
  </si>
  <si>
    <t>SAN JOAQUIN NURSING CENTER</t>
  </si>
  <si>
    <t>206150686</t>
  </si>
  <si>
    <t>1417499963</t>
  </si>
  <si>
    <t>056294</t>
  </si>
  <si>
    <t>KERN</t>
  </si>
  <si>
    <t>120000325</t>
  </si>
  <si>
    <t>VALLEY VIEW CARE CENTER</t>
  </si>
  <si>
    <t>206150688</t>
  </si>
  <si>
    <t>1841858925</t>
  </si>
  <si>
    <t>555053</t>
  </si>
  <si>
    <t>050000549</t>
  </si>
  <si>
    <t>BUENA VISTA CARE CENTER</t>
  </si>
  <si>
    <t>206420901</t>
  </si>
  <si>
    <t>1205977311</t>
  </si>
  <si>
    <t>555394</t>
  </si>
  <si>
    <t>SANTA BARBARA</t>
  </si>
  <si>
    <t>050000044</t>
  </si>
  <si>
    <t>SAN LUIS POST ACUTE CENTER</t>
  </si>
  <si>
    <t>206400699</t>
  </si>
  <si>
    <t>1134366529, 1295379931</t>
  </si>
  <si>
    <t>056189</t>
  </si>
  <si>
    <t>120000328</t>
  </si>
  <si>
    <t>THE REHABILITATION CENTER OF BAKERSFIELD</t>
  </si>
  <si>
    <t>206154002</t>
  </si>
  <si>
    <t>1114150448</t>
  </si>
  <si>
    <t>555256</t>
  </si>
  <si>
    <t>050000006</t>
  </si>
  <si>
    <t>CAMARILLO HEALTHCARE CENTER</t>
  </si>
  <si>
    <t>206560823</t>
  </si>
  <si>
    <t>1215924725</t>
  </si>
  <si>
    <t>555770</t>
  </si>
  <si>
    <t>050000046</t>
  </si>
  <si>
    <t>CASA DORINDA</t>
  </si>
  <si>
    <t>206420607</t>
  </si>
  <si>
    <t>1457429102</t>
  </si>
  <si>
    <t>555023</t>
  </si>
  <si>
    <t>050000047</t>
  </si>
  <si>
    <t>VALLEY OAKS POST ACUTE</t>
  </si>
  <si>
    <t>206420474</t>
  </si>
  <si>
    <t>1801563077</t>
  </si>
  <si>
    <t>055826</t>
  </si>
  <si>
    <t>050000048</t>
  </si>
  <si>
    <t>DANISH CARE CENTER</t>
  </si>
  <si>
    <t>206400477</t>
  </si>
  <si>
    <t>1063688984</t>
  </si>
  <si>
    <t>555554</t>
  </si>
  <si>
    <t>120000638</t>
  </si>
  <si>
    <t>DELANO DISTRICT SKILLED NURSING FACILITY</t>
  </si>
  <si>
    <t>206154031</t>
  </si>
  <si>
    <t>1366595019</t>
  </si>
  <si>
    <t>555479</t>
  </si>
  <si>
    <t>050000049</t>
  </si>
  <si>
    <t>GREENFIELD CARE CENTER OF FILLMORE, LLC</t>
  </si>
  <si>
    <t>206560547</t>
  </si>
  <si>
    <t>1275972481</t>
  </si>
  <si>
    <t>555066</t>
  </si>
  <si>
    <t>050000050</t>
  </si>
  <si>
    <t>GLENWOOD CARE CENTER</t>
  </si>
  <si>
    <t>206560482</t>
  </si>
  <si>
    <t>1619976131</t>
  </si>
  <si>
    <t>555458</t>
  </si>
  <si>
    <t>050000055</t>
  </si>
  <si>
    <t>MARY HEALTH OF THE SICK CONVALESCENT &amp; NURSING HOSPITAL</t>
  </si>
  <si>
    <t>206560495</t>
  </si>
  <si>
    <t>1821096066</t>
  </si>
  <si>
    <t>055022</t>
  </si>
  <si>
    <t>050000056</t>
  </si>
  <si>
    <t>MAYWOOD ACRES HEALTHCARE</t>
  </si>
  <si>
    <t>206560496</t>
  </si>
  <si>
    <t>1497941595</t>
  </si>
  <si>
    <t>055597</t>
  </si>
  <si>
    <t>050000004</t>
  </si>
  <si>
    <t>MISSION PARK HEALTHCARE CENTER</t>
  </si>
  <si>
    <t>206420499</t>
  </si>
  <si>
    <t>1144982281, 1841351780</t>
  </si>
  <si>
    <t>055991</t>
  </si>
  <si>
    <t>050000058</t>
  </si>
  <si>
    <t>OXNARD MANOR HEALTHCARE CENTER</t>
  </si>
  <si>
    <t>206560503</t>
  </si>
  <si>
    <t>1912992264</t>
  </si>
  <si>
    <t>056379</t>
  </si>
  <si>
    <t>050000139</t>
  </si>
  <si>
    <t>BAYSIDE CARE CENTER</t>
  </si>
  <si>
    <t>206400497</t>
  </si>
  <si>
    <t>1174511612, 1588830020</t>
  </si>
  <si>
    <t>555371</t>
  </si>
  <si>
    <t>120000373</t>
  </si>
  <si>
    <t>ARVIN POST ACUTE</t>
  </si>
  <si>
    <t>206150060</t>
  </si>
  <si>
    <t>1497293070, 1689380370</t>
  </si>
  <si>
    <t>555170</t>
  </si>
  <si>
    <t>120000379</t>
  </si>
  <si>
    <t>BAKERSFIELD POST ACUTE</t>
  </si>
  <si>
    <t>206154007</t>
  </si>
  <si>
    <t>1386182061, 1396451092</t>
  </si>
  <si>
    <t>555260</t>
  </si>
  <si>
    <t>120000365</t>
  </si>
  <si>
    <t>PARKVIEW JULIAN HEALTHCARE CENTER</t>
  </si>
  <si>
    <t>206150773</t>
  </si>
  <si>
    <t>1225545924</t>
  </si>
  <si>
    <t>055601</t>
  </si>
  <si>
    <t>120000320</t>
  </si>
  <si>
    <t>THE ORCHARDS POST-ACUTE</t>
  </si>
  <si>
    <t>206150682</t>
  </si>
  <si>
    <t>1467076109</t>
  </si>
  <si>
    <t>555702</t>
  </si>
  <si>
    <t>120000369</t>
  </si>
  <si>
    <t>ROSEWOOD HEALTH FACILITY</t>
  </si>
  <si>
    <t>206152091</t>
  </si>
  <si>
    <t>1700967213</t>
  </si>
  <si>
    <t>555116</t>
  </si>
  <si>
    <t>050000062</t>
  </si>
  <si>
    <t>THE CALIFORNIAN</t>
  </si>
  <si>
    <t>206420469</t>
  </si>
  <si>
    <t>1639182207</t>
  </si>
  <si>
    <t>055684</t>
  </si>
  <si>
    <t>050000053</t>
  </si>
  <si>
    <t>SANTA MARIA POST ACUTE</t>
  </si>
  <si>
    <t>206420488</t>
  </si>
  <si>
    <t>1881696474</t>
  </si>
  <si>
    <t>055563</t>
  </si>
  <si>
    <t>050000064</t>
  </si>
  <si>
    <t>ATTERDAG CARE CENTER</t>
  </si>
  <si>
    <t>206420523</t>
  </si>
  <si>
    <t>1720086077</t>
  </si>
  <si>
    <t>056353</t>
  </si>
  <si>
    <t>120000375</t>
  </si>
  <si>
    <t>SHAFTER NURSING CARE</t>
  </si>
  <si>
    <t>206150795</t>
  </si>
  <si>
    <t>1427688639</t>
  </si>
  <si>
    <t>056035</t>
  </si>
  <si>
    <t>050000002</t>
  </si>
  <si>
    <t>SHORELINE CARE CENTER</t>
  </si>
  <si>
    <t>206560509</t>
  </si>
  <si>
    <t>1891783577</t>
  </si>
  <si>
    <t>555163</t>
  </si>
  <si>
    <t>050000070</t>
  </si>
  <si>
    <t>SIMI HEALTHCARE CENTER</t>
  </si>
  <si>
    <t>206560536</t>
  </si>
  <si>
    <t>1154046290, 1760424394</t>
  </si>
  <si>
    <t>555701</t>
  </si>
  <si>
    <t>050000067</t>
  </si>
  <si>
    <t>THOUSAND OAKS POST ACUTE, LLC</t>
  </si>
  <si>
    <t>206560531</t>
  </si>
  <si>
    <t>1134174501, 1508327446</t>
  </si>
  <si>
    <t>055342</t>
  </si>
  <si>
    <t>050000068</t>
  </si>
  <si>
    <t>SANTA PAULA POST ACUTE CENTER</t>
  </si>
  <si>
    <t>206560532</t>
  </si>
  <si>
    <t>1275040362</t>
  </si>
  <si>
    <t>055957</t>
  </si>
  <si>
    <t>050000069</t>
  </si>
  <si>
    <t>VALLE VERDE HEALTH FACILITY</t>
  </si>
  <si>
    <t>206420534</t>
  </si>
  <si>
    <t>1255412763</t>
  </si>
  <si>
    <t>055733</t>
  </si>
  <si>
    <t>120000355</t>
  </si>
  <si>
    <t>VALLEY HEALTHCARE CENTER</t>
  </si>
  <si>
    <t>206150017</t>
  </si>
  <si>
    <t>1497763528</t>
  </si>
  <si>
    <t>555229</t>
  </si>
  <si>
    <t>050000072</t>
  </si>
  <si>
    <t>VENTURA POST ACUTE</t>
  </si>
  <si>
    <t>206560471</t>
  </si>
  <si>
    <t>1619339306</t>
  </si>
  <si>
    <t>055719</t>
  </si>
  <si>
    <t>050000066</t>
  </si>
  <si>
    <t>COASTAL VIEW HEALTHCARE CENTER</t>
  </si>
  <si>
    <t>206560539</t>
  </si>
  <si>
    <t>1497011282</t>
  </si>
  <si>
    <t>055566</t>
  </si>
  <si>
    <t>050000595</t>
  </si>
  <si>
    <t>VICTORIA CARE CENTER</t>
  </si>
  <si>
    <t>206564024</t>
  </si>
  <si>
    <t>1427057645</t>
  </si>
  <si>
    <t>555478</t>
  </si>
  <si>
    <t>050000074</t>
  </si>
  <si>
    <t>VILLA MARIA POST ACUTE</t>
  </si>
  <si>
    <t>206421162</t>
  </si>
  <si>
    <t>1174510895, 1730643669</t>
  </si>
  <si>
    <t>055830</t>
  </si>
  <si>
    <t>050000131</t>
  </si>
  <si>
    <t>VINEYARD HILLS HEALTH CENTER</t>
  </si>
  <si>
    <t>206401892</t>
  </si>
  <si>
    <t>1629066071</t>
  </si>
  <si>
    <t>555220</t>
  </si>
  <si>
    <t>050000051</t>
  </si>
  <si>
    <t>MISSION VIEW HEALTH CENTER</t>
  </si>
  <si>
    <t>206400484</t>
  </si>
  <si>
    <t>1811918279</t>
  </si>
  <si>
    <t>055079</t>
  </si>
  <si>
    <t>060000022</t>
  </si>
  <si>
    <t>ALAMITOS WEST HEALTH &amp; REHABILITATION</t>
  </si>
  <si>
    <t>206301089</t>
  </si>
  <si>
    <t>1154359586</t>
  </si>
  <si>
    <t>056169</t>
  </si>
  <si>
    <t>ORANGE</t>
  </si>
  <si>
    <t>060000031</t>
  </si>
  <si>
    <t>ANAHEIM CREST NURSING CENTER</t>
  </si>
  <si>
    <t>206301120</t>
  </si>
  <si>
    <t>1568457299</t>
  </si>
  <si>
    <t>555445</t>
  </si>
  <si>
    <t>060000196</t>
  </si>
  <si>
    <t>ANAHEIM HEALTHCARE CENTER, LLC</t>
  </si>
  <si>
    <t>206301094</t>
  </si>
  <si>
    <t>1295831139</t>
  </si>
  <si>
    <t>055984</t>
  </si>
  <si>
    <t>080001540</t>
  </si>
  <si>
    <t>ANAHEIM TERRACE CARE CENTER</t>
  </si>
  <si>
    <t>206301243</t>
  </si>
  <si>
    <t>1790768083</t>
  </si>
  <si>
    <t>056076</t>
  </si>
  <si>
    <t>060000042</t>
  </si>
  <si>
    <t>LAGUNA HILLS HEALTH AND REHABILITATION CENTER</t>
  </si>
  <si>
    <t>206301115</t>
  </si>
  <si>
    <t>1720072374</t>
  </si>
  <si>
    <t>056110</t>
  </si>
  <si>
    <t>060000034</t>
  </si>
  <si>
    <t>VICTORIA HEALTHCARE AND REHABILITATION CENTER</t>
  </si>
  <si>
    <t>206301119</t>
  </si>
  <si>
    <t>1568461275</t>
  </si>
  <si>
    <t>055237</t>
  </si>
  <si>
    <t>060000026</t>
  </si>
  <si>
    <t>SEAL BEACH HEALTH AND REHABILITATION CENTER</t>
  </si>
  <si>
    <t>206301113</t>
  </si>
  <si>
    <t>1699769182</t>
  </si>
  <si>
    <t>056010</t>
  </si>
  <si>
    <t>060000055</t>
  </si>
  <si>
    <t>MISSION PALMS HEALTHCARE CENTER</t>
  </si>
  <si>
    <t>206301212</t>
  </si>
  <si>
    <t>1538492830</t>
  </si>
  <si>
    <t>056271</t>
  </si>
  <si>
    <t>060000030</t>
  </si>
  <si>
    <t>BUENA PARK NURSING CENTER</t>
  </si>
  <si>
    <t>206301171</t>
  </si>
  <si>
    <t>1497742167</t>
  </si>
  <si>
    <t>055571</t>
  </si>
  <si>
    <t>060000089</t>
  </si>
  <si>
    <t>206301130</t>
  </si>
  <si>
    <t>1740275486</t>
  </si>
  <si>
    <t>055459</t>
  </si>
  <si>
    <t>060000037</t>
  </si>
  <si>
    <t>CAPISTRANO BEACH CARE CENTER</t>
  </si>
  <si>
    <t>206301118</t>
  </si>
  <si>
    <t>1114059219, 1669162590</t>
  </si>
  <si>
    <t>055585</t>
  </si>
  <si>
    <t>080001536</t>
  </si>
  <si>
    <t>THE HILLS POST ACUTE</t>
  </si>
  <si>
    <t>206301134</t>
  </si>
  <si>
    <t>1609330547, 1609865583</t>
  </si>
  <si>
    <t>555765</t>
  </si>
  <si>
    <t>060000168</t>
  </si>
  <si>
    <t>ST. CATHERINE HEALTHCARE</t>
  </si>
  <si>
    <t>206301381</t>
  </si>
  <si>
    <t>1205445848, 1578656427</t>
  </si>
  <si>
    <t>055689</t>
  </si>
  <si>
    <t>060000113</t>
  </si>
  <si>
    <t>HARBOR VILLA CARE CENTER</t>
  </si>
  <si>
    <t>206301138</t>
  </si>
  <si>
    <t>1902891641</t>
  </si>
  <si>
    <t>055742</t>
  </si>
  <si>
    <t>060000194</t>
  </si>
  <si>
    <t>CHAPMAN CARE CENTER</t>
  </si>
  <si>
    <t>206301141</t>
  </si>
  <si>
    <t>1437146032</t>
  </si>
  <si>
    <t>055816</t>
  </si>
  <si>
    <t>060000020</t>
  </si>
  <si>
    <t>PLAZA HEALTHCARE CENTER</t>
  </si>
  <si>
    <t>206301327</t>
  </si>
  <si>
    <t>1336549500, 1679567853</t>
  </si>
  <si>
    <t>055206</t>
  </si>
  <si>
    <t>060000047</t>
  </si>
  <si>
    <t>COVENTRY COURT HEALTH CENTER</t>
  </si>
  <si>
    <t>206301190</t>
  </si>
  <si>
    <t>1265145791, 1578548079</t>
  </si>
  <si>
    <t>055983</t>
  </si>
  <si>
    <t>060000167</t>
  </si>
  <si>
    <t>EXTENDED CARE HOSPITAL OF WESTMINSTER</t>
  </si>
  <si>
    <t>206300212</t>
  </si>
  <si>
    <t>1700987922</t>
  </si>
  <si>
    <t>555211</t>
  </si>
  <si>
    <t>060000029</t>
  </si>
  <si>
    <t>ST. ELIZABETH HEALTHCARE CENTER</t>
  </si>
  <si>
    <t>206301185</t>
  </si>
  <si>
    <t>1285198192</t>
  </si>
  <si>
    <t>055570</t>
  </si>
  <si>
    <t>060000033</t>
  </si>
  <si>
    <t>PELICAN RIDGE POST ACUTE</t>
  </si>
  <si>
    <t>206301289</t>
  </si>
  <si>
    <t>1558938431, 1922128974</t>
  </si>
  <si>
    <t>055121</t>
  </si>
  <si>
    <t>080001538</t>
  </si>
  <si>
    <t>MAINPLACE POST ACUTE</t>
  </si>
  <si>
    <t>206301174</t>
  </si>
  <si>
    <t>1447714373</t>
  </si>
  <si>
    <t>555259</t>
  </si>
  <si>
    <t>060000839</t>
  </si>
  <si>
    <t>FREEDOM VILLAGE HEALTHCARE CENTER</t>
  </si>
  <si>
    <t>206304020</t>
  </si>
  <si>
    <t>1841354354</t>
  </si>
  <si>
    <t>555391</t>
  </si>
  <si>
    <t>060000043</t>
  </si>
  <si>
    <t>GARDEN GROVE POST ACUTE</t>
  </si>
  <si>
    <t>206301181</t>
  </si>
  <si>
    <t>1295722809</t>
  </si>
  <si>
    <t>056145</t>
  </si>
  <si>
    <t>060000049</t>
  </si>
  <si>
    <t>GARDEN PARK CARE CENTER</t>
  </si>
  <si>
    <t>206301215</t>
  </si>
  <si>
    <t>1477659399</t>
  </si>
  <si>
    <t>555667</t>
  </si>
  <si>
    <t>060000045</t>
  </si>
  <si>
    <t>BEACHSIDE NURSING CENTER</t>
  </si>
  <si>
    <t>206301184</t>
  </si>
  <si>
    <t>1275246704, 1871578187</t>
  </si>
  <si>
    <t>555027</t>
  </si>
  <si>
    <t>060000041</t>
  </si>
  <si>
    <t>THE PAVILION AT SUNNY HILLS</t>
  </si>
  <si>
    <t>206301107</t>
  </si>
  <si>
    <t>1073944450</t>
  </si>
  <si>
    <t>555733</t>
  </si>
  <si>
    <t>060000053</t>
  </si>
  <si>
    <t>SEA CLIFF HEALTHCARE CENTER</t>
  </si>
  <si>
    <t>206301208</t>
  </si>
  <si>
    <t>1154316933</t>
  </si>
  <si>
    <t>555249</t>
  </si>
  <si>
    <t>060000054</t>
  </si>
  <si>
    <t>HUNTINGTON VALLEY HEALTHCARE CENTER</t>
  </si>
  <si>
    <t>206301210</t>
  </si>
  <si>
    <t>1821027632</t>
  </si>
  <si>
    <t>055888</t>
  </si>
  <si>
    <t>060000978</t>
  </si>
  <si>
    <t>PARK REGENCY CARE CENTER</t>
  </si>
  <si>
    <t>206304055</t>
  </si>
  <si>
    <t>1184720005</t>
  </si>
  <si>
    <t>555536</t>
  </si>
  <si>
    <t>060000765</t>
  </si>
  <si>
    <t>NEW ORANGE HILLS</t>
  </si>
  <si>
    <t>206304012</t>
  </si>
  <si>
    <t>1598221863, 1821701590</t>
  </si>
  <si>
    <t>555286</t>
  </si>
  <si>
    <t>060000117</t>
  </si>
  <si>
    <t>BONITA HILLS POST ACUTE</t>
  </si>
  <si>
    <t>206301233</t>
  </si>
  <si>
    <t>1659326718, 1437884038</t>
  </si>
  <si>
    <t>055622</t>
  </si>
  <si>
    <t>060000050</t>
  </si>
  <si>
    <t>LA PALMA NURSING CENTER</t>
  </si>
  <si>
    <t>206301201</t>
  </si>
  <si>
    <t>1881681559</t>
  </si>
  <si>
    <t>555329</t>
  </si>
  <si>
    <t>060000052</t>
  </si>
  <si>
    <t>ORANGE HEALTHCARE &amp; WELLNESS CENTRE, LLC</t>
  </si>
  <si>
    <t>206301204</t>
  </si>
  <si>
    <t>1376776617</t>
  </si>
  <si>
    <t>055252</t>
  </si>
  <si>
    <t>060000715</t>
  </si>
  <si>
    <t>TRABUCO HILLS POST ACUTE</t>
  </si>
  <si>
    <t>206304007</t>
  </si>
  <si>
    <t>1114652617, 1891741476</t>
  </si>
  <si>
    <t>555308</t>
  </si>
  <si>
    <t>060000048</t>
  </si>
  <si>
    <t>LEISURE COURT NURSING CENTER</t>
  </si>
  <si>
    <t>206301192</t>
  </si>
  <si>
    <t>1033106703</t>
  </si>
  <si>
    <t>555520</t>
  </si>
  <si>
    <t>060000255</t>
  </si>
  <si>
    <t>PALM TERRACE HEALTHCARE &amp; REHABILITATION CENTER</t>
  </si>
  <si>
    <t>206304002</t>
  </si>
  <si>
    <t>1639164361</t>
  </si>
  <si>
    <t>555257</t>
  </si>
  <si>
    <t>060000837</t>
  </si>
  <si>
    <t>FOUNTAIN VALLEY POST ACUTE</t>
  </si>
  <si>
    <t>206304010</t>
  </si>
  <si>
    <t>1336187228</t>
  </si>
  <si>
    <t>555328</t>
  </si>
  <si>
    <t>060000122</t>
  </si>
  <si>
    <t>MESA VERDE POST ACUTE CARE CENTER</t>
  </si>
  <si>
    <t>206301259</t>
  </si>
  <si>
    <t>1144324880</t>
  </si>
  <si>
    <t>056362</t>
  </si>
  <si>
    <t>060000123</t>
  </si>
  <si>
    <t>NEWPORT NURSING AND REHABILITATION CENTER</t>
  </si>
  <si>
    <t>206301187</t>
  </si>
  <si>
    <t>1942204318</t>
  </si>
  <si>
    <t>055518</t>
  </si>
  <si>
    <t>060000124</t>
  </si>
  <si>
    <t>HEALTHCARE CENTER OF ORANGE COUNTY</t>
  </si>
  <si>
    <t>206301280</t>
  </si>
  <si>
    <t>1528662954, 1619424553</t>
  </si>
  <si>
    <t>055674</t>
  </si>
  <si>
    <t>060000125</t>
  </si>
  <si>
    <t>THE GROVE POST ACUTE</t>
  </si>
  <si>
    <t>206301363</t>
  </si>
  <si>
    <t>1245277334, 1750016259</t>
  </si>
  <si>
    <t>555021</t>
  </si>
  <si>
    <t>060000127</t>
  </si>
  <si>
    <t>PACIFIC HAVEN SUBACUTE AND HEALTHCARE CENTER</t>
  </si>
  <si>
    <t>206301334</t>
  </si>
  <si>
    <t>1811923303</t>
  </si>
  <si>
    <t>055575</t>
  </si>
  <si>
    <t>060000147</t>
  </si>
  <si>
    <t>PARK ANAHEIM HEALTHCARE CENTER</t>
  </si>
  <si>
    <t>206301135</t>
  </si>
  <si>
    <t>1851460240</t>
  </si>
  <si>
    <t>555035</t>
  </si>
  <si>
    <t>060000129</t>
  </si>
  <si>
    <t>CRYSTAL COVE CARE CENTER</t>
  </si>
  <si>
    <t>206301290</t>
  </si>
  <si>
    <t>1720273576</t>
  </si>
  <si>
    <t>055929</t>
  </si>
  <si>
    <t>060000051</t>
  </si>
  <si>
    <t>ADVANCED REHAB CENTER OF TUSTIN</t>
  </si>
  <si>
    <t>206301202</t>
  </si>
  <si>
    <t>1548684467</t>
  </si>
  <si>
    <t>055330</t>
  </si>
  <si>
    <t>060001154</t>
  </si>
  <si>
    <t>PARK VISTA AT MORNINGSIDE</t>
  </si>
  <si>
    <t>206304100</t>
  </si>
  <si>
    <t>1972594463</t>
  </si>
  <si>
    <t>555515</t>
  </si>
  <si>
    <t>060000130</t>
  </si>
  <si>
    <t>PARKVIEW HEALTHCARE CENTER</t>
  </si>
  <si>
    <t>206301294</t>
  </si>
  <si>
    <t>1912970906</t>
  </si>
  <si>
    <t>055671</t>
  </si>
  <si>
    <t>060000132</t>
  </si>
  <si>
    <t>ROWNTREE GARDENS</t>
  </si>
  <si>
    <t>206301303</t>
  </si>
  <si>
    <t>1568461341</t>
  </si>
  <si>
    <t>555718</t>
  </si>
  <si>
    <t>060000134</t>
  </si>
  <si>
    <t>REGENTS POINT - WINDCREST</t>
  </si>
  <si>
    <t>206300210</t>
  </si>
  <si>
    <t>1568437325</t>
  </si>
  <si>
    <t>555295</t>
  </si>
  <si>
    <t>060000143</t>
  </si>
  <si>
    <t>SOUTH COAST POST ACUTE</t>
  </si>
  <si>
    <t>206301316</t>
  </si>
  <si>
    <t>1770584328</t>
  </si>
  <si>
    <t>055653</t>
  </si>
  <si>
    <t>060000145</t>
  </si>
  <si>
    <t>ST. EDNA SUBACUTE AND REHABILITATION CENTER</t>
  </si>
  <si>
    <t>206301170</t>
  </si>
  <si>
    <t>1831187848</t>
  </si>
  <si>
    <t>555093</t>
  </si>
  <si>
    <t>060000151</t>
  </si>
  <si>
    <t>STANLEY HEALTHCARE CENTER</t>
  </si>
  <si>
    <t>206301344</t>
  </si>
  <si>
    <t>1164495156</t>
  </si>
  <si>
    <t>555651</t>
  </si>
  <si>
    <t>060000126</t>
  </si>
  <si>
    <t>SUN MAR NURSING CENTER</t>
  </si>
  <si>
    <t>206301281</t>
  </si>
  <si>
    <t>1386740207</t>
  </si>
  <si>
    <t>555266</t>
  </si>
  <si>
    <t>060000155</t>
  </si>
  <si>
    <t>TERRACE VIEW CARE CENTER</t>
  </si>
  <si>
    <t>206301347</t>
  </si>
  <si>
    <t>1740265248</t>
  </si>
  <si>
    <t>555671</t>
  </si>
  <si>
    <t>060000156</t>
  </si>
  <si>
    <t>GREENFIELD CARE CENTER OF FULLERTON, LLC</t>
  </si>
  <si>
    <t>206301348</t>
  </si>
  <si>
    <t>1871580480</t>
  </si>
  <si>
    <t>056151</t>
  </si>
  <si>
    <t>060000159</t>
  </si>
  <si>
    <t>TOWN &amp; COUNTRY</t>
  </si>
  <si>
    <t>206301754</t>
  </si>
  <si>
    <t>1376532051</t>
  </si>
  <si>
    <t>555141</t>
  </si>
  <si>
    <t>060000876</t>
  </si>
  <si>
    <t>VILLA VALENCIA HEALTHCARE CENTER</t>
  </si>
  <si>
    <t>206304068</t>
  </si>
  <si>
    <t>1053946558, 1346293750</t>
  </si>
  <si>
    <t>555462</t>
  </si>
  <si>
    <t>060000923</t>
  </si>
  <si>
    <t>BEACH CREEK POST-ACUTE</t>
  </si>
  <si>
    <t>206304033</t>
  </si>
  <si>
    <t>1235235300, 1275269441</t>
  </si>
  <si>
    <t>555388</t>
  </si>
  <si>
    <t>060000164</t>
  </si>
  <si>
    <t>FRENCH PARK CARE CENTER</t>
  </si>
  <si>
    <t>206300039</t>
  </si>
  <si>
    <t>1245323088</t>
  </si>
  <si>
    <t>555103</t>
  </si>
  <si>
    <t>060000039</t>
  </si>
  <si>
    <t>ANAHEIM POINT HEALTHCARE &amp; WELLNESS CENTRE, LP</t>
  </si>
  <si>
    <t>206301176</t>
  </si>
  <si>
    <t>1275618142, 1609473453</t>
  </si>
  <si>
    <t>555688</t>
  </si>
  <si>
    <t>070000043</t>
  </si>
  <si>
    <t>ALMADEN HEALTHCARE AND REHABILITATION CENTER</t>
  </si>
  <si>
    <t>206430759</t>
  </si>
  <si>
    <t>1548558521</t>
  </si>
  <si>
    <t>056058</t>
  </si>
  <si>
    <t>SANTA CLARA</t>
  </si>
  <si>
    <t>SAN JOSE</t>
  </si>
  <si>
    <t>070000027</t>
  </si>
  <si>
    <t>CARMEL HILLS CARE CENTER</t>
  </si>
  <si>
    <t>206270722</t>
  </si>
  <si>
    <t>1093733776</t>
  </si>
  <si>
    <t>056055</t>
  </si>
  <si>
    <t>MONTEREY</t>
  </si>
  <si>
    <t>070000031</t>
  </si>
  <si>
    <t>CAMDEN POSTACUTE CARE, INC.</t>
  </si>
  <si>
    <t>206430730</t>
  </si>
  <si>
    <t>1013327543</t>
  </si>
  <si>
    <t>555838</t>
  </si>
  <si>
    <t>070000032</t>
  </si>
  <si>
    <t>CANTERBURY WOODS</t>
  </si>
  <si>
    <t>206270732</t>
  </si>
  <si>
    <t>1255108749</t>
  </si>
  <si>
    <t>055303</t>
  </si>
  <si>
    <t>070000073</t>
  </si>
  <si>
    <t>COURTYARD CARE CENTER</t>
  </si>
  <si>
    <t>206430833</t>
  </si>
  <si>
    <t>1588234868</t>
  </si>
  <si>
    <t>555635</t>
  </si>
  <si>
    <t>070000041</t>
  </si>
  <si>
    <t>WINDSOR MONTEREY CARE CENTER</t>
  </si>
  <si>
    <t>206270756</t>
  </si>
  <si>
    <t>1912043654</t>
  </si>
  <si>
    <t>055962</t>
  </si>
  <si>
    <t>070000068</t>
  </si>
  <si>
    <t>REDWOOD GROVE POST ACUTE</t>
  </si>
  <si>
    <t>206440727</t>
  </si>
  <si>
    <t>1629256953</t>
  </si>
  <si>
    <t>055017</t>
  </si>
  <si>
    <t>SANTA CRUZ</t>
  </si>
  <si>
    <t>070000044</t>
  </si>
  <si>
    <t>DRIFTWOOD HEALTHCARE CENTER - SANTA CRUZ</t>
  </si>
  <si>
    <t>206440758</t>
  </si>
  <si>
    <t>1457649436</t>
  </si>
  <si>
    <t>055109</t>
  </si>
  <si>
    <t>070000780</t>
  </si>
  <si>
    <t>EDEN VALLEY CARE CENTER</t>
  </si>
  <si>
    <t>206274018</t>
  </si>
  <si>
    <t>1169594867, 1669594867</t>
  </si>
  <si>
    <t>555538</t>
  </si>
  <si>
    <t>070000023</t>
  </si>
  <si>
    <t>CANYON SPRINGS POST-ACUTE</t>
  </si>
  <si>
    <t>206430716</t>
  </si>
  <si>
    <t>1639548308</t>
  </si>
  <si>
    <t>056082</t>
  </si>
  <si>
    <t>070000050</t>
  </si>
  <si>
    <t>EMPRESS CARE CENTER, LLC</t>
  </si>
  <si>
    <t>206430768</t>
  </si>
  <si>
    <t>1396732046</t>
  </si>
  <si>
    <t>056026</t>
  </si>
  <si>
    <t>070000040</t>
  </si>
  <si>
    <t>GILROY HEALTHCARE AND REHABILITATION CENTER</t>
  </si>
  <si>
    <t>206430760</t>
  </si>
  <si>
    <t>1831231877</t>
  </si>
  <si>
    <t>055797</t>
  </si>
  <si>
    <t>220001054</t>
  </si>
  <si>
    <t>GRANT CUESTA SUB-ACUTE AND REHABILITATION CENTER</t>
  </si>
  <si>
    <t>206431815</t>
  </si>
  <si>
    <t>1750378519</t>
  </si>
  <si>
    <t>055315</t>
  </si>
  <si>
    <t>070000046</t>
  </si>
  <si>
    <t>GREENHILLS MANOR</t>
  </si>
  <si>
    <t>206430767</t>
  </si>
  <si>
    <t>1477538114</t>
  </si>
  <si>
    <t>555841</t>
  </si>
  <si>
    <t>070000082</t>
  </si>
  <si>
    <t>PLUM TREE CARE CENTER</t>
  </si>
  <si>
    <t>206430863</t>
  </si>
  <si>
    <t>1083618441</t>
  </si>
  <si>
    <t>055866</t>
  </si>
  <si>
    <t>070000003</t>
  </si>
  <si>
    <t>VASONA CREEK HEALTHCARE CENTER</t>
  </si>
  <si>
    <t>206431585</t>
  </si>
  <si>
    <t>1285670851</t>
  </si>
  <si>
    <t>055798</t>
  </si>
  <si>
    <t>070000035</t>
  </si>
  <si>
    <t>PACIFIC COAST POST ACUTE</t>
  </si>
  <si>
    <t>206271712</t>
  </si>
  <si>
    <t>1801319363</t>
  </si>
  <si>
    <t>555090</t>
  </si>
  <si>
    <t>070000061</t>
  </si>
  <si>
    <t>SAN JOSE HEALTHCARE &amp; WELLNESS CENTER</t>
  </si>
  <si>
    <t>206430797</t>
  </si>
  <si>
    <t>1710219308</t>
  </si>
  <si>
    <t>055388</t>
  </si>
  <si>
    <t>070000036</t>
  </si>
  <si>
    <t>WHITE BLOSSOM CARE CENTER</t>
  </si>
  <si>
    <t>206431532</t>
  </si>
  <si>
    <t>1720024391</t>
  </si>
  <si>
    <t>555068</t>
  </si>
  <si>
    <t>220001079</t>
  </si>
  <si>
    <t>HEALTH CARE CTR AT THE FORUM AT RANCHO SAN ANTONIO</t>
  </si>
  <si>
    <t>206434056</t>
  </si>
  <si>
    <t>1598718082</t>
  </si>
  <si>
    <t>555524</t>
  </si>
  <si>
    <t>070000057</t>
  </si>
  <si>
    <t>HERMAN HEALTH CARE CENTER</t>
  </si>
  <si>
    <t>206430785</t>
  </si>
  <si>
    <t>1083685606</t>
  </si>
  <si>
    <t>555831</t>
  </si>
  <si>
    <t>070000059</t>
  </si>
  <si>
    <t>MORGAN HILL HEALTHCARE CENTER</t>
  </si>
  <si>
    <t>206430792</t>
  </si>
  <si>
    <t>1992800312</t>
  </si>
  <si>
    <t>555712</t>
  </si>
  <si>
    <t>220001020</t>
  </si>
  <si>
    <t>IDYLWOOD CARE CENTER</t>
  </si>
  <si>
    <t>206430801</t>
  </si>
  <si>
    <t>1770501744</t>
  </si>
  <si>
    <t>055211</t>
  </si>
  <si>
    <t>070000066</t>
  </si>
  <si>
    <t>KATHERINE HEALTHCARE</t>
  </si>
  <si>
    <t>206270807</t>
  </si>
  <si>
    <t>1114649589, 1811945652</t>
  </si>
  <si>
    <t>055311</t>
  </si>
  <si>
    <t>070000012</t>
  </si>
  <si>
    <t>LINCOLN GLEN SKILLED NURSING</t>
  </si>
  <si>
    <t>206431530</t>
  </si>
  <si>
    <t>1093704249</t>
  </si>
  <si>
    <t>555363</t>
  </si>
  <si>
    <t>220001000</t>
  </si>
  <si>
    <t>LOS ALTOS SUB-ACUTE AND REHABILITATION CENTER</t>
  </si>
  <si>
    <t>206430721</t>
  </si>
  <si>
    <t>1043345812</t>
  </si>
  <si>
    <t>056116</t>
  </si>
  <si>
    <t>220001063</t>
  </si>
  <si>
    <t>WEBSTER HOUSE</t>
  </si>
  <si>
    <t>206431865</t>
  </si>
  <si>
    <t>1093105447, 1699448100</t>
  </si>
  <si>
    <t>555156</t>
  </si>
  <si>
    <t>220001076</t>
  </si>
  <si>
    <t>SUNNYVALE GARDENS POST ACUTE</t>
  </si>
  <si>
    <t>206434026</t>
  </si>
  <si>
    <t>1679511331</t>
  </si>
  <si>
    <t>555444</t>
  </si>
  <si>
    <t>070000047</t>
  </si>
  <si>
    <t>MILPITAS CARE CENTER</t>
  </si>
  <si>
    <t>206430766</t>
  </si>
  <si>
    <t>1982205738</t>
  </si>
  <si>
    <t>555757</t>
  </si>
  <si>
    <t>070000626</t>
  </si>
  <si>
    <t>MISSION DE LA CASA NURSING &amp; REHABILITATION CENTER</t>
  </si>
  <si>
    <t>206434018</t>
  </si>
  <si>
    <t>1720032329</t>
  </si>
  <si>
    <t>555487</t>
  </si>
  <si>
    <t>220001024</t>
  </si>
  <si>
    <t>MISSION SKILLED NURSING &amp; SUBACUTE CENTER</t>
  </si>
  <si>
    <t>206430823</t>
  </si>
  <si>
    <t>1679615611</t>
  </si>
  <si>
    <t>055645</t>
  </si>
  <si>
    <t>070000074</t>
  </si>
  <si>
    <t>CYPRESS RIDGE CARE CENTER</t>
  </si>
  <si>
    <t>206270898</t>
  </si>
  <si>
    <t>1962700195</t>
  </si>
  <si>
    <t>056437</t>
  </si>
  <si>
    <t>220001016</t>
  </si>
  <si>
    <t>MOUNTAIN VIEW HEALTHCARE CENTER</t>
  </si>
  <si>
    <t>206430788</t>
  </si>
  <si>
    <t>1174569743, 1427770692</t>
  </si>
  <si>
    <t>055316</t>
  </si>
  <si>
    <t>070000076</t>
  </si>
  <si>
    <t>THE RIDGE POST-ACUTE</t>
  </si>
  <si>
    <t>206430829</t>
  </si>
  <si>
    <t>1255980835, 1720066129</t>
  </si>
  <si>
    <t>555799</t>
  </si>
  <si>
    <t>070000026</t>
  </si>
  <si>
    <t>STONEBROOK HEALTH AND REHABILITATION</t>
  </si>
  <si>
    <t>206430720</t>
  </si>
  <si>
    <t>1487987772</t>
  </si>
  <si>
    <t>055800</t>
  </si>
  <si>
    <t>220001030</t>
  </si>
  <si>
    <t>THE VILLAS AT SARATOGA SKILLED NURSING AND ASSISTED LIVING</t>
  </si>
  <si>
    <t>206430840</t>
  </si>
  <si>
    <t>1235604646, 1689742785</t>
  </si>
  <si>
    <t>055435</t>
  </si>
  <si>
    <t>070000049</t>
  </si>
  <si>
    <t>PACIFIC COAST MANOR</t>
  </si>
  <si>
    <t>206440764</t>
  </si>
  <si>
    <t>1609874163</t>
  </si>
  <si>
    <t>056048</t>
  </si>
  <si>
    <t>070000078</t>
  </si>
  <si>
    <t>PACIFIC GROVE HEALTHCARE CENTER</t>
  </si>
  <si>
    <t>206270842</t>
  </si>
  <si>
    <t>1881152031</t>
  </si>
  <si>
    <t>055356</t>
  </si>
  <si>
    <t>070000048</t>
  </si>
  <si>
    <t>PACIFIC HILLS MANOR</t>
  </si>
  <si>
    <t>206434001</t>
  </si>
  <si>
    <t>1124154422</t>
  </si>
  <si>
    <t>056037</t>
  </si>
  <si>
    <t>220001046</t>
  </si>
  <si>
    <t>PALO ALTO SUB-ACUTE AND REHABILITATION CENTER</t>
  </si>
  <si>
    <t>206431059</t>
  </si>
  <si>
    <t>1780719278</t>
  </si>
  <si>
    <t>055646</t>
  </si>
  <si>
    <t>070000009</t>
  </si>
  <si>
    <t>VISTA MANOR NURSING CENTER</t>
  </si>
  <si>
    <t>206431468</t>
  </si>
  <si>
    <t>1104820562</t>
  </si>
  <si>
    <t>555483</t>
  </si>
  <si>
    <t>220001032</t>
  </si>
  <si>
    <t>THE TERRACES AT LOS ALTOS HEALTH FACILITY</t>
  </si>
  <si>
    <t>206430854</t>
  </si>
  <si>
    <t>1083795595</t>
  </si>
  <si>
    <t>055210</t>
  </si>
  <si>
    <t>220001009</t>
  </si>
  <si>
    <t>CUPERTINO HEALTHCARE &amp; WELLNESS CENTER</t>
  </si>
  <si>
    <t>206430862</t>
  </si>
  <si>
    <t>1477875672</t>
  </si>
  <si>
    <t>055407</t>
  </si>
  <si>
    <t>070000084</t>
  </si>
  <si>
    <t>SALINAS VALLEY POST ACUTE</t>
  </si>
  <si>
    <t>206270871</t>
  </si>
  <si>
    <t>1295781284, 1568178267</t>
  </si>
  <si>
    <t>055739</t>
  </si>
  <si>
    <t>070000086</t>
  </si>
  <si>
    <t>CREEKSIDE POST-ACUTE</t>
  </si>
  <si>
    <t>206431820</t>
  </si>
  <si>
    <t>1174252928, 1639178429</t>
  </si>
  <si>
    <t>055884</t>
  </si>
  <si>
    <t>070000058</t>
  </si>
  <si>
    <t>SANTA CRUZ POST ACUTE</t>
  </si>
  <si>
    <t>206440809</t>
  </si>
  <si>
    <t>1306369871</t>
  </si>
  <si>
    <t>056065</t>
  </si>
  <si>
    <t>220001027</t>
  </si>
  <si>
    <t>SARATOGA RETIREMENT COMMUNITY HEALTH CENTER</t>
  </si>
  <si>
    <t>206430838</t>
  </si>
  <si>
    <t>1942200225</t>
  </si>
  <si>
    <t>555343</t>
  </si>
  <si>
    <t>070000088</t>
  </si>
  <si>
    <t>WINDSOR SKYLINE CARE CENTER</t>
  </si>
  <si>
    <t>206270897</t>
  </si>
  <si>
    <t>1689710048</t>
  </si>
  <si>
    <t>055871</t>
  </si>
  <si>
    <t>070000089</t>
  </si>
  <si>
    <t>SKYLINE HEALTHCARE CENTER - SAN JOSE</t>
  </si>
  <si>
    <t>206431125</t>
  </si>
  <si>
    <t>1780972463</t>
  </si>
  <si>
    <t>055318</t>
  </si>
  <si>
    <t>220001039</t>
  </si>
  <si>
    <t>SUNNY VIEW MANOR</t>
  </si>
  <si>
    <t>206430908</t>
  </si>
  <si>
    <t>1861578452</t>
  </si>
  <si>
    <t>555342</t>
  </si>
  <si>
    <t>070000042</t>
  </si>
  <si>
    <t>WINDSOR THE RIDGE REHABILITATION CENTER</t>
  </si>
  <si>
    <t>206270757</t>
  </si>
  <si>
    <t>1073659447</t>
  </si>
  <si>
    <t>555060</t>
  </si>
  <si>
    <t>070000778</t>
  </si>
  <si>
    <t>THE TERRACES OF LOS GATOS</t>
  </si>
  <si>
    <t>206434058</t>
  </si>
  <si>
    <t>1659356111</t>
  </si>
  <si>
    <t>555547</t>
  </si>
  <si>
    <t>070000002</t>
  </si>
  <si>
    <t>WOODLANDS HEALTHCARE CENTER</t>
  </si>
  <si>
    <t>206430723</t>
  </si>
  <si>
    <t>1265765556</t>
  </si>
  <si>
    <t>055517</t>
  </si>
  <si>
    <t>070000092</t>
  </si>
  <si>
    <t>VALLEY CONVALESCENT HOSPITAL</t>
  </si>
  <si>
    <t>206440914</t>
  </si>
  <si>
    <t>1346241460</t>
  </si>
  <si>
    <t>056178</t>
  </si>
  <si>
    <t>220001018</t>
  </si>
  <si>
    <t>SANTA CLARA POST ACUTE</t>
  </si>
  <si>
    <t>206430798</t>
  </si>
  <si>
    <t>1710058441</t>
  </si>
  <si>
    <t>056069</t>
  </si>
  <si>
    <t>220001058</t>
  </si>
  <si>
    <t>VILLA SIENA</t>
  </si>
  <si>
    <t>206431833</t>
  </si>
  <si>
    <t>1730183724</t>
  </si>
  <si>
    <t>05A364</t>
  </si>
  <si>
    <t>070000093</t>
  </si>
  <si>
    <t>WATSONVILLE NURSING CENTER</t>
  </si>
  <si>
    <t>206441703</t>
  </si>
  <si>
    <t>1578615464</t>
  </si>
  <si>
    <t>055240</t>
  </si>
  <si>
    <t>070000094</t>
  </si>
  <si>
    <t>WATSONVILLE POST ACUTE CENTER</t>
  </si>
  <si>
    <t>206441702</t>
  </si>
  <si>
    <t>1346392321</t>
  </si>
  <si>
    <t>055959</t>
  </si>
  <si>
    <t>070000096</t>
  </si>
  <si>
    <t>WESTWOOD POST-ACUTE</t>
  </si>
  <si>
    <t>206431808</t>
  </si>
  <si>
    <t>1801445481</t>
  </si>
  <si>
    <t>055750</t>
  </si>
  <si>
    <t>070000097</t>
  </si>
  <si>
    <t>THE REDWOODS POST-ACUTE</t>
  </si>
  <si>
    <t>206430926</t>
  </si>
  <si>
    <t>1083788079</t>
  </si>
  <si>
    <t>056212</t>
  </si>
  <si>
    <t>070000095</t>
  </si>
  <si>
    <t>A GRACE SUB ACUTE &amp; SKILLED CARE</t>
  </si>
  <si>
    <t>206430789</t>
  </si>
  <si>
    <t>1689828840</t>
  </si>
  <si>
    <t>056376</t>
  </si>
  <si>
    <t>090000028</t>
  </si>
  <si>
    <t>VILLA LAS PALMAS HEALTHCARE CENTER</t>
  </si>
  <si>
    <t>206370670</t>
  </si>
  <si>
    <t>1023048295</t>
  </si>
  <si>
    <t>055806</t>
  </si>
  <si>
    <t>SAN DIEGO</t>
  </si>
  <si>
    <t>090000029</t>
  </si>
  <si>
    <t>ARROYO VISTA NURSING CENTER</t>
  </si>
  <si>
    <t>206370655</t>
  </si>
  <si>
    <t>1487640066</t>
  </si>
  <si>
    <t>055505</t>
  </si>
  <si>
    <t>090000065</t>
  </si>
  <si>
    <t>BALBOA NURSING &amp; REHABILITATION CENTER</t>
  </si>
  <si>
    <t>206370719</t>
  </si>
  <si>
    <t>1578521274</t>
  </si>
  <si>
    <t>056105</t>
  </si>
  <si>
    <t>080000030</t>
  </si>
  <si>
    <t>ESCONDIDO POST ACUTE</t>
  </si>
  <si>
    <t>206370659</t>
  </si>
  <si>
    <t>1588660765</t>
  </si>
  <si>
    <t>056040</t>
  </si>
  <si>
    <t>080000031</t>
  </si>
  <si>
    <t>COUNTRY MANOR LA MESA HEALTHCARE CENTER</t>
  </si>
  <si>
    <t>206370660</t>
  </si>
  <si>
    <t>1457345001</t>
  </si>
  <si>
    <t>055910</t>
  </si>
  <si>
    <t>090000102</t>
  </si>
  <si>
    <t>AMAYA SPRINGS HEALTH CARE CENTER</t>
  </si>
  <si>
    <t>206370793</t>
  </si>
  <si>
    <t>1518974542</t>
  </si>
  <si>
    <t>056062</t>
  </si>
  <si>
    <t>090000051</t>
  </si>
  <si>
    <t>BRIGHTON PLACE SAN DIEGO</t>
  </si>
  <si>
    <t>206370703</t>
  </si>
  <si>
    <t>1346258274</t>
  </si>
  <si>
    <t>055795</t>
  </si>
  <si>
    <t>090000083</t>
  </si>
  <si>
    <t>BRIGHTON PLACE SPRING VALLEY</t>
  </si>
  <si>
    <t>206370776</t>
  </si>
  <si>
    <t>1780682021</t>
  </si>
  <si>
    <t>055685</t>
  </si>
  <si>
    <t>080000032</t>
  </si>
  <si>
    <t>GROSSMONT POST ACUTE CARE</t>
  </si>
  <si>
    <t>206370667</t>
  </si>
  <si>
    <t>1689077588</t>
  </si>
  <si>
    <t>055632</t>
  </si>
  <si>
    <t>080000692</t>
  </si>
  <si>
    <t>CARMEL MOUNTAIN REHABILITATION &amp; HEALTHCARE CENTER</t>
  </si>
  <si>
    <t>206374028</t>
  </si>
  <si>
    <t>1083727093</t>
  </si>
  <si>
    <t>555326</t>
  </si>
  <si>
    <t>080000685</t>
  </si>
  <si>
    <t>CASA DE LAS CAMPANAS</t>
  </si>
  <si>
    <t>206374038</t>
  </si>
  <si>
    <t>1770566978</t>
  </si>
  <si>
    <t>555362</t>
  </si>
  <si>
    <t>090000475</t>
  </si>
  <si>
    <t>CASTLE MANOR NURSING &amp; REHABILITATION CENTER</t>
  </si>
  <si>
    <t>206374014</t>
  </si>
  <si>
    <t>1497759856</t>
  </si>
  <si>
    <t>555263</t>
  </si>
  <si>
    <t>090000063</t>
  </si>
  <si>
    <t>SAN DIEGO POST-ACUTE CENTER</t>
  </si>
  <si>
    <t>206370717</t>
  </si>
  <si>
    <t>1285061085</t>
  </si>
  <si>
    <t>555659</t>
  </si>
  <si>
    <t>080000037</t>
  </si>
  <si>
    <t>THE COVE AT LA JOLLA</t>
  </si>
  <si>
    <t>206370677</t>
  </si>
  <si>
    <t>1588067482</t>
  </si>
  <si>
    <t>555545</t>
  </si>
  <si>
    <t>090000039</t>
  </si>
  <si>
    <t>MISSION HILLS POST ACUTE CARE</t>
  </si>
  <si>
    <t>206370678</t>
  </si>
  <si>
    <t>1669875563</t>
  </si>
  <si>
    <t>056401</t>
  </si>
  <si>
    <t>090000107</t>
  </si>
  <si>
    <t>SOUTH BAY POST ACUTE CARE</t>
  </si>
  <si>
    <t>206370904</t>
  </si>
  <si>
    <t>1376946277</t>
  </si>
  <si>
    <t>555873</t>
  </si>
  <si>
    <t>090000041</t>
  </si>
  <si>
    <t>COMMUNITY CARE CENTER</t>
  </si>
  <si>
    <t>206370684</t>
  </si>
  <si>
    <t>1225028327</t>
  </si>
  <si>
    <t>055873</t>
  </si>
  <si>
    <t>080000820</t>
  </si>
  <si>
    <t>COUNTRY HILLS POST ACUTE</t>
  </si>
  <si>
    <t>206374066</t>
  </si>
  <si>
    <t>1063974285, 1700973963</t>
  </si>
  <si>
    <t>555431</t>
  </si>
  <si>
    <t>090000046</t>
  </si>
  <si>
    <t>UNIVERSITY CARE CENTER</t>
  </si>
  <si>
    <t>206370692</t>
  </si>
  <si>
    <t>1871522672</t>
  </si>
  <si>
    <t>055328</t>
  </si>
  <si>
    <t>090000020</t>
  </si>
  <si>
    <t>STILLWATER POST-ACUTE</t>
  </si>
  <si>
    <t>206370853</t>
  </si>
  <si>
    <t>1568484517</t>
  </si>
  <si>
    <t>555076</t>
  </si>
  <si>
    <t>080000050</t>
  </si>
  <si>
    <t>PALOMAR VISTA HEALTHCARE CENTER</t>
  </si>
  <si>
    <t>206370702</t>
  </si>
  <si>
    <t>1861491490</t>
  </si>
  <si>
    <t>055067</t>
  </si>
  <si>
    <t>080000053</t>
  </si>
  <si>
    <t>FALLBROOK SKILLED NURSING</t>
  </si>
  <si>
    <t>206370704</t>
  </si>
  <si>
    <t>1265823264</t>
  </si>
  <si>
    <t>055298</t>
  </si>
  <si>
    <t>090000058</t>
  </si>
  <si>
    <t>FRIENDSHIP MANOR NURSING &amp; REHABILITATION CENTER</t>
  </si>
  <si>
    <t>206370710</t>
  </si>
  <si>
    <t>1235133687</t>
  </si>
  <si>
    <t>055964</t>
  </si>
  <si>
    <t>080000059</t>
  </si>
  <si>
    <t>LAKESIDE SPECIAL CARE CENTER</t>
  </si>
  <si>
    <t>206370794</t>
  </si>
  <si>
    <t>1790789170</t>
  </si>
  <si>
    <t>555887</t>
  </si>
  <si>
    <t>080000761</t>
  </si>
  <si>
    <t>SANTA FE POST-ACUTE</t>
  </si>
  <si>
    <t>206374043</t>
  </si>
  <si>
    <t>1366802696</t>
  </si>
  <si>
    <t>555723</t>
  </si>
  <si>
    <t>080000060</t>
  </si>
  <si>
    <t>THE SHORES POST-ACUTE</t>
  </si>
  <si>
    <t>206370712</t>
  </si>
  <si>
    <t>1003098906, 1316655871</t>
  </si>
  <si>
    <t>555585</t>
  </si>
  <si>
    <t>080000062</t>
  </si>
  <si>
    <t>PARKWAY HILLS NURSING &amp; REHABILITATION</t>
  </si>
  <si>
    <t>206370715</t>
  </si>
  <si>
    <t>1174926448</t>
  </si>
  <si>
    <t>055078</t>
  </si>
  <si>
    <t>090000057</t>
  </si>
  <si>
    <t>LA MESA HEALTHCARE CENTER</t>
  </si>
  <si>
    <t>206370769</t>
  </si>
  <si>
    <t>1003852666</t>
  </si>
  <si>
    <t>055488</t>
  </si>
  <si>
    <t>090000064</t>
  </si>
  <si>
    <t>HILLCREST MANOR SANITARIUM</t>
  </si>
  <si>
    <t>206370718</t>
  </si>
  <si>
    <t>1255480646</t>
  </si>
  <si>
    <t>055975</t>
  </si>
  <si>
    <t>080000066</t>
  </si>
  <si>
    <t>PALOMAR HEIGHTS POST ACUTE</t>
  </si>
  <si>
    <t>206370723</t>
  </si>
  <si>
    <t>1255337440, 1700510252</t>
  </si>
  <si>
    <t>555764</t>
  </si>
  <si>
    <t>090000067</t>
  </si>
  <si>
    <t>IMPERIAL MANOR</t>
  </si>
  <si>
    <t>206130728</t>
  </si>
  <si>
    <t>1437668720</t>
  </si>
  <si>
    <t>555919</t>
  </si>
  <si>
    <t>IMPERIAL</t>
  </si>
  <si>
    <t>090000076</t>
  </si>
  <si>
    <t>JACOB HEALTHCARE CENTER</t>
  </si>
  <si>
    <t>206370770</t>
  </si>
  <si>
    <t>1881684900, 1326738345</t>
  </si>
  <si>
    <t>055508</t>
  </si>
  <si>
    <t>080000068</t>
  </si>
  <si>
    <t>KEARNY MESA CONVALESCENT AND NURSING HOME</t>
  </si>
  <si>
    <t>206370732</t>
  </si>
  <si>
    <t>1275946568</t>
  </si>
  <si>
    <t>055286</t>
  </si>
  <si>
    <t>090000071</t>
  </si>
  <si>
    <t>LEMON GROVE CARE &amp; REHABILITATION CENTER</t>
  </si>
  <si>
    <t>206370736</t>
  </si>
  <si>
    <t>1336134204</t>
  </si>
  <si>
    <t>055182</t>
  </si>
  <si>
    <t>080000222</t>
  </si>
  <si>
    <t>OCEAN VIEW POST ACUTE</t>
  </si>
  <si>
    <t>206371716</t>
  </si>
  <si>
    <t>1386681286, 1366177867</t>
  </si>
  <si>
    <t>555427</t>
  </si>
  <si>
    <t>080000099</t>
  </si>
  <si>
    <t>VISTA VIEW POST ACUTE</t>
  </si>
  <si>
    <t>206370790</t>
  </si>
  <si>
    <t>1811942063, 1730814237</t>
  </si>
  <si>
    <t>555246</t>
  </si>
  <si>
    <t>080000073</t>
  </si>
  <si>
    <t>CARLSBAD BY THE SEA</t>
  </si>
  <si>
    <t>206374248</t>
  </si>
  <si>
    <t>1265518872</t>
  </si>
  <si>
    <t>056496</t>
  </si>
  <si>
    <t>090000074</t>
  </si>
  <si>
    <t>COTTONWOOD CANYON HEALTHCARE CENTER</t>
  </si>
  <si>
    <t>206370740</t>
  </si>
  <si>
    <t>1013953199</t>
  </si>
  <si>
    <t>055064</t>
  </si>
  <si>
    <t>090000003</t>
  </si>
  <si>
    <t>MAGNOLIA POST ACUTE CARE</t>
  </si>
  <si>
    <t>206370741</t>
  </si>
  <si>
    <t>1316340227</t>
  </si>
  <si>
    <t>055890</t>
  </si>
  <si>
    <t>080000077</t>
  </si>
  <si>
    <t>AVIARA HEALTHCARE CENTER</t>
  </si>
  <si>
    <t>206371658</t>
  </si>
  <si>
    <t>1518146620</t>
  </si>
  <si>
    <t>555323</t>
  </si>
  <si>
    <t>080000012</t>
  </si>
  <si>
    <t>POWAY HEALTHCARE CENTER</t>
  </si>
  <si>
    <t>206371593</t>
  </si>
  <si>
    <t>1407035512</t>
  </si>
  <si>
    <t>555136</t>
  </si>
  <si>
    <t>090000004</t>
  </si>
  <si>
    <t>HILLCREST HEIGHTS HEALTHCARE CENTER</t>
  </si>
  <si>
    <t>206370747</t>
  </si>
  <si>
    <t>1558825067, 1740238047</t>
  </si>
  <si>
    <t>555630</t>
  </si>
  <si>
    <t>090000006</t>
  </si>
  <si>
    <t>MOUNT MIGUEL COVENANT VILLAGE HEALTH FACILITY</t>
  </si>
  <si>
    <t>206370750</t>
  </si>
  <si>
    <t>1649375403</t>
  </si>
  <si>
    <t>555134</t>
  </si>
  <si>
    <t>090000009</t>
  </si>
  <si>
    <t>REO VISTA HEALTHCARE CENTER</t>
  </si>
  <si>
    <t>206370756</t>
  </si>
  <si>
    <t>1255499174</t>
  </si>
  <si>
    <t>056330</t>
  </si>
  <si>
    <t>090000010</t>
  </si>
  <si>
    <t>PARADISE VALLEY HEALTH CARE CENTER</t>
  </si>
  <si>
    <t>206371261</t>
  </si>
  <si>
    <t>1275513293</t>
  </si>
  <si>
    <t>056388</t>
  </si>
  <si>
    <t>090000034</t>
  </si>
  <si>
    <t>PARKSIDE HEALTH AND WELLNESS CENTER</t>
  </si>
  <si>
    <t>206370737</t>
  </si>
  <si>
    <t>1447653340</t>
  </si>
  <si>
    <t>555596</t>
  </si>
  <si>
    <t>080000835</t>
  </si>
  <si>
    <t>THE DOROTHY AND JOSEPH GOLDBERG HEALTHCARE CENTER</t>
  </si>
  <si>
    <t>206374064</t>
  </si>
  <si>
    <t>1659482032</t>
  </si>
  <si>
    <t>555424</t>
  </si>
  <si>
    <t>090000011</t>
  </si>
  <si>
    <t>THE PAVILION AT OCEAN POINT</t>
  </si>
  <si>
    <t>206370763</t>
  </si>
  <si>
    <t>1538174990</t>
  </si>
  <si>
    <t>055322</t>
  </si>
  <si>
    <t>080000014</t>
  </si>
  <si>
    <t>REDWOOD TERRACE HEALTH CENTER</t>
  </si>
  <si>
    <t>206371321</t>
  </si>
  <si>
    <t>1154396919, 1477055630</t>
  </si>
  <si>
    <t>555146</t>
  </si>
  <si>
    <t>080000017</t>
  </si>
  <si>
    <t>THE ROYAL HOME</t>
  </si>
  <si>
    <t>206370765</t>
  </si>
  <si>
    <t>1427129253, 1780739144</t>
  </si>
  <si>
    <t>05A192</t>
  </si>
  <si>
    <t>080000001</t>
  </si>
  <si>
    <t>ENCINITAS NURSING AND REHABILITATION CENTER</t>
  </si>
  <si>
    <t>206370752</t>
  </si>
  <si>
    <t>1265415749</t>
  </si>
  <si>
    <t>055761</t>
  </si>
  <si>
    <t>090000105</t>
  </si>
  <si>
    <t>SOMERSET SUBACUTE AND CARE</t>
  </si>
  <si>
    <t>206370671</t>
  </si>
  <si>
    <t>1073916987</t>
  </si>
  <si>
    <t>555871</t>
  </si>
  <si>
    <t>090000084</t>
  </si>
  <si>
    <t>ST. PAUL'S HEALTH CARE CENTER</t>
  </si>
  <si>
    <t>206371598</t>
  </si>
  <si>
    <t>1972619104</t>
  </si>
  <si>
    <t>555144</t>
  </si>
  <si>
    <t>080000070</t>
  </si>
  <si>
    <t>ARBOR HILLS NURSING CENTER</t>
  </si>
  <si>
    <t>206370735</t>
  </si>
  <si>
    <t>1356345706</t>
  </si>
  <si>
    <t>055114</t>
  </si>
  <si>
    <t>080000617</t>
  </si>
  <si>
    <t>STANFORD COURT SKILLED NURSING &amp; REHAB CENTER</t>
  </si>
  <si>
    <t>206374019</t>
  </si>
  <si>
    <t>1184628554</t>
  </si>
  <si>
    <t>555290</t>
  </si>
  <si>
    <t>080000087</t>
  </si>
  <si>
    <t>LA JOLLA NURSING AND REHABILITATION CENTER</t>
  </si>
  <si>
    <t>206370779</t>
  </si>
  <si>
    <t>1457486078</t>
  </si>
  <si>
    <t>056017</t>
  </si>
  <si>
    <t>080000089</t>
  </si>
  <si>
    <t>LA PALOMA HEALTHCARE CENTER</t>
  </si>
  <si>
    <t>206370781</t>
  </si>
  <si>
    <t>1265462436</t>
  </si>
  <si>
    <t>055335</t>
  </si>
  <si>
    <t>080000090</t>
  </si>
  <si>
    <t>VALLE VISTA POST ACUTE</t>
  </si>
  <si>
    <t>206370784</t>
  </si>
  <si>
    <t>1659369262</t>
  </si>
  <si>
    <t>055500</t>
  </si>
  <si>
    <t>090000092</t>
  </si>
  <si>
    <t>EL CENTRO POST-ACUTE CARE</t>
  </si>
  <si>
    <t>206130785</t>
  </si>
  <si>
    <t>1467447102, 1982279535</t>
  </si>
  <si>
    <t>555158</t>
  </si>
  <si>
    <t>090000104</t>
  </si>
  <si>
    <t>VICTORIA POST ACUTE CARE</t>
  </si>
  <si>
    <t>206370669</t>
  </si>
  <si>
    <t>1326441239</t>
  </si>
  <si>
    <t>555804</t>
  </si>
  <si>
    <t>080000007</t>
  </si>
  <si>
    <t>BOULDER CREEK POST ACUTE</t>
  </si>
  <si>
    <t>206371703</t>
  </si>
  <si>
    <t>1073902672</t>
  </si>
  <si>
    <t>555206</t>
  </si>
  <si>
    <t>080000694</t>
  </si>
  <si>
    <t>VILLA RANCHO BERNARDO CARE CENTER</t>
  </si>
  <si>
    <t>206374029</t>
  </si>
  <si>
    <t>1518063437</t>
  </si>
  <si>
    <t>555318</t>
  </si>
  <si>
    <t>080000801</t>
  </si>
  <si>
    <t>VILLAGE SQUARE HEALTHCARE CENTER</t>
  </si>
  <si>
    <t>206374060</t>
  </si>
  <si>
    <t>1114392511</t>
  </si>
  <si>
    <t>555754</t>
  </si>
  <si>
    <t>080000795</t>
  </si>
  <si>
    <t>VISTA KNOLL SPECIALIZED CARE FACILITY</t>
  </si>
  <si>
    <t>206374058</t>
  </si>
  <si>
    <t>1275533929</t>
  </si>
  <si>
    <t>555425</t>
  </si>
  <si>
    <t>090000061</t>
  </si>
  <si>
    <t>GOLDEN HILL POST ACUTE</t>
  </si>
  <si>
    <t>206370713</t>
  </si>
  <si>
    <t>1598229437, 1811963028</t>
  </si>
  <si>
    <t>056182</t>
  </si>
  <si>
    <t>090000042</t>
  </si>
  <si>
    <t>WINDSOR GARDENS CONVALESCENT CENTER OF SAN DIEGO</t>
  </si>
  <si>
    <t>206370687</t>
  </si>
  <si>
    <t>1730176538</t>
  </si>
  <si>
    <t>055954</t>
  </si>
  <si>
    <t>220000039</t>
  </si>
  <si>
    <t>SAN FRANCISCO HEALTH CARE</t>
  </si>
  <si>
    <t>206380762</t>
  </si>
  <si>
    <t>1588974570</t>
  </si>
  <si>
    <t>056272</t>
  </si>
  <si>
    <t>SAN FRANCISCO</t>
  </si>
  <si>
    <t>220000041</t>
  </si>
  <si>
    <t>BROOKSIDE SKILLED NURSING HOSPITAL</t>
  </si>
  <si>
    <t>206413502</t>
  </si>
  <si>
    <t>1952393076</t>
  </si>
  <si>
    <t>055188</t>
  </si>
  <si>
    <t>SAN MATEO</t>
  </si>
  <si>
    <t>220000045</t>
  </si>
  <si>
    <t>BELMONT HEALTHCARE CENTER</t>
  </si>
  <si>
    <t>206410734</t>
  </si>
  <si>
    <t>1073355160, 1386732006</t>
  </si>
  <si>
    <t>555657</t>
  </si>
  <si>
    <t>220000046</t>
  </si>
  <si>
    <t>CENTRAL GARDENS POST ACUTE</t>
  </si>
  <si>
    <t>206380772</t>
  </si>
  <si>
    <t>1093872715, 1235602954</t>
  </si>
  <si>
    <t>055280</t>
  </si>
  <si>
    <t>220000048</t>
  </si>
  <si>
    <t>SAN FRANCISCO POST ACUTE</t>
  </si>
  <si>
    <t>206382635</t>
  </si>
  <si>
    <t>1124405121, 1194716712</t>
  </si>
  <si>
    <t>056449</t>
  </si>
  <si>
    <t>220000053</t>
  </si>
  <si>
    <t>DEVONSHIRE OAKS NURSING CENTER</t>
  </si>
  <si>
    <t>206413509</t>
  </si>
  <si>
    <t>1659461408</t>
  </si>
  <si>
    <t>555813</t>
  </si>
  <si>
    <t>220000087</t>
  </si>
  <si>
    <t>MILLBRAE CARE CENTER</t>
  </si>
  <si>
    <t>206410896</t>
  </si>
  <si>
    <t>1609429638</t>
  </si>
  <si>
    <t>056122</t>
  </si>
  <si>
    <t>010000936</t>
  </si>
  <si>
    <t>SAN RAFAEL HEALTHCARE &amp; WELLNESS CENTER, LP</t>
  </si>
  <si>
    <t>206210946</t>
  </si>
  <si>
    <t>1417208109</t>
  </si>
  <si>
    <t>055331</t>
  </si>
  <si>
    <t>MARIN</t>
  </si>
  <si>
    <t>220000077</t>
  </si>
  <si>
    <t>PACIFIC HEIGHTS TRANSITIONAL CARE CENTER</t>
  </si>
  <si>
    <t>206380921</t>
  </si>
  <si>
    <t>1922522507, 1992882278</t>
  </si>
  <si>
    <t>056176</t>
  </si>
  <si>
    <t>010001037</t>
  </si>
  <si>
    <t>SMITH RANCH SKILLED NURSING &amp; REHABILITATION CENTER</t>
  </si>
  <si>
    <t>206214021</t>
  </si>
  <si>
    <t>1023534443</t>
  </si>
  <si>
    <t>555595</t>
  </si>
  <si>
    <t>010000938</t>
  </si>
  <si>
    <t>SOUTH MARIN HEALTH &amp; WELLNESS CENTER</t>
  </si>
  <si>
    <t>206210957</t>
  </si>
  <si>
    <t>1902329782</t>
  </si>
  <si>
    <t>055093</t>
  </si>
  <si>
    <t>220000056</t>
  </si>
  <si>
    <t>HAYES CONVALESCENT HOSPITAL</t>
  </si>
  <si>
    <t>206380830</t>
  </si>
  <si>
    <t>1629128020</t>
  </si>
  <si>
    <t>05A315</t>
  </si>
  <si>
    <t>010000968</t>
  </si>
  <si>
    <t>PROFESSIONAL POST ACUTE CENTER</t>
  </si>
  <si>
    <t>206212036</t>
  </si>
  <si>
    <t>1811049026</t>
  </si>
  <si>
    <t>555214</t>
  </si>
  <si>
    <t>220000020</t>
  </si>
  <si>
    <t>LAWTON SKILLED NURSING &amp; REHABILITATION CENTER</t>
  </si>
  <si>
    <t>206380849</t>
  </si>
  <si>
    <t>1215942065, 1538685946</t>
  </si>
  <si>
    <t>055175</t>
  </si>
  <si>
    <t>220000069</t>
  </si>
  <si>
    <t>LINDA MAR CARE CENTER</t>
  </si>
  <si>
    <t>206411305</t>
  </si>
  <si>
    <t>1003891516</t>
  </si>
  <si>
    <t>055116</t>
  </si>
  <si>
    <t>220000060</t>
  </si>
  <si>
    <t>THE AVENUES TRANSITIONAL CARE CENTER</t>
  </si>
  <si>
    <t>206380814</t>
  </si>
  <si>
    <t>1306360987, 1427072016</t>
  </si>
  <si>
    <t>055963</t>
  </si>
  <si>
    <t>220000082</t>
  </si>
  <si>
    <t>CITY VIEW POST ACUTE</t>
  </si>
  <si>
    <t>206380938</t>
  </si>
  <si>
    <t>1487170890, 1972201598</t>
  </si>
  <si>
    <t>056203</t>
  </si>
  <si>
    <t>010000980</t>
  </si>
  <si>
    <t>NORTHGATE POSTACUTE CARE</t>
  </si>
  <si>
    <t>206212623</t>
  </si>
  <si>
    <t>1689053274</t>
  </si>
  <si>
    <t>056430</t>
  </si>
  <si>
    <t>220000076</t>
  </si>
  <si>
    <t>PACIFICA NURSING AND REHABILITATION CENTER</t>
  </si>
  <si>
    <t>206410844</t>
  </si>
  <si>
    <t>1013992510, 1104539873</t>
  </si>
  <si>
    <t>056205</t>
  </si>
  <si>
    <t>010000959</t>
  </si>
  <si>
    <t>MARIN POST ACUTE</t>
  </si>
  <si>
    <t>206211048</t>
  </si>
  <si>
    <t>1124178645, 1952849572</t>
  </si>
  <si>
    <t>055310</t>
  </si>
  <si>
    <t>220000081</t>
  </si>
  <si>
    <t>SAN BRUNO SKILLED NURSING</t>
  </si>
  <si>
    <t>206410877</t>
  </si>
  <si>
    <t>1205213105</t>
  </si>
  <si>
    <t>555276</t>
  </si>
  <si>
    <t>220000084</t>
  </si>
  <si>
    <t>SEQUOIAS SAN FRANCISCO CONVALESCENT HOSPITAL</t>
  </si>
  <si>
    <t>206380948</t>
  </si>
  <si>
    <t>1053341396</t>
  </si>
  <si>
    <t>056071</t>
  </si>
  <si>
    <t>220000085</t>
  </si>
  <si>
    <t>THE SEQUOIAS</t>
  </si>
  <si>
    <t>206410893</t>
  </si>
  <si>
    <t>1770513004</t>
  </si>
  <si>
    <t>055466</t>
  </si>
  <si>
    <t>220000088</t>
  </si>
  <si>
    <t>ST. ANNE'S HOME</t>
  </si>
  <si>
    <t>206380958</t>
  </si>
  <si>
    <t>1700873957</t>
  </si>
  <si>
    <t>05A290</t>
  </si>
  <si>
    <t>220000089</t>
  </si>
  <si>
    <t>GOLDEN PAVILION HEALTHCARE</t>
  </si>
  <si>
    <t>206410903</t>
  </si>
  <si>
    <t>1447825054</t>
  </si>
  <si>
    <t>056394</t>
  </si>
  <si>
    <t>220000090</t>
  </si>
  <si>
    <t>GOLDEN HEIGHTS HEALTHCARE</t>
  </si>
  <si>
    <t>206410904</t>
  </si>
  <si>
    <t>1457926065</t>
  </si>
  <si>
    <t>055968</t>
  </si>
  <si>
    <t>010000985</t>
  </si>
  <si>
    <t>THE TAMALPAIS</t>
  </si>
  <si>
    <t>206212800</t>
  </si>
  <si>
    <t>1326078650</t>
  </si>
  <si>
    <t>056077</t>
  </si>
  <si>
    <t>220000094</t>
  </si>
  <si>
    <t>VICTORIAN POST ACUTE</t>
  </si>
  <si>
    <t>206380984</t>
  </si>
  <si>
    <t>1639692080</t>
  </si>
  <si>
    <t>055848</t>
  </si>
  <si>
    <t>010000995</t>
  </si>
  <si>
    <t>VILLA MARIN RETIREMENT RESIDENCES</t>
  </si>
  <si>
    <t>206212810</t>
  </si>
  <si>
    <t>1548293327</t>
  </si>
  <si>
    <t>555227</t>
  </si>
  <si>
    <t>230000351</t>
  </si>
  <si>
    <t>COPPER RIDGE CARE CENTER</t>
  </si>
  <si>
    <t>206454002</t>
  </si>
  <si>
    <t>1952465791</t>
  </si>
  <si>
    <t>555316</t>
  </si>
  <si>
    <t>SHASTA</t>
  </si>
  <si>
    <t>CHICO</t>
  </si>
  <si>
    <t>230000024</t>
  </si>
  <si>
    <t>REDDING POST ACUTE</t>
  </si>
  <si>
    <t>206450798</t>
  </si>
  <si>
    <t>1184167991</t>
  </si>
  <si>
    <t>055510</t>
  </si>
  <si>
    <t>230000025</t>
  </si>
  <si>
    <t>CHICO TERRACE CARE CENTER</t>
  </si>
  <si>
    <t>206040800</t>
  </si>
  <si>
    <t>1740326420, 1831592336</t>
  </si>
  <si>
    <t>055516</t>
  </si>
  <si>
    <t>BUTTE</t>
  </si>
  <si>
    <t>230000027</t>
  </si>
  <si>
    <t>SHASTA VIEW CARE CENTER</t>
  </si>
  <si>
    <t>206522099</t>
  </si>
  <si>
    <t>1275287047, 1760840284</t>
  </si>
  <si>
    <t>055489</t>
  </si>
  <si>
    <t>TEHAMA</t>
  </si>
  <si>
    <t>230000366</t>
  </si>
  <si>
    <t>QUARTZ HILL POST ACUTE</t>
  </si>
  <si>
    <t>206454003</t>
  </si>
  <si>
    <t>1942722202</t>
  </si>
  <si>
    <t>555356</t>
  </si>
  <si>
    <t>230000039</t>
  </si>
  <si>
    <t>LASSEN NURSING &amp; REHABILITATION CENTER</t>
  </si>
  <si>
    <t>206182233</t>
  </si>
  <si>
    <t>1124170519</t>
  </si>
  <si>
    <t>056231</t>
  </si>
  <si>
    <t>LASSEN</t>
  </si>
  <si>
    <t>230000028</t>
  </si>
  <si>
    <t>RED BLUFF HEALTH CARE CENTER</t>
  </si>
  <si>
    <t>206522221</t>
  </si>
  <si>
    <t>1518032150</t>
  </si>
  <si>
    <t>056274</t>
  </si>
  <si>
    <t>230000029</t>
  </si>
  <si>
    <t>AUTUMN CREEK POST ACUTE</t>
  </si>
  <si>
    <t>206042208</t>
  </si>
  <si>
    <t>1154467835, 1356759724</t>
  </si>
  <si>
    <t>056074</t>
  </si>
  <si>
    <t>230000030</t>
  </si>
  <si>
    <t>RIVER VALLEY HEALTHCARE &amp; WELLNESS CENTRE, LP</t>
  </si>
  <si>
    <t>206450841</t>
  </si>
  <si>
    <t>1487790937, 1912338476</t>
  </si>
  <si>
    <t>056258</t>
  </si>
  <si>
    <t>230000284</t>
  </si>
  <si>
    <t>BRIDGEVIEW POST ACUTE</t>
  </si>
  <si>
    <t>206511095</t>
  </si>
  <si>
    <t>1497223226</t>
  </si>
  <si>
    <t>056346</t>
  </si>
  <si>
    <t>SUTTER</t>
  </si>
  <si>
    <t>230000370</t>
  </si>
  <si>
    <t>THE FOUNTAINS</t>
  </si>
  <si>
    <t>206514003</t>
  </si>
  <si>
    <t>1477552164</t>
  </si>
  <si>
    <t>555430</t>
  </si>
  <si>
    <t>230000276</t>
  </si>
  <si>
    <t>GOLDEN EMPIRE</t>
  </si>
  <si>
    <t>206290892</t>
  </si>
  <si>
    <t>1427539998</t>
  </si>
  <si>
    <t>056391</t>
  </si>
  <si>
    <t>NEVADA</t>
  </si>
  <si>
    <t>230000277</t>
  </si>
  <si>
    <t>WOLF CREEK CARE CENTER</t>
  </si>
  <si>
    <t>206292214</t>
  </si>
  <si>
    <t>1225336423</t>
  </si>
  <si>
    <t>055512</t>
  </si>
  <si>
    <t>230000546</t>
  </si>
  <si>
    <t>CALIFORNIA PARK REHABILITATION HOSPITAL</t>
  </si>
  <si>
    <t>206044028</t>
  </si>
  <si>
    <t>1427016740</t>
  </si>
  <si>
    <t>555625</t>
  </si>
  <si>
    <t>230000460</t>
  </si>
  <si>
    <t>RIVER VALLEY CARE CENTER</t>
  </si>
  <si>
    <t>206514008</t>
  </si>
  <si>
    <t>1720386956</t>
  </si>
  <si>
    <t>555535</t>
  </si>
  <si>
    <t>230000279</t>
  </si>
  <si>
    <t>CRYSTAL RIDGE CARE CENTER</t>
  </si>
  <si>
    <t>206294002</t>
  </si>
  <si>
    <t>1245538453</t>
  </si>
  <si>
    <t>555283</t>
  </si>
  <si>
    <t>230000023</t>
  </si>
  <si>
    <t>OAK RIVER REHAB</t>
  </si>
  <si>
    <t>206452301</t>
  </si>
  <si>
    <t>1316005226</t>
  </si>
  <si>
    <t>555147</t>
  </si>
  <si>
    <t>230000036</t>
  </si>
  <si>
    <t>OAKWOOD HEALTHCARE CENTER</t>
  </si>
  <si>
    <t>206040999</t>
  </si>
  <si>
    <t>1336551639, 1992794861</t>
  </si>
  <si>
    <t>055656</t>
  </si>
  <si>
    <t>230000037</t>
  </si>
  <si>
    <t>FEATHER RIVER CARE CENTER</t>
  </si>
  <si>
    <t>206042237</t>
  </si>
  <si>
    <t>1376297143, 1750749172</t>
  </si>
  <si>
    <t>055612</t>
  </si>
  <si>
    <t>230000038</t>
  </si>
  <si>
    <t>MARQUIS CARE AT SHASTA</t>
  </si>
  <si>
    <t>206451017</t>
  </si>
  <si>
    <t>1598750358</t>
  </si>
  <si>
    <t>056222</t>
  </si>
  <si>
    <t>230000282</t>
  </si>
  <si>
    <t>SPRING HILL MANOR CONVALESCENT HOSPITAL</t>
  </si>
  <si>
    <t>206291040</t>
  </si>
  <si>
    <t>1518008101</t>
  </si>
  <si>
    <t>055640</t>
  </si>
  <si>
    <t>230000275</t>
  </si>
  <si>
    <t>YUBA CITY POST ACUTE</t>
  </si>
  <si>
    <t>206510856</t>
  </si>
  <si>
    <t>1275923773</t>
  </si>
  <si>
    <t>055092</t>
  </si>
  <si>
    <t>230000255</t>
  </si>
  <si>
    <t>ARBOR POST ACUTE</t>
  </si>
  <si>
    <t>206044005</t>
  </si>
  <si>
    <t>1689179798</t>
  </si>
  <si>
    <t>555304</t>
  </si>
  <si>
    <t>230000278</t>
  </si>
  <si>
    <t>MARYSVILLE POST-ACUTE</t>
  </si>
  <si>
    <t>206580934</t>
  </si>
  <si>
    <t>1184014680</t>
  </si>
  <si>
    <t>555682</t>
  </si>
  <si>
    <t>YUBA</t>
  </si>
  <si>
    <t>230000283</t>
  </si>
  <si>
    <t>ALMOND VIEW CARE CENTER</t>
  </si>
  <si>
    <t>206061068</t>
  </si>
  <si>
    <t>1164881538, 1174279681</t>
  </si>
  <si>
    <t>555200</t>
  </si>
  <si>
    <t>COLUSA</t>
  </si>
  <si>
    <t>230000043</t>
  </si>
  <si>
    <t>SHASTA VIEW ESTATES</t>
  </si>
  <si>
    <t>206471079</t>
  </si>
  <si>
    <t>1497820021</t>
  </si>
  <si>
    <t>055807</t>
  </si>
  <si>
    <t>SISKIYOU</t>
  </si>
  <si>
    <t>230000044</t>
  </si>
  <si>
    <t>WILLOWS POST ACUTE</t>
  </si>
  <si>
    <t>206112227</t>
  </si>
  <si>
    <t>1124684378</t>
  </si>
  <si>
    <t>555151</t>
  </si>
  <si>
    <t>GLENN</t>
  </si>
  <si>
    <t>250000673</t>
  </si>
  <si>
    <t>RIVERSIDE VILLAGE HEALTHCARE CENTER</t>
  </si>
  <si>
    <t>206334031</t>
  </si>
  <si>
    <t>1235137555, 1336700772</t>
  </si>
  <si>
    <t>555404</t>
  </si>
  <si>
    <t>RIVERSIDE</t>
  </si>
  <si>
    <t>240000013</t>
  </si>
  <si>
    <t>RANCHO MESA CARE CENTER</t>
  </si>
  <si>
    <t>206361090</t>
  </si>
  <si>
    <t>1366558827</t>
  </si>
  <si>
    <t>555521</t>
  </si>
  <si>
    <t>SAN BERNARDINO</t>
  </si>
  <si>
    <t>250000010</t>
  </si>
  <si>
    <t>ALTA VISTA HEALTHCARE &amp; WELLNESS CENTRE</t>
  </si>
  <si>
    <t>206331091</t>
  </si>
  <si>
    <t>1659504991</t>
  </si>
  <si>
    <t>055042</t>
  </si>
  <si>
    <t>240001011</t>
  </si>
  <si>
    <t>APPLE VALLEY CARE CENTER</t>
  </si>
  <si>
    <t>206364080</t>
  </si>
  <si>
    <t>1366091233</t>
  </si>
  <si>
    <t>555476</t>
  </si>
  <si>
    <t>250000015</t>
  </si>
  <si>
    <t>ARLINGTON GARDENS CARE CENTER</t>
  </si>
  <si>
    <t>206334559</t>
  </si>
  <si>
    <t>1780982835</t>
  </si>
  <si>
    <t>056485</t>
  </si>
  <si>
    <t>240000106</t>
  </si>
  <si>
    <t>ARROWHEAD HEALTHCARE CENTER, LLC</t>
  </si>
  <si>
    <t>206361102</t>
  </si>
  <si>
    <t>1447248075, 1659768406</t>
  </si>
  <si>
    <t>555896</t>
  </si>
  <si>
    <t>240000700</t>
  </si>
  <si>
    <t>ASISTENCIA VILLA HEALTHCARE CENTER</t>
  </si>
  <si>
    <t>206364042</t>
  </si>
  <si>
    <t>1720307796</t>
  </si>
  <si>
    <t>555379</t>
  </si>
  <si>
    <t>250000016</t>
  </si>
  <si>
    <t>SUNRISE POST ACUTE</t>
  </si>
  <si>
    <t>206331213</t>
  </si>
  <si>
    <t>1356322937, 1790473064, 1891280012</t>
  </si>
  <si>
    <t>555319</t>
  </si>
  <si>
    <t>250000284</t>
  </si>
  <si>
    <t>HIGHLAND SPRINGS CARE CENTER</t>
  </si>
  <si>
    <t>206331111</t>
  </si>
  <si>
    <t>1376963785</t>
  </si>
  <si>
    <t>555135</t>
  </si>
  <si>
    <t>240000018</t>
  </si>
  <si>
    <t>ONTARIO GROVE HEALTHCARE &amp; WELLNESS CENTRE, LP</t>
  </si>
  <si>
    <t>206361112</t>
  </si>
  <si>
    <t>1437559606, 1699018739</t>
  </si>
  <si>
    <t>055693</t>
  </si>
  <si>
    <t>240000020</t>
  </si>
  <si>
    <t>HIGHLAND CARE CENTER OF REDLANDS</t>
  </si>
  <si>
    <t>206361114</t>
  </si>
  <si>
    <t>1790779288</t>
  </si>
  <si>
    <t>055650</t>
  </si>
  <si>
    <t>250000022</t>
  </si>
  <si>
    <t>BLYTHE POST ACUTE LLC</t>
  </si>
  <si>
    <t>206331125</t>
  </si>
  <si>
    <t>1194120030</t>
  </si>
  <si>
    <t>555383</t>
  </si>
  <si>
    <t>240000650</t>
  </si>
  <si>
    <t>MADISON GROVE POST ACUTE</t>
  </si>
  <si>
    <t>206364036</t>
  </si>
  <si>
    <t>1871980722</t>
  </si>
  <si>
    <t>555350</t>
  </si>
  <si>
    <t>240000023</t>
  </si>
  <si>
    <t>YUCAIPA HILLS POST ACUTE</t>
  </si>
  <si>
    <t>206361150</t>
  </si>
  <si>
    <t>1184019614, 1659949923</t>
  </si>
  <si>
    <t>056365</t>
  </si>
  <si>
    <t>240001032</t>
  </si>
  <si>
    <t>CEDAR MOUNTAIN POST ACUTE</t>
  </si>
  <si>
    <t>206364083</t>
  </si>
  <si>
    <t>1467847996</t>
  </si>
  <si>
    <t>555494</t>
  </si>
  <si>
    <t>240000029</t>
  </si>
  <si>
    <t>UNIVERSITY POST ACUTE</t>
  </si>
  <si>
    <t>206361221</t>
  </si>
  <si>
    <t>1407243355, 1467020743</t>
  </si>
  <si>
    <t>555025</t>
  </si>
  <si>
    <t>240000031</t>
  </si>
  <si>
    <t>CREEKSIDE POST ACUTE</t>
  </si>
  <si>
    <t>206361383</t>
  </si>
  <si>
    <t>1275928707, 1285202549</t>
  </si>
  <si>
    <t>055557</t>
  </si>
  <si>
    <t>240000032</t>
  </si>
  <si>
    <t>BROOKSIDE HEALTHCARE CENTER</t>
  </si>
  <si>
    <t>206361129</t>
  </si>
  <si>
    <t>1396744918</t>
  </si>
  <si>
    <t>056372</t>
  </si>
  <si>
    <t>250000033</t>
  </si>
  <si>
    <t>CALIFORNIA NURSING &amp; REHABILITATION CENTER</t>
  </si>
  <si>
    <t>206331352</t>
  </si>
  <si>
    <t>1750398921</t>
  </si>
  <si>
    <t>056428</t>
  </si>
  <si>
    <t>240000150</t>
  </si>
  <si>
    <t>REDLANDS HEALTHCARE CENTER</t>
  </si>
  <si>
    <t>206361351</t>
  </si>
  <si>
    <t>1811926603</t>
  </si>
  <si>
    <t>055001</t>
  </si>
  <si>
    <t>250000036</t>
  </si>
  <si>
    <t>VALENCIA GARDENS HEALTH CARE CENTER</t>
  </si>
  <si>
    <t>206331139</t>
  </si>
  <si>
    <t>1689062838</t>
  </si>
  <si>
    <t>555331</t>
  </si>
  <si>
    <t>250000619</t>
  </si>
  <si>
    <t>SUNDANCE CREEK POST ACUTE</t>
  </si>
  <si>
    <t>206334014</t>
  </si>
  <si>
    <t>1255312831, 1326736695</t>
  </si>
  <si>
    <t>555309</t>
  </si>
  <si>
    <t>240001081</t>
  </si>
  <si>
    <t>HERITAGE PARK NURSING CENTER</t>
  </si>
  <si>
    <t>206364097</t>
  </si>
  <si>
    <t>1770768509</t>
  </si>
  <si>
    <t>555514</t>
  </si>
  <si>
    <t>240000038</t>
  </si>
  <si>
    <t>CITRUS NURSING CENTER</t>
  </si>
  <si>
    <t>206361146</t>
  </si>
  <si>
    <t>1346346285</t>
  </si>
  <si>
    <t>055872</t>
  </si>
  <si>
    <t>250000283</t>
  </si>
  <si>
    <t>SAN JACINTO VALLEY POST ACUTE</t>
  </si>
  <si>
    <t>206331200</t>
  </si>
  <si>
    <t>1225345614</t>
  </si>
  <si>
    <t>055223</t>
  </si>
  <si>
    <t>250000041</t>
  </si>
  <si>
    <t>THE BRADLEY GARDENS</t>
  </si>
  <si>
    <t>206331148</t>
  </si>
  <si>
    <t>1740277037</t>
  </si>
  <si>
    <t>055598</t>
  </si>
  <si>
    <t>250000043</t>
  </si>
  <si>
    <t>COMMUNITY CARE AND REHABILITATION CENTER</t>
  </si>
  <si>
    <t>206331151</t>
  </si>
  <si>
    <t>1700186590</t>
  </si>
  <si>
    <t>055409</t>
  </si>
  <si>
    <t>240000287</t>
  </si>
  <si>
    <t>COMMUNITY EXTENDED CARE HOSPITAL OF MONTCLAIR</t>
  </si>
  <si>
    <t>206361350</t>
  </si>
  <si>
    <t>1851388458</t>
  </si>
  <si>
    <t>056444</t>
  </si>
  <si>
    <t>250000045</t>
  </si>
  <si>
    <t>CORONA HEALTH CARE CENTER</t>
  </si>
  <si>
    <t>206331154</t>
  </si>
  <si>
    <t>1952789091</t>
  </si>
  <si>
    <t>055255</t>
  </si>
  <si>
    <t>240000047</t>
  </si>
  <si>
    <t>RIALTO POST ACUTE CENTER</t>
  </si>
  <si>
    <t>206361158</t>
  </si>
  <si>
    <t>1114387446</t>
  </si>
  <si>
    <t>055213</t>
  </si>
  <si>
    <t>250000057</t>
  </si>
  <si>
    <t>WINDSOR CYPRESS GARDENS</t>
  </si>
  <si>
    <t>206331159</t>
  </si>
  <si>
    <t>1831748714</t>
  </si>
  <si>
    <t>056315</t>
  </si>
  <si>
    <t>240000059</t>
  </si>
  <si>
    <t>DEL ROSA VILLA</t>
  </si>
  <si>
    <t>206360077</t>
  </si>
  <si>
    <t>1134527500</t>
  </si>
  <si>
    <t>555195</t>
  </si>
  <si>
    <t>240000060</t>
  </si>
  <si>
    <t>SPRING VALLEY POST ACUTE LLC</t>
  </si>
  <si>
    <t>206361165</t>
  </si>
  <si>
    <t>1053748830</t>
  </si>
  <si>
    <t>055076</t>
  </si>
  <si>
    <t>250000064</t>
  </si>
  <si>
    <t>DEVONSHIRE CARE CENTER</t>
  </si>
  <si>
    <t>206331193</t>
  </si>
  <si>
    <t>1548238702</t>
  </si>
  <si>
    <t>056095</t>
  </si>
  <si>
    <t>250000051</t>
  </si>
  <si>
    <t>EXTENDED CARE HOSPITAL OF RIVERSIDE</t>
  </si>
  <si>
    <t>206331251</t>
  </si>
  <si>
    <t>1902902828</t>
  </si>
  <si>
    <t>056162</t>
  </si>
  <si>
    <t>240000063</t>
  </si>
  <si>
    <t>GRAND TERRACE HEALTH CARE CENTER</t>
  </si>
  <si>
    <t>206361191</t>
  </si>
  <si>
    <t>1740993419, 1811972193</t>
  </si>
  <si>
    <t>055129</t>
  </si>
  <si>
    <t>240000065</t>
  </si>
  <si>
    <t>HERITAGE GARDENS HEALTH CARE CENTER</t>
  </si>
  <si>
    <t>206361195</t>
  </si>
  <si>
    <t>1942273933</t>
  </si>
  <si>
    <t>055183</t>
  </si>
  <si>
    <t>240000068</t>
  </si>
  <si>
    <t>HIGHLAND PALMS HEALTHCARE CENTER</t>
  </si>
  <si>
    <t>206361198</t>
  </si>
  <si>
    <t>1356370159</t>
  </si>
  <si>
    <t>056024</t>
  </si>
  <si>
    <t>240000066</t>
  </si>
  <si>
    <t>HILLCREST NURSING HOME</t>
  </si>
  <si>
    <t>206361199</t>
  </si>
  <si>
    <t>1811306277</t>
  </si>
  <si>
    <t>555890</t>
  </si>
  <si>
    <t>240000071</t>
  </si>
  <si>
    <t>INLAND CHRISTIAN HOME</t>
  </si>
  <si>
    <t>206360042</t>
  </si>
  <si>
    <t>1093711681</t>
  </si>
  <si>
    <t>555108</t>
  </si>
  <si>
    <t>240000365</t>
  </si>
  <si>
    <t>KNOLLS WEST POST ACUTE LLC</t>
  </si>
  <si>
    <t>206364001</t>
  </si>
  <si>
    <t>1588091383</t>
  </si>
  <si>
    <t>555251</t>
  </si>
  <si>
    <t>240000285</t>
  </si>
  <si>
    <t>LAUREL CONVALESCENT HOSPITAL</t>
  </si>
  <si>
    <t>206361241</t>
  </si>
  <si>
    <t>1285874560</t>
  </si>
  <si>
    <t>056429</t>
  </si>
  <si>
    <t>250000026</t>
  </si>
  <si>
    <t>CORONA POST ACUTE CENTER</t>
  </si>
  <si>
    <t>206330223</t>
  </si>
  <si>
    <t>1427593938</t>
  </si>
  <si>
    <t>555566</t>
  </si>
  <si>
    <t>240000075</t>
  </si>
  <si>
    <t>LOMA LINDA POST ACUTE</t>
  </si>
  <si>
    <t>206361244</t>
  </si>
  <si>
    <t>1265453914</t>
  </si>
  <si>
    <t>055299</t>
  </si>
  <si>
    <t>250000077</t>
  </si>
  <si>
    <t>WOODCREST POST ACUTE &amp; REHABILITATION</t>
  </si>
  <si>
    <t>206331250</t>
  </si>
  <si>
    <t>1518942143</t>
  </si>
  <si>
    <t>055474</t>
  </si>
  <si>
    <t>250000567</t>
  </si>
  <si>
    <t>HEMET HILLS POST ACUTE</t>
  </si>
  <si>
    <t>206334012</t>
  </si>
  <si>
    <t>1447298138</t>
  </si>
  <si>
    <t>555297</t>
  </si>
  <si>
    <t>250000634</t>
  </si>
  <si>
    <t>DESERT SPRINGS POST ACUTE</t>
  </si>
  <si>
    <t>206334020</t>
  </si>
  <si>
    <t>1972540714</t>
  </si>
  <si>
    <t>555339</t>
  </si>
  <si>
    <t>250000078</t>
  </si>
  <si>
    <t>MEADOWBROOK POST ACUTE</t>
  </si>
  <si>
    <t>206331256</t>
  </si>
  <si>
    <t>1912950932</t>
  </si>
  <si>
    <t>055401</t>
  </si>
  <si>
    <t>250000079</t>
  </si>
  <si>
    <t>CENTINELA GRAND, INC.</t>
  </si>
  <si>
    <t>206331375</t>
  </si>
  <si>
    <t>1033431374</t>
  </si>
  <si>
    <t>056186</t>
  </si>
  <si>
    <t>240000080</t>
  </si>
  <si>
    <t>MEDICAL CENTER CONVALESCENT HOSPITAL</t>
  </si>
  <si>
    <t>206361257</t>
  </si>
  <si>
    <t>1881681088</t>
  </si>
  <si>
    <t>056436</t>
  </si>
  <si>
    <t>250000081</t>
  </si>
  <si>
    <t>RIVERSIDE HEIGHTS HEALTHCARE CENTER, LLC</t>
  </si>
  <si>
    <t>206331361</t>
  </si>
  <si>
    <t>1083006712</t>
  </si>
  <si>
    <t>555884</t>
  </si>
  <si>
    <t>250000270</t>
  </si>
  <si>
    <t>MISSION CARE CENTER</t>
  </si>
  <si>
    <t>206331203</t>
  </si>
  <si>
    <t>1891950267</t>
  </si>
  <si>
    <t>055542</t>
  </si>
  <si>
    <t>240000085</t>
  </si>
  <si>
    <t>MONTCLAIR MANOR CARE CENTER</t>
  </si>
  <si>
    <t>206361265</t>
  </si>
  <si>
    <t>1689661357</t>
  </si>
  <si>
    <t>055718</t>
  </si>
  <si>
    <t>250000723</t>
  </si>
  <si>
    <t>MONTEREY PALMS HEALTH CARE CENTER</t>
  </si>
  <si>
    <t>206334030</t>
  </si>
  <si>
    <t>1326336009</t>
  </si>
  <si>
    <t>555403</t>
  </si>
  <si>
    <t>240000058</t>
  </si>
  <si>
    <t>HAVEN POST ACUTE</t>
  </si>
  <si>
    <t>206361161</t>
  </si>
  <si>
    <t>1477547750, 1629653720</t>
  </si>
  <si>
    <t>056053</t>
  </si>
  <si>
    <t>240000252</t>
  </si>
  <si>
    <t>JOSHUA TREE POST ACUTE</t>
  </si>
  <si>
    <t>206360188</t>
  </si>
  <si>
    <t>1902372360</t>
  </si>
  <si>
    <t>555772</t>
  </si>
  <si>
    <t>240000682</t>
  </si>
  <si>
    <t>INDIAN CANYON POST ACUTE</t>
  </si>
  <si>
    <t>206364035</t>
  </si>
  <si>
    <t>1417928862, 1437625894</t>
  </si>
  <si>
    <t>555773</t>
  </si>
  <si>
    <t>250000087</t>
  </si>
  <si>
    <t>JURUPA HILLS POST ACUTE</t>
  </si>
  <si>
    <t>206331267</t>
  </si>
  <si>
    <t>1497153878</t>
  </si>
  <si>
    <t>055581</t>
  </si>
  <si>
    <t>240000090</t>
  </si>
  <si>
    <t>ONTARIO HEALTHCARE CENTER</t>
  </si>
  <si>
    <t>206361276</t>
  </si>
  <si>
    <t>1780900068</t>
  </si>
  <si>
    <t>055707</t>
  </si>
  <si>
    <t>250000091</t>
  </si>
  <si>
    <t>RIVERWALK POST ACUTE</t>
  </si>
  <si>
    <t>206331364</t>
  </si>
  <si>
    <t>1689072977</t>
  </si>
  <si>
    <t>555017</t>
  </si>
  <si>
    <t>250000092</t>
  </si>
  <si>
    <t>PALM SPRINGS HEALTHCARE &amp; REHABILITATION CENTER</t>
  </si>
  <si>
    <t>206331284</t>
  </si>
  <si>
    <t>1699747659, 1861896805</t>
  </si>
  <si>
    <t>056229</t>
  </si>
  <si>
    <t>250000072</t>
  </si>
  <si>
    <t>PALM TERRACE CARE CENTER</t>
  </si>
  <si>
    <t>206331285</t>
  </si>
  <si>
    <t>1295710796, 1467165993</t>
  </si>
  <si>
    <t>555365</t>
  </si>
  <si>
    <t>250000073</t>
  </si>
  <si>
    <t>RIVERSIDE POSTACUTE CARE</t>
  </si>
  <si>
    <t>206331238</t>
  </si>
  <si>
    <t>1932566189</t>
  </si>
  <si>
    <t>555330</t>
  </si>
  <si>
    <t>240000094</t>
  </si>
  <si>
    <t>LAS COLINAS POST ACUTE</t>
  </si>
  <si>
    <t>206361299</t>
  </si>
  <si>
    <t>1063810349</t>
  </si>
  <si>
    <t>055619</t>
  </si>
  <si>
    <t>250000095</t>
  </si>
  <si>
    <t>THE GROVE CARE AND WELLNESS</t>
  </si>
  <si>
    <t>206331300</t>
  </si>
  <si>
    <t>1356588826</t>
  </si>
  <si>
    <t>555613</t>
  </si>
  <si>
    <t>240000096</t>
  </si>
  <si>
    <t>PLYMOUTH VILLAGE</t>
  </si>
  <si>
    <t>206361301</t>
  </si>
  <si>
    <t>1982789343</t>
  </si>
  <si>
    <t>055914</t>
  </si>
  <si>
    <t>250000039</t>
  </si>
  <si>
    <t>PREMIER CARE CENTER FOR PALM SPRINGS</t>
  </si>
  <si>
    <t>206331147</t>
  </si>
  <si>
    <t>1295734713</t>
  </si>
  <si>
    <t>056328</t>
  </si>
  <si>
    <t>250000141</t>
  </si>
  <si>
    <t>RAMONA REHABILITATION AND POST ACUTE CARE CENTER</t>
  </si>
  <si>
    <t>206331305</t>
  </si>
  <si>
    <t>1699768879</t>
  </si>
  <si>
    <t>056214</t>
  </si>
  <si>
    <t>250000299</t>
  </si>
  <si>
    <t>RANCHO MIRAGE HEALTH AND REHABILITATION CENTER</t>
  </si>
  <si>
    <t>206332173</t>
  </si>
  <si>
    <t>1164416657</t>
  </si>
  <si>
    <t>555247</t>
  </si>
  <si>
    <t>240000873</t>
  </si>
  <si>
    <t>RECHE CANYON REGIONAL REHAB CENTER</t>
  </si>
  <si>
    <t>206364064</t>
  </si>
  <si>
    <t>1316220247</t>
  </si>
  <si>
    <t>555435</t>
  </si>
  <si>
    <t>240000286</t>
  </si>
  <si>
    <t>MOUNTAIN VIEW POST ACUTE</t>
  </si>
  <si>
    <t>206361311</t>
  </si>
  <si>
    <t>1699712885, 1841925344</t>
  </si>
  <si>
    <t>555162</t>
  </si>
  <si>
    <t>240000145</t>
  </si>
  <si>
    <t>VILLA MESA CARE CENTER</t>
  </si>
  <si>
    <t>206361333</t>
  </si>
  <si>
    <t>1588770929</t>
  </si>
  <si>
    <t>056136</t>
  </si>
  <si>
    <t>240000097</t>
  </si>
  <si>
    <t>ARROWHEAD SPRINGS HEALTHCARE</t>
  </si>
  <si>
    <t>206361332</t>
  </si>
  <si>
    <t>1396739199, 1831777564</t>
  </si>
  <si>
    <t>055708</t>
  </si>
  <si>
    <t>250000098</t>
  </si>
  <si>
    <t>MENIFEE LAKES POST ACUTE</t>
  </si>
  <si>
    <t>206331346</t>
  </si>
  <si>
    <t>1205874609, 1033844634</t>
  </si>
  <si>
    <t>056185</t>
  </si>
  <si>
    <t>250000148</t>
  </si>
  <si>
    <t>OAK GLEN POST ACUTE</t>
  </si>
  <si>
    <t>206331349</t>
  </si>
  <si>
    <t>1063494276, 1043908221</t>
  </si>
  <si>
    <t>555492</t>
  </si>
  <si>
    <t>250000260</t>
  </si>
  <si>
    <t>THE SPRINGS HEALTHCARE CENTER AT THE CARLOTTA</t>
  </si>
  <si>
    <t>206330222</t>
  </si>
  <si>
    <t>1003201641, 1093476905</t>
  </si>
  <si>
    <t>555226</t>
  </si>
  <si>
    <t>250000902</t>
  </si>
  <si>
    <t>THE VILLAGE HEALTHCARE CENTER</t>
  </si>
  <si>
    <t>206334051</t>
  </si>
  <si>
    <t>1588740229</t>
  </si>
  <si>
    <t>555463</t>
  </si>
  <si>
    <t>240000289</t>
  </si>
  <si>
    <t>UPLAND REHABILITATION AND CARE CENTER</t>
  </si>
  <si>
    <t>206361365</t>
  </si>
  <si>
    <t>1649351735</t>
  </si>
  <si>
    <t>055374</t>
  </si>
  <si>
    <t>250000061</t>
  </si>
  <si>
    <t>DESERT SPRINGS HEALTHCARE &amp; WELLNESS CENTRE</t>
  </si>
  <si>
    <t>206331217</t>
  </si>
  <si>
    <t>1477873990</t>
  </si>
  <si>
    <t>555084</t>
  </si>
  <si>
    <t>240000152</t>
  </si>
  <si>
    <t>206361366</t>
  </si>
  <si>
    <t>1851364855</t>
  </si>
  <si>
    <t>056183</t>
  </si>
  <si>
    <t>250000153</t>
  </si>
  <si>
    <t>VILLA HEALTH CARE CENTER</t>
  </si>
  <si>
    <t>206331371</t>
  </si>
  <si>
    <t>1386629889</t>
  </si>
  <si>
    <t>555353</t>
  </si>
  <si>
    <t>250000154</t>
  </si>
  <si>
    <t>VISTA PACIFICA CONVALESCENT HOSPITAL</t>
  </si>
  <si>
    <t>206331117</t>
  </si>
  <si>
    <t>1609897222</t>
  </si>
  <si>
    <t>055361</t>
  </si>
  <si>
    <t>240000156</t>
  </si>
  <si>
    <t>WATERMAN CANYON POST ACUTE</t>
  </si>
  <si>
    <t>206361378</t>
  </si>
  <si>
    <t>1750789046</t>
  </si>
  <si>
    <t>055565</t>
  </si>
  <si>
    <t>240000089</t>
  </si>
  <si>
    <t>MEADOWS RIDGE CARE CENTER</t>
  </si>
  <si>
    <t>206361131</t>
  </si>
  <si>
    <t>1487196655</t>
  </si>
  <si>
    <t>555089</t>
  </si>
  <si>
    <t>910000007</t>
  </si>
  <si>
    <t>WEST GARDENA POST ACUTE</t>
  </si>
  <si>
    <t>206190047</t>
  </si>
  <si>
    <t>1407499163</t>
  </si>
  <si>
    <t>555410</t>
  </si>
  <si>
    <t>LOS ANGELES</t>
  </si>
  <si>
    <t>LA REGION 3</t>
  </si>
  <si>
    <t>910000009</t>
  </si>
  <si>
    <t>BAY CREST CARE CENTER</t>
  </si>
  <si>
    <t>206190055</t>
  </si>
  <si>
    <t>1063409472</t>
  </si>
  <si>
    <t>055559</t>
  </si>
  <si>
    <t>910000013</t>
  </si>
  <si>
    <t>BERKLEY WEST HEALTHCARE CENTER</t>
  </si>
  <si>
    <t>206190071</t>
  </si>
  <si>
    <t>1245865682</t>
  </si>
  <si>
    <t>055136</t>
  </si>
  <si>
    <t>LA REGION 2</t>
  </si>
  <si>
    <t>910000006</t>
  </si>
  <si>
    <t>OCEAN POINTE HEALTHCARE CENTER</t>
  </si>
  <si>
    <t>206190037</t>
  </si>
  <si>
    <t>1285292102</t>
  </si>
  <si>
    <t>055155</t>
  </si>
  <si>
    <t>910000068</t>
  </si>
  <si>
    <t>PALOS VERDES HEALTH CARE CENTER</t>
  </si>
  <si>
    <t>206190614</t>
  </si>
  <si>
    <t>1104817071</t>
  </si>
  <si>
    <t>555028</t>
  </si>
  <si>
    <t>910000022</t>
  </si>
  <si>
    <t>PRIMROSE POST-ACUTE</t>
  </si>
  <si>
    <t>206190147</t>
  </si>
  <si>
    <t>1740664762</t>
  </si>
  <si>
    <t>055608</t>
  </si>
  <si>
    <t>910000004</t>
  </si>
  <si>
    <t>OSAGE HEALTHCARE &amp; WELLNESS CENTRE</t>
  </si>
  <si>
    <t>206190303</t>
  </si>
  <si>
    <t>1891940276</t>
  </si>
  <si>
    <t>056143</t>
  </si>
  <si>
    <t>910000005</t>
  </si>
  <si>
    <t>CENTINELA SKILLED NURSING &amp; WELLNESS CENTRE</t>
  </si>
  <si>
    <t>206190304</t>
  </si>
  <si>
    <t>1265687644</t>
  </si>
  <si>
    <t>056167</t>
  </si>
  <si>
    <t>910000023</t>
  </si>
  <si>
    <t>WINDSOR CARE CENTER OF CHEVIOT HILLS</t>
  </si>
  <si>
    <t>206190637</t>
  </si>
  <si>
    <t>1811224413</t>
  </si>
  <si>
    <t>056451</t>
  </si>
  <si>
    <t>910000024</t>
  </si>
  <si>
    <t>CLEAR VIEW CONVALESCENT CENTER</t>
  </si>
  <si>
    <t>206190181</t>
  </si>
  <si>
    <t>1073608600</t>
  </si>
  <si>
    <t>555880</t>
  </si>
  <si>
    <t>910000025</t>
  </si>
  <si>
    <t>CLEAR VIEW SANITARIUM</t>
  </si>
  <si>
    <t>206190182</t>
  </si>
  <si>
    <t>1639264914</t>
  </si>
  <si>
    <t>555881</t>
  </si>
  <si>
    <t>910000065</t>
  </si>
  <si>
    <t>CENTURY VILLA, INC.</t>
  </si>
  <si>
    <t>206190106</t>
  </si>
  <si>
    <t>1659612992</t>
  </si>
  <si>
    <t>555368</t>
  </si>
  <si>
    <t>910000058</t>
  </si>
  <si>
    <t>MAR VISTA COUNTRY VILLA HEALTHCARE &amp; WELLNESS CENTRE, LP</t>
  </si>
  <si>
    <t>206190499</t>
  </si>
  <si>
    <t>1437143641, 1720488067</t>
  </si>
  <si>
    <t>555726</t>
  </si>
  <si>
    <t>910000027</t>
  </si>
  <si>
    <t>OVERLAND TERRACE HEALTHCARE &amp; WELLNESS CENTRE, LP</t>
  </si>
  <si>
    <t>206190871</t>
  </si>
  <si>
    <t>1518367788, 1780678730</t>
  </si>
  <si>
    <t>055504</t>
  </si>
  <si>
    <t>910000028</t>
  </si>
  <si>
    <t>WESTWOOD POST ACUTE CARE</t>
  </si>
  <si>
    <t>206190875</t>
  </si>
  <si>
    <t>1063812212, 1750375705</t>
  </si>
  <si>
    <t>055060</t>
  </si>
  <si>
    <t>910000032</t>
  </si>
  <si>
    <t>CULVER WEST HEALTH CENTER</t>
  </si>
  <si>
    <t>206190229</t>
  </si>
  <si>
    <t>1710379946</t>
  </si>
  <si>
    <t>055350</t>
  </si>
  <si>
    <t>910000033</t>
  </si>
  <si>
    <t>DEL AMO GARDENS CARE CENTER</t>
  </si>
  <si>
    <t>206190231</t>
  </si>
  <si>
    <t>1215912910</t>
  </si>
  <si>
    <t>555706</t>
  </si>
  <si>
    <t>910000034</t>
  </si>
  <si>
    <t>DRIFTWOOD HEALTHCARE CENTER</t>
  </si>
  <si>
    <t>206190278</t>
  </si>
  <si>
    <t>1790001212</t>
  </si>
  <si>
    <t>555114</t>
  </si>
  <si>
    <t>910000035</t>
  </si>
  <si>
    <t>LOTUS CARE CENTER</t>
  </si>
  <si>
    <t>206190250</t>
  </si>
  <si>
    <t>1598090029</t>
  </si>
  <si>
    <t>555040</t>
  </si>
  <si>
    <t>910000036</t>
  </si>
  <si>
    <t>THE EARLWOOD</t>
  </si>
  <si>
    <t>206190253</t>
  </si>
  <si>
    <t>1720153620</t>
  </si>
  <si>
    <t>055032</t>
  </si>
  <si>
    <t>910000038</t>
  </si>
  <si>
    <t>FIRESIDE HEALTH CARE CENTER</t>
  </si>
  <si>
    <t>206190294</t>
  </si>
  <si>
    <t>1679558175</t>
  </si>
  <si>
    <t>555039</t>
  </si>
  <si>
    <t>910000275</t>
  </si>
  <si>
    <t>GARDENA CONVALESCENT CENTER</t>
  </si>
  <si>
    <t>206190311</t>
  </si>
  <si>
    <t>1346225059</t>
  </si>
  <si>
    <t>056019</t>
  </si>
  <si>
    <t>910000043</t>
  </si>
  <si>
    <t>GOOD SHEPHERD HEALTH CARE CENTER OF SANTA MONICA</t>
  </si>
  <si>
    <t>206190346</t>
  </si>
  <si>
    <t>1114090206</t>
  </si>
  <si>
    <t>555061</t>
  </si>
  <si>
    <t>910000046</t>
  </si>
  <si>
    <t>HARBOR POST ACUTE CARE CENTER</t>
  </si>
  <si>
    <t>206190209</t>
  </si>
  <si>
    <t>1053392639</t>
  </si>
  <si>
    <t>056192</t>
  </si>
  <si>
    <t>910000047</t>
  </si>
  <si>
    <t>HAWTHORNE HEALTHCARE &amp; WELLNESS CENTRE, LP</t>
  </si>
  <si>
    <t>206190367</t>
  </si>
  <si>
    <t>1831476365</t>
  </si>
  <si>
    <t>555677</t>
  </si>
  <si>
    <t>910000048</t>
  </si>
  <si>
    <t>HERITAGE REHABILITATION CENTER</t>
  </si>
  <si>
    <t>206190799</t>
  </si>
  <si>
    <t>1164410783</t>
  </si>
  <si>
    <t>056308</t>
  </si>
  <si>
    <t>910000049</t>
  </si>
  <si>
    <t>HYDE PARK HEALTHCARE CENTER</t>
  </si>
  <si>
    <t>206190402</t>
  </si>
  <si>
    <t>1275088916</t>
  </si>
  <si>
    <t>056435</t>
  </si>
  <si>
    <t>910000041</t>
  </si>
  <si>
    <t>IMPERIAL CREST HEALTH CARE CENTER</t>
  </si>
  <si>
    <t>206190343</t>
  </si>
  <si>
    <t>1316033087</t>
  </si>
  <si>
    <t>555719</t>
  </si>
  <si>
    <t>910000050</t>
  </si>
  <si>
    <t>INGLEWOOD HEALTH CARE CENTER</t>
  </si>
  <si>
    <t>206190411</t>
  </si>
  <si>
    <t>1013989656</t>
  </si>
  <si>
    <t>055526</t>
  </si>
  <si>
    <t>910000053</t>
  </si>
  <si>
    <t>LAS FLORES CONVALESCENT HOSPITAL</t>
  </si>
  <si>
    <t>206190463</t>
  </si>
  <si>
    <t>1942220421</t>
  </si>
  <si>
    <t>555057</t>
  </si>
  <si>
    <t>910000055</t>
  </si>
  <si>
    <t>LOMITA POST-ACUTE CARE CENTER</t>
  </si>
  <si>
    <t>206190472</t>
  </si>
  <si>
    <t>1043295546, 1720791346</t>
  </si>
  <si>
    <t>055262</t>
  </si>
  <si>
    <t>910000057</t>
  </si>
  <si>
    <t>LOS PALOS POST-ACUTE CARE CENTER</t>
  </si>
  <si>
    <t>206190492</t>
  </si>
  <si>
    <t>1306914775</t>
  </si>
  <si>
    <t>055527</t>
  </si>
  <si>
    <t>910000059</t>
  </si>
  <si>
    <t>MARINA POINTE HEALTHCARE &amp; SUBACUTE</t>
  </si>
  <si>
    <t>206190423</t>
  </si>
  <si>
    <t>1801201843</t>
  </si>
  <si>
    <t>555340</t>
  </si>
  <si>
    <t>910000060</t>
  </si>
  <si>
    <t>MARYCREST MANOR</t>
  </si>
  <si>
    <t>206190508</t>
  </si>
  <si>
    <t>1932193984</t>
  </si>
  <si>
    <t>055196</t>
  </si>
  <si>
    <t>910000019</t>
  </si>
  <si>
    <t>NEW VISTA POST-ACUTE CARE CENTER</t>
  </si>
  <si>
    <t>206190092</t>
  </si>
  <si>
    <t>1881932424</t>
  </si>
  <si>
    <t>055473</t>
  </si>
  <si>
    <t>910000017</t>
  </si>
  <si>
    <t>BEACHWOOD POST-ACUTE &amp; REHAB</t>
  </si>
  <si>
    <t>206190087</t>
  </si>
  <si>
    <t>1295119212</t>
  </si>
  <si>
    <t>056334</t>
  </si>
  <si>
    <t>910000064</t>
  </si>
  <si>
    <t>PACIFIC POST - ACUTE</t>
  </si>
  <si>
    <t>206190584</t>
  </si>
  <si>
    <t>1609972520</t>
  </si>
  <si>
    <t>555054</t>
  </si>
  <si>
    <t>910000069</t>
  </si>
  <si>
    <t>PLAYA DEL REY CENTER</t>
  </si>
  <si>
    <t>206190623</t>
  </si>
  <si>
    <t>1255387395</t>
  </si>
  <si>
    <t>555004</t>
  </si>
  <si>
    <t>910000003</t>
  </si>
  <si>
    <t>ROSECRANS CARE CENTER</t>
  </si>
  <si>
    <t>206190024</t>
  </si>
  <si>
    <t>1669462891</t>
  </si>
  <si>
    <t>055072</t>
  </si>
  <si>
    <t>910000071</t>
  </si>
  <si>
    <t>BEACHSIDE POST ACUTE</t>
  </si>
  <si>
    <t>206190666</t>
  </si>
  <si>
    <t>1760047708</t>
  </si>
  <si>
    <t>055531</t>
  </si>
  <si>
    <t>910000075</t>
  </si>
  <si>
    <t>OCEAN PARK HEALTHCARE</t>
  </si>
  <si>
    <t>206190688</t>
  </si>
  <si>
    <t>1376128322, 1699857193</t>
  </si>
  <si>
    <t>555786</t>
  </si>
  <si>
    <t>910000076</t>
  </si>
  <si>
    <t>SUNSET PARK HEALTHCARE</t>
  </si>
  <si>
    <t>206190689</t>
  </si>
  <si>
    <t>1457936403, 1578649810</t>
  </si>
  <si>
    <t>055748</t>
  </si>
  <si>
    <t>910000074</t>
  </si>
  <si>
    <t>SANTA MONICA HEALTH CARE CENTER</t>
  </si>
  <si>
    <t>206190686</t>
  </si>
  <si>
    <t>1003230590, 1720051295</t>
  </si>
  <si>
    <t>055540</t>
  </si>
  <si>
    <t>910000073</t>
  </si>
  <si>
    <t>BRENTWOOD HEALTH CARE CENTER</t>
  </si>
  <si>
    <t>206190690</t>
  </si>
  <si>
    <t>1962487272</t>
  </si>
  <si>
    <t>055711</t>
  </si>
  <si>
    <t>910000077</t>
  </si>
  <si>
    <t>SEACREST POST-ACUTE CARE CENTER</t>
  </si>
  <si>
    <t>206190693</t>
  </si>
  <si>
    <t>1629146097</t>
  </si>
  <si>
    <t>055070</t>
  </si>
  <si>
    <t>910000276</t>
  </si>
  <si>
    <t>KEI-AI SOUTH BAY HEALTHCARE CENTER</t>
  </si>
  <si>
    <t>206190798</t>
  </si>
  <si>
    <t>1639548449</t>
  </si>
  <si>
    <t>555306</t>
  </si>
  <si>
    <t>910000084</t>
  </si>
  <si>
    <t>SUNNYSIDE NURSING CENTER</t>
  </si>
  <si>
    <t>206190732</t>
  </si>
  <si>
    <t>1588660369</t>
  </si>
  <si>
    <t>056488</t>
  </si>
  <si>
    <t>910000312</t>
  </si>
  <si>
    <t>BEVERLY HILLS REHABILITATION CENTRE</t>
  </si>
  <si>
    <t>206194968</t>
  </si>
  <si>
    <t>1043983505</t>
  </si>
  <si>
    <t>555700</t>
  </si>
  <si>
    <t>910000016</t>
  </si>
  <si>
    <t>VERMONT HEALTHCARE CENTER</t>
  </si>
  <si>
    <t>206190075</t>
  </si>
  <si>
    <t>1750792941</t>
  </si>
  <si>
    <t>056433</t>
  </si>
  <si>
    <t>910000091</t>
  </si>
  <si>
    <t>TORRANCE CARE CENTER WEST, INC.</t>
  </si>
  <si>
    <t>206190861</t>
  </si>
  <si>
    <t>1710072558</t>
  </si>
  <si>
    <t>055952</t>
  </si>
  <si>
    <t>910000081</t>
  </si>
  <si>
    <t>CAMINO HEALTHCARE</t>
  </si>
  <si>
    <t>206190744</t>
  </si>
  <si>
    <t>1801406772</t>
  </si>
  <si>
    <t>056267</t>
  </si>
  <si>
    <t>920000280</t>
  </si>
  <si>
    <t>ANTELOPE VALLEY CARE CENTER</t>
  </si>
  <si>
    <t>206194202</t>
  </si>
  <si>
    <t>1083302350, 1609857275</t>
  </si>
  <si>
    <t>555456</t>
  </si>
  <si>
    <t>920000001</t>
  </si>
  <si>
    <t>ALL SAINTS HEALTHCARE</t>
  </si>
  <si>
    <t>206190021</t>
  </si>
  <si>
    <t>1477645927</t>
  </si>
  <si>
    <t>056407</t>
  </si>
  <si>
    <t>920000048</t>
  </si>
  <si>
    <t>MIRAGE POST ACUTE</t>
  </si>
  <si>
    <t>206190033</t>
  </si>
  <si>
    <t>1780665356, 1801584164</t>
  </si>
  <si>
    <t>056039</t>
  </si>
  <si>
    <t>920000292</t>
  </si>
  <si>
    <t>ARARAT NURSING FACILITY</t>
  </si>
  <si>
    <t>206194558</t>
  </si>
  <si>
    <t>1477555472</t>
  </si>
  <si>
    <t>555579</t>
  </si>
  <si>
    <t>920000002</t>
  </si>
  <si>
    <t>ASTORIA NURSING AND REHAB CENTER</t>
  </si>
  <si>
    <t>206190042</t>
  </si>
  <si>
    <t>1851401251</t>
  </si>
  <si>
    <t>056084</t>
  </si>
  <si>
    <t>920000059</t>
  </si>
  <si>
    <t>LAKE BALBOA CARE CENTER</t>
  </si>
  <si>
    <t>206190051</t>
  </si>
  <si>
    <t>1053396366, 1730892357</t>
  </si>
  <si>
    <t>056180</t>
  </si>
  <si>
    <t>920000049</t>
  </si>
  <si>
    <t>BERKLEY POST-ACUTE</t>
  </si>
  <si>
    <t>206190073</t>
  </si>
  <si>
    <t>1588299929, 1619965837</t>
  </si>
  <si>
    <t>056253</t>
  </si>
  <si>
    <t>920000077</t>
  </si>
  <si>
    <t>ALAMEDA CARE CENTER</t>
  </si>
  <si>
    <t>206190090</t>
  </si>
  <si>
    <t>1316019482</t>
  </si>
  <si>
    <t>555690</t>
  </si>
  <si>
    <t>920000050</t>
  </si>
  <si>
    <t>CALIFORNIA HEALTHCARE AND REHABILITATION CENTER</t>
  </si>
  <si>
    <t>206190082</t>
  </si>
  <si>
    <t>1932286671</t>
  </si>
  <si>
    <t>056149</t>
  </si>
  <si>
    <t>920000082</t>
  </si>
  <si>
    <t>WEST HILLS HEALTH AND REHABILITATION CENTER</t>
  </si>
  <si>
    <t>206190086</t>
  </si>
  <si>
    <t>1487734934, 1487734935</t>
  </si>
  <si>
    <t>056133</t>
  </si>
  <si>
    <t>920000071</t>
  </si>
  <si>
    <t>BURBANK HEALTHCARE AND REHABILITATION CENTER</t>
  </si>
  <si>
    <t>206190083</t>
  </si>
  <si>
    <t>1518036060</t>
  </si>
  <si>
    <t>056129</t>
  </si>
  <si>
    <t>920000054</t>
  </si>
  <si>
    <t>PANORAMA GARDENS NURSING AND REHABILITATION CENTER</t>
  </si>
  <si>
    <t>206190596</t>
  </si>
  <si>
    <t>1467447037</t>
  </si>
  <si>
    <t>056337</t>
  </si>
  <si>
    <t>920000021</t>
  </si>
  <si>
    <t>BROADWAY MANOR CARE CENTER</t>
  </si>
  <si>
    <t>206190704</t>
  </si>
  <si>
    <t>1053480418</t>
  </si>
  <si>
    <t>055670</t>
  </si>
  <si>
    <t>LA REGION 1</t>
  </si>
  <si>
    <t>920000090</t>
  </si>
  <si>
    <t>CASITAS CARE CENTER</t>
  </si>
  <si>
    <t>206190745</t>
  </si>
  <si>
    <t>1053637330</t>
  </si>
  <si>
    <t>056148</t>
  </si>
  <si>
    <t>920000004</t>
  </si>
  <si>
    <t>FOUR SEASONS HEALTHCARE &amp; WELLNESS CENTER, LP</t>
  </si>
  <si>
    <t>206190161</t>
  </si>
  <si>
    <t>1932496767</t>
  </si>
  <si>
    <t>055932</t>
  </si>
  <si>
    <t>920000014</t>
  </si>
  <si>
    <t>CHESTNUT RIDGE POST ACUTE LLC</t>
  </si>
  <si>
    <t>206190160</t>
  </si>
  <si>
    <t>1164575320, 1649857301</t>
  </si>
  <si>
    <t>056190</t>
  </si>
  <si>
    <t>920000084</t>
  </si>
  <si>
    <t>CHATSWORTH PARK HEALTH CARE CENTER</t>
  </si>
  <si>
    <t>206190166</t>
  </si>
  <si>
    <t>1477530087, 1881307346</t>
  </si>
  <si>
    <t>056351</t>
  </si>
  <si>
    <t>920000005</t>
  </si>
  <si>
    <t>COUNTRY MANOR HEALTHCARE</t>
  </si>
  <si>
    <t>206190214</t>
  </si>
  <si>
    <t>1790766376</t>
  </si>
  <si>
    <t>055002</t>
  </si>
  <si>
    <t>920000089</t>
  </si>
  <si>
    <t>THE REHABILITATION CENTER OF NORTH HILLS</t>
  </si>
  <si>
    <t>206190706</t>
  </si>
  <si>
    <t>1538153572, 1972902161</t>
  </si>
  <si>
    <t>056367</t>
  </si>
  <si>
    <t>920000015</t>
  </si>
  <si>
    <t>DREIER'S NURSING CARE CENTER</t>
  </si>
  <si>
    <t>206190248</t>
  </si>
  <si>
    <t>1952366460</t>
  </si>
  <si>
    <t>555839</t>
  </si>
  <si>
    <t>920000062</t>
  </si>
  <si>
    <t>EISENBERG VILLAGE</t>
  </si>
  <si>
    <t>206190424</t>
  </si>
  <si>
    <t>1215930995</t>
  </si>
  <si>
    <t>055013</t>
  </si>
  <si>
    <t>920000009</t>
  </si>
  <si>
    <t>MACLAY HEALTHCARE CENTER</t>
  </si>
  <si>
    <t>206190910</t>
  </si>
  <si>
    <t>1184097719</t>
  </si>
  <si>
    <t>555583</t>
  </si>
  <si>
    <t>920000017</t>
  </si>
  <si>
    <t>GOLDEN HAVEN CARE CENTER</t>
  </si>
  <si>
    <t>206190321</t>
  </si>
  <si>
    <t>1154474302</t>
  </si>
  <si>
    <t>056317</t>
  </si>
  <si>
    <t>920000092</t>
  </si>
  <si>
    <t>STONEY POINT HEALTHCARE CENTER</t>
  </si>
  <si>
    <t>206190165</t>
  </si>
  <si>
    <t>1831573856</t>
  </si>
  <si>
    <t>555574</t>
  </si>
  <si>
    <t>920000073</t>
  </si>
  <si>
    <t>VINELAND POST ACUTE</t>
  </si>
  <si>
    <t>206190335</t>
  </si>
  <si>
    <t>1992382907</t>
  </si>
  <si>
    <t>555011</t>
  </si>
  <si>
    <t>920000085</t>
  </si>
  <si>
    <t>WEST VALLEY POST ACUTE</t>
  </si>
  <si>
    <t>206190341</t>
  </si>
  <si>
    <t>1720464993</t>
  </si>
  <si>
    <t>055443</t>
  </si>
  <si>
    <t>920000086</t>
  </si>
  <si>
    <t>GRANADA HILLS CONVALESCENT HOSPITAL</t>
  </si>
  <si>
    <t>206190349</t>
  </si>
  <si>
    <t>1871670083</t>
  </si>
  <si>
    <t>056168</t>
  </si>
  <si>
    <t>920000060</t>
  </si>
  <si>
    <t>GRANCELL VILLAGE OF THE LOS ANGELES JEWISH HOME FOR THE AGING</t>
  </si>
  <si>
    <t>206190124</t>
  </si>
  <si>
    <t>1417950163</t>
  </si>
  <si>
    <t>555137</t>
  </si>
  <si>
    <t>920000055</t>
  </si>
  <si>
    <t>GRAND VALLEY HEALTH CARE CENTER</t>
  </si>
  <si>
    <t>206190711</t>
  </si>
  <si>
    <t>1073950614</t>
  </si>
  <si>
    <t>056363</t>
  </si>
  <si>
    <t>920000026</t>
  </si>
  <si>
    <t>HIGH VALLEY LODGE</t>
  </si>
  <si>
    <t>206190370</t>
  </si>
  <si>
    <t>1366517393</t>
  </si>
  <si>
    <t>055856</t>
  </si>
  <si>
    <t>920000068</t>
  </si>
  <si>
    <t>HOLIDAY MANOR CARE CENTER</t>
  </si>
  <si>
    <t>206190377</t>
  </si>
  <si>
    <t>1710082193</t>
  </si>
  <si>
    <t>555578</t>
  </si>
  <si>
    <t>920000078</t>
  </si>
  <si>
    <t>IMPERIAL CARE CENTER</t>
  </si>
  <si>
    <t>206190405</t>
  </si>
  <si>
    <t>1265502405</t>
  </si>
  <si>
    <t>555707</t>
  </si>
  <si>
    <t>920000051</t>
  </si>
  <si>
    <t>DESERT CANYON POST ACUTE, LLC</t>
  </si>
  <si>
    <t>206190456</t>
  </si>
  <si>
    <t>1760437628, 1912403718</t>
  </si>
  <si>
    <t>055307</t>
  </si>
  <si>
    <t>920000058</t>
  </si>
  <si>
    <t>VALLEY VILLAGE CARE CENTER</t>
  </si>
  <si>
    <t>206190824</t>
  </si>
  <si>
    <t>1326640707</t>
  </si>
  <si>
    <t>555012</t>
  </si>
  <si>
    <t>920000087</t>
  </si>
  <si>
    <t>MAGNOLIA GARDENS CONVALESCENT HOSPITAL</t>
  </si>
  <si>
    <t>206190496</t>
  </si>
  <si>
    <t>1588750202</t>
  </si>
  <si>
    <t>055142</t>
  </si>
  <si>
    <t>920000052</t>
  </si>
  <si>
    <t>MAYFLOWER GARDENS CONVALESCENT HOSPITAL</t>
  </si>
  <si>
    <t>206190509</t>
  </si>
  <si>
    <t>1124023403</t>
  </si>
  <si>
    <t>056286</t>
  </si>
  <si>
    <t>920000028</t>
  </si>
  <si>
    <t>MONTROSE HEALTHCARE CENTER</t>
  </si>
  <si>
    <t>206190549</t>
  </si>
  <si>
    <t>1194897363</t>
  </si>
  <si>
    <t>055135</t>
  </si>
  <si>
    <t>920000007</t>
  </si>
  <si>
    <t>MOUNTAIN VIEW CONVALESCENT HOSPITAL</t>
  </si>
  <si>
    <t>206190554</t>
  </si>
  <si>
    <t>1184619827</t>
  </si>
  <si>
    <t>056333</t>
  </si>
  <si>
    <t>920000025</t>
  </si>
  <si>
    <t>NEW VISTA NURSING AND REHABILITATION CENTER</t>
  </si>
  <si>
    <t>206190236</t>
  </si>
  <si>
    <t>1154669794</t>
  </si>
  <si>
    <t>056031</t>
  </si>
  <si>
    <t>920000024</t>
  </si>
  <si>
    <t>NORTH VALLEY NURSING CENTER</t>
  </si>
  <si>
    <t>206190192</t>
  </si>
  <si>
    <t>1770689697</t>
  </si>
  <si>
    <t>055146</t>
  </si>
  <si>
    <t>920000063</t>
  </si>
  <si>
    <t>NORTHRIDGE CARE CENTER</t>
  </si>
  <si>
    <t>206190643</t>
  </si>
  <si>
    <t>1093890253</t>
  </si>
  <si>
    <t>056412</t>
  </si>
  <si>
    <t>920000029</t>
  </si>
  <si>
    <t>OAKPARK HEALTHCARE CENTER</t>
  </si>
  <si>
    <t>206190572</t>
  </si>
  <si>
    <t>1518220615</t>
  </si>
  <si>
    <t>055360</t>
  </si>
  <si>
    <t>920000003</t>
  </si>
  <si>
    <t>THE GROVE POST-ACUTE CARE CENTER</t>
  </si>
  <si>
    <t>206190213</t>
  </si>
  <si>
    <t>1073918710</t>
  </si>
  <si>
    <t>056382</t>
  </si>
  <si>
    <t>920000074</t>
  </si>
  <si>
    <t>PROVIDENCE ST. ELIZABETH CARE CENTER</t>
  </si>
  <si>
    <t>206190752</t>
  </si>
  <si>
    <t>1477647444</t>
  </si>
  <si>
    <t>055192</t>
  </si>
  <si>
    <t>920000018</t>
  </si>
  <si>
    <t>GRIFFITH PARK HEALTHCARE CENTER</t>
  </si>
  <si>
    <t>206190322</t>
  </si>
  <si>
    <t>1922482678</t>
  </si>
  <si>
    <t>056111</t>
  </si>
  <si>
    <t>920000064</t>
  </si>
  <si>
    <t>WEST VALLEY SUBACUTE AND NURSING CENTER</t>
  </si>
  <si>
    <t>206190644</t>
  </si>
  <si>
    <t>1316313281, 1720718596</t>
  </si>
  <si>
    <t>555716</t>
  </si>
  <si>
    <t>920000088</t>
  </si>
  <si>
    <t>RINALDI CONVALESCENT HOSPITAL</t>
  </si>
  <si>
    <t>206190649</t>
  </si>
  <si>
    <t>1235455510</t>
  </si>
  <si>
    <t>055906</t>
  </si>
  <si>
    <t>920000008</t>
  </si>
  <si>
    <t>SHERMAN VILLAGE HEALTHCARE CENTER</t>
  </si>
  <si>
    <t>206190653</t>
  </si>
  <si>
    <t>1790854180</t>
  </si>
  <si>
    <t>056159</t>
  </si>
  <si>
    <t>920000020</t>
  </si>
  <si>
    <t>GLENDALE POST ACUTE CENTER</t>
  </si>
  <si>
    <t>206190665</t>
  </si>
  <si>
    <t>1659737906</t>
  </si>
  <si>
    <t>055523</t>
  </si>
  <si>
    <t>920000019</t>
  </si>
  <si>
    <t>ROYAL PALMS POST ACUTE</t>
  </si>
  <si>
    <t>206190639</t>
  </si>
  <si>
    <t>1396102943, 1801884481</t>
  </si>
  <si>
    <t>055899</t>
  </si>
  <si>
    <t>920000053</t>
  </si>
  <si>
    <t>SANTA CLARITA POST-ACUTE CARE CENTER</t>
  </si>
  <si>
    <t>206190560</t>
  </si>
  <si>
    <t>1134513948</t>
  </si>
  <si>
    <t>055728</t>
  </si>
  <si>
    <t>920000030</t>
  </si>
  <si>
    <t>THE HILLS HEALTHCARE CENTER</t>
  </si>
  <si>
    <t>206190698</t>
  </si>
  <si>
    <t>1346808987, 1356334197</t>
  </si>
  <si>
    <t>555045</t>
  </si>
  <si>
    <t>920000066</t>
  </si>
  <si>
    <t>SHERMAN OAKS HEALTH &amp; REHABILITATION CENTER</t>
  </si>
  <si>
    <t>206190709</t>
  </si>
  <si>
    <t>1316018310</t>
  </si>
  <si>
    <t>056250</t>
  </si>
  <si>
    <t>920000075</t>
  </si>
  <si>
    <t>STUDIO CITY REHABILITATION CENTER</t>
  </si>
  <si>
    <t>206190767</t>
  </si>
  <si>
    <t>1821160839</t>
  </si>
  <si>
    <t>555686</t>
  </si>
  <si>
    <t>920000056</t>
  </si>
  <si>
    <t>THE MEADOWS POST ACUTE</t>
  </si>
  <si>
    <t>206190770</t>
  </si>
  <si>
    <t>1174211072, 1255697405</t>
  </si>
  <si>
    <t>056137</t>
  </si>
  <si>
    <t>920000067</t>
  </si>
  <si>
    <t>TARZANA HEALTH AND REHABILITATION CENTER</t>
  </si>
  <si>
    <t>206190781</t>
  </si>
  <si>
    <t>1093385320</t>
  </si>
  <si>
    <t>056124</t>
  </si>
  <si>
    <t>920000091</t>
  </si>
  <si>
    <t>TOPANGA TERRACE</t>
  </si>
  <si>
    <t>206190786</t>
  </si>
  <si>
    <t>1184620171</t>
  </si>
  <si>
    <t>056092</t>
  </si>
  <si>
    <t>920000076</t>
  </si>
  <si>
    <t>VALLEY VISTA NURSING AND TRANSITIONAL CARE, LLC.</t>
  </si>
  <si>
    <t>206190831</t>
  </si>
  <si>
    <t>1750833497, 1902895972</t>
  </si>
  <si>
    <t>555132</t>
  </si>
  <si>
    <t>920000057</t>
  </si>
  <si>
    <t>VALLEY PALMS CARE CENTER</t>
  </si>
  <si>
    <t>206190811</t>
  </si>
  <si>
    <t>1801881479</t>
  </si>
  <si>
    <t>055287</t>
  </si>
  <si>
    <t>920000069</t>
  </si>
  <si>
    <t>THE CARE CENTER ON HAZELTINE, LLC</t>
  </si>
  <si>
    <t>206191274</t>
  </si>
  <si>
    <t>1447205117, 1831752377</t>
  </si>
  <si>
    <t>555519</t>
  </si>
  <si>
    <t>920000027</t>
  </si>
  <si>
    <t>MONTROSE SPRINGS SKILLED NURSING &amp; WELLNESS CENTER</t>
  </si>
  <si>
    <t>206190448</t>
  </si>
  <si>
    <t>1447444856</t>
  </si>
  <si>
    <t>056322</t>
  </si>
  <si>
    <t>920000031</t>
  </si>
  <si>
    <t>LA CRESCENTA HEALTHCARE CENTER</t>
  </si>
  <si>
    <t>206190821</t>
  </si>
  <si>
    <t>1699063370</t>
  </si>
  <si>
    <t>055960</t>
  </si>
  <si>
    <t>920000269</t>
  </si>
  <si>
    <t>VILLA SCALABRINI SPECIAL CARE UNIT</t>
  </si>
  <si>
    <t>206194113</t>
  </si>
  <si>
    <t>1538221288</t>
  </si>
  <si>
    <t>555862</t>
  </si>
  <si>
    <t>920000061</t>
  </si>
  <si>
    <t>WOODLAND CARE CENTER</t>
  </si>
  <si>
    <t>206190210</t>
  </si>
  <si>
    <t>1427049816</t>
  </si>
  <si>
    <t>056066</t>
  </si>
  <si>
    <t>940000007</t>
  </si>
  <si>
    <t>ATLANTIC MEMORIAL HEALTHCARE CENTER</t>
  </si>
  <si>
    <t>206190010</t>
  </si>
  <si>
    <t>1811997570</t>
  </si>
  <si>
    <t>055744</t>
  </si>
  <si>
    <t>940000062</t>
  </si>
  <si>
    <t>ALAMITOS BELMONT HEALTH AND REHABILITATION</t>
  </si>
  <si>
    <t>206190011</t>
  </si>
  <si>
    <t>1104801612, 1851004477</t>
  </si>
  <si>
    <t>056125</t>
  </si>
  <si>
    <t>940000093</t>
  </si>
  <si>
    <t>ARTESIA CHRISTIAN HOME INC.</t>
  </si>
  <si>
    <t>206190618</t>
  </si>
  <si>
    <t>1164508180</t>
  </si>
  <si>
    <t>055539</t>
  </si>
  <si>
    <t>940000004</t>
  </si>
  <si>
    <t>BAY VISTA HEALTHCARE &amp; WELLNESS CENTRE, LP</t>
  </si>
  <si>
    <t>206190056</t>
  </si>
  <si>
    <t>1447244801, 1659780096</t>
  </si>
  <si>
    <t>056042</t>
  </si>
  <si>
    <t>940000047</t>
  </si>
  <si>
    <t>VILLA DEL SOL POST ACUTE</t>
  </si>
  <si>
    <t>206190097</t>
  </si>
  <si>
    <t>1427003649, 1902531403</t>
  </si>
  <si>
    <t>055918</t>
  </si>
  <si>
    <t>940000011</t>
  </si>
  <si>
    <t>BELL CONVALESCENT HOSPITAL</t>
  </si>
  <si>
    <t>206190063</t>
  </si>
  <si>
    <t>1376575449</t>
  </si>
  <si>
    <t>056218</t>
  </si>
  <si>
    <t>940000012</t>
  </si>
  <si>
    <t>BRIARCREST NURSING CENTER</t>
  </si>
  <si>
    <t>206190064</t>
  </si>
  <si>
    <t>1548255284</t>
  </si>
  <si>
    <t>056220</t>
  </si>
  <si>
    <t>940000013</t>
  </si>
  <si>
    <t>BELLFLOWER POST ACUTE</t>
  </si>
  <si>
    <t>206190067</t>
  </si>
  <si>
    <t>1154791895</t>
  </si>
  <si>
    <t>055408</t>
  </si>
  <si>
    <t>940000053</t>
  </si>
  <si>
    <t>CORAL COVE POST ACUTE</t>
  </si>
  <si>
    <t>206190350</t>
  </si>
  <si>
    <t>1649264912, 1790194769</t>
  </si>
  <si>
    <t>055077</t>
  </si>
  <si>
    <t>940000019</t>
  </si>
  <si>
    <t>WHITTIER HILLS HEALTH CARE CENTER</t>
  </si>
  <si>
    <t>206190088</t>
  </si>
  <si>
    <t>1255326039</t>
  </si>
  <si>
    <t>055430</t>
  </si>
  <si>
    <t>940000015</t>
  </si>
  <si>
    <t>THE ORCHARD - POST ACUTE CARE</t>
  </si>
  <si>
    <t>206190089</t>
  </si>
  <si>
    <t>1740289982</t>
  </si>
  <si>
    <t>055706</t>
  </si>
  <si>
    <t>940000016</t>
  </si>
  <si>
    <t>BIXBY TOWERS POST-ACUTE REHAB</t>
  </si>
  <si>
    <t>206190101</t>
  </si>
  <si>
    <t>1588358220, 1932104213</t>
  </si>
  <si>
    <t>056283</t>
  </si>
  <si>
    <t>940000069</t>
  </si>
  <si>
    <t>BROOKFIELD HEALTHCARE CENTER</t>
  </si>
  <si>
    <t>206190615</t>
  </si>
  <si>
    <t>1750380390</t>
  </si>
  <si>
    <t>056014</t>
  </si>
  <si>
    <t>940000020</t>
  </si>
  <si>
    <t>COSTA DEL SOL HEALTHCARE</t>
  </si>
  <si>
    <t>206190111</t>
  </si>
  <si>
    <t>1013641562, 1780680967</t>
  </si>
  <si>
    <t>055697</t>
  </si>
  <si>
    <t>940000029</t>
  </si>
  <si>
    <t>WINDSOR CONVALESCENT CENTER OF NORTH LONG BEACH</t>
  </si>
  <si>
    <t>206190334</t>
  </si>
  <si>
    <t>1942389531</t>
  </si>
  <si>
    <t>055995</t>
  </si>
  <si>
    <t>940000031</t>
  </si>
  <si>
    <t>CATERED MANOR NURSING CENTER</t>
  </si>
  <si>
    <t>206190212</t>
  </si>
  <si>
    <t>1780672428</t>
  </si>
  <si>
    <t>056150</t>
  </si>
  <si>
    <t>940000034</t>
  </si>
  <si>
    <t>COLONIAL CARE CENTER</t>
  </si>
  <si>
    <t>206190190</t>
  </si>
  <si>
    <t>1639257165</t>
  </si>
  <si>
    <t>056043</t>
  </si>
  <si>
    <t>940000033</t>
  </si>
  <si>
    <t>COLONIAL GARDENS NURSING CENTER</t>
  </si>
  <si>
    <t>206190188</t>
  </si>
  <si>
    <t>1861580029</t>
  </si>
  <si>
    <t>555715</t>
  </si>
  <si>
    <t>940000036</t>
  </si>
  <si>
    <t>LYNWOOD POST ACUTE CARE CENTER</t>
  </si>
  <si>
    <t>206190201</t>
  </si>
  <si>
    <t>1144214628</t>
  </si>
  <si>
    <t>056415</t>
  </si>
  <si>
    <t>940000037</t>
  </si>
  <si>
    <t>SANTA FE HEIGHTS HEALTHCARE CENTER LLC</t>
  </si>
  <si>
    <t>206190204</t>
  </si>
  <si>
    <t>1356716815</t>
  </si>
  <si>
    <t>555732</t>
  </si>
  <si>
    <t>940000077</t>
  </si>
  <si>
    <t>WHITTIER NURSING AND WELLNESS CENTER, INC.</t>
  </si>
  <si>
    <t>206190238</t>
  </si>
  <si>
    <t>1407241318</t>
  </si>
  <si>
    <t>555787</t>
  </si>
  <si>
    <t>940000017</t>
  </si>
  <si>
    <t>DOWNEY POST ACUTE</t>
  </si>
  <si>
    <t>206190874</t>
  </si>
  <si>
    <t>1366908410</t>
  </si>
  <si>
    <t>055519</t>
  </si>
  <si>
    <t>940000057</t>
  </si>
  <si>
    <t>DOWNEY COMMUNITY HEALTH CENTER</t>
  </si>
  <si>
    <t>206191117</t>
  </si>
  <si>
    <t>1255334587</t>
  </si>
  <si>
    <t>555128</t>
  </si>
  <si>
    <t>940000042</t>
  </si>
  <si>
    <t>SHORELINE HEALTHCARE CENTER</t>
  </si>
  <si>
    <t>206190259</t>
  </si>
  <si>
    <t>1811996507</t>
  </si>
  <si>
    <t>055353</t>
  </si>
  <si>
    <t>940000043</t>
  </si>
  <si>
    <t>EDGEWATER SKILLED NURSING CENTER</t>
  </si>
  <si>
    <t>206190261</t>
  </si>
  <si>
    <t>1629053913, 1861105488</t>
  </si>
  <si>
    <t>055387</t>
  </si>
  <si>
    <t>940000044</t>
  </si>
  <si>
    <t>EL RANCHO VISTA HEALTH CARE CENTER</t>
  </si>
  <si>
    <t>206190028</t>
  </si>
  <si>
    <t>1346569258</t>
  </si>
  <si>
    <t>555112</t>
  </si>
  <si>
    <t>940000024</t>
  </si>
  <si>
    <t>NORWALK SKILLED NURSING &amp; WELLNESS CENTRE</t>
  </si>
  <si>
    <t>206190634</t>
  </si>
  <si>
    <t>1174723530</t>
  </si>
  <si>
    <t>555668</t>
  </si>
  <si>
    <t>940000092</t>
  </si>
  <si>
    <t>MAYWOOD SKILLED NURSING &amp; WELLNESS CENTRE</t>
  </si>
  <si>
    <t>206190510</t>
  </si>
  <si>
    <t>1972744837</t>
  </si>
  <si>
    <t>555130</t>
  </si>
  <si>
    <t>940000046</t>
  </si>
  <si>
    <t>PACIFIC PALMS HEALTHCARE</t>
  </si>
  <si>
    <t>206190279</t>
  </si>
  <si>
    <t>1972719037</t>
  </si>
  <si>
    <t>056164</t>
  </si>
  <si>
    <t>940000050</t>
  </si>
  <si>
    <t>LIGHTHOUSE HEALTHCARE CENTER</t>
  </si>
  <si>
    <t>206190301</t>
  </si>
  <si>
    <t>1144490053</t>
  </si>
  <si>
    <t>056478</t>
  </si>
  <si>
    <t>940000051</t>
  </si>
  <si>
    <t>AVALON VILLA CARE CENTER</t>
  </si>
  <si>
    <t>206190310</t>
  </si>
  <si>
    <t>1245604925</t>
  </si>
  <si>
    <t>056023</t>
  </si>
  <si>
    <t>940000005</t>
  </si>
  <si>
    <t>BROADWAY BY THE SEA</t>
  </si>
  <si>
    <t>206190359</t>
  </si>
  <si>
    <t>1417660978, 1922083435</t>
  </si>
  <si>
    <t>055894</t>
  </si>
  <si>
    <t>940000056</t>
  </si>
  <si>
    <t>LONG BEACH HEALTHCARE CENTER</t>
  </si>
  <si>
    <t>206190371</t>
  </si>
  <si>
    <t>1740724350, 1780005256</t>
  </si>
  <si>
    <t>055364</t>
  </si>
  <si>
    <t>940000073</t>
  </si>
  <si>
    <t>HUNTINGTON PARK NURSING CENTER</t>
  </si>
  <si>
    <t>206190401</t>
  </si>
  <si>
    <t>1265573778</t>
  </si>
  <si>
    <t>056144</t>
  </si>
  <si>
    <t>940000115</t>
  </si>
  <si>
    <t>IMPERIAL HEALTHCARE CENTER</t>
  </si>
  <si>
    <t>206190404</t>
  </si>
  <si>
    <t>1255742904</t>
  </si>
  <si>
    <t>056115</t>
  </si>
  <si>
    <t>940000065</t>
  </si>
  <si>
    <t>INTERCOMMUNITY CARE CENTER</t>
  </si>
  <si>
    <t>206190420</t>
  </si>
  <si>
    <t>1659424745</t>
  </si>
  <si>
    <t>555823</t>
  </si>
  <si>
    <t>940000064</t>
  </si>
  <si>
    <t>INTERCOMMUNITY HEALTHCARE &amp; REHABILITATION CENTER</t>
  </si>
  <si>
    <t>206190419</t>
  </si>
  <si>
    <t>1033293436</t>
  </si>
  <si>
    <t>055457</t>
  </si>
  <si>
    <t>940000026</t>
  </si>
  <si>
    <t>LA PAZ GEROPSYCHIATRIC CENTER</t>
  </si>
  <si>
    <t>206190777</t>
  </si>
  <si>
    <t>1902994783</t>
  </si>
  <si>
    <t>05A355</t>
  </si>
  <si>
    <t>940000006</t>
  </si>
  <si>
    <t>LAKEWOOD HEALTHCARE CENTER</t>
  </si>
  <si>
    <t>206190309</t>
  </si>
  <si>
    <t>1396029724</t>
  </si>
  <si>
    <t>555099</t>
  </si>
  <si>
    <t>940000074</t>
  </si>
  <si>
    <t>CALIFORNIA POST-ACUTE CARE</t>
  </si>
  <si>
    <t>206190502</t>
  </si>
  <si>
    <t>1083070239</t>
  </si>
  <si>
    <t>055052</t>
  </si>
  <si>
    <t>940000072</t>
  </si>
  <si>
    <t>MARLORA POST ACUTE REHABILITATION HOSPITAL</t>
  </si>
  <si>
    <t>206190506</t>
  </si>
  <si>
    <t>1366438129</t>
  </si>
  <si>
    <t>056234</t>
  </si>
  <si>
    <t>940000001</t>
  </si>
  <si>
    <t>SUNNY HILLS POST ACUTE</t>
  </si>
  <si>
    <t>206190536</t>
  </si>
  <si>
    <t>1538107297, 1891420394</t>
  </si>
  <si>
    <t>055737</t>
  </si>
  <si>
    <t>940000109</t>
  </si>
  <si>
    <t>MONTEBELLO CARE CENTER</t>
  </si>
  <si>
    <t>206190545</t>
  </si>
  <si>
    <t>1447225438</t>
  </si>
  <si>
    <t>055153</t>
  </si>
  <si>
    <t>940000048</t>
  </si>
  <si>
    <t>COTTAGE CREST POST ACUTE</t>
  </si>
  <si>
    <t>206190098</t>
  </si>
  <si>
    <t>1558308460, 1619602216</t>
  </si>
  <si>
    <t>055758</t>
  </si>
  <si>
    <t>940000063</t>
  </si>
  <si>
    <t>THE SPRINGS POST-ACUTE</t>
  </si>
  <si>
    <t>206190331</t>
  </si>
  <si>
    <t>1083703573, 1851081871</t>
  </si>
  <si>
    <t>055297</t>
  </si>
  <si>
    <t>940000089</t>
  </si>
  <si>
    <t>PACIFIC CARE NURSING CENTER</t>
  </si>
  <si>
    <t>206190593</t>
  </si>
  <si>
    <t>1518954122</t>
  </si>
  <si>
    <t>056007</t>
  </si>
  <si>
    <t>940000090</t>
  </si>
  <si>
    <t>PACIFIC VILLA, INC.</t>
  </si>
  <si>
    <t>206190594</t>
  </si>
  <si>
    <t>1447656566, 1568766848</t>
  </si>
  <si>
    <t>056313</t>
  </si>
  <si>
    <t>940000049</t>
  </si>
  <si>
    <t>MEADOW CREEK POST-ACUTE</t>
  </si>
  <si>
    <t>206190099</t>
  </si>
  <si>
    <t>1669458790, 1760172787</t>
  </si>
  <si>
    <t>056166</t>
  </si>
  <si>
    <t>940000091</t>
  </si>
  <si>
    <t>PARAMOUNT CONVALESCENT HOSPITAL</t>
  </si>
  <si>
    <t>206190598</t>
  </si>
  <si>
    <t>1346346277</t>
  </si>
  <si>
    <t>056446</t>
  </si>
  <si>
    <t>940000023</t>
  </si>
  <si>
    <t>OCEAN RIDGE POST ACUTE</t>
  </si>
  <si>
    <t>206190282</t>
  </si>
  <si>
    <t>1508862798, 1689308132</t>
  </si>
  <si>
    <t>056378</t>
  </si>
  <si>
    <t>940000094</t>
  </si>
  <si>
    <t>RIO HONDO SUBACUTE &amp; NURSING CENTER</t>
  </si>
  <si>
    <t>206190650</t>
  </si>
  <si>
    <t>1902896301</t>
  </si>
  <si>
    <t>056487</t>
  </si>
  <si>
    <t>940000095</t>
  </si>
  <si>
    <t>RIVIERA HEALTHCARE CENTER</t>
  </si>
  <si>
    <t>206190656</t>
  </si>
  <si>
    <t>1407831118</t>
  </si>
  <si>
    <t>055045</t>
  </si>
  <si>
    <t>940000014</t>
  </si>
  <si>
    <t>ROSE VILLA HEALTHCARE CENTER</t>
  </si>
  <si>
    <t>206190068</t>
  </si>
  <si>
    <t>1619976248</t>
  </si>
  <si>
    <t>056104</t>
  </si>
  <si>
    <t>940000096</t>
  </si>
  <si>
    <t>ROYAL CARE SKILLED NURSING CENTER</t>
  </si>
  <si>
    <t>206190663</t>
  </si>
  <si>
    <t>1053453902</t>
  </si>
  <si>
    <t>055041</t>
  </si>
  <si>
    <t>940000076</t>
  </si>
  <si>
    <t>GRANADA POST ACUTE</t>
  </si>
  <si>
    <t>206190157</t>
  </si>
  <si>
    <t>1356877609</t>
  </si>
  <si>
    <t>555348</t>
  </si>
  <si>
    <t>940000097</t>
  </si>
  <si>
    <t>206190683</t>
  </si>
  <si>
    <t>1225025836</t>
  </si>
  <si>
    <t>055123</t>
  </si>
  <si>
    <t>940000116</t>
  </si>
  <si>
    <t>WHITTIER PACIFIC CARE CENTER</t>
  </si>
  <si>
    <t>206190703</t>
  </si>
  <si>
    <t>1679657993</t>
  </si>
  <si>
    <t>055764</t>
  </si>
  <si>
    <t>940000101</t>
  </si>
  <si>
    <t>LONG BEACH POST ACUTE</t>
  </si>
  <si>
    <t>206190845</t>
  </si>
  <si>
    <t>1811390693</t>
  </si>
  <si>
    <t>555010</t>
  </si>
  <si>
    <t>940000117</t>
  </si>
  <si>
    <t>SOCAL POST-ACUTE CARE</t>
  </si>
  <si>
    <t>206190726</t>
  </si>
  <si>
    <t>1063013035, 1891706487</t>
  </si>
  <si>
    <t>055168</t>
  </si>
  <si>
    <t>940000078</t>
  </si>
  <si>
    <t>GREENFIELD CARE CENTER OF SOUTH GATE</t>
  </si>
  <si>
    <t>206190764</t>
  </si>
  <si>
    <t>1790772465</t>
  </si>
  <si>
    <t>056458</t>
  </si>
  <si>
    <t>940000070</t>
  </si>
  <si>
    <t>SOUTHLAND</t>
  </si>
  <si>
    <t>206190741</t>
  </si>
  <si>
    <t>1760477558</t>
  </si>
  <si>
    <t>555070</t>
  </si>
  <si>
    <t>940000098</t>
  </si>
  <si>
    <t>206190751</t>
  </si>
  <si>
    <t>1942285440</t>
  </si>
  <si>
    <t>555785</t>
  </si>
  <si>
    <t>940000079</t>
  </si>
  <si>
    <t>PICO RIVERA HEALTHCARE CENTER</t>
  </si>
  <si>
    <t>206190761</t>
  </si>
  <si>
    <t>1528148020</t>
  </si>
  <si>
    <t>055170</t>
  </si>
  <si>
    <t>940000111</t>
  </si>
  <si>
    <t>ARTESIA PALMS CARE CENTER</t>
  </si>
  <si>
    <t>206190795</t>
  </si>
  <si>
    <t>1083320774, 1467481630</t>
  </si>
  <si>
    <t>555565</t>
  </si>
  <si>
    <t>940000071</t>
  </si>
  <si>
    <t>STUDEBAKER HEALTHCARE CENTER</t>
  </si>
  <si>
    <t>206190828</t>
  </si>
  <si>
    <t>1053004606, 1376516377</t>
  </si>
  <si>
    <t>056425</t>
  </si>
  <si>
    <t>940000030</t>
  </si>
  <si>
    <t>VILLA SERENA HEALTHCARE CENTER</t>
  </si>
  <si>
    <t>206190139</t>
  </si>
  <si>
    <t>1750785572</t>
  </si>
  <si>
    <t>055329</t>
  </si>
  <si>
    <t>940000107</t>
  </si>
  <si>
    <t>LONG BEACH CARE CENTER</t>
  </si>
  <si>
    <t>206190884</t>
  </si>
  <si>
    <t>1043305782</t>
  </si>
  <si>
    <t>056188</t>
  </si>
  <si>
    <t>940000099</t>
  </si>
  <si>
    <t>SUNSET VILLA POST ACUTE</t>
  </si>
  <si>
    <t>206190287</t>
  </si>
  <si>
    <t>1134835820, 1619121092</t>
  </si>
  <si>
    <t>555375</t>
  </si>
  <si>
    <t>940000112</t>
  </si>
  <si>
    <t>CERRITOS VISTA HEALTHCARE CENTER</t>
  </si>
  <si>
    <t>206190892</t>
  </si>
  <si>
    <t>1932273976, 1407373350</t>
  </si>
  <si>
    <t>056405</t>
  </si>
  <si>
    <t>950000100</t>
  </si>
  <si>
    <t>IVY CREEK HEALTHCARE &amp; WELLNESS CENTRE</t>
  </si>
  <si>
    <t>206190014</t>
  </si>
  <si>
    <t>1063773075</t>
  </si>
  <si>
    <t>055441</t>
  </si>
  <si>
    <t>950000101</t>
  </si>
  <si>
    <t>ALHAMBRA HEALTHCARE &amp; WELLNESS CENTRE, LP</t>
  </si>
  <si>
    <t>206190018</t>
  </si>
  <si>
    <t>1629339809</t>
  </si>
  <si>
    <t>055760</t>
  </si>
  <si>
    <t>950000012</t>
  </si>
  <si>
    <t>ARBOR GLEN CARE CENTER</t>
  </si>
  <si>
    <t>206190674</t>
  </si>
  <si>
    <t>1497755144</t>
  </si>
  <si>
    <t>056360</t>
  </si>
  <si>
    <t>950000045</t>
  </si>
  <si>
    <t>ARCADIA CARE CENTER</t>
  </si>
  <si>
    <t>206190036</t>
  </si>
  <si>
    <t>1053976266</t>
  </si>
  <si>
    <t>555729</t>
  </si>
  <si>
    <t>950000046</t>
  </si>
  <si>
    <t>HARVARD CREEK POST ACUTE</t>
  </si>
  <si>
    <t>206190048</t>
  </si>
  <si>
    <t>1306476742</t>
  </si>
  <si>
    <t>055544</t>
  </si>
  <si>
    <t>950000048</t>
  </si>
  <si>
    <t>MONROVIA GARDENS HEALTHCARE CENTER</t>
  </si>
  <si>
    <t>206190084</t>
  </si>
  <si>
    <t>1043204522</t>
  </si>
  <si>
    <t>055367</t>
  </si>
  <si>
    <t>950000049</t>
  </si>
  <si>
    <t>WEST COVINA HEALTHCARE CENTER</t>
  </si>
  <si>
    <t>206190085</t>
  </si>
  <si>
    <t>1326032814</t>
  </si>
  <si>
    <t>055992</t>
  </si>
  <si>
    <t>950000030</t>
  </si>
  <si>
    <t>BROADWAY HEALTHCARE CENTER</t>
  </si>
  <si>
    <t>206190109</t>
  </si>
  <si>
    <t>1477547024</t>
  </si>
  <si>
    <t>056201</t>
  </si>
  <si>
    <t>950000011</t>
  </si>
  <si>
    <t>MONTE VISTA HEALTHCARE CENTER</t>
  </si>
  <si>
    <t>206190112</t>
  </si>
  <si>
    <t>1376538256</t>
  </si>
  <si>
    <t>055817</t>
  </si>
  <si>
    <t>950000050</t>
  </si>
  <si>
    <t>206190122</t>
  </si>
  <si>
    <t>1184610768</t>
  </si>
  <si>
    <t>555796</t>
  </si>
  <si>
    <t>970000163</t>
  </si>
  <si>
    <t>CAMELLIA GARDENS CARE CENTER</t>
  </si>
  <si>
    <t>206190265</t>
  </si>
  <si>
    <t>1891337234</t>
  </si>
  <si>
    <t>056316</t>
  </si>
  <si>
    <t>950000052</t>
  </si>
  <si>
    <t>CASA BONITA CONVALESCENT HOSPITAL</t>
  </si>
  <si>
    <t>206190700</t>
  </si>
  <si>
    <t>1730269234</t>
  </si>
  <si>
    <t>056291</t>
  </si>
  <si>
    <t>950000027</t>
  </si>
  <si>
    <t>SANTA FE LODGE</t>
  </si>
  <si>
    <t>206190167</t>
  </si>
  <si>
    <t>1851763908</t>
  </si>
  <si>
    <t>555106</t>
  </si>
  <si>
    <t>950000033</t>
  </si>
  <si>
    <t>CHINO VALLEY HEALTH CARE CENTER</t>
  </si>
  <si>
    <t>206190790</t>
  </si>
  <si>
    <t>1558441022</t>
  </si>
  <si>
    <t>055126</t>
  </si>
  <si>
    <t>950000002</t>
  </si>
  <si>
    <t>CLAREMONT CARE CENTER</t>
  </si>
  <si>
    <t>206190140</t>
  </si>
  <si>
    <t>1336148840</t>
  </si>
  <si>
    <t>055394</t>
  </si>
  <si>
    <t>950000053</t>
  </si>
  <si>
    <t>CLAREMONT MANOR CARE CENTER</t>
  </si>
  <si>
    <t>206196220</t>
  </si>
  <si>
    <t>1760738850, 1821174467</t>
  </si>
  <si>
    <t>555085</t>
  </si>
  <si>
    <t>950000047</t>
  </si>
  <si>
    <t>COAST CARE CONVALESCENT CENTER</t>
  </si>
  <si>
    <t>206190050</t>
  </si>
  <si>
    <t>1770564114</t>
  </si>
  <si>
    <t>555199</t>
  </si>
  <si>
    <t>950000054</t>
  </si>
  <si>
    <t>BEACON HEALTHCARE CENTER</t>
  </si>
  <si>
    <t>206190189</t>
  </si>
  <si>
    <t>1245897446</t>
  </si>
  <si>
    <t>056331</t>
  </si>
  <si>
    <t>950000022</t>
  </si>
  <si>
    <t>206190338</t>
  </si>
  <si>
    <t>1962728246</t>
  </si>
  <si>
    <t>05A109</t>
  </si>
  <si>
    <t>950000040</t>
  </si>
  <si>
    <t>COUNTRY OAKS CARE CENTER</t>
  </si>
  <si>
    <t>206190627</t>
  </si>
  <si>
    <t>1992960363</t>
  </si>
  <si>
    <t>055247</t>
  </si>
  <si>
    <t>950000014</t>
  </si>
  <si>
    <t>COVINA REHABILITATION CENTER</t>
  </si>
  <si>
    <t>206190329</t>
  </si>
  <si>
    <t>1992885958</t>
  </si>
  <si>
    <t>055449</t>
  </si>
  <si>
    <t>950000056</t>
  </si>
  <si>
    <t>DEL MAR CONVALESCENT HOSPITAL</t>
  </si>
  <si>
    <t>206190233</t>
  </si>
  <si>
    <t>1972609808</t>
  </si>
  <si>
    <t>555081</t>
  </si>
  <si>
    <t>970000161</t>
  </si>
  <si>
    <t>PASADENA GROVE HEALTH CENTER</t>
  </si>
  <si>
    <t>206190263</t>
  </si>
  <si>
    <t>1235669482</t>
  </si>
  <si>
    <t>055617</t>
  </si>
  <si>
    <t>950000249</t>
  </si>
  <si>
    <t>MAYFLOWER CARE CENTER</t>
  </si>
  <si>
    <t>206194092</t>
  </si>
  <si>
    <t>1861864910</t>
  </si>
  <si>
    <t>555374</t>
  </si>
  <si>
    <t>950000038</t>
  </si>
  <si>
    <t>ROSEMEAD HEALTHCARE CENTER</t>
  </si>
  <si>
    <t>206190267</t>
  </si>
  <si>
    <t>1962195511, 1972506327</t>
  </si>
  <si>
    <t>055202</t>
  </si>
  <si>
    <t>950000029</t>
  </si>
  <si>
    <t>VALLEY VIEW POST ACUTE</t>
  </si>
  <si>
    <t>206190275</t>
  </si>
  <si>
    <t>1659934974</t>
  </si>
  <si>
    <t>055372</t>
  </si>
  <si>
    <t>950000044</t>
  </si>
  <si>
    <t>WEST HAVEN HEALTHCARE</t>
  </si>
  <si>
    <t>206190027</t>
  </si>
  <si>
    <t>1912134263</t>
  </si>
  <si>
    <t>056228</t>
  </si>
  <si>
    <t>950000009</t>
  </si>
  <si>
    <t>GLENDORA GRAND, INC.</t>
  </si>
  <si>
    <t>206190573</t>
  </si>
  <si>
    <t>1497077739</t>
  </si>
  <si>
    <t>056079</t>
  </si>
  <si>
    <t>950000015</t>
  </si>
  <si>
    <t>BALDWIN GARDENS NURSING CENTER</t>
  </si>
  <si>
    <t>206190285</t>
  </si>
  <si>
    <t>1396806998</t>
  </si>
  <si>
    <t>555055</t>
  </si>
  <si>
    <t>950000057</t>
  </si>
  <si>
    <t>PINE GROVE HEALTHCARE &amp; WELLNESS CENTRE, LP</t>
  </si>
  <si>
    <t>206190293</t>
  </si>
  <si>
    <t>1477814820</t>
  </si>
  <si>
    <t>055056</t>
  </si>
  <si>
    <t>950000256</t>
  </si>
  <si>
    <t>GLENDORA CANYON TRANSITIONAL CARE UNIT</t>
  </si>
  <si>
    <t>206194139</t>
  </si>
  <si>
    <t>1871670117</t>
  </si>
  <si>
    <t>555416</t>
  </si>
  <si>
    <t>950000023</t>
  </si>
  <si>
    <t>GARDEN VIEW POST ACUTE REHABILITATION</t>
  </si>
  <si>
    <t>206190792</t>
  </si>
  <si>
    <t>1124003629, 1821701442</t>
  </si>
  <si>
    <t>055187</t>
  </si>
  <si>
    <t>950000103</t>
  </si>
  <si>
    <t>EASTLAND SUBACUTE AND REHABILITATION CENTER</t>
  </si>
  <si>
    <t>206190507</t>
  </si>
  <si>
    <t>1265804397</t>
  </si>
  <si>
    <t>056477</t>
  </si>
  <si>
    <t>950000001</t>
  </si>
  <si>
    <t>GLADSTONE SUB-ACUTE AND REHAB CENTER</t>
  </si>
  <si>
    <t>206190009</t>
  </si>
  <si>
    <t>1447817721</t>
  </si>
  <si>
    <t>056118</t>
  </si>
  <si>
    <t>950000058</t>
  </si>
  <si>
    <t>GREEN ACRES HEALTHCARE CENTER</t>
  </si>
  <si>
    <t>206190353</t>
  </si>
  <si>
    <t>1669552022</t>
  </si>
  <si>
    <t>555755</t>
  </si>
  <si>
    <t>970000169</t>
  </si>
  <si>
    <t>HERITAGE MANOR</t>
  </si>
  <si>
    <t>206190313</t>
  </si>
  <si>
    <t>1457457384</t>
  </si>
  <si>
    <t>055989</t>
  </si>
  <si>
    <t>950000060</t>
  </si>
  <si>
    <t>ROYAL TERRACE HEALTH CARE</t>
  </si>
  <si>
    <t>206190276</t>
  </si>
  <si>
    <t>1598122038</t>
  </si>
  <si>
    <t>055541</t>
  </si>
  <si>
    <t>970000156</t>
  </si>
  <si>
    <t>HOLLENBECK PALMS</t>
  </si>
  <si>
    <t>206190378</t>
  </si>
  <si>
    <t>1831186345</t>
  </si>
  <si>
    <t>055115</t>
  </si>
  <si>
    <t>950000061</t>
  </si>
  <si>
    <t>SUNNY VILLAGE CARE CENTER</t>
  </si>
  <si>
    <t>206190386</t>
  </si>
  <si>
    <t>1730483058</t>
  </si>
  <si>
    <t>055203</t>
  </si>
  <si>
    <t>950000062</t>
  </si>
  <si>
    <t>HUNTINGTON DRIVE HEALTH AND REHABILITATION CENTER</t>
  </si>
  <si>
    <t>206190399</t>
  </si>
  <si>
    <t>1649264292</t>
  </si>
  <si>
    <t>055376</t>
  </si>
  <si>
    <t>950000063</t>
  </si>
  <si>
    <t>THE GARDENS OF EL MONTE</t>
  </si>
  <si>
    <t>206190403</t>
  </si>
  <si>
    <t>1376043372</t>
  </si>
  <si>
    <t>555903</t>
  </si>
  <si>
    <t>950000042</t>
  </si>
  <si>
    <t>CLAREMONT HEIGHTS POST ACUTE</t>
  </si>
  <si>
    <t>206190373</t>
  </si>
  <si>
    <t>1447659255, 1982698882</t>
  </si>
  <si>
    <t>055344</t>
  </si>
  <si>
    <t>950000019</t>
  </si>
  <si>
    <t>ROYAL VISTA CARE CENTER</t>
  </si>
  <si>
    <t>206190540</t>
  </si>
  <si>
    <t>1659458271</t>
  </si>
  <si>
    <t>055105</t>
  </si>
  <si>
    <t>950000031</t>
  </si>
  <si>
    <t>LIVE OAK REHABILITATION CENTER</t>
  </si>
  <si>
    <t>206190194</t>
  </si>
  <si>
    <t>1194805630</t>
  </si>
  <si>
    <t>056127</t>
  </si>
  <si>
    <t>970000176</t>
  </si>
  <si>
    <t>TWO PALMS CARE CENTER</t>
  </si>
  <si>
    <t>206190501</t>
  </si>
  <si>
    <t>1578633228, 1902493232</t>
  </si>
  <si>
    <t>055464</t>
  </si>
  <si>
    <t>950000073</t>
  </si>
  <si>
    <t>MONROVIA POST ACUTE</t>
  </si>
  <si>
    <t>206190542</t>
  </si>
  <si>
    <t>1073970620</t>
  </si>
  <si>
    <t>055259</t>
  </si>
  <si>
    <t>970000182</t>
  </si>
  <si>
    <t>MONTEREY PARK CONVALESCENT HOSPITAL</t>
  </si>
  <si>
    <t>206190546</t>
  </si>
  <si>
    <t>1487750303</t>
  </si>
  <si>
    <t>055162</t>
  </si>
  <si>
    <t>950000078</t>
  </si>
  <si>
    <t>MOUNT SAN ANTONIO GARDENS</t>
  </si>
  <si>
    <t>206190553</t>
  </si>
  <si>
    <t>1609859461</t>
  </si>
  <si>
    <t>055016</t>
  </si>
  <si>
    <t>950000079</t>
  </si>
  <si>
    <t>INLAND VALLEY CARE AND REHABILITATION CENTER</t>
  </si>
  <si>
    <t>206190173</t>
  </si>
  <si>
    <t>1841232279</t>
  </si>
  <si>
    <t>056431</t>
  </si>
  <si>
    <t>970000184</t>
  </si>
  <si>
    <t>PASADENA PARK HEALTHCARE AND WELLNESS CENTER</t>
  </si>
  <si>
    <t>206190602</t>
  </si>
  <si>
    <t>1528348828</t>
  </si>
  <si>
    <t>055548</t>
  </si>
  <si>
    <t>950000084</t>
  </si>
  <si>
    <t>PILGRIM PLACE HEALTH SERVICES CENTER</t>
  </si>
  <si>
    <t>206190617</t>
  </si>
  <si>
    <t>1114076601</t>
  </si>
  <si>
    <t>055261</t>
  </si>
  <si>
    <t>950000041</t>
  </si>
  <si>
    <t>POMONA VISTA CARE CENTER</t>
  </si>
  <si>
    <t>206190626</t>
  </si>
  <si>
    <t>1639334006</t>
  </si>
  <si>
    <t>055282</t>
  </si>
  <si>
    <t>950000007</t>
  </si>
  <si>
    <t>RAMONA NURSING AND REHABILITATION CENTER</t>
  </si>
  <si>
    <t>206190268</t>
  </si>
  <si>
    <t>1497730998, 1538872155</t>
  </si>
  <si>
    <t>055141</t>
  </si>
  <si>
    <t>950000077</t>
  </si>
  <si>
    <t>206190550</t>
  </si>
  <si>
    <t>1720243199</t>
  </si>
  <si>
    <t>555107</t>
  </si>
  <si>
    <t>970000165</t>
  </si>
  <si>
    <t>GOLDEN ROSE CARE CENTER</t>
  </si>
  <si>
    <t>206190270</t>
  </si>
  <si>
    <t>1639798234, 1851987234</t>
  </si>
  <si>
    <t>055862</t>
  </si>
  <si>
    <t>950000104</t>
  </si>
  <si>
    <t>ROYAL GARDENS HEALTHCARE</t>
  </si>
  <si>
    <t>206190809</t>
  </si>
  <si>
    <t>1710344361</t>
  </si>
  <si>
    <t>055818</t>
  </si>
  <si>
    <t>950000260</t>
  </si>
  <si>
    <t>ROYAL OAKS MANOR - BRADBURY OAKS</t>
  </si>
  <si>
    <t>206194284</t>
  </si>
  <si>
    <t>1083689848</t>
  </si>
  <si>
    <t>555503</t>
  </si>
  <si>
    <t>950000039</t>
  </si>
  <si>
    <t>ATHERTON BAPTIST HOME-SAM B. WEST</t>
  </si>
  <si>
    <t>206190858</t>
  </si>
  <si>
    <t>1528049954</t>
  </si>
  <si>
    <t>555272</t>
  </si>
  <si>
    <t>950000003</t>
  </si>
  <si>
    <t>SAN GABRIEL CONVALESCENT CENTER</t>
  </si>
  <si>
    <t>206190677</t>
  </si>
  <si>
    <t>1215011556</t>
  </si>
  <si>
    <t>055181</t>
  </si>
  <si>
    <t>950000026</t>
  </si>
  <si>
    <t>SAN MARINO HEALTHCARE CENTER</t>
  </si>
  <si>
    <t>206190679</t>
  </si>
  <si>
    <t>1750670469, 1891410833</t>
  </si>
  <si>
    <t>555825</t>
  </si>
  <si>
    <t>950000085</t>
  </si>
  <si>
    <t>SANTA ANITA CONVALESCENT HOSPITAL</t>
  </si>
  <si>
    <t>206190682</t>
  </si>
  <si>
    <t>1134175201</t>
  </si>
  <si>
    <t>055293</t>
  </si>
  <si>
    <t>950000018</t>
  </si>
  <si>
    <t>SIERRA VIEW CARE CENTER</t>
  </si>
  <si>
    <t>206190537</t>
  </si>
  <si>
    <t>1356506729</t>
  </si>
  <si>
    <t>056466</t>
  </si>
  <si>
    <t>970000167</t>
  </si>
  <si>
    <t>SAINT VINCENT HEALTHCARE</t>
  </si>
  <si>
    <t>206190290</t>
  </si>
  <si>
    <t>1316264567</t>
  </si>
  <si>
    <t>555119</t>
  </si>
  <si>
    <t>970000188</t>
  </si>
  <si>
    <t>PASADENA CARE CENTER, LLC</t>
  </si>
  <si>
    <t>206190645</t>
  </si>
  <si>
    <t>1952786931</t>
  </si>
  <si>
    <t>555213</t>
  </si>
  <si>
    <t>950000105</t>
  </si>
  <si>
    <t>SUNSET MANOR CONVALESCENT HOSPITAL</t>
  </si>
  <si>
    <t>206190776</t>
  </si>
  <si>
    <t>1942306865</t>
  </si>
  <si>
    <t>055104</t>
  </si>
  <si>
    <t>950000107</t>
  </si>
  <si>
    <t>TEMPLE CITY HEALTHCARE</t>
  </si>
  <si>
    <t>206190783</t>
  </si>
  <si>
    <t>1700140175</t>
  </si>
  <si>
    <t>056413</t>
  </si>
  <si>
    <t>950000013</t>
  </si>
  <si>
    <t>THE ROWLAND</t>
  </si>
  <si>
    <t>206190662</t>
  </si>
  <si>
    <t>1376593004</t>
  </si>
  <si>
    <t>056117</t>
  </si>
  <si>
    <t>970000178</t>
  </si>
  <si>
    <t>VILLA GARDENS HEALTH CARE UNIT</t>
  </si>
  <si>
    <t>206190515</t>
  </si>
  <si>
    <t>1104902725</t>
  </si>
  <si>
    <t>555429</t>
  </si>
  <si>
    <t>950000006</t>
  </si>
  <si>
    <t>FIDELITY HEALTH CARE</t>
  </si>
  <si>
    <t>206190879</t>
  </si>
  <si>
    <t>1194898205</t>
  </si>
  <si>
    <t>555088</t>
  </si>
  <si>
    <t>950000092</t>
  </si>
  <si>
    <t>WOODS HEALTH SERVICES</t>
  </si>
  <si>
    <t>206190894</t>
  </si>
  <si>
    <t>1346236106</t>
  </si>
  <si>
    <t>056083</t>
  </si>
  <si>
    <t>960001457</t>
  </si>
  <si>
    <t>EL ENCANTO HEALTHCARE AND HABILITATION CENTER</t>
  </si>
  <si>
    <t>206190266</t>
  </si>
  <si>
    <t>1205839081</t>
  </si>
  <si>
    <t>555395</t>
  </si>
  <si>
    <t>970000001</t>
  </si>
  <si>
    <t>ALCOTT REHABILITATION HOSPITAL</t>
  </si>
  <si>
    <t>206190012</t>
  </si>
  <si>
    <t>1073619904</t>
  </si>
  <si>
    <t>056293</t>
  </si>
  <si>
    <t>970000121</t>
  </si>
  <si>
    <t>ALDEN TERRACE CONVALESCENT HOSPITAL</t>
  </si>
  <si>
    <t>206190013</t>
  </si>
  <si>
    <t>1568544781</t>
  </si>
  <si>
    <t>056237</t>
  </si>
  <si>
    <t>970000003</t>
  </si>
  <si>
    <t>ALEXANDRIA CARE CENTER</t>
  </si>
  <si>
    <t>206190015</t>
  </si>
  <si>
    <t>1760470736</t>
  </si>
  <si>
    <t>056113</t>
  </si>
  <si>
    <t>970000107</t>
  </si>
  <si>
    <t>YORK HEALTHCARE &amp; WELLNESS CENTRE</t>
  </si>
  <si>
    <t>206190896</t>
  </si>
  <si>
    <t>1891056347</t>
  </si>
  <si>
    <t>055664</t>
  </si>
  <si>
    <t>970000123</t>
  </si>
  <si>
    <t>ANGELS NURSING HEALTH CENTER</t>
  </si>
  <si>
    <t>206190032</t>
  </si>
  <si>
    <t>1184871659</t>
  </si>
  <si>
    <t>055704</t>
  </si>
  <si>
    <t>970000091</t>
  </si>
  <si>
    <t>ARARAT CONVALESCENT HOSPITAL</t>
  </si>
  <si>
    <t>206190251</t>
  </si>
  <si>
    <t>1003958356</t>
  </si>
  <si>
    <t>555126</t>
  </si>
  <si>
    <t>920000306</t>
  </si>
  <si>
    <t>AUTUMN HILLS HEALTH CARE CENTER</t>
  </si>
  <si>
    <t>206190320</t>
  </si>
  <si>
    <t>1245528926</t>
  </si>
  <si>
    <t>055288</t>
  </si>
  <si>
    <t>970000125</t>
  </si>
  <si>
    <t>BONNIE BRAE SKILLED NURSING</t>
  </si>
  <si>
    <t>206190102</t>
  </si>
  <si>
    <t>1487706628</t>
  </si>
  <si>
    <t>055538</t>
  </si>
  <si>
    <t>970000005</t>
  </si>
  <si>
    <t>BRIER OAK ON SUNSET</t>
  </si>
  <si>
    <t>206190105</t>
  </si>
  <si>
    <t>1396721932</t>
  </si>
  <si>
    <t>056056</t>
  </si>
  <si>
    <t>970000037</t>
  </si>
  <si>
    <t>FLOWER VILLA, INC.</t>
  </si>
  <si>
    <t>206190667</t>
  </si>
  <si>
    <t>1942537907</t>
  </si>
  <si>
    <t>056438</t>
  </si>
  <si>
    <t>970000194</t>
  </si>
  <si>
    <t>BRIGHTON CARE CENTER</t>
  </si>
  <si>
    <t>206190713</t>
  </si>
  <si>
    <t>1912248972</t>
  </si>
  <si>
    <t>555338</t>
  </si>
  <si>
    <t>970000127</t>
  </si>
  <si>
    <t>BURLINGTON CONVALESCENT HOSPITAL</t>
  </si>
  <si>
    <t>206190118</t>
  </si>
  <si>
    <t>1407934946</t>
  </si>
  <si>
    <t>056326</t>
  </si>
  <si>
    <t>970000131</t>
  </si>
  <si>
    <t>CALIFORNIA POST ACUTE</t>
  </si>
  <si>
    <t>206190123</t>
  </si>
  <si>
    <t>1356895130</t>
  </si>
  <si>
    <t>055461</t>
  </si>
  <si>
    <t>970000085</t>
  </si>
  <si>
    <t>GLENDALE HEALTHCARE CENTER</t>
  </si>
  <si>
    <t>206190142</t>
  </si>
  <si>
    <t>1558356436</t>
  </si>
  <si>
    <t>555609</t>
  </si>
  <si>
    <t>970000089</t>
  </si>
  <si>
    <t>COLLEGE VISTA POST-ACUTE</t>
  </si>
  <si>
    <t>206190187</t>
  </si>
  <si>
    <t>1194195164</t>
  </si>
  <si>
    <t>555030</t>
  </si>
  <si>
    <t>970000135</t>
  </si>
  <si>
    <t>UNIVERSITY PARK HEALTHCARE CENTER</t>
  </si>
  <si>
    <t>206190208</t>
  </si>
  <si>
    <t>1215922570</t>
  </si>
  <si>
    <t>056206</t>
  </si>
  <si>
    <t>970000035</t>
  </si>
  <si>
    <t>EAST TERRACE REHABILITATION &amp; WELLNESS CENTRE, LP</t>
  </si>
  <si>
    <t>206190597</t>
  </si>
  <si>
    <t>1043204324, 1780093393</t>
  </si>
  <si>
    <t>056114</t>
  </si>
  <si>
    <t>970000083</t>
  </si>
  <si>
    <t>LOS FELIZ HEALTHCARE &amp; WELLNESS CENTRE, LP</t>
  </si>
  <si>
    <t>206190141</t>
  </si>
  <si>
    <t>1083608293, 1437568672</t>
  </si>
  <si>
    <t>056380</t>
  </si>
  <si>
    <t>910000332</t>
  </si>
  <si>
    <t>THE REHABILITATION CENTER ON PICO</t>
  </si>
  <si>
    <t>206190774</t>
  </si>
  <si>
    <t>1033103205, 1316346802</t>
  </si>
  <si>
    <t>056377</t>
  </si>
  <si>
    <t>970000137</t>
  </si>
  <si>
    <t>THE REHABILITATION CENTER OF LOS ANGELES</t>
  </si>
  <si>
    <t>206190375</t>
  </si>
  <si>
    <t>1134528904, 1952395147</t>
  </si>
  <si>
    <t>555397</t>
  </si>
  <si>
    <t>910000318</t>
  </si>
  <si>
    <t>PAVILION ON PICO HEALTHCARE &amp; WELLNESS CENTRE, LP</t>
  </si>
  <si>
    <t>206190295</t>
  </si>
  <si>
    <t>1508266768, 1568456739</t>
  </si>
  <si>
    <t>055160</t>
  </si>
  <si>
    <t>910000316</t>
  </si>
  <si>
    <t>WEST PICO TERRACE HEALTHCARE &amp; WELLNESS CENTRE, LP</t>
  </si>
  <si>
    <t>206190223</t>
  </si>
  <si>
    <t>1407840457, 1508266396</t>
  </si>
  <si>
    <t>055119</t>
  </si>
  <si>
    <t>910000326</t>
  </si>
  <si>
    <t>WEST HOLLYWOOD HEALTHCARE &amp; WELLNESS CENTRE, LP</t>
  </si>
  <si>
    <t>206190443</t>
  </si>
  <si>
    <t>1548660350, 1578557526</t>
  </si>
  <si>
    <t>055710</t>
  </si>
  <si>
    <t>910000314</t>
  </si>
  <si>
    <t>CRENSHAW NURSING HOME</t>
  </si>
  <si>
    <t>206190220</t>
  </si>
  <si>
    <t>1386728939</t>
  </si>
  <si>
    <t>055525</t>
  </si>
  <si>
    <t>970000070</t>
  </si>
  <si>
    <t>INFINITY CARE OF EAST LOS ANGELES</t>
  </si>
  <si>
    <t>206190255</t>
  </si>
  <si>
    <t>1659552289</t>
  </si>
  <si>
    <t>056063</t>
  </si>
  <si>
    <t>920000304</t>
  </si>
  <si>
    <t>GLENHAVEN HEALTHCARE</t>
  </si>
  <si>
    <t>206190277</t>
  </si>
  <si>
    <t>1831574243</t>
  </si>
  <si>
    <t>555605</t>
  </si>
  <si>
    <t>970000129</t>
  </si>
  <si>
    <t>ALVARADO CARE CENTER</t>
  </si>
  <si>
    <t>206190120</t>
  </si>
  <si>
    <t>1831724509</t>
  </si>
  <si>
    <t>056157</t>
  </si>
  <si>
    <t>970000015</t>
  </si>
  <si>
    <t>FOUNTAIN VIEW SUBACUTE AND NURSING CENTER</t>
  </si>
  <si>
    <t>206190302</t>
  </si>
  <si>
    <t>1194767871</t>
  </si>
  <si>
    <t>055111</t>
  </si>
  <si>
    <t>970000062</t>
  </si>
  <si>
    <t>GARDEN CREST REHABILITATION CENTER</t>
  </si>
  <si>
    <t>206190308</t>
  </si>
  <si>
    <t>1861480097</t>
  </si>
  <si>
    <t>055161</t>
  </si>
  <si>
    <t>970000133</t>
  </si>
  <si>
    <t>GRAND PARK CONVALESCENT HOSPITAL</t>
  </si>
  <si>
    <t>206190158</t>
  </si>
  <si>
    <t>1043251622</t>
  </si>
  <si>
    <t>056244</t>
  </si>
  <si>
    <t>910000320</t>
  </si>
  <si>
    <t>GUARDIAN REHABILITATION HOSPITAL</t>
  </si>
  <si>
    <t>206190356</t>
  </si>
  <si>
    <t>1639166242</t>
  </si>
  <si>
    <t>056008</t>
  </si>
  <si>
    <t>970000021</t>
  </si>
  <si>
    <t>LA BREA REHABILITATION CENTER</t>
  </si>
  <si>
    <t>206190361</t>
  </si>
  <si>
    <t>1205299484</t>
  </si>
  <si>
    <t>056195</t>
  </si>
  <si>
    <t>970000068</t>
  </si>
  <si>
    <t>GEM TRANSITIONAL CARE CENTER</t>
  </si>
  <si>
    <t>206190207</t>
  </si>
  <si>
    <t>1760592190</t>
  </si>
  <si>
    <t>055341</t>
  </si>
  <si>
    <t>970000111</t>
  </si>
  <si>
    <t>KEI-AI LOS ANGELES HEALTHCARE CENTER</t>
  </si>
  <si>
    <t>206194199</t>
  </si>
  <si>
    <t>1619347465</t>
  </si>
  <si>
    <t>555438</t>
  </si>
  <si>
    <t>910000324</t>
  </si>
  <si>
    <t>KENNEDY CARE CENTER</t>
  </si>
  <si>
    <t>206190441</t>
  </si>
  <si>
    <t>1144226861, 1639803182</t>
  </si>
  <si>
    <t>055977</t>
  </si>
  <si>
    <t>970000139</t>
  </si>
  <si>
    <t>ALTA VIEW POST ACUTE</t>
  </si>
  <si>
    <t>206190454</t>
  </si>
  <si>
    <t>1609275718, 1942906391</t>
  </si>
  <si>
    <t>056078</t>
  </si>
  <si>
    <t>970000081</t>
  </si>
  <si>
    <t>LEISURE GLEN POST ACUTE CARE CENTER</t>
  </si>
  <si>
    <t>206190022</t>
  </si>
  <si>
    <t>1003540329, 1255338810</t>
  </si>
  <si>
    <t>055845</t>
  </si>
  <si>
    <t>910000328</t>
  </si>
  <si>
    <t>LONGWOOD MANOR CONVALESCENT HOSPITAL</t>
  </si>
  <si>
    <t>206190481</t>
  </si>
  <si>
    <t>1235213810</t>
  </si>
  <si>
    <t>055753</t>
  </si>
  <si>
    <t>970000064</t>
  </si>
  <si>
    <t>MANCHESTER MANOR CVLT HOSPITAL</t>
  </si>
  <si>
    <t>206190497</t>
  </si>
  <si>
    <t>1134101348</t>
  </si>
  <si>
    <t>555273</t>
  </si>
  <si>
    <t>970000141</t>
  </si>
  <si>
    <t>MAPLE HEALTHCARE CENTER</t>
  </si>
  <si>
    <t>206190498</t>
  </si>
  <si>
    <t>1710972062</t>
  </si>
  <si>
    <t>055036</t>
  </si>
  <si>
    <t>970000075</t>
  </si>
  <si>
    <t>THE BELLEFONTAINE HEALTHCARE CENTER</t>
  </si>
  <si>
    <t>206190505</t>
  </si>
  <si>
    <t>1245920263, 1750633350</t>
  </si>
  <si>
    <t>056080</t>
  </si>
  <si>
    <t>970000143</t>
  </si>
  <si>
    <t>MID-WILSHIRE HEALTH CARE CENTER</t>
  </si>
  <si>
    <t>206190533</t>
  </si>
  <si>
    <t>1841654431</t>
  </si>
  <si>
    <t>056174</t>
  </si>
  <si>
    <t>970000145</t>
  </si>
  <si>
    <t>OLYMPIA CONVALESCENT HOSPITAL</t>
  </si>
  <si>
    <t>206190577</t>
  </si>
  <si>
    <t>1114291523</t>
  </si>
  <si>
    <t>056321</t>
  </si>
  <si>
    <t>970000117</t>
  </si>
  <si>
    <t>HIGHLAND PARK SKILLED NURSING &amp; WELLNESS CENTRE</t>
  </si>
  <si>
    <t>206190604</t>
  </si>
  <si>
    <t>1609047117</t>
  </si>
  <si>
    <t>555165</t>
  </si>
  <si>
    <t>970000039</t>
  </si>
  <si>
    <t>HOLLYWOOD PREMIER HEALTHCARE CENTER</t>
  </si>
  <si>
    <t>206190697</t>
  </si>
  <si>
    <t>1093172645</t>
  </si>
  <si>
    <t>056489</t>
  </si>
  <si>
    <t>970000058</t>
  </si>
  <si>
    <t>PALAZZO POST ACUTE</t>
  </si>
  <si>
    <t>206190005</t>
  </si>
  <si>
    <t>1659738201</t>
  </si>
  <si>
    <t>056456</t>
  </si>
  <si>
    <t>910000330</t>
  </si>
  <si>
    <t>SHARON CARE CENTER</t>
  </si>
  <si>
    <t>206190699</t>
  </si>
  <si>
    <t>1487645214</t>
  </si>
  <si>
    <t>055755</t>
  </si>
  <si>
    <t>970000097</t>
  </si>
  <si>
    <t>SKYLINE HEALTHCARE CENTER-LOS ANGELES</t>
  </si>
  <si>
    <t>206190354</t>
  </si>
  <si>
    <t>1487970927</t>
  </si>
  <si>
    <t>555117</t>
  </si>
  <si>
    <t>970000099</t>
  </si>
  <si>
    <t>SOLHEIM SENIOR COMMUNITY</t>
  </si>
  <si>
    <t>206190725</t>
  </si>
  <si>
    <t>1114901741</t>
  </si>
  <si>
    <t>555432</t>
  </si>
  <si>
    <t>970000043</t>
  </si>
  <si>
    <t>ST. JOHN OF GOD RETIREMENT AND CARE CENTER</t>
  </si>
  <si>
    <t>206190755</t>
  </si>
  <si>
    <t>1982693073</t>
  </si>
  <si>
    <t>055253</t>
  </si>
  <si>
    <t>970000017</t>
  </si>
  <si>
    <t>SUNNYVIEW CARE CENTER</t>
  </si>
  <si>
    <t>206190344</t>
  </si>
  <si>
    <t>1700960531</t>
  </si>
  <si>
    <t>555071</t>
  </si>
  <si>
    <t>970000046</t>
  </si>
  <si>
    <t>SUNRAY HEALTHCARE CENTER</t>
  </si>
  <si>
    <t>206190773</t>
  </si>
  <si>
    <t>1972829257</t>
  </si>
  <si>
    <t>055870</t>
  </si>
  <si>
    <t>970000109</t>
  </si>
  <si>
    <t>MONTECITO HEIGHTS HEALTHCARE &amp; WELLNESS CENTRE, LP</t>
  </si>
  <si>
    <t>206190779</t>
  </si>
  <si>
    <t>1326478066</t>
  </si>
  <si>
    <t>055163</t>
  </si>
  <si>
    <t>970000149</t>
  </si>
  <si>
    <t>TEMPLE PARK CONVALESCENT HOSPITAL</t>
  </si>
  <si>
    <t>206190972</t>
  </si>
  <si>
    <t>1295781896</t>
  </si>
  <si>
    <t>555019</t>
  </si>
  <si>
    <t>970000066</t>
  </si>
  <si>
    <t>THE CALIFORNIAN PASADENA HEALTHCARE</t>
  </si>
  <si>
    <t>206190121</t>
  </si>
  <si>
    <t>1437157567, 1962180265</t>
  </si>
  <si>
    <t>055480</t>
  </si>
  <si>
    <t>970000050</t>
  </si>
  <si>
    <t>VERNON HEALTHCARE CENTER</t>
  </si>
  <si>
    <t>206190823</t>
  </si>
  <si>
    <t>1447438999</t>
  </si>
  <si>
    <t>055167</t>
  </si>
  <si>
    <t>970000009</t>
  </si>
  <si>
    <t>VIEW PARK CONVALESCENT CENTER</t>
  </si>
  <si>
    <t>206190221</t>
  </si>
  <si>
    <t>1427131556</t>
  </si>
  <si>
    <t>555065</t>
  </si>
  <si>
    <t>970000103</t>
  </si>
  <si>
    <t>VIRGIL REHABILITATION AND SKILLED NURSING CENTER</t>
  </si>
  <si>
    <t>206190832</t>
  </si>
  <si>
    <t>1811211915</t>
  </si>
  <si>
    <t>055157</t>
  </si>
  <si>
    <t>970000052</t>
  </si>
  <si>
    <t>ST. ANDREWS HEALTHCARE</t>
  </si>
  <si>
    <t>206190846</t>
  </si>
  <si>
    <t>1346221819</t>
  </si>
  <si>
    <t>555218</t>
  </si>
  <si>
    <t>970000054</t>
  </si>
  <si>
    <t>WESTERN CONVALESCENT HOSPITAL</t>
  </si>
  <si>
    <t>206190855</t>
  </si>
  <si>
    <t>1205919339</t>
  </si>
  <si>
    <t>555069</t>
  </si>
  <si>
    <t>970000147</t>
  </si>
  <si>
    <t>WESTLAKE CONVALESCENT HOSPITAL</t>
  </si>
  <si>
    <t>206190868</t>
  </si>
  <si>
    <t>1730266883</t>
  </si>
  <si>
    <t>056242</t>
  </si>
  <si>
    <t>910000322</t>
  </si>
  <si>
    <t>MIRACLE MILE HEALTHCARE CENTER LLC</t>
  </si>
  <si>
    <t>206190368</t>
  </si>
  <si>
    <t>1437789252</t>
  </si>
  <si>
    <t>555139</t>
  </si>
  <si>
    <t>910000334</t>
  </si>
  <si>
    <t>WINDSOR GARDENS CONVALESCENT HOSPITAL</t>
  </si>
  <si>
    <t>206190885</t>
  </si>
  <si>
    <t>1891872644</t>
  </si>
  <si>
    <t>056194</t>
  </si>
  <si>
    <t>970000105</t>
  </si>
  <si>
    <t>ARARAT POST ACUTE</t>
  </si>
  <si>
    <t>206190888</t>
  </si>
  <si>
    <t>1972588846, 1649906348</t>
  </si>
  <si>
    <t>555616</t>
  </si>
  <si>
    <t>150001231</t>
  </si>
  <si>
    <t>VETERANS HOME OF CALIFORNIA - YOUNTVILLE</t>
  </si>
  <si>
    <t>206284019</t>
  </si>
  <si>
    <t>1104811751, 1831343755</t>
  </si>
  <si>
    <t>555095</t>
  </si>
  <si>
    <t>STATE FACILITIES SECTION</t>
  </si>
  <si>
    <t>030001812</t>
  </si>
  <si>
    <t>WOODLAND POST-ACUTE</t>
  </si>
  <si>
    <t>206571087</t>
  </si>
  <si>
    <t>1578260725, 1841275344</t>
  </si>
  <si>
    <t>056109</t>
  </si>
  <si>
    <t>030000852</t>
  </si>
  <si>
    <t>BRANDEL MANOR</t>
  </si>
  <si>
    <t>206500806</t>
  </si>
  <si>
    <t>1306281688</t>
  </si>
  <si>
    <t>055635</t>
  </si>
  <si>
    <t>030001168</t>
  </si>
  <si>
    <t>MID-TOWN OAKS POST-ACUTE</t>
  </si>
  <si>
    <t>206341119</t>
  </si>
  <si>
    <t>1639503972</t>
  </si>
  <si>
    <t>055493</t>
  </si>
  <si>
    <t>040000790</t>
  </si>
  <si>
    <t>CHOWCHILLA MEMORIAL HEALTHCARE DISTRICT</t>
  </si>
  <si>
    <t>206204023</t>
  </si>
  <si>
    <t>1104990688</t>
  </si>
  <si>
    <t>555530</t>
  </si>
  <si>
    <t>050000964</t>
  </si>
  <si>
    <t>SAN LUIS TRANSITIONAL CARE</t>
  </si>
  <si>
    <t>206404041</t>
  </si>
  <si>
    <t>1497921936</t>
  </si>
  <si>
    <t>555592</t>
  </si>
  <si>
    <t>030000560</t>
  </si>
  <si>
    <t>PINE CREEK CARE CENTER</t>
  </si>
  <si>
    <t>206314005</t>
  </si>
  <si>
    <t>1437457645</t>
  </si>
  <si>
    <t>555801</t>
  </si>
  <si>
    <t>100001535</t>
  </si>
  <si>
    <t>MEADOWOOD A HEALTH &amp; REHABILITATION CENTER</t>
  </si>
  <si>
    <t>206394041</t>
  </si>
  <si>
    <t>1730269184</t>
  </si>
  <si>
    <t>555713</t>
  </si>
  <si>
    <t>030000160</t>
  </si>
  <si>
    <t>WINDSOR CARE CENTER OF SACRAMENTO</t>
  </si>
  <si>
    <t>206340890</t>
  </si>
  <si>
    <t>1033437579</t>
  </si>
  <si>
    <t>555717</t>
  </si>
  <si>
    <t>140000049</t>
  </si>
  <si>
    <t>RICHMOND POST ACUTE CARE</t>
  </si>
  <si>
    <t>206071099</t>
  </si>
  <si>
    <t>1821087966, 1821557620</t>
  </si>
  <si>
    <t>555735</t>
  </si>
  <si>
    <t>020000048</t>
  </si>
  <si>
    <t>CHAPARRAL HOUSE</t>
  </si>
  <si>
    <t>206011527</t>
  </si>
  <si>
    <t>1659366771</t>
  </si>
  <si>
    <t>555872</t>
  </si>
  <si>
    <t>110000863</t>
  </si>
  <si>
    <t>LAUREL CREEK HEALTH CENTER</t>
  </si>
  <si>
    <t>206484032</t>
  </si>
  <si>
    <t>1679508162</t>
  </si>
  <si>
    <t>555727</t>
  </si>
  <si>
    <t>030000165</t>
  </si>
  <si>
    <t>MOUNTAIN MANOR SENIOR RESIDENCE</t>
  </si>
  <si>
    <t>206340959</t>
  </si>
  <si>
    <t>1770998080</t>
  </si>
  <si>
    <t>555889</t>
  </si>
  <si>
    <t>250000019</t>
  </si>
  <si>
    <t>COMMUNITY CARE ON PALM</t>
  </si>
  <si>
    <t>206331116</t>
  </si>
  <si>
    <t>1619560216</t>
  </si>
  <si>
    <t>555711</t>
  </si>
  <si>
    <t>220000971</t>
  </si>
  <si>
    <t>SAN FRANCISCO TOWERS</t>
  </si>
  <si>
    <t>206384050</t>
  </si>
  <si>
    <t>1982377487</t>
  </si>
  <si>
    <t>555728</t>
  </si>
  <si>
    <t>010000949</t>
  </si>
  <si>
    <t>PINE RIDGE CARE CENTER</t>
  </si>
  <si>
    <t>206210999</t>
  </si>
  <si>
    <t>1659610814</t>
  </si>
  <si>
    <t>055850</t>
  </si>
  <si>
    <t>920000302</t>
  </si>
  <si>
    <t>WINDSOR TERRACE HEALTHCARE CENTER</t>
  </si>
  <si>
    <t>206196069</t>
  </si>
  <si>
    <t>1780835611</t>
  </si>
  <si>
    <t>555738</t>
  </si>
  <si>
    <t>250001382</t>
  </si>
  <si>
    <t>DESERT MOUNTAIN CARE CENTER</t>
  </si>
  <si>
    <t>206334439</t>
  </si>
  <si>
    <t>1578141206, 1992799795</t>
  </si>
  <si>
    <t>555742</t>
  </si>
  <si>
    <t>030001615</t>
  </si>
  <si>
    <t>GOLDEN SONORA CARE CENTER</t>
  </si>
  <si>
    <t>206554007</t>
  </si>
  <si>
    <t>1356335384, 1851004170</t>
  </si>
  <si>
    <t>555736</t>
  </si>
  <si>
    <t>TUOLUMNE</t>
  </si>
  <si>
    <t>950000277</t>
  </si>
  <si>
    <t>BAYSHIRE SAN DIMAS POST-ACUTE</t>
  </si>
  <si>
    <t>206196063</t>
  </si>
  <si>
    <t>1538701495, 1932984788</t>
  </si>
  <si>
    <t>555737</t>
  </si>
  <si>
    <t>250000110</t>
  </si>
  <si>
    <t>VISTA REAL POST ACUTE</t>
  </si>
  <si>
    <t>206331214</t>
  </si>
  <si>
    <t>1598746182</t>
  </si>
  <si>
    <t>555740</t>
  </si>
  <si>
    <t>030001605</t>
  </si>
  <si>
    <t>SIENA SKILLED NURSING &amp; REHABILITATION CENTER</t>
  </si>
  <si>
    <t>206314025</t>
  </si>
  <si>
    <t>1386160703</t>
  </si>
  <si>
    <t>555744</t>
  </si>
  <si>
    <t>250001724</t>
  </si>
  <si>
    <t>MURRIETA HEALTH AND REHABILITATION CENTER</t>
  </si>
  <si>
    <t>206334502</t>
  </si>
  <si>
    <t>1174517650</t>
  </si>
  <si>
    <t>555747</t>
  </si>
  <si>
    <t>080001502</t>
  </si>
  <si>
    <t>BAYSHIRE CARLSBAD</t>
  </si>
  <si>
    <t>206374272</t>
  </si>
  <si>
    <t>1003221300, 1477158855</t>
  </si>
  <si>
    <t>555745</t>
  </si>
  <si>
    <t>910000014</t>
  </si>
  <si>
    <t>BERKLEY EAST HEALTHCARE CENTER</t>
  </si>
  <si>
    <t>206190072</t>
  </si>
  <si>
    <t>1952936395</t>
  </si>
  <si>
    <t>555748</t>
  </si>
  <si>
    <t>020000053</t>
  </si>
  <si>
    <t>CRESTWOOD MANOR - FREMONT</t>
  </si>
  <si>
    <t>206010994</t>
  </si>
  <si>
    <t>1902828403</t>
  </si>
  <si>
    <t>05A427</t>
  </si>
  <si>
    <t>080001515</t>
  </si>
  <si>
    <t>BAYSHIRE TORREY PINES POST-ACUTE</t>
  </si>
  <si>
    <t>206374271</t>
  </si>
  <si>
    <t>1972918456</t>
  </si>
  <si>
    <t>555746</t>
  </si>
  <si>
    <t>030001657</t>
  </si>
  <si>
    <t>COVENANT VILLAGE CARE CENTER</t>
  </si>
  <si>
    <t>206504035</t>
  </si>
  <si>
    <t>1205906989</t>
  </si>
  <si>
    <t>555749</t>
  </si>
  <si>
    <t>060000131</t>
  </si>
  <si>
    <t>NEWPORT SUBACUTE HEALTHCARE CENTER</t>
  </si>
  <si>
    <t>206301302</t>
  </si>
  <si>
    <t>1396824215</t>
  </si>
  <si>
    <t>555751</t>
  </si>
  <si>
    <t>100001676</t>
  </si>
  <si>
    <t>UNIVERSITY RETIREMENT COMMUNITY AT DAVIS</t>
  </si>
  <si>
    <t>206574013</t>
  </si>
  <si>
    <t>1609876234</t>
  </si>
  <si>
    <t>555769</t>
  </si>
  <si>
    <t>050000061</t>
  </si>
  <si>
    <t>SAMARKAND SKILLED NURSING FACILITY</t>
  </si>
  <si>
    <t>206420510</t>
  </si>
  <si>
    <t>1467558692</t>
  </si>
  <si>
    <t>555762</t>
  </si>
  <si>
    <t>040001259</t>
  </si>
  <si>
    <t>NEW BETHANY</t>
  </si>
  <si>
    <t>206244031</t>
  </si>
  <si>
    <t>1083602304</t>
  </si>
  <si>
    <t>555758</t>
  </si>
  <si>
    <t>020001250</t>
  </si>
  <si>
    <t>BELLAKEN SKILLED NURSING CENTER</t>
  </si>
  <si>
    <t>206010851</t>
  </si>
  <si>
    <t>1841295003</t>
  </si>
  <si>
    <t>555767</t>
  </si>
  <si>
    <t>120001395</t>
  </si>
  <si>
    <t>BROOKDALE RIVERWALK SNF (CA)</t>
  </si>
  <si>
    <t>206154109</t>
  </si>
  <si>
    <t>1275697658</t>
  </si>
  <si>
    <t>555771</t>
  </si>
  <si>
    <t>060001680</t>
  </si>
  <si>
    <t>SAN JUAN HILLS HEALTHCARE CENTER</t>
  </si>
  <si>
    <t>206304158</t>
  </si>
  <si>
    <t>1720675317</t>
  </si>
  <si>
    <t>555763</t>
  </si>
  <si>
    <t>010001007</t>
  </si>
  <si>
    <t>THE REDWOODS, A COMMUNITY OF SENIORS</t>
  </si>
  <si>
    <t>206210916</t>
  </si>
  <si>
    <t>1205809381</t>
  </si>
  <si>
    <t>555826</t>
  </si>
  <si>
    <t>060001718</t>
  </si>
  <si>
    <t>BAYSHIRE YORBA LINDA POST-ACUTE</t>
  </si>
  <si>
    <t>206304269</t>
  </si>
  <si>
    <t>1083256945</t>
  </si>
  <si>
    <t>555768</t>
  </si>
  <si>
    <t>250001745</t>
  </si>
  <si>
    <t>BAYSHIRE RANCHO MIRAGE</t>
  </si>
  <si>
    <t>206334506</t>
  </si>
  <si>
    <t>1063827541, 1710582101</t>
  </si>
  <si>
    <t>555775</t>
  </si>
  <si>
    <t>080000962</t>
  </si>
  <si>
    <t>THE SPRINGS AT PACIFIC REGENT</t>
  </si>
  <si>
    <t>206374091</t>
  </si>
  <si>
    <t>1003198342</t>
  </si>
  <si>
    <t>555739</t>
  </si>
  <si>
    <t>080001542</t>
  </si>
  <si>
    <t>ALTA GARDENS CARE CENTER</t>
  </si>
  <si>
    <t>206301287</t>
  </si>
  <si>
    <t>1326037847</t>
  </si>
  <si>
    <t>555473</t>
  </si>
  <si>
    <t>240001854</t>
  </si>
  <si>
    <t>BISHOP CARE CENTER</t>
  </si>
  <si>
    <t>206144006</t>
  </si>
  <si>
    <t>1225336373</t>
  </si>
  <si>
    <t>555777</t>
  </si>
  <si>
    <t>INYO</t>
  </si>
  <si>
    <t>230000327</t>
  </si>
  <si>
    <t>GRIDLEY POST ACUTE</t>
  </si>
  <si>
    <t>206042213</t>
  </si>
  <si>
    <t>1083387765</t>
  </si>
  <si>
    <t>555776</t>
  </si>
  <si>
    <t>020000042</t>
  </si>
  <si>
    <t>KAISER PERMANENTE POST-ACUTE CARE CENTER</t>
  </si>
  <si>
    <t>206010914</t>
  </si>
  <si>
    <t>1770657561</t>
  </si>
  <si>
    <t>555779</t>
  </si>
  <si>
    <t>940000040</t>
  </si>
  <si>
    <t>VILLA DEL RIO</t>
  </si>
  <si>
    <t>206190234</t>
  </si>
  <si>
    <t>1366959876</t>
  </si>
  <si>
    <t>555781</t>
  </si>
  <si>
    <t>220001041</t>
  </si>
  <si>
    <t>SUNNYVALE POST-ACUTE CENTER</t>
  </si>
  <si>
    <t>206430909</t>
  </si>
  <si>
    <t>1679953004</t>
  </si>
  <si>
    <t>555792</t>
  </si>
  <si>
    <t>220001051</t>
  </si>
  <si>
    <t>CEDAR CREST NURSING AND REHABILITATION CENTER</t>
  </si>
  <si>
    <t>206431686</t>
  </si>
  <si>
    <t>1982608303</t>
  </si>
  <si>
    <t>555790</t>
  </si>
  <si>
    <t>920000310</t>
  </si>
  <si>
    <t>THE GARDENS HEALTHCARE CENTER</t>
  </si>
  <si>
    <t>206196394</t>
  </si>
  <si>
    <t>1508528498, 1740828870</t>
  </si>
  <si>
    <t>555791</t>
  </si>
  <si>
    <t>080001692</t>
  </si>
  <si>
    <t>VI AT LA JOLLA VILLAGE</t>
  </si>
  <si>
    <t>206374300</t>
  </si>
  <si>
    <t>1972574507</t>
  </si>
  <si>
    <t>555793</t>
  </si>
  <si>
    <t>170001870</t>
  </si>
  <si>
    <t>VETERANS HOME OF CALIFORNIA - CHULA VISTA</t>
  </si>
  <si>
    <t>206374298</t>
  </si>
  <si>
    <t>1790771194</t>
  </si>
  <si>
    <t>555795</t>
  </si>
  <si>
    <t>050001409</t>
  </si>
  <si>
    <t>SHERWOOD OAKS POST ACUTE</t>
  </si>
  <si>
    <t>206564120</t>
  </si>
  <si>
    <t>1508466210, 1982089348</t>
  </si>
  <si>
    <t>555794</t>
  </si>
  <si>
    <t>030001821</t>
  </si>
  <si>
    <t>WOODSIDE HEALTHCARE CENTER</t>
  </si>
  <si>
    <t>206340960</t>
  </si>
  <si>
    <t>1376005181</t>
  </si>
  <si>
    <t>555798</t>
  </si>
  <si>
    <t>060000046</t>
  </si>
  <si>
    <t>GORDON LANE CARE CENTER</t>
  </si>
  <si>
    <t>206301189</t>
  </si>
  <si>
    <t>1205932126</t>
  </si>
  <si>
    <t>555797</t>
  </si>
  <si>
    <t>230000802</t>
  </si>
  <si>
    <t>COUNTRY CREST POST-ACUTE</t>
  </si>
  <si>
    <t>206044159</t>
  </si>
  <si>
    <t>1255690079, 1477209237</t>
  </si>
  <si>
    <t>555802</t>
  </si>
  <si>
    <t>020000040</t>
  </si>
  <si>
    <t>MASONIC HOME</t>
  </si>
  <si>
    <t>206010879</t>
  </si>
  <si>
    <t>1043426588</t>
  </si>
  <si>
    <t>555843</t>
  </si>
  <si>
    <t>020000128</t>
  </si>
  <si>
    <t>ELMWOOD CARE CENTER</t>
  </si>
  <si>
    <t>206010807</t>
  </si>
  <si>
    <t>1023183662</t>
  </si>
  <si>
    <t>555819</t>
  </si>
  <si>
    <t>080001751</t>
  </si>
  <si>
    <t>GLENBROOK</t>
  </si>
  <si>
    <t>206374336</t>
  </si>
  <si>
    <t>1134102809</t>
  </si>
  <si>
    <t>555806</t>
  </si>
  <si>
    <t>940000010</t>
  </si>
  <si>
    <t>BEL VISTA HEALTHCARE CENTER</t>
  </si>
  <si>
    <t>206190062</t>
  </si>
  <si>
    <t>1831197235</t>
  </si>
  <si>
    <t>555805</t>
  </si>
  <si>
    <t>910000336</t>
  </si>
  <si>
    <t>SANTA MONICA REHABILITATION CENTER</t>
  </si>
  <si>
    <t>206190613</t>
  </si>
  <si>
    <t>1649041195, 1942605456</t>
  </si>
  <si>
    <t>555808</t>
  </si>
  <si>
    <t>020000070</t>
  </si>
  <si>
    <t>ALL SAINT'S SUBACUTE &amp; TRANSITIONAL CARE</t>
  </si>
  <si>
    <t>206010854</t>
  </si>
  <si>
    <t>1205213204</t>
  </si>
  <si>
    <t>555809</t>
  </si>
  <si>
    <t>010001140</t>
  </si>
  <si>
    <t>ARBOL RESIDENCES OF SANTA ROSA</t>
  </si>
  <si>
    <t>206494078</t>
  </si>
  <si>
    <t>1184246639, 1235607045</t>
  </si>
  <si>
    <t>555836</t>
  </si>
  <si>
    <t>910000067</t>
  </si>
  <si>
    <t>LAWNDALE HEALTHCARE &amp; WELLNESS CENTRE, LLC</t>
  </si>
  <si>
    <t>206190601</t>
  </si>
  <si>
    <t>1376840074</t>
  </si>
  <si>
    <t>555816</t>
  </si>
  <si>
    <t>920000083</t>
  </si>
  <si>
    <t>CANYON OAKS NURSING AND REHABILITATION CENTER</t>
  </si>
  <si>
    <t>206190131</t>
  </si>
  <si>
    <t>1548252620</t>
  </si>
  <si>
    <t>555822</t>
  </si>
  <si>
    <t>170001867</t>
  </si>
  <si>
    <t>VETERANS HOME OF CALIFORNIA - BARSTOW</t>
  </si>
  <si>
    <t>206364186</t>
  </si>
  <si>
    <t>1205821758</t>
  </si>
  <si>
    <t>555853</t>
  </si>
  <si>
    <t>220000067</t>
  </si>
  <si>
    <t>LAUREL HEIGHTS COMMUNITY CARE</t>
  </si>
  <si>
    <t>206382626</t>
  </si>
  <si>
    <t>1629476239</t>
  </si>
  <si>
    <t>555869</t>
  </si>
  <si>
    <t>050001416</t>
  </si>
  <si>
    <t>LOMPOC SKILLED NURSING &amp; REHABILITATION CENTER</t>
  </si>
  <si>
    <t>206424054</t>
  </si>
  <si>
    <t>1396081212</t>
  </si>
  <si>
    <t>555830</t>
  </si>
  <si>
    <t>220000047</t>
  </si>
  <si>
    <t>ATHERTON PARK POST-ACUTE</t>
  </si>
  <si>
    <t>206410820</t>
  </si>
  <si>
    <t>1003451915</t>
  </si>
  <si>
    <t>555827</t>
  </si>
  <si>
    <t>630006021</t>
  </si>
  <si>
    <t>VI AT PALO ALTO</t>
  </si>
  <si>
    <t>206434151</t>
  </si>
  <si>
    <t>1295774172</t>
  </si>
  <si>
    <t>555835</t>
  </si>
  <si>
    <t>910000089</t>
  </si>
  <si>
    <t>VISTA DEL SOL CARE CENTER</t>
  </si>
  <si>
    <t>206190227</t>
  </si>
  <si>
    <t>1932587946</t>
  </si>
  <si>
    <t>555849</t>
  </si>
  <si>
    <t>010000940</t>
  </si>
  <si>
    <t>NOVATO HEALTHCARE CENTER</t>
  </si>
  <si>
    <t>206210969</t>
  </si>
  <si>
    <t>1417152570</t>
  </si>
  <si>
    <t>555844</t>
  </si>
  <si>
    <t>020000135</t>
  </si>
  <si>
    <t>BAY AREA HEALTHCARE CENTER</t>
  </si>
  <si>
    <t>206010808</t>
  </si>
  <si>
    <t>1639431471</t>
  </si>
  <si>
    <t>555851</t>
  </si>
  <si>
    <t>950000088</t>
  </si>
  <si>
    <t>CLARA BALDWIN STOCKER HOME FOR WOMEN</t>
  </si>
  <si>
    <t>206190765</t>
  </si>
  <si>
    <t>1346251329</t>
  </si>
  <si>
    <t>555832</t>
  </si>
  <si>
    <t>950000032</t>
  </si>
  <si>
    <t>MESA GLEN CARE CENTER</t>
  </si>
  <si>
    <t>206190193</t>
  </si>
  <si>
    <t>1932215100</t>
  </si>
  <si>
    <t>555854</t>
  </si>
  <si>
    <t>950000081</t>
  </si>
  <si>
    <t>PARK AVENUE HEALTHCARE &amp; WELLNESS CENTER</t>
  </si>
  <si>
    <t>206190427</t>
  </si>
  <si>
    <t>1811168727</t>
  </si>
  <si>
    <t>555852</t>
  </si>
  <si>
    <t>630011658</t>
  </si>
  <si>
    <t>OAKVIEW SKILLED NURSING</t>
  </si>
  <si>
    <t>206564129</t>
  </si>
  <si>
    <t>1083892350</t>
  </si>
  <si>
    <t>555857</t>
  </si>
  <si>
    <t>630011713</t>
  </si>
  <si>
    <t>BAYWOOD COURT HEALTH CENTER</t>
  </si>
  <si>
    <t>206014238</t>
  </si>
  <si>
    <t>1043489016</t>
  </si>
  <si>
    <t>555855</t>
  </si>
  <si>
    <t>220000061</t>
  </si>
  <si>
    <t>PENINSULA POST-ACUTE</t>
  </si>
  <si>
    <t>206410787</t>
  </si>
  <si>
    <t>1396143962</t>
  </si>
  <si>
    <t>555856</t>
  </si>
  <si>
    <t>630012057</t>
  </si>
  <si>
    <t>GRAND OAKS CARE</t>
  </si>
  <si>
    <t>206544081</t>
  </si>
  <si>
    <t>1477250165, 1679710719</t>
  </si>
  <si>
    <t>555861</t>
  </si>
  <si>
    <t>630012059</t>
  </si>
  <si>
    <t>FOREST HILL MANOR HEALTH CENTER</t>
  </si>
  <si>
    <t>206274055</t>
  </si>
  <si>
    <t>1477298107</t>
  </si>
  <si>
    <t>555867</t>
  </si>
  <si>
    <t>970000115</t>
  </si>
  <si>
    <t>HUNTINGTON HEALTHCARE CENTER</t>
  </si>
  <si>
    <t>206190269</t>
  </si>
  <si>
    <t>1982773990</t>
  </si>
  <si>
    <t>555865</t>
  </si>
  <si>
    <t>090000044</t>
  </si>
  <si>
    <t>BELLA VISTA HEALTH CENTER</t>
  </si>
  <si>
    <t>206371270</t>
  </si>
  <si>
    <t>1760709687</t>
  </si>
  <si>
    <t>555870</t>
  </si>
  <si>
    <t>050001383</t>
  </si>
  <si>
    <t>ALTA HEALTHCARE CENTER OF CAMARILLO</t>
  </si>
  <si>
    <t>206564113</t>
  </si>
  <si>
    <t>1952716375, 1275120867</t>
  </si>
  <si>
    <t>555876</t>
  </si>
  <si>
    <t>630013558</t>
  </si>
  <si>
    <t>VETERANS HOME OF CALIFORNIA - WEST LOS ANGELES</t>
  </si>
  <si>
    <t>206198090</t>
  </si>
  <si>
    <t>1821316076</t>
  </si>
  <si>
    <t>555917</t>
  </si>
  <si>
    <t>090000086</t>
  </si>
  <si>
    <t>GRANITE HILLS HEALTHCARE &amp; WELLNESS CENTRE, LLC</t>
  </si>
  <si>
    <t>206370778</t>
  </si>
  <si>
    <t>1346516937</t>
  </si>
  <si>
    <t>555878</t>
  </si>
  <si>
    <t>050000007</t>
  </si>
  <si>
    <t>CHANNEL ISLANDS POST ACUTE</t>
  </si>
  <si>
    <t>206421102</t>
  </si>
  <si>
    <t>1134400633, 1558915256</t>
  </si>
  <si>
    <t>555875</t>
  </si>
  <si>
    <t>630013891</t>
  </si>
  <si>
    <t>ALL SAINT'S MAUBERT</t>
  </si>
  <si>
    <t>206014308</t>
  </si>
  <si>
    <t>1225425929</t>
  </si>
  <si>
    <t>555879</t>
  </si>
  <si>
    <t>950000076</t>
  </si>
  <si>
    <t>MONTEREY HEALTHCARE &amp; WELLNESS CENTRE, LP</t>
  </si>
  <si>
    <t>206190548</t>
  </si>
  <si>
    <t>1558797910</t>
  </si>
  <si>
    <t>555897</t>
  </si>
  <si>
    <t>630014894</t>
  </si>
  <si>
    <t>VETERANS HOME OF CALIFORNIA - FRESNO</t>
  </si>
  <si>
    <t>206105128</t>
  </si>
  <si>
    <t>1770903775</t>
  </si>
  <si>
    <t>555900</t>
  </si>
  <si>
    <t>630014895</t>
  </si>
  <si>
    <t>VETERANS HOME OF CALIFORNIA - REDDING</t>
  </si>
  <si>
    <t>206454071</t>
  </si>
  <si>
    <t>1396165353</t>
  </si>
  <si>
    <t>555891</t>
  </si>
  <si>
    <t>120000331</t>
  </si>
  <si>
    <t>HEIGHT STREET SKILLED CARE</t>
  </si>
  <si>
    <t>206150698</t>
  </si>
  <si>
    <t>1467830836</t>
  </si>
  <si>
    <t>555902</t>
  </si>
  <si>
    <t>970000174</t>
  </si>
  <si>
    <t>FOOTHILL HEIGHTS CARE CENTER</t>
  </si>
  <si>
    <t>206190389</t>
  </si>
  <si>
    <t>1457719783</t>
  </si>
  <si>
    <t>555894</t>
  </si>
  <si>
    <t>970000186</t>
  </si>
  <si>
    <t>PASADENA NURSING CENTER</t>
  </si>
  <si>
    <t>206190612</t>
  </si>
  <si>
    <t>1225637994, 1548889140</t>
  </si>
  <si>
    <t>555893</t>
  </si>
  <si>
    <t>630015174</t>
  </si>
  <si>
    <t>CREEKVIEW SKILLED NURSING</t>
  </si>
  <si>
    <t>206014349</t>
  </si>
  <si>
    <t>1942620083</t>
  </si>
  <si>
    <t>555895</t>
  </si>
  <si>
    <t>970000077</t>
  </si>
  <si>
    <t>SOUTH PASADENA CARE CENTER</t>
  </si>
  <si>
    <t>206190738</t>
  </si>
  <si>
    <t>1134505720</t>
  </si>
  <si>
    <t>555908</t>
  </si>
  <si>
    <t>630014957</t>
  </si>
  <si>
    <t>STRATFORD VILLA POST-ACUTE</t>
  </si>
  <si>
    <t>206014286</t>
  </si>
  <si>
    <t>1679982524, 1962034496</t>
  </si>
  <si>
    <t>555899</t>
  </si>
  <si>
    <t>630016406</t>
  </si>
  <si>
    <t>ANBERRY TRANSITIONAL CARE</t>
  </si>
  <si>
    <t>206244044</t>
  </si>
  <si>
    <t>1609255637</t>
  </si>
  <si>
    <t>555901</t>
  </si>
  <si>
    <t>630016417</t>
  </si>
  <si>
    <t>MEADOWBROOK VILLAGE CHRISTIAN RETIREMENT COMMUNITY</t>
  </si>
  <si>
    <t>206374458</t>
  </si>
  <si>
    <t>1437520400</t>
  </si>
  <si>
    <t>555906</t>
  </si>
  <si>
    <t>630016910</t>
  </si>
  <si>
    <t>THE ELLISON JOHN TRANSITIONAL CARE CENTER</t>
  </si>
  <si>
    <t>206197667</t>
  </si>
  <si>
    <t>1932555976</t>
  </si>
  <si>
    <t>555904</t>
  </si>
  <si>
    <t>630017516</t>
  </si>
  <si>
    <t>TRELLIS CHINO</t>
  </si>
  <si>
    <t>206364539</t>
  </si>
  <si>
    <t>1184140964</t>
  </si>
  <si>
    <t>555910</t>
  </si>
  <si>
    <t>630017642</t>
  </si>
  <si>
    <t>KERN RIVER TRANSITIONAL CARE</t>
  </si>
  <si>
    <t>206154194</t>
  </si>
  <si>
    <t>1437607926</t>
  </si>
  <si>
    <t>555912</t>
  </si>
  <si>
    <t>020000065</t>
  </si>
  <si>
    <t>WE CARE SKILLED NURSING FACILITY</t>
  </si>
  <si>
    <t>206010968</t>
  </si>
  <si>
    <t>1346750478</t>
  </si>
  <si>
    <t>555914</t>
  </si>
  <si>
    <t>630017757</t>
  </si>
  <si>
    <t>ADVANCED HEALTH CARE OF SACRAMENTO</t>
  </si>
  <si>
    <t>206344211</t>
  </si>
  <si>
    <t>1114439262</t>
  </si>
  <si>
    <t>555913</t>
  </si>
  <si>
    <t>630017935</t>
  </si>
  <si>
    <t>THE SPRINGS HEALTH AND REHABILITATION CENTER</t>
  </si>
  <si>
    <t>206334688</t>
  </si>
  <si>
    <t>1952802225</t>
  </si>
  <si>
    <t>555915</t>
  </si>
  <si>
    <t>630018536</t>
  </si>
  <si>
    <t>RANCHO BELLAGIO POST ACUTE</t>
  </si>
  <si>
    <t>206334620</t>
  </si>
  <si>
    <t>1285297291</t>
  </si>
  <si>
    <t>555921</t>
  </si>
  <si>
    <t>040000012</t>
  </si>
  <si>
    <t>EVERGREEN CARE CENTER</t>
  </si>
  <si>
    <t>206100780</t>
  </si>
  <si>
    <t>1598323669</t>
  </si>
  <si>
    <t>555920</t>
  </si>
  <si>
    <t>630019714</t>
  </si>
  <si>
    <t>ORCHARDS SKILLED NURSING</t>
  </si>
  <si>
    <t>206300323</t>
  </si>
  <si>
    <t>1689272528</t>
  </si>
  <si>
    <t>555922</t>
  </si>
  <si>
    <t>630021719</t>
  </si>
  <si>
    <t>TEMECULA HEALTHCARE CENTER</t>
  </si>
  <si>
    <t>206334689</t>
  </si>
  <si>
    <t>1881210847</t>
  </si>
  <si>
    <t>555923</t>
  </si>
  <si>
    <t>630024814</t>
  </si>
  <si>
    <t>SHADELANDS POST ACUTE</t>
  </si>
  <si>
    <t>206074192</t>
  </si>
  <si>
    <t>1033884473</t>
  </si>
  <si>
    <t>555926</t>
  </si>
  <si>
    <t>630026073</t>
  </si>
  <si>
    <t>RIDGEVIEW SKILLED NURSING FACILITY</t>
  </si>
  <si>
    <t>206374574</t>
  </si>
  <si>
    <t>1669179925</t>
  </si>
  <si>
    <t>555928</t>
  </si>
  <si>
    <t>630027328</t>
  </si>
  <si>
    <t>CITRUS HEIGHTS HEALTH CENTER</t>
  </si>
  <si>
    <t>206198162</t>
  </si>
  <si>
    <t>1639726102</t>
  </si>
  <si>
    <t>555932</t>
  </si>
  <si>
    <t>SNF WQIP PY2 (CY2024) Interim Payment Report Data Dictionary</t>
  </si>
  <si>
    <t>Section</t>
  </si>
  <si>
    <t>Variable</t>
  </si>
  <si>
    <t>Definition</t>
  </si>
  <si>
    <t>Health Care Access and Information (HCAI) ID</t>
  </si>
  <si>
    <t>National Provider Identifier (NPI)</t>
  </si>
  <si>
    <t>CMS Certification Number (CCN)</t>
  </si>
  <si>
    <t>Facility county name</t>
  </si>
  <si>
    <t>Facility regional district office</t>
  </si>
  <si>
    <t>Special Treatment Program (STP) facility status</t>
  </si>
  <si>
    <t>Number of STP Beds</t>
  </si>
  <si>
    <t>Number of certified beds</t>
  </si>
  <si>
    <t>Acuity-Adjusted CNA Hours measure rate</t>
  </si>
  <si>
    <t>Acuity-Adjusted CNA Hours measure score prior to CNA compliant days adjustment</t>
  </si>
  <si>
    <t>Acuity-Adjusted CNA Hours measure score after CNA days compliant adjustment</t>
  </si>
  <si>
    <t>Acuity-Adjusted LVN Hours measure rate</t>
  </si>
  <si>
    <t>Acuity-Adjusted LVN Hours measure score prior to LVN days compliant adjustment</t>
  </si>
  <si>
    <t>Acuity-Adjusted LVN Hours measure score after LVN days compliant adjustment</t>
  </si>
  <si>
    <t>Acuity-Adjusted Staffing Hour Metrics</t>
  </si>
  <si>
    <t>Acuity-Adjusted RN Hours measure rate</t>
  </si>
  <si>
    <t>Acuity-Adjusted RN Hours measure score prior to RN days compliant adjustment</t>
  </si>
  <si>
    <t>Acuity-Adjusted RN Hours measure score after RN days adjustment</t>
  </si>
  <si>
    <t>Acuity-Adjusted Total Nursing Hours measure rate</t>
  </si>
  <si>
    <t>Acuity-Adjusted Total Nursing Hours measure score prior to Total Nursing days compliant adjustment</t>
  </si>
  <si>
    <t>Percent Total Nursing Days Compliant</t>
  </si>
  <si>
    <t>Acuity-Adjusted Total Nursing Hours measure score after Total Nursing days compliant adjustment</t>
  </si>
  <si>
    <t>Acuity-Adjusted Weekend Total Nursing Hours measure rate</t>
  </si>
  <si>
    <t>Acuity-Adjusted Weekend Total Nursing Hours measure score prior to Total Weekend Nursing days compliant adjustment</t>
  </si>
  <si>
    <t>Percent Total Weekend Nursing Days Compliant</t>
  </si>
  <si>
    <t>Acuity-Adjusted Weekend Total Nursing Hours measure score after Total Weekend Nursing days compliant adjustment</t>
  </si>
  <si>
    <t>Total points earned for Acuity-Adjusted Staffing Hour Metrics Measurement Area</t>
  </si>
  <si>
    <t>Total points possible for Acuity-Adjusted Staffing Hour Metrics Measurement Area</t>
  </si>
  <si>
    <t>Acuity-Adjusted Staffing Hour Metrics Unweighted Measurement Area score</t>
  </si>
  <si>
    <t>Numerator for the Percent of High-Risk Residents with Pressure Ulcers, Long Stay prior year rate</t>
  </si>
  <si>
    <t>Annotation Code for the Numerator for the Percent of High-Risk Residents with Pressure Ulcers, Long Stay prior year rate</t>
  </si>
  <si>
    <t>Denominator for the Percent of High-Risk Residents with Pressure Ulcers, Long Stay prior year rate</t>
  </si>
  <si>
    <t>Annotation Code for the Denominator for the Percent of High-Risk Residents with Pressure Ulcers, Long Stay prior year rate</t>
  </si>
  <si>
    <t>Percent of High-Risk Residents with Pressure Ulcers, Long Stay prior year rate</t>
  </si>
  <si>
    <t>Annotation Code for the Percent of High-Risk Residents with Pressure Ulcers, Long Stay prior year rate</t>
  </si>
  <si>
    <t>Numerator for the Percent of Residents Who Lose Too Much Weight, Long Stay rate for the Full PY 2 Measurement Period</t>
  </si>
  <si>
    <t>Annotation Code for the Numerator for the Percent of Residents Who Lose Too Much Weight, Long Stay rate for the Full PY 2 Measurement Period</t>
  </si>
  <si>
    <t>Denominator for the Percent of Residents Who Lose Too Much Weight, Long Stay rate for the Full PY 2 Measurement Period</t>
  </si>
  <si>
    <t>Annotation Code for the Denominator for the Percent of Residents Who Lose Too Much Weight, Long Stay rate for the Full PY 2 Measurement Period</t>
  </si>
  <si>
    <t xml:space="preserve"> Percent of Residents Who Lose Too Much Weight, Long Stay rate for the Full PY 2 Measurement Period</t>
  </si>
  <si>
    <t>Annotation Code for the Percent of Residents Who Lose Too Much Weight, Long Stay rate for the Full PY 2 Measurement Period</t>
  </si>
  <si>
    <t>Percent of Residents Who Lose Too Much Weight, Long Stay gap closure percentage for the Full PY 2 Measurement Period</t>
  </si>
  <si>
    <t>Annotation Code for the Percent of Residents Who Lose Too Much Weight, Long Stay gap closure percentage for the Full PY 2 Measurement Period.</t>
  </si>
  <si>
    <t>Percent of Residents Who Lose Too Much Weight, Long Stay achievement points earned for the Full PY 2 Measurement Period</t>
  </si>
  <si>
    <t>Percent of Residents Who Lose Too Much Weight, Long Stay improvement points earned for the Full PY 2 Measurement Period</t>
  </si>
  <si>
    <t>Percent of Residents Experiencing One or More Falls with Major Injury, Long Stay Points earned for the Full PY 2 Measurement Period</t>
  </si>
  <si>
    <t>Numerator for the Percent of Residents Who Lose Too Much Weight, Long Stay rate for the Shortened Measurement Period</t>
  </si>
  <si>
    <t>Annotation Code for the Numerator for the Percent of Residents Who Lose Too Much Weight, Long Stay rate for the Shortened Measurement Period</t>
  </si>
  <si>
    <t>Denominator for the Percent of Residents Who Lose Too Much Weight, Long Stay rate for the Shortened Measurement Period</t>
  </si>
  <si>
    <t>Annotation Code for the Denominator for the Percent of Residents Who Lose Too Much Weight, Long Stay rate for the Shortened Measurement Period</t>
  </si>
  <si>
    <t xml:space="preserve"> Percent of Residents Who Lose Too Much Weight, Long Stay rate for the Shortened Measurement Period</t>
  </si>
  <si>
    <t>Annotation Code for the Percent of Residents Who Lose Too Much Weight, Long Stay rate for the Shortened Measurement Period</t>
  </si>
  <si>
    <t>Percent of Residents Who Lose Too Much Weight, Long Stay gap closure percentage for the Shortened Measurement Period</t>
  </si>
  <si>
    <t>Annotation Code for the Percent of Residents Who Lose Too Much Weight, Long Stay gap closure percentage for the Shortened Measurement Period.</t>
  </si>
  <si>
    <t>Percent of Residents Who Lose Too Much Weight, Long Stay achievement points earned for the Shortened Measurement Period</t>
  </si>
  <si>
    <t>Percent of Residents Who Lose Too Much Weight, Long Stay improvement points earned for the Shortened Measurement Period</t>
  </si>
  <si>
    <t>Percent of Residents Who Lose Too Much Weight: Long Stay Points Earned (Shortened Measurement Period)</t>
  </si>
  <si>
    <t>Percent of Residents Who Lose Too Much Weight, Long Stay Points earned for the Shortened Measurement Period</t>
  </si>
  <si>
    <t>Percent of Residents Who Lose Too Much Weight, Long Stay final points earned</t>
  </si>
  <si>
    <t>Numerator for the Percent of Residents Experiencing One or More Falls with Major Injury, Long Stay prior year rate</t>
  </si>
  <si>
    <t>Annotation Code for the Numerator for Percent of Residents Experiencing One or More Falls with Major Injury, Long Stay prior year rate</t>
  </si>
  <si>
    <t>Denominator for the Percent of Residents Experiencing One or More Falls with Major Injury, Long Stay prior year rate</t>
  </si>
  <si>
    <t>Annotation Code for the Denominator for Percent of Residents Experiencing One or More Falls with Major Injury, Long Stay prior year rate</t>
  </si>
  <si>
    <t>Percent of Residents Experiencing One or More Falls with Major Injury, Long Stay prior year rate</t>
  </si>
  <si>
    <t>Annotation Code for the Percent of Residents Experiencing One or More Falls with Major Injury, Long Stay prior year rate</t>
  </si>
  <si>
    <t>Numerator for the Percent of Residents Experiencing One or More Falls with Major Injury, Long Stay rate</t>
  </si>
  <si>
    <t>Annotation Code for the Numerator for Percent of Residents Experiencing One or More Falls with Major Injury, Long Stay rate</t>
  </si>
  <si>
    <t>Denominator for the Percent of Residents Experiencing One or More Falls with Major Injury, Long Stay rate</t>
  </si>
  <si>
    <t>Annotation Code for the Denominator for Percent of Residents Experiencing One or More Falls with Major Injury, Long Stay rate</t>
  </si>
  <si>
    <t>Percent of Residents Experiencing One or More Falls with Major Injury, Long Stay rate</t>
  </si>
  <si>
    <t>Annocation Code for the Percent of Residents Experiencing One or More Falls with Major Injury, Long Stay rate</t>
  </si>
  <si>
    <t>Percent of Residents Experiencing One or More Falls with Major Injury, Long Stay gap closure percentage</t>
  </si>
  <si>
    <t xml:space="preserve">Annotation Code for the Percent of Residents Experiencing One or More Falls with Major Injury, Long Stay gap closure percentage. </t>
  </si>
  <si>
    <t>Percent of Residents Experiencing One or More Falls with Major Injury, Long Stay achievement points earned</t>
  </si>
  <si>
    <t>Percent of Residents Experiencing One or More Falls with Major Injury, Long Stay improvement points earned</t>
  </si>
  <si>
    <t>Percent of Residents Experiencing One or More Falls with Major Injury, Long Stay points earned</t>
  </si>
  <si>
    <t>Numerator for the Percent of Residents Who Received an Antipsychotic Medication, Long Stay prior year rate</t>
  </si>
  <si>
    <t>Annotation Code for the Numerator for Percent of Residents Who Received an Antipsychotic Medication, Long Stay prior year rate</t>
  </si>
  <si>
    <t>Denominator for the Percent of Residents Who Received an Antipsychotic Medication, Long Stay prior year rate</t>
  </si>
  <si>
    <t>Annotation Code for the Denominator for Percent of Residents Who Received an Antipsychotic Medication, Long Stay prior year rate</t>
  </si>
  <si>
    <t>Percent of Residents Who Received an Antipsychotic Medication, Long Stay prior year rate</t>
  </si>
  <si>
    <t>Annotation Code for the Percent of Residents Who Received an Antipsychotic Medication, Long Stay prior year rate</t>
  </si>
  <si>
    <t>Numerator for the Percent of Residents Who Received an Antipsychotic Medication, Long Stay rate</t>
  </si>
  <si>
    <t>Annotation Code for the Numerator for Percent of Residents Who Received an Antipsychotic Medication, Long Stay rate</t>
  </si>
  <si>
    <t>Denominator for the Percent of Residents Who Received an Antipsychotic Medication, Long Stay rate</t>
  </si>
  <si>
    <t>Annotation Code for the Denominator for Percent of Residents Who Received an Antipsychotic Medication, Long Stay rate</t>
  </si>
  <si>
    <t>Percent of Residents Who Received an Antipsychotic Medication, Long Stay rate</t>
  </si>
  <si>
    <t>Annotation Code for the Percent of Residents Who Received an Antipsychotic Medication, Long Stay rate</t>
  </si>
  <si>
    <t>Percent of Residents Who Received an Antipsychotic Medication, Long Stay gap closure percentage</t>
  </si>
  <si>
    <t>Annotation Code for the Percent of Residents Who Received an Antipsychotic Medication, Long Stay gap closure percentage.</t>
  </si>
  <si>
    <t>Percent of Residents Who Received an Antipsychotic Medication, Long Stay achievement points earned</t>
  </si>
  <si>
    <t>Percent of Residents Who Received an Antipsychotic Medication, Long Stay improvement points earned</t>
  </si>
  <si>
    <t>Percent of Residents Who Received an Antipsychotic Medication, Long Stay points earned</t>
  </si>
  <si>
    <t>Total points earned for MDS Clinical Metrics Measurement Area</t>
  </si>
  <si>
    <t>Total points possible for MDS Clinical Metrics Measurement Area</t>
  </si>
  <si>
    <t>MDS Clinical Metrics Unweighted Measurement Area score prior to MDS Data Completeness adjustment</t>
  </si>
  <si>
    <t>MDS Data Completeness rate</t>
  </si>
  <si>
    <t>MDS Clinical Metrics Unweighted Measurement Area score after MDS Data Completeness adjustment</t>
  </si>
  <si>
    <t>Acuity-Adjusted Staffing Metrics Weighted Score for the January 1, 2024–September 30, 2024 measurement period (Weighted at 26.25 percent of the total WQIP score)</t>
  </si>
  <si>
    <t>Acuity-Adjusted Staffing Metrics Weighted Score for the October 1, 2024–December 31, 2024 measurement period (Weighted at 8.75 percent of the total WQIP score)</t>
  </si>
  <si>
    <t>Staffing Turnover Metric Weighted Score (Weighted at 15 percent of the total WQIP score)</t>
  </si>
  <si>
    <t>MDS Clinical Metrics Weighted Score (Weighted at 20 percent of the total WQIP score)</t>
  </si>
  <si>
    <t>Claims-Based Clinical Metrics Weighted Score (Weighted at 20 percent of the total WQIP score)</t>
  </si>
  <si>
    <t>Medi-Cal Disproportionate Share Metric Weighted Score (Weighted at 7 percent of the total WQIP score)</t>
  </si>
  <si>
    <t>MDS Racial/Ethnic Data Completeness Metric Weighted Score (Weighted at 3 percent of the total WQIP score)</t>
  </si>
  <si>
    <t>Interim WQIP Score</t>
  </si>
  <si>
    <t>Interim WQIP score</t>
  </si>
  <si>
    <t>0 or Blank</t>
  </si>
  <si>
    <t>No annotation or blank</t>
  </si>
  <si>
    <t>Annotation Field</t>
  </si>
  <si>
    <t>Cell suppressed for small numbers</t>
  </si>
  <si>
    <t>Cell suppressed for complementary cell</t>
  </si>
  <si>
    <t>Statistically unstable value</t>
  </si>
  <si>
    <t>Row Labels</t>
  </si>
  <si>
    <t>Average of Dynamic Final Facility Curved WQIP Score</t>
  </si>
  <si>
    <t>BERKELEY</t>
  </si>
  <si>
    <t>LONG BEACH</t>
  </si>
  <si>
    <t>PASADENA</t>
  </si>
  <si>
    <t>Grand Total</t>
  </si>
  <si>
    <t>ORANGE COUNTY</t>
  </si>
  <si>
    <t>SANTA ROSA/REDWOOD COAST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</si>
</sst>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000"/>
    <numFmt numFmtId="166" formatCode="0.0%"/>
    <numFmt numFmtId="167" formatCode="0.000"/>
    <numFmt numFmtId="168" formatCode="0.000%"/>
    <numFmt numFmtId="169" formatCode="0.00000000000000000000000000000000000000000%"/>
  </numFmts>
  <fonts count="19" x14ac:knownFonts="1">
    <font>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2"/>
      <color theme="0"/>
      <name val="Segoe UI"/>
      <family val="2"/>
    </font>
    <font>
      <sz val="11"/>
      <color theme="1"/>
      <name val="Segoe UI"/>
      <family val="2"/>
    </font>
    <font>
      <b/>
      <sz val="16"/>
      <color theme="1"/>
      <name val="Segoe UI"/>
      <family val="2"/>
    </font>
    <font>
      <b/>
      <sz val="11"/>
      <color theme="0"/>
      <name val="Segoe UI"/>
      <family val="2"/>
    </font>
    <font>
      <b/>
      <sz val="11"/>
      <color theme="1"/>
      <name val="Segoe UI"/>
      <family val="2"/>
    </font>
    <font>
      <sz val="12"/>
      <color theme="1"/>
      <name val="Segoe UI"/>
      <family val="2"/>
    </font>
    <font>
      <b/>
      <sz val="12"/>
      <color theme="0"/>
      <name val="Segoe UI"/>
      <family val="2"/>
    </font>
    <font>
      <b/>
      <sz val="12"/>
      <color theme="1"/>
      <name val="Segoe UI"/>
      <family val="2"/>
    </font>
    <font>
      <b/>
      <sz val="14"/>
      <color theme="0"/>
      <name val="Segoe UI"/>
      <family val="2"/>
    </font>
    <font>
      <i/>
      <sz val="12"/>
      <color theme="1"/>
      <name val="Segoe UI"/>
      <family val="2"/>
    </font>
    <font>
      <b/>
      <sz val="16"/>
      <color theme="0"/>
      <name val="Segoe UI"/>
      <family val="2"/>
    </font>
    <font>
      <sz val="14"/>
      <color theme="0"/>
      <name val="Segoe UI"/>
      <family val="2"/>
    </font>
    <font>
      <sz val="16"/>
      <color theme="1"/>
      <name val="Segoe UI"/>
      <family val="2"/>
    </font>
    <font>
      <sz val="14"/>
      <color theme="1"/>
      <name val="Segoe UI"/>
      <family val="2"/>
    </font>
    <font>
      <sz val="11"/>
      <color theme="0"/>
      <name val="Segoe UI"/>
      <family val="2"/>
    </font>
  </fonts>
  <fills count="6">
    <fill>
      <patternFill patternType="none"/>
    </fill>
    <fill>
      <patternFill patternType="gray125"/>
    </fill>
    <fill>
      <patternFill patternType="solid">
        <fgColor theme="4"/>
      </patternFill>
    </fill>
    <fill>
      <patternFill patternType="solid">
        <fgColor rgb="FF17315A"/>
        <bgColor indexed="64"/>
      </patternFill>
    </fill>
    <fill>
      <patternFill patternType="solid">
        <fgColor rgb="FF2D6E8D"/>
        <bgColor indexed="64"/>
      </patternFill>
    </fill>
    <fill>
      <patternFill patternType="solid">
        <fgColor rgb="FF1F456B"/>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theme="0"/>
      </right>
      <top/>
      <bottom style="thin">
        <color theme="0"/>
      </bottom>
      <diagonal/>
    </border>
    <border>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cellStyleXfs>
  <cellXfs count="180">
    <xf numFmtId="0" fontId="0" fillId="0" borderId="0" xfId="0"/>
    <xf numFmtId="0" fontId="0" fillId="0" borderId="0" xfId="0" pivotButton="1"/>
    <xf numFmtId="0" fontId="0" fillId="0" borderId="0" xfId="0" applyAlignment="1">
      <alignment horizontal="left"/>
    </xf>
    <xf numFmtId="0" fontId="0" fillId="0" borderId="0" xfId="0" applyNumberFormat="1"/>
    <xf numFmtId="166" fontId="0" fillId="0" borderId="0" xfId="0" applyNumberFormat="1"/>
    <xf numFmtId="166" fontId="0" fillId="0" borderId="0" xfId="2" applyNumberFormat="1" applyFont="1"/>
    <xf numFmtId="10" fontId="0" fillId="0" borderId="0" xfId="0" applyNumberFormat="1"/>
    <xf numFmtId="0" fontId="4" fillId="0" borderId="0" xfId="0" applyFont="1" applyAlignment="1" applyProtection="1">
      <alignment vertical="center"/>
      <protection locked="0"/>
    </xf>
    <xf numFmtId="0" fontId="5" fillId="0" borderId="0" xfId="0" applyFont="1" applyProtection="1">
      <protection locked="0"/>
    </xf>
    <xf numFmtId="0" fontId="6" fillId="0" borderId="21" xfId="0" applyFont="1" applyBorder="1" applyAlignment="1" applyProtection="1">
      <alignment vertical="center"/>
      <protection locked="0"/>
    </xf>
    <xf numFmtId="0" fontId="10" fillId="3" borderId="1" xfId="3" applyFont="1" applyFill="1" applyBorder="1" applyAlignment="1" applyProtection="1">
      <alignment horizontal="center" vertical="center" wrapText="1"/>
      <protection locked="0"/>
    </xf>
    <xf numFmtId="0" fontId="11" fillId="0" borderId="16" xfId="0" applyFont="1" applyBorder="1" applyAlignment="1" applyProtection="1">
      <alignment vertical="center" wrapText="1"/>
      <protection locked="0"/>
    </xf>
    <xf numFmtId="0" fontId="9" fillId="0" borderId="10" xfId="0" applyFont="1" applyBorder="1" applyAlignment="1" applyProtection="1">
      <alignment horizontal="left" vertical="center" wrapText="1" indent="1"/>
      <protection locked="0"/>
    </xf>
    <xf numFmtId="167" fontId="9" fillId="0" borderId="10" xfId="2" applyNumberFormat="1" applyFont="1" applyBorder="1" applyAlignment="1" applyProtection="1">
      <alignment horizontal="center" vertical="center" wrapText="1"/>
      <protection locked="0"/>
    </xf>
    <xf numFmtId="167" fontId="9" fillId="0" borderId="15" xfId="2" applyNumberFormat="1" applyFont="1" applyBorder="1" applyAlignment="1" applyProtection="1">
      <alignment horizontal="center" vertical="center" wrapText="1"/>
      <protection locked="0"/>
    </xf>
    <xf numFmtId="167" fontId="9" fillId="0" borderId="11" xfId="2" applyNumberFormat="1" applyFont="1" applyBorder="1" applyAlignment="1" applyProtection="1">
      <alignment horizontal="center" vertical="center" wrapText="1"/>
      <protection locked="0"/>
    </xf>
    <xf numFmtId="0" fontId="11" fillId="0" borderId="17" xfId="0" applyFont="1" applyBorder="1" applyAlignment="1" applyProtection="1">
      <alignment vertical="center" wrapText="1"/>
      <protection locked="0"/>
    </xf>
    <xf numFmtId="167" fontId="9" fillId="0" borderId="11" xfId="0" applyNumberFormat="1" applyFont="1" applyBorder="1" applyAlignment="1" applyProtection="1">
      <alignment horizontal="center" vertical="center" wrapText="1"/>
      <protection locked="0"/>
    </xf>
    <xf numFmtId="168" fontId="9" fillId="0" borderId="10" xfId="2" applyNumberFormat="1" applyFont="1" applyBorder="1" applyAlignment="1" applyProtection="1">
      <alignment horizontal="center" vertical="center" wrapText="1"/>
      <protection locked="0"/>
    </xf>
    <xf numFmtId="168" fontId="9" fillId="0" borderId="15" xfId="2" applyNumberFormat="1" applyFont="1" applyBorder="1" applyAlignment="1" applyProtection="1">
      <alignment horizontal="center" vertical="center" wrapText="1"/>
      <protection locked="0"/>
    </xf>
    <xf numFmtId="168" fontId="9" fillId="0" borderId="11" xfId="2"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indent="1"/>
      <protection locked="0"/>
    </xf>
    <xf numFmtId="168" fontId="9" fillId="0" borderId="12" xfId="2" applyNumberFormat="1" applyFont="1" applyBorder="1" applyAlignment="1" applyProtection="1">
      <alignment horizontal="center" vertical="center" wrapText="1"/>
      <protection locked="0"/>
    </xf>
    <xf numFmtId="168" fontId="9" fillId="0" borderId="26" xfId="2" applyNumberFormat="1" applyFont="1" applyBorder="1" applyAlignment="1" applyProtection="1">
      <alignment horizontal="center" vertical="center" wrapText="1"/>
      <protection locked="0"/>
    </xf>
    <xf numFmtId="168" fontId="9" fillId="0" borderId="13" xfId="2" applyNumberFormat="1" applyFont="1" applyBorder="1" applyAlignment="1" applyProtection="1">
      <alignment horizontal="center" vertical="center" wrapText="1"/>
      <protection locked="0"/>
    </xf>
    <xf numFmtId="0" fontId="8" fillId="0" borderId="17" xfId="0"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11" fillId="0" borderId="17" xfId="0" applyFont="1" applyBorder="1" applyAlignment="1" applyProtection="1">
      <alignment vertical="center" wrapText="1"/>
    </xf>
    <xf numFmtId="0" fontId="11" fillId="0" borderId="18" xfId="0" applyFont="1" applyBorder="1" applyAlignment="1" applyProtection="1">
      <alignment vertical="center" wrapText="1"/>
    </xf>
    <xf numFmtId="0" fontId="11" fillId="0" borderId="16" xfId="0" applyFont="1" applyBorder="1" applyAlignment="1" applyProtection="1">
      <alignment vertical="center" wrapText="1"/>
    </xf>
    <xf numFmtId="0" fontId="8" fillId="0" borderId="19" xfId="0" applyFont="1" applyBorder="1" applyAlignment="1" applyProtection="1">
      <alignment vertical="center" wrapText="1"/>
    </xf>
    <xf numFmtId="0" fontId="5" fillId="0" borderId="0" xfId="0" applyFont="1" applyProtection="1"/>
    <xf numFmtId="0" fontId="6" fillId="0" borderId="21" xfId="0" applyFont="1" applyBorder="1" applyAlignment="1" applyProtection="1">
      <alignment vertical="center"/>
    </xf>
    <xf numFmtId="0" fontId="9" fillId="0" borderId="0" xfId="0" applyFont="1" applyBorder="1" applyProtection="1">
      <protection locked="0"/>
    </xf>
    <xf numFmtId="10" fontId="9" fillId="0" borderId="0" xfId="2" applyNumberFormat="1" applyFont="1" applyBorder="1" applyAlignment="1" applyProtection="1">
      <alignment horizontal="center" vertical="center" wrapText="1"/>
      <protection locked="0"/>
    </xf>
    <xf numFmtId="0" fontId="14" fillId="3" borderId="4" xfId="0" applyFont="1" applyFill="1" applyBorder="1" applyAlignment="1" applyProtection="1">
      <alignment vertical="top"/>
      <protection locked="0"/>
    </xf>
    <xf numFmtId="0" fontId="10" fillId="0" borderId="0" xfId="0" applyFont="1" applyFill="1" applyBorder="1" applyAlignment="1" applyProtection="1">
      <alignment vertical="top" wrapText="1"/>
      <protection locked="0"/>
    </xf>
    <xf numFmtId="0" fontId="13" fillId="0" borderId="4" xfId="0" applyFont="1" applyFill="1" applyBorder="1" applyAlignment="1" applyProtection="1">
      <protection locked="0"/>
    </xf>
    <xf numFmtId="0" fontId="13" fillId="0" borderId="0" xfId="0" applyFont="1" applyFill="1" applyBorder="1" applyAlignment="1" applyProtection="1">
      <alignment wrapText="1"/>
      <protection locked="0"/>
    </xf>
    <xf numFmtId="0" fontId="10" fillId="4" borderId="1" xfId="0" applyFont="1" applyFill="1" applyBorder="1" applyAlignment="1" applyProtection="1">
      <alignment horizontal="center" vertical="center" wrapText="1"/>
      <protection locked="0"/>
    </xf>
    <xf numFmtId="3" fontId="10" fillId="4" borderId="1" xfId="0" applyNumberFormat="1" applyFont="1" applyFill="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49" fontId="9" fillId="0" borderId="1" xfId="0" applyNumberFormat="1" applyFont="1" applyFill="1" applyBorder="1" applyAlignment="1" applyProtection="1">
      <alignment horizontal="center" vertical="center"/>
      <protection locked="0"/>
    </xf>
    <xf numFmtId="49" fontId="9" fillId="0" borderId="1" xfId="0" applyNumberFormat="1" applyFont="1" applyFill="1" applyBorder="1" applyProtection="1">
      <protection locked="0"/>
    </xf>
    <xf numFmtId="0" fontId="9" fillId="0" borderId="1" xfId="0" applyFont="1" applyFill="1" applyBorder="1" applyAlignment="1" applyProtection="1">
      <alignment horizontal="center" vertical="center"/>
      <protection locked="0"/>
    </xf>
    <xf numFmtId="3" fontId="9" fillId="0" borderId="1" xfId="0" applyNumberFormat="1" applyFont="1" applyFill="1" applyBorder="1" applyAlignment="1" applyProtection="1">
      <alignment horizontal="center" vertical="center"/>
      <protection locked="0"/>
    </xf>
    <xf numFmtId="164" fontId="9" fillId="0" borderId="1" xfId="0" applyNumberFormat="1" applyFont="1" applyFill="1" applyBorder="1" applyAlignment="1" applyProtection="1">
      <alignment horizontal="center" vertical="center"/>
      <protection locked="0"/>
    </xf>
    <xf numFmtId="1" fontId="9" fillId="0" borderId="1" xfId="0" applyNumberFormat="1" applyFont="1" applyFill="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0" fontId="9" fillId="0" borderId="1" xfId="2" applyNumberFormat="1"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center" vertical="center"/>
      <protection locked="0"/>
    </xf>
    <xf numFmtId="1" fontId="9" fillId="0" borderId="1" xfId="2" applyNumberFormat="1" applyFont="1" applyFill="1" applyBorder="1" applyAlignment="1" applyProtection="1">
      <alignment horizontal="center" vertical="center"/>
      <protection locked="0"/>
    </xf>
    <xf numFmtId="164" fontId="9" fillId="0" borderId="4" xfId="0" applyNumberFormat="1" applyFont="1" applyFill="1" applyBorder="1" applyAlignment="1" applyProtection="1">
      <alignment horizontal="center" vertical="center"/>
      <protection locked="0"/>
    </xf>
    <xf numFmtId="0" fontId="9" fillId="0" borderId="0" xfId="0" applyFont="1" applyFill="1" applyProtection="1">
      <protection locked="0"/>
    </xf>
    <xf numFmtId="0" fontId="9" fillId="0" borderId="2" xfId="0" applyFont="1" applyFill="1" applyBorder="1" applyAlignment="1" applyProtection="1">
      <alignment horizontal="center" vertical="center" wrapText="1"/>
      <protection locked="0"/>
    </xf>
    <xf numFmtId="169" fontId="9" fillId="0" borderId="2" xfId="0" applyNumberFormat="1" applyFont="1" applyFill="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protection locked="0"/>
    </xf>
    <xf numFmtId="49" fontId="9" fillId="0" borderId="1" xfId="0" applyNumberFormat="1" applyFont="1" applyBorder="1" applyProtection="1">
      <protection locked="0"/>
    </xf>
    <xf numFmtId="0" fontId="9" fillId="0" borderId="1" xfId="0" applyFont="1" applyBorder="1" applyAlignment="1" applyProtection="1">
      <alignment horizontal="center" vertical="center"/>
      <protection locked="0"/>
    </xf>
    <xf numFmtId="3" fontId="9" fillId="0" borderId="1" xfId="0" applyNumberFormat="1" applyFont="1" applyBorder="1" applyAlignment="1" applyProtection="1">
      <alignment horizontal="center" vertical="center"/>
      <protection locked="0"/>
    </xf>
    <xf numFmtId="164" fontId="9"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0" fontId="9" fillId="0" borderId="1" xfId="2" applyNumberFormat="1" applyFont="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 fontId="9" fillId="0" borderId="1" xfId="2" applyNumberFormat="1" applyFont="1" applyBorder="1" applyAlignment="1" applyProtection="1">
      <alignment horizontal="center" vertical="center"/>
      <protection locked="0"/>
    </xf>
    <xf numFmtId="164" fontId="9" fillId="0" borderId="4" xfId="0" applyNumberFormat="1" applyFont="1" applyBorder="1" applyAlignment="1" applyProtection="1">
      <alignment horizontal="center" vertical="center"/>
      <protection locked="0"/>
    </xf>
    <xf numFmtId="0" fontId="9" fillId="0" borderId="0" xfId="0" applyFont="1" applyProtection="1">
      <protection locked="0"/>
    </xf>
    <xf numFmtId="169" fontId="9" fillId="0" borderId="2" xfId="0" applyNumberFormat="1" applyFont="1" applyBorder="1" applyAlignment="1" applyProtection="1">
      <alignment horizontal="center" vertical="center" wrapText="1"/>
      <protection locked="0"/>
    </xf>
    <xf numFmtId="0" fontId="9" fillId="0" borderId="2" xfId="0" applyFont="1" applyBorder="1" applyProtection="1">
      <protection locked="0"/>
    </xf>
    <xf numFmtId="0" fontId="9" fillId="0" borderId="2" xfId="0" applyFont="1" applyFill="1" applyBorder="1" applyProtection="1">
      <protection locked="0"/>
    </xf>
    <xf numFmtId="0" fontId="9" fillId="0" borderId="1" xfId="0" applyFont="1" applyBorder="1" applyProtection="1">
      <protection locked="0"/>
    </xf>
    <xf numFmtId="0" fontId="9" fillId="0" borderId="31" xfId="0" applyFont="1" applyBorder="1" applyProtection="1">
      <protection locked="0"/>
    </xf>
    <xf numFmtId="3" fontId="9" fillId="0" borderId="2" xfId="0" applyNumberFormat="1" applyFont="1" applyBorder="1" applyAlignment="1" applyProtection="1">
      <alignment horizontal="center" vertical="center" wrapText="1"/>
      <protection locked="0"/>
    </xf>
    <xf numFmtId="164" fontId="9"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center" wrapText="1"/>
      <protection locked="0"/>
    </xf>
    <xf numFmtId="10" fontId="9" fillId="0" borderId="2" xfId="2" applyNumberFormat="1" applyFont="1" applyBorder="1" applyAlignment="1" applyProtection="1">
      <alignment horizontal="center" vertical="center" wrapText="1"/>
      <protection locked="0"/>
    </xf>
    <xf numFmtId="0" fontId="9" fillId="0" borderId="2" xfId="0" applyNumberFormat="1" applyFont="1" applyBorder="1" applyAlignment="1" applyProtection="1">
      <alignment horizontal="center" vertical="center" wrapText="1"/>
      <protection locked="0"/>
    </xf>
    <xf numFmtId="1" fontId="9" fillId="0" borderId="2" xfId="2" applyNumberFormat="1" applyFont="1" applyBorder="1" applyAlignment="1" applyProtection="1">
      <alignment horizontal="center" vertical="center" wrapText="1"/>
      <protection locked="0"/>
    </xf>
    <xf numFmtId="164" fontId="9" fillId="0" borderId="25" xfId="0" applyNumberFormat="1" applyFont="1" applyBorder="1" applyAlignment="1" applyProtection="1">
      <alignment horizontal="center" vertical="center" wrapText="1"/>
      <protection locked="0"/>
    </xf>
    <xf numFmtId="0" fontId="9" fillId="0" borderId="0" xfId="0" applyFont="1" applyBorder="1" applyProtection="1"/>
    <xf numFmtId="0" fontId="9" fillId="0" borderId="0" xfId="0" applyFont="1" applyBorder="1" applyAlignment="1" applyProtection="1">
      <alignment horizontal="center" vertical="center" wrapText="1"/>
    </xf>
    <xf numFmtId="3" fontId="9" fillId="0" borderId="0" xfId="0" applyNumberFormat="1" applyFont="1" applyBorder="1" applyAlignment="1" applyProtection="1">
      <alignment horizontal="center" vertical="center" wrapText="1"/>
    </xf>
    <xf numFmtId="164" fontId="9" fillId="0" borderId="0" xfId="0" applyNumberFormat="1" applyFont="1" applyBorder="1" applyAlignment="1" applyProtection="1">
      <alignment horizontal="center" vertical="center" wrapText="1"/>
    </xf>
    <xf numFmtId="1" fontId="9" fillId="0" borderId="0" xfId="0" applyNumberFormat="1" applyFont="1" applyBorder="1" applyAlignment="1" applyProtection="1">
      <alignment horizontal="center" vertical="center" wrapText="1"/>
    </xf>
    <xf numFmtId="10" fontId="9" fillId="0" borderId="0" xfId="2" applyNumberFormat="1" applyFont="1" applyBorder="1" applyAlignment="1" applyProtection="1">
      <alignment horizontal="center" vertical="center" wrapText="1"/>
    </xf>
    <xf numFmtId="0" fontId="9" fillId="0" borderId="0" xfId="0" applyNumberFormat="1" applyFont="1" applyBorder="1" applyAlignment="1" applyProtection="1">
      <alignment horizontal="center" vertical="center" wrapText="1"/>
    </xf>
    <xf numFmtId="1" fontId="9" fillId="0" borderId="0" xfId="2" applyNumberFormat="1" applyFont="1" applyBorder="1" applyAlignment="1" applyProtection="1">
      <alignment horizontal="center" vertical="center" wrapText="1"/>
    </xf>
    <xf numFmtId="0" fontId="14" fillId="3" borderId="5" xfId="0" applyFont="1" applyFill="1" applyBorder="1" applyAlignment="1" applyProtection="1">
      <alignment vertical="top"/>
    </xf>
    <xf numFmtId="0" fontId="13" fillId="0" borderId="5" xfId="0" applyFont="1" applyFill="1" applyBorder="1" applyAlignment="1" applyProtection="1"/>
    <xf numFmtId="0" fontId="13" fillId="0" borderId="20" xfId="0" applyFont="1" applyFill="1" applyBorder="1" applyAlignment="1" applyProtection="1"/>
    <xf numFmtId="164" fontId="10" fillId="5" borderId="1" xfId="0" applyNumberFormat="1" applyFont="1" applyFill="1" applyBorder="1" applyAlignment="1" applyProtection="1">
      <alignment horizontal="center" vertical="center" wrapText="1"/>
      <protection locked="0"/>
    </xf>
    <xf numFmtId="1" fontId="10" fillId="5" borderId="1" xfId="0" applyNumberFormat="1" applyFont="1" applyFill="1" applyBorder="1" applyAlignment="1" applyProtection="1">
      <alignment horizontal="center" vertical="center" wrapText="1"/>
      <protection locked="0"/>
    </xf>
    <xf numFmtId="10" fontId="10" fillId="5" borderId="1" xfId="2" applyNumberFormat="1"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wrapText="1"/>
      <protection locked="0"/>
    </xf>
    <xf numFmtId="164" fontId="10" fillId="4" borderId="1" xfId="0" applyNumberFormat="1"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12" fillId="4" borderId="4" xfId="0" applyFont="1" applyFill="1" applyBorder="1" applyAlignment="1" applyProtection="1">
      <alignment vertical="center" wrapText="1"/>
    </xf>
    <xf numFmtId="0" fontId="12" fillId="4" borderId="5" xfId="0" applyFont="1" applyFill="1" applyBorder="1" applyAlignment="1" applyProtection="1">
      <alignment horizontal="center" vertical="center" wrapText="1"/>
      <protection locked="0"/>
    </xf>
    <xf numFmtId="0" fontId="12" fillId="4" borderId="5" xfId="0" applyFont="1" applyFill="1" applyBorder="1" applyAlignment="1" applyProtection="1">
      <alignment vertical="center" wrapText="1"/>
    </xf>
    <xf numFmtId="0" fontId="12" fillId="4" borderId="5" xfId="0" applyFont="1" applyFill="1" applyBorder="1" applyAlignment="1" applyProtection="1">
      <alignment horizontal="center" vertical="center" wrapText="1"/>
    </xf>
    <xf numFmtId="0" fontId="12" fillId="4" borderId="20" xfId="0" applyFont="1" applyFill="1" applyBorder="1" applyAlignment="1" applyProtection="1">
      <alignment vertical="center" wrapText="1"/>
    </xf>
    <xf numFmtId="0" fontId="12" fillId="5" borderId="4" xfId="0" applyFont="1" applyFill="1" applyBorder="1" applyAlignment="1" applyProtection="1">
      <alignment vertical="center"/>
      <protection locked="0"/>
    </xf>
    <xf numFmtId="0" fontId="12" fillId="5" borderId="5" xfId="0" applyFont="1" applyFill="1" applyBorder="1" applyAlignment="1" applyProtection="1">
      <alignment vertical="center"/>
    </xf>
    <xf numFmtId="0" fontId="12" fillId="5" borderId="20" xfId="0" applyFont="1" applyFill="1" applyBorder="1" applyAlignment="1" applyProtection="1">
      <alignment vertical="center"/>
    </xf>
    <xf numFmtId="0" fontId="12" fillId="4" borderId="4" xfId="0" applyFont="1" applyFill="1" applyBorder="1" applyAlignment="1" applyProtection="1">
      <alignment vertical="center"/>
      <protection locked="0"/>
    </xf>
    <xf numFmtId="0" fontId="12" fillId="4" borderId="5" xfId="0" applyFont="1" applyFill="1" applyBorder="1" applyAlignment="1" applyProtection="1">
      <alignment vertical="center"/>
    </xf>
    <xf numFmtId="0" fontId="12" fillId="4" borderId="20" xfId="0" applyFont="1" applyFill="1" applyBorder="1" applyAlignment="1" applyProtection="1">
      <alignment vertical="center"/>
    </xf>
    <xf numFmtId="0" fontId="15" fillId="5" borderId="30" xfId="0" applyFont="1" applyFill="1" applyBorder="1" applyProtection="1">
      <protection locked="0"/>
    </xf>
    <xf numFmtId="0" fontId="15" fillId="5" borderId="3" xfId="0" applyFont="1" applyFill="1" applyBorder="1" applyProtection="1">
      <protection locked="0"/>
    </xf>
    <xf numFmtId="164" fontId="9" fillId="0" borderId="1" xfId="0" applyNumberFormat="1" applyFont="1" applyBorder="1" applyAlignment="1" applyProtection="1">
      <alignment horizontal="center" vertical="center"/>
    </xf>
    <xf numFmtId="10" fontId="9" fillId="0" borderId="1" xfId="0" applyNumberFormat="1" applyFont="1" applyBorder="1" applyAlignment="1" applyProtection="1">
      <alignment horizontal="center" vertical="center"/>
    </xf>
    <xf numFmtId="10" fontId="9" fillId="0" borderId="1" xfId="2" applyNumberFormat="1" applyFont="1" applyBorder="1" applyAlignment="1" applyProtection="1">
      <alignment horizontal="center" vertical="center"/>
    </xf>
    <xf numFmtId="0" fontId="9" fillId="0" borderId="0" xfId="0" applyFont="1" applyAlignment="1" applyProtection="1">
      <alignment horizontal="left"/>
      <protection locked="0"/>
    </xf>
    <xf numFmtId="0" fontId="9" fillId="0" borderId="0" xfId="0" applyFont="1" applyAlignment="1" applyProtection="1">
      <alignment horizontal="left" vertical="center" wrapText="1"/>
      <protection locked="0"/>
    </xf>
    <xf numFmtId="0" fontId="6" fillId="0" borderId="21" xfId="0" applyFont="1" applyBorder="1" applyAlignment="1" applyProtection="1">
      <protection locked="0"/>
    </xf>
    <xf numFmtId="0" fontId="12" fillId="3" borderId="1" xfId="0" applyFont="1" applyFill="1" applyBorder="1" applyAlignment="1" applyProtection="1">
      <alignment horizontal="center" vertical="center"/>
      <protection locked="0"/>
    </xf>
    <xf numFmtId="0" fontId="12" fillId="3" borderId="1" xfId="0" applyFont="1" applyFill="1" applyBorder="1" applyAlignment="1" applyProtection="1">
      <alignment horizontal="center" vertical="center" wrapText="1"/>
      <protection locked="0"/>
    </xf>
    <xf numFmtId="0" fontId="17" fillId="3" borderId="0" xfId="0" applyFont="1" applyFill="1" applyProtection="1">
      <protection locked="0"/>
    </xf>
    <xf numFmtId="0" fontId="10" fillId="4" borderId="1" xfId="0"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wrapText="1"/>
      <protection locked="0"/>
    </xf>
    <xf numFmtId="0" fontId="4" fillId="4" borderId="0" xfId="0" applyFont="1" applyFill="1" applyProtection="1">
      <protection locked="0"/>
    </xf>
    <xf numFmtId="0" fontId="10" fillId="4" borderId="23" xfId="0" applyFont="1" applyFill="1" applyBorder="1" applyAlignment="1" applyProtection="1">
      <alignment horizontal="center" vertical="center"/>
      <protection locked="0"/>
    </xf>
    <xf numFmtId="164" fontId="10" fillId="3" borderId="1" xfId="0" applyNumberFormat="1"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wrapText="1"/>
      <protection locked="0"/>
    </xf>
    <xf numFmtId="0" fontId="4" fillId="3" borderId="0" xfId="0" applyFont="1" applyFill="1" applyProtection="1">
      <protection locked="0"/>
    </xf>
    <xf numFmtId="1" fontId="10" fillId="3" borderId="1" xfId="0" applyNumberFormat="1" applyFont="1" applyFill="1" applyBorder="1" applyAlignment="1" applyProtection="1">
      <alignment horizontal="left" vertical="center"/>
      <protection locked="0"/>
    </xf>
    <xf numFmtId="10" fontId="10" fillId="3" borderId="1" xfId="2" applyNumberFormat="1" applyFont="1" applyFill="1" applyBorder="1" applyAlignment="1" applyProtection="1">
      <alignment horizontal="left" vertical="center"/>
      <protection locked="0"/>
    </xf>
    <xf numFmtId="0" fontId="10" fillId="3" borderId="2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protection locked="0"/>
    </xf>
    <xf numFmtId="0" fontId="10" fillId="4" borderId="1" xfId="0" applyFont="1" applyFill="1" applyBorder="1" applyAlignment="1" applyProtection="1">
      <alignment horizontal="left"/>
      <protection locked="0"/>
    </xf>
    <xf numFmtId="0" fontId="4" fillId="4" borderId="1" xfId="0" applyFont="1" applyFill="1" applyBorder="1" applyProtection="1">
      <protection locked="0"/>
    </xf>
    <xf numFmtId="0" fontId="10" fillId="4" borderId="28" xfId="0" applyFont="1" applyFill="1" applyBorder="1" applyAlignment="1" applyProtection="1">
      <alignment vertical="center"/>
      <protection locked="0"/>
    </xf>
    <xf numFmtId="10" fontId="10" fillId="4" borderId="1" xfId="0" applyNumberFormat="1" applyFont="1" applyFill="1" applyBorder="1" applyAlignment="1" applyProtection="1">
      <alignment horizontal="left" vertical="center"/>
      <protection locked="0"/>
    </xf>
    <xf numFmtId="0" fontId="4" fillId="4" borderId="1" xfId="0" applyFont="1" applyFill="1" applyBorder="1" applyAlignment="1" applyProtection="1">
      <alignment horizontal="left" vertical="center"/>
      <protection locked="0"/>
    </xf>
    <xf numFmtId="0" fontId="10" fillId="4" borderId="28" xfId="0" applyFont="1" applyFill="1" applyBorder="1" applyAlignment="1" applyProtection="1">
      <alignment horizontal="center" vertical="center"/>
      <protection locked="0"/>
    </xf>
    <xf numFmtId="0" fontId="4" fillId="4" borderId="20" xfId="0" applyFont="1" applyFill="1" applyBorder="1" applyAlignment="1" applyProtection="1">
      <alignment horizontal="left" vertical="center" wrapText="1"/>
      <protection locked="0"/>
    </xf>
    <xf numFmtId="1" fontId="10" fillId="4" borderId="1" xfId="0" applyNumberFormat="1" applyFont="1" applyFill="1" applyBorder="1" applyAlignment="1" applyProtection="1">
      <alignment horizontal="left" vertical="center"/>
      <protection locked="0"/>
    </xf>
    <xf numFmtId="10" fontId="10" fillId="4" borderId="1" xfId="2" applyNumberFormat="1" applyFont="1" applyFill="1" applyBorder="1" applyAlignment="1" applyProtection="1">
      <alignment horizontal="left" vertical="center"/>
      <protection locked="0"/>
    </xf>
    <xf numFmtId="0" fontId="10" fillId="4" borderId="29" xfId="0" applyFont="1" applyFill="1" applyBorder="1" applyAlignment="1" applyProtection="1">
      <alignment vertical="center"/>
      <protection locked="0"/>
    </xf>
    <xf numFmtId="10" fontId="10" fillId="5" borderId="1" xfId="2" applyNumberFormat="1" applyFont="1" applyFill="1" applyBorder="1" applyAlignment="1" applyProtection="1">
      <alignment horizontal="left" vertical="center"/>
      <protection locked="0"/>
    </xf>
    <xf numFmtId="0" fontId="4" fillId="5" borderId="1" xfId="0" applyFont="1" applyFill="1" applyBorder="1" applyAlignment="1" applyProtection="1">
      <alignment horizontal="left" vertical="center" wrapText="1"/>
      <protection locked="0"/>
    </xf>
    <xf numFmtId="0" fontId="4" fillId="5" borderId="0" xfId="0" applyFont="1" applyFill="1" applyProtection="1">
      <protection locked="0"/>
    </xf>
    <xf numFmtId="0" fontId="10" fillId="5" borderId="23" xfId="0" applyFont="1" applyFill="1" applyBorder="1" applyAlignment="1" applyProtection="1">
      <alignment horizontal="center" vertical="center"/>
      <protection locked="0"/>
    </xf>
    <xf numFmtId="4" fontId="10" fillId="5" borderId="1" xfId="1" applyNumberFormat="1" applyFont="1" applyFill="1" applyBorder="1" applyAlignment="1" applyProtection="1">
      <alignment horizontal="left" vertical="center"/>
      <protection locked="0"/>
    </xf>
    <xf numFmtId="0" fontId="10" fillId="4" borderId="1" xfId="2" applyNumberFormat="1" applyFont="1" applyFill="1" applyBorder="1" applyAlignment="1" applyProtection="1">
      <alignment horizontal="left" vertical="center"/>
      <protection locked="0"/>
    </xf>
    <xf numFmtId="0" fontId="10" fillId="4" borderId="29" xfId="0" applyFont="1" applyFill="1" applyBorder="1" applyAlignment="1" applyProtection="1">
      <alignment vertical="center"/>
    </xf>
    <xf numFmtId="0" fontId="10" fillId="4" borderId="28" xfId="0" applyFont="1" applyFill="1" applyBorder="1" applyAlignment="1" applyProtection="1">
      <alignment vertical="center"/>
    </xf>
    <xf numFmtId="0" fontId="10" fillId="4" borderId="27" xfId="0" applyFont="1" applyFill="1" applyBorder="1" applyAlignment="1" applyProtection="1">
      <alignment vertical="center"/>
    </xf>
    <xf numFmtId="0" fontId="10" fillId="5" borderId="23" xfId="0" applyFont="1" applyFill="1" applyBorder="1" applyAlignment="1" applyProtection="1">
      <alignment vertical="center"/>
    </xf>
    <xf numFmtId="0" fontId="10" fillId="5" borderId="24" xfId="0" applyFont="1" applyFill="1" applyBorder="1" applyAlignment="1" applyProtection="1">
      <alignment vertical="center"/>
    </xf>
    <xf numFmtId="0" fontId="10" fillId="5" borderId="22" xfId="0" applyFont="1" applyFill="1" applyBorder="1" applyAlignment="1" applyProtection="1">
      <alignment vertical="center"/>
    </xf>
    <xf numFmtId="0" fontId="10" fillId="3" borderId="22" xfId="0" applyFont="1" applyFill="1" applyBorder="1" applyAlignment="1" applyProtection="1">
      <alignment vertical="center" wrapText="1"/>
    </xf>
    <xf numFmtId="0" fontId="10" fillId="3" borderId="23" xfId="0" applyFont="1" applyFill="1" applyBorder="1" applyAlignment="1" applyProtection="1">
      <alignment vertical="center"/>
    </xf>
    <xf numFmtId="0" fontId="10" fillId="3" borderId="24" xfId="0" applyFont="1" applyFill="1" applyBorder="1" applyAlignment="1" applyProtection="1">
      <alignment vertical="center"/>
    </xf>
    <xf numFmtId="0" fontId="10" fillId="4" borderId="23" xfId="0" applyFont="1" applyFill="1" applyBorder="1" applyAlignment="1" applyProtection="1">
      <alignment vertical="center"/>
    </xf>
    <xf numFmtId="0" fontId="10" fillId="4" borderId="24" xfId="0" applyFont="1" applyFill="1" applyBorder="1" applyAlignment="1" applyProtection="1">
      <alignment vertical="center"/>
    </xf>
    <xf numFmtId="0" fontId="10" fillId="4" borderId="22" xfId="0" applyFont="1" applyFill="1" applyBorder="1" applyAlignment="1" applyProtection="1">
      <alignment vertical="center"/>
    </xf>
    <xf numFmtId="0" fontId="9" fillId="0" borderId="0" xfId="0" applyFont="1" applyAlignment="1" applyProtection="1">
      <alignment horizontal="left"/>
    </xf>
    <xf numFmtId="0" fontId="9" fillId="0" borderId="0" xfId="0" applyFont="1" applyAlignment="1" applyProtection="1">
      <alignment horizontal="left" vertical="center" wrapText="1"/>
    </xf>
    <xf numFmtId="0" fontId="16" fillId="0" borderId="21" xfId="0" applyFont="1" applyBorder="1" applyAlignment="1" applyProtection="1"/>
    <xf numFmtId="0" fontId="10" fillId="4" borderId="6" xfId="3" applyFont="1" applyFill="1" applyBorder="1" applyAlignment="1" applyProtection="1">
      <alignment vertical="center" wrapText="1"/>
      <protection locked="0"/>
    </xf>
    <xf numFmtId="0" fontId="7" fillId="4" borderId="7" xfId="3" applyFont="1" applyFill="1" applyBorder="1" applyAlignment="1" applyProtection="1">
      <alignment vertical="center" wrapText="1"/>
    </xf>
    <xf numFmtId="0" fontId="7" fillId="4" borderId="14" xfId="3" applyFont="1" applyFill="1" applyBorder="1" applyAlignment="1" applyProtection="1">
      <alignment vertical="center" wrapText="1"/>
    </xf>
    <xf numFmtId="164" fontId="7" fillId="4" borderId="8" xfId="3" applyNumberFormat="1" applyFont="1" applyFill="1" applyBorder="1" applyAlignment="1" applyProtection="1">
      <alignment horizontal="center" vertical="center" wrapText="1"/>
    </xf>
    <xf numFmtId="0" fontId="18" fillId="4" borderId="0" xfId="0" applyFont="1" applyFill="1" applyProtection="1">
      <protection locked="0"/>
    </xf>
    <xf numFmtId="0" fontId="10" fillId="4" borderId="9" xfId="0" applyFont="1" applyFill="1" applyBorder="1" applyProtection="1">
      <protection locked="0"/>
    </xf>
    <xf numFmtId="0" fontId="4" fillId="4" borderId="10" xfId="0" applyFont="1" applyFill="1" applyBorder="1" applyProtection="1"/>
    <xf numFmtId="0" fontId="4" fillId="4" borderId="15" xfId="0" applyFont="1" applyFill="1" applyBorder="1" applyProtection="1"/>
    <xf numFmtId="0" fontId="4" fillId="4" borderId="11" xfId="0" applyFont="1" applyFill="1" applyBorder="1" applyProtection="1"/>
    <xf numFmtId="0" fontId="9" fillId="0" borderId="1" xfId="0" applyFont="1" applyFill="1" applyBorder="1" applyAlignment="1" applyProtection="1">
      <alignment horizontal="center" vertical="center"/>
    </xf>
    <xf numFmtId="0" fontId="9" fillId="0" borderId="1" xfId="0" applyFont="1" applyBorder="1" applyAlignment="1" applyProtection="1">
      <alignment horizontal="center" vertical="center"/>
    </xf>
    <xf numFmtId="0" fontId="9" fillId="0" borderId="1" xfId="0" applyNumberFormat="1" applyFont="1" applyBorder="1" applyAlignment="1" applyProtection="1">
      <alignment horizontal="center" vertical="center"/>
    </xf>
    <xf numFmtId="10" fontId="9" fillId="0" borderId="1" xfId="2" applyNumberFormat="1" applyFont="1" applyFill="1" applyBorder="1" applyAlignment="1" applyProtection="1">
      <alignment horizontal="center" vertical="center"/>
    </xf>
    <xf numFmtId="1" fontId="9" fillId="0" borderId="1" xfId="0" applyNumberFormat="1" applyFont="1" applyFill="1" applyBorder="1" applyAlignment="1" applyProtection="1">
      <alignment horizontal="center" vertical="center"/>
    </xf>
    <xf numFmtId="1" fontId="9" fillId="0" borderId="1" xfId="0" applyNumberFormat="1" applyFont="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1" fontId="9" fillId="0" borderId="1" xfId="2" applyNumberFormat="1" applyFont="1" applyBorder="1" applyAlignment="1" applyProtection="1">
      <alignment horizontal="center" vertical="center"/>
    </xf>
    <xf numFmtId="1" fontId="9" fillId="0" borderId="1" xfId="2" applyNumberFormat="1" applyFont="1" applyFill="1" applyBorder="1" applyAlignment="1" applyProtection="1">
      <alignment horizontal="center" vertical="center"/>
    </xf>
    <xf numFmtId="164" fontId="9" fillId="0" borderId="1" xfId="0" applyNumberFormat="1" applyFont="1" applyFill="1" applyBorder="1" applyAlignment="1" applyProtection="1">
      <alignment horizontal="center" vertical="center"/>
    </xf>
  </cellXfs>
  <cellStyles count="4">
    <cellStyle name="Accent1" xfId="3" builtinId="29"/>
    <cellStyle name="Comma" xfId="1" builtinId="3"/>
    <cellStyle name="Normal" xfId="0" builtinId="0"/>
    <cellStyle name="Percent" xfId="2" builtinId="5"/>
  </cellStyles>
  <dxfs count="3">
    <dxf>
      <numFmt numFmtId="166" formatCode="0.0%"/>
    </dxf>
    <dxf>
      <numFmt numFmtId="14" formatCode="0.00%"/>
    </dxf>
    <dxf>
      <numFmt numFmtId="166" formatCode="0.0%"/>
    </dxf>
  </dxfs>
  <tableStyles count="0" defaultTableStyle="TableStyleMedium2" defaultPivotStyle="PivotStyleLight16"/>
  <colors>
    <mruColors>
      <color rgb="FF2D6E8D"/>
      <color rgb="FF1F456B"/>
      <color rgb="FF17315A"/>
      <color rgb="FFF9A71C"/>
      <color rgb="FFDDEBF7"/>
      <color rgb="FFD9D9D9"/>
      <color rgb="FF000066"/>
      <color rgb="FF00549E"/>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[SNF-WQIP-PY2-2024-Interim-Payment-Report.xlsx]HIDDEN County Pivot!PivotTable8</c:name>
    <c:fmtId val="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County Pivot'!$B$3</c:f>
              <c:strCache>
                <c:ptCount val="1"/>
                <c:pt idx="0">
                  <c:v>Total</c:v>
                </c:pt>
              </c:strCache>
            </c:strRef>
          </c:tx>
          <c:spPr>
            <a:solidFill>
              <a:schemeClr val="accent1"/>
            </a:solidFill>
            <a:ln>
              <a:noFill/>
            </a:ln>
            <a:effectLst/>
          </c:spPr>
          <c:invertIfNegative val="0"/>
          <c:cat>
            <c:strRef>
              <c:f>'HIDDEN County Pivot'!$A$4:$A$57</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Pivot'!$B$4:$B$57</c:f>
              <c:numCache>
                <c:formatCode>0.0%</c:formatCode>
                <c:ptCount val="53"/>
                <c:pt idx="0">
                  <c:v>0.87605435327398218</c:v>
                </c:pt>
                <c:pt idx="1">
                  <c:v>0.83246605473942292</c:v>
                </c:pt>
                <c:pt idx="2">
                  <c:v>0.90668954381219069</c:v>
                </c:pt>
                <c:pt idx="3">
                  <c:v>0.86359669361966596</c:v>
                </c:pt>
                <c:pt idx="4">
                  <c:v>0.60905110169287235</c:v>
                </c:pt>
                <c:pt idx="5">
                  <c:v>0.85105828632822977</c:v>
                </c:pt>
                <c:pt idx="6">
                  <c:v>0.92817491707091426</c:v>
                </c:pt>
                <c:pt idx="7">
                  <c:v>0.78966586990433696</c:v>
                </c:pt>
                <c:pt idx="8">
                  <c:v>1.0765892208803673</c:v>
                </c:pt>
                <c:pt idx="9">
                  <c:v>0.78088419859874802</c:v>
                </c:pt>
                <c:pt idx="10">
                  <c:v>0.59</c:v>
                </c:pt>
                <c:pt idx="11">
                  <c:v>0.99814585063676631</c:v>
                </c:pt>
                <c:pt idx="12">
                  <c:v>0.52498235688119721</c:v>
                </c:pt>
                <c:pt idx="13">
                  <c:v>0.81658877249529949</c:v>
                </c:pt>
                <c:pt idx="14">
                  <c:v>0.66335025502707823</c:v>
                </c:pt>
                <c:pt idx="15">
                  <c:v>0.92158588782948103</c:v>
                </c:pt>
                <c:pt idx="16">
                  <c:v>0.57617925703239969</c:v>
                </c:pt>
                <c:pt idx="17">
                  <c:v>0.61813725490196081</c:v>
                </c:pt>
                <c:pt idx="18">
                  <c:v>1.045288096283473</c:v>
                </c:pt>
                <c:pt idx="19">
                  <c:v>0.95155570433532777</c:v>
                </c:pt>
                <c:pt idx="20">
                  <c:v>0.92283120303794153</c:v>
                </c:pt>
                <c:pt idx="21">
                  <c:v>1.059691154169673</c:v>
                </c:pt>
                <c:pt idx="22">
                  <c:v>1.0052259909166512</c:v>
                </c:pt>
                <c:pt idx="23">
                  <c:v>0.94945067352937351</c:v>
                </c:pt>
                <c:pt idx="24">
                  <c:v>1.1203768406111279</c:v>
                </c:pt>
                <c:pt idx="25">
                  <c:v>1.1319696980653871</c:v>
                </c:pt>
                <c:pt idx="26">
                  <c:v>1.014937187170706</c:v>
                </c:pt>
                <c:pt idx="27">
                  <c:v>0.96620278846719942</c:v>
                </c:pt>
                <c:pt idx="28">
                  <c:v>1.0680911209056858</c:v>
                </c:pt>
                <c:pt idx="29">
                  <c:v>0.8986105989317823</c:v>
                </c:pt>
                <c:pt idx="30">
                  <c:v>0.91165221289838094</c:v>
                </c:pt>
                <c:pt idx="31">
                  <c:v>0.88621241146446461</c:v>
                </c:pt>
                <c:pt idx="32">
                  <c:v>0.63570052249872078</c:v>
                </c:pt>
                <c:pt idx="33">
                  <c:v>0.8994187960093698</c:v>
                </c:pt>
                <c:pt idx="34">
                  <c:v>1.0027070481336195</c:v>
                </c:pt>
                <c:pt idx="35">
                  <c:v>1.0627479949142644</c:v>
                </c:pt>
                <c:pt idx="36">
                  <c:v>1.3405811048954182</c:v>
                </c:pt>
                <c:pt idx="37">
                  <c:v>1.1866347095454797</c:v>
                </c:pt>
                <c:pt idx="38">
                  <c:v>1.0856877916655188</c:v>
                </c:pt>
                <c:pt idx="39">
                  <c:v>1.1069157194450805</c:v>
                </c:pt>
                <c:pt idx="40">
                  <c:v>0.85256175898631559</c:v>
                </c:pt>
                <c:pt idx="41">
                  <c:v>1.1127259544716916</c:v>
                </c:pt>
                <c:pt idx="42">
                  <c:v>1.7712147117364683</c:v>
                </c:pt>
                <c:pt idx="43">
                  <c:v>0.90913698422427958</c:v>
                </c:pt>
                <c:pt idx="44">
                  <c:v>0.96098862093779791</c:v>
                </c:pt>
                <c:pt idx="45">
                  <c:v>0.78216691577745345</c:v>
                </c:pt>
                <c:pt idx="46">
                  <c:v>0.80141288753383333</c:v>
                </c:pt>
                <c:pt idx="47">
                  <c:v>0.82766808090904076</c:v>
                </c:pt>
                <c:pt idx="48">
                  <c:v>0.73869161508990999</c:v>
                </c:pt>
                <c:pt idx="49">
                  <c:v>1.0867095157785629</c:v>
                </c:pt>
                <c:pt idx="50">
                  <c:v>1.0007019194830009</c:v>
                </c:pt>
                <c:pt idx="51">
                  <c:v>0.91697744379188284</c:v>
                </c:pt>
                <c:pt idx="52">
                  <c:v>0.38600098486883339</c:v>
                </c:pt>
              </c:numCache>
            </c:numRef>
          </c:val>
          <c:extLst>
            <c:ext xmlns:c16="http://schemas.microsoft.com/office/drawing/2014/chart" uri="{C3380CC4-5D6E-409C-BE32-E72D297353CC}">
              <c16:uniqueId val="{00000000-5C2D-4328-9F42-3BDFBBC9D127}"/>
            </c:ext>
          </c:extLst>
        </c:ser>
        <c:dLbls>
          <c:showLegendKey val="0"/>
          <c:showVal val="0"/>
          <c:showCatName val="0"/>
          <c:showSerName val="0"/>
          <c:showPercent val="0"/>
          <c:showBubbleSize val="0"/>
        </c:dLbls>
        <c:gapWidth val="219"/>
        <c:overlap val="-27"/>
        <c:axId val="1199146592"/>
        <c:axId val="1199136192"/>
      </c:barChart>
      <c:catAx>
        <c:axId val="119914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36192"/>
        <c:crosses val="autoZero"/>
        <c:auto val="1"/>
        <c:lblAlgn val="ctr"/>
        <c:lblOffset val="100"/>
        <c:noMultiLvlLbl val="0"/>
      </c:catAx>
      <c:valAx>
        <c:axId val="119913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146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'HIDDEN County Pivot'!$C$4:$C$56</c:f>
              <c:strCache>
                <c:ptCount val="53"/>
                <c:pt idx="0">
                  <c:v>ALAMEDA</c:v>
                </c:pt>
                <c:pt idx="1">
                  <c:v>AMADOR</c:v>
                </c:pt>
                <c:pt idx="2">
                  <c:v>BERKELEY</c:v>
                </c:pt>
                <c:pt idx="3">
                  <c:v>BUTTE</c:v>
                </c:pt>
                <c:pt idx="4">
                  <c:v>CALAVERAS</c:v>
                </c:pt>
                <c:pt idx="5">
                  <c:v>COLUSA</c:v>
                </c:pt>
                <c:pt idx="6">
                  <c:v>CONTRA COSTA</c:v>
                </c:pt>
                <c:pt idx="7">
                  <c:v>DEL NORTE</c:v>
                </c:pt>
                <c:pt idx="8">
                  <c:v>EL DORADO</c:v>
                </c:pt>
                <c:pt idx="9">
                  <c:v>FRESNO</c:v>
                </c:pt>
                <c:pt idx="10">
                  <c:v>GLENN</c:v>
                </c:pt>
                <c:pt idx="11">
                  <c:v>HUMBOLDT</c:v>
                </c:pt>
                <c:pt idx="12">
                  <c:v>IMPERIAL</c:v>
                </c:pt>
                <c:pt idx="13">
                  <c:v>INYO</c:v>
                </c:pt>
                <c:pt idx="14">
                  <c:v>KERN</c:v>
                </c:pt>
                <c:pt idx="15">
                  <c:v>KINGS</c:v>
                </c:pt>
                <c:pt idx="16">
                  <c:v>LAKE</c:v>
                </c:pt>
                <c:pt idx="17">
                  <c:v>LASSEN</c:v>
                </c:pt>
                <c:pt idx="18">
                  <c:v>LONG BEACH</c:v>
                </c:pt>
                <c:pt idx="19">
                  <c:v>LOS ANGELES</c:v>
                </c:pt>
                <c:pt idx="20">
                  <c:v>MADERA</c:v>
                </c:pt>
                <c:pt idx="21">
                  <c:v>MARIN</c:v>
                </c:pt>
                <c:pt idx="22">
                  <c:v>MENDOCINO</c:v>
                </c:pt>
                <c:pt idx="23">
                  <c:v>MERCED</c:v>
                </c:pt>
                <c:pt idx="24">
                  <c:v>MONTEREY</c:v>
                </c:pt>
                <c:pt idx="25">
                  <c:v>NAPA</c:v>
                </c:pt>
                <c:pt idx="26">
                  <c:v>NEVADA</c:v>
                </c:pt>
                <c:pt idx="27">
                  <c:v>ORANGE</c:v>
                </c:pt>
                <c:pt idx="28">
                  <c:v>PASADENA</c:v>
                </c:pt>
                <c:pt idx="29">
                  <c:v>PLACER</c:v>
                </c:pt>
                <c:pt idx="30">
                  <c:v>RIVERSIDE</c:v>
                </c:pt>
                <c:pt idx="31">
                  <c:v>SACRAMENTO</c:v>
                </c:pt>
                <c:pt idx="32">
                  <c:v>SAN BERNARDINO</c:v>
                </c:pt>
                <c:pt idx="33">
                  <c:v>SAN DIEGO</c:v>
                </c:pt>
                <c:pt idx="34">
                  <c:v>SAN FRANCISCO</c:v>
                </c:pt>
                <c:pt idx="35">
                  <c:v>SAN JOAQUIN</c:v>
                </c:pt>
                <c:pt idx="36">
                  <c:v>SAN LUIS OBISPO</c:v>
                </c:pt>
                <c:pt idx="37">
                  <c:v>SAN MATEO</c:v>
                </c:pt>
                <c:pt idx="38">
                  <c:v>SANTA BARBARA</c:v>
                </c:pt>
                <c:pt idx="39">
                  <c:v>SANTA CLARA</c:v>
                </c:pt>
                <c:pt idx="40">
                  <c:v>SANTA CRUZ</c:v>
                </c:pt>
                <c:pt idx="41">
                  <c:v>SHASTA</c:v>
                </c:pt>
                <c:pt idx="42">
                  <c:v>SISKIYOU</c:v>
                </c:pt>
                <c:pt idx="43">
                  <c:v>SOLANO</c:v>
                </c:pt>
                <c:pt idx="44">
                  <c:v>SONOMA</c:v>
                </c:pt>
                <c:pt idx="45">
                  <c:v>STANISLAUS</c:v>
                </c:pt>
                <c:pt idx="46">
                  <c:v>SUTTER</c:v>
                </c:pt>
                <c:pt idx="47">
                  <c:v>TEHAMA</c:v>
                </c:pt>
                <c:pt idx="48">
                  <c:v>TULARE</c:v>
                </c:pt>
                <c:pt idx="49">
                  <c:v>TUOLUMNE</c:v>
                </c:pt>
                <c:pt idx="50">
                  <c:v>VENTURA</c:v>
                </c:pt>
                <c:pt idx="51">
                  <c:v>YOLO</c:v>
                </c:pt>
                <c:pt idx="52">
                  <c:v>YUBA</c:v>
                </c:pt>
              </c:strCache>
            </c:strRef>
          </c:cat>
          <c:val>
            <c:numRef>
              <c:f>'HIDDEN County Pivot'!$D$4:$D$56</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EF13-41BD-A07E-C5B3F8A765E0}"/>
            </c:ext>
          </c:extLst>
        </c:ser>
        <c:dLbls>
          <c:showLegendKey val="0"/>
          <c:showVal val="0"/>
          <c:showCatName val="0"/>
          <c:showSerName val="0"/>
          <c:showPercent val="0"/>
          <c:showBubbleSize val="0"/>
        </c:dLbls>
        <c:gapWidth val="219"/>
        <c:overlap val="-27"/>
        <c:axId val="1973036496"/>
        <c:axId val="1973042736"/>
      </c:barChart>
      <c:catAx>
        <c:axId val="19730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42736"/>
        <c:crosses val="autoZero"/>
        <c:auto val="1"/>
        <c:lblAlgn val="ctr"/>
        <c:lblOffset val="100"/>
        <c:noMultiLvlLbl val="0"/>
      </c:catAx>
      <c:valAx>
        <c:axId val="1973042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036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[SNF-WQIP-PY2-2024-Interim-Payment-Report.xlsx]HIDDEN District Pivot!PivotTable9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'HIDDEN District Pivot'!$B$3</c:f>
              <c:strCache>
                <c:ptCount val="1"/>
                <c:pt idx="0">
                  <c:v>Total</c:v>
                </c:pt>
              </c:strCache>
            </c:strRef>
          </c:tx>
          <c:spPr>
            <a:solidFill>
              <a:schemeClr val="accent1"/>
            </a:solidFill>
            <a:ln>
              <a:noFill/>
            </a:ln>
            <a:effectLst/>
          </c:spPr>
          <c:invertIfNegative val="0"/>
          <c:cat>
            <c:strRef>
              <c:f>'HIDDEN District Pivot'!$A$4:$A$21</c:f>
              <c:strCache>
                <c:ptCount val="17"/>
                <c:pt idx="0">
                  <c:v>BAKERSFIELD</c:v>
                </c:pt>
                <c:pt idx="1">
                  <c:v>CHICO</c:v>
                </c:pt>
                <c:pt idx="2">
                  <c:v>EAST BAY</c:v>
                </c:pt>
                <c:pt idx="3">
                  <c:v>FRESNO</c:v>
                </c:pt>
                <c:pt idx="4">
                  <c:v>LA REGION 1</c:v>
                </c:pt>
                <c:pt idx="5">
                  <c:v>LA REGION 2</c:v>
                </c:pt>
                <c:pt idx="6">
                  <c:v>LA REGION 3</c:v>
                </c:pt>
                <c:pt idx="7">
                  <c:v>ORANGE COUNTY</c:v>
                </c:pt>
                <c:pt idx="8">
                  <c:v>RIVERSIDE</c:v>
                </c:pt>
                <c:pt idx="9">
                  <c:v>SACRAMENTO</c:v>
                </c:pt>
                <c:pt idx="10">
                  <c:v>SAN BERNARDINO</c:v>
                </c:pt>
                <c:pt idx="11">
                  <c:v>SAN DIEGO</c:v>
                </c:pt>
                <c:pt idx="12">
                  <c:v>SAN FRANCISCO</c:v>
                </c:pt>
                <c:pt idx="13">
                  <c:v>SAN JOSE</c:v>
                </c:pt>
                <c:pt idx="14">
                  <c:v>SANTA ROSA/REDWOOD COAST</c:v>
                </c:pt>
                <c:pt idx="15">
                  <c:v>STATE FACILITIES SECTION</c:v>
                </c:pt>
                <c:pt idx="16">
                  <c:v>VENTURA</c:v>
                </c:pt>
              </c:strCache>
            </c:strRef>
          </c:cat>
          <c:val>
            <c:numRef>
              <c:f>'HIDDEN District Pivot'!$B$4:$B$21</c:f>
              <c:numCache>
                <c:formatCode>0.00%</c:formatCode>
                <c:ptCount val="17"/>
                <c:pt idx="0">
                  <c:v>0.69972194609189364</c:v>
                </c:pt>
                <c:pt idx="1">
                  <c:v>0.91508912391866659</c:v>
                </c:pt>
                <c:pt idx="2">
                  <c:v>0.8933946897615036</c:v>
                </c:pt>
                <c:pt idx="3">
                  <c:v>0.80784207409629294</c:v>
                </c:pt>
                <c:pt idx="4">
                  <c:v>0.97065580363655557</c:v>
                </c:pt>
                <c:pt idx="5">
                  <c:v>0.95563641357945095</c:v>
                </c:pt>
                <c:pt idx="6">
                  <c:v>0.95533975777971503</c:v>
                </c:pt>
                <c:pt idx="7">
                  <c:v>0.96620278846719942</c:v>
                </c:pt>
                <c:pt idx="8">
                  <c:v>0.91165221289838094</c:v>
                </c:pt>
                <c:pt idx="9">
                  <c:v>0.94841339364455923</c:v>
                </c:pt>
                <c:pt idx="10">
                  <c:v>0.62541247218317253</c:v>
                </c:pt>
                <c:pt idx="11">
                  <c:v>0.87694101755097076</c:v>
                </c:pt>
                <c:pt idx="12">
                  <c:v>1.0875967380160165</c:v>
                </c:pt>
                <c:pt idx="13">
                  <c:v>1.0825902172018571</c:v>
                </c:pt>
                <c:pt idx="14">
                  <c:v>0.96010390862432882</c:v>
                </c:pt>
                <c:pt idx="15">
                  <c:v>1.5717963934344372</c:v>
                </c:pt>
                <c:pt idx="16">
                  <c:v>1.0881049360162784</c:v>
                </c:pt>
              </c:numCache>
            </c:numRef>
          </c:val>
          <c:extLst>
            <c:ext xmlns:c16="http://schemas.microsoft.com/office/drawing/2014/chart" uri="{C3380CC4-5D6E-409C-BE32-E72D297353CC}">
              <c16:uniqueId val="{00000000-17DF-49D0-8C1A-1A6969990386}"/>
            </c:ext>
          </c:extLst>
        </c:ser>
        <c:dLbls>
          <c:showLegendKey val="0"/>
          <c:showVal val="0"/>
          <c:showCatName val="0"/>
          <c:showSerName val="0"/>
          <c:showPercent val="0"/>
          <c:showBubbleSize val="0"/>
        </c:dLbls>
        <c:gapWidth val="219"/>
        <c:overlap val="-27"/>
        <c:axId val="588183664"/>
        <c:axId val="588192816"/>
      </c:barChart>
      <c:catAx>
        <c:axId val="5881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92816"/>
        <c:crosses val="autoZero"/>
        <c:auto val="1"/>
        <c:lblAlgn val="ctr"/>
        <c:lblOffset val="100"/>
        <c:noMultiLvlLbl val="0"/>
      </c:catAx>
      <c:valAx>
        <c:axId val="588192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3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285750</xdr:colOff>
      <xdr:row>1</xdr:row>
      <xdr:rowOff>134936</xdr:rowOff>
    </xdr:from>
    <xdr:to>
      <xdr:col>21</xdr:col>
      <xdr:colOff>533400</xdr:colOff>
      <xdr:row>19</xdr:row>
      <xdr:rowOff>79374</xdr:rowOff>
    </xdr:to>
    <xdr:graphicFrame macro="">
      <xdr:nvGraphicFramePr>
        <xdr:cNvPr id="3" name="Chart 2">
          <a:extLst>
            <a:ext uri="{FF2B5EF4-FFF2-40B4-BE49-F238E27FC236}">
              <a16:creationId xmlns:a16="http://schemas.microsoft.com/office/drawing/2014/main" id="{A16A517C-7167-6CAB-B4BE-03BC185E1D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219074</xdr:colOff>
      <xdr:row>21</xdr:row>
      <xdr:rowOff>26987</xdr:rowOff>
    </xdr:from>
    <xdr:to>
      <xdr:col>20</xdr:col>
      <xdr:colOff>422274</xdr:colOff>
      <xdr:row>40</xdr:row>
      <xdr:rowOff>25400</xdr:rowOff>
    </xdr:to>
    <xdr:graphicFrame macro="">
      <xdr:nvGraphicFramePr>
        <xdr:cNvPr id="2" name="Chart 1">
          <a:extLst>
            <a:ext uri="{FF2B5EF4-FFF2-40B4-BE49-F238E27FC236}">
              <a16:creationId xmlns:a16="http://schemas.microsoft.com/office/drawing/2014/main" id="{DB94D69B-E9CB-7BF0-3BE3-CF11166F7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438150</xdr:colOff>
      <xdr:row>3</xdr:row>
      <xdr:rowOff>153987</xdr:rowOff>
    </xdr:from>
    <xdr:to>
      <xdr:col>19</xdr:col>
      <xdr:colOff>133350</xdr:colOff>
      <xdr:row>19</xdr:row>
      <xdr:rowOff>7937</xdr:rowOff>
    </xdr:to>
    <xdr:graphicFrame macro="">
      <xdr:nvGraphicFramePr>
        <xdr:cNvPr id="2" name="Chart 1">
          <a:extLst>
            <a:ext uri="{FF2B5EF4-FFF2-40B4-BE49-F238E27FC236}">
              <a16:creationId xmlns:a16="http://schemas.microsoft.com/office/drawing/2014/main" id="{E7118767-C139-2987-7723-C6733E370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233796" createdVersion="8" refreshedVersion="8" minRefreshableVersion="3" recordCount="1067" xr:uid="{ADBCA63A-7193-43E5-B7FC-566AE4E06888}">
  <cacheSource type="worksheet">
    <worksheetSource ref="H8:DD24" sheet="WQIP Interim Report"/>
  </cacheSource>
  <cacheFields count="80">
    <cacheField name="Subacute Status" numFmtId="0">
      <sharedItems count="2">
        <s v="No"/>
        <s v="Yes"/>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trick Harvey" refreshedDate="44984.462323032407" createdVersion="8" refreshedVersion="8" minRefreshableVersion="3" recordCount="1067" xr:uid="{E427AAAE-E40D-4A68-9A11-2F16125AA248}">
  <cacheSource type="worksheet">
    <worksheetSource ref="A8:DD24" sheet="WQIP Interim Report"/>
  </cacheSource>
  <cacheFields count="87">
    <cacheField name="Facility ID" numFmtId="0">
      <sharedItems/>
    </cacheField>
    <cacheField name="Facility Name" numFmtId="0">
      <sharedItems/>
    </cacheField>
    <cacheField name="HCAI ID" numFmtId="0">
      <sharedItems containsSemiMixedTypes="0" containsString="0" containsNumber="1" containsInteger="1" minValue="206010734" maxValue="206580934"/>
    </cacheField>
    <cacheField name="NPI" numFmtId="0">
      <sharedItems containsString="0" containsBlank="1" containsNumber="1" containsInteger="1" minValue="1003098906" maxValue="1992960363"/>
    </cacheField>
    <cacheField name="CMS Certification Number" numFmtId="0">
      <sharedItems/>
    </cacheField>
    <cacheField name="County Name" numFmtId="0">
      <sharedItems count="53">
        <s v="SONOMA"/>
        <s v="DEL NORTE"/>
        <s v="SOLANO"/>
        <s v="HUMBOLDT"/>
        <s v="LAKE"/>
        <s v="NAPA"/>
        <s v="MENDOCINO"/>
        <s v="ALAMEDA"/>
        <s v="CONTRA COSTA"/>
        <s v="BERKELEY"/>
        <s v="YOLO"/>
        <s v="SAN JOAQUIN"/>
        <s v="STANISLAUS"/>
        <s v="SACRAMENTO"/>
        <s v="PLACER"/>
        <s v="EL DORADO"/>
        <s v="AMADOR"/>
        <s v="CALAVERAS"/>
        <s v="FRESNO"/>
        <s v="MERCED"/>
        <s v="MADERA"/>
        <s v="TULARE"/>
        <s v="KINGS"/>
        <s v="VENTURA"/>
        <s v="SAN LUIS OBISPO"/>
        <s v="KERN"/>
        <s v="SANTA BARBARA"/>
        <s v="ORANGE"/>
        <s v="SANTA CLARA"/>
        <s v="MONTEREY"/>
        <s v="SANTA CRUZ"/>
        <s v="SAN DIEGO"/>
        <s v="IMPERIAL"/>
        <s v="MARIN"/>
        <s v="SAN FRANCISCO"/>
        <s v="SAN MATEO"/>
        <s v="SHASTA"/>
        <s v="BUTTE"/>
        <s v="TEHAMA"/>
        <s v="LASSEN"/>
        <s v="SUTTER"/>
        <s v="NEVADA"/>
        <s v="YUBA"/>
        <s v="COLUSA"/>
        <s v="SISKIYOU"/>
        <s v="GLENN"/>
        <s v="RIVERSIDE"/>
        <s v="SAN BERNARDINO"/>
        <s v="LOS ANGELES"/>
        <s v="LONG BEACH"/>
        <s v="PASADENA"/>
        <s v="TUOLUMNE"/>
        <s v="INYO"/>
      </sharedItems>
    </cacheField>
    <cacheField name="District Name" numFmtId="0">
      <sharedItems count="17">
        <s v="SANTA ROSA/REDWOOD COAST"/>
        <s v="EAST BAY"/>
        <s v="SACRAMENTO"/>
        <s v="FRESNO"/>
        <s v="BAKERSFIELD"/>
        <s v="VENTURA"/>
        <s v="ORANGE COUNTY"/>
        <s v="SAN JOSE"/>
        <s v="SAN DIEGO"/>
        <s v="SAN FRANCISCO"/>
        <s v="CHICO"/>
        <s v="RIVERSIDE"/>
        <s v="SAN BERNARDINO"/>
        <s v="LA REGION 3"/>
        <s v="LA REGION 2"/>
        <s v="LA REGION 1"/>
        <s v="STATE FACILITIES SECTION"/>
      </sharedItems>
    </cacheField>
    <cacheField name="Subacute Status" numFmtId="0">
      <sharedItems/>
    </cacheField>
    <cacheField name="Bed Capacity" numFmtId="0">
      <sharedItems containsString="0" containsBlank="1" containsNumber="1" containsInteger="1" minValue="14" maxValue="391"/>
    </cacheField>
    <cacheField name="CNA HPPD Rate " numFmtId="164">
      <sharedItems containsString="0" containsBlank="1" containsNumber="1" minValue="0.84599999999999997" maxValue="4.7370000000000001"/>
    </cacheField>
    <cacheField name="Raw CNA Measure Score" numFmtId="1">
      <sharedItems containsString="0" containsBlank="1" containsNumber="1" containsInteger="1" minValue="0" maxValue="6"/>
    </cacheField>
    <cacheField name="Percent CNA Days Compliant" numFmtId="10">
      <sharedItems containsString="0" containsBlank="1" containsNumber="1" minValue="0" maxValue="1"/>
    </cacheField>
    <cacheField name="Adjusted CNA Measure Score" numFmtId="164">
      <sharedItems containsString="0" containsBlank="1" containsNumber="1" minValue="0" maxValue="6"/>
    </cacheField>
    <cacheField name="LVN HPPD Rate" numFmtId="164">
      <sharedItems containsString="0" containsBlank="1" containsNumber="1" minValue="0.27300000000000002" maxValue="2.7719999999999998"/>
    </cacheField>
    <cacheField name="Raw LVN Measure Score" numFmtId="1">
      <sharedItems containsString="0" containsBlank="1" containsNumber="1" containsInteger="1" minValue="0" maxValue="6"/>
    </cacheField>
    <cacheField name="Percent LVN Days Compliant" numFmtId="10">
      <sharedItems containsString="0" containsBlank="1" containsNumber="1" minValue="0.25205479452054791" maxValue="1"/>
    </cacheField>
    <cacheField name="Adjusted LVN Measure Score" numFmtId="164">
      <sharedItems containsString="0" containsBlank="1" containsNumber="1" minValue="0" maxValue="6"/>
    </cacheField>
    <cacheField name="RN HPPD Rate" numFmtId="164">
      <sharedItems containsString="0" containsBlank="1" containsNumber="1" minValue="4.8000000000000001E-2" maxValue="2.9750000000000001"/>
    </cacheField>
    <cacheField name="Raw RN Measure Score" numFmtId="1">
      <sharedItems containsString="0" containsBlank="1" containsNumber="1" containsInteger="1" minValue="0" maxValue="6"/>
    </cacheField>
    <cacheField name="Percent RN Days Compliant" numFmtId="10">
      <sharedItems containsString="0" containsBlank="1" containsNumber="1" minValue="0.25205479452054791" maxValue="1"/>
    </cacheField>
    <cacheField name="Adjusted RN Measure Score" numFmtId="164">
      <sharedItems containsString="0" containsBlank="1" containsNumber="1" minValue="0" maxValue="6"/>
    </cacheField>
    <cacheField name="Total HPPD Rate" numFmtId="164">
      <sharedItems containsString="0" containsBlank="1" containsNumber="1" minValue="2.125" maxValue="8.2469999999999999"/>
    </cacheField>
    <cacheField name="Raw Total Nursing Hours Measure Score" numFmtId="0">
      <sharedItems containsString="0" containsBlank="1" containsNumber="1" containsInteger="1" minValue="0" maxValue="6"/>
    </cacheField>
    <cacheField name="Percent Total Nursing Hours Days Compliant " numFmtId="10">
      <sharedItems containsString="0" containsBlank="1" containsNumber="1" minValue="0" maxValue="1"/>
    </cacheField>
    <cacheField name="Adjusted Total Nursing Hours Measure Score" numFmtId="164">
      <sharedItems containsString="0" containsBlank="1" containsNumber="1" minValue="0" maxValue="6"/>
    </cacheField>
    <cacheField name="Total Weekend HPPD Rate" numFmtId="164">
      <sharedItems containsString="0" containsBlank="1" containsNumber="1" minValue="5.0000000000000001E-3" maxValue="8.06"/>
    </cacheField>
    <cacheField name="Raw Total Weekend Nursing Hours Measure Score" numFmtId="0">
      <sharedItems containsString="0" containsBlank="1" containsNumber="1" containsInteger="1" minValue="0" maxValue="6"/>
    </cacheField>
    <cacheField name="Percent Total Weekend Days Compliant " numFmtId="10">
      <sharedItems containsString="0" containsBlank="1" containsNumber="1" minValue="0" maxValue="1"/>
    </cacheField>
    <cacheField name="Ajusted Total Weekend Measure Score" numFmtId="164">
      <sharedItems containsString="0" containsBlank="1" containsNumber="1" minValue="0" maxValue="6"/>
    </cacheField>
    <cacheField name="Unweighted Total Points Earned" numFmtId="164">
      <sharedItems containsString="0" containsBlank="1" containsNumber="1" minValue="0" maxValue="30"/>
    </cacheField>
    <cacheField name="Unweighted Possible Points" numFmtId="0">
      <sharedItems containsSemiMixedTypes="0" containsString="0" containsNumber="1" containsInteger="1" minValue="30" maxValue="30"/>
    </cacheField>
    <cacheField name="Unweighted Score" numFmtId="10">
      <sharedItems containsSemiMixedTypes="0" containsString="0" containsNumber="1" minValue="0" maxValue="1"/>
    </cacheField>
    <cacheField name="Total Nursing Staff Turnover" numFmtId="164">
      <sharedItems containsString="0" containsBlank="1" containsNumber="1" minValue="10.3" maxValue="100"/>
    </cacheField>
    <cacheField name="Unweighted Total Points Earned2" numFmtId="0">
      <sharedItems containsString="0" containsBlank="1" containsNumber="1" containsInteger="1" minValue="0" maxValue="6"/>
    </cacheField>
    <cacheField name="Unweighted Possible Points2" numFmtId="0">
      <sharedItems containsSemiMixedTypes="0" containsString="0" containsNumber="1" containsInteger="1" minValue="0" maxValue="6"/>
    </cacheField>
    <cacheField name="Unweighted Score2" numFmtId="10">
      <sharedItems containsSemiMixedTypes="0" containsString="0" containsNumber="1" minValue="0" maxValue="1"/>
    </cacheField>
    <cacheField name="Received an Antipsychotic Medication: Long Stay Raw Score" numFmtId="164">
      <sharedItems containsString="0" containsBlank="1" containsNumber="1" minValue="0" maxValue="0.95238095"/>
    </cacheField>
    <cacheField name="Received an Antipsychotic Medication: Long Stay Points Earned" numFmtId="0">
      <sharedItems containsString="0" containsBlank="1" containsNumber="1" containsInteger="1" minValue="0" maxValue="5"/>
    </cacheField>
    <cacheField name="High-Risk Residents with Pressure Ulcers: Long Stay Raw Score" numFmtId="164">
      <sharedItems containsString="0" containsBlank="1" containsNumber="1" minValue="0" maxValue="0.369863"/>
    </cacheField>
    <cacheField name="High-Risk Residents with Pressure Ulcers: Long Stay Points Earned" numFmtId="0">
      <sharedItems containsString="0" containsBlank="1" containsNumber="1" containsInteger="1" minValue="0" maxValue="6"/>
    </cacheField>
    <cacheField name="Falls with Major Injury: Long Stay Raw Score" numFmtId="164">
      <sharedItems containsString="0" containsBlank="1" containsNumber="1" minValue="0" maxValue="0.12068965000000001"/>
    </cacheField>
    <cacheField name="Falls with Major Injury: Long Stay Points Earned" numFmtId="0">
      <sharedItems containsString="0" containsBlank="1" containsNumber="1" containsInteger="1" minValue="0" maxValue="6"/>
    </cacheField>
    <cacheField name="Unweighted Total Points Earned3" numFmtId="0">
      <sharedItems containsString="0" containsBlank="1" containsNumber="1" containsInteger="1" minValue="0" maxValue="17"/>
    </cacheField>
    <cacheField name="Unweighted Possible Points3" numFmtId="0">
      <sharedItems containsSemiMixedTypes="0" containsString="0" containsNumber="1" containsInteger="1" minValue="0" maxValue="17"/>
    </cacheField>
    <cacheField name="MDS Data Completeness" numFmtId="10">
      <sharedItems containsString="0" containsBlank="1" containsNumber="1" minValue="0" maxValue="1"/>
    </cacheField>
    <cacheField name="Lower Bound Half Points" numFmtId="10">
      <sharedItems containsSemiMixedTypes="0" containsString="0" containsNumber="1" minValue="0.9" maxValue="0.9"/>
    </cacheField>
    <cacheField name="Lower Bound Full Points" numFmtId="10">
      <sharedItems containsSemiMixedTypes="0" containsString="0" containsNumber="1" minValue="0.95" maxValue="0.95"/>
    </cacheField>
    <cacheField name="Unweighted Score3" numFmtId="10">
      <sharedItems containsString="0" containsBlank="1" containsNumber="1" minValue="0" maxValue="1"/>
    </cacheField>
    <cacheField name="Unweighted Dynamic Score" numFmtId="10">
      <sharedItems containsMixedTypes="1" containsNumber="1" minValue="0" maxValue="1"/>
    </cacheField>
    <cacheField name="HAIs Requiring Hospitalization Raw Score" numFmtId="164">
      <sharedItems containsString="0" containsBlank="1" containsNumber="1" minValue="3.19" maxValue="15.96"/>
    </cacheField>
    <cacheField name="HAIs Requiring Hospitalization Points Earned" numFmtId="0">
      <sharedItems containsString="0" containsBlank="1" containsNumber="1" containsInteger="1" minValue="0" maxValue="6"/>
    </cacheField>
    <cacheField name="Outpatient ED Visits Raw Score" numFmtId="164">
      <sharedItems containsString="0" containsBlank="1" containsNumber="1" minValue="0" maxValue="3.7053579999999999"/>
    </cacheField>
    <cacheField name="Outpatient ED Visit Points Earned" numFmtId="0">
      <sharedItems containsString="0" containsBlank="1" containsNumber="1" containsInteger="1" minValue="0" maxValue="6"/>
    </cacheField>
    <cacheField name="Potentially Preventable Readmissions Raw Score" numFmtId="164">
      <sharedItems containsString="0" containsBlank="1" containsNumber="1" minValue="6.54" maxValue="9.8000000000000007"/>
    </cacheField>
    <cacheField name="Potentially Preventable Readmission  Points Earned" numFmtId="0">
      <sharedItems containsString="0" containsBlank="1" containsNumber="1" containsInteger="1" minValue="0" maxValue="6"/>
    </cacheField>
    <cacheField name="Unweighted Total Points Earned4" numFmtId="0">
      <sharedItems containsString="0" containsBlank="1" containsNumber="1" containsInteger="1" minValue="0" maxValue="18"/>
    </cacheField>
    <cacheField name="Unweighted Possible Points4" numFmtId="0">
      <sharedItems containsSemiMixedTypes="0" containsString="0" containsNumber="1" containsInteger="1" minValue="0" maxValue="18"/>
    </cacheField>
    <cacheField name="Unweighted Score4" numFmtId="10">
      <sharedItems containsSemiMixedTypes="0" containsString="0" containsNumber="1" minValue="0" maxValue="1"/>
    </cacheField>
    <cacheField name="Medi-Cal Share Rate" numFmtId="164">
      <sharedItems containsString="0" containsBlank="1" containsNumber="1" minValue="0" maxValue="1.7005354100754442"/>
    </cacheField>
    <cacheField name="Unweighted Total Points Earned5" numFmtId="0">
      <sharedItems containsString="0" containsBlank="1" containsNumber="1" containsInteger="1" minValue="0" maxValue="5"/>
    </cacheField>
    <cacheField name="Unweighted Possible Points5" numFmtId="0">
      <sharedItems containsSemiMixedTypes="0" containsString="0" containsNumber="1" containsInteger="1" minValue="5" maxValue="5"/>
    </cacheField>
    <cacheField name="Unweighted Score5" numFmtId="10">
      <sharedItems containsString="0" containsBlank="1" containsNumber="1" minValue="0" maxValue="1"/>
    </cacheField>
    <cacheField name="Completeness Percent" numFmtId="10">
      <sharedItems containsSemiMixedTypes="0" containsString="0" containsNumber="1" minValue="0.184" maxValue="1"/>
    </cacheField>
    <cacheField name="Unweighted Total Points Earned6" numFmtId="0">
      <sharedItems containsSemiMixedTypes="0" containsString="0" containsNumber="1" containsInteger="1" minValue="0" maxValue="10"/>
    </cacheField>
    <cacheField name="Unweighted Possible Points6" numFmtId="0">
      <sharedItems containsSemiMixedTypes="0" containsString="0" containsNumber="1" containsInteger="1" minValue="10" maxValue="10"/>
    </cacheField>
    <cacheField name="Unweighted Score6" numFmtId="10">
      <sharedItems containsSemiMixedTypes="0" containsString="0" containsNumber="1" minValue="0" maxValue="1"/>
    </cacheField>
    <cacheField name="Total MCBD" numFmtId="4">
      <sharedItems containsString="0" containsBlank="1" containsNumber="1" containsInteger="1" minValue="0" maxValue="109783"/>
    </cacheField>
    <cacheField name="Acuity-Adjusted Staffing Metrics Weighted Score (35%)" numFmtId="164">
      <sharedItems containsSemiMixedTypes="0" containsString="0" containsNumber="1" minValue="0" maxValue="44.863013698630141"/>
    </cacheField>
    <cacheField name="Staffing Turnover Metric Weighted Score (15%)" numFmtId="164">
      <sharedItems containsString="0" containsBlank="1" containsNumber="1" minValue="0" maxValue="15"/>
    </cacheField>
    <cacheField name="MDS Clinical Metrics Weighted Score (20%)" numFmtId="164">
      <sharedItems containsString="0" containsBlank="1" containsNumber="1" minValue="0" maxValue="35.294117647058826"/>
    </cacheField>
    <cacheField name="MDS Clinical Metrics Weighted Dynamic Score" numFmtId="164">
      <sharedItems containsMixedTypes="1" containsNumber="1" minValue="0" maxValue="35.294117647058826"/>
    </cacheField>
    <cacheField name="Claims Clinical Metrics Weighted Score (20%)" numFmtId="164">
      <sharedItems containsString="0" containsBlank="1" containsNumber="1" minValue="0" maxValue="40"/>
    </cacheField>
    <cacheField name="Medi-Cal Disproportionate Share Metric Weighted Score (7%)" numFmtId="164">
      <sharedItems containsString="0" containsBlank="1" containsNumber="1" minValue="0" maxValue="7"/>
    </cacheField>
    <cacheField name="MDS Racial/Ethnic Data Completeness Metric Weighted Score (3%)" numFmtId="164">
      <sharedItems containsSemiMixedTypes="0" containsString="0" containsNumber="1" minValue="0" maxValue="3"/>
    </cacheField>
    <cacheField name="Final Raw Score" numFmtId="164">
      <sharedItems containsSemiMixedTypes="0" containsString="0" containsNumber="1" minValue="0.89999999999999991" maxValue="85.731050228310508"/>
    </cacheField>
    <cacheField name="Dynamic Final Score" numFmtId="164">
      <sharedItems containsSemiMixedTypes="0" containsString="0" containsNumber="1" minValue="0.89999999999999991" maxValue="85.731050228310508"/>
    </cacheField>
    <cacheField name="Weighted WQIP Score" numFmtId="165">
      <sharedItems containsString="0" containsBlank="1" containsNumber="1" minValue="0" maxValue="6284723.4315907005"/>
    </cacheField>
    <cacheField name="Dynamic Weight WQIP Score" numFmtId="165">
      <sharedItems containsSemiMixedTypes="0" containsString="0" containsNumber="1" minValue="0" maxValue="6284723.4315907005"/>
    </cacheField>
    <cacheField name="Sum of Weighted WQIP Scores" numFmtId="165">
      <sharedItems containsSemiMixedTypes="0" containsString="0" containsNumber="1" minValue="767982908.03409648" maxValue="767982908.03409648"/>
    </cacheField>
    <cacheField name="Dynamic Sum of Weighted WQIP Score" numFmtId="165">
      <sharedItems containsSemiMixedTypes="0" containsString="0" containsNumber="1" minValue="767982908.03409648" maxValue="767982908.03409648"/>
    </cacheField>
    <cacheField name="Sum of MCBDs" numFmtId="3">
      <sharedItems containsSemiMixedTypes="0" containsString="0" containsNumber="1" containsInteger="1" minValue="20977136" maxValue="20977136"/>
    </cacheField>
    <cacheField name="Weighted Average WQIP Score" numFmtId="164">
      <sharedItems containsSemiMixedTypes="0" containsString="0" containsNumber="1" minValue="36.610474758522635" maxValue="36.610474758522635"/>
    </cacheField>
    <cacheField name="Dynamic Weighted Average WQIP Score" numFmtId="164">
      <sharedItems containsSemiMixedTypes="0" containsString="0" containsNumber="1" minValue="36.610474758522635" maxValue="36.610474758522635"/>
    </cacheField>
    <cacheField name="Curve Factor" numFmtId="0">
      <sharedItems containsSemiMixedTypes="0" containsString="0" containsNumber="1" minValue="2.5" maxValue="2.5"/>
    </cacheField>
    <cacheField name="Dynamic Curve Factor" numFmtId="2">
      <sharedItems containsSemiMixedTypes="0" containsString="0" containsNumber="1" minValue="2.7314587057279494" maxValue="2.7314587057279494"/>
    </cacheField>
    <cacheField name="Final Facility Curved WQIP Score" numFmtId="10">
      <sharedItems containsSemiMixedTypes="0" containsString="0" containsNumber="1" minValue="2.2499999999999999E-2" maxValue="2.1432762557077627"/>
    </cacheField>
    <cacheField name="Dynamic Final Facility Curved WQIP Score" numFmtId="10">
      <sharedItems containsSemiMixedTypes="0" containsString="0" containsNumber="1" minValue="2.2499999999999999E-2" maxValue="2.14327625570776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x v="0"/>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x v="0"/>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x v="0"/>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x v="0"/>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x v="0"/>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x v="0"/>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x v="0"/>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x v="0"/>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x v="0"/>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x v="0"/>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x v="0"/>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x v="0"/>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x v="0"/>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x v="0"/>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x v="0"/>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x v="0"/>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x v="0"/>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x v="0"/>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x v="0"/>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x v="0"/>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x v="0"/>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x v="0"/>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x v="0"/>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x v="0"/>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x v="0"/>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x v="0"/>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x v="0"/>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x v="0"/>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x v="0"/>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x v="0"/>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x v="0"/>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x v="0"/>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x v="0"/>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x v="0"/>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x v="0"/>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x v="0"/>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x v="0"/>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x v="0"/>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x v="0"/>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x v="1"/>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x v="0"/>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x v="0"/>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x v="0"/>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x v="0"/>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x v="0"/>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x v="0"/>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x v="0"/>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x v="0"/>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x v="0"/>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x v="0"/>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x v="0"/>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x v="0"/>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x v="0"/>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x v="0"/>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x v="1"/>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x v="0"/>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x v="0"/>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x v="0"/>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x v="0"/>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x v="0"/>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x v="0"/>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x v="0"/>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x v="0"/>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x v="0"/>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x v="1"/>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x v="0"/>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x v="0"/>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x v="0"/>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x v="0"/>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x v="0"/>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x v="0"/>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x v="0"/>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x v="0"/>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x v="0"/>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x v="0"/>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x v="0"/>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x v="0"/>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x v="0"/>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x v="0"/>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x v="0"/>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x v="0"/>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x v="0"/>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x v="0"/>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x v="0"/>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x v="0"/>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x v="0"/>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x v="0"/>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x v="0"/>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x v="0"/>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x v="0"/>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x v="0"/>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x v="0"/>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x v="0"/>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x v="0"/>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x v="0"/>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x v="0"/>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x v="0"/>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x v="1"/>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x v="0"/>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x v="0"/>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x v="0"/>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x v="0"/>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x v="0"/>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x v="0"/>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x v="0"/>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x v="0"/>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x v="0"/>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x v="0"/>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x v="0"/>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x v="0"/>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x v="0"/>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x v="0"/>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x v="0"/>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x v="0"/>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x v="0"/>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x v="0"/>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x v="0"/>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x v="0"/>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x v="0"/>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x v="0"/>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x v="0"/>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x v="0"/>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x v="0"/>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x v="0"/>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x v="0"/>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x v="0"/>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x v="0"/>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x v="0"/>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x v="0"/>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x v="0"/>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x v="0"/>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x v="0"/>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x v="0"/>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x v="0"/>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x v="0"/>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x v="0"/>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x v="0"/>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x v="0"/>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x v="0"/>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x v="0"/>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x v="0"/>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x v="0"/>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x v="0"/>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x v="0"/>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x v="0"/>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x v="0"/>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x v="1"/>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x v="0"/>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x v="1"/>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x v="0"/>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x v="0"/>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x v="0"/>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x v="0"/>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x v="0"/>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x v="0"/>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x v="0"/>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x v="0"/>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x v="0"/>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x v="0"/>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x v="0"/>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x v="0"/>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x v="0"/>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x v="0"/>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x v="0"/>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x v="0"/>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x v="0"/>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x v="1"/>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x v="0"/>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x v="0"/>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x v="0"/>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x v="0"/>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x v="0"/>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x v="0"/>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x v="0"/>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x v="0"/>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x v="0"/>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x v="0"/>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x v="0"/>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x v="0"/>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x v="0"/>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x v="0"/>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x v="0"/>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x v="0"/>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x v="0"/>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x v="0"/>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x v="0"/>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x v="0"/>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x v="0"/>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x v="0"/>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x v="0"/>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x v="0"/>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x v="0"/>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x v="0"/>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x v="0"/>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x v="1"/>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x v="0"/>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x v="0"/>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x v="0"/>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x v="0"/>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x v="0"/>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x v="0"/>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x v="0"/>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x v="0"/>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x v="0"/>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x v="0"/>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x v="0"/>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x v="0"/>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x v="0"/>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x v="0"/>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x v="0"/>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x v="0"/>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x v="0"/>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x v="0"/>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x v="0"/>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x v="1"/>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x v="0"/>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x v="0"/>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x v="0"/>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x v="0"/>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x v="0"/>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x v="0"/>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x v="0"/>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x v="0"/>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x v="0"/>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x v="0"/>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x v="0"/>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x v="0"/>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x v="0"/>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x v="0"/>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x v="0"/>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x v="0"/>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x v="0"/>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x v="0"/>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x v="0"/>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x v="0"/>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x v="0"/>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x v="0"/>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x v="0"/>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x v="0"/>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x v="0"/>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x v="0"/>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x v="0"/>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x v="0"/>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x v="0"/>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x v="0"/>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x v="0"/>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x v="0"/>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x v="0"/>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x v="0"/>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x v="0"/>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x v="0"/>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x v="0"/>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x v="0"/>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x v="0"/>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x v="0"/>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x v="0"/>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x v="0"/>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x v="0"/>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x v="0"/>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x v="0"/>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x v="0"/>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x v="0"/>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x v="0"/>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x v="0"/>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x v="0"/>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x v="0"/>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x v="0"/>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x v="0"/>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x v="0"/>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x v="0"/>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x v="0"/>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x v="0"/>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x v="0"/>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x v="0"/>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x v="0"/>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x v="0"/>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x v="0"/>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x v="0"/>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x v="0"/>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x v="0"/>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x v="0"/>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x v="0"/>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x v="0"/>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x v="0"/>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x v="0"/>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x v="0"/>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x v="0"/>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x v="0"/>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x v="0"/>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x v="0"/>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x v="0"/>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x v="0"/>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x v="0"/>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x v="0"/>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x v="0"/>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x v="1"/>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x v="0"/>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x v="0"/>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x v="0"/>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x v="0"/>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x v="0"/>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x v="0"/>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x v="0"/>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x v="0"/>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x v="0"/>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x v="0"/>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x v="0"/>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x v="0"/>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x v="0"/>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x v="0"/>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x v="0"/>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x v="0"/>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x v="0"/>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x v="0"/>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x v="1"/>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x v="0"/>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x v="0"/>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x v="0"/>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x v="0"/>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x v="0"/>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x v="1"/>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x v="0"/>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x v="0"/>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x v="0"/>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x v="0"/>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x v="0"/>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x v="0"/>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x v="0"/>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x v="0"/>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x v="1"/>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x v="0"/>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x v="0"/>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x v="0"/>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x v="1"/>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x v="0"/>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x v="1"/>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x v="0"/>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x v="0"/>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x v="0"/>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x v="0"/>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x v="0"/>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x v="0"/>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x v="0"/>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x v="0"/>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x v="0"/>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x v="1"/>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x v="0"/>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x v="1"/>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x v="1"/>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x v="0"/>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x v="0"/>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x v="0"/>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x v="0"/>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x v="0"/>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x v="0"/>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x v="0"/>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x v="0"/>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x v="0"/>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x v="0"/>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x v="0"/>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x v="0"/>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x v="0"/>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x v="0"/>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x v="0"/>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x v="1"/>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x v="0"/>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x v="0"/>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x v="0"/>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x v="0"/>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x v="0"/>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x v="0"/>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x v="0"/>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x v="0"/>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x v="0"/>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x v="0"/>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x v="0"/>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x v="0"/>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x v="0"/>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x v="0"/>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x v="0"/>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x v="0"/>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x v="0"/>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x v="0"/>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x v="0"/>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x v="0"/>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x v="0"/>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x v="0"/>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x v="0"/>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x v="0"/>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x v="0"/>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x v="0"/>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x v="0"/>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x v="0"/>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x v="0"/>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x v="0"/>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x v="0"/>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x v="0"/>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x v="0"/>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x v="0"/>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x v="0"/>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x v="0"/>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x v="0"/>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x v="0"/>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x v="0"/>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x v="0"/>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x v="0"/>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x v="0"/>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x v="0"/>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x v="0"/>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x v="0"/>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x v="1"/>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x v="0"/>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x v="0"/>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x v="0"/>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x v="0"/>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x v="0"/>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x v="0"/>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x v="0"/>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x v="0"/>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x v="0"/>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x v="0"/>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x v="0"/>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x v="0"/>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x v="0"/>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x v="0"/>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x v="1"/>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x v="0"/>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x v="1"/>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x v="1"/>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x v="0"/>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x v="0"/>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x v="0"/>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x v="0"/>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x v="0"/>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x v="0"/>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x v="0"/>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x v="0"/>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x v="0"/>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x v="1"/>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x v="0"/>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x v="0"/>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x v="1"/>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x v="0"/>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x v="0"/>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x v="0"/>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x v="1"/>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x v="0"/>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x v="0"/>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x v="1"/>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x v="0"/>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x v="0"/>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x v="0"/>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x v="0"/>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x v="0"/>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x v="0"/>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x v="0"/>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x v="0"/>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x v="0"/>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x v="0"/>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x v="0"/>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x v="0"/>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x v="0"/>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x v="1"/>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x v="0"/>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x v="0"/>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x v="0"/>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x v="0"/>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x v="0"/>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x v="0"/>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x v="0"/>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x v="0"/>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x v="0"/>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x v="0"/>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x v="0"/>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x v="0"/>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x v="0"/>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x v="0"/>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x v="0"/>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x v="0"/>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x v="0"/>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x v="0"/>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x v="0"/>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x v="0"/>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x v="1"/>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x v="0"/>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x v="0"/>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x v="0"/>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x v="0"/>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x v="0"/>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x v="0"/>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x v="0"/>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x v="0"/>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x v="0"/>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x v="0"/>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x v="0"/>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x v="0"/>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x v="0"/>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x v="1"/>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x v="0"/>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x v="0"/>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x v="0"/>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x v="0"/>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x v="0"/>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x v="0"/>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x v="0"/>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x v="0"/>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x v="0"/>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x v="0"/>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x v="0"/>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x v="0"/>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x v="0"/>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x v="0"/>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x v="0"/>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x v="0"/>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x v="0"/>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x v="0"/>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x v="0"/>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x v="0"/>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x v="0"/>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x v="0"/>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x v="0"/>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x v="0"/>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x v="0"/>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x v="0"/>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x v="0"/>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x v="0"/>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x v="0"/>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x v="0"/>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x v="0"/>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x v="0"/>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x v="0"/>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x v="0"/>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x v="0"/>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x v="0"/>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x v="0"/>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x v="0"/>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x v="0"/>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x v="0"/>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x v="0"/>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x v="0"/>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x v="0"/>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x v="0"/>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x v="0"/>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x v="0"/>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x v="0"/>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x v="0"/>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x v="0"/>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x v="0"/>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x v="0"/>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x v="0"/>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x v="0"/>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x v="0"/>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x v="0"/>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x v="0"/>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x v="0"/>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x v="0"/>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x v="1"/>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x v="0"/>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x v="0"/>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x v="0"/>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x v="0"/>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x v="0"/>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x v="0"/>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x v="1"/>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x v="0"/>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x v="0"/>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x v="0"/>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x v="0"/>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x v="0"/>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x v="0"/>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x v="0"/>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x v="0"/>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x v="0"/>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x v="0"/>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x v="0"/>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x v="0"/>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x v="0"/>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x v="0"/>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x v="0"/>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x v="0"/>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x v="0"/>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x v="0"/>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x v="0"/>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x v="0"/>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x v="1"/>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x v="0"/>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x v="0"/>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x v="0"/>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x v="0"/>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x v="0"/>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x v="0"/>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x v="0"/>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x v="0"/>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x v="0"/>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x v="0"/>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x v="0"/>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x v="0"/>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x v="0"/>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x v="0"/>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x v="0"/>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x v="0"/>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x v="0"/>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x v="0"/>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x v="0"/>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x v="0"/>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x v="0"/>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x v="0"/>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x v="1"/>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x v="0"/>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x v="0"/>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x v="0"/>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x v="0"/>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x v="0"/>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x v="0"/>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x v="0"/>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x v="0"/>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x v="1"/>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x v="0"/>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x v="0"/>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x v="0"/>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x v="0"/>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x v="0"/>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x v="0"/>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x v="0"/>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x v="0"/>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x v="1"/>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x v="0"/>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x v="0"/>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x v="1"/>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x v="0"/>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x v="0"/>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x v="0"/>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x v="0"/>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x v="1"/>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x v="0"/>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x v="0"/>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x v="0"/>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x v="0"/>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x v="0"/>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x v="0"/>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x v="0"/>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x v="0"/>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x v="0"/>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x v="0"/>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x v="0"/>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x v="0"/>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x v="0"/>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x v="0"/>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x v="0"/>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x v="0"/>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x v="0"/>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x v="0"/>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x v="0"/>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x v="0"/>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x v="0"/>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x v="0"/>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x v="0"/>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x v="0"/>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x v="0"/>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x v="0"/>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x v="0"/>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x v="0"/>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x v="0"/>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x v="0"/>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x v="0"/>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x v="0"/>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x v="0"/>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x v="1"/>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x v="0"/>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x v="0"/>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x v="0"/>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x v="0"/>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x v="0"/>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x v="1"/>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x v="0"/>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x v="1"/>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x v="1"/>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x v="0"/>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x v="0"/>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x v="0"/>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x v="0"/>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x v="0"/>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x v="0"/>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x v="0"/>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x v="0"/>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x v="0"/>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x v="0"/>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x v="0"/>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x v="0"/>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x v="0"/>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x v="0"/>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x v="0"/>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x v="0"/>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x v="1"/>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x v="0"/>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x v="0"/>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x v="0"/>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x v="0"/>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x v="0"/>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x v="0"/>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x v="1"/>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x v="0"/>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x v="0"/>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x v="0"/>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x v="0"/>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x v="0"/>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x v="0"/>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x v="0"/>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x v="0"/>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x v="0"/>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x v="1"/>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x v="0"/>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x v="0"/>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x v="0"/>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x v="0"/>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x v="0"/>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x v="0"/>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x v="0"/>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x v="0"/>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x v="0"/>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x v="0"/>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x v="0"/>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x v="0"/>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x v="0"/>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x v="0"/>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x v="0"/>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x v="0"/>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x v="0"/>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x v="0"/>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x v="1"/>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x v="0"/>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x v="1"/>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x v="0"/>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x v="0"/>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x v="0"/>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x v="0"/>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x v="0"/>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x v="1"/>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x v="0"/>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x v="1"/>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x v="0"/>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x v="0"/>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x v="0"/>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x v="0"/>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x v="0"/>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x v="1"/>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x v="0"/>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x v="0"/>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x v="1"/>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x v="0"/>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x v="0"/>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x v="0"/>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x v="0"/>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x v="0"/>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x v="0"/>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x v="0"/>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x v="0"/>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x v="0"/>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x v="0"/>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x v="0"/>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x v="0"/>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x v="0"/>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x v="1"/>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x v="0"/>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x v="1"/>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x v="0"/>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x v="0"/>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x v="0"/>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x v="0"/>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x v="0"/>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x v="0"/>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x v="0"/>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x v="1"/>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x v="0"/>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x v="0"/>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x v="0"/>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x v="0"/>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x v="0"/>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x v="0"/>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x v="0"/>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x v="0"/>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x v="0"/>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x v="0"/>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x v="0"/>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x v="0"/>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x v="0"/>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x v="0"/>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x v="0"/>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x v="0"/>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x v="0"/>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x v="0"/>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x v="0"/>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x v="1"/>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x v="0"/>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x v="0"/>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x v="0"/>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x v="0"/>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x v="0"/>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x v="0"/>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x v="1"/>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x v="1"/>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x v="0"/>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x v="1"/>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x v="0"/>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x v="1"/>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x v="1"/>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x v="0"/>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x v="0"/>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x v="0"/>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x v="0"/>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x v="0"/>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x v="1"/>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x v="0"/>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x v="0"/>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x v="0"/>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x v="0"/>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x v="0"/>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x v="0"/>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x v="0"/>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x v="0"/>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x v="0"/>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x v="0"/>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x v="0"/>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x v="0"/>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x v="0"/>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x v="0"/>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x v="0"/>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x v="0"/>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x v="0"/>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x v="0"/>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x v="0"/>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x v="0"/>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x v="0"/>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x v="0"/>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x v="0"/>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x v="1"/>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x v="1"/>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x v="0"/>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x v="0"/>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x v="0"/>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x v="0"/>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x v="0"/>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x v="0"/>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x v="1"/>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x v="1"/>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x v="0"/>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x v="0"/>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x v="0"/>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x v="0"/>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x v="0"/>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x v="0"/>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x v="0"/>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x v="0"/>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x v="0"/>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x v="0"/>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x v="0"/>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x v="1"/>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x v="1"/>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x v="0"/>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x v="0"/>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x v="0"/>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x v="0"/>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x v="0"/>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x v="0"/>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x v="0"/>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x v="0"/>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x v="0"/>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x v="0"/>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x v="0"/>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x v="0"/>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x v="0"/>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x v="0"/>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x v="0"/>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x v="1"/>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x v="0"/>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x v="0"/>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x v="0"/>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x v="0"/>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x v="0"/>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x v="1"/>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x v="0"/>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x v="0"/>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x v="0"/>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x v="1"/>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x v="0"/>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x v="0"/>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x v="0"/>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x v="0"/>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x v="0"/>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x v="1"/>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x v="0"/>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x v="0"/>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x v="0"/>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x v="0"/>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x v="0"/>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x v="0"/>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x v="0"/>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x v="0"/>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x v="0"/>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x v="0"/>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x v="0"/>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x v="0"/>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x v="0"/>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x v="0"/>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x v="0"/>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x v="0"/>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x v="0"/>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x v="0"/>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x v="0"/>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x v="0"/>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x v="0"/>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x v="0"/>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x v="0"/>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x v="0"/>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x v="0"/>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x v="1"/>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x v="0"/>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x v="0"/>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x v="0"/>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x v="0"/>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x v="0"/>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x v="0"/>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x v="0"/>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x v="1"/>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x v="0"/>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x v="0"/>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x v="0"/>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x v="0"/>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x v="0"/>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x v="0"/>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x v="0"/>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x v="0"/>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x v="0"/>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x v="0"/>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x v="1"/>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x v="0"/>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x v="0"/>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x v="0"/>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x v="0"/>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x v="0"/>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x v="0"/>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x v="0"/>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x v="0"/>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x v="0"/>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x v="0"/>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x v="0"/>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x v="0"/>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x v="0"/>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x v="1"/>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x v="0"/>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x v="0"/>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x v="0"/>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x v="0"/>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x v="0"/>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x v="0"/>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x v="0"/>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x v="1"/>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x v="1"/>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x v="0"/>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x v="0"/>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x v="0"/>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x v="0"/>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x v="0"/>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x v="0"/>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x v="0"/>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x v="0"/>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x v="0"/>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x v="0"/>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x v="0"/>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x v="0"/>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x v="0"/>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x v="0"/>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x v="0"/>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x v="0"/>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x v="0"/>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x v="0"/>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x v="0"/>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x v="0"/>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x v="1"/>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x v="0"/>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x v="0"/>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x v="0"/>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x v="0"/>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x v="0"/>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x v="0"/>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x v="0"/>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x v="0"/>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x v="0"/>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x v="0"/>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x v="1"/>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x v="0"/>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x v="0"/>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x v="0"/>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x v="0"/>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x v="0"/>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x v="0"/>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x v="0"/>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x v="0"/>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x v="0"/>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x v="0"/>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x v="0"/>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x v="0"/>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x v="0"/>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x v="0"/>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x v="0"/>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x v="0"/>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x v="0"/>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x v="0"/>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x v="0"/>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x v="0"/>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x v="1"/>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x v="0"/>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x v="0"/>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x v="0"/>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x v="0"/>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x v="0"/>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x v="0"/>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x v="0"/>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x v="0"/>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x v="0"/>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x v="0"/>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x v="1"/>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x v="1"/>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x v="0"/>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x v="0"/>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x v="0"/>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x v="0"/>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x v="0"/>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x v="0"/>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x v="0"/>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x v="0"/>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x v="0"/>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x v="0"/>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x v="1"/>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x v="0"/>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x v="0"/>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x v="1"/>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x v="0"/>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x v="0"/>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x v="0"/>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x v="0"/>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x v="0"/>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x v="0"/>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x v="0"/>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x v="0"/>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x v="0"/>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x v="0"/>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x v="0"/>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x v="0"/>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x v="0"/>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x v="0"/>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x v="0"/>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x v="0"/>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x v="0"/>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x v="0"/>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x v="0"/>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x v="0"/>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x v="0"/>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x v="0"/>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x v="0"/>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x v="1"/>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x v="0"/>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x v="0"/>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x v="0"/>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x v="0"/>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x v="0"/>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x v="0"/>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7">
  <r>
    <s v="010000026"/>
    <s v="APPLE VALLEY POST-ACUTE REHAB"/>
    <n v="206490956"/>
    <n v="1114902616"/>
    <s v="055919"/>
    <x v="0"/>
    <x v="0"/>
    <s v="No"/>
    <n v="95"/>
    <n v="2.5230000000000001"/>
    <n v="3"/>
    <n v="0.63013698630136994"/>
    <n v="1.8904109589041098"/>
    <n v="1.409"/>
    <n v="5"/>
    <n v="1"/>
    <n v="5"/>
    <n v="0.50900000000000001"/>
    <n v="3"/>
    <n v="1"/>
    <n v="3"/>
    <n v="4.4279999999999999"/>
    <n v="4"/>
    <n v="0.84109589041095889"/>
    <n v="3.3643835616438356"/>
    <n v="3.9359999999999999"/>
    <n v="4"/>
    <n v="0.54807692307692313"/>
    <n v="2.1923076923076925"/>
    <n v="15.447102212855636"/>
    <n v="30"/>
    <n v="0.51490340709518789"/>
    <n v="51"/>
    <n v="2"/>
    <n v="6"/>
    <n v="0.33333333333333331"/>
    <n v="0.10256411"/>
    <n v="1"/>
    <n v="1.960785E-2"/>
    <n v="6"/>
    <n v="2.304146E-2"/>
    <n v="1"/>
    <n v="8"/>
    <n v="17"/>
    <n v="1"/>
    <n v="0.9"/>
    <n v="0.95"/>
    <n v="0.47058823529411764"/>
    <n v="0.47058823529411764"/>
    <n v="4.72"/>
    <n v="6"/>
    <n v="0.35684199999999999"/>
    <n v="5"/>
    <n v="7.44"/>
    <n v="5"/>
    <n v="16"/>
    <n v="18"/>
    <n v="0.88888888888888884"/>
    <n v="0.73153916147546716"/>
    <n v="0"/>
    <n v="5"/>
    <n v="0"/>
    <n v="0.99733333333333329"/>
    <n v="10"/>
    <n v="10"/>
    <n v="1"/>
    <n v="20903"/>
    <n v="18.021619248331575"/>
    <n v="5"/>
    <n v="9.4117647058823497"/>
    <n v="9.4117647058823533"/>
    <n v="17.777777777777779"/>
    <n v="0"/>
    <n v="3"/>
    <n v="53.211161731991709"/>
    <n v="53.211161731991709"/>
    <n v="1112272.9136838226"/>
    <n v="1112272.9136838226"/>
    <n v="767982908.03409648"/>
    <n v="767982908.03409648"/>
    <n v="20977136"/>
    <n v="36.610474758522635"/>
    <n v="36.610474758522635"/>
    <n v="2.5"/>
    <n v="2.7314587057279494"/>
    <n v="1.3302790432997926"/>
    <n v="1.3302790432997926"/>
  </r>
  <r>
    <s v="010000001"/>
    <s v="VINEYARD POST ACUTE"/>
    <n v="206492251"/>
    <n v="1356883805"/>
    <s v="555120"/>
    <x v="0"/>
    <x v="0"/>
    <s v="No"/>
    <n v="99"/>
    <n v="1.7370000000000001"/>
    <n v="0"/>
    <n v="0"/>
    <n v="0"/>
    <n v="1.0669999999999999"/>
    <n v="2"/>
    <n v="1"/>
    <n v="2"/>
    <n v="0.27900000000000003"/>
    <n v="0"/>
    <n v="1"/>
    <n v="0"/>
    <n v="3.0939999999999999"/>
    <n v="0"/>
    <n v="2.7397260273972601E-2"/>
    <n v="0"/>
    <n v="2.903"/>
    <n v="0"/>
    <n v="0"/>
    <n v="0"/>
    <n v="2"/>
    <n v="30"/>
    <n v="6.6666666666666666E-2"/>
    <n v="63.2"/>
    <n v="0"/>
    <n v="6"/>
    <n v="0"/>
    <n v="0.21235520000000002"/>
    <n v="0"/>
    <n v="6.703909000000001E-2"/>
    <n v="3"/>
    <n v="3.5842269999999996E-2"/>
    <n v="0"/>
    <n v="3"/>
    <n v="17"/>
    <n v="0.71919770773638969"/>
    <n v="0.9"/>
    <n v="0.95"/>
    <n v="0"/>
    <n v="0"/>
    <n v="7.68"/>
    <n v="3"/>
    <n v="1.3547309999999999"/>
    <n v="0"/>
    <n v="7.81"/>
    <n v="3"/>
    <n v="6"/>
    <n v="18"/>
    <n v="0.33333333333333331"/>
    <n v="0.60475437574547164"/>
    <n v="0"/>
    <n v="5"/>
    <n v="0"/>
    <n v="0.97845601436265706"/>
    <n v="8"/>
    <n v="10"/>
    <n v="0.8"/>
    <n v="21802"/>
    <n v="2.3333333333333335"/>
    <n v="0"/>
    <n v="0"/>
    <n v="0"/>
    <n v="6.6666666666666661"/>
    <n v="0"/>
    <n v="2.4000000000000004"/>
    <n v="11.4"/>
    <n v="11.4"/>
    <n v="248542.80000000002"/>
    <n v="248542.80000000002"/>
    <n v="767982908.03409648"/>
    <n v="767982908.03409648"/>
    <n v="20977136"/>
    <n v="36.610474758522635"/>
    <n v="36.610474758522635"/>
    <n v="2.5"/>
    <n v="2.7314587057279494"/>
    <n v="0.28500000000000003"/>
    <n v="0.28499999999999998"/>
  </r>
  <r>
    <s v="010000003"/>
    <s v="CREEKSIDE REHABILITATION &amp; BEHAVIORAL HEALTH"/>
    <n v="206490940"/>
    <n v="1760496566"/>
    <s v="056090"/>
    <x v="0"/>
    <x v="0"/>
    <s v="No"/>
    <n v="181"/>
    <n v="1.6459999999999999"/>
    <n v="0"/>
    <n v="0"/>
    <n v="0"/>
    <n v="0.64500000000000002"/>
    <n v="0"/>
    <n v="1"/>
    <n v="0"/>
    <n v="0.35"/>
    <n v="0"/>
    <n v="1"/>
    <n v="0"/>
    <n v="2.6379999999999999"/>
    <n v="0"/>
    <n v="0"/>
    <n v="0"/>
    <n v="2.4870000000000001"/>
    <n v="0"/>
    <n v="0"/>
    <n v="0"/>
    <n v="0"/>
    <n v="30"/>
    <n v="0"/>
    <n v="40.5"/>
    <n v="4"/>
    <n v="6"/>
    <n v="0.66666666666666663"/>
    <n v="0.16254418999999998"/>
    <n v="1"/>
    <n v="5.0691240000000005E-2"/>
    <n v="4"/>
    <n v="3.7623770000000001E-2"/>
    <n v="0"/>
    <n v="5"/>
    <n v="17"/>
    <n v="0.86964285714285716"/>
    <n v="0.9"/>
    <n v="0.95"/>
    <n v="0"/>
    <n v="0"/>
    <n v="5.91"/>
    <n v="6"/>
    <n v="0.99215600000000004"/>
    <n v="1"/>
    <n v="8.16"/>
    <n v="0"/>
    <n v="7"/>
    <n v="18"/>
    <n v="0.3888888888888889"/>
    <n v="0.59616989076233529"/>
    <n v="0"/>
    <n v="5"/>
    <n v="0"/>
    <n v="0.95712098009188362"/>
    <n v="6"/>
    <n v="10"/>
    <n v="0.6"/>
    <n v="30726"/>
    <n v="0"/>
    <n v="10"/>
    <n v="0"/>
    <n v="0"/>
    <n v="7.7777777777777777"/>
    <n v="0"/>
    <n v="1.7999999999999998"/>
    <n v="19.577777777777779"/>
    <n v="19.577777777777779"/>
    <n v="601546.80000000005"/>
    <n v="601546.80000000005"/>
    <n v="767982908.03409648"/>
    <n v="767982908.03409648"/>
    <n v="20977136"/>
    <n v="36.610474758522635"/>
    <n v="36.610474758522635"/>
    <n v="2.5"/>
    <n v="2.7314587057279494"/>
    <n v="0.48944444444444452"/>
    <n v="0.48944444444444452"/>
  </r>
  <r>
    <s v="010000004"/>
    <s v="CRESCENT CITY SKILLED NURSING"/>
    <n v="206080930"/>
    <n v="1962951715"/>
    <s v="056296"/>
    <x v="1"/>
    <x v="0"/>
    <s v="No"/>
    <n v="99"/>
    <n v="2.2850000000000001"/>
    <n v="1"/>
    <n v="7.3972602739726057E-2"/>
    <n v="7.3972602739726057E-2"/>
    <n v="1.4410000000000001"/>
    <n v="5"/>
    <n v="1"/>
    <n v="5"/>
    <n v="0.47899999999999998"/>
    <n v="2"/>
    <n v="1"/>
    <n v="2"/>
    <n v="4.2060000000000004"/>
    <n v="3"/>
    <n v="0.48493150684931507"/>
    <n v="1.4547945205479453"/>
    <n v="3.5379999999999998"/>
    <n v="1"/>
    <n v="0.39423076923076922"/>
    <n v="0.39423076923076922"/>
    <n v="8.9229978925184419"/>
    <n v="30"/>
    <n v="0.29743326308394807"/>
    <n v="60.6"/>
    <n v="0"/>
    <n v="6"/>
    <n v="0"/>
    <n v="0.11961722"/>
    <n v="1"/>
    <n v="0.11111113"/>
    <n v="0"/>
    <n v="2.8688539999999998E-2"/>
    <n v="0"/>
    <n v="1"/>
    <n v="17"/>
    <n v="1"/>
    <n v="0.9"/>
    <n v="0.95"/>
    <n v="5.8823529411764705E-2"/>
    <n v="5.8823529411764705E-2"/>
    <n v="6.17"/>
    <n v="5"/>
    <n v="3.5434000000000001"/>
    <n v="0"/>
    <n v="7.6"/>
    <n v="4"/>
    <n v="9"/>
    <n v="18"/>
    <n v="0.5"/>
    <n v="1.0413570968434616"/>
    <n v="5"/>
    <n v="5"/>
    <n v="1"/>
    <n v="0.99013157894736847"/>
    <n v="10"/>
    <n v="10"/>
    <n v="1"/>
    <n v="24248"/>
    <n v="10.410164207938182"/>
    <n v="0"/>
    <n v="1.1764705882352942"/>
    <n v="1.1764705882352942"/>
    <n v="10"/>
    <n v="7"/>
    <n v="3"/>
    <n v="31.586634796173477"/>
    <n v="31.586634796173477"/>
    <n v="765912.72053761443"/>
    <n v="765912.72053761443"/>
    <n v="767982908.03409648"/>
    <n v="767982908.03409648"/>
    <n v="20977136"/>
    <n v="36.610474758522635"/>
    <n v="36.610474758522635"/>
    <n v="2.5"/>
    <n v="2.7314587057279494"/>
    <n v="0.78966586990433696"/>
    <n v="0.78966586990433696"/>
  </r>
  <r>
    <s v="110000018"/>
    <s v="FAIRFIELD POST-ACUTE REHAB"/>
    <n v="206481084"/>
    <n v="1780669093"/>
    <s v="055014"/>
    <x v="2"/>
    <x v="0"/>
    <s v="No"/>
    <n v="99"/>
    <n v="2.2490000000000001"/>
    <n v="0"/>
    <n v="0.41095890410958902"/>
    <n v="0"/>
    <n v="1.222"/>
    <n v="3"/>
    <n v="1"/>
    <n v="3"/>
    <n v="1.0920000000000001"/>
    <n v="6"/>
    <n v="1"/>
    <n v="6"/>
    <n v="4.5110000000000001"/>
    <n v="5"/>
    <n v="0.96438356164383565"/>
    <n v="4.8219178082191778"/>
    <n v="4.0759999999999996"/>
    <n v="5"/>
    <n v="0.95192307692307687"/>
    <n v="4.7596153846153841"/>
    <n v="18.581533192834563"/>
    <n v="30"/>
    <n v="0.61938443976115209"/>
    <n v="62.3"/>
    <n v="0"/>
    <n v="6"/>
    <n v="0"/>
    <n v="8.196719999999999E-2"/>
    <n v="4"/>
    <n v="4.2016809999999995E-2"/>
    <n v="4"/>
    <n v="1.9999980000000001E-2"/>
    <n v="5"/>
    <n v="13"/>
    <n v="17"/>
    <n v="1"/>
    <n v="0.9"/>
    <n v="0.95"/>
    <n v="0.76470588235294112"/>
    <n v="0.76470588235294112"/>
    <n v="10.54"/>
    <n v="0"/>
    <n v="1.174364"/>
    <n v="0"/>
    <n v="7.73"/>
    <n v="3"/>
    <n v="3"/>
    <n v="18"/>
    <n v="0.16666666666666666"/>
    <n v="0.64623111571730374"/>
    <n v="0"/>
    <n v="5"/>
    <n v="0"/>
    <n v="0.99423076923076925"/>
    <n v="10"/>
    <n v="10"/>
    <n v="1"/>
    <n v="16212"/>
    <n v="21.678455391640323"/>
    <n v="0"/>
    <n v="15.294117647058822"/>
    <n v="15.294117647058822"/>
    <n v="3.333333333333333"/>
    <n v="0"/>
    <n v="3"/>
    <n v="43.305906372032481"/>
    <n v="43.305906372032481"/>
    <n v="702075.35410339059"/>
    <n v="702075.35410339059"/>
    <n v="767982908.03409648"/>
    <n v="767982908.03409648"/>
    <n v="20977136"/>
    <n v="36.610474758522635"/>
    <n v="36.610474758522635"/>
    <n v="2.5"/>
    <n v="2.7314587057279494"/>
    <n v="1.0826476593008121"/>
    <n v="1.0826476593008121"/>
  </r>
  <r>
    <s v="010000024"/>
    <s v="GRANADA REHAB &amp; WELLNESS CENTER, LP"/>
    <n v="206120955"/>
    <n v="1003113705"/>
    <s v="056300"/>
    <x v="3"/>
    <x v="0"/>
    <s v="No"/>
    <n v="87"/>
    <n v="2.6150000000000002"/>
    <n v="4"/>
    <n v="0.35755813953488369"/>
    <n v="1.4302325581395348"/>
    <n v="1.1639999999999999"/>
    <n v="3"/>
    <n v="1"/>
    <n v="3"/>
    <n v="0.27100000000000002"/>
    <n v="0"/>
    <n v="1"/>
    <n v="0"/>
    <n v="4.0590000000000002"/>
    <n v="2"/>
    <n v="0.44767441860465118"/>
    <n v="0.89534883720930236"/>
    <n v="4.0149999999999997"/>
    <n v="4"/>
    <n v="0.42857142857142855"/>
    <n v="1.7142857142857142"/>
    <n v="7.0398671096345513"/>
    <n v="30"/>
    <n v="0.23466223698781838"/>
    <n v="60.6"/>
    <n v="0"/>
    <n v="6"/>
    <n v="0"/>
    <n v="9.3896709999999994E-2"/>
    <n v="3"/>
    <n v="3.030304E-2"/>
    <n v="6"/>
    <n v="3.0172419999999998E-2"/>
    <n v="1"/>
    <n v="10"/>
    <n v="17"/>
    <n v="0.9869565217391304"/>
    <n v="0.9"/>
    <n v="0.95"/>
    <n v="0.58823529411764708"/>
    <n v="0.58823529411764708"/>
    <n v="6.84"/>
    <n v="4"/>
    <n v="0.72087199999999996"/>
    <n v="2"/>
    <n v="7.38"/>
    <n v="5"/>
    <n v="11"/>
    <n v="18"/>
    <n v="0.61111111111111116"/>
    <n v="0.74408602150537639"/>
    <n v="1"/>
    <n v="5"/>
    <n v="0.2"/>
    <n v="0.93557422969187676"/>
    <n v="4"/>
    <n v="10"/>
    <n v="0.4"/>
    <n v="17646"/>
    <n v="8.2131782945736429"/>
    <n v="0"/>
    <n v="11.764705882352942"/>
    <n v="11.764705882352942"/>
    <n v="12.222222222222223"/>
    <n v="1.4000000000000001"/>
    <n v="1.2000000000000002"/>
    <n v="34.80010639914881"/>
    <n v="34.80010639914881"/>
    <n v="614082.67751937988"/>
    <n v="614082.67751937988"/>
    <n v="767982908.03409648"/>
    <n v="767982908.03409648"/>
    <n v="20977136"/>
    <n v="36.610474758522635"/>
    <n v="36.610474758522635"/>
    <n v="2.5"/>
    <n v="2.7314587057279494"/>
    <n v="0.87000265997872028"/>
    <n v="0.87000265997872017"/>
  </r>
  <r>
    <s v="110000030"/>
    <s v="HEARTWOOD AVENUE HEALTHCARE"/>
    <n v="206480965"/>
    <n v="1245288083"/>
    <s v="555184"/>
    <x v="2"/>
    <x v="0"/>
    <s v="No"/>
    <n v="60"/>
    <n v="2.4910000000000001"/>
    <n v="3"/>
    <n v="0.9397260273972603"/>
    <n v="2.8191780821917809"/>
    <n v="1.9870000000000001"/>
    <n v="6"/>
    <n v="1"/>
    <n v="6"/>
    <n v="0.45900000000000002"/>
    <n v="2"/>
    <n v="1"/>
    <n v="2"/>
    <n v="4.8250000000000002"/>
    <n v="5"/>
    <n v="0.9945205479452055"/>
    <n v="4.9726027397260273"/>
    <n v="4.5510000000000002"/>
    <n v="6"/>
    <n v="0.99038461538461542"/>
    <n v="5.9423076923076925"/>
    <n v="21.734088514225501"/>
    <n v="30"/>
    <n v="0.72446961714085001"/>
    <n v="53.7"/>
    <n v="1"/>
    <n v="6"/>
    <n v="0.16666666666666666"/>
    <n v="0.17499999999999999"/>
    <n v="0"/>
    <n v="0"/>
    <n v="6"/>
    <n v="0"/>
    <n v="6"/>
    <n v="12"/>
    <n v="17"/>
    <n v="0.92592592592592593"/>
    <n v="0.9"/>
    <n v="0.95"/>
    <n v="0.35294117647058826"/>
    <n v="0.35294117647058826"/>
    <n v="9.2100000000000009"/>
    <n v="1"/>
    <n v="0.56536200000000003"/>
    <n v="3"/>
    <n v="7.66"/>
    <n v="4"/>
    <n v="8"/>
    <n v="18"/>
    <n v="0.44444444444444442"/>
    <n v="1.2849852269674993"/>
    <n v="5"/>
    <n v="5"/>
    <n v="1"/>
    <n v="0.87301587301587302"/>
    <n v="0"/>
    <n v="10"/>
    <n v="0"/>
    <n v="14352"/>
    <n v="25.356436599929751"/>
    <n v="2.5"/>
    <n v="7.0588235294117654"/>
    <n v="7.0588235294117654"/>
    <n v="8.8888888888888893"/>
    <n v="7"/>
    <n v="0"/>
    <n v="50.804149018230405"/>
    <n v="50.804149018230405"/>
    <n v="729141.14670964272"/>
    <n v="729141.14670964272"/>
    <n v="767982908.03409648"/>
    <n v="767982908.03409648"/>
    <n v="20977136"/>
    <n v="36.610474758522635"/>
    <n v="36.610474758522635"/>
    <n v="2.5"/>
    <n v="2.7314587057279494"/>
    <n v="1.2701037254557601"/>
    <n v="1.2701037254557601"/>
  </r>
  <r>
    <s v="110000031"/>
    <s v="LA MARIPOSA CARE &amp; REHABILITATION CENTER"/>
    <n v="206480995"/>
    <n v="1235152679"/>
    <s v="056086"/>
    <x v="2"/>
    <x v="0"/>
    <s v="No"/>
    <m/>
    <n v="1.9850000000000001"/>
    <n v="0"/>
    <n v="3.8356164383561597E-2"/>
    <n v="0"/>
    <n v="0.98699999999999999"/>
    <n v="0"/>
    <n v="0.50410958904109582"/>
    <n v="0"/>
    <n v="0.13"/>
    <n v="0"/>
    <n v="0.50410958904109582"/>
    <n v="0"/>
    <n v="3.137"/>
    <n v="0"/>
    <n v="6.5753424657534199E-2"/>
    <n v="0"/>
    <m/>
    <n v="0"/>
    <n v="0"/>
    <n v="0"/>
    <n v="0"/>
    <n v="30"/>
    <n v="0"/>
    <m/>
    <m/>
    <n v="0"/>
    <n v="0"/>
    <m/>
    <m/>
    <m/>
    <m/>
    <m/>
    <m/>
    <n v="0"/>
    <n v="0"/>
    <n v="0.74509803921568629"/>
    <n v="0.9"/>
    <n v="0.95"/>
    <m/>
    <s v=""/>
    <m/>
    <m/>
    <m/>
    <m/>
    <m/>
    <m/>
    <m/>
    <n v="0"/>
    <n v="0"/>
    <n v="0.62254110873642432"/>
    <n v="0"/>
    <n v="5"/>
    <n v="0"/>
    <n v="0.92342342342342343"/>
    <n v="3"/>
    <n v="10"/>
    <n v="0.3"/>
    <n v="14273"/>
    <n v="0"/>
    <m/>
    <m/>
    <s v=""/>
    <m/>
    <n v="0"/>
    <n v="0.89999999999999991"/>
    <n v="0.89999999999999991"/>
    <n v="0.89999999999999991"/>
    <n v="12845.699999999999"/>
    <n v="12845.699999999999"/>
    <n v="767982908.03409648"/>
    <n v="767982908.03409648"/>
    <n v="20977136"/>
    <n v="36.610474758522635"/>
    <n v="36.610474758522635"/>
    <n v="2.5"/>
    <n v="2.7314587057279494"/>
    <n v="2.2499999999999999E-2"/>
    <n v="2.2499999999999999E-2"/>
  </r>
  <r>
    <s v="110001248"/>
    <s v="ROCKY POINT CARE CENTER"/>
    <n v="206170997"/>
    <n v="1942508171"/>
    <s v="055499"/>
    <x v="4"/>
    <x v="0"/>
    <s v="No"/>
    <n v="90"/>
    <n v="2.44"/>
    <n v="2"/>
    <n v="0.50136986301369868"/>
    <n v="1.0027397260273974"/>
    <n v="1.1259999999999999"/>
    <n v="2"/>
    <n v="0.74794520547945198"/>
    <n v="1.495890410958904"/>
    <n v="0.65400000000000003"/>
    <n v="5"/>
    <n v="0.74794520547945198"/>
    <n v="3.7397260273972597"/>
    <n v="4.1520000000000001"/>
    <n v="3"/>
    <n v="0.51780821917808217"/>
    <n v="1.5534246575342465"/>
    <n v="3.714"/>
    <n v="2"/>
    <n v="0.43269230769230771"/>
    <n v="0.86538461538461542"/>
    <n v="8.6571654373024227"/>
    <n v="30"/>
    <n v="0.28857218124341411"/>
    <m/>
    <m/>
    <n v="0"/>
    <n v="0"/>
    <n v="7.5949370000000002E-2"/>
    <n v="3"/>
    <n v="8.2089580000000009E-2"/>
    <n v="2"/>
    <n v="5.3571410000000007E-2"/>
    <n v="0"/>
    <n v="5"/>
    <n v="17"/>
    <n v="0.95808383233532934"/>
    <n v="0.9"/>
    <n v="0.95"/>
    <n v="0.29411764705882354"/>
    <n v="0.29411764705882354"/>
    <n v="6.2"/>
    <n v="5"/>
    <n v="0.999969"/>
    <n v="1"/>
    <n v="7.77"/>
    <n v="3"/>
    <n v="9"/>
    <n v="18"/>
    <n v="0.5"/>
    <n v="0.791250265787795"/>
    <n v="1"/>
    <n v="5"/>
    <n v="0.2"/>
    <n v="0.98431372549019602"/>
    <n v="9"/>
    <n v="10"/>
    <n v="0.9"/>
    <n v="14885"/>
    <n v="14.428609062170706"/>
    <m/>
    <n v="5.882352941176471"/>
    <n v="5.882352941176471"/>
    <n v="10"/>
    <n v="1.4000000000000001"/>
    <n v="2.7"/>
    <n v="34.41096200334718"/>
    <n v="34.41096200334718"/>
    <n v="512207.16941982275"/>
    <n v="512207.16941982275"/>
    <n v="767982908.03409648"/>
    <n v="767982908.03409648"/>
    <n v="20977136"/>
    <n v="36.610474758522635"/>
    <n v="36.610474758522635"/>
    <n v="2.5"/>
    <n v="2.7314587057279494"/>
    <n v="0.86027405008367941"/>
    <n v="0.86027405008367952"/>
  </r>
  <r>
    <s v="010000033"/>
    <s v="SANTA ROSA POST ACUTE"/>
    <n v="206491000"/>
    <n v="1720520273"/>
    <s v="055854"/>
    <x v="0"/>
    <x v="0"/>
    <s v="No"/>
    <n v="99"/>
    <n v="2.423"/>
    <n v="2"/>
    <n v="0.57534246575342474"/>
    <n v="1.1506849315068495"/>
    <n v="1.03"/>
    <n v="1"/>
    <n v="1"/>
    <n v="1"/>
    <n v="0.35"/>
    <n v="0"/>
    <n v="1"/>
    <n v="0"/>
    <n v="3.8119999999999998"/>
    <n v="0"/>
    <n v="0.43561643835616437"/>
    <n v="0"/>
    <n v="3.6709999999999998"/>
    <n v="2"/>
    <n v="0.26923076923076922"/>
    <n v="0.53846153846153844"/>
    <n v="2.6891464699683878"/>
    <n v="30"/>
    <n v="8.9638215665612933E-2"/>
    <n v="55.8"/>
    <n v="1"/>
    <n v="6"/>
    <n v="0.16666666666666666"/>
    <n v="0.13389122000000001"/>
    <n v="0"/>
    <n v="2.8409080000000003E-2"/>
    <n v="6"/>
    <n v="7.2992900000000008E-3"/>
    <n v="4"/>
    <n v="10"/>
    <n v="17"/>
    <n v="0.97058823529411764"/>
    <n v="0.9"/>
    <n v="0.95"/>
    <n v="0.58823529411764708"/>
    <n v="0.58823529411764708"/>
    <n v="6.44"/>
    <n v="5"/>
    <n v="1.6604589999999999"/>
    <n v="0"/>
    <n v="7.48"/>
    <n v="5"/>
    <n v="10"/>
    <n v="18"/>
    <n v="0.55555555555555558"/>
    <n v="0.65528054312418182"/>
    <n v="0"/>
    <n v="5"/>
    <n v="0"/>
    <n v="0.97761194029850751"/>
    <n v="8"/>
    <n v="10"/>
    <n v="0.8"/>
    <n v="21524"/>
    <n v="3.1373375482964527"/>
    <n v="2.5"/>
    <n v="11.764705882352942"/>
    <n v="11.764705882352942"/>
    <n v="11.111111111111111"/>
    <n v="0"/>
    <n v="2.4000000000000004"/>
    <n v="30.913154541760505"/>
    <n v="30.913154541760505"/>
    <n v="665374.73835685314"/>
    <n v="665374.73835685314"/>
    <n v="767982908.03409648"/>
    <n v="767982908.03409648"/>
    <n v="20977136"/>
    <n v="36.610474758522635"/>
    <n v="36.610474758522635"/>
    <n v="2.5"/>
    <n v="2.7314587057279494"/>
    <n v="0.7728288635440127"/>
    <n v="0.77282886354401259"/>
  </r>
  <r>
    <s v="010000034"/>
    <s v="SONOMA POST ACUTE"/>
    <n v="206491001"/>
    <n v="1154863603"/>
    <s v="055268"/>
    <x v="0"/>
    <x v="0"/>
    <s v="No"/>
    <n v="83"/>
    <n v="1.9930000000000001"/>
    <n v="0"/>
    <n v="4.1095890410958957E-2"/>
    <n v="0"/>
    <n v="1.0349999999999999"/>
    <n v="1"/>
    <n v="1"/>
    <n v="1"/>
    <n v="0.32500000000000001"/>
    <n v="0"/>
    <n v="1"/>
    <n v="0"/>
    <n v="3.363"/>
    <n v="0"/>
    <n v="4.9315068493150704E-2"/>
    <n v="0"/>
    <n v="2.9510000000000001"/>
    <n v="0"/>
    <n v="0"/>
    <n v="0"/>
    <n v="1"/>
    <n v="30"/>
    <n v="3.3333333333333333E-2"/>
    <n v="53.1"/>
    <n v="1"/>
    <n v="6"/>
    <n v="0.16666666666666666"/>
    <n v="0.28310501999999999"/>
    <n v="0"/>
    <n v="1.769913E-2"/>
    <n v="6"/>
    <n v="1.282049E-2"/>
    <n v="3"/>
    <n v="9"/>
    <n v="17"/>
    <n v="0.97021276595744677"/>
    <n v="0.9"/>
    <n v="0.95"/>
    <n v="0.52941176470588236"/>
    <n v="0.52941176470588236"/>
    <n v="5.49"/>
    <n v="6"/>
    <n v="0.68822399999999995"/>
    <n v="2"/>
    <n v="7.78"/>
    <n v="3"/>
    <n v="11"/>
    <n v="18"/>
    <n v="0.61111111111111116"/>
    <n v="0.80081940227530457"/>
    <n v="2"/>
    <n v="5"/>
    <n v="0.4"/>
    <n v="0.99405940594059405"/>
    <n v="10"/>
    <n v="10"/>
    <n v="1"/>
    <n v="21892"/>
    <n v="1.1666666666666667"/>
    <n v="2.5"/>
    <n v="10.588235294117647"/>
    <n v="10.588235294117647"/>
    <n v="12.222222222222223"/>
    <n v="2.8000000000000003"/>
    <n v="3"/>
    <n v="32.277124183006535"/>
    <n v="32.277124183006535"/>
    <n v="706610.80261437909"/>
    <n v="706610.80261437909"/>
    <n v="767982908.03409648"/>
    <n v="767982908.03409648"/>
    <n v="20977136"/>
    <n v="36.610474758522635"/>
    <n v="36.610474758522635"/>
    <n v="2.5"/>
    <n v="2.7314587057279494"/>
    <n v="0.80692810457516329"/>
    <n v="0.8069281045751634"/>
  </r>
  <r>
    <s v="010000037"/>
    <s v="CLOVERDALE HEALTHCARE CENTER"/>
    <n v="206491003"/>
    <n v="1245225176"/>
    <s v="055756"/>
    <x v="0"/>
    <x v="0"/>
    <s v="No"/>
    <n v="72"/>
    <n v="2.726"/>
    <n v="5"/>
    <n v="0.82191780821917804"/>
    <n v="4.10958904109589"/>
    <n v="1.53"/>
    <n v="5"/>
    <n v="1"/>
    <n v="5"/>
    <n v="0.28499999999999998"/>
    <n v="0"/>
    <n v="1"/>
    <n v="0"/>
    <n v="4.5640000000000001"/>
    <n v="5"/>
    <n v="0.9178082191780822"/>
    <n v="4.5890410958904111"/>
    <n v="3.964"/>
    <n v="4"/>
    <n v="0.79807692307692313"/>
    <n v="3.1923076923076925"/>
    <n v="16.890937829293996"/>
    <n v="30"/>
    <n v="0.5630312609764665"/>
    <n v="58"/>
    <n v="0"/>
    <n v="6"/>
    <n v="0"/>
    <n v="0.19658121000000001"/>
    <n v="0"/>
    <n v="6.6666630000000004E-2"/>
    <n v="3"/>
    <n v="6.7669170000000001E-2"/>
    <n v="0"/>
    <n v="3"/>
    <n v="17"/>
    <n v="1"/>
    <n v="0.9"/>
    <n v="0.95"/>
    <n v="0.17647058823529413"/>
    <n v="0.17647058823529413"/>
    <n v="4.83"/>
    <n v="6"/>
    <n v="1.2272160000000001"/>
    <n v="0"/>
    <n v="7.39"/>
    <n v="5"/>
    <n v="11"/>
    <n v="18"/>
    <n v="0.61111111111111116"/>
    <n v="0.95766729883500401"/>
    <n v="5"/>
    <n v="5"/>
    <n v="1"/>
    <n v="0.184"/>
    <n v="0"/>
    <n v="10"/>
    <n v="0"/>
    <n v="14139"/>
    <n v="19.706094134176329"/>
    <n v="0"/>
    <n v="3.5294117647058827"/>
    <n v="3.5294117647058827"/>
    <n v="12.222222222222223"/>
    <n v="7"/>
    <n v="0"/>
    <n v="42.457728121104438"/>
    <n v="42.457728121104438"/>
    <n v="600309.81790429563"/>
    <n v="600309.81790429563"/>
    <n v="767982908.03409648"/>
    <n v="767982908.03409648"/>
    <n v="20977136"/>
    <n v="36.610474758522635"/>
    <n v="36.610474758522635"/>
    <n v="2.5"/>
    <n v="2.7314587057279494"/>
    <n v="1.0614432030276109"/>
    <n v="1.0614432030276109"/>
  </r>
  <r>
    <s v="110001250"/>
    <s v="MEADOWOOD NURSING CENTER"/>
    <n v="206174005"/>
    <n v="1679542658"/>
    <s v="555490"/>
    <x v="4"/>
    <x v="0"/>
    <s v="No"/>
    <n v="99"/>
    <n v="2.0379999999999998"/>
    <n v="0"/>
    <n v="0.16438356164383561"/>
    <n v="0"/>
    <n v="0.94199999999999995"/>
    <n v="0"/>
    <n v="0.25205479452054791"/>
    <n v="0"/>
    <n v="0.372"/>
    <n v="1"/>
    <n v="0.25205479452054791"/>
    <n v="0.25205479452054791"/>
    <n v="3.3519999999999999"/>
    <n v="0"/>
    <n v="0.16712328767123286"/>
    <n v="0"/>
    <m/>
    <n v="0"/>
    <n v="0.17307692307692307"/>
    <n v="0"/>
    <n v="0.25205479452054791"/>
    <n v="30"/>
    <n v="8.4018264840182641E-3"/>
    <m/>
    <m/>
    <n v="0"/>
    <n v="0"/>
    <n v="0.17982455000000003"/>
    <n v="0"/>
    <n v="9.7826090000000004E-2"/>
    <n v="1"/>
    <n v="4.1840999999999996E-2"/>
    <n v="0"/>
    <n v="1"/>
    <n v="17"/>
    <n v="0.94331983805668018"/>
    <n v="0.9"/>
    <n v="0.95"/>
    <n v="2.9411764705882353E-2"/>
    <n v="2.9411764705882353E-2"/>
    <n v="6"/>
    <n v="5"/>
    <n v="2.8548840000000002"/>
    <n v="0"/>
    <n v="7.71"/>
    <n v="3"/>
    <n v="8"/>
    <n v="18"/>
    <n v="0.44444444444444442"/>
    <n v="0.96693052597741791"/>
    <n v="5"/>
    <n v="5"/>
    <n v="1"/>
    <n v="0.99733333333333329"/>
    <n v="10"/>
    <n v="10"/>
    <n v="1"/>
    <n v="24064"/>
    <n v="0.42009132420091322"/>
    <m/>
    <n v="0.58823529411764708"/>
    <n v="0.58823529411764708"/>
    <n v="8.8888888888888893"/>
    <n v="7"/>
    <n v="3"/>
    <n v="19.897215507207449"/>
    <n v="19.897215507207449"/>
    <n v="478806.59396544006"/>
    <n v="478806.59396544006"/>
    <n v="767982908.03409648"/>
    <n v="767982908.03409648"/>
    <n v="20977136"/>
    <n v="36.610474758522635"/>
    <n v="36.610474758522635"/>
    <n v="2.5"/>
    <n v="2.7314587057279494"/>
    <n v="0.49743038768018621"/>
    <n v="0.49743038768018621"/>
  </r>
  <r>
    <s v="010000043"/>
    <s v="PARK VIEW POST ACUTE"/>
    <n v="206491058"/>
    <n v="1104825520"/>
    <s v="056411"/>
    <x v="0"/>
    <x v="0"/>
    <s v="No"/>
    <n v="116"/>
    <n v="2.29"/>
    <n v="1"/>
    <n v="0.42739726027397262"/>
    <n v="0.42739726027397262"/>
    <n v="1.145"/>
    <n v="3"/>
    <n v="1"/>
    <n v="3"/>
    <n v="0.56100000000000005"/>
    <n v="4"/>
    <n v="1"/>
    <n v="4"/>
    <n v="3.9790000000000001"/>
    <n v="1"/>
    <n v="0.8575342465753425"/>
    <n v="0.8575342465753425"/>
    <n v="3.4569999999999999"/>
    <n v="1"/>
    <n v="0.64423076923076927"/>
    <n v="0.64423076923076927"/>
    <n v="8.9291622760800848"/>
    <n v="30"/>
    <n v="0.29763874253600281"/>
    <n v="35.700000000000003"/>
    <n v="5"/>
    <n v="6"/>
    <n v="0.83333333333333337"/>
    <n v="0.11646585"/>
    <n v="1"/>
    <n v="2.564102E-2"/>
    <n v="5"/>
    <n v="7.4073999999999997E-3"/>
    <n v="5"/>
    <n v="11"/>
    <n v="17"/>
    <n v="0.80674846625766872"/>
    <n v="0.9"/>
    <n v="0.95"/>
    <n v="0"/>
    <n v="0"/>
    <n v="4.71"/>
    <n v="6"/>
    <n v="0.92587399999999997"/>
    <n v="1"/>
    <n v="7.89"/>
    <n v="2"/>
    <n v="9"/>
    <n v="18"/>
    <n v="0.5"/>
    <n v="0.51959148088180351"/>
    <n v="0"/>
    <n v="5"/>
    <n v="0"/>
    <n v="0.990234375"/>
    <n v="10"/>
    <n v="10"/>
    <n v="1"/>
    <n v="20859"/>
    <n v="10.417355988760098"/>
    <n v="12.5"/>
    <n v="0"/>
    <n v="0"/>
    <n v="10"/>
    <n v="0"/>
    <n v="3"/>
    <n v="35.9173559887601"/>
    <n v="35.9173559887601"/>
    <n v="749200.12856954697"/>
    <n v="749200.12856954697"/>
    <n v="767982908.03409648"/>
    <n v="767982908.03409648"/>
    <n v="20977136"/>
    <n v="36.610474758522635"/>
    <n v="36.610474758522635"/>
    <n v="2.5"/>
    <n v="2.7314587057279494"/>
    <n v="0.8979338997190025"/>
    <n v="0.8979338997190025"/>
  </r>
  <r>
    <s v="110000046"/>
    <s v="NAPA VALLEY CARE CENTER"/>
    <n v="206282278"/>
    <n v="1225336456"/>
    <s v="555161"/>
    <x v="5"/>
    <x v="0"/>
    <s v="No"/>
    <n v="130"/>
    <n v="2.4329999999999998"/>
    <n v="2"/>
    <n v="0.41369863013698627"/>
    <n v="0.82739726027397253"/>
    <n v="1.321"/>
    <n v="4"/>
    <n v="1"/>
    <n v="4"/>
    <n v="0.54500000000000004"/>
    <n v="3"/>
    <n v="1"/>
    <n v="3"/>
    <n v="4.2850000000000001"/>
    <n v="4"/>
    <n v="0.72876712328767124"/>
    <n v="2.9150684931506849"/>
    <n v="3.7360000000000002"/>
    <n v="3"/>
    <n v="0.45192307692307693"/>
    <n v="1.3557692307692308"/>
    <n v="12.098234984193887"/>
    <n v="30"/>
    <n v="0.40327449947312954"/>
    <n v="50.8"/>
    <n v="2"/>
    <n v="6"/>
    <n v="0.33333333333333331"/>
    <n v="8.2018950000000007E-2"/>
    <n v="2"/>
    <n v="6.8085079999999992E-2"/>
    <n v="3"/>
    <n v="2.9239700000000001E-3"/>
    <n v="6"/>
    <n v="11"/>
    <n v="17"/>
    <n v="0.82271468144044324"/>
    <n v="0.9"/>
    <n v="0.95"/>
    <n v="0"/>
    <n v="0"/>
    <n v="5.48"/>
    <n v="6"/>
    <n v="0.46881299999999998"/>
    <n v="4"/>
    <n v="8.6300000000000008"/>
    <n v="0"/>
    <n v="10"/>
    <n v="18"/>
    <n v="0.55555555555555558"/>
    <n v="0.62411803911654529"/>
    <n v="0"/>
    <n v="5"/>
    <n v="0"/>
    <n v="0.93386243386243384"/>
    <n v="4"/>
    <n v="10"/>
    <n v="0.4"/>
    <n v="27156"/>
    <n v="14.114607481559535"/>
    <n v="5"/>
    <n v="0"/>
    <n v="0"/>
    <n v="11.111111111111111"/>
    <n v="0"/>
    <n v="1.2000000000000002"/>
    <n v="31.425718592670645"/>
    <n v="31.425718592670645"/>
    <n v="853396.81410256401"/>
    <n v="853396.81410256401"/>
    <n v="767982908.03409648"/>
    <n v="767982908.03409648"/>
    <n v="20977136"/>
    <n v="36.610474758522635"/>
    <n v="36.610474758522635"/>
    <n v="2.5"/>
    <n v="2.7314587057279494"/>
    <n v="0.7856429648167661"/>
    <n v="0.7856429648167661"/>
  </r>
  <r>
    <s v="010000079"/>
    <s v="HILLCREST POST ACUTE"/>
    <n v="206491032"/>
    <n v="1861845836"/>
    <s v="555127"/>
    <x v="0"/>
    <x v="0"/>
    <s v="No"/>
    <n v="59"/>
    <n v="2.6560000000000001"/>
    <n v="4"/>
    <n v="0.87123287671232874"/>
    <n v="3.484931506849315"/>
    <n v="1.077"/>
    <n v="2"/>
    <n v="1"/>
    <n v="2"/>
    <n v="0.42799999999999999"/>
    <n v="1"/>
    <n v="1"/>
    <n v="1"/>
    <n v="4.1660000000000004"/>
    <n v="3"/>
    <n v="0.87123287671232874"/>
    <n v="2.6136986301369864"/>
    <n v="3.8170000000000002"/>
    <n v="3"/>
    <n v="0.74038461538461542"/>
    <n v="2.2211538461538463"/>
    <n v="11.319783983140148"/>
    <n v="30"/>
    <n v="0.37732613277133825"/>
    <n v="44.4"/>
    <n v="3"/>
    <n v="6"/>
    <n v="0.5"/>
    <n v="2.4390239999999997E-2"/>
    <n v="5"/>
    <n v="0"/>
    <n v="6"/>
    <n v="1.3071880000000001E-2"/>
    <n v="3"/>
    <n v="14"/>
    <n v="17"/>
    <n v="0.94968553459119498"/>
    <n v="0.9"/>
    <n v="0.95"/>
    <n v="0.41176470588235292"/>
    <n v="0.41176470588235292"/>
    <n v="6.85"/>
    <n v="4"/>
    <n v="1.377208"/>
    <n v="0"/>
    <n v="7.37"/>
    <n v="5"/>
    <n v="9"/>
    <n v="18"/>
    <n v="0.5"/>
    <n v="0.82016890213611526"/>
    <n v="2"/>
    <n v="5"/>
    <n v="0.4"/>
    <n v="0.99090909090909096"/>
    <n v="10"/>
    <n v="10"/>
    <n v="1"/>
    <n v="14859"/>
    <n v="13.206414646996839"/>
    <n v="7.5"/>
    <n v="8.235294117647058"/>
    <n v="8.235294117647058"/>
    <n v="10"/>
    <n v="2.8000000000000003"/>
    <n v="3"/>
    <n v="44.741708764643896"/>
    <n v="44.741708764643896"/>
    <n v="664817.05053384369"/>
    <n v="664817.05053384369"/>
    <n v="767982908.03409648"/>
    <n v="767982908.03409648"/>
    <n v="20977136"/>
    <n v="36.610474758522635"/>
    <n v="36.610474758522635"/>
    <n v="2.5"/>
    <n v="2.7314587057279494"/>
    <n v="1.1185427191160975"/>
    <n v="1.1185427191160975"/>
  </r>
  <r>
    <s v="110001255"/>
    <s v="LAKEPORT POST ACUTE"/>
    <n v="206172313"/>
    <n v="1932604048"/>
    <s v="555222"/>
    <x v="4"/>
    <x v="0"/>
    <s v="No"/>
    <n v="81"/>
    <n v="1.944"/>
    <n v="0"/>
    <n v="1.9178082191780854E-2"/>
    <n v="0"/>
    <n v="0.93500000000000005"/>
    <n v="0"/>
    <n v="1"/>
    <n v="0"/>
    <n v="0.36699999999999999"/>
    <n v="0"/>
    <n v="1"/>
    <n v="0"/>
    <n v="3.2509999999999999"/>
    <n v="0"/>
    <n v="3.013698630136985E-2"/>
    <n v="0"/>
    <n v="2.8050000000000002"/>
    <n v="0"/>
    <n v="0"/>
    <n v="0"/>
    <n v="0"/>
    <n v="30"/>
    <n v="0"/>
    <n v="59.3"/>
    <n v="0"/>
    <n v="6"/>
    <n v="0"/>
    <n v="0.11442786999999999"/>
    <n v="3"/>
    <n v="6.0344810000000006E-2"/>
    <n v="3"/>
    <n v="2.1367509999999999E-2"/>
    <n v="1"/>
    <n v="7"/>
    <n v="17"/>
    <n v="0.89682539682539686"/>
    <n v="0.9"/>
    <n v="0.95"/>
    <n v="0"/>
    <n v="0"/>
    <n v="4.25"/>
    <n v="6"/>
    <n v="0.83942000000000005"/>
    <n v="1"/>
    <n v="7.41"/>
    <n v="5"/>
    <n v="12"/>
    <n v="18"/>
    <n v="0.66666666666666663"/>
    <n v="0.62828068377319812"/>
    <n v="0"/>
    <n v="5"/>
    <n v="0"/>
    <n v="0.94695481335952847"/>
    <n v="5"/>
    <n v="10"/>
    <n v="0.5"/>
    <n v="17164"/>
    <n v="0"/>
    <n v="0"/>
    <n v="0"/>
    <n v="0"/>
    <n v="13.333333333333332"/>
    <n v="0"/>
    <n v="1.5"/>
    <n v="14.833333333333332"/>
    <n v="14.833333333333332"/>
    <n v="254599.33333333331"/>
    <n v="254599.33333333331"/>
    <n v="767982908.03409648"/>
    <n v="767982908.03409648"/>
    <n v="20977136"/>
    <n v="36.610474758522635"/>
    <n v="36.610474758522635"/>
    <n v="2.5"/>
    <n v="2.7314587057279494"/>
    <n v="0.37083333333333329"/>
    <n v="0.37083333333333329"/>
  </r>
  <r>
    <s v="010000052"/>
    <s v="PETALUMA POST-ACUTE REHAB"/>
    <n v="206491035"/>
    <n v="1205316833"/>
    <s v="056072"/>
    <x v="0"/>
    <x v="0"/>
    <s v="No"/>
    <n v="90"/>
    <n v="2.6850000000000001"/>
    <n v="4"/>
    <n v="0.95342465753424654"/>
    <n v="3.8136986301369862"/>
    <n v="0.61099999999999999"/>
    <n v="0"/>
    <n v="1"/>
    <n v="0"/>
    <n v="1.1220000000000001"/>
    <n v="6"/>
    <n v="1"/>
    <n v="6"/>
    <n v="4.3550000000000004"/>
    <n v="4"/>
    <n v="0.92876712328767119"/>
    <n v="3.7150684931506848"/>
    <n v="4.117"/>
    <n v="5"/>
    <n v="0.93269230769230771"/>
    <n v="4.6634615384615383"/>
    <n v="18.192228661749212"/>
    <n v="30"/>
    <n v="0.60640762205830712"/>
    <n v="34.4"/>
    <n v="5"/>
    <n v="6"/>
    <n v="0.83333333333333337"/>
    <n v="0.22564102999999999"/>
    <n v="0"/>
    <n v="2.5316439999999999E-2"/>
    <n v="5"/>
    <n v="3.7914690000000001E-2"/>
    <n v="0"/>
    <n v="5"/>
    <n v="17"/>
    <n v="0.97619047619047616"/>
    <n v="0.9"/>
    <n v="0.95"/>
    <n v="0.29411764705882354"/>
    <n v="0.29411764705882354"/>
    <n v="4.95"/>
    <n v="6"/>
    <n v="0.486037"/>
    <n v="4"/>
    <n v="7"/>
    <n v="6"/>
    <n v="16"/>
    <n v="18"/>
    <n v="0.88888888888888884"/>
    <n v="0.60130509199828841"/>
    <n v="0"/>
    <n v="5"/>
    <n v="0"/>
    <n v="0.98589341692789967"/>
    <n v="9"/>
    <n v="10"/>
    <n v="0.9"/>
    <n v="16863"/>
    <n v="21.22426677204075"/>
    <n v="12.5"/>
    <n v="5.882352941176471"/>
    <n v="5.882352941176471"/>
    <n v="17.777777777777779"/>
    <n v="0"/>
    <n v="2.7"/>
    <n v="60.084397490995002"/>
    <n v="60.084397490995002"/>
    <n v="1013203.1948906487"/>
    <n v="1013203.1948906487"/>
    <n v="767982908.03409648"/>
    <n v="767982908.03409648"/>
    <n v="20977136"/>
    <n v="36.610474758522635"/>
    <n v="36.610474758522635"/>
    <n v="2.5"/>
    <n v="2.7314587057279494"/>
    <n v="1.502109937274875"/>
    <n v="1.502109937274875"/>
  </r>
  <r>
    <s v="110000053"/>
    <s v="PINER'S NURSING HOME"/>
    <n v="206281040"/>
    <n v="1528107745"/>
    <s v="555207"/>
    <x v="5"/>
    <x v="0"/>
    <s v="No"/>
    <n v="49"/>
    <n v="2.7349999999999999"/>
    <n v="5"/>
    <n v="0.87671232876712324"/>
    <n v="4.3835616438356162"/>
    <n v="0.96399999999999997"/>
    <n v="0"/>
    <n v="1"/>
    <n v="0"/>
    <n v="0.86099999999999999"/>
    <n v="5"/>
    <n v="1"/>
    <n v="5"/>
    <n v="4.4969999999999999"/>
    <n v="5"/>
    <n v="0.90684931506849309"/>
    <n v="4.5342465753424657"/>
    <n v="3.9390000000000001"/>
    <n v="4"/>
    <n v="0.73076923076923073"/>
    <n v="2.9230769230769229"/>
    <n v="16.840885142255004"/>
    <n v="30"/>
    <n v="0.56136283807516685"/>
    <n v="56.6"/>
    <n v="1"/>
    <n v="6"/>
    <n v="0.16666666666666666"/>
    <n v="0.13907283000000001"/>
    <n v="0"/>
    <n v="2.9850759999999997E-2"/>
    <n v="6"/>
    <n v="7.0967749999999996E-2"/>
    <n v="0"/>
    <n v="6"/>
    <n v="17"/>
    <n v="0.99337748344370858"/>
    <n v="0.9"/>
    <n v="0.95"/>
    <n v="0.35294117647058826"/>
    <n v="0.35294117647058826"/>
    <m/>
    <n v="0"/>
    <n v="0.29311700000000002"/>
    <n v="5"/>
    <m/>
    <n v="0"/>
    <n v="5"/>
    <n v="6"/>
    <n v="0.83333333333333337"/>
    <n v="0.82615384615384613"/>
    <n v="2"/>
    <n v="5"/>
    <n v="0.4"/>
    <n v="0.9946236559139785"/>
    <n v="10"/>
    <n v="10"/>
    <n v="1"/>
    <n v="12351"/>
    <n v="19.64769933263084"/>
    <n v="2.5"/>
    <n v="7.0588235294117654"/>
    <n v="7.0588235294117654"/>
    <n v="16.666666666666668"/>
    <n v="2.8000000000000003"/>
    <n v="3"/>
    <n v="51.673189528709273"/>
    <n v="51.673189528709273"/>
    <n v="638215.56386908819"/>
    <n v="638215.56386908819"/>
    <n v="767982908.03409648"/>
    <n v="767982908.03409648"/>
    <n v="20977136"/>
    <n v="36.610474758522635"/>
    <n v="36.610474758522635"/>
    <n v="2.5"/>
    <n v="2.7314587057279494"/>
    <n v="1.2918297382177317"/>
    <n v="1.2918297382177317"/>
  </r>
  <r>
    <s v="010000005"/>
    <s v="WINDSOR CARE CENTER OF PETALUMA"/>
    <n v="206490931"/>
    <n v="1255622817"/>
    <s v="555703"/>
    <x v="0"/>
    <x v="0"/>
    <s v="No"/>
    <n v="79"/>
    <n v="2.7029999999999998"/>
    <n v="5"/>
    <n v="0.40116279069767447"/>
    <n v="2.0058139534883725"/>
    <n v="1.3919999999999999"/>
    <n v="5"/>
    <n v="1"/>
    <n v="5"/>
    <n v="0.441"/>
    <n v="2"/>
    <n v="1"/>
    <n v="2"/>
    <n v="4.5540000000000003"/>
    <n v="5"/>
    <n v="0.59593023255813948"/>
    <n v="2.9796511627906974"/>
    <n v="4.133"/>
    <n v="5"/>
    <n v="0.54081632653061229"/>
    <n v="2.7040816326530615"/>
    <n v="14.689546748932131"/>
    <n v="30"/>
    <n v="0.48965155829773771"/>
    <n v="54.5"/>
    <n v="1"/>
    <n v="6"/>
    <n v="0.16666666666666666"/>
    <n v="0.17676765"/>
    <n v="2"/>
    <n v="8.6419780000000002E-2"/>
    <n v="1"/>
    <n v="4.6808519999999999E-2"/>
    <n v="0"/>
    <n v="3"/>
    <n v="17"/>
    <n v="0.96202531645569622"/>
    <n v="0.9"/>
    <n v="0.95"/>
    <n v="0.17647058823529413"/>
    <n v="0.17647058823529413"/>
    <n v="6.46"/>
    <n v="5"/>
    <n v="0.60941900000000004"/>
    <n v="3"/>
    <n v="7.29"/>
    <n v="6"/>
    <n v="14"/>
    <n v="18"/>
    <n v="0.77777777777777779"/>
    <n v="0.83025623328444487"/>
    <n v="2"/>
    <n v="5"/>
    <n v="0.4"/>
    <n v="0.96899224806201545"/>
    <n v="7"/>
    <n v="10"/>
    <n v="0.7"/>
    <n v="19247"/>
    <n v="17.13780454042082"/>
    <n v="2.5"/>
    <n v="3.5294117647058827"/>
    <n v="3.5294117647058827"/>
    <n v="15.555555555555555"/>
    <n v="2.8000000000000003"/>
    <n v="2.0999999999999996"/>
    <n v="43.622771860682256"/>
    <n v="43.622771860682256"/>
    <n v="839607.49000255135"/>
    <n v="839607.49000255135"/>
    <n v="767982908.03409648"/>
    <n v="767982908.03409648"/>
    <n v="20977136"/>
    <n v="36.610474758522635"/>
    <n v="36.610474758522635"/>
    <n v="2.5"/>
    <n v="2.7314587057279494"/>
    <n v="1.0905692965170564"/>
    <n v="1.0905692965170564"/>
  </r>
  <r>
    <s v="010000059"/>
    <s v="NORTHVINE POSTACUTE CARE"/>
    <n v="206491062"/>
    <n v="1558883645"/>
    <s v="056259"/>
    <x v="0"/>
    <x v="0"/>
    <s v="No"/>
    <n v="62"/>
    <n v="2.6379999999999999"/>
    <n v="4"/>
    <n v="0.44931506849315073"/>
    <n v="1.7972602739726029"/>
    <n v="0.93"/>
    <n v="0"/>
    <n v="0.50136986301369868"/>
    <n v="0"/>
    <n v="0.43099999999999999"/>
    <n v="2"/>
    <n v="0.50136986301369868"/>
    <n v="1.0027397260273974"/>
    <n v="4.0090000000000003"/>
    <n v="2"/>
    <n v="0.45205479452054798"/>
    <n v="0.90410958904109595"/>
    <n v="4.1189999999999998"/>
    <n v="5"/>
    <n v="0.46153846153846156"/>
    <n v="2.3076923076923079"/>
    <n v="6.0118018967334041"/>
    <n v="30"/>
    <n v="0.20039339655778013"/>
    <m/>
    <m/>
    <n v="0"/>
    <n v="0"/>
    <n v="0.11504425"/>
    <n v="1"/>
    <n v="2.4793389999999998E-2"/>
    <n v="5"/>
    <n v="2.1276570000000002E-2"/>
    <n v="1"/>
    <n v="7"/>
    <n v="17"/>
    <n v="0.85925925925925928"/>
    <n v="0.9"/>
    <n v="0.95"/>
    <n v="0"/>
    <n v="0"/>
    <n v="8.01"/>
    <n v="3"/>
    <n v="1.0080290000000001"/>
    <n v="1"/>
    <m/>
    <n v="0"/>
    <n v="4"/>
    <n v="12"/>
    <n v="0.33333333333333331"/>
    <n v="1.0467300975551006"/>
    <n v="5"/>
    <n v="5"/>
    <n v="1"/>
    <n v="0.99581589958159"/>
    <n v="10"/>
    <n v="10"/>
    <n v="1"/>
    <n v="17382"/>
    <n v="10.019669827889006"/>
    <m/>
    <n v="0"/>
    <n v="0"/>
    <n v="6.6666666666666661"/>
    <n v="7"/>
    <n v="3"/>
    <n v="26.686336494555672"/>
    <n v="26.686336494555672"/>
    <n v="463861.90094836667"/>
    <n v="463861.90094836667"/>
    <n v="767982908.03409648"/>
    <n v="767982908.03409648"/>
    <n v="20977136"/>
    <n v="36.610474758522635"/>
    <n v="36.610474758522635"/>
    <n v="2.5"/>
    <n v="2.7314587057279494"/>
    <n v="0.66715841236389184"/>
    <n v="0.66715841236389184"/>
  </r>
  <r>
    <s v="010000060"/>
    <s v="SEAVIEW REHABILITATION &amp; WELLNESS CENTER, LP"/>
    <n v="206121065"/>
    <n v="1316244288"/>
    <s v="055208"/>
    <x v="3"/>
    <x v="0"/>
    <s v="No"/>
    <n v="99"/>
    <n v="2.3690000000000002"/>
    <n v="1"/>
    <n v="0.2558139534883721"/>
    <n v="0.2558139534883721"/>
    <n v="1.3740000000000001"/>
    <n v="5"/>
    <n v="1"/>
    <n v="5"/>
    <n v="0.73199999999999998"/>
    <n v="5"/>
    <n v="1"/>
    <n v="5"/>
    <n v="4.431"/>
    <n v="4"/>
    <n v="0.80232558139534882"/>
    <n v="3.2093023255813953"/>
    <n v="4.1840000000000002"/>
    <n v="5"/>
    <n v="0.82653061224489799"/>
    <n v="4.1326530612244898"/>
    <n v="17.597769340294256"/>
    <n v="30"/>
    <n v="0.58659231134314183"/>
    <n v="33.299999999999997"/>
    <n v="5"/>
    <n v="6"/>
    <n v="0.83333333333333337"/>
    <n v="4.6874969999999995E-2"/>
    <n v="4"/>
    <n v="3.1250010000000002E-2"/>
    <n v="6"/>
    <n v="2.7027040000000002E-2"/>
    <n v="0"/>
    <n v="10"/>
    <n v="17"/>
    <n v="1"/>
    <n v="0.9"/>
    <n v="0.95"/>
    <n v="0.58823529411764708"/>
    <n v="0.58823529411764708"/>
    <n v="9.6"/>
    <n v="0"/>
    <n v="0.60966500000000001"/>
    <n v="3"/>
    <n v="7.56"/>
    <n v="5"/>
    <n v="8"/>
    <n v="18"/>
    <n v="0.44444444444444442"/>
    <n v="1.0705352339967724"/>
    <n v="5"/>
    <n v="5"/>
    <n v="1"/>
    <n v="0.952755905511811"/>
    <n v="6"/>
    <n v="10"/>
    <n v="0.6"/>
    <n v="15921"/>
    <n v="20.530730897009963"/>
    <n v="12.5"/>
    <n v="11.764705882352942"/>
    <n v="11.764705882352942"/>
    <n v="8.8888888888888893"/>
    <n v="7"/>
    <n v="1.7999999999999998"/>
    <n v="62.484325668251785"/>
    <n v="62.484325668251785"/>
    <n v="994812.94896423665"/>
    <n v="994812.94896423665"/>
    <n v="767982908.03409648"/>
    <n v="767982908.03409648"/>
    <n v="20977136"/>
    <n v="36.610474758522635"/>
    <n v="36.610474758522635"/>
    <n v="2.5"/>
    <n v="2.7314587057279494"/>
    <n v="1.5621081417062945"/>
    <n v="1.5621081417062948"/>
  </r>
  <r>
    <s v="010000062"/>
    <s v="SHERWOOD OAKS HEALTHCARE CENTER"/>
    <n v="206231007"/>
    <n v="1386602613"/>
    <s v="056483"/>
    <x v="6"/>
    <x v="0"/>
    <s v="No"/>
    <n v="79"/>
    <n v="2.6179999999999999"/>
    <n v="4"/>
    <n v="0.57808219178082187"/>
    <n v="2.3123287671232875"/>
    <n v="0.88400000000000001"/>
    <n v="0"/>
    <n v="1"/>
    <n v="0"/>
    <n v="0.53900000000000003"/>
    <n v="3"/>
    <n v="1"/>
    <n v="3"/>
    <n v="4.0129999999999999"/>
    <n v="2"/>
    <n v="0.59726027397260273"/>
    <n v="1.1945205479452055"/>
    <n v="3.92"/>
    <n v="4"/>
    <n v="0.49038461538461536"/>
    <n v="1.9615384615384615"/>
    <n v="8.4683877766069546"/>
    <n v="30"/>
    <n v="0.28227959255356516"/>
    <n v="70.5"/>
    <n v="0"/>
    <n v="6"/>
    <n v="0"/>
    <n v="0.13768114000000001"/>
    <n v="0"/>
    <n v="2.6315810000000002E-2"/>
    <n v="6"/>
    <n v="2.5973989999999999E-2"/>
    <n v="0"/>
    <n v="6"/>
    <n v="17"/>
    <n v="1"/>
    <n v="0.9"/>
    <n v="0.95"/>
    <n v="0.35294117647058826"/>
    <n v="0.35294117647058826"/>
    <n v="7.02"/>
    <n v="4"/>
    <n v="1.507347"/>
    <n v="0"/>
    <m/>
    <n v="0"/>
    <n v="4"/>
    <n v="12"/>
    <n v="0.33333333333333331"/>
    <n v="1.4492879976750945"/>
    <n v="5"/>
    <n v="5"/>
    <n v="1"/>
    <n v="0.97647058823529409"/>
    <n v="8"/>
    <n v="10"/>
    <n v="0.8"/>
    <n v="19948"/>
    <n v="9.8797857393747801"/>
    <n v="0"/>
    <n v="7.0588235294117654"/>
    <n v="7.0588235294117654"/>
    <n v="6.6666666666666661"/>
    <n v="7"/>
    <n v="2.4000000000000004"/>
    <n v="33.005275935453213"/>
    <n v="33.005275935453213"/>
    <n v="658389.24436042074"/>
    <n v="658389.24436042074"/>
    <n v="767982908.03409648"/>
    <n v="767982908.03409648"/>
    <n v="20977136"/>
    <n v="36.610474758522635"/>
    <n v="36.610474758522635"/>
    <n v="2.5"/>
    <n v="2.7314587057279494"/>
    <n v="0.82513189838633039"/>
    <n v="0.82513189838633028"/>
  </r>
  <r>
    <s v="110000077"/>
    <s v="GREENFIELD CARE CENTER OF FAIRFIELD"/>
    <n v="206481086"/>
    <n v="1396732590"/>
    <s v="055189"/>
    <x v="2"/>
    <x v="0"/>
    <s v="No"/>
    <n v="90"/>
    <n v="2.82"/>
    <n v="5"/>
    <n v="0.57260273972602738"/>
    <n v="2.8630136986301369"/>
    <n v="1.238"/>
    <n v="4"/>
    <n v="1"/>
    <n v="4"/>
    <n v="0.83299999999999996"/>
    <n v="5"/>
    <n v="1"/>
    <n v="5"/>
    <n v="4.8860000000000001"/>
    <n v="5"/>
    <n v="0.78630136986301369"/>
    <n v="3.9315068493150687"/>
    <n v="4.665"/>
    <n v="6"/>
    <n v="0.61538461538461542"/>
    <n v="3.6923076923076925"/>
    <n v="19.486828240252898"/>
    <n v="30"/>
    <n v="0.64956094134176323"/>
    <n v="56.3"/>
    <n v="1"/>
    <n v="6"/>
    <n v="0.16666666666666666"/>
    <n v="7.8703709999999996E-2"/>
    <n v="3"/>
    <n v="0.1754386"/>
    <n v="0"/>
    <n v="3.017239E-2"/>
    <n v="0"/>
    <n v="3"/>
    <n v="17"/>
    <n v="0.99568965517241381"/>
    <n v="0.9"/>
    <n v="0.95"/>
    <n v="0.17647058823529413"/>
    <n v="0.17647058823529413"/>
    <n v="8.34"/>
    <n v="2"/>
    <n v="1.6817059999999999"/>
    <n v="0"/>
    <n v="8.2100000000000009"/>
    <n v="0"/>
    <n v="2"/>
    <n v="18"/>
    <n v="0.1111111111111111"/>
    <n v="0.98342972551179653"/>
    <n v="4"/>
    <n v="5"/>
    <n v="0.8"/>
    <n v="0.98630136986301364"/>
    <n v="9"/>
    <n v="10"/>
    <n v="0.9"/>
    <n v="21425"/>
    <n v="22.734632946961714"/>
    <n v="2.5"/>
    <n v="3.5294117647058827"/>
    <n v="3.5294117647058827"/>
    <n v="2.2222222222222223"/>
    <n v="5.6000000000000005"/>
    <n v="2.7"/>
    <n v="39.28626693388982"/>
    <n v="39.28626693388982"/>
    <n v="841708.26905858936"/>
    <n v="841708.26905858936"/>
    <n v="767982908.03409648"/>
    <n v="767982908.03409648"/>
    <n v="20977136"/>
    <n v="36.610474758522635"/>
    <n v="36.610474758522635"/>
    <n v="2.5"/>
    <n v="2.7314587057279494"/>
    <n v="0.98215667334724543"/>
    <n v="0.98215667334724543"/>
  </r>
  <r>
    <s v="110000063"/>
    <s v="NAPA POST ACUTE"/>
    <n v="206280984"/>
    <n v="1669914107"/>
    <s v="056153"/>
    <x v="5"/>
    <x v="0"/>
    <s v="No"/>
    <n v="120"/>
    <n v="2.028"/>
    <n v="0"/>
    <n v="6.3013698630136949E-2"/>
    <n v="0"/>
    <n v="1.294"/>
    <n v="4"/>
    <n v="1"/>
    <n v="4"/>
    <n v="0.48299999999999998"/>
    <n v="2"/>
    <n v="1"/>
    <n v="2"/>
    <n v="3.786"/>
    <n v="0"/>
    <n v="0.24657534246575341"/>
    <n v="0"/>
    <n v="3.5609999999999999"/>
    <n v="1"/>
    <n v="8.6538461538461536E-2"/>
    <n v="8.6538461538461536E-2"/>
    <n v="6.0865384615384617"/>
    <n v="30"/>
    <n v="0.20288461538461539"/>
    <n v="68.599999999999994"/>
    <n v="0"/>
    <n v="6"/>
    <n v="0"/>
    <n v="0.10610932000000001"/>
    <n v="1"/>
    <n v="5.1020409999999995E-2"/>
    <n v="4"/>
    <n v="6.0241100000000001E-3"/>
    <n v="5"/>
    <n v="10"/>
    <n v="17"/>
    <n v="0.93859649122807021"/>
    <n v="0.9"/>
    <n v="0.95"/>
    <n v="0.29411764705882354"/>
    <n v="0.29411764705882354"/>
    <n v="8.86"/>
    <n v="1"/>
    <n v="1.13378"/>
    <n v="0"/>
    <n v="7.82"/>
    <n v="3"/>
    <n v="4"/>
    <n v="18"/>
    <n v="0.22222222222222221"/>
    <n v="0.623927853746998"/>
    <n v="0"/>
    <n v="5"/>
    <n v="0"/>
    <n v="0.99779735682819382"/>
    <n v="10"/>
    <n v="10"/>
    <n v="1"/>
    <n v="25460"/>
    <n v="7.1009615384615383"/>
    <n v="0"/>
    <n v="5.882352941176471"/>
    <n v="5.882352941176471"/>
    <n v="4.4444444444444446"/>
    <n v="0"/>
    <n v="3"/>
    <n v="20.427758924082454"/>
    <n v="20.427758924082454"/>
    <n v="520090.74220713926"/>
    <n v="520090.74220713926"/>
    <n v="767982908.03409648"/>
    <n v="767982908.03409648"/>
    <n v="20977136"/>
    <n v="36.610474758522635"/>
    <n v="36.610474758522635"/>
    <n v="2.5"/>
    <n v="2.7314587057279494"/>
    <n v="0.51069397310206133"/>
    <n v="0.51069397310206133"/>
  </r>
  <r>
    <s v="010000066"/>
    <s v="BROADWAY VILLA POST ACUTE"/>
    <n v="206491017"/>
    <n v="1871594614"/>
    <s v="055987"/>
    <x v="0"/>
    <x v="0"/>
    <s v="No"/>
    <n v="144"/>
    <n v="2.4809999999999999"/>
    <n v="3"/>
    <n v="0.36986301369863017"/>
    <n v="1.1095890410958904"/>
    <n v="1.1850000000000001"/>
    <n v="3"/>
    <n v="1"/>
    <n v="3"/>
    <n v="0.64900000000000002"/>
    <n v="5"/>
    <n v="1"/>
    <n v="5"/>
    <n v="4.2880000000000003"/>
    <n v="4"/>
    <n v="0.77808219178082194"/>
    <n v="3.1123287671232878"/>
    <n v="3.99"/>
    <n v="4"/>
    <n v="0.76923076923076927"/>
    <n v="3.0769230769230771"/>
    <n v="15.298840885142255"/>
    <n v="30"/>
    <n v="0.50996136283807514"/>
    <n v="43.2"/>
    <n v="3"/>
    <n v="6"/>
    <n v="0.5"/>
    <n v="0.16896552000000001"/>
    <n v="0"/>
    <n v="6.1224489999999993E-2"/>
    <n v="3"/>
    <n v="2.20126E-2"/>
    <n v="1"/>
    <n v="4"/>
    <n v="17"/>
    <n v="0.92923076923076919"/>
    <n v="0.9"/>
    <n v="0.95"/>
    <n v="0.11764705882352941"/>
    <n v="0.11764705882352941"/>
    <n v="6.36"/>
    <n v="5"/>
    <n v="1.5077480000000001"/>
    <n v="0"/>
    <n v="7.66"/>
    <n v="4"/>
    <n v="9"/>
    <n v="18"/>
    <n v="0.5"/>
    <n v="0.88281621493105089"/>
    <n v="4"/>
    <n v="5"/>
    <n v="0.8"/>
    <n v="0.81647940074906367"/>
    <n v="0"/>
    <n v="10"/>
    <n v="0"/>
    <n v="29705"/>
    <n v="17.848647699332631"/>
    <n v="7.5"/>
    <n v="2.3529411764705883"/>
    <n v="2.3529411764705883"/>
    <n v="10"/>
    <n v="5.6000000000000005"/>
    <n v="0"/>
    <n v="43.301588875803219"/>
    <n v="43.301588875803219"/>
    <n v="1286273.6975557345"/>
    <n v="1286273.6975557345"/>
    <n v="767982908.03409648"/>
    <n v="767982908.03409648"/>
    <n v="20977136"/>
    <n v="36.610474758522635"/>
    <n v="36.610474758522635"/>
    <n v="2.5"/>
    <n v="2.7314587057279494"/>
    <n v="1.0825397218950805"/>
    <n v="1.0825397218950805"/>
  </r>
  <r>
    <s v="010000208"/>
    <s v="SPRING LAKE VILLAGE"/>
    <n v="206494001"/>
    <m/>
    <s v="555268"/>
    <x v="0"/>
    <x v="0"/>
    <s v="No"/>
    <n v="70"/>
    <n v="2.8140000000000001"/>
    <n v="5"/>
    <n v="0.90410958904109595"/>
    <n v="4.5205479452054798"/>
    <n v="1.274"/>
    <n v="4"/>
    <n v="1"/>
    <n v="4"/>
    <n v="1.2350000000000001"/>
    <n v="6"/>
    <n v="1"/>
    <n v="6"/>
    <n v="5.1280000000000001"/>
    <n v="6"/>
    <n v="0.9397260273972603"/>
    <n v="5.6383561643835618"/>
    <n v="4.2409999999999997"/>
    <n v="5"/>
    <n v="0.86538461538461542"/>
    <n v="4.3269230769230766"/>
    <n v="24.485827186512118"/>
    <n v="30"/>
    <n v="0.81619423955040393"/>
    <n v="56.1"/>
    <n v="1"/>
    <n v="6"/>
    <n v="0.16666666666666666"/>
    <n v="3.1250019999999996E-2"/>
    <n v="5"/>
    <n v="4.6296290000000004E-2"/>
    <n v="5"/>
    <n v="2.34375E-2"/>
    <n v="5"/>
    <n v="15"/>
    <n v="17"/>
    <n v="0.98333333333333328"/>
    <n v="0.9"/>
    <n v="0.95"/>
    <n v="0.88235294117647056"/>
    <n v="0.88235294117647056"/>
    <n v="6.84"/>
    <n v="4"/>
    <n v="0.74756199999999995"/>
    <n v="2"/>
    <n v="7.14"/>
    <n v="6"/>
    <n v="12"/>
    <n v="18"/>
    <n v="0.66666666666666663"/>
    <m/>
    <n v="0"/>
    <n v="5"/>
    <n v="0"/>
    <n v="0.99215686274509807"/>
    <n v="10"/>
    <n v="10"/>
    <n v="1"/>
    <m/>
    <n v="28.566798384264139"/>
    <n v="2.5"/>
    <n v="17.647058823529413"/>
    <n v="17.647058823529413"/>
    <n v="13.333333333333332"/>
    <n v="0"/>
    <n v="3"/>
    <n v="65.047190541126881"/>
    <n v="65.047190541126881"/>
    <m/>
    <n v="0"/>
    <n v="767982908.03409648"/>
    <n v="767982908.03409648"/>
    <n v="20977136"/>
    <n v="36.610474758522635"/>
    <n v="36.610474758522635"/>
    <n v="2.5"/>
    <n v="2.7314587057279494"/>
    <n v="1.6261797635281718"/>
    <n v="1.6261797635281721"/>
  </r>
  <r>
    <s v="110000074"/>
    <s v="SPRINGS ROAD HEALTHCARE"/>
    <n v="206480917"/>
    <n v="1023066966"/>
    <s v="055222"/>
    <x v="2"/>
    <x v="0"/>
    <s v="No"/>
    <n v="65"/>
    <n v="2.5270000000000001"/>
    <n v="3"/>
    <n v="0.90684931506849309"/>
    <n v="2.720547945205479"/>
    <n v="1.0780000000000001"/>
    <n v="2"/>
    <n v="1"/>
    <n v="2"/>
    <n v="0.59599999999999997"/>
    <n v="4"/>
    <n v="1"/>
    <n v="4"/>
    <n v="4.1769999999999996"/>
    <n v="3"/>
    <n v="0.62739726027397258"/>
    <n v="1.8821917808219177"/>
    <n v="3.7879999999999998"/>
    <n v="3"/>
    <n v="0.98076923076923073"/>
    <n v="2.9423076923076921"/>
    <n v="13.545047418335088"/>
    <n v="30"/>
    <n v="0.45150158061116957"/>
    <n v="38.1"/>
    <n v="4"/>
    <n v="6"/>
    <n v="0.66666666666666663"/>
    <n v="0"/>
    <n v="5"/>
    <n v="3.4090910000000002E-2"/>
    <n v="5"/>
    <n v="0"/>
    <n v="6"/>
    <n v="16"/>
    <n v="17"/>
    <n v="0.97916666666666663"/>
    <n v="0.9"/>
    <n v="0.95"/>
    <n v="0.94117647058823528"/>
    <n v="0.94117647058823528"/>
    <n v="8.99"/>
    <n v="1"/>
    <n v="0.56609600000000004"/>
    <n v="3"/>
    <n v="7.34"/>
    <n v="5"/>
    <n v="9"/>
    <n v="18"/>
    <n v="0.5"/>
    <n v="1.0090267116978815"/>
    <n v="4"/>
    <n v="5"/>
    <n v="0.8"/>
    <n v="0.99384615384615382"/>
    <n v="10"/>
    <n v="10"/>
    <n v="1"/>
    <n v="16432"/>
    <n v="15.802555321390935"/>
    <n v="10"/>
    <n v="18.823529411764707"/>
    <n v="18.823529411764707"/>
    <n v="10"/>
    <n v="5.6000000000000005"/>
    <n v="3"/>
    <n v="63.226084733155638"/>
    <n v="63.226084733155638"/>
    <n v="1038931.0243352135"/>
    <n v="1038931.0243352135"/>
    <n v="767982908.03409648"/>
    <n v="767982908.03409648"/>
    <n v="20977136"/>
    <n v="36.610474758522635"/>
    <n v="36.610474758522635"/>
    <n v="2.5"/>
    <n v="2.7314587057279494"/>
    <n v="1.5806521183288911"/>
    <n v="1.5806521183288911"/>
  </r>
  <r>
    <s v="010000075"/>
    <s v="FORTUNA REHABILITATION &amp; WELLNESS CENTER, LP"/>
    <n v="206121081"/>
    <n v="1720385420"/>
    <s v="056361"/>
    <x v="3"/>
    <x v="0"/>
    <s v="No"/>
    <n v="104"/>
    <n v="2.64"/>
    <n v="4"/>
    <n v="0.46802325581395354"/>
    <n v="1.8720930232558142"/>
    <n v="0.98699999999999999"/>
    <n v="0"/>
    <n v="1"/>
    <n v="0"/>
    <n v="0.42799999999999999"/>
    <n v="1"/>
    <n v="1"/>
    <n v="1"/>
    <n v="4.0590000000000002"/>
    <n v="2"/>
    <n v="0.38953488372093026"/>
    <n v="0.77906976744186052"/>
    <n v="3.7530000000000001"/>
    <n v="3"/>
    <n v="0.17346938775510204"/>
    <n v="0.52040816326530615"/>
    <n v="4.1715709539629806"/>
    <n v="30"/>
    <n v="0.13905236513209934"/>
    <n v="73.599999999999994"/>
    <n v="0"/>
    <n v="6"/>
    <n v="0"/>
    <n v="0.14871792"/>
    <n v="0"/>
    <n v="1.3333340000000001E-2"/>
    <n v="6"/>
    <n v="2.8985509999999999E-2"/>
    <n v="0"/>
    <n v="6"/>
    <n v="17"/>
    <n v="0.98009950248756217"/>
    <n v="0.9"/>
    <n v="0.95"/>
    <n v="0.35294117647058826"/>
    <n v="0.35294117647058826"/>
    <n v="4.91"/>
    <n v="6"/>
    <n v="1.872185"/>
    <n v="0"/>
    <n v="7.73"/>
    <n v="3"/>
    <n v="9"/>
    <n v="18"/>
    <n v="0.5"/>
    <n v="0.88375944519200911"/>
    <n v="3"/>
    <n v="5"/>
    <n v="0.6"/>
    <n v="0.99277978339350181"/>
    <n v="10"/>
    <n v="10"/>
    <n v="1"/>
    <n v="17076"/>
    <n v="4.8668327796234774"/>
    <n v="0"/>
    <n v="7.0588235294117654"/>
    <n v="7.0588235294117654"/>
    <n v="10"/>
    <n v="4.2"/>
    <n v="3"/>
    <n v="29.125656309035243"/>
    <n v="29.125656309035243"/>
    <n v="497349.70713308582"/>
    <n v="497349.70713308582"/>
    <n v="767982908.03409648"/>
    <n v="767982908.03409648"/>
    <n v="20977136"/>
    <n v="36.610474758522635"/>
    <n v="36.610474758522635"/>
    <n v="2.5"/>
    <n v="2.7314587057279494"/>
    <n v="0.72814140772588098"/>
    <n v="0.72814140772588098"/>
  </r>
  <r>
    <s v="110000013"/>
    <s v="WINDSOR VALLEJO NURSING &amp; REHABILITATION CENTER"/>
    <n v="206481011"/>
    <n v="1285770669"/>
    <s v="056238"/>
    <x v="2"/>
    <x v="0"/>
    <s v="No"/>
    <n v="166"/>
    <n v="2.3090000000000002"/>
    <n v="1"/>
    <n v="0.25"/>
    <n v="0.25"/>
    <n v="1.1659999999999999"/>
    <n v="3"/>
    <n v="1"/>
    <n v="3"/>
    <n v="0.36499999999999999"/>
    <n v="0"/>
    <n v="1"/>
    <n v="0"/>
    <n v="3.84"/>
    <n v="0"/>
    <n v="0.50290697674418605"/>
    <n v="0"/>
    <n v="3.5550000000000002"/>
    <n v="1"/>
    <n v="0.44897959183673469"/>
    <n v="0.44897959183673469"/>
    <n v="3.6989795918367347"/>
    <n v="30"/>
    <n v="0.12329931972789115"/>
    <n v="43.7"/>
    <n v="3"/>
    <n v="6"/>
    <n v="0.5"/>
    <n v="0.16666665999999999"/>
    <n v="0"/>
    <n v="7.1428560000000002E-2"/>
    <n v="3"/>
    <n v="1.720431E-2"/>
    <n v="2"/>
    <n v="5"/>
    <n v="17"/>
    <n v="0.98257080610021785"/>
    <n v="0.9"/>
    <n v="0.95"/>
    <n v="0.29411764705882354"/>
    <n v="0.29411764705882354"/>
    <n v="7.68"/>
    <n v="3"/>
    <n v="1.32517"/>
    <n v="0"/>
    <n v="8.5299999999999994"/>
    <n v="0"/>
    <n v="3"/>
    <n v="18"/>
    <n v="0.16666666666666666"/>
    <n v="0.75209723645948834"/>
    <n v="1"/>
    <n v="5"/>
    <n v="0.2"/>
    <n v="0.93670886075949367"/>
    <n v="4"/>
    <n v="10"/>
    <n v="0.4"/>
    <n v="35951"/>
    <n v="4.3154761904761907"/>
    <n v="7.5"/>
    <n v="5.882352941176471"/>
    <n v="5.882352941176471"/>
    <n v="3.333333333333333"/>
    <n v="1.4000000000000001"/>
    <n v="1.2000000000000002"/>
    <n v="23.631162464985991"/>
    <n v="23.631162464985991"/>
    <n v="849563.92177871137"/>
    <n v="849563.92177871137"/>
    <n v="767982908.03409648"/>
    <n v="767982908.03409648"/>
    <n v="20977136"/>
    <n v="36.610474758522635"/>
    <n v="36.610474758522635"/>
    <n v="2.5"/>
    <n v="2.7314587057279494"/>
    <n v="0.59077906162464977"/>
    <n v="0.59077906162464977"/>
  </r>
  <r>
    <s v="010000076"/>
    <s v="SUMMERFIELD HEALTHCARE CENTER"/>
    <n v="206491085"/>
    <n v="1619976552"/>
    <s v="056364"/>
    <x v="0"/>
    <x v="0"/>
    <s v="No"/>
    <n v="70"/>
    <n v="2.5590000000000002"/>
    <n v="3"/>
    <n v="0.68493150684931514"/>
    <n v="2.0547945205479454"/>
    <n v="0.96699999999999997"/>
    <n v="0"/>
    <n v="1"/>
    <n v="0"/>
    <n v="0.55300000000000005"/>
    <n v="3"/>
    <n v="1"/>
    <n v="3"/>
    <n v="4.085"/>
    <n v="2"/>
    <n v="0.76438356164383559"/>
    <n v="1.5287671232876712"/>
    <n v="3.488"/>
    <n v="1"/>
    <n v="0.5"/>
    <n v="0.5"/>
    <n v="7.0835616438356164"/>
    <n v="30"/>
    <n v="0.2361187214611872"/>
    <n v="49.2"/>
    <n v="2"/>
    <n v="6"/>
    <n v="0.33333333333333331"/>
    <n v="0.16129031000000002"/>
    <n v="0"/>
    <n v="0"/>
    <n v="6"/>
    <n v="5.9405960000000001E-2"/>
    <n v="3"/>
    <n v="9"/>
    <n v="17"/>
    <n v="0.78125"/>
    <n v="0.9"/>
    <n v="0.95"/>
    <n v="0"/>
    <n v="0"/>
    <n v="8.3000000000000007"/>
    <n v="2"/>
    <m/>
    <n v="0"/>
    <n v="7.21"/>
    <n v="6"/>
    <n v="8"/>
    <n v="12"/>
    <n v="0.66666666666666663"/>
    <n v="0.62783211588461063"/>
    <n v="0"/>
    <n v="5"/>
    <n v="0"/>
    <n v="0.88836104513064129"/>
    <n v="0"/>
    <n v="10"/>
    <n v="0"/>
    <n v="10142"/>
    <n v="8.2641552511415526"/>
    <n v="5"/>
    <n v="0"/>
    <n v="0"/>
    <n v="13.333333333333332"/>
    <n v="0"/>
    <n v="0"/>
    <n v="26.597488584474885"/>
    <n v="26.597488584474885"/>
    <n v="269751.7292237443"/>
    <n v="269751.7292237443"/>
    <n v="767982908.03409648"/>
    <n v="767982908.03409648"/>
    <n v="20977136"/>
    <n v="36.610474758522635"/>
    <n v="36.610474758522635"/>
    <n v="2.5"/>
    <n v="2.7314587057279494"/>
    <n v="0.66493721461187205"/>
    <n v="0.66493721461187205"/>
  </r>
  <r>
    <s v="010000078"/>
    <s v="EUREKA REHABILITATION &amp; WELLNESS CENTER, LP"/>
    <n v="206121033"/>
    <n v="1801193768"/>
    <s v="055003"/>
    <x v="3"/>
    <x v="0"/>
    <s v="No"/>
    <n v="99"/>
    <n v="2.31"/>
    <n v="1"/>
    <n v="0.17732558139534882"/>
    <n v="0.17732558139534882"/>
    <n v="1.07"/>
    <n v="2"/>
    <n v="1"/>
    <n v="2"/>
    <n v="0.45500000000000002"/>
    <n v="2"/>
    <n v="1"/>
    <n v="2"/>
    <n v="3.8260000000000001"/>
    <n v="0"/>
    <n v="0.27906976744186052"/>
    <n v="0"/>
    <n v="3.6890000000000001"/>
    <n v="2"/>
    <n v="0.12244897959183673"/>
    <n v="0.24489795918367346"/>
    <n v="4.4222235405790231"/>
    <n v="30"/>
    <n v="0.14740745135263411"/>
    <n v="75"/>
    <n v="0"/>
    <n v="6"/>
    <n v="0"/>
    <n v="0.11489361000000001"/>
    <n v="4"/>
    <n v="4.4303800000000004E-2"/>
    <n v="4"/>
    <n v="2.7027019999999999E-2"/>
    <n v="0"/>
    <n v="8"/>
    <n v="17"/>
    <n v="0.96015936254980083"/>
    <n v="0.9"/>
    <n v="0.95"/>
    <n v="0.47058823529411764"/>
    <n v="0.47058823529411764"/>
    <n v="5.39"/>
    <n v="6"/>
    <n v="0.50515699999999997"/>
    <n v="4"/>
    <n v="8.1199999999999992"/>
    <n v="1"/>
    <n v="11"/>
    <n v="18"/>
    <n v="0.61111111111111116"/>
    <n v="0.99678558672963213"/>
    <n v="4"/>
    <n v="5"/>
    <n v="0.8"/>
    <n v="0.9293193717277487"/>
    <n v="3"/>
    <n v="10"/>
    <n v="0.3"/>
    <n v="25118"/>
    <n v="5.1592607973421938"/>
    <n v="0"/>
    <n v="9.4117647058823533"/>
    <n v="9.4117647058823533"/>
    <n v="12.222222222222223"/>
    <n v="5.6000000000000005"/>
    <n v="0.89999999999999991"/>
    <n v="33.293247725446768"/>
    <n v="33.293247725446768"/>
    <n v="836259.79636777192"/>
    <n v="836259.79636777192"/>
    <n v="767982908.03409648"/>
    <n v="767982908.03409648"/>
    <n v="20977136"/>
    <n v="36.610474758522635"/>
    <n v="36.610474758522635"/>
    <n v="2.5"/>
    <n v="2.7314587057279494"/>
    <n v="0.83233119313616921"/>
    <n v="0.83233119313616921"/>
  </r>
  <r>
    <s v="110000760"/>
    <s v="THE MEADOWS OF NAPA VALLEY CARE CENTER"/>
    <n v="206284010"/>
    <n v="1104826486"/>
    <s v="555639"/>
    <x v="5"/>
    <x v="0"/>
    <s v="No"/>
    <n v="60"/>
    <n v="3.02"/>
    <n v="6"/>
    <n v="0.9452054794520548"/>
    <n v="5.6712328767123292"/>
    <n v="1.0549999999999999"/>
    <n v="1"/>
    <n v="1"/>
    <n v="1"/>
    <n v="1.339"/>
    <n v="6"/>
    <n v="1"/>
    <n v="6"/>
    <n v="5.2649999999999997"/>
    <n v="6"/>
    <n v="0.96986301369863015"/>
    <n v="5.8191780821917813"/>
    <n v="4.516"/>
    <n v="6"/>
    <n v="0.94230769230769229"/>
    <n v="5.6538461538461533"/>
    <n v="24.144257112750264"/>
    <n v="30"/>
    <n v="0.80480857042500875"/>
    <m/>
    <m/>
    <n v="0"/>
    <n v="0"/>
    <n v="0.15596328000000001"/>
    <n v="2"/>
    <n v="4.2105249999999997E-2"/>
    <n v="5"/>
    <n v="1.8348610000000001E-2"/>
    <n v="1"/>
    <n v="8"/>
    <n v="17"/>
    <n v="0.95238095238095233"/>
    <n v="0.9"/>
    <n v="0.95"/>
    <n v="0.47058823529411764"/>
    <n v="0.47058823529411764"/>
    <n v="7.25"/>
    <n v="4"/>
    <n v="0.71629399999999999"/>
    <n v="2"/>
    <n v="7.8"/>
    <n v="3"/>
    <n v="9"/>
    <n v="18"/>
    <n v="0.5"/>
    <n v="0.40586779780841287"/>
    <n v="0"/>
    <n v="5"/>
    <n v="0"/>
    <n v="0.73062730627306272"/>
    <n v="0"/>
    <n v="10"/>
    <n v="0"/>
    <n v="5741"/>
    <n v="40.240428521250436"/>
    <m/>
    <n v="9.4117647058823533"/>
    <n v="9.4117647058823533"/>
    <n v="10"/>
    <n v="0"/>
    <n v="0"/>
    <n v="59.652193227132791"/>
    <n v="59.652193227132791"/>
    <n v="342463.24131696933"/>
    <n v="342463.24131696933"/>
    <n v="767982908.03409648"/>
    <n v="767982908.03409648"/>
    <n v="20977136"/>
    <n v="36.610474758522635"/>
    <n v="36.610474758522635"/>
    <n v="2.5"/>
    <n v="2.7314587057279494"/>
    <n v="1.4913048306783196"/>
    <n v="1.4913048306783199"/>
  </r>
  <r>
    <s v="010000080"/>
    <s v="UKIAH POST ACUTE"/>
    <n v="206231091"/>
    <n v="1649222506"/>
    <s v="055734"/>
    <x v="6"/>
    <x v="0"/>
    <s v="No"/>
    <n v="54"/>
    <n v="2.5739999999999998"/>
    <n v="4"/>
    <n v="0.56438356164383563"/>
    <n v="2.2575342465753425"/>
    <n v="1.5780000000000001"/>
    <n v="6"/>
    <n v="1"/>
    <n v="6"/>
    <n v="0.26900000000000002"/>
    <n v="0"/>
    <n v="1"/>
    <n v="0"/>
    <n v="4.4260000000000002"/>
    <n v="4"/>
    <n v="0.76438356164383559"/>
    <n v="3.0575342465753423"/>
    <n v="2.823"/>
    <n v="0"/>
    <n v="0.55769230769230771"/>
    <n v="0"/>
    <n v="11.315068493150685"/>
    <n v="30"/>
    <n v="0.37716894977168952"/>
    <n v="67.7"/>
    <n v="0"/>
    <n v="6"/>
    <n v="0"/>
    <n v="2.0202029999999999E-2"/>
    <n v="5"/>
    <n v="3.7974679999999997E-2"/>
    <n v="6"/>
    <n v="2.7272729999999999E-2"/>
    <n v="5"/>
    <n v="16"/>
    <n v="17"/>
    <n v="0.95412844036697253"/>
    <n v="0.9"/>
    <n v="0.95"/>
    <n v="0.94117647058823528"/>
    <n v="0.94117647058823528"/>
    <n v="6.27"/>
    <n v="5"/>
    <n v="0.69513800000000003"/>
    <n v="2"/>
    <n v="7.95"/>
    <n v="2"/>
    <n v="9"/>
    <n v="18"/>
    <n v="0.5"/>
    <n v="0.87891056312108939"/>
    <n v="3"/>
    <n v="5"/>
    <n v="0.6"/>
    <n v="1"/>
    <n v="10"/>
    <n v="10"/>
    <n v="1"/>
    <n v="11940"/>
    <n v="13.200913242009133"/>
    <n v="0"/>
    <n v="18.823529411764707"/>
    <n v="18.823529411764707"/>
    <n v="10"/>
    <n v="4.2"/>
    <n v="3"/>
    <n v="49.224442653773842"/>
    <n v="49.224442653773842"/>
    <n v="587739.84528605966"/>
    <n v="587739.84528605966"/>
    <n v="767982908.03409648"/>
    <n v="767982908.03409648"/>
    <n v="20977136"/>
    <n v="36.610474758522635"/>
    <n v="36.610474758522635"/>
    <n v="2.5"/>
    <n v="2.7314587057279494"/>
    <n v="1.2306110663443461"/>
    <n v="1.2306110663443461"/>
  </r>
  <r>
    <s v="110000467"/>
    <s v="VACAVILLE CONVALESCENT AND REHABILITATION CENTER"/>
    <n v="206484004"/>
    <n v="1114914355"/>
    <s v="555349"/>
    <x v="2"/>
    <x v="0"/>
    <s v="No"/>
    <n v="120"/>
    <n v="3.149"/>
    <n v="6"/>
    <n v="0.99726027397260275"/>
    <n v="5.9835616438356167"/>
    <n v="1.1910000000000001"/>
    <n v="3"/>
    <n v="1"/>
    <n v="3"/>
    <n v="0.85899999999999999"/>
    <n v="5"/>
    <n v="1"/>
    <n v="5"/>
    <n v="5.1959999999999997"/>
    <n v="6"/>
    <n v="1"/>
    <n v="6"/>
    <n v="4.6159999999999997"/>
    <n v="6"/>
    <n v="1"/>
    <n v="6"/>
    <n v="25.983561643835618"/>
    <n v="30"/>
    <n v="0.86611872146118729"/>
    <n v="55.1"/>
    <n v="1"/>
    <n v="6"/>
    <n v="0.16666666666666666"/>
    <n v="6.635068999999999E-2"/>
    <n v="3"/>
    <n v="9.4827600000000012E-2"/>
    <n v="1"/>
    <n v="2.3696670000000003E-2"/>
    <n v="1"/>
    <n v="5"/>
    <n v="17"/>
    <n v="0.85169491525423724"/>
    <n v="0.9"/>
    <n v="0.95"/>
    <n v="0"/>
    <n v="0"/>
    <n v="7.77"/>
    <n v="3"/>
    <n v="0.59138999999999997"/>
    <n v="3"/>
    <n v="8.35"/>
    <n v="0"/>
    <n v="6"/>
    <n v="18"/>
    <n v="0.33333333333333331"/>
    <n v="0.70156739811912228"/>
    <n v="1"/>
    <n v="5"/>
    <n v="0.2"/>
    <n v="0.98582474226804129"/>
    <n v="9"/>
    <n v="10"/>
    <n v="0.9"/>
    <n v="21261"/>
    <n v="30.314155251141557"/>
    <n v="2.5"/>
    <n v="0"/>
    <n v="0"/>
    <n v="6.6666666666666661"/>
    <n v="1.4000000000000001"/>
    <n v="2.7"/>
    <n v="43.580821917808223"/>
    <n v="43.580821917808223"/>
    <n v="926571.85479452065"/>
    <n v="926571.85479452065"/>
    <n v="767982908.03409648"/>
    <n v="767982908.03409648"/>
    <n v="20977136"/>
    <n v="36.610474758522635"/>
    <n v="36.610474758522635"/>
    <n v="2.5"/>
    <n v="2.7314587057279494"/>
    <n v="1.0895205479452055"/>
    <n v="1.0895205479452057"/>
  </r>
  <r>
    <s v="010000082"/>
    <s v="REDWOOD COVE HEALTHCARE CENTER"/>
    <n v="206230938"/>
    <n v="1871891002"/>
    <s v="055853"/>
    <x v="6"/>
    <x v="0"/>
    <s v="No"/>
    <n v="68"/>
    <n v="2.2250000000000001"/>
    <n v="0"/>
    <n v="0.28493150684931512"/>
    <n v="0"/>
    <n v="1.5880000000000001"/>
    <n v="6"/>
    <n v="1"/>
    <n v="6"/>
    <n v="0.22"/>
    <n v="0"/>
    <n v="1"/>
    <n v="0"/>
    <n v="4.032"/>
    <n v="2"/>
    <n v="0.53424657534246578"/>
    <n v="1.0684931506849316"/>
    <n v="2.9340000000000002"/>
    <n v="0"/>
    <n v="0.33653846153846156"/>
    <n v="0"/>
    <n v="7.0684931506849313"/>
    <n v="30"/>
    <n v="0.23561643835616439"/>
    <n v="59.4"/>
    <n v="0"/>
    <n v="6"/>
    <n v="0"/>
    <n v="3.7267080000000001E-2"/>
    <n v="5"/>
    <n v="5.8139549999999998E-2"/>
    <n v="5"/>
    <n v="6.703909000000001E-2"/>
    <n v="0"/>
    <n v="10"/>
    <n v="17"/>
    <n v="0.95027624309392267"/>
    <n v="0.9"/>
    <n v="0.95"/>
    <n v="0.58823529411764708"/>
    <n v="0.58823529411764708"/>
    <n v="6.63"/>
    <n v="5"/>
    <n v="0.60697400000000001"/>
    <n v="3"/>
    <n v="7.32"/>
    <n v="5"/>
    <n v="13"/>
    <n v="18"/>
    <n v="0.72222222222222221"/>
    <n v="0.65229348786956098"/>
    <n v="0"/>
    <n v="5"/>
    <n v="0"/>
    <n v="0.97391304347826091"/>
    <n v="8"/>
    <n v="10"/>
    <n v="0.8"/>
    <n v="13282"/>
    <n v="8.2465753424657535"/>
    <n v="0"/>
    <n v="11.764705882352942"/>
    <n v="11.764705882352942"/>
    <n v="14.444444444444445"/>
    <n v="0"/>
    <n v="2.4000000000000004"/>
    <n v="36.855725669263137"/>
    <n v="36.855725669263137"/>
    <n v="489517.74833915301"/>
    <n v="489517.74833915301"/>
    <n v="767982908.03409648"/>
    <n v="767982908.03409648"/>
    <n v="20977136"/>
    <n v="36.610474758522635"/>
    <n v="36.610474758522635"/>
    <n v="2.5"/>
    <n v="2.7314587057279494"/>
    <n v="0.92139314173157849"/>
    <n v="0.92139314173157838"/>
  </r>
  <r>
    <s v="010000028"/>
    <s v="EMPRES POST ACUTE REHABILITATION"/>
    <n v="206490961"/>
    <n v="1104874940"/>
    <s v="056120"/>
    <x v="0"/>
    <x v="0"/>
    <s v="No"/>
    <n v="98"/>
    <n v="2.569"/>
    <n v="4"/>
    <n v="0.23561643835616441"/>
    <n v="0.94246575342465766"/>
    <n v="1"/>
    <n v="1"/>
    <n v="0.49589041095890407"/>
    <n v="0.49589041095890407"/>
    <n v="0.377"/>
    <n v="1"/>
    <n v="0.49589041095890407"/>
    <n v="0.49589041095890407"/>
    <n v="3.9529999999999998"/>
    <n v="1"/>
    <n v="0.18904109589041096"/>
    <n v="0.18904109589041096"/>
    <n v="3.778"/>
    <n v="3"/>
    <n v="0.15384615384615385"/>
    <n v="0.46153846153846156"/>
    <n v="2.5848261327713384"/>
    <n v="30"/>
    <n v="8.6160871092377952E-2"/>
    <m/>
    <m/>
    <n v="0"/>
    <n v="0"/>
    <n v="0.13807529000000002"/>
    <n v="0"/>
    <n v="8.0246919999999999E-2"/>
    <n v="2"/>
    <n v="1.3114760000000001E-2"/>
    <n v="5"/>
    <n v="7"/>
    <n v="17"/>
    <n v="0.87106918238993714"/>
    <n v="0.9"/>
    <n v="0.95"/>
    <n v="0"/>
    <n v="0"/>
    <n v="6.8"/>
    <n v="5"/>
    <n v="0.62586299999999995"/>
    <n v="3"/>
    <n v="7.11"/>
    <n v="6"/>
    <n v="14"/>
    <n v="18"/>
    <n v="0.77777777777777779"/>
    <n v="0.63048371898230549"/>
    <n v="0"/>
    <n v="5"/>
    <n v="0"/>
    <n v="1"/>
    <n v="10"/>
    <n v="10"/>
    <n v="1"/>
    <n v="24087"/>
    <n v="4.308043554618898"/>
    <m/>
    <n v="0"/>
    <n v="0"/>
    <n v="15.555555555555555"/>
    <n v="0"/>
    <n v="3"/>
    <n v="22.863599110174455"/>
    <n v="22.863599110174455"/>
    <n v="550715.51176677214"/>
    <n v="550715.51176677214"/>
    <n v="767982908.03409648"/>
    <n v="767982908.03409648"/>
    <n v="20977136"/>
    <n v="36.610474758522635"/>
    <n v="36.610474758522635"/>
    <n v="2.5"/>
    <n v="2.7314587057279494"/>
    <n v="0.57158997775436138"/>
    <n v="0.57158997775436138"/>
  </r>
  <r>
    <s v="010000047"/>
    <s v="NORTHBROOK HEALTHCARE CENTER"/>
    <n v="206231024"/>
    <n v="1639178809"/>
    <s v="056215"/>
    <x v="6"/>
    <x v="0"/>
    <s v="No"/>
    <n v="70"/>
    <n v="2.968"/>
    <n v="5"/>
    <n v="0.70958904109589049"/>
    <n v="3.5479452054794525"/>
    <n v="1.4330000000000001"/>
    <n v="5"/>
    <n v="1"/>
    <n v="5"/>
    <n v="0.48199999999999998"/>
    <n v="2"/>
    <n v="1"/>
    <n v="2"/>
    <n v="4.8959999999999999"/>
    <n v="5"/>
    <n v="0.82191780821917804"/>
    <n v="4.10958904109589"/>
    <n v="3.742"/>
    <n v="3"/>
    <n v="0.60576923076923073"/>
    <n v="1.8173076923076921"/>
    <n v="16.474841938883035"/>
    <n v="30"/>
    <n v="0.54916139796276786"/>
    <n v="54.8"/>
    <n v="1"/>
    <n v="6"/>
    <n v="0.16666666666666666"/>
    <n v="0.16521737000000003"/>
    <n v="0"/>
    <n v="2.8985489999999999E-2"/>
    <n v="5"/>
    <n v="9.2436989999999997E-2"/>
    <n v="0"/>
    <n v="5"/>
    <n v="17"/>
    <n v="0.90697674418604646"/>
    <n v="0.9"/>
    <n v="0.95"/>
    <n v="0.14705882352941177"/>
    <n v="0.14705882352941177"/>
    <n v="7.04"/>
    <n v="4"/>
    <n v="2.886787"/>
    <n v="0"/>
    <n v="7.69"/>
    <n v="4"/>
    <n v="8"/>
    <n v="18"/>
    <n v="0.44444444444444442"/>
    <n v="1.0702872531418313"/>
    <n v="5"/>
    <n v="5"/>
    <n v="1"/>
    <n v="0.93793103448275861"/>
    <n v="4"/>
    <n v="10"/>
    <n v="0.4"/>
    <n v="11923"/>
    <n v="19.220648928696875"/>
    <n v="2.5"/>
    <n v="2.9411764705882355"/>
    <n v="2.9411764705882355"/>
    <n v="8.8888888888888893"/>
    <n v="7"/>
    <n v="1.2000000000000002"/>
    <n v="41.750714288174002"/>
    <n v="41.750714288174002"/>
    <n v="497793.76645789866"/>
    <n v="497793.76645789866"/>
    <n v="767982908.03409648"/>
    <n v="767982908.03409648"/>
    <n v="20977136"/>
    <n v="36.610474758522635"/>
    <n v="36.610474758522635"/>
    <n v="2.5"/>
    <n v="2.7314587057279494"/>
    <n v="1.0437678572043501"/>
    <n v="1.0437678572043501"/>
  </r>
  <r>
    <s v="110000084"/>
    <s v="ORCHARD POST ACUTE CARE"/>
    <n v="206481105"/>
    <n v="1336162775"/>
    <s v="055412"/>
    <x v="2"/>
    <x v="0"/>
    <s v="No"/>
    <n v="87"/>
    <n v="2.2200000000000002"/>
    <n v="0"/>
    <n v="0.36164383561643831"/>
    <n v="0"/>
    <n v="1.17"/>
    <n v="3"/>
    <n v="1"/>
    <n v="3"/>
    <n v="0.60199999999999998"/>
    <n v="4"/>
    <n v="1"/>
    <n v="4"/>
    <n v="3.9489999999999998"/>
    <n v="1"/>
    <n v="0.74246575342465748"/>
    <n v="0.74246575342465748"/>
    <n v="3.5430000000000001"/>
    <n v="1"/>
    <n v="0.52884615384615385"/>
    <n v="0.52884615384615385"/>
    <n v="8.2713119072708103"/>
    <n v="30"/>
    <n v="0.27571039690902699"/>
    <n v="51.1"/>
    <n v="1"/>
    <n v="6"/>
    <n v="0.16666666666666666"/>
    <n v="9.7560979999999992E-2"/>
    <n v="2"/>
    <n v="2.8846170000000001E-2"/>
    <n v="6"/>
    <n v="2.3437510000000002E-2"/>
    <n v="1"/>
    <n v="9"/>
    <n v="17"/>
    <n v="0.93939393939393945"/>
    <n v="0.9"/>
    <n v="0.95"/>
    <n v="0.26470588235294118"/>
    <n v="0.26470588235294118"/>
    <n v="8"/>
    <n v="3"/>
    <m/>
    <n v="0"/>
    <n v="8.67"/>
    <n v="0"/>
    <n v="3"/>
    <n v="12"/>
    <n v="0.25"/>
    <n v="0.80412247588231767"/>
    <n v="2"/>
    <n v="5"/>
    <n v="0.4"/>
    <n v="0.9945205479452055"/>
    <n v="10"/>
    <n v="10"/>
    <n v="1"/>
    <n v="13420"/>
    <n v="9.6498638918159454"/>
    <n v="2.5"/>
    <n v="5.2941176470588234"/>
    <n v="5.2941176470588234"/>
    <n v="5"/>
    <n v="2.8000000000000003"/>
    <n v="3"/>
    <n v="28.24398153887477"/>
    <n v="28.24398153887477"/>
    <n v="379034.23225169943"/>
    <n v="379034.23225169943"/>
    <n v="767982908.03409648"/>
    <n v="767982908.03409648"/>
    <n v="20977136"/>
    <n v="36.610474758522635"/>
    <n v="36.610474758522635"/>
    <n v="2.5"/>
    <n v="2.7314587057279494"/>
    <n v="0.70609953847186924"/>
    <n v="0.70609953847186935"/>
  </r>
  <r>
    <s v="020000043"/>
    <s v="ALAMEDA HEALTHCARE &amp; WELLNESS CENTER"/>
    <n v="206010953"/>
    <n v="1578885778"/>
    <s v="555486"/>
    <x v="7"/>
    <x v="1"/>
    <s v="Yes"/>
    <n v="166"/>
    <n v="2.415"/>
    <n v="2"/>
    <n v="0.41569767441860461"/>
    <n v="0.83139534883720922"/>
    <n v="1.1379999999999999"/>
    <n v="2"/>
    <n v="1"/>
    <n v="2"/>
    <n v="0.40400000000000003"/>
    <n v="1"/>
    <n v="1"/>
    <n v="1"/>
    <n v="3.9329999999999998"/>
    <n v="1"/>
    <n v="0.96511627906976749"/>
    <n v="0.96511627906976749"/>
    <n v="3.6160000000000001"/>
    <n v="2"/>
    <n v="0.90816326530612246"/>
    <n v="1.8163265306122449"/>
    <n v="6.6128381585192217"/>
    <n v="30"/>
    <n v="0.22042793861730739"/>
    <n v="43.4"/>
    <n v="3"/>
    <n v="6"/>
    <n v="0.5"/>
    <n v="6.371193E-2"/>
    <n v="3"/>
    <n v="0.13934424000000001"/>
    <n v="1"/>
    <n v="1.5463919999999999E-2"/>
    <n v="2"/>
    <n v="6"/>
    <n v="17"/>
    <n v="0.93857493857493857"/>
    <n v="0.9"/>
    <n v="0.95"/>
    <n v="0.17647058823529413"/>
    <n v="0.17647058823529413"/>
    <n v="7.24"/>
    <n v="4"/>
    <n v="1.497522"/>
    <n v="0"/>
    <n v="8.02"/>
    <n v="1"/>
    <n v="5"/>
    <n v="18"/>
    <n v="0.27777777777777779"/>
    <n v="1.1877570710404712"/>
    <n v="5"/>
    <n v="5"/>
    <n v="1"/>
    <n v="0.86746987951807231"/>
    <n v="0"/>
    <n v="10"/>
    <n v="0"/>
    <n v="38115"/>
    <n v="7.7149778516057586"/>
    <n v="7.5"/>
    <n v="3.5294117647058827"/>
    <n v="3.5294117647058827"/>
    <n v="5.5555555555555554"/>
    <n v="7"/>
    <n v="0"/>
    <n v="31.299945171867201"/>
    <n v="31.299945171867201"/>
    <n v="1192997.4102257183"/>
    <n v="1192997.4102257183"/>
    <n v="767982908.03409648"/>
    <n v="767982908.03409648"/>
    <n v="20977136"/>
    <n v="36.610474758522635"/>
    <n v="36.610474758522635"/>
    <n v="2.5"/>
    <n v="2.7314587057279494"/>
    <n v="0.78249862929668001"/>
    <n v="0.78249862929668001"/>
  </r>
  <r>
    <s v="140000574"/>
    <s v="ALHAMBRA CONVALESCENT HOSPITAL"/>
    <n v="206070892"/>
    <n v="1720139355"/>
    <s v="555292"/>
    <x v="8"/>
    <x v="1"/>
    <s v="No"/>
    <n v="44"/>
    <n v="2.0739999999999998"/>
    <n v="0"/>
    <n v="0.59178082191780823"/>
    <n v="0"/>
    <n v="1.109"/>
    <n v="2"/>
    <n v="1"/>
    <n v="2"/>
    <n v="0.75900000000000001"/>
    <n v="5"/>
    <n v="1"/>
    <n v="5"/>
    <n v="3.8140000000000001"/>
    <n v="0"/>
    <n v="0.64383561643835618"/>
    <n v="0"/>
    <n v="3.6850000000000001"/>
    <n v="2"/>
    <n v="0.58653846153846156"/>
    <n v="1.1730769230769231"/>
    <n v="8.1730769230769234"/>
    <n v="30"/>
    <n v="0.27243589743589747"/>
    <m/>
    <m/>
    <n v="0"/>
    <n v="0"/>
    <n v="0.19083969000000001"/>
    <n v="0"/>
    <n v="7.0000019999999996E-2"/>
    <n v="2"/>
    <n v="2.857144E-2"/>
    <n v="0"/>
    <n v="2"/>
    <n v="17"/>
    <n v="1"/>
    <n v="0.9"/>
    <n v="0.95"/>
    <n v="0.11764705882352941"/>
    <n v="0.11764705882352941"/>
    <m/>
    <n v="0"/>
    <m/>
    <n v="0"/>
    <m/>
    <n v="0"/>
    <n v="0"/>
    <n v="0"/>
    <n v="0"/>
    <n v="0.83987870719621327"/>
    <n v="3"/>
    <n v="5"/>
    <n v="0.6"/>
    <n v="0.9732620320855615"/>
    <n v="8"/>
    <n v="10"/>
    <n v="0.8"/>
    <n v="11356"/>
    <n v="13.621794871794874"/>
    <m/>
    <n v="4.7058823529411766"/>
    <n v="4.7058823529411766"/>
    <m/>
    <n v="4.2"/>
    <n v="2.4000000000000004"/>
    <n v="24.927677224736051"/>
    <n v="24.927677224736051"/>
    <n v="283078.7025641026"/>
    <n v="283078.7025641026"/>
    <n v="767982908.03409648"/>
    <n v="767982908.03409648"/>
    <n v="20977136"/>
    <n v="36.610474758522635"/>
    <n v="36.610474758522635"/>
    <n v="2.5"/>
    <n v="2.7314587057279494"/>
    <n v="0.62319193061840128"/>
    <n v="0.62319193061840128"/>
  </r>
  <r>
    <s v="140000003"/>
    <s v="DELTA VIEW POST ACUTE"/>
    <n v="206070893"/>
    <n v="1407924582"/>
    <s v="056381"/>
    <x v="8"/>
    <x v="1"/>
    <s v="No"/>
    <n v="99"/>
    <n v="2.6280000000000001"/>
    <n v="4"/>
    <n v="0.69041095890410964"/>
    <n v="2.7616438356164386"/>
    <n v="1.218"/>
    <n v="3"/>
    <n v="1"/>
    <n v="3"/>
    <n v="0.433"/>
    <n v="2"/>
    <n v="1"/>
    <n v="2"/>
    <n v="4.2770000000000001"/>
    <n v="3"/>
    <n v="0.83013698630136989"/>
    <n v="2.4904109589041097"/>
    <n v="3.9929999999999999"/>
    <n v="4"/>
    <n v="0.55769230769230771"/>
    <n v="2.2307692307692308"/>
    <n v="12.48282402528978"/>
    <n v="30"/>
    <n v="0.41609413417632601"/>
    <n v="56"/>
    <n v="1"/>
    <n v="6"/>
    <n v="0.16666666666666666"/>
    <n v="0.10245903000000001"/>
    <n v="1"/>
    <n v="6.2500020000000003E-2"/>
    <n v="5"/>
    <n v="3.9215600000000001E-3"/>
    <n v="6"/>
    <n v="12"/>
    <n v="17"/>
    <n v="0.89964157706093195"/>
    <n v="0.9"/>
    <n v="0.95"/>
    <n v="0"/>
    <n v="0"/>
    <n v="7.63"/>
    <n v="3"/>
    <n v="0.52361400000000002"/>
    <n v="4"/>
    <n v="7.84"/>
    <n v="2"/>
    <n v="9"/>
    <n v="18"/>
    <n v="0.5"/>
    <n v="0.85980375852319968"/>
    <n v="4"/>
    <n v="5"/>
    <n v="0.8"/>
    <n v="0.98262548262548266"/>
    <n v="9"/>
    <n v="10"/>
    <n v="0.9"/>
    <n v="25850"/>
    <n v="14.563294696171411"/>
    <n v="2.5"/>
    <n v="0"/>
    <n v="0"/>
    <n v="10"/>
    <n v="5.6000000000000005"/>
    <n v="2.7"/>
    <n v="35.363294696171415"/>
    <n v="35.363294696171415"/>
    <n v="914141.16789603105"/>
    <n v="914141.16789603105"/>
    <n v="767982908.03409648"/>
    <n v="767982908.03409648"/>
    <n v="20977136"/>
    <n v="36.610474758522635"/>
    <n v="36.610474758522635"/>
    <n v="2.5"/>
    <n v="2.7314587057279494"/>
    <n v="0.88408236740428536"/>
    <n v="0.88408236740428536"/>
  </r>
  <r>
    <s v="020000010"/>
    <s v="ASHBY CARE CENTER"/>
    <n v="206010744"/>
    <n v="1568676393"/>
    <s v="555466"/>
    <x v="9"/>
    <x v="1"/>
    <s v="No"/>
    <n v="31"/>
    <m/>
    <m/>
    <m/>
    <m/>
    <m/>
    <m/>
    <m/>
    <m/>
    <m/>
    <m/>
    <m/>
    <m/>
    <m/>
    <m/>
    <m/>
    <m/>
    <m/>
    <m/>
    <m/>
    <m/>
    <m/>
    <n v="30"/>
    <n v="0"/>
    <m/>
    <m/>
    <n v="0"/>
    <n v="0"/>
    <m/>
    <m/>
    <m/>
    <m/>
    <m/>
    <m/>
    <n v="0"/>
    <n v="0"/>
    <n v="0.30769230769230771"/>
    <n v="0.9"/>
    <n v="0.95"/>
    <m/>
    <s v=""/>
    <m/>
    <n v="0"/>
    <m/>
    <n v="0"/>
    <m/>
    <n v="0"/>
    <n v="0"/>
    <n v="0"/>
    <n v="0"/>
    <m/>
    <m/>
    <n v="5"/>
    <m/>
    <n v="1"/>
    <n v="10"/>
    <n v="10"/>
    <n v="1"/>
    <n v="9320"/>
    <n v="0"/>
    <m/>
    <m/>
    <s v=""/>
    <m/>
    <m/>
    <n v="3"/>
    <n v="3"/>
    <n v="3"/>
    <n v="27960"/>
    <n v="27960"/>
    <n v="767982908.03409648"/>
    <n v="767982908.03409648"/>
    <n v="20977136"/>
    <n v="36.610474758522635"/>
    <n v="36.610474758522635"/>
    <n v="2.5"/>
    <n v="2.7314587057279494"/>
    <n v="7.4999999999999997E-2"/>
    <n v="7.4999999999999997E-2"/>
  </r>
  <r>
    <s v="020000015"/>
    <s v="BANCROFT HEALTHCARE CENTER"/>
    <n v="206010747"/>
    <n v="1649787268"/>
    <s v="055107"/>
    <x v="7"/>
    <x v="1"/>
    <s v="No"/>
    <n v="36"/>
    <n v="1.9730000000000001"/>
    <n v="0"/>
    <n v="0.51232876712328768"/>
    <n v="0"/>
    <n v="0.79600000000000004"/>
    <n v="0"/>
    <n v="1"/>
    <n v="0"/>
    <n v="0.19"/>
    <n v="0"/>
    <n v="1"/>
    <n v="0"/>
    <n v="2.9809999999999999"/>
    <n v="0"/>
    <n v="0.47123287671232872"/>
    <n v="0"/>
    <n v="2.2389999999999999"/>
    <n v="0"/>
    <n v="0.50961538461538458"/>
    <n v="0"/>
    <n v="0"/>
    <n v="30"/>
    <n v="0"/>
    <m/>
    <m/>
    <n v="0"/>
    <n v="0"/>
    <n v="6.5040669999999995E-2"/>
    <n v="3"/>
    <n v="1.923076E-2"/>
    <n v="6"/>
    <n v="0"/>
    <n v="6"/>
    <n v="15"/>
    <n v="17"/>
    <n v="1"/>
    <n v="0.9"/>
    <n v="0.95"/>
    <n v="0.88235294117647056"/>
    <n v="0.88235294117647056"/>
    <m/>
    <n v="0"/>
    <n v="1.960223"/>
    <n v="0"/>
    <m/>
    <n v="0"/>
    <n v="0"/>
    <n v="6"/>
    <n v="0"/>
    <n v="0.83122327492244485"/>
    <n v="2"/>
    <n v="5"/>
    <n v="0.4"/>
    <n v="1"/>
    <n v="10"/>
    <n v="10"/>
    <n v="1"/>
    <n v="9914"/>
    <n v="0"/>
    <m/>
    <n v="17.647058823529413"/>
    <n v="17.647058823529413"/>
    <n v="0"/>
    <n v="2.8000000000000003"/>
    <n v="3"/>
    <n v="23.447058823529414"/>
    <n v="23.447058823529414"/>
    <n v="232454.14117647061"/>
    <n v="232454.14117647061"/>
    <n v="767982908.03409648"/>
    <n v="767982908.03409648"/>
    <n v="20977136"/>
    <n v="36.610474758522635"/>
    <n v="36.610474758522635"/>
    <n v="2.5"/>
    <n v="2.7314587057279494"/>
    <n v="0.5861764705882353"/>
    <n v="0.58617647058823541"/>
  </r>
  <r>
    <s v="020000019"/>
    <s v="VISTA POST ACUTE"/>
    <n v="206010750"/>
    <n v="1790261014"/>
    <s v="056475"/>
    <x v="7"/>
    <x v="1"/>
    <s v="No"/>
    <n v="71"/>
    <n v="2.69"/>
    <n v="4"/>
    <n v="0.9506849315068493"/>
    <n v="3.8027397260273972"/>
    <n v="1.0249999999999999"/>
    <n v="1"/>
    <n v="1"/>
    <n v="1"/>
    <n v="0.42699999999999999"/>
    <n v="1"/>
    <n v="1"/>
    <n v="1"/>
    <n v="4.149"/>
    <n v="3"/>
    <n v="0.81095890410958904"/>
    <n v="2.4328767123287669"/>
    <n v="3.782"/>
    <n v="3"/>
    <n v="0.55769230769230771"/>
    <n v="1.6730769230769231"/>
    <n v="9.9086933614330874"/>
    <n v="30"/>
    <n v="0.33028977871443627"/>
    <n v="45.5"/>
    <n v="3"/>
    <n v="6"/>
    <n v="0.5"/>
    <n v="0.12244895"/>
    <n v="1"/>
    <n v="4.3859659999999995E-2"/>
    <n v="5"/>
    <n v="2.0304570000000001E-2"/>
    <n v="2"/>
    <n v="8"/>
    <n v="17"/>
    <n v="0.79591836734693877"/>
    <n v="0.9"/>
    <n v="0.95"/>
    <n v="0"/>
    <n v="0"/>
    <n v="8.3699999999999992"/>
    <n v="2"/>
    <n v="1.9354039999999999"/>
    <n v="0"/>
    <n v="7.73"/>
    <n v="3"/>
    <n v="5"/>
    <n v="18"/>
    <n v="0.27777777777777779"/>
    <n v="0.83363675769397483"/>
    <n v="2"/>
    <n v="5"/>
    <n v="0.4"/>
    <n v="0.96378830083565459"/>
    <n v="7"/>
    <n v="10"/>
    <n v="0.7"/>
    <n v="19232"/>
    <n v="11.560142255005269"/>
    <n v="7.5"/>
    <n v="0"/>
    <n v="0"/>
    <n v="5.5555555555555554"/>
    <n v="2.8000000000000003"/>
    <n v="2.0999999999999996"/>
    <n v="29.515697810560823"/>
    <n v="29.515697810560823"/>
    <n v="567645.90029270574"/>
    <n v="567645.90029270574"/>
    <n v="767982908.03409648"/>
    <n v="767982908.03409648"/>
    <n v="20977136"/>
    <n v="36.610474758522635"/>
    <n v="36.610474758522635"/>
    <n v="2.5"/>
    <n v="2.7314587057279494"/>
    <n v="0.73789244526402065"/>
    <n v="0.73789244526402054"/>
  </r>
  <r>
    <s v="020000060"/>
    <s v="BAYPOINT HEALTHCARE CENTER"/>
    <n v="206010974"/>
    <n v="1467446278"/>
    <s v="056471"/>
    <x v="7"/>
    <x v="1"/>
    <s v="No"/>
    <n v="99"/>
    <n v="2.0390000000000001"/>
    <n v="0"/>
    <n v="0.18904109589041096"/>
    <n v="0"/>
    <n v="1.0640000000000001"/>
    <n v="1"/>
    <n v="1"/>
    <n v="1"/>
    <n v="0.32500000000000001"/>
    <n v="0"/>
    <n v="1"/>
    <n v="0"/>
    <n v="3.4180000000000001"/>
    <n v="0"/>
    <n v="0.26301369863013702"/>
    <n v="0"/>
    <n v="3.5129999999999999"/>
    <n v="1"/>
    <n v="0.22115384615384615"/>
    <n v="0.22115384615384615"/>
    <n v="1.2211538461538463"/>
    <n v="30"/>
    <n v="4.0705128205128206E-2"/>
    <n v="58.1"/>
    <n v="0"/>
    <n v="6"/>
    <n v="0"/>
    <n v="4.0268439999999996E-2"/>
    <n v="5"/>
    <n v="5.3691300000000004E-2"/>
    <n v="4"/>
    <n v="2.4390220000000001E-2"/>
    <n v="0"/>
    <n v="9"/>
    <n v="17"/>
    <n v="0.88700564971751417"/>
    <n v="0.9"/>
    <n v="0.95"/>
    <n v="0"/>
    <n v="0"/>
    <m/>
    <n v="0"/>
    <m/>
    <n v="0"/>
    <m/>
    <n v="0"/>
    <n v="0"/>
    <n v="0"/>
    <n v="0"/>
    <n v="0.96031746031746035"/>
    <n v="4"/>
    <n v="5"/>
    <n v="0.8"/>
    <n v="1"/>
    <n v="10"/>
    <n v="10"/>
    <n v="1"/>
    <n v="17303"/>
    <n v="1.4246794871794872"/>
    <n v="0"/>
    <n v="0"/>
    <n v="0"/>
    <m/>
    <n v="5.6000000000000005"/>
    <n v="3"/>
    <n v="10.024679487179487"/>
    <n v="10.024679487179487"/>
    <n v="173457.02916666667"/>
    <n v="173457.02916666667"/>
    <n v="767982908.03409648"/>
    <n v="767982908.03409648"/>
    <n v="20977136"/>
    <n v="36.610474758522635"/>
    <n v="36.610474758522635"/>
    <n v="2.5"/>
    <n v="2.7314587057279494"/>
    <n v="0.25061698717948716"/>
    <n v="0.25061698717948716"/>
  </r>
  <r>
    <s v="020000026"/>
    <s v="BAY VIEW REHABILITATION HOSPITAL, LLC"/>
    <n v="206010952"/>
    <n v="1386998664"/>
    <s v="056348"/>
    <x v="7"/>
    <x v="1"/>
    <s v="No"/>
    <n v="170"/>
    <n v="2.74"/>
    <n v="5"/>
    <n v="0.75616438356164384"/>
    <n v="3.7808219178082192"/>
    <n v="0.95899999999999996"/>
    <n v="0"/>
    <n v="1"/>
    <n v="0"/>
    <n v="0.46500000000000002"/>
    <n v="2"/>
    <n v="1"/>
    <n v="2"/>
    <n v="4.1660000000000004"/>
    <n v="3"/>
    <n v="0.63287671232876708"/>
    <n v="1.8986301369863012"/>
    <n v="3.7639999999999998"/>
    <n v="3"/>
    <n v="0.49038461538461536"/>
    <n v="1.471153846153846"/>
    <n v="9.1506059009483671"/>
    <n v="30"/>
    <n v="0.3050201966982789"/>
    <n v="38.5"/>
    <n v="4"/>
    <n v="6"/>
    <n v="0.66666666666666663"/>
    <n v="0.14386791000000002"/>
    <n v="0"/>
    <n v="9.810126999999999E-2"/>
    <n v="2"/>
    <n v="1.169591E-2"/>
    <n v="5"/>
    <n v="7"/>
    <n v="17"/>
    <n v="0.95969289827255277"/>
    <n v="0.9"/>
    <n v="0.95"/>
    <n v="0.41176470588235292"/>
    <n v="0.41176470588235292"/>
    <n v="10.3"/>
    <n v="0"/>
    <n v="1.5889"/>
    <n v="0"/>
    <n v="8.1199999999999992"/>
    <n v="1"/>
    <n v="1"/>
    <n v="18"/>
    <n v="5.5555555555555552E-2"/>
    <n v="0.74355348222156925"/>
    <n v="0"/>
    <n v="5"/>
    <n v="0"/>
    <n v="0.96504369538077406"/>
    <n v="7"/>
    <n v="10"/>
    <n v="0.7"/>
    <n v="40485"/>
    <n v="10.675706884439762"/>
    <n v="10"/>
    <n v="8.235294117647058"/>
    <n v="8.235294117647058"/>
    <n v="1.1111111111111112"/>
    <n v="0"/>
    <n v="2.0999999999999996"/>
    <n v="32.122112113197929"/>
    <n v="32.122112113197929"/>
    <n v="1300463.7089028182"/>
    <n v="1300463.7089028182"/>
    <n v="767982908.03409648"/>
    <n v="767982908.03409648"/>
    <n v="20977136"/>
    <n v="36.610474758522635"/>
    <n v="36.610474758522635"/>
    <n v="2.5"/>
    <n v="2.7314587057279494"/>
    <n v="0.80305280282994829"/>
    <n v="0.80305280282994829"/>
  </r>
  <r>
    <s v="020000029"/>
    <s v="BETHESDA HOME"/>
    <n v="206010760"/>
    <n v="1194835017"/>
    <s v="056370"/>
    <x v="7"/>
    <x v="1"/>
    <s v="No"/>
    <n v="40"/>
    <n v="2.8679999999999999"/>
    <n v="5"/>
    <n v="0.9780821917808219"/>
    <n v="4.8904109589041092"/>
    <n v="0.96"/>
    <n v="0"/>
    <n v="1"/>
    <n v="0"/>
    <n v="0.74099999999999999"/>
    <n v="5"/>
    <n v="1"/>
    <n v="5"/>
    <n v="4.5229999999999997"/>
    <n v="5"/>
    <n v="0.83013698630136989"/>
    <n v="4.1506849315068495"/>
    <n v="4.1820000000000004"/>
    <n v="5"/>
    <n v="0.84615384615384615"/>
    <n v="4.2307692307692308"/>
    <n v="18.271865121180188"/>
    <n v="30"/>
    <n v="0.60906217070600621"/>
    <n v="29.4"/>
    <n v="6"/>
    <n v="6"/>
    <n v="1"/>
    <n v="0.13533833000000001"/>
    <n v="0"/>
    <n v="8.6956530000000004E-2"/>
    <n v="1"/>
    <n v="3.4722200000000002E-2"/>
    <n v="0"/>
    <n v="1"/>
    <n v="17"/>
    <n v="0.99285714285714288"/>
    <n v="0.9"/>
    <n v="0.95"/>
    <n v="5.8823529411764705E-2"/>
    <n v="5.8823529411764705E-2"/>
    <m/>
    <n v="0"/>
    <n v="0.39555000000000001"/>
    <n v="5"/>
    <m/>
    <n v="0"/>
    <n v="5"/>
    <n v="6"/>
    <n v="0.83333333333333337"/>
    <n v="0.85219179088038766"/>
    <n v="2"/>
    <n v="5"/>
    <n v="0.4"/>
    <n v="1"/>
    <n v="10"/>
    <n v="10"/>
    <n v="1"/>
    <n v="11606"/>
    <n v="21.317175974710217"/>
    <n v="15"/>
    <n v="1.1764705882352942"/>
    <n v="1.1764705882352942"/>
    <n v="16.666666666666668"/>
    <n v="2.8000000000000003"/>
    <n v="3"/>
    <n v="59.960313229612183"/>
    <n v="59.960313229612183"/>
    <n v="695899.395342879"/>
    <n v="695899.395342879"/>
    <n v="767982908.03409648"/>
    <n v="767982908.03409648"/>
    <n v="20977136"/>
    <n v="36.610474758522635"/>
    <n v="36.610474758522635"/>
    <n v="2.5"/>
    <n v="2.7314587057279494"/>
    <n v="1.4990078307403045"/>
    <n v="1.4990078307403047"/>
  </r>
  <r>
    <s v="020000116"/>
    <s v="EAST BAY POST-ACUTE"/>
    <n v="206010774"/>
    <n v="1811366586"/>
    <s v="055239"/>
    <x v="7"/>
    <x v="1"/>
    <s v="No"/>
    <n v="91"/>
    <n v="2.3730000000000002"/>
    <n v="1"/>
    <n v="0.24657534246575341"/>
    <n v="0.24657534246575341"/>
    <n v="0.96399999999999997"/>
    <n v="0"/>
    <n v="1"/>
    <n v="0"/>
    <n v="0.50900000000000001"/>
    <n v="3"/>
    <n v="1"/>
    <n v="3"/>
    <n v="3.84"/>
    <n v="0"/>
    <n v="0.44657534246575348"/>
    <n v="0"/>
    <n v="3.82"/>
    <n v="3"/>
    <n v="0.21153846153846154"/>
    <n v="0.63461538461538458"/>
    <n v="3.8811907270811381"/>
    <n v="30"/>
    <n v="0.12937302423603794"/>
    <n v="45.5"/>
    <n v="3"/>
    <n v="6"/>
    <n v="0.5"/>
    <n v="0.12807880000000002"/>
    <n v="1"/>
    <n v="6.5040649999999992E-2"/>
    <n v="4"/>
    <n v="1.315788E-2"/>
    <n v="4"/>
    <n v="9"/>
    <n v="17"/>
    <n v="0.70716510903426788"/>
    <n v="0.9"/>
    <n v="0.95"/>
    <n v="0"/>
    <n v="0"/>
    <n v="8.33"/>
    <n v="2"/>
    <n v="0.59616899999999995"/>
    <n v="3"/>
    <n v="7.93"/>
    <n v="2"/>
    <n v="7"/>
    <n v="18"/>
    <n v="0.3888888888888889"/>
    <n v="0.72300419797509441"/>
    <n v="0"/>
    <n v="5"/>
    <n v="0"/>
    <n v="0.94529540481400443"/>
    <n v="5"/>
    <n v="10"/>
    <n v="0.5"/>
    <n v="20495"/>
    <n v="4.528055848261328"/>
    <n v="7.5"/>
    <n v="0"/>
    <n v="0"/>
    <n v="7.7777777777777777"/>
    <n v="0"/>
    <n v="1.5"/>
    <n v="21.305833626039107"/>
    <n v="21.305833626039107"/>
    <n v="436663.06016567152"/>
    <n v="436663.06016567152"/>
    <n v="767982908.03409648"/>
    <n v="767982908.03409648"/>
    <n v="20977136"/>
    <n v="36.610474758522635"/>
    <n v="36.610474758522635"/>
    <n v="2.5"/>
    <n v="2.7314587057279494"/>
    <n v="0.53264584065097764"/>
    <n v="0.53264584065097764"/>
  </r>
  <r>
    <s v="140000102"/>
    <s v="LEGACY POST ACUTE CARE"/>
    <n v="206073349"/>
    <n v="1558532465"/>
    <s v="555684"/>
    <x v="8"/>
    <x v="1"/>
    <s v="No"/>
    <n v="96"/>
    <n v="2.5329999999999999"/>
    <n v="3"/>
    <n v="0.64109589041095894"/>
    <n v="1.9232876712328768"/>
    <n v="1.54"/>
    <n v="5"/>
    <n v="1"/>
    <n v="5"/>
    <n v="0.34300000000000003"/>
    <n v="0"/>
    <n v="1"/>
    <n v="0"/>
    <n v="4.4080000000000004"/>
    <n v="4"/>
    <n v="0.89315068493150684"/>
    <n v="3.5726027397260274"/>
    <n v="3.9860000000000002"/>
    <n v="4"/>
    <n v="0.79807692307692313"/>
    <n v="3.1923076923076925"/>
    <n v="13.688198103266597"/>
    <n v="30"/>
    <n v="0.45627327010888657"/>
    <n v="68.2"/>
    <n v="0"/>
    <n v="6"/>
    <n v="0"/>
    <n v="7.1856289999999989E-2"/>
    <n v="5"/>
    <n v="0"/>
    <n v="6"/>
    <n v="2.0833319999999999E-2"/>
    <n v="1"/>
    <n v="12"/>
    <n v="17"/>
    <n v="0.99473684210526314"/>
    <n v="0.9"/>
    <n v="0.95"/>
    <n v="0.70588235294117652"/>
    <n v="0.70588235294117652"/>
    <n v="9.76"/>
    <n v="0"/>
    <n v="1.515379"/>
    <n v="0"/>
    <n v="7.65"/>
    <n v="4"/>
    <n v="4"/>
    <n v="18"/>
    <n v="0.22222222222222221"/>
    <n v="0.85496021669206024"/>
    <n v="3"/>
    <n v="5"/>
    <n v="0.6"/>
    <n v="0.94421487603305787"/>
    <n v="5"/>
    <n v="10"/>
    <n v="0.5"/>
    <n v="20201"/>
    <n v="15.96956445381103"/>
    <n v="0"/>
    <n v="14.117647058823531"/>
    <n v="14.117647058823531"/>
    <n v="4.4444444444444446"/>
    <n v="4.2"/>
    <n v="1.5"/>
    <n v="40.231655957079006"/>
    <n v="40.231655957079006"/>
    <n v="812719.68198895303"/>
    <n v="812719.68198895303"/>
    <n v="767982908.03409648"/>
    <n v="767982908.03409648"/>
    <n v="20977136"/>
    <n v="36.610474758522635"/>
    <n v="36.610474758522635"/>
    <n v="2.5"/>
    <n v="2.7314587057279494"/>
    <n v="1.0057913989269751"/>
    <n v="1.0057913989269751"/>
  </r>
  <r>
    <s v="140000138"/>
    <s v="CREEKSIDE HEALTHCARE CENTER"/>
    <n v="206070932"/>
    <n v="1306269386"/>
    <s v="055099"/>
    <x v="8"/>
    <x v="1"/>
    <s v="No"/>
    <n v="80"/>
    <n v="2.403"/>
    <n v="2"/>
    <n v="0.59302325581395343"/>
    <n v="1.1860465116279069"/>
    <n v="0.96599999999999997"/>
    <n v="0"/>
    <n v="1"/>
    <n v="0"/>
    <n v="1.0049999999999999"/>
    <n v="6"/>
    <n v="1"/>
    <n v="6"/>
    <n v="4.2389999999999999"/>
    <n v="3"/>
    <n v="0.90116279069767447"/>
    <n v="2.7034883720930232"/>
    <n v="3.915"/>
    <n v="4"/>
    <n v="0.82653061224489799"/>
    <n v="3.306122448979592"/>
    <n v="13.195657332700522"/>
    <n v="30"/>
    <n v="0.43985524442335072"/>
    <n v="27.6"/>
    <n v="6"/>
    <n v="6"/>
    <n v="1"/>
    <n v="2.4793370000000002E-2"/>
    <n v="5"/>
    <n v="5.6701019999999998E-2"/>
    <n v="5"/>
    <n v="1.1320740000000001E-2"/>
    <n v="3"/>
    <n v="13"/>
    <n v="17"/>
    <n v="0.99618320610687028"/>
    <n v="0.9"/>
    <n v="0.95"/>
    <n v="0.76470588235294112"/>
    <n v="0.76470588235294112"/>
    <n v="7.61"/>
    <n v="3"/>
    <n v="0.52121700000000004"/>
    <n v="4"/>
    <n v="7.34"/>
    <n v="5"/>
    <n v="12"/>
    <n v="18"/>
    <n v="0.66666666666666663"/>
    <n v="0.78376800311405215"/>
    <n v="2"/>
    <n v="5"/>
    <n v="0.4"/>
    <n v="1"/>
    <n v="10"/>
    <n v="10"/>
    <n v="1"/>
    <n v="20135"/>
    <n v="15.394933554817275"/>
    <n v="15"/>
    <n v="15.294117647058822"/>
    <n v="15.294117647058822"/>
    <n v="13.333333333333332"/>
    <n v="2.8000000000000003"/>
    <n v="3"/>
    <n v="64.822384535209423"/>
    <n v="64.822384535209423"/>
    <n v="1305198.7126164418"/>
    <n v="1305198.7126164418"/>
    <n v="767982908.03409648"/>
    <n v="767982908.03409648"/>
    <n v="20977136"/>
    <n v="36.610474758522635"/>
    <n v="36.610474758522635"/>
    <n v="2.5"/>
    <n v="2.7314587057279494"/>
    <n v="1.6205596133802356"/>
    <n v="1.6205596133802356"/>
  </r>
  <r>
    <s v="020000129"/>
    <s v="CRESTWOOD TREATMENT CENTER"/>
    <n v="206010815"/>
    <n v="1942228838"/>
    <s v="05A408"/>
    <x v="7"/>
    <x v="1"/>
    <s v="No"/>
    <n v="88"/>
    <n v="4.2229999999999999"/>
    <n v="6"/>
    <n v="0.9945205479452055"/>
    <n v="5.9671232876712335"/>
    <n v="1.1359999999999999"/>
    <n v="2"/>
    <n v="1"/>
    <n v="2"/>
    <n v="1.0760000000000001"/>
    <n v="6"/>
    <n v="1"/>
    <n v="6"/>
    <n v="6.3949999999999996"/>
    <n v="6"/>
    <n v="1"/>
    <n v="6"/>
    <n v="5.7069999999999999"/>
    <n v="6"/>
    <n v="1"/>
    <n v="6"/>
    <n v="25.967123287671235"/>
    <n v="30"/>
    <n v="0.86557077625570789"/>
    <n v="30.3"/>
    <n v="5"/>
    <n v="6"/>
    <n v="0.83333333333333337"/>
    <n v="0.8125"/>
    <n v="0"/>
    <n v="0"/>
    <n v="6"/>
    <n v="2.2421509999999999E-2"/>
    <n v="1"/>
    <n v="7"/>
    <n v="17"/>
    <n v="1"/>
    <n v="0.9"/>
    <n v="0.95"/>
    <n v="0.41176470588235292"/>
    <n v="0.41176470588235292"/>
    <m/>
    <n v="0"/>
    <n v="0.49640200000000001"/>
    <n v="4"/>
    <m/>
    <n v="0"/>
    <n v="4"/>
    <n v="6"/>
    <n v="0.66666666666666663"/>
    <n v="1.1203237587602408"/>
    <n v="5"/>
    <n v="5"/>
    <n v="1"/>
    <n v="1"/>
    <n v="10"/>
    <n v="10"/>
    <n v="1"/>
    <n v="22700"/>
    <n v="30.294977168949774"/>
    <n v="12.5"/>
    <n v="8.235294117647058"/>
    <n v="8.235294117647058"/>
    <n v="13.333333333333332"/>
    <n v="7"/>
    <n v="3"/>
    <n v="74.363604619930157"/>
    <n v="74.363604619930157"/>
    <n v="1688053.8248724146"/>
    <n v="1688053.8248724146"/>
    <n v="767982908.03409648"/>
    <n v="767982908.03409648"/>
    <n v="20977136"/>
    <n v="36.610474758522635"/>
    <n v="36.610474758522635"/>
    <n v="2.5"/>
    <n v="2.7314587057279494"/>
    <n v="1.859090115498254"/>
    <n v="1.8590901154982538"/>
  </r>
  <r>
    <s v="140000130"/>
    <s v="DANVILLE POST-ACUTE REHAB"/>
    <n v="206070935"/>
    <n v="1568447068"/>
    <s v="555376"/>
    <x v="8"/>
    <x v="1"/>
    <s v="No"/>
    <n v="54"/>
    <n v="2.294"/>
    <n v="1"/>
    <n v="0.66027397260273979"/>
    <n v="0.66027397260273979"/>
    <n v="0.80700000000000005"/>
    <n v="0"/>
    <n v="1"/>
    <n v="0"/>
    <n v="0.83099999999999996"/>
    <n v="5"/>
    <n v="1"/>
    <n v="5"/>
    <n v="3.9239999999999999"/>
    <n v="1"/>
    <n v="0.9945205479452055"/>
    <n v="0.9945205479452055"/>
    <n v="3.5990000000000002"/>
    <n v="2"/>
    <n v="0.98076923076923073"/>
    <n v="1.9615384615384615"/>
    <n v="8.6163329820864067"/>
    <n v="30"/>
    <n v="0.2872110994028802"/>
    <n v="14.7"/>
    <n v="6"/>
    <n v="6"/>
    <n v="1"/>
    <n v="9.0909200000000006E-3"/>
    <n v="5"/>
    <n v="0"/>
    <n v="6"/>
    <n v="1.7543839999999998E-2"/>
    <n v="4"/>
    <n v="15"/>
    <n v="17"/>
    <n v="0.95726495726495731"/>
    <n v="0.9"/>
    <n v="0.95"/>
    <n v="0.88235294117647056"/>
    <n v="0.88235294117647056"/>
    <n v="5.98"/>
    <n v="6"/>
    <n v="0.65164"/>
    <n v="3"/>
    <n v="7.74"/>
    <n v="3"/>
    <n v="12"/>
    <n v="18"/>
    <n v="0.66666666666666663"/>
    <n v="0.51543574135039438"/>
    <n v="0"/>
    <n v="5"/>
    <n v="0"/>
    <n v="0.97186700767263423"/>
    <n v="8"/>
    <n v="10"/>
    <n v="0.8"/>
    <n v="8298"/>
    <n v="10.052388479100808"/>
    <n v="15"/>
    <n v="17.647058823529413"/>
    <n v="17.647058823529413"/>
    <n v="13.333333333333332"/>
    <n v="0"/>
    <n v="2.4000000000000004"/>
    <n v="58.432780635963546"/>
    <n v="58.432780635963546"/>
    <n v="484875.21371722553"/>
    <n v="484875.21371722553"/>
    <n v="767982908.03409648"/>
    <n v="767982908.03409648"/>
    <n v="20977136"/>
    <n v="36.610474758522635"/>
    <n v="36.610474758522635"/>
    <n v="2.5"/>
    <n v="2.7314587057279494"/>
    <n v="1.4608195158990886"/>
    <n v="1.4608195158990886"/>
  </r>
  <r>
    <s v="140000564"/>
    <s v="DIAMOND RIDGE HEALTHCARE CENTER"/>
    <n v="206074002"/>
    <n v="1457471401"/>
    <s v="555287"/>
    <x v="8"/>
    <x v="1"/>
    <s v="No"/>
    <n v="120"/>
    <n v="1.9419999999999999"/>
    <n v="0"/>
    <n v="5.7534246575342451E-2"/>
    <n v="0"/>
    <n v="0.86599999999999999"/>
    <n v="0"/>
    <n v="0.74794520547945198"/>
    <n v="0"/>
    <n v="0.46800000000000003"/>
    <n v="2"/>
    <n v="0.74794520547945198"/>
    <n v="1.495890410958904"/>
    <n v="3.2530000000000001"/>
    <n v="0"/>
    <n v="0.19178082191780821"/>
    <n v="0"/>
    <n v="2.839"/>
    <n v="0"/>
    <n v="4.807692307692308E-2"/>
    <n v="0"/>
    <n v="1.495890410958904"/>
    <n v="30"/>
    <n v="4.9863013698630131E-2"/>
    <m/>
    <m/>
    <n v="0"/>
    <n v="0"/>
    <n v="7.7192980000000008E-2"/>
    <n v="3"/>
    <n v="2.3999969999999999E-2"/>
    <n v="6"/>
    <n v="1.8808780000000001E-2"/>
    <n v="1"/>
    <n v="10"/>
    <n v="17"/>
    <n v="0.98119122257053293"/>
    <n v="0.9"/>
    <n v="0.95"/>
    <n v="0.58823529411764708"/>
    <n v="0.58823529411764708"/>
    <n v="5.62"/>
    <n v="6"/>
    <n v="1.3783380000000001"/>
    <n v="0"/>
    <n v="7.67"/>
    <n v="4"/>
    <n v="10"/>
    <n v="18"/>
    <n v="0.55555555555555558"/>
    <n v="0.81134879770688462"/>
    <n v="2"/>
    <n v="5"/>
    <n v="0.4"/>
    <n v="0.98536585365853657"/>
    <n v="9"/>
    <n v="10"/>
    <n v="0.9"/>
    <n v="30570"/>
    <n v="2.4931506849315066"/>
    <m/>
    <n v="11.764705882352942"/>
    <n v="11.764705882352942"/>
    <n v="11.111111111111111"/>
    <n v="2.8000000000000003"/>
    <n v="2.7"/>
    <n v="30.86896767839556"/>
    <n v="30.86896767839556"/>
    <n v="943664.34192855225"/>
    <n v="943664.34192855225"/>
    <n v="767982908.03409648"/>
    <n v="767982908.03409648"/>
    <n v="20977136"/>
    <n v="36.610474758522635"/>
    <n v="36.610474758522635"/>
    <n v="2.5"/>
    <n v="2.7314587057279494"/>
    <n v="0.77172419195988895"/>
    <n v="0.77172419195988895"/>
  </r>
  <r>
    <s v="020000133"/>
    <s v="DRIFTWOOD HEALTHCARE CENTER - HAYWARD"/>
    <n v="206010798"/>
    <n v="1871881557"/>
    <s v="555533"/>
    <x v="7"/>
    <x v="1"/>
    <s v="Yes"/>
    <n v="88"/>
    <n v="2.516"/>
    <n v="3"/>
    <n v="0.61337209302325579"/>
    <n v="1.8401162790697674"/>
    <n v="0.95199999999999996"/>
    <n v="0"/>
    <n v="1"/>
    <n v="0"/>
    <n v="0.745"/>
    <n v="5"/>
    <n v="1"/>
    <n v="5"/>
    <n v="4.306"/>
    <n v="4"/>
    <n v="0.93604651162790697"/>
    <n v="3.7441860465116279"/>
    <n v="3.5150000000000001"/>
    <n v="1"/>
    <n v="0.83673469387755106"/>
    <n v="0.83673469387755106"/>
    <n v="11.421037019458947"/>
    <n v="30"/>
    <n v="0.38070123398196487"/>
    <n v="50"/>
    <n v="2"/>
    <n v="6"/>
    <n v="0.33333333333333331"/>
    <n v="0"/>
    <n v="5"/>
    <n v="0.15243900999999999"/>
    <n v="1"/>
    <n v="2.8925589999999998E-2"/>
    <n v="0"/>
    <n v="6"/>
    <n v="17"/>
    <n v="0.75384615384615383"/>
    <n v="0.9"/>
    <n v="0.95"/>
    <n v="0"/>
    <n v="0"/>
    <n v="12.94"/>
    <n v="0"/>
    <n v="0.87072700000000003"/>
    <n v="1"/>
    <n v="7.94"/>
    <n v="2"/>
    <n v="3"/>
    <n v="18"/>
    <n v="0.16666666666666666"/>
    <n v="0.93241032597853413"/>
    <n v="4"/>
    <n v="5"/>
    <n v="0.8"/>
    <n v="0.98219584569732943"/>
    <n v="9"/>
    <n v="10"/>
    <n v="0.9"/>
    <n v="23369"/>
    <n v="13.32454318936877"/>
    <n v="5"/>
    <n v="0"/>
    <n v="0"/>
    <n v="3.333333333333333"/>
    <n v="5.6000000000000005"/>
    <n v="2.7"/>
    <n v="29.957876522702101"/>
    <n v="29.957876522702101"/>
    <n v="700085.61645902542"/>
    <n v="700085.61645902542"/>
    <n v="767982908.03409648"/>
    <n v="767982908.03409648"/>
    <n v="20977136"/>
    <n v="36.610474758522635"/>
    <n v="36.610474758522635"/>
    <n v="2.5"/>
    <n v="2.7314587057279494"/>
    <n v="0.74894691306755246"/>
    <n v="0.74894691306755246"/>
  </r>
  <r>
    <s v="020000039"/>
    <s v="HAYWARD HEALTHCARE &amp; WELLNESS CENTER"/>
    <n v="206010806"/>
    <n v="1639401227"/>
    <s v="055874"/>
    <x v="7"/>
    <x v="1"/>
    <s v="No"/>
    <n v="99"/>
    <n v="2.157"/>
    <n v="0"/>
    <n v="9.8837209302325535E-2"/>
    <n v="0"/>
    <n v="1.345"/>
    <n v="5"/>
    <n v="1"/>
    <n v="5"/>
    <n v="0.53800000000000003"/>
    <n v="3"/>
    <n v="1"/>
    <n v="3"/>
    <n v="4.0339999999999998"/>
    <n v="2"/>
    <n v="0.53488372093023262"/>
    <n v="1.0697674418604652"/>
    <n v="3.254"/>
    <n v="0"/>
    <n v="0.27551020408163263"/>
    <n v="0"/>
    <n v="9.0697674418604652"/>
    <n v="30"/>
    <n v="0.30232558139534882"/>
    <n v="51"/>
    <n v="2"/>
    <n v="6"/>
    <n v="0.33333333333333331"/>
    <n v="6.7632830000000005E-2"/>
    <n v="3"/>
    <n v="0.14000003"/>
    <n v="2"/>
    <n v="2.7343739999999998E-2"/>
    <n v="0"/>
    <n v="5"/>
    <n v="17"/>
    <n v="0.95785440613026818"/>
    <n v="0.9"/>
    <n v="0.95"/>
    <n v="0.29411764705882354"/>
    <n v="0.29411764705882354"/>
    <n v="5.35"/>
    <n v="6"/>
    <n v="1.2164779999999999"/>
    <n v="0"/>
    <n v="8.01"/>
    <n v="1"/>
    <n v="7"/>
    <n v="18"/>
    <n v="0.3888888888888889"/>
    <n v="0.83922829581993574"/>
    <n v="2"/>
    <n v="5"/>
    <n v="0.4"/>
    <n v="0.9908675799086758"/>
    <n v="10"/>
    <n v="10"/>
    <n v="1"/>
    <n v="24273"/>
    <n v="10.581395348837209"/>
    <n v="5"/>
    <n v="5.882352941176471"/>
    <n v="5.882352941176471"/>
    <n v="7.7777777777777777"/>
    <n v="2.8000000000000003"/>
    <n v="3"/>
    <n v="35.041526067791459"/>
    <n v="35.041526067791459"/>
    <n v="850562.96224350203"/>
    <n v="850562.96224350203"/>
    <n v="767982908.03409648"/>
    <n v="767982908.03409648"/>
    <n v="20977136"/>
    <n v="36.610474758522635"/>
    <n v="36.610474758522635"/>
    <n v="2.5"/>
    <n v="2.7314587057279494"/>
    <n v="0.87603815169478638"/>
    <n v="0.87603815169478649"/>
  </r>
  <r>
    <s v="020000087"/>
    <s v="CROWN BAY NURSING &amp; REHABILITATION CENTER"/>
    <n v="206010734"/>
    <n v="1114119054"/>
    <s v="056103"/>
    <x v="7"/>
    <x v="1"/>
    <s v="No"/>
    <n v="135"/>
    <n v="2.2810000000000001"/>
    <n v="1"/>
    <n v="0.22465753424657531"/>
    <n v="0.22465753424657531"/>
    <n v="1.042"/>
    <n v="1"/>
    <n v="1"/>
    <n v="1"/>
    <n v="0.54900000000000004"/>
    <n v="3"/>
    <n v="1"/>
    <n v="3"/>
    <n v="3.8519999999999999"/>
    <n v="0"/>
    <n v="0.27123287671232876"/>
    <n v="0"/>
    <n v="3.4060000000000001"/>
    <n v="0"/>
    <n v="0.22115384615384615"/>
    <n v="0"/>
    <n v="4.2246575342465755"/>
    <n v="30"/>
    <n v="0.14082191780821918"/>
    <n v="39.200000000000003"/>
    <n v="4"/>
    <n v="6"/>
    <n v="0.66666666666666663"/>
    <n v="8.0985879999999996E-2"/>
    <n v="2"/>
    <n v="8.7804880000000002E-2"/>
    <n v="1"/>
    <n v="2.108434E-2"/>
    <n v="2"/>
    <n v="5"/>
    <n v="17"/>
    <n v="0.95166163141993954"/>
    <n v="0.9"/>
    <n v="0.95"/>
    <n v="0.29411764705882354"/>
    <n v="0.29411764705882354"/>
    <n v="9.68"/>
    <n v="0"/>
    <n v="1.31297"/>
    <n v="0"/>
    <n v="7.77"/>
    <n v="3"/>
    <n v="3"/>
    <n v="18"/>
    <n v="0.16666666666666666"/>
    <n v="0.94568374897232121"/>
    <n v="4"/>
    <n v="5"/>
    <n v="0.8"/>
    <n v="0.98151571164510165"/>
    <n v="9"/>
    <n v="10"/>
    <n v="0.9"/>
    <n v="34508"/>
    <n v="4.9287671232876713"/>
    <n v="10"/>
    <n v="5.882352941176471"/>
    <n v="5.882352941176471"/>
    <n v="3.333333333333333"/>
    <n v="5.6000000000000005"/>
    <n v="2.7"/>
    <n v="32.444453397797474"/>
    <n v="32.444453397797474"/>
    <n v="1119593.1978511952"/>
    <n v="1119593.1978511952"/>
    <n v="767982908.03409648"/>
    <n v="767982908.03409648"/>
    <n v="20977136"/>
    <n v="36.610474758522635"/>
    <n v="36.610474758522635"/>
    <n v="2.5"/>
    <n v="2.7314587057279494"/>
    <n v="0.81111133494493681"/>
    <n v="0.81111133494493681"/>
  </r>
  <r>
    <s v="020000093"/>
    <s v="EXCELL HEALTH CARE CENTER"/>
    <n v="206010906"/>
    <n v="1497875546"/>
    <s v="056170"/>
    <x v="7"/>
    <x v="1"/>
    <s v="No"/>
    <n v="99"/>
    <n v="1.7430000000000001"/>
    <n v="0"/>
    <n v="8.2191780821917471E-3"/>
    <n v="0"/>
    <n v="0.63400000000000001"/>
    <n v="0"/>
    <n v="1"/>
    <n v="0"/>
    <n v="0.45400000000000001"/>
    <n v="2"/>
    <n v="1"/>
    <n v="2"/>
    <n v="2.802"/>
    <n v="0"/>
    <n v="2.739726027397249E-3"/>
    <n v="0"/>
    <n v="2.1789999999999998"/>
    <n v="0"/>
    <n v="0"/>
    <n v="0"/>
    <n v="2"/>
    <n v="30"/>
    <n v="6.6666666666666666E-2"/>
    <m/>
    <m/>
    <n v="0"/>
    <n v="0"/>
    <n v="1.199999E-2"/>
    <n v="5"/>
    <n v="8.7962969999999988E-2"/>
    <n v="1"/>
    <n v="6.2305299999999997E-3"/>
    <n v="4"/>
    <n v="10"/>
    <n v="17"/>
    <n v="0.96666666666666667"/>
    <n v="0.9"/>
    <n v="0.95"/>
    <n v="0.58823529411764708"/>
    <n v="0.58823529411764708"/>
    <n v="9.6999999999999993"/>
    <n v="0"/>
    <n v="1.3064629999999999"/>
    <n v="0"/>
    <n v="7.89"/>
    <n v="2"/>
    <n v="2"/>
    <n v="18"/>
    <n v="0.1111111111111111"/>
    <n v="0.698393293747817"/>
    <n v="0"/>
    <n v="5"/>
    <n v="0"/>
    <n v="1"/>
    <n v="10"/>
    <n v="10"/>
    <n v="1"/>
    <n v="23994"/>
    <n v="3.3333333333333335"/>
    <m/>
    <n v="11.764705882352942"/>
    <n v="11.764705882352942"/>
    <n v="2.2222222222222223"/>
    <n v="0"/>
    <n v="3"/>
    <n v="20.320261437908499"/>
    <n v="20.320261437908499"/>
    <n v="487564.3529411765"/>
    <n v="487564.3529411765"/>
    <n v="767982908.03409648"/>
    <n v="767982908.03409648"/>
    <n v="20977136"/>
    <n v="36.610474758522635"/>
    <n v="36.610474758522635"/>
    <n v="2.5"/>
    <n v="2.7314587057279494"/>
    <n v="0.5080065359477125"/>
    <n v="0.5080065359477125"/>
  </r>
  <r>
    <s v="020000132"/>
    <s v="FREMONT HEALTHCARE CENTER"/>
    <n v="206010797"/>
    <n v="1194120600"/>
    <s v="056422"/>
    <x v="7"/>
    <x v="1"/>
    <s v="No"/>
    <n v="115"/>
    <n v="2.1589999999999998"/>
    <n v="0"/>
    <n v="0.15116279069767447"/>
    <n v="0"/>
    <n v="0.84499999999999997"/>
    <n v="0"/>
    <n v="1"/>
    <n v="0"/>
    <n v="0.78700000000000003"/>
    <n v="5"/>
    <n v="1"/>
    <n v="5"/>
    <n v="3.7559999999999998"/>
    <n v="0"/>
    <n v="0.38662790697674421"/>
    <n v="0"/>
    <n v="3.423"/>
    <n v="1"/>
    <n v="0.16326530612244897"/>
    <n v="0.16326530612244897"/>
    <n v="5.1632653061224492"/>
    <n v="30"/>
    <n v="0.17210884353741498"/>
    <n v="33.799999999999997"/>
    <n v="5"/>
    <n v="6"/>
    <n v="0.83333333333333337"/>
    <n v="4.391892E-2"/>
    <n v="5"/>
    <n v="6.949806E-2"/>
    <n v="2"/>
    <n v="2.3391829999999999E-2"/>
    <n v="2"/>
    <n v="9"/>
    <n v="17"/>
    <n v="0.77903682719546741"/>
    <n v="0.9"/>
    <n v="0.95"/>
    <n v="0"/>
    <n v="0"/>
    <n v="9.77"/>
    <n v="0"/>
    <n v="0.81220499999999995"/>
    <n v="2"/>
    <n v="8.59"/>
    <n v="0"/>
    <n v="2"/>
    <n v="18"/>
    <n v="0.1111111111111111"/>
    <n v="0.96283067630746"/>
    <n v="4"/>
    <n v="5"/>
    <n v="0.8"/>
    <n v="0.77941176470588236"/>
    <n v="0"/>
    <n v="10"/>
    <n v="0"/>
    <n v="33157"/>
    <n v="6.0238095238095246"/>
    <n v="12.5"/>
    <n v="0"/>
    <n v="0"/>
    <n v="2.2222222222222223"/>
    <n v="5.6000000000000005"/>
    <n v="0"/>
    <n v="26.346031746031748"/>
    <n v="26.346031746031748"/>
    <n v="873555.37460317463"/>
    <n v="873555.37460317463"/>
    <n v="767982908.03409648"/>
    <n v="767982908.03409648"/>
    <n v="20977136"/>
    <n v="36.610474758522635"/>
    <n v="36.610474758522635"/>
    <n v="2.5"/>
    <n v="2.7314587057279494"/>
    <n v="0.65865079365079371"/>
    <n v="0.65865079365079371"/>
  </r>
  <r>
    <s v="020000124"/>
    <s v="FRUITVALE HEALTHCARE CENTER"/>
    <n v="206010889"/>
    <n v="1508295478"/>
    <s v="555358"/>
    <x v="7"/>
    <x v="1"/>
    <s v="No"/>
    <n v="140"/>
    <n v="2.92"/>
    <n v="5"/>
    <n v="0.79360465116279066"/>
    <n v="3.9680232558139532"/>
    <n v="0.65600000000000003"/>
    <n v="0"/>
    <n v="1"/>
    <n v="0"/>
    <n v="0.80600000000000005"/>
    <n v="5"/>
    <n v="1"/>
    <n v="5"/>
    <n v="4.3449999999999998"/>
    <n v="4"/>
    <n v="0.58720930232558133"/>
    <n v="2.3488372093023253"/>
    <n v="3.976"/>
    <n v="4"/>
    <n v="0.63265306122448983"/>
    <n v="2.5306122448979593"/>
    <n v="13.847472710014237"/>
    <n v="30"/>
    <n v="0.46158242366714125"/>
    <n v="42.2"/>
    <n v="4"/>
    <n v="6"/>
    <n v="0.66666666666666663"/>
    <n v="2.0710050000000001E-2"/>
    <n v="5"/>
    <n v="0.17674418"/>
    <n v="0"/>
    <n v="2.966104E-2"/>
    <n v="0"/>
    <n v="5"/>
    <n v="17"/>
    <n v="0.99145299145299148"/>
    <n v="0.9"/>
    <n v="0.95"/>
    <n v="0.29411764705882354"/>
    <n v="0.29411764705882354"/>
    <n v="10.029999999999999"/>
    <n v="0"/>
    <n v="1.012686"/>
    <n v="1"/>
    <n v="7.67"/>
    <n v="4"/>
    <n v="5"/>
    <n v="18"/>
    <n v="0.27777777777777779"/>
    <n v="0.9177103185407024"/>
    <n v="3"/>
    <n v="5"/>
    <n v="0.6"/>
    <n v="1"/>
    <n v="10"/>
    <n v="10"/>
    <n v="1"/>
    <n v="40449"/>
    <n v="16.155384828349945"/>
    <n v="10"/>
    <n v="5.882352941176471"/>
    <n v="5.882352941176471"/>
    <n v="5.5555555555555554"/>
    <n v="4.2"/>
    <n v="3"/>
    <n v="44.793293325081976"/>
    <n v="44.793293325081976"/>
    <n v="1811843.9217062409"/>
    <n v="1811843.9217062409"/>
    <n v="767982908.03409648"/>
    <n v="767982908.03409648"/>
    <n v="20977136"/>
    <n v="36.610474758522635"/>
    <n v="36.610474758522635"/>
    <n v="2.5"/>
    <n v="2.7314587057279494"/>
    <n v="1.1198323331270492"/>
    <n v="1.1198323331270494"/>
  </r>
  <r>
    <s v="020000125"/>
    <s v="GARFIELD NEUROBEHAVIORAL CENTER"/>
    <n v="206010900"/>
    <n v="1396832465"/>
    <s v="05A396"/>
    <x v="7"/>
    <x v="1"/>
    <s v="No"/>
    <n v="96"/>
    <n v="3.964"/>
    <n v="6"/>
    <n v="0.97093023255813948"/>
    <n v="5.8255813953488369"/>
    <n v="1.0249999999999999"/>
    <n v="1"/>
    <n v="1"/>
    <n v="1"/>
    <n v="0.72799999999999998"/>
    <n v="5"/>
    <n v="1"/>
    <n v="5"/>
    <n v="5.7279999999999998"/>
    <n v="6"/>
    <n v="0.59011627906976738"/>
    <n v="3.5406976744186043"/>
    <n v="5.1520000000000001"/>
    <n v="6"/>
    <n v="0.45918367346938777"/>
    <n v="2.7551020408163267"/>
    <n v="18.121381110583769"/>
    <n v="30"/>
    <n v="0.60404603701945903"/>
    <n v="25.5"/>
    <n v="6"/>
    <n v="6"/>
    <n v="1"/>
    <n v="0.69767441000000008"/>
    <n v="0"/>
    <n v="1.754385E-2"/>
    <n v="6"/>
    <n v="2.7522929999999998E-2"/>
    <n v="0"/>
    <n v="6"/>
    <n v="17"/>
    <n v="0.98198198198198194"/>
    <n v="0.9"/>
    <n v="0.95"/>
    <n v="0.35294117647058826"/>
    <n v="0.35294117647058826"/>
    <m/>
    <n v="0"/>
    <n v="0.62651199999999996"/>
    <n v="3"/>
    <m/>
    <n v="0"/>
    <n v="3"/>
    <n v="6"/>
    <n v="0.5"/>
    <n v="1.0504464985116717"/>
    <n v="5"/>
    <n v="5"/>
    <n v="1"/>
    <n v="0.99572649572649574"/>
    <n v="10"/>
    <n v="10"/>
    <n v="1"/>
    <n v="20115"/>
    <n v="21.141611295681066"/>
    <n v="15"/>
    <n v="7.0588235294117654"/>
    <n v="7.0588235294117654"/>
    <n v="10"/>
    <n v="7"/>
    <n v="3"/>
    <n v="63.200434825092835"/>
    <n v="63.200434825092835"/>
    <n v="1271276.7465067424"/>
    <n v="1271276.7465067424"/>
    <n v="767982908.03409648"/>
    <n v="767982908.03409648"/>
    <n v="20977136"/>
    <n v="36.610474758522635"/>
    <n v="36.610474758522635"/>
    <n v="2.5"/>
    <n v="2.7314587057279494"/>
    <n v="1.5800108706273208"/>
    <n v="1.580010870627321"/>
  </r>
  <r>
    <s v="020000037"/>
    <s v="ST. PATRICK'S POST ACUTE"/>
    <n v="206013647"/>
    <n v="1699798033"/>
    <s v="056463"/>
    <x v="7"/>
    <x v="1"/>
    <s v="No"/>
    <n v="99"/>
    <n v="1.9810000000000001"/>
    <n v="0"/>
    <n v="0.15616438356164386"/>
    <n v="0"/>
    <n v="0.86099999999999999"/>
    <n v="0"/>
    <n v="0.50410958904109582"/>
    <n v="0"/>
    <n v="0.78200000000000003"/>
    <n v="5"/>
    <n v="0.50410958904109582"/>
    <n v="2.5205479452054789"/>
    <n v="3.508"/>
    <n v="0"/>
    <n v="0.35342465753424657"/>
    <n v="0"/>
    <m/>
    <n v="0"/>
    <n v="0.16346153846153846"/>
    <n v="0"/>
    <n v="2.5205479452054789"/>
    <n v="30"/>
    <n v="8.4018264840182627E-2"/>
    <m/>
    <m/>
    <n v="0"/>
    <n v="0"/>
    <n v="7.1428569999999997E-2"/>
    <n v="3"/>
    <n v="0.13978495000000002"/>
    <n v="5"/>
    <n v="2.941177E-2"/>
    <n v="0"/>
    <n v="8"/>
    <n v="17"/>
    <n v="0.71631205673758869"/>
    <n v="0.9"/>
    <n v="0.95"/>
    <n v="0"/>
    <n v="0"/>
    <m/>
    <n v="0"/>
    <m/>
    <n v="0"/>
    <m/>
    <n v="0"/>
    <n v="0"/>
    <n v="0"/>
    <n v="0"/>
    <n v="1.5836068482214141"/>
    <n v="5"/>
    <n v="5"/>
    <n v="1"/>
    <n v="0.91469194312796209"/>
    <n v="2"/>
    <n v="10"/>
    <n v="0.2"/>
    <n v="17852"/>
    <n v="4.2009132420091317"/>
    <m/>
    <n v="0"/>
    <n v="0"/>
    <m/>
    <n v="7"/>
    <n v="0.60000000000000009"/>
    <n v="11.800913242009132"/>
    <n v="11.800913242009132"/>
    <n v="210669.90319634703"/>
    <n v="210669.90319634703"/>
    <n v="767982908.03409648"/>
    <n v="767982908.03409648"/>
    <n v="20977136"/>
    <n v="36.610474758522635"/>
    <n v="36.610474758522635"/>
    <n v="2.5"/>
    <n v="2.7314587057279494"/>
    <n v="0.29502283105022831"/>
    <n v="0.29502283105022831"/>
  </r>
  <r>
    <s v="020000028"/>
    <s v="BERKELEY PINES SKILLED NURSING CENTER"/>
    <n v="206010757"/>
    <n v="1356746929"/>
    <s v="055892"/>
    <x v="9"/>
    <x v="1"/>
    <s v="No"/>
    <n v="36"/>
    <n v="2.4140000000000001"/>
    <n v="2"/>
    <n v="0.36164383561643831"/>
    <n v="0.72328767123287663"/>
    <n v="1.042"/>
    <n v="1"/>
    <n v="1"/>
    <n v="1"/>
    <n v="0.36299999999999999"/>
    <n v="0"/>
    <n v="1"/>
    <n v="0"/>
    <n v="3.831"/>
    <n v="0"/>
    <n v="0.46849315068493147"/>
    <n v="0"/>
    <n v="3.218"/>
    <n v="0"/>
    <n v="0.33653846153846156"/>
    <n v="0"/>
    <n v="1.7232876712328766"/>
    <n v="30"/>
    <n v="5.7442922374429224E-2"/>
    <n v="46.7"/>
    <n v="3"/>
    <n v="6"/>
    <n v="0.5"/>
    <n v="0"/>
    <n v="5"/>
    <n v="3.125E-2"/>
    <n v="6"/>
    <n v="2.2556389999999999E-2"/>
    <n v="1"/>
    <n v="12"/>
    <n v="17"/>
    <n v="1"/>
    <n v="0.9"/>
    <n v="0.95"/>
    <n v="0.70588235294117652"/>
    <n v="0.70588235294117652"/>
    <m/>
    <n v="0"/>
    <n v="0.34629500000000002"/>
    <n v="5"/>
    <m/>
    <n v="0"/>
    <n v="5"/>
    <n v="6"/>
    <n v="0.83333333333333337"/>
    <n v="0.81626848691695109"/>
    <n v="1"/>
    <n v="5"/>
    <n v="0.2"/>
    <n v="1"/>
    <n v="10"/>
    <n v="10"/>
    <n v="1"/>
    <n v="10045"/>
    <n v="2.0105022831050228"/>
    <n v="7.5"/>
    <n v="14.117647058823531"/>
    <n v="14.117647058823531"/>
    <n v="16.666666666666668"/>
    <n v="1.4000000000000001"/>
    <n v="3"/>
    <n v="44.694816008595218"/>
    <n v="44.694816008595218"/>
    <n v="448959.42680633895"/>
    <n v="448959.42680633895"/>
    <n v="767982908.03409648"/>
    <n v="767982908.03409648"/>
    <n v="20977136"/>
    <n v="36.610474758522635"/>
    <n v="36.610474758522635"/>
    <n v="2.5"/>
    <n v="2.7314587057279494"/>
    <n v="1.1173704002148805"/>
    <n v="1.1173704002148803"/>
  </r>
  <r>
    <s v="140000023"/>
    <s v="BAYBERRY SKILLED NURSING &amp; HEALTHCARE CENTER"/>
    <n v="206070896"/>
    <n v="1225554645"/>
    <s v="056260"/>
    <x v="8"/>
    <x v="1"/>
    <s v="No"/>
    <n v="99"/>
    <n v="2.3450000000000002"/>
    <n v="1"/>
    <n v="0.29315068493150687"/>
    <n v="0.29315068493150687"/>
    <n v="1.423"/>
    <n v="5"/>
    <n v="1"/>
    <n v="5"/>
    <n v="0.61099999999999999"/>
    <n v="4"/>
    <n v="1"/>
    <n v="4"/>
    <n v="4.343"/>
    <n v="4"/>
    <n v="0.69863013698630139"/>
    <n v="2.7945205479452055"/>
    <n v="3.6989999999999998"/>
    <n v="2"/>
    <n v="0.625"/>
    <n v="1.25"/>
    <n v="13.337671232876714"/>
    <n v="30"/>
    <n v="0.44458904109589048"/>
    <n v="58"/>
    <n v="0"/>
    <n v="6"/>
    <n v="0"/>
    <n v="9.8445579999999991E-2"/>
    <n v="2"/>
    <n v="4.8780489999999996E-2"/>
    <n v="5"/>
    <n v="9.0089899999999997E-3"/>
    <n v="3"/>
    <n v="10"/>
    <n v="17"/>
    <n v="0.91631799163179917"/>
    <n v="0.9"/>
    <n v="0.95"/>
    <n v="0.29411764705882354"/>
    <n v="0.29411764705882354"/>
    <n v="8.5500000000000007"/>
    <n v="2"/>
    <n v="0.83398300000000003"/>
    <n v="2"/>
    <n v="7.37"/>
    <n v="5"/>
    <n v="9"/>
    <n v="18"/>
    <n v="0.5"/>
    <n v="0.83073727933541019"/>
    <n v="3"/>
    <n v="5"/>
    <n v="0.6"/>
    <n v="0.91886409736308317"/>
    <n v="2"/>
    <n v="10"/>
    <n v="0.2"/>
    <n v="21600"/>
    <n v="15.560616438356167"/>
    <n v="0"/>
    <n v="5.882352941176471"/>
    <n v="5.882352941176471"/>
    <n v="10"/>
    <n v="4.2"/>
    <n v="0.60000000000000009"/>
    <n v="36.242969379532639"/>
    <n v="36.242969379532639"/>
    <n v="782848.13859790494"/>
    <n v="782848.13859790494"/>
    <n v="767982908.03409648"/>
    <n v="767982908.03409648"/>
    <n v="20977136"/>
    <n v="36.610474758522635"/>
    <n v="36.610474758522635"/>
    <n v="2.5"/>
    <n v="2.7314587057279494"/>
    <n v="0.90607423448831603"/>
    <n v="0.90607423448831592"/>
  </r>
  <r>
    <s v="140000083"/>
    <s v="WALNUT CREEK SKILLED NURSING &amp; REHABILITATION CENTER"/>
    <n v="206073366"/>
    <n v="1063938470"/>
    <s v="056327"/>
    <x v="8"/>
    <x v="1"/>
    <s v="Yes"/>
    <n v="180"/>
    <n v="2.0920000000000001"/>
    <n v="0"/>
    <n v="0.22739726027397256"/>
    <n v="0"/>
    <n v="1.726"/>
    <n v="6"/>
    <n v="1"/>
    <n v="6"/>
    <n v="0.59799999999999998"/>
    <n v="4"/>
    <n v="1"/>
    <n v="4"/>
    <n v="4.4889999999999999"/>
    <n v="5"/>
    <n v="1"/>
    <n v="5"/>
    <n v="3.9430000000000001"/>
    <n v="4"/>
    <n v="1"/>
    <n v="4"/>
    <n v="19"/>
    <n v="30"/>
    <n v="0.6333333333333333"/>
    <n v="50.5"/>
    <n v="2"/>
    <n v="6"/>
    <n v="0.33333333333333331"/>
    <n v="2.3364470000000002E-2"/>
    <n v="5"/>
    <n v="0.10406091999999999"/>
    <n v="1"/>
    <n v="8.6393200000000007E-3"/>
    <n v="3"/>
    <n v="9"/>
    <n v="17"/>
    <n v="0.97239915074309979"/>
    <n v="0.9"/>
    <n v="0.95"/>
    <n v="0.52941176470588236"/>
    <n v="0.52941176470588236"/>
    <n v="9.0399999999999991"/>
    <n v="1"/>
    <n v="2.2918799999999999"/>
    <n v="0"/>
    <n v="8.4499999999999993"/>
    <n v="0"/>
    <n v="1"/>
    <n v="18"/>
    <n v="5.5555555555555552E-2"/>
    <n v="0.83993991487941255"/>
    <n v="3"/>
    <n v="5"/>
    <n v="0.6"/>
    <n v="0.97864768683274017"/>
    <n v="8"/>
    <n v="10"/>
    <n v="0.8"/>
    <n v="23071"/>
    <n v="22.166666666666664"/>
    <n v="5"/>
    <n v="10.588235294117647"/>
    <n v="10.588235294117647"/>
    <n v="1.1111111111111112"/>
    <n v="4.2"/>
    <n v="2.4000000000000004"/>
    <n v="45.466013071895425"/>
    <n v="45.466013071895425"/>
    <n v="1048946.3875816993"/>
    <n v="1048946.3875816993"/>
    <n v="767982908.03409648"/>
    <n v="767982908.03409648"/>
    <n v="20977136"/>
    <n v="36.610474758522635"/>
    <n v="36.610474758522635"/>
    <n v="2.5"/>
    <n v="2.7314587057279494"/>
    <n v="1.1366503267973855"/>
    <n v="1.1366503267973855"/>
  </r>
  <r>
    <s v="140000051"/>
    <s v="LA CASA VIA TRANSITIONAL CARE CENTER"/>
    <n v="206071107"/>
    <n v="1669996245"/>
    <s v="056399"/>
    <x v="8"/>
    <x v="1"/>
    <s v="No"/>
    <n v="97"/>
    <n v="2.2930000000000001"/>
    <n v="1"/>
    <n v="0.24109589041095891"/>
    <n v="0.24109589041095891"/>
    <n v="1.069"/>
    <n v="2"/>
    <n v="1"/>
    <n v="2"/>
    <n v="0.76700000000000002"/>
    <n v="5"/>
    <n v="1"/>
    <n v="5"/>
    <n v="4.0839999999999996"/>
    <n v="2"/>
    <n v="0.72876712328767124"/>
    <n v="1.4575342465753425"/>
    <n v="3.5470000000000002"/>
    <n v="1"/>
    <n v="0.51923076923076927"/>
    <n v="0.51923076923076927"/>
    <n v="9.2178609062170711"/>
    <n v="30"/>
    <n v="0.30726203020723569"/>
    <n v="47.8"/>
    <n v="2"/>
    <n v="6"/>
    <n v="0.33333333333333331"/>
    <n v="0.15270934999999999"/>
    <n v="0"/>
    <n v="3.2258059999999998E-2"/>
    <n v="6"/>
    <n v="5.022832E-2"/>
    <n v="0"/>
    <n v="6"/>
    <n v="17"/>
    <n v="0.92173913043478262"/>
    <n v="0.9"/>
    <n v="0.95"/>
    <n v="0.17647058823529413"/>
    <n v="0.17647058823529413"/>
    <n v="5.97"/>
    <n v="6"/>
    <n v="1.0184470000000001"/>
    <n v="1"/>
    <n v="7.59"/>
    <n v="4"/>
    <n v="11"/>
    <n v="18"/>
    <n v="0.61111111111111116"/>
    <n v="0.64206389885528792"/>
    <n v="0"/>
    <n v="5"/>
    <n v="0"/>
    <n v="1"/>
    <n v="10"/>
    <n v="10"/>
    <n v="1"/>
    <n v="18790"/>
    <n v="10.754171057253249"/>
    <n v="5"/>
    <n v="3.5294117647058827"/>
    <n v="3.5294117647058827"/>
    <n v="12.222222222222223"/>
    <n v="0"/>
    <n v="3"/>
    <n v="34.505805044181358"/>
    <n v="34.505805044181358"/>
    <n v="648364.07678016776"/>
    <n v="648364.07678016776"/>
    <n v="767982908.03409648"/>
    <n v="767982908.03409648"/>
    <n v="20977136"/>
    <n v="36.610474758522635"/>
    <n v="36.610474758522635"/>
    <n v="2.5"/>
    <n v="2.7314587057279494"/>
    <n v="0.86264512610453403"/>
    <n v="0.86264512610453392"/>
  </r>
  <r>
    <s v="140000122"/>
    <s v="THE VINEYARDS HEALTHCARE CENTER"/>
    <n v="206010825"/>
    <n v="1477077816"/>
    <s v="055212"/>
    <x v="7"/>
    <x v="1"/>
    <s v="No"/>
    <n v="83"/>
    <n v="2.4460000000000002"/>
    <n v="2"/>
    <n v="0.53972602739726028"/>
    <n v="1.0794520547945206"/>
    <n v="1.304"/>
    <n v="4"/>
    <n v="1"/>
    <n v="4"/>
    <n v="0.38300000000000001"/>
    <n v="1"/>
    <n v="1"/>
    <n v="1"/>
    <n v="4.1189999999999998"/>
    <n v="2"/>
    <n v="0.60547945205479459"/>
    <n v="1.2109589041095892"/>
    <n v="3.6139999999999999"/>
    <n v="2"/>
    <n v="0.33653846153846156"/>
    <n v="0.67307692307692313"/>
    <n v="7.9634878819810329"/>
    <n v="30"/>
    <n v="0.26544959606603441"/>
    <n v="47.4"/>
    <n v="2"/>
    <n v="6"/>
    <n v="0.33333333333333331"/>
    <n v="1.8099540000000001E-2"/>
    <n v="5"/>
    <n v="6.6265080000000004E-2"/>
    <n v="3"/>
    <n v="1.209677E-2"/>
    <n v="3"/>
    <n v="11"/>
    <n v="17"/>
    <n v="0.84892086330935257"/>
    <n v="0.9"/>
    <n v="0.95"/>
    <n v="0"/>
    <n v="0"/>
    <n v="7.31"/>
    <n v="4"/>
    <n v="0.89881299999999997"/>
    <n v="1"/>
    <n v="7.63"/>
    <n v="4"/>
    <n v="9"/>
    <n v="18"/>
    <n v="0.5"/>
    <n v="0.61086220458976026"/>
    <n v="0"/>
    <n v="5"/>
    <n v="0"/>
    <n v="0.95445920303605314"/>
    <n v="6"/>
    <n v="10"/>
    <n v="0.6"/>
    <n v="17861"/>
    <n v="9.2907358623112035"/>
    <n v="5"/>
    <n v="0"/>
    <n v="0"/>
    <n v="10"/>
    <n v="0"/>
    <n v="1.7999999999999998"/>
    <n v="26.090735862311202"/>
    <n v="26.090735862311202"/>
    <n v="466006.63323674037"/>
    <n v="466006.63323674037"/>
    <n v="767982908.03409648"/>
    <n v="767982908.03409648"/>
    <n v="20977136"/>
    <n v="36.610474758522635"/>
    <n v="36.610474758522635"/>
    <n v="2.5"/>
    <n v="2.7314587057279494"/>
    <n v="0.65226839655778013"/>
    <n v="0.65226839655778013"/>
  </r>
  <r>
    <s v="020000123"/>
    <s v="HAYWARD CONVALESCENT HOSPITAL"/>
    <n v="206010831"/>
    <n v="1518282490"/>
    <s v="055338"/>
    <x v="7"/>
    <x v="1"/>
    <s v="No"/>
    <n v="99"/>
    <n v="1.8069999999999999"/>
    <n v="0"/>
    <n v="0.10410958904109591"/>
    <n v="0"/>
    <n v="0.83699999999999997"/>
    <n v="0"/>
    <n v="1"/>
    <n v="0"/>
    <n v="0.219"/>
    <n v="0"/>
    <n v="1"/>
    <n v="0"/>
    <n v="2.87"/>
    <n v="0"/>
    <n v="4.1095890410958957E-2"/>
    <n v="0"/>
    <n v="2.9540000000000002"/>
    <n v="0"/>
    <n v="5.7692307692307696E-2"/>
    <n v="0"/>
    <n v="0"/>
    <n v="30"/>
    <n v="0"/>
    <n v="47.1"/>
    <n v="2"/>
    <n v="6"/>
    <n v="0.33333333333333331"/>
    <n v="0.15662649000000001"/>
    <n v="3"/>
    <n v="2.0833330000000001E-2"/>
    <n v="6"/>
    <n v="1.030929E-2"/>
    <n v="5"/>
    <n v="14"/>
    <n v="17"/>
    <n v="0.91866028708133973"/>
    <n v="0.9"/>
    <n v="0.95"/>
    <n v="0.41176470588235292"/>
    <n v="0.41176470588235292"/>
    <m/>
    <n v="0"/>
    <n v="0.93220199999999998"/>
    <n v="1"/>
    <m/>
    <n v="0"/>
    <n v="1"/>
    <n v="6"/>
    <n v="0.16666666666666666"/>
    <n v="1.2559128065395095"/>
    <n v="5"/>
    <n v="5"/>
    <n v="1"/>
    <n v="0.95358649789029537"/>
    <n v="6"/>
    <n v="10"/>
    <n v="0.6"/>
    <n v="23046"/>
    <n v="0"/>
    <n v="5"/>
    <n v="8.235294117647058"/>
    <n v="8.235294117647058"/>
    <n v="3.333333333333333"/>
    <n v="7"/>
    <n v="1.7999999999999998"/>
    <n v="25.368627450980391"/>
    <n v="25.368627450980391"/>
    <n v="584645.38823529414"/>
    <n v="584645.38823529414"/>
    <n v="767982908.03409648"/>
    <n v="767982908.03409648"/>
    <n v="20977136"/>
    <n v="36.610474758522635"/>
    <n v="36.610474758522635"/>
    <n v="2.5"/>
    <n v="2.7314587057279494"/>
    <n v="0.63421568627450975"/>
    <n v="0.63421568627450986"/>
  </r>
  <r>
    <s v="020000047"/>
    <s v="HAYWARD HILLS HEALTH CARE CENTER"/>
    <n v="206010832"/>
    <n v="1801868302"/>
    <s v="056447"/>
    <x v="7"/>
    <x v="1"/>
    <s v="No"/>
    <n v="74"/>
    <n v="2.1800000000000002"/>
    <n v="0"/>
    <n v="0.29069767441860461"/>
    <n v="0"/>
    <n v="0.70599999999999996"/>
    <n v="0"/>
    <n v="1"/>
    <n v="0"/>
    <n v="0.85299999999999998"/>
    <n v="5"/>
    <n v="1"/>
    <n v="5"/>
    <n v="3.68"/>
    <n v="0"/>
    <n v="0.34302325581395354"/>
    <n v="0"/>
    <n v="3.12"/>
    <n v="0"/>
    <n v="0.23469387755102042"/>
    <n v="0"/>
    <n v="5"/>
    <n v="30"/>
    <n v="0.16666666666666666"/>
    <n v="40"/>
    <n v="4"/>
    <n v="6"/>
    <n v="0.66666666666666663"/>
    <n v="6.1728300000000007E-3"/>
    <n v="5"/>
    <n v="6.4171119999999998E-2"/>
    <n v="4"/>
    <n v="0"/>
    <n v="6"/>
    <n v="15"/>
    <n v="17"/>
    <n v="0.93172690763052213"/>
    <n v="0.9"/>
    <n v="0.95"/>
    <n v="0.44117647058823528"/>
    <n v="0.44117647058823528"/>
    <n v="9.2799999999999994"/>
    <n v="1"/>
    <n v="0.70917799999999998"/>
    <n v="2"/>
    <n v="7.91"/>
    <n v="2"/>
    <n v="5"/>
    <n v="18"/>
    <n v="0.27777777777777779"/>
    <n v="0.76412796697626417"/>
    <n v="1"/>
    <n v="5"/>
    <n v="0.2"/>
    <n v="0.99731182795698925"/>
    <n v="10"/>
    <n v="10"/>
    <n v="1"/>
    <n v="18511"/>
    <n v="5.833333333333333"/>
    <n v="10"/>
    <n v="8.8235294117647065"/>
    <n v="8.8235294117647065"/>
    <n v="5.5555555555555554"/>
    <n v="1.4000000000000001"/>
    <n v="3"/>
    <n v="34.612418300653594"/>
    <n v="34.612418300653594"/>
    <n v="640710.47516339866"/>
    <n v="640710.47516339866"/>
    <n v="767982908.03409648"/>
    <n v="767982908.03409648"/>
    <n v="20977136"/>
    <n v="36.610474758522635"/>
    <n v="36.610474758522635"/>
    <n v="2.5"/>
    <n v="2.7314587057279494"/>
    <n v="0.86531045751633995"/>
    <n v="0.86531045751633984"/>
  </r>
  <r>
    <s v="020000119"/>
    <s v="REDWOOD HEALTHCARE CENTER LLC"/>
    <n v="206010845"/>
    <n v="1184173056"/>
    <s v="555499"/>
    <x v="7"/>
    <x v="1"/>
    <s v="No"/>
    <n v="44"/>
    <n v="2.2639999999999998"/>
    <n v="0"/>
    <n v="0.43835616438356162"/>
    <n v="0"/>
    <n v="1.03"/>
    <n v="1"/>
    <n v="1"/>
    <n v="1"/>
    <n v="0.54700000000000004"/>
    <n v="3"/>
    <n v="1"/>
    <n v="3"/>
    <n v="3.81"/>
    <n v="0"/>
    <n v="0.54246575342465753"/>
    <n v="0"/>
    <n v="3.0350000000000001"/>
    <n v="0"/>
    <n v="0.17307692307692307"/>
    <n v="0"/>
    <n v="4"/>
    <n v="30"/>
    <n v="0.13333333333333333"/>
    <n v="35"/>
    <n v="5"/>
    <n v="6"/>
    <n v="0.83333333333333337"/>
    <n v="0.1238938"/>
    <n v="1"/>
    <n v="9.7826079999999996E-2"/>
    <n v="1"/>
    <n v="2.068965E-2"/>
    <n v="1"/>
    <n v="3"/>
    <n v="17"/>
    <n v="0.68932038834951459"/>
    <n v="0.9"/>
    <n v="0.95"/>
    <n v="0"/>
    <n v="0"/>
    <m/>
    <n v="0"/>
    <n v="0.65336499999999997"/>
    <n v="3"/>
    <m/>
    <n v="0"/>
    <n v="3"/>
    <n v="6"/>
    <n v="0.5"/>
    <n v="0.76345685691100895"/>
    <n v="0"/>
    <n v="5"/>
    <n v="0"/>
    <n v="0.99489795918367352"/>
    <n v="10"/>
    <n v="10"/>
    <n v="1"/>
    <n v="11290"/>
    <n v="4.666666666666667"/>
    <n v="12.5"/>
    <n v="0"/>
    <n v="0"/>
    <n v="10"/>
    <n v="0"/>
    <n v="3"/>
    <n v="30.166666666666668"/>
    <n v="30.166666666666668"/>
    <n v="340581.66666666669"/>
    <n v="340581.66666666669"/>
    <n v="767982908.03409648"/>
    <n v="767982908.03409648"/>
    <n v="20977136"/>
    <n v="36.610474758522635"/>
    <n v="36.610474758522635"/>
    <n v="2.5"/>
    <n v="2.7314587057279494"/>
    <n v="0.75416666666666676"/>
    <n v="0.75416666666666676"/>
  </r>
  <r>
    <s v="020000101"/>
    <s v="NILES CANYON POST ACUTE"/>
    <n v="206013368"/>
    <n v="1467684654"/>
    <s v="055562"/>
    <x v="7"/>
    <x v="1"/>
    <s v="No"/>
    <n v="73"/>
    <n v="2.1030000000000002"/>
    <n v="0"/>
    <n v="0.41369863013698627"/>
    <n v="0"/>
    <n v="1.1930000000000001"/>
    <n v="3"/>
    <n v="1"/>
    <n v="3"/>
    <n v="0.54500000000000004"/>
    <n v="3"/>
    <n v="1"/>
    <n v="3"/>
    <n v="3.7810000000000001"/>
    <n v="0"/>
    <n v="0.79178082191780819"/>
    <n v="0"/>
    <n v="3.6960000000000002"/>
    <n v="2"/>
    <n v="0.90384615384615385"/>
    <n v="1.8076923076923077"/>
    <n v="7.8076923076923075"/>
    <n v="30"/>
    <n v="0.26025641025641028"/>
    <n v="27.5"/>
    <n v="6"/>
    <n v="6"/>
    <n v="1"/>
    <n v="2.8985530000000002E-2"/>
    <n v="5"/>
    <n v="9.4202899999999992E-2"/>
    <n v="1"/>
    <n v="1.694915E-2"/>
    <n v="2"/>
    <n v="8"/>
    <n v="17"/>
    <n v="0.96174863387978138"/>
    <n v="0.9"/>
    <n v="0.95"/>
    <n v="0.47058823529411764"/>
    <n v="0.47058823529411764"/>
    <n v="10.62"/>
    <n v="0"/>
    <n v="0.68725700000000001"/>
    <n v="2"/>
    <n v="7.62"/>
    <n v="4"/>
    <n v="6"/>
    <n v="18"/>
    <n v="0.33333333333333331"/>
    <n v="0.67059048712795488"/>
    <n v="0"/>
    <n v="5"/>
    <n v="0"/>
    <n v="0.8587257617728532"/>
    <n v="0"/>
    <n v="10"/>
    <n v="0"/>
    <n v="14014"/>
    <n v="9.1089743589743595"/>
    <n v="15"/>
    <n v="9.4117647058823533"/>
    <n v="9.4117647058823533"/>
    <n v="6.6666666666666661"/>
    <n v="0"/>
    <n v="0"/>
    <n v="40.187405731523377"/>
    <n v="40.187405731523377"/>
    <n v="563186.30392156856"/>
    <n v="563186.30392156856"/>
    <n v="767982908.03409648"/>
    <n v="767982908.03409648"/>
    <n v="20977136"/>
    <n v="36.610474758522635"/>
    <n v="36.610474758522635"/>
    <n v="2.5"/>
    <n v="2.7314587057279494"/>
    <n v="1.0046851432880846"/>
    <n v="1.0046851432880843"/>
  </r>
  <r>
    <s v="140001185"/>
    <s v="THE REUTLINGER COMMUNITY"/>
    <n v="206074085"/>
    <n v="1306838438"/>
    <s v="055534"/>
    <x v="8"/>
    <x v="1"/>
    <s v="No"/>
    <n v="60"/>
    <n v="2.847"/>
    <n v="5"/>
    <n v="0.88662790697674421"/>
    <n v="4.433139534883721"/>
    <n v="1.306"/>
    <n v="4"/>
    <n v="1"/>
    <n v="4"/>
    <n v="1.1910000000000001"/>
    <n v="6"/>
    <n v="1"/>
    <n v="6"/>
    <n v="5.25"/>
    <n v="6"/>
    <n v="0.97383720930232553"/>
    <n v="5.8430232558139537"/>
    <n v="5.0979999999999999"/>
    <n v="6"/>
    <n v="0.9285714285714286"/>
    <n v="5.5714285714285712"/>
    <n v="25.847591362126245"/>
    <n v="30"/>
    <n v="0.86158637873754151"/>
    <n v="46.4"/>
    <n v="3"/>
    <n v="6"/>
    <n v="0.5"/>
    <n v="5.3030330000000001E-2"/>
    <n v="4"/>
    <n v="6.1403520000000003E-2"/>
    <n v="3"/>
    <n v="6.8181839999999994E-2"/>
    <n v="0"/>
    <n v="7"/>
    <n v="17"/>
    <n v="1"/>
    <n v="0.9"/>
    <n v="0.95"/>
    <n v="0.41176470588235292"/>
    <n v="0.41176470588235292"/>
    <n v="5.46"/>
    <n v="6"/>
    <n v="0.56947099999999995"/>
    <n v="3"/>
    <n v="7.92"/>
    <n v="2"/>
    <n v="11"/>
    <n v="18"/>
    <n v="0.61111111111111116"/>
    <n v="0.61507745266781411"/>
    <n v="0"/>
    <n v="5"/>
    <n v="0"/>
    <n v="0.99649122807017543"/>
    <n v="10"/>
    <n v="10"/>
    <n v="1"/>
    <n v="8934"/>
    <n v="30.155523255813954"/>
    <n v="7.5"/>
    <n v="8.235294117647058"/>
    <n v="8.235294117647058"/>
    <n v="12.222222222222223"/>
    <n v="0"/>
    <n v="3"/>
    <n v="61.113039595683233"/>
    <n v="61.113039595683233"/>
    <n v="545983.895747834"/>
    <n v="545983.895747834"/>
    <n v="767982908.03409648"/>
    <n v="767982908.03409648"/>
    <n v="20977136"/>
    <n v="36.610474758522635"/>
    <n v="36.610474758522635"/>
    <n v="2.5"/>
    <n v="2.7314587057279494"/>
    <n v="1.527825989892081"/>
    <n v="1.5278259898920807"/>
  </r>
  <r>
    <s v="020000111"/>
    <s v="JONES CONVALESCENT HOSPITAL"/>
    <n v="206010855"/>
    <n v="1659495604"/>
    <s v="555842"/>
    <x v="7"/>
    <x v="1"/>
    <s v="No"/>
    <n v="25"/>
    <n v="2.76"/>
    <n v="5"/>
    <n v="0.60273972602739723"/>
    <n v="3.0136986301369859"/>
    <n v="0.88800000000000001"/>
    <n v="0"/>
    <n v="0.74794520547945198"/>
    <n v="0"/>
    <n v="0.64700000000000002"/>
    <n v="5"/>
    <n v="0.74794520547945198"/>
    <n v="3.7397260273972597"/>
    <n v="4.2779999999999996"/>
    <n v="3"/>
    <n v="0.68219178082191778"/>
    <n v="2.0465753424657533"/>
    <n v="3.919"/>
    <n v="4"/>
    <n v="0.57692307692307687"/>
    <n v="2.3076923076923075"/>
    <n v="11.107692307692307"/>
    <n v="30"/>
    <n v="0.37025641025641026"/>
    <n v="44"/>
    <n v="3"/>
    <n v="6"/>
    <n v="0.5"/>
    <n v="0.19999998999999999"/>
    <n v="0"/>
    <n v="8.8888899999999993E-2"/>
    <n v="1"/>
    <n v="0"/>
    <n v="6"/>
    <n v="7"/>
    <n v="17"/>
    <n v="1"/>
    <n v="0.9"/>
    <n v="0.95"/>
    <n v="0.41176470588235292"/>
    <n v="0.41176470588235292"/>
    <m/>
    <n v="0"/>
    <m/>
    <n v="0"/>
    <m/>
    <n v="0"/>
    <n v="0"/>
    <n v="0"/>
    <n v="0"/>
    <n v="0.52851054026033872"/>
    <n v="0"/>
    <n v="5"/>
    <n v="0"/>
    <n v="0.93835616438356162"/>
    <n v="4"/>
    <n v="10"/>
    <n v="0.4"/>
    <n v="4588"/>
    <n v="12.958974358974359"/>
    <n v="7.5"/>
    <n v="16.470588235294116"/>
    <n v="16.470588235294116"/>
    <m/>
    <n v="0"/>
    <n v="1.2000000000000002"/>
    <n v="38.129562594268478"/>
    <n v="38.129562594268478"/>
    <n v="174938.43318250377"/>
    <n v="174938.43318250377"/>
    <n v="767982908.03409648"/>
    <n v="767982908.03409648"/>
    <n v="20977136"/>
    <n v="36.610474758522635"/>
    <n v="36.610474758522635"/>
    <n v="2.5"/>
    <n v="2.7314587057279494"/>
    <n v="0.95323906485671195"/>
    <n v="0.95323906485671184"/>
  </r>
  <r>
    <s v="020000112"/>
    <s v="KYAKAMEENA CARE CENTER"/>
    <n v="206010863"/>
    <n v="1912072554"/>
    <s v="055715"/>
    <x v="9"/>
    <x v="1"/>
    <s v="No"/>
    <n v="60"/>
    <n v="2.9239999999999999"/>
    <n v="5"/>
    <n v="0.91279069767441856"/>
    <n v="4.5639534883720927"/>
    <n v="0.85199999999999998"/>
    <n v="0"/>
    <n v="1"/>
    <n v="0"/>
    <n v="0.627"/>
    <n v="4"/>
    <n v="1"/>
    <n v="4"/>
    <n v="4.3840000000000003"/>
    <n v="4"/>
    <n v="0.84593023255813948"/>
    <n v="3.3837209302325579"/>
    <n v="4.048"/>
    <n v="5"/>
    <n v="0.84693877551020413"/>
    <n v="4.2346938775510203"/>
    <n v="16.182368296155673"/>
    <n v="30"/>
    <n v="0.53941227653852242"/>
    <n v="40.4"/>
    <n v="4"/>
    <n v="6"/>
    <n v="0.66666666666666663"/>
    <n v="8.5106409999999993E-2"/>
    <n v="2"/>
    <n v="0.12213742999999999"/>
    <n v="0"/>
    <n v="1.960783E-2"/>
    <n v="1"/>
    <n v="3"/>
    <n v="17"/>
    <n v="0.93809523809523809"/>
    <n v="0.9"/>
    <n v="0.95"/>
    <n v="8.8235294117647065E-2"/>
    <n v="8.8235294117647065E-2"/>
    <n v="7.78"/>
    <n v="3"/>
    <n v="0.46149000000000001"/>
    <n v="4"/>
    <m/>
    <n v="0"/>
    <n v="7"/>
    <n v="12"/>
    <n v="0.58333333333333337"/>
    <n v="0.8764736297828335"/>
    <n v="3"/>
    <n v="5"/>
    <n v="0.6"/>
    <n v="0.96214511041009465"/>
    <n v="7"/>
    <n v="10"/>
    <n v="0.7"/>
    <n v="16951"/>
    <n v="18.879429678848286"/>
    <n v="10"/>
    <n v="1.7647058823529413"/>
    <n v="1.7647058823529413"/>
    <n v="11.666666666666668"/>
    <n v="4.2"/>
    <n v="2.0999999999999996"/>
    <n v="48.6108022278679"/>
    <n v="48.6108022278679"/>
    <n v="824001.7085645888"/>
    <n v="824001.7085645888"/>
    <n v="767982908.03409648"/>
    <n v="767982908.03409648"/>
    <n v="20977136"/>
    <n v="36.610474758522635"/>
    <n v="36.610474758522635"/>
    <n v="2.5"/>
    <n v="2.7314587057279494"/>
    <n v="1.2152700556966975"/>
    <n v="1.2152700556966975"/>
  </r>
  <r>
    <s v="020000114"/>
    <s v="LAKE PARK RETIREMENT RESIDENCE"/>
    <n v="206010866"/>
    <m/>
    <s v="555113"/>
    <x v="7"/>
    <x v="1"/>
    <s v="No"/>
    <n v="35"/>
    <m/>
    <m/>
    <m/>
    <m/>
    <m/>
    <m/>
    <m/>
    <m/>
    <m/>
    <m/>
    <m/>
    <m/>
    <m/>
    <m/>
    <m/>
    <m/>
    <m/>
    <m/>
    <m/>
    <m/>
    <m/>
    <n v="30"/>
    <n v="0"/>
    <m/>
    <m/>
    <n v="0"/>
    <n v="0"/>
    <m/>
    <m/>
    <m/>
    <m/>
    <m/>
    <m/>
    <n v="0"/>
    <n v="0"/>
    <n v="2.564102564102564E-2"/>
    <n v="0.9"/>
    <n v="0.95"/>
    <m/>
    <s v=""/>
    <m/>
    <n v="0"/>
    <m/>
    <n v="0"/>
    <m/>
    <n v="0"/>
    <n v="0"/>
    <n v="0"/>
    <n v="0"/>
    <m/>
    <m/>
    <n v="5"/>
    <m/>
    <n v="1"/>
    <n v="10"/>
    <n v="10"/>
    <n v="1"/>
    <m/>
    <n v="0"/>
    <m/>
    <m/>
    <s v=""/>
    <m/>
    <m/>
    <n v="3"/>
    <n v="3"/>
    <n v="3"/>
    <m/>
    <n v="0"/>
    <n v="767982908.03409648"/>
    <n v="767982908.03409648"/>
    <n v="20977136"/>
    <n v="36.610474758522635"/>
    <n v="36.610474758522635"/>
    <n v="2.5"/>
    <n v="2.7314587057279494"/>
    <n v="7.4999999999999997E-2"/>
    <n v="7.4999999999999997E-2"/>
  </r>
  <r>
    <s v="140000038"/>
    <s v="GREENRIDGE POST ACUTE"/>
    <n v="206070958"/>
    <n v="1730221268"/>
    <s v="056457"/>
    <x v="8"/>
    <x v="1"/>
    <s v="No"/>
    <n v="60"/>
    <n v="2.6579999999999999"/>
    <n v="4"/>
    <n v="0.84931506849315075"/>
    <n v="3.397260273972603"/>
    <n v="0.69799999999999995"/>
    <n v="0"/>
    <n v="1"/>
    <n v="0"/>
    <n v="0.97599999999999998"/>
    <n v="6"/>
    <n v="1"/>
    <n v="6"/>
    <n v="4.2759999999999998"/>
    <n v="3"/>
    <n v="0.88219178082191785"/>
    <n v="2.6465753424657534"/>
    <n v="3.66"/>
    <n v="2"/>
    <n v="0.70192307692307687"/>
    <n v="1.4038461538461537"/>
    <n v="13.447681770284509"/>
    <n v="30"/>
    <n v="0.44825605900948362"/>
    <m/>
    <m/>
    <n v="0"/>
    <n v="0"/>
    <n v="8.6956510000000001E-2"/>
    <n v="2"/>
    <n v="0.11235953999999999"/>
    <n v="1"/>
    <n v="5.1724149999999997E-2"/>
    <n v="0"/>
    <n v="3"/>
    <n v="17"/>
    <n v="0.77551020408163263"/>
    <n v="0.9"/>
    <n v="0.95"/>
    <n v="0"/>
    <n v="0"/>
    <m/>
    <n v="0"/>
    <m/>
    <n v="0"/>
    <m/>
    <n v="0"/>
    <n v="0"/>
    <n v="0"/>
    <n v="0"/>
    <n v="0.69707310670691691"/>
    <n v="0"/>
    <n v="5"/>
    <n v="0"/>
    <n v="0.95757575757575752"/>
    <n v="6"/>
    <n v="10"/>
    <n v="0.6"/>
    <n v="10622"/>
    <n v="22.41280295047418"/>
    <m/>
    <n v="0"/>
    <n v="0"/>
    <m/>
    <n v="0"/>
    <n v="1.7999999999999998"/>
    <n v="24.212802950474181"/>
    <n v="24.212802950474181"/>
    <n v="257188.39293993675"/>
    <n v="257188.39293993675"/>
    <n v="767982908.03409648"/>
    <n v="767982908.03409648"/>
    <n v="20977136"/>
    <n v="36.610474758522635"/>
    <n v="36.610474758522635"/>
    <n v="2.5"/>
    <n v="2.7314587057279494"/>
    <n v="0.60532007376185448"/>
    <n v="0.60532007376185459"/>
  </r>
  <r>
    <s v="140000105"/>
    <s v="LONE TREE POST ACUTE"/>
    <n v="206073641"/>
    <n v="1871661967"/>
    <s v="056021"/>
    <x v="8"/>
    <x v="1"/>
    <s v="No"/>
    <n v="99"/>
    <n v="2.5659999999999998"/>
    <n v="3"/>
    <n v="0.8"/>
    <n v="2.4000000000000004"/>
    <n v="1.0189999999999999"/>
    <n v="1"/>
    <n v="1"/>
    <n v="1"/>
    <n v="0.46100000000000002"/>
    <n v="2"/>
    <n v="1"/>
    <n v="2"/>
    <n v="4.0270000000000001"/>
    <n v="2"/>
    <n v="0.90410958904109595"/>
    <n v="1.8082191780821919"/>
    <n v="3.7320000000000002"/>
    <n v="3"/>
    <n v="0.81730769230769229"/>
    <n v="2.4519230769230766"/>
    <n v="9.6601422550052689"/>
    <n v="30"/>
    <n v="0.32200474183350897"/>
    <n v="59.3"/>
    <n v="0"/>
    <n v="6"/>
    <n v="0"/>
    <n v="7.3170730000000003E-2"/>
    <n v="4"/>
    <n v="1.3513520000000001E-2"/>
    <n v="6"/>
    <n v="0"/>
    <n v="6"/>
    <n v="16"/>
    <n v="17"/>
    <n v="0.77443609022556392"/>
    <n v="0.9"/>
    <n v="0.95"/>
    <n v="0"/>
    <n v="0"/>
    <n v="6.29"/>
    <n v="5"/>
    <n v="0.67049700000000001"/>
    <n v="3"/>
    <n v="8.3800000000000008"/>
    <n v="0"/>
    <n v="8"/>
    <n v="18"/>
    <n v="0.44444444444444442"/>
    <n v="0.74736608979023633"/>
    <n v="1"/>
    <n v="5"/>
    <n v="0.2"/>
    <n v="0.97021943573667713"/>
    <n v="8"/>
    <n v="10"/>
    <n v="0.8"/>
    <n v="23622"/>
    <n v="11.270165964172813"/>
    <n v="0"/>
    <n v="0"/>
    <n v="0"/>
    <n v="8.8888888888888893"/>
    <n v="1.4000000000000001"/>
    <n v="2.4000000000000004"/>
    <n v="23.959054853061701"/>
    <n v="23.959054853061701"/>
    <n v="565960.7937390235"/>
    <n v="565960.7937390235"/>
    <n v="767982908.03409648"/>
    <n v="767982908.03409648"/>
    <n v="20977136"/>
    <n v="36.610474758522635"/>
    <n v="36.610474758522635"/>
    <n v="2.5"/>
    <n v="2.7314587057279494"/>
    <n v="0.59897637132654258"/>
    <n v="0.59897637132654258"/>
  </r>
  <r>
    <s v="020000110"/>
    <s v="LAKE MERRITT HEALTHCARE CENTER LLC"/>
    <n v="206010875"/>
    <n v="1801345772"/>
    <s v="056350"/>
    <x v="7"/>
    <x v="1"/>
    <s v="No"/>
    <n v="53"/>
    <n v="2.7029999999999998"/>
    <n v="5"/>
    <n v="0.63287671232876708"/>
    <n v="3.1643835616438354"/>
    <n v="0.98499999999999999"/>
    <n v="0"/>
    <n v="1"/>
    <n v="0"/>
    <n v="0.61"/>
    <n v="4"/>
    <n v="1"/>
    <n v="4"/>
    <n v="4.2910000000000004"/>
    <n v="4"/>
    <n v="0.55890410958904102"/>
    <n v="2.2356164383561641"/>
    <n v="3.7080000000000002"/>
    <n v="2"/>
    <n v="0.14423076923076922"/>
    <n v="0.28846153846153844"/>
    <n v="9.6884615384615369"/>
    <n v="30"/>
    <n v="0.32294871794871788"/>
    <n v="54.3"/>
    <n v="1"/>
    <n v="6"/>
    <n v="0.16666666666666666"/>
    <n v="5.7142900000000003E-2"/>
    <n v="4"/>
    <n v="0.12643678"/>
    <n v="0"/>
    <n v="1.8072269999999998E-2"/>
    <n v="5"/>
    <n v="9"/>
    <n v="17"/>
    <n v="0.96470588235294119"/>
    <n v="0.9"/>
    <n v="0.95"/>
    <n v="0.52941176470588236"/>
    <n v="0.52941176470588236"/>
    <n v="7.61"/>
    <n v="3"/>
    <n v="0.74729000000000001"/>
    <n v="2"/>
    <n v="7.67"/>
    <n v="4"/>
    <n v="9"/>
    <n v="18"/>
    <n v="0.5"/>
    <n v="0.81757955755353129"/>
    <n v="2"/>
    <n v="5"/>
    <n v="0.4"/>
    <n v="1"/>
    <n v="10"/>
    <n v="10"/>
    <n v="1"/>
    <n v="13822"/>
    <n v="11.303205128205125"/>
    <n v="2.5"/>
    <n v="10.588235294117647"/>
    <n v="10.588235294117647"/>
    <n v="10"/>
    <n v="2.8000000000000003"/>
    <n v="3"/>
    <n v="40.191440422322771"/>
    <n v="40.191440422322771"/>
    <n v="555526.0895173453"/>
    <n v="555526.0895173453"/>
    <n v="767982908.03409648"/>
    <n v="767982908.03409648"/>
    <n v="20977136"/>
    <n v="36.610474758522635"/>
    <n v="36.610474758522635"/>
    <n v="2.5"/>
    <n v="2.7314587057279494"/>
    <n v="1.0047860105580693"/>
    <n v="1.0047860105580693"/>
  </r>
  <r>
    <s v="020000103"/>
    <s v="WINDSOR GARDENS CARE CENTER OF HAYWARD"/>
    <n v="206010876"/>
    <n v="1124104872"/>
    <s v="055434"/>
    <x v="7"/>
    <x v="1"/>
    <s v="No"/>
    <n v="75"/>
    <n v="2.0950000000000002"/>
    <n v="0"/>
    <n v="9.5930232558139483E-2"/>
    <n v="0"/>
    <n v="1.006"/>
    <n v="1"/>
    <n v="1"/>
    <n v="1"/>
    <n v="0.66300000000000003"/>
    <n v="5"/>
    <n v="1"/>
    <n v="5"/>
    <n v="3.7370000000000001"/>
    <n v="0"/>
    <n v="0.54941860465116277"/>
    <n v="0"/>
    <n v="3.64"/>
    <n v="2"/>
    <n v="0.42857142857142855"/>
    <n v="0.8571428571428571"/>
    <n v="6.8571428571428568"/>
    <n v="30"/>
    <n v="0.22857142857142856"/>
    <n v="51.6"/>
    <n v="1"/>
    <n v="6"/>
    <n v="0.16666666666666666"/>
    <n v="8.0536899999999995E-2"/>
    <n v="2"/>
    <n v="7.3170739999999998E-2"/>
    <n v="4"/>
    <n v="2.2988499999999999E-2"/>
    <n v="1"/>
    <n v="7"/>
    <n v="17"/>
    <n v="0.9662921348314607"/>
    <n v="0.9"/>
    <n v="0.95"/>
    <n v="0.41176470588235292"/>
    <n v="0.41176470588235292"/>
    <n v="9.2100000000000009"/>
    <n v="1"/>
    <n v="0.85566699999999996"/>
    <n v="1"/>
    <n v="8.0399999999999991"/>
    <n v="1"/>
    <n v="3"/>
    <n v="18"/>
    <n v="0.16666666666666666"/>
    <n v="0.6963122649298229"/>
    <n v="0"/>
    <n v="5"/>
    <n v="0"/>
    <n v="0.99655765920826167"/>
    <n v="10"/>
    <n v="10"/>
    <n v="1"/>
    <n v="15181"/>
    <n v="8"/>
    <n v="2.5"/>
    <n v="8.235294117647058"/>
    <n v="8.235294117647058"/>
    <n v="3.333333333333333"/>
    <n v="0"/>
    <n v="3"/>
    <n v="25.06862745098039"/>
    <n v="25.06862745098039"/>
    <n v="380566.83333333331"/>
    <n v="380566.83333333331"/>
    <n v="767982908.03409648"/>
    <n v="767982908.03409648"/>
    <n v="20977136"/>
    <n v="36.610474758522635"/>
    <n v="36.610474758522635"/>
    <n v="2.5"/>
    <n v="2.7314587057279494"/>
    <n v="0.6267156862745098"/>
    <n v="0.62671568627450969"/>
  </r>
  <r>
    <s v="140000745"/>
    <s v="PROMEDICA SKILLED NURSING AND REHABILITATION (ROSSMOOR)"/>
    <n v="206074024"/>
    <n v="1720035090"/>
    <s v="555446"/>
    <x v="8"/>
    <x v="1"/>
    <s v="No"/>
    <n v="155"/>
    <n v="2.173"/>
    <n v="0"/>
    <n v="0.23287671232876717"/>
    <n v="0"/>
    <n v="1.036"/>
    <n v="1"/>
    <n v="1"/>
    <n v="1"/>
    <n v="1.49"/>
    <n v="6"/>
    <n v="1"/>
    <n v="6"/>
    <n v="4.46"/>
    <n v="4"/>
    <n v="0.78630136986301369"/>
    <n v="3.1452054794520548"/>
    <n v="3.4740000000000002"/>
    <n v="1"/>
    <n v="0.44230769230769229"/>
    <n v="0.44230769230769229"/>
    <n v="10.587513171759747"/>
    <n v="30"/>
    <n v="0.35291710572532492"/>
    <n v="48.3"/>
    <n v="2"/>
    <n v="6"/>
    <n v="0.33333333333333331"/>
    <n v="0.10542170000000001"/>
    <n v="1"/>
    <n v="0.1357466"/>
    <n v="3"/>
    <n v="3.5294120000000005E-2"/>
    <n v="0"/>
    <n v="4"/>
    <n v="17"/>
    <n v="0.95977011494252873"/>
    <n v="0.9"/>
    <n v="0.95"/>
    <n v="0.23529411764705882"/>
    <n v="0.23529411764705882"/>
    <n v="6.05"/>
    <n v="5"/>
    <n v="1.0404530000000001"/>
    <n v="0"/>
    <n v="8.35"/>
    <n v="0"/>
    <n v="5"/>
    <n v="18"/>
    <n v="0.27777777777777779"/>
    <n v="0.4292101655594221"/>
    <n v="0"/>
    <n v="5"/>
    <n v="0"/>
    <n v="0.99842519685039366"/>
    <n v="10"/>
    <n v="10"/>
    <n v="1"/>
    <n v="20351"/>
    <n v="12.352098700386373"/>
    <n v="5"/>
    <n v="4.7058823529411766"/>
    <n v="4.7058823529411766"/>
    <n v="5.5555555555555554"/>
    <n v="0"/>
    <n v="3"/>
    <n v="30.613536608883102"/>
    <n v="30.613536608883102"/>
    <n v="623016.08352738002"/>
    <n v="623016.08352738002"/>
    <n v="767982908.03409648"/>
    <n v="767982908.03409648"/>
    <n v="20977136"/>
    <n v="36.610474758522635"/>
    <n v="36.610474758522635"/>
    <n v="2.5"/>
    <n v="2.7314587057279494"/>
    <n v="0.76533841522207757"/>
    <n v="0.76533841522207746"/>
  </r>
  <r>
    <s v="140001126"/>
    <s v="PROMEDICA SKILLED NURSING AND REHABILITATION (TICE VALLEY)"/>
    <n v="206074076"/>
    <n v="1609817352"/>
    <s v="555710"/>
    <x v="8"/>
    <x v="1"/>
    <s v="No"/>
    <n v="120"/>
    <n v="2.4380000000000002"/>
    <n v="2"/>
    <n v="0.56164383561643838"/>
    <n v="1.1232876712328768"/>
    <n v="1.2609999999999999"/>
    <n v="4"/>
    <n v="1"/>
    <n v="4"/>
    <n v="1.296"/>
    <n v="6"/>
    <n v="1"/>
    <n v="6"/>
    <n v="4.8460000000000001"/>
    <n v="5"/>
    <n v="0.95890410958904115"/>
    <n v="4.794520547945206"/>
    <n v="3.9990000000000001"/>
    <n v="4"/>
    <n v="0.89423076923076927"/>
    <n v="3.5769230769230771"/>
    <n v="19.494731296101161"/>
    <n v="30"/>
    <n v="0.64982437653670533"/>
    <n v="61.2"/>
    <n v="0"/>
    <n v="6"/>
    <n v="0"/>
    <n v="4.6428560000000001E-2"/>
    <n v="4"/>
    <n v="0.12663754000000002"/>
    <n v="0"/>
    <n v="1.3513500000000001E-2"/>
    <n v="2"/>
    <n v="6"/>
    <n v="17"/>
    <n v="1"/>
    <n v="0.9"/>
    <n v="0.95"/>
    <n v="0.35294117647058826"/>
    <n v="0.35294117647058826"/>
    <n v="10.74"/>
    <n v="0"/>
    <m/>
    <n v="0"/>
    <n v="8.11"/>
    <n v="1"/>
    <n v="1"/>
    <n v="12"/>
    <n v="8.3333333333333329E-2"/>
    <n v="0.49148120540943457"/>
    <n v="0"/>
    <n v="5"/>
    <n v="0"/>
    <n v="0.99457111834961998"/>
    <n v="10"/>
    <n v="10"/>
    <n v="1"/>
    <n v="18462"/>
    <n v="22.743853178784686"/>
    <n v="0"/>
    <n v="7.0588235294117654"/>
    <n v="7.0588235294117654"/>
    <n v="1.6666666666666665"/>
    <n v="0"/>
    <n v="3"/>
    <n v="34.469343374863115"/>
    <n v="34.469343374863115"/>
    <n v="636373.01738672284"/>
    <n v="636373.01738672284"/>
    <n v="767982908.03409648"/>
    <n v="767982908.03409648"/>
    <n v="20977136"/>
    <n v="36.610474758522635"/>
    <n v="36.610474758522635"/>
    <n v="2.5"/>
    <n v="2.7314587057279494"/>
    <n v="0.86173358437157788"/>
    <n v="0.86173358437157788"/>
  </r>
  <r>
    <s v="020000104"/>
    <s v="MARINA GARDEN NURSING CENTER"/>
    <n v="206013653"/>
    <n v="1699770867"/>
    <s v="555461"/>
    <x v="7"/>
    <x v="1"/>
    <s v="No"/>
    <n v="32"/>
    <n v="2.3460000000000001"/>
    <n v="1"/>
    <n v="0.64931506849315068"/>
    <n v="0.64931506849315068"/>
    <n v="0.51"/>
    <n v="0"/>
    <n v="1"/>
    <n v="0"/>
    <n v="0.504"/>
    <n v="3"/>
    <n v="1"/>
    <n v="3"/>
    <n v="3.3849999999999998"/>
    <n v="0"/>
    <n v="0.66027397260273979"/>
    <n v="0"/>
    <n v="3.2440000000000002"/>
    <n v="0"/>
    <n v="0.33653846153846156"/>
    <n v="0"/>
    <n v="3.6493150684931508"/>
    <n v="30"/>
    <n v="0.12164383561643836"/>
    <m/>
    <m/>
    <n v="0"/>
    <n v="0"/>
    <n v="6.7307709999999993E-2"/>
    <n v="3"/>
    <n v="0"/>
    <n v="6"/>
    <n v="1.8518509999999998E-2"/>
    <n v="1"/>
    <n v="10"/>
    <n v="17"/>
    <n v="0.88888888888888884"/>
    <n v="0.9"/>
    <n v="0.95"/>
    <n v="0"/>
    <n v="0"/>
    <n v="9.31"/>
    <n v="1"/>
    <m/>
    <n v="0"/>
    <m/>
    <n v="0"/>
    <n v="1"/>
    <n v="6"/>
    <n v="0.16666666666666666"/>
    <n v="0.76050420168067223"/>
    <n v="0"/>
    <n v="5"/>
    <n v="0"/>
    <n v="0.99386503067484666"/>
    <n v="10"/>
    <n v="10"/>
    <n v="1"/>
    <n v="8688"/>
    <n v="6.0821917808219181"/>
    <m/>
    <n v="0"/>
    <n v="0"/>
    <n v="3.333333333333333"/>
    <n v="0"/>
    <n v="3"/>
    <n v="12.415525114155251"/>
    <n v="12.415525114155251"/>
    <n v="107866.08219178082"/>
    <n v="107866.08219178082"/>
    <n v="767982908.03409648"/>
    <n v="767982908.03409648"/>
    <n v="20977136"/>
    <n v="36.610474758522635"/>
    <n v="36.610474758522635"/>
    <n v="2.5"/>
    <n v="2.7314587057279494"/>
    <n v="0.31038812785388126"/>
    <n v="0.31038812785388126"/>
  </r>
  <r>
    <s v="020000099"/>
    <s v="MCCLURE POST ACUTE"/>
    <n v="206010881"/>
    <n v="1396122297"/>
    <s v="555067"/>
    <x v="7"/>
    <x v="1"/>
    <s v="No"/>
    <n v="60"/>
    <n v="2.7080000000000002"/>
    <n v="5"/>
    <n v="0.83013698630136989"/>
    <n v="4.1506849315068495"/>
    <n v="0.878"/>
    <n v="0"/>
    <n v="1"/>
    <n v="0"/>
    <n v="0.17199999999999999"/>
    <n v="0"/>
    <n v="1"/>
    <n v="0"/>
    <n v="3.593"/>
    <n v="0"/>
    <n v="0.64931506849315068"/>
    <n v="0"/>
    <n v="3.4950000000000001"/>
    <n v="1"/>
    <n v="0.39423076923076922"/>
    <n v="0.39423076923076922"/>
    <n v="4.5449157007376186"/>
    <n v="30"/>
    <n v="0.15149719002458728"/>
    <n v="48.2"/>
    <n v="2"/>
    <n v="6"/>
    <n v="0.33333333333333331"/>
    <n v="3.8095230000000001E-2"/>
    <n v="4"/>
    <n v="0"/>
    <n v="6"/>
    <n v="8.6206900000000003E-3"/>
    <n v="3"/>
    <n v="13"/>
    <n v="17"/>
    <n v="0.76870748299319724"/>
    <n v="0.9"/>
    <n v="0.95"/>
    <n v="0"/>
    <n v="0"/>
    <n v="5.5"/>
    <n v="6"/>
    <n v="1.011042"/>
    <n v="1"/>
    <n v="7.58"/>
    <n v="4"/>
    <n v="11"/>
    <n v="18"/>
    <n v="0.61111111111111116"/>
    <n v="0.48692273202809744"/>
    <n v="0"/>
    <n v="5"/>
    <n v="0"/>
    <n v="0.9979123173277662"/>
    <n v="10"/>
    <n v="10"/>
    <n v="1"/>
    <n v="9774"/>
    <n v="5.3024016508605545"/>
    <n v="5"/>
    <n v="0"/>
    <n v="0"/>
    <n v="12.222222222222223"/>
    <n v="0"/>
    <n v="3"/>
    <n v="25.524623873082778"/>
    <n v="25.524623873082778"/>
    <n v="249477.67373551108"/>
    <n v="249477.67373551108"/>
    <n v="767982908.03409648"/>
    <n v="767982908.03409648"/>
    <n v="20977136"/>
    <n v="36.610474758522635"/>
    <n v="36.610474758522635"/>
    <n v="2.5"/>
    <n v="2.7314587057279494"/>
    <n v="0.63811559682706953"/>
    <n v="0.63811559682706942"/>
  </r>
  <r>
    <s v="020000079"/>
    <s v="MEDICAL HILL HEALTHCARE CENTER"/>
    <n v="206010972"/>
    <n v="1083634893"/>
    <s v="555254"/>
    <x v="7"/>
    <x v="1"/>
    <s v="No"/>
    <n v="124"/>
    <n v="2.6619999999999999"/>
    <n v="4"/>
    <n v="0.86849315068493149"/>
    <n v="3.473972602739726"/>
    <n v="0.99"/>
    <n v="0"/>
    <n v="1"/>
    <n v="0"/>
    <n v="0.34799999999999998"/>
    <n v="0"/>
    <n v="1"/>
    <n v="0"/>
    <n v="4.01"/>
    <n v="2"/>
    <n v="0.68767123287671228"/>
    <n v="1.3753424657534246"/>
    <n v="3.8690000000000002"/>
    <n v="4"/>
    <n v="0.625"/>
    <n v="2.5"/>
    <n v="7.3493150684931505"/>
    <n v="30"/>
    <n v="0.24497716894977167"/>
    <n v="41.7"/>
    <n v="4"/>
    <n v="6"/>
    <n v="0.66666666666666663"/>
    <n v="3.7878790000000002E-2"/>
    <n v="4"/>
    <n v="9.0909200000000006E-3"/>
    <n v="6"/>
    <n v="9.4117799999999998E-3"/>
    <n v="5"/>
    <n v="15"/>
    <n v="17"/>
    <n v="0.95259593679458243"/>
    <n v="0.9"/>
    <n v="0.95"/>
    <n v="0.88235294117647056"/>
    <n v="0.88235294117647056"/>
    <n v="9.76"/>
    <n v="0"/>
    <n v="0.58293899999999998"/>
    <n v="3"/>
    <n v="7.89"/>
    <n v="2"/>
    <n v="5"/>
    <n v="18"/>
    <n v="0.27777777777777779"/>
    <n v="0.82758463050584008"/>
    <n v="2"/>
    <n v="5"/>
    <n v="0.4"/>
    <n v="0.99838969404186795"/>
    <n v="10"/>
    <n v="10"/>
    <n v="1"/>
    <n v="36206"/>
    <n v="8.5742009132420094"/>
    <n v="10"/>
    <n v="17.647058823529413"/>
    <n v="17.647058823529413"/>
    <n v="5.5555555555555554"/>
    <n v="2.8000000000000003"/>
    <n v="3"/>
    <n v="47.576815292326977"/>
    <n v="47.576815292326977"/>
    <n v="1722566.1744739905"/>
    <n v="1722566.1744739905"/>
    <n v="767982908.03409648"/>
    <n v="767982908.03409648"/>
    <n v="20977136"/>
    <n v="36.610474758522635"/>
    <n v="36.610474758522635"/>
    <n v="2.5"/>
    <n v="2.7314587057279494"/>
    <n v="1.1894203823081746"/>
    <n v="1.1894203823081744"/>
  </r>
  <r>
    <s v="020000100"/>
    <s v="MERCY RETIREMENT &amp; CARE CENTER"/>
    <n v="206013696"/>
    <n v="1225029366"/>
    <s v="555189"/>
    <x v="7"/>
    <x v="1"/>
    <s v="No"/>
    <n v="59"/>
    <n v="0.84599999999999997"/>
    <n v="0"/>
    <n v="0.23835616438356166"/>
    <n v="0"/>
    <n v="1.034"/>
    <n v="1"/>
    <n v="1"/>
    <n v="1"/>
    <n v="0.33300000000000002"/>
    <n v="0"/>
    <n v="1"/>
    <n v="0"/>
    <n v="2.206"/>
    <n v="0"/>
    <n v="0.25205479452054791"/>
    <n v="0"/>
    <n v="1.208"/>
    <n v="0"/>
    <n v="0.21153846153846154"/>
    <n v="0"/>
    <n v="1"/>
    <n v="30"/>
    <n v="3.3333333333333333E-2"/>
    <n v="91.1"/>
    <n v="0"/>
    <n v="6"/>
    <n v="0"/>
    <n v="0.1076923"/>
    <n v="3"/>
    <n v="0.11650487"/>
    <n v="0"/>
    <n v="1.526718E-2"/>
    <n v="2"/>
    <n v="5"/>
    <n v="17"/>
    <n v="0.86764705882352944"/>
    <n v="0.9"/>
    <n v="0.95"/>
    <n v="0"/>
    <n v="0"/>
    <n v="8.76"/>
    <n v="1"/>
    <n v="1.230607"/>
    <n v="0"/>
    <n v="7.64"/>
    <n v="4"/>
    <n v="5"/>
    <n v="18"/>
    <n v="0.27777777777777779"/>
    <n v="0.53936957631444615"/>
    <n v="0"/>
    <n v="5"/>
    <n v="0"/>
    <n v="1"/>
    <n v="10"/>
    <n v="10"/>
    <n v="1"/>
    <n v="8453"/>
    <n v="1.1666666666666667"/>
    <n v="0"/>
    <n v="0"/>
    <n v="0"/>
    <n v="5.5555555555555554"/>
    <n v="0"/>
    <n v="3"/>
    <n v="9.7222222222222214"/>
    <n v="9.7222222222222214"/>
    <n v="82181.944444444438"/>
    <n v="82181.944444444438"/>
    <n v="767982908.03409648"/>
    <n v="767982908.03409648"/>
    <n v="20977136"/>
    <n v="36.610474758522635"/>
    <n v="36.610474758522635"/>
    <n v="2.5"/>
    <n v="2.7314587057279494"/>
    <n v="0.24305555555555552"/>
    <n v="0.24305555555555552"/>
  </r>
  <r>
    <s v="140000096"/>
    <s v="PLEASANT HILL POST ACUTE"/>
    <n v="206071028"/>
    <n v="1558717579"/>
    <s v="055049"/>
    <x v="8"/>
    <x v="1"/>
    <s v="No"/>
    <n v="51"/>
    <n v="2.097"/>
    <n v="0"/>
    <n v="8.7671232876712302E-2"/>
    <n v="0"/>
    <n v="1.18"/>
    <n v="3"/>
    <n v="1"/>
    <n v="3"/>
    <n v="0.56999999999999995"/>
    <n v="4"/>
    <n v="1"/>
    <n v="4"/>
    <n v="3.8730000000000002"/>
    <n v="1"/>
    <n v="0.50958904109589043"/>
    <n v="0.50958904109589043"/>
    <n v="3.754"/>
    <n v="3"/>
    <n v="0.28846153846153844"/>
    <n v="0.86538461538461531"/>
    <n v="8.3749736564805062"/>
    <n v="30"/>
    <n v="0.2791657885493502"/>
    <n v="60"/>
    <n v="0"/>
    <n v="6"/>
    <n v="0"/>
    <n v="0.19047619999999998"/>
    <n v="0"/>
    <n v="4.0816329999999998E-2"/>
    <n v="4"/>
    <n v="0"/>
    <n v="6"/>
    <n v="10"/>
    <n v="17"/>
    <n v="0.57943925233644855"/>
    <n v="0.9"/>
    <n v="0.95"/>
    <n v="0"/>
    <n v="0"/>
    <n v="6.39"/>
    <n v="5"/>
    <n v="0.80678499999999997"/>
    <n v="2"/>
    <n v="7.63"/>
    <n v="4"/>
    <n v="11"/>
    <n v="18"/>
    <n v="0.61111111111111116"/>
    <n v="0.38070070288236257"/>
    <n v="0"/>
    <n v="5"/>
    <n v="0"/>
    <n v="0.99663299663299665"/>
    <n v="10"/>
    <n v="10"/>
    <n v="1"/>
    <n v="6987"/>
    <n v="9.7708025992272578"/>
    <n v="0"/>
    <n v="0"/>
    <n v="0"/>
    <n v="12.222222222222223"/>
    <n v="0"/>
    <n v="3"/>
    <n v="24.993024821449481"/>
    <n v="24.993024821449481"/>
    <n v="174626.26442746751"/>
    <n v="174626.26442746751"/>
    <n v="767982908.03409648"/>
    <n v="767982908.03409648"/>
    <n v="20977136"/>
    <n v="36.610474758522635"/>
    <n v="36.610474758522635"/>
    <n v="2.5"/>
    <n v="2.7314587057279494"/>
    <n v="0.62482562053623703"/>
    <n v="0.62482562053623703"/>
  </r>
  <r>
    <s v="020000115"/>
    <s v="OAKLAND HEALTHCARE &amp; WELLNESS CENTER"/>
    <n v="206010848"/>
    <n v="1659693745"/>
    <s v="055215"/>
    <x v="7"/>
    <x v="1"/>
    <s v="No"/>
    <n v="98"/>
    <n v="2.5070000000000001"/>
    <n v="3"/>
    <n v="0.38662790697674421"/>
    <n v="1.1598837209302326"/>
    <n v="0.83699999999999997"/>
    <n v="0"/>
    <n v="1"/>
    <n v="0"/>
    <n v="0.61199999999999999"/>
    <n v="4"/>
    <n v="1"/>
    <n v="4"/>
    <n v="3.948"/>
    <n v="1"/>
    <n v="0.40697674418604646"/>
    <n v="0.40697674418604646"/>
    <n v="3.2789999999999999"/>
    <n v="0"/>
    <n v="0.33673469387755101"/>
    <n v="0"/>
    <n v="5.566860465116279"/>
    <n v="30"/>
    <n v="0.18556201550387597"/>
    <n v="51.4"/>
    <n v="1"/>
    <n v="6"/>
    <n v="0.16666666666666666"/>
    <n v="9.7457639999999998E-2"/>
    <n v="2"/>
    <n v="4.7619049999999996E-2"/>
    <n v="5"/>
    <n v="4.1509400000000002E-2"/>
    <n v="0"/>
    <n v="7"/>
    <n v="17"/>
    <n v="0.97761194029850751"/>
    <n v="0.9"/>
    <n v="0.95"/>
    <n v="0.41176470588235292"/>
    <n v="0.41176470588235292"/>
    <n v="6.65"/>
    <n v="5"/>
    <n v="0.740313"/>
    <n v="2"/>
    <n v="7.59"/>
    <n v="4"/>
    <n v="11"/>
    <n v="18"/>
    <n v="0.61111111111111116"/>
    <n v="0.90945991656331038"/>
    <n v="3"/>
    <n v="5"/>
    <n v="0.6"/>
    <n v="0.9678899082568807"/>
    <n v="7"/>
    <n v="10"/>
    <n v="0.7"/>
    <n v="24198"/>
    <n v="6.4946705426356584"/>
    <n v="2.5"/>
    <n v="8.235294117647058"/>
    <n v="8.235294117647058"/>
    <n v="12.222222222222223"/>
    <n v="4.2"/>
    <n v="2.0999999999999996"/>
    <n v="35.752186882504944"/>
    <n v="35.752186882504944"/>
    <n v="865131.41818285466"/>
    <n v="865131.41818285466"/>
    <n v="767982908.03409648"/>
    <n v="767982908.03409648"/>
    <n v="20977136"/>
    <n v="36.610474758522635"/>
    <n v="36.610474758522635"/>
    <n v="2.5"/>
    <n v="2.7314587057279494"/>
    <n v="0.8938046720626236"/>
    <n v="0.89380467206262348"/>
  </r>
  <r>
    <s v="020000277"/>
    <s v="WINDSOR HEALTHCARE CENTER OF OAKLAND"/>
    <n v="206010904"/>
    <n v="1386958965"/>
    <s v="056280"/>
    <x v="7"/>
    <x v="1"/>
    <s v="No"/>
    <n v="94"/>
    <n v="2.698"/>
    <n v="5"/>
    <n v="0.73255813953488369"/>
    <n v="3.6627906976744184"/>
    <n v="0.878"/>
    <n v="0"/>
    <n v="1"/>
    <n v="0"/>
    <n v="0.48299999999999998"/>
    <n v="2"/>
    <n v="1"/>
    <n v="2"/>
    <n v="4.0629999999999997"/>
    <n v="2"/>
    <n v="0.56395348837209303"/>
    <n v="1.1279069767441861"/>
    <n v="3.6080000000000001"/>
    <n v="2"/>
    <n v="0.42857142857142855"/>
    <n v="0.8571428571428571"/>
    <n v="7.6478405315614619"/>
    <n v="30"/>
    <n v="0.25492801771871537"/>
    <n v="36.5"/>
    <n v="5"/>
    <n v="6"/>
    <n v="0.83333333333333337"/>
    <n v="0.14772728000000002"/>
    <n v="0"/>
    <n v="0.10460251"/>
    <n v="2"/>
    <n v="6.6006600000000004E-3"/>
    <n v="4"/>
    <n v="6"/>
    <n v="17"/>
    <n v="0.96141479099678462"/>
    <n v="0.9"/>
    <n v="0.95"/>
    <n v="0.35294117647058826"/>
    <n v="0.35294117647058826"/>
    <n v="7.15"/>
    <n v="4"/>
    <n v="1.8688009999999999"/>
    <n v="0"/>
    <n v="7.43"/>
    <n v="5"/>
    <n v="9"/>
    <n v="18"/>
    <n v="0.5"/>
    <n v="0.92528195488721809"/>
    <n v="4"/>
    <n v="5"/>
    <n v="0.8"/>
    <n v="0.91566265060240959"/>
    <n v="2"/>
    <n v="10"/>
    <n v="0.2"/>
    <n v="27566"/>
    <n v="8.9224806201550386"/>
    <n v="12.5"/>
    <n v="7.0588235294117654"/>
    <n v="7.0588235294117654"/>
    <n v="10"/>
    <n v="5.6000000000000005"/>
    <n v="0.60000000000000009"/>
    <n v="44.681304149566806"/>
    <n v="44.681304149566806"/>
    <n v="1231684.8301869587"/>
    <n v="1231684.8301869587"/>
    <n v="767982908.03409648"/>
    <n v="767982908.03409648"/>
    <n v="20977136"/>
    <n v="36.610474758522635"/>
    <n v="36.610474758522635"/>
    <n v="2.5"/>
    <n v="2.7314587057279494"/>
    <n v="1.1170326037391702"/>
    <n v="1.1170326037391702"/>
  </r>
  <r>
    <s v="140000092"/>
    <s v="ORINDA CARE CENTER, LLC"/>
    <n v="206071029"/>
    <n v="1154718773"/>
    <s v="055775"/>
    <x v="8"/>
    <x v="1"/>
    <s v="No"/>
    <n v="47"/>
    <n v="2.3820000000000001"/>
    <n v="1"/>
    <n v="0.32876712328767121"/>
    <n v="0.32876712328767121"/>
    <n v="1.3560000000000001"/>
    <n v="5"/>
    <n v="1"/>
    <n v="5"/>
    <n v="0.66400000000000003"/>
    <n v="5"/>
    <n v="1"/>
    <n v="5"/>
    <n v="4.3719999999999999"/>
    <n v="4"/>
    <n v="0.76986301369863019"/>
    <n v="3.0794520547945208"/>
    <n v="3.698"/>
    <n v="2"/>
    <n v="0.36538461538461536"/>
    <n v="0.73076923076923073"/>
    <n v="14.138988408851421"/>
    <n v="30"/>
    <n v="0.47129961362838074"/>
    <n v="57.1"/>
    <n v="0"/>
    <n v="6"/>
    <n v="0"/>
    <n v="0.15652173"/>
    <n v="0"/>
    <n v="9.9999990000000011E-2"/>
    <n v="1"/>
    <n v="6.80271E-3"/>
    <n v="4"/>
    <n v="5"/>
    <n v="17"/>
    <n v="0.84210526315789469"/>
    <n v="0.9"/>
    <n v="0.95"/>
    <n v="0"/>
    <n v="0"/>
    <n v="8.64"/>
    <n v="2"/>
    <n v="1.343426"/>
    <n v="0"/>
    <n v="7.8"/>
    <n v="3"/>
    <n v="5"/>
    <n v="18"/>
    <n v="0.27777777777777779"/>
    <n v="0.72508523472331499"/>
    <n v="0"/>
    <n v="5"/>
    <n v="0"/>
    <n v="0.98058252427184467"/>
    <n v="9"/>
    <n v="10"/>
    <n v="0.9"/>
    <n v="11059"/>
    <n v="16.495486476993324"/>
    <n v="0"/>
    <n v="0"/>
    <n v="0"/>
    <n v="5.5555555555555554"/>
    <n v="0"/>
    <n v="2.7"/>
    <n v="24.751042032548877"/>
    <n v="24.751042032548877"/>
    <n v="273721.77383795806"/>
    <n v="273721.77383795806"/>
    <n v="767982908.03409648"/>
    <n v="767982908.03409648"/>
    <n v="20977136"/>
    <n v="36.610474758522635"/>
    <n v="36.610474758522635"/>
    <n v="2.5"/>
    <n v="2.7314587057279494"/>
    <n v="0.618776050813722"/>
    <n v="0.618776050813722"/>
  </r>
  <r>
    <s v="020000094"/>
    <s v="PARK CENTRAL CARE AND REHABILITATION CENTER"/>
    <n v="206010912"/>
    <n v="1831183649"/>
    <s v="056298"/>
    <x v="7"/>
    <x v="1"/>
    <s v="No"/>
    <n v="99"/>
    <n v="2.4319999999999999"/>
    <n v="2"/>
    <n v="0.85205479452054789"/>
    <n v="1.7041095890410958"/>
    <n v="1.222"/>
    <n v="3"/>
    <n v="1"/>
    <n v="3"/>
    <n v="0.59699999999999998"/>
    <n v="4"/>
    <n v="1"/>
    <n v="4"/>
    <n v="4.1989999999999998"/>
    <n v="3"/>
    <n v="0.9945205479452055"/>
    <n v="2.9835616438356167"/>
    <n v="4.0339999999999998"/>
    <n v="5"/>
    <n v="0.98076923076923073"/>
    <n v="4.9038461538461533"/>
    <n v="16.591517386722867"/>
    <n v="30"/>
    <n v="0.55305057955742887"/>
    <n v="41.7"/>
    <n v="4"/>
    <n v="6"/>
    <n v="0.66666666666666663"/>
    <n v="0.15508022999999999"/>
    <n v="0"/>
    <n v="4.8780499999999997E-2"/>
    <n v="4"/>
    <n v="1.0204089999999999E-2"/>
    <n v="5"/>
    <n v="9"/>
    <n v="17"/>
    <n v="0.9061032863849765"/>
    <n v="0.9"/>
    <n v="0.95"/>
    <n v="0.26470588235294118"/>
    <n v="0.26470588235294118"/>
    <n v="8.3800000000000008"/>
    <n v="2"/>
    <n v="0.84703399999999995"/>
    <n v="1"/>
    <n v="8.3000000000000007"/>
    <n v="0"/>
    <n v="3"/>
    <n v="18"/>
    <n v="0.16666666666666666"/>
    <n v="0.77327291134358578"/>
    <n v="1"/>
    <n v="5"/>
    <n v="0.2"/>
    <n v="0.9836601307189542"/>
    <n v="9"/>
    <n v="10"/>
    <n v="0.9"/>
    <n v="16040"/>
    <n v="19.356770284510009"/>
    <n v="10"/>
    <n v="5.2941176470588234"/>
    <n v="5.2941176470588234"/>
    <n v="3.333333333333333"/>
    <n v="1.4000000000000001"/>
    <n v="2.7"/>
    <n v="42.084221264902169"/>
    <n v="42.084221264902169"/>
    <n v="675030.90908903081"/>
    <n v="675030.90908903081"/>
    <n v="767982908.03409648"/>
    <n v="767982908.03409648"/>
    <n v="20977136"/>
    <n v="36.610474758522635"/>
    <n v="36.610474758522635"/>
    <n v="2.5"/>
    <n v="2.7314587057279494"/>
    <n v="1.052105531622554"/>
    <n v="1.0521055316225543"/>
  </r>
  <r>
    <s v="020000036"/>
    <s v="WINDSOR PARK CARE CENTER OF FREMONT"/>
    <n v="206010915"/>
    <n v="1285781013"/>
    <s v="055276"/>
    <x v="7"/>
    <x v="1"/>
    <s v="No"/>
    <n v="85"/>
    <n v="2.1019999999999999"/>
    <n v="0"/>
    <n v="0.15697674418604646"/>
    <n v="0"/>
    <n v="1.028"/>
    <n v="1"/>
    <n v="1"/>
    <n v="1"/>
    <n v="0.55400000000000005"/>
    <n v="3"/>
    <n v="1"/>
    <n v="3"/>
    <n v="3.6360000000000001"/>
    <n v="0"/>
    <n v="0.36627906976744184"/>
    <n v="0"/>
    <n v="3.51"/>
    <n v="1"/>
    <n v="0.25510204081632654"/>
    <n v="0.25510204081632654"/>
    <n v="4.2551020408163263"/>
    <n v="30"/>
    <n v="0.14183673469387753"/>
    <n v="47.3"/>
    <n v="2"/>
    <n v="6"/>
    <n v="0.33333333333333331"/>
    <n v="4.5977009999999999E-2"/>
    <n v="4"/>
    <n v="5.0955399999999998E-2"/>
    <n v="5"/>
    <n v="1.0988990000000001E-2"/>
    <n v="3"/>
    <n v="12"/>
    <n v="17"/>
    <n v="0.8165137614678899"/>
    <n v="0.9"/>
    <n v="0.95"/>
    <n v="0"/>
    <n v="0"/>
    <n v="6.91"/>
    <n v="4"/>
    <n v="0.58055599999999996"/>
    <n v="3"/>
    <n v="8.1"/>
    <n v="1"/>
    <n v="8"/>
    <n v="18"/>
    <n v="0.44444444444444442"/>
    <n v="0.62600120748641574"/>
    <n v="0"/>
    <n v="5"/>
    <n v="0"/>
    <n v="0.9915373765867419"/>
    <n v="10"/>
    <n v="10"/>
    <n v="1"/>
    <n v="15553"/>
    <n v="4.9642857142857135"/>
    <n v="5"/>
    <n v="0"/>
    <n v="0"/>
    <n v="8.8888888888888893"/>
    <n v="0"/>
    <n v="3"/>
    <n v="21.853174603174601"/>
    <n v="21.853174603174601"/>
    <n v="339882.42460317456"/>
    <n v="339882.42460317456"/>
    <n v="767982908.03409648"/>
    <n v="767982908.03409648"/>
    <n v="20977136"/>
    <n v="36.610474758522635"/>
    <n v="36.610474758522635"/>
    <n v="2.5"/>
    <n v="2.7314587057279494"/>
    <n v="0.54632936507936503"/>
    <n v="0.54632936507936503"/>
  </r>
  <r>
    <s v="020000090"/>
    <s v="PARKVIEW HEALTHCARE CENTER"/>
    <n v="206010917"/>
    <n v="1386049898"/>
    <s v="056052"/>
    <x v="7"/>
    <x v="1"/>
    <s v="No"/>
    <n v="121"/>
    <n v="2.5110000000000001"/>
    <n v="3"/>
    <n v="0.79651162790697672"/>
    <n v="2.38953488372093"/>
    <n v="0.79900000000000004"/>
    <n v="0"/>
    <n v="1"/>
    <n v="0"/>
    <n v="0.6"/>
    <n v="4"/>
    <n v="1"/>
    <n v="4"/>
    <n v="3.91"/>
    <n v="1"/>
    <n v="0.77034883720930236"/>
    <n v="0.77034883720930236"/>
    <n v="3.621"/>
    <n v="2"/>
    <n v="0.66326530612244894"/>
    <n v="1.3265306122448979"/>
    <n v="8.4864143331751301"/>
    <n v="30"/>
    <n v="0.28288047777250436"/>
    <n v="40.200000000000003"/>
    <n v="4"/>
    <n v="6"/>
    <n v="0.66666666666666663"/>
    <n v="9.8939929999999995E-2"/>
    <n v="5"/>
    <n v="0.10373444"/>
    <n v="1"/>
    <n v="1.4742010000000002E-2"/>
    <n v="5"/>
    <n v="11"/>
    <n v="17"/>
    <n v="0.74178403755868549"/>
    <n v="0.9"/>
    <n v="0.95"/>
    <n v="0"/>
    <n v="0"/>
    <n v="10.3"/>
    <n v="0"/>
    <n v="0.89735200000000004"/>
    <n v="1"/>
    <n v="8.07"/>
    <n v="1"/>
    <n v="2"/>
    <n v="18"/>
    <n v="0.1111111111111111"/>
    <n v="0.87318282656922874"/>
    <n v="3"/>
    <n v="5"/>
    <n v="0.6"/>
    <n v="0.96581196581196582"/>
    <n v="7"/>
    <n v="10"/>
    <n v="0.7"/>
    <n v="33456"/>
    <n v="9.9008167220376517"/>
    <n v="10"/>
    <n v="0"/>
    <n v="0"/>
    <n v="2.2222222222222223"/>
    <n v="4.2"/>
    <n v="2.0999999999999996"/>
    <n v="28.423038944259872"/>
    <n v="28.423038944259872"/>
    <n v="950921.19091915828"/>
    <n v="950921.19091915828"/>
    <n v="767982908.03409648"/>
    <n v="767982908.03409648"/>
    <n v="20977136"/>
    <n v="36.610474758522635"/>
    <n v="36.610474758522635"/>
    <n v="2.5"/>
    <n v="2.7314587057279494"/>
    <n v="0.71057597360649671"/>
    <n v="0.71057597360649682"/>
  </r>
  <r>
    <s v="020000091"/>
    <s v="PIEDMONT GARDENS HEALTH FACILITY"/>
    <n v="206010920"/>
    <n v="1437230943"/>
    <s v="056096"/>
    <x v="7"/>
    <x v="1"/>
    <s v="No"/>
    <n v="94"/>
    <n v="1.4019999999999999"/>
    <n v="0"/>
    <n v="0.46575342465753422"/>
    <n v="0"/>
    <n v="0.82699999999999996"/>
    <n v="0"/>
    <n v="1"/>
    <n v="0"/>
    <n v="1.2689999999999999"/>
    <n v="6"/>
    <n v="1"/>
    <n v="6"/>
    <n v="3.2810000000000001"/>
    <n v="0"/>
    <n v="0.46575342465753422"/>
    <n v="0"/>
    <n v="3.0590000000000002"/>
    <n v="0"/>
    <n v="0.46153846153846156"/>
    <n v="0"/>
    <n v="6"/>
    <n v="30"/>
    <n v="0.2"/>
    <n v="75.3"/>
    <n v="0"/>
    <n v="6"/>
    <n v="0"/>
    <n v="0.10344827000000001"/>
    <n v="1"/>
    <n v="0.12883436000000001"/>
    <n v="0"/>
    <n v="1.1428570000000001E-2"/>
    <n v="3"/>
    <n v="4"/>
    <n v="17"/>
    <n v="1"/>
    <n v="0.9"/>
    <n v="0.95"/>
    <n v="0.23529411764705882"/>
    <n v="0.23529411764705882"/>
    <n v="6.1"/>
    <n v="5"/>
    <n v="1.0259910000000001"/>
    <n v="0"/>
    <n v="6.87"/>
    <n v="6"/>
    <n v="11"/>
    <n v="18"/>
    <n v="0.61111111111111116"/>
    <n v="0.41188588830668638"/>
    <n v="0"/>
    <n v="5"/>
    <n v="0"/>
    <n v="0.94164989939637822"/>
    <n v="5"/>
    <n v="10"/>
    <n v="0.5"/>
    <n v="9197"/>
    <n v="7"/>
    <n v="0"/>
    <n v="4.7058823529411766"/>
    <n v="4.7058823529411766"/>
    <n v="12.222222222222223"/>
    <n v="0"/>
    <n v="1.5"/>
    <n v="25.428104575163403"/>
    <n v="25.428104575163403"/>
    <n v="233862.27777777781"/>
    <n v="233862.27777777781"/>
    <n v="767982908.03409648"/>
    <n v="767982908.03409648"/>
    <n v="20977136"/>
    <n v="36.610474758522635"/>
    <n v="36.610474758522635"/>
    <n v="2.5"/>
    <n v="2.7314587057279494"/>
    <n v="0.63570261437908504"/>
    <n v="0.63570261437908504"/>
  </r>
  <r>
    <s v="140000962"/>
    <s v="PITTSBURG SKILLED NURSING CENTER"/>
    <n v="206071042"/>
    <n v="1083019657"/>
    <s v="055677"/>
    <x v="8"/>
    <x v="1"/>
    <s v="No"/>
    <n v="49"/>
    <n v="2.6080000000000001"/>
    <n v="4"/>
    <n v="0.69863013698630139"/>
    <n v="2.7945205479452055"/>
    <n v="1.645"/>
    <n v="6"/>
    <n v="1"/>
    <n v="6"/>
    <n v="0.16700000000000001"/>
    <n v="0"/>
    <n v="1"/>
    <n v="0"/>
    <n v="4.2220000000000004"/>
    <n v="3"/>
    <n v="0.90136986301369859"/>
    <n v="2.7041095890410958"/>
    <n v="3.9159999999999999"/>
    <n v="4"/>
    <n v="0.86538461538461542"/>
    <n v="3.4615384615384617"/>
    <n v="14.960168598524763"/>
    <n v="30"/>
    <n v="0.49867228661749213"/>
    <n v="46.7"/>
    <n v="3"/>
    <n v="6"/>
    <n v="0.5"/>
    <n v="0.30075188000000003"/>
    <n v="2"/>
    <n v="7.2164950000000005E-2"/>
    <n v="2"/>
    <n v="0"/>
    <n v="6"/>
    <n v="10"/>
    <n v="17"/>
    <n v="0.98561151079136688"/>
    <n v="0.9"/>
    <n v="0.95"/>
    <n v="0.58823529411764708"/>
    <n v="0.58823529411764708"/>
    <m/>
    <n v="0"/>
    <m/>
    <n v="0"/>
    <m/>
    <n v="0"/>
    <n v="0"/>
    <n v="0"/>
    <n v="0"/>
    <n v="0.76459982754566125"/>
    <n v="1"/>
    <n v="5"/>
    <n v="0.2"/>
    <n v="0.98076923076923073"/>
    <n v="9"/>
    <n v="10"/>
    <n v="0.9"/>
    <n v="9754"/>
    <n v="17.453530031612225"/>
    <n v="7.5"/>
    <n v="23.529411764705884"/>
    <n v="23.529411764705884"/>
    <m/>
    <n v="1.4000000000000001"/>
    <n v="2.7"/>
    <n v="52.58294179631811"/>
    <n v="52.58294179631811"/>
    <n v="512894.01428128686"/>
    <n v="512894.01428128686"/>
    <n v="767982908.03409648"/>
    <n v="767982908.03409648"/>
    <n v="20977136"/>
    <n v="36.610474758522635"/>
    <n v="36.610474758522635"/>
    <n v="2.5"/>
    <n v="2.7314587057279494"/>
    <n v="1.3145735449079528"/>
    <n v="1.3145735449079528"/>
  </r>
  <r>
    <s v="140000086"/>
    <s v="PLEASANTON NURSING AND REHABILITATION CENTER"/>
    <n v="206010926"/>
    <n v="1750385167"/>
    <s v="056392"/>
    <x v="7"/>
    <x v="1"/>
    <s v="No"/>
    <n v="139"/>
    <n v="2.121"/>
    <n v="0"/>
    <n v="0.18904109589041096"/>
    <n v="0"/>
    <n v="1.347"/>
    <n v="5"/>
    <n v="1"/>
    <n v="5"/>
    <n v="0.93100000000000005"/>
    <n v="6"/>
    <n v="1"/>
    <n v="6"/>
    <n v="4.3840000000000003"/>
    <n v="4"/>
    <n v="0.98356164383561639"/>
    <n v="3.9342465753424656"/>
    <n v="3.8940000000000001"/>
    <n v="4"/>
    <n v="0.96153846153846156"/>
    <n v="3.8461538461538463"/>
    <n v="18.78040042149631"/>
    <n v="30"/>
    <n v="0.62601334738321035"/>
    <n v="36.299999999999997"/>
    <n v="5"/>
    <n v="6"/>
    <n v="0.83333333333333337"/>
    <n v="0.16309012000000001"/>
    <n v="0"/>
    <n v="2.116401E-2"/>
    <n v="6"/>
    <n v="3.4042549999999998E-2"/>
    <n v="3"/>
    <n v="9"/>
    <n v="17"/>
    <n v="0.86466165413533835"/>
    <n v="0.9"/>
    <n v="0.95"/>
    <n v="0"/>
    <n v="0"/>
    <n v="6.35"/>
    <n v="5"/>
    <n v="0.98012100000000002"/>
    <n v="1"/>
    <n v="8.41"/>
    <n v="0"/>
    <n v="6"/>
    <n v="18"/>
    <n v="0.33333333333333331"/>
    <n v="0.51406267000326411"/>
    <n v="0"/>
    <n v="5"/>
    <n v="0"/>
    <n v="0.80388151174668032"/>
    <n v="0"/>
    <n v="10"/>
    <n v="0"/>
    <n v="18899"/>
    <n v="21.910467158412363"/>
    <n v="12.5"/>
    <n v="0"/>
    <n v="0"/>
    <n v="6.6666666666666661"/>
    <n v="0"/>
    <n v="0"/>
    <n v="41.077133825079024"/>
    <n v="41.077133825079024"/>
    <n v="776316.75216016849"/>
    <n v="776316.75216016849"/>
    <n v="767982908.03409648"/>
    <n v="767982908.03409648"/>
    <n v="20977136"/>
    <n v="36.610474758522635"/>
    <n v="36.610474758522635"/>
    <n v="2.5"/>
    <n v="2.7314587057279494"/>
    <n v="1.0269283456269758"/>
    <n v="1.0269283456269755"/>
  </r>
  <r>
    <s v="020000276"/>
    <s v="REDWOOD CONVALESCENT HOSPITAL, INC."/>
    <n v="206010934"/>
    <n v="1194891051"/>
    <s v="555341"/>
    <x v="7"/>
    <x v="1"/>
    <s v="No"/>
    <n v="70"/>
    <n v="2.4489999999999998"/>
    <n v="2"/>
    <n v="0.22739726027397256"/>
    <n v="0.45479452054794511"/>
    <n v="1.216"/>
    <n v="3"/>
    <n v="1"/>
    <n v="3"/>
    <n v="0.63800000000000001"/>
    <n v="4"/>
    <n v="1"/>
    <n v="4"/>
    <n v="4.2560000000000002"/>
    <n v="3"/>
    <n v="0.71232876712328763"/>
    <n v="2.1369863013698627"/>
    <n v="4.0229999999999997"/>
    <n v="5"/>
    <n v="0.33653846153846156"/>
    <n v="1.6826923076923079"/>
    <n v="11.274473129610117"/>
    <n v="30"/>
    <n v="0.37581577098700392"/>
    <n v="34.4"/>
    <n v="5"/>
    <n v="6"/>
    <n v="0.83333333333333337"/>
    <n v="0.14754099000000001"/>
    <n v="1"/>
    <n v="8.5365819999999995E-2"/>
    <n v="3"/>
    <n v="2.8169010000000001E-2"/>
    <n v="0"/>
    <n v="4"/>
    <n v="17"/>
    <n v="1"/>
    <n v="0.9"/>
    <n v="0.95"/>
    <n v="0.23529411764705882"/>
    <n v="0.23529411764705882"/>
    <m/>
    <n v="0"/>
    <n v="1.835569"/>
    <n v="0"/>
    <m/>
    <n v="0"/>
    <n v="0"/>
    <n v="6"/>
    <n v="0"/>
    <n v="1.2916373308300086"/>
    <n v="5"/>
    <n v="5"/>
    <n v="1"/>
    <n v="1"/>
    <n v="10"/>
    <n v="10"/>
    <n v="1"/>
    <n v="16511"/>
    <n v="13.153551984545137"/>
    <n v="12.5"/>
    <n v="4.7058823529411766"/>
    <n v="4.7058823529411766"/>
    <n v="0"/>
    <n v="7"/>
    <n v="3"/>
    <n v="40.35943433748632"/>
    <n v="40.35943433748632"/>
    <n v="666374.62034623662"/>
    <n v="666374.62034623662"/>
    <n v="767982908.03409648"/>
    <n v="767982908.03409648"/>
    <n v="20977136"/>
    <n v="36.610474758522635"/>
    <n v="36.610474758522635"/>
    <n v="2.5"/>
    <n v="2.7314587057279494"/>
    <n v="1.008985858437158"/>
    <n v="1.008985858437158"/>
  </r>
  <r>
    <s v="140000081"/>
    <s v="MORAGA POST ACUTE"/>
    <n v="206070933"/>
    <n v="1154777357"/>
    <s v="055085"/>
    <x v="8"/>
    <x v="1"/>
    <s v="No"/>
    <n v="49"/>
    <n v="1.988"/>
    <n v="0"/>
    <n v="0.1150684931506849"/>
    <n v="0"/>
    <n v="1.034"/>
    <n v="1"/>
    <n v="1"/>
    <n v="1"/>
    <n v="0.59199999999999997"/>
    <n v="4"/>
    <n v="1"/>
    <n v="4"/>
    <n v="3.58"/>
    <n v="0"/>
    <n v="0.22739726027397256"/>
    <n v="0"/>
    <n v="3.2120000000000002"/>
    <n v="0"/>
    <n v="7.6923076923076927E-2"/>
    <n v="0"/>
    <n v="5"/>
    <n v="30"/>
    <n v="0.16666666666666666"/>
    <n v="58.9"/>
    <n v="0"/>
    <n v="6"/>
    <n v="0"/>
    <n v="0.13684209999999999"/>
    <n v="0"/>
    <n v="7.6923079999999991E-2"/>
    <n v="2"/>
    <n v="2.0202019999999998E-2"/>
    <n v="1"/>
    <n v="3"/>
    <n v="17"/>
    <n v="0.77118644067796616"/>
    <n v="0.9"/>
    <n v="0.95"/>
    <n v="0"/>
    <n v="0"/>
    <n v="7.42"/>
    <n v="3"/>
    <n v="0.92685499999999998"/>
    <n v="1"/>
    <n v="8.14"/>
    <n v="0"/>
    <n v="4"/>
    <n v="18"/>
    <n v="0.22222222222222221"/>
    <n v="0.48278829604130807"/>
    <n v="0"/>
    <n v="5"/>
    <n v="0"/>
    <n v="0.98222222222222222"/>
    <n v="9"/>
    <n v="10"/>
    <n v="0.9"/>
    <n v="8415"/>
    <n v="5.833333333333333"/>
    <n v="0"/>
    <n v="0"/>
    <n v="0"/>
    <n v="4.4444444444444446"/>
    <n v="0"/>
    <n v="2.7"/>
    <n v="12.977777777777778"/>
    <n v="12.977777777777778"/>
    <n v="109208"/>
    <n v="109208"/>
    <n v="767982908.03409648"/>
    <n v="767982908.03409648"/>
    <n v="20977136"/>
    <n v="36.610474758522635"/>
    <n v="36.610474758522635"/>
    <n v="2.5"/>
    <n v="2.7314587057279494"/>
    <n v="0.32444444444444442"/>
    <n v="0.32444444444444442"/>
  </r>
  <r>
    <s v="140000082"/>
    <s v="WINDSOR ROSEWOOD CARE CENTER"/>
    <n v="206071044"/>
    <n v="1831235290"/>
    <s v="056476"/>
    <x v="8"/>
    <x v="1"/>
    <s v="Yes"/>
    <n v="113"/>
    <n v="2.0670000000000002"/>
    <n v="0"/>
    <n v="0.11046511627906974"/>
    <n v="0"/>
    <n v="1.484"/>
    <n v="5"/>
    <n v="0.73255813953488369"/>
    <n v="3.6627906976744184"/>
    <n v="0.46500000000000002"/>
    <n v="2"/>
    <n v="0.73255813953488369"/>
    <n v="1.4651162790697674"/>
    <n v="4.0140000000000002"/>
    <n v="2"/>
    <n v="0.72965116279069764"/>
    <n v="1.4593023255813953"/>
    <n v="3.7309999999999999"/>
    <n v="3"/>
    <n v="0.72448979591836737"/>
    <n v="2.1734693877551021"/>
    <n v="8.7606786900806828"/>
    <n v="30"/>
    <n v="0.29202262300268944"/>
    <m/>
    <m/>
    <n v="0"/>
    <n v="0"/>
    <n v="0.11805552999999999"/>
    <n v="1"/>
    <n v="0.10909093"/>
    <n v="0"/>
    <n v="2.4922099999999999E-2"/>
    <n v="0"/>
    <n v="1"/>
    <n v="17"/>
    <n v="0.9380804953560371"/>
    <n v="0.9"/>
    <n v="0.95"/>
    <n v="2.9411764705882353E-2"/>
    <n v="2.9411764705882353E-2"/>
    <n v="7.66"/>
    <n v="3"/>
    <n v="1.6701520000000001"/>
    <n v="0"/>
    <n v="7.96"/>
    <n v="2"/>
    <n v="5"/>
    <n v="18"/>
    <n v="0.27777777777777779"/>
    <n v="1.0438302264077921"/>
    <n v="5"/>
    <n v="5"/>
    <n v="1"/>
    <n v="0.96218487394957986"/>
    <n v="7"/>
    <n v="10"/>
    <n v="0.7"/>
    <n v="22971"/>
    <n v="14.601131150134472"/>
    <m/>
    <n v="0.58823529411764708"/>
    <n v="0.58823529411764708"/>
    <n v="5.5555555555555554"/>
    <n v="7"/>
    <n v="2.0999999999999996"/>
    <n v="29.844921999807674"/>
    <n v="29.844921999807674"/>
    <n v="685567.70325758203"/>
    <n v="685567.70325758203"/>
    <n v="767982908.03409648"/>
    <n v="767982908.03409648"/>
    <n v="20977136"/>
    <n v="36.610474758522635"/>
    <n v="36.610474758522635"/>
    <n v="2.5"/>
    <n v="2.7314587057279494"/>
    <n v="0.74612304999519186"/>
    <n v="0.74612304999519186"/>
  </r>
  <r>
    <s v="020000274"/>
    <s v="THE REHABILITATION CENTER OF OAKLAND"/>
    <n v="206010990"/>
    <n v="1386966588"/>
    <s v="555313"/>
    <x v="7"/>
    <x v="1"/>
    <s v="No"/>
    <n v="70"/>
    <n v="2.456"/>
    <n v="2"/>
    <n v="0.36046511627906974"/>
    <n v="0.72093023255813948"/>
    <n v="0.81699999999999995"/>
    <n v="0"/>
    <n v="1"/>
    <n v="0"/>
    <n v="0.84399999999999997"/>
    <n v="5"/>
    <n v="1"/>
    <n v="5"/>
    <n v="4.0750000000000002"/>
    <n v="2"/>
    <n v="0.42732558139534882"/>
    <n v="0.85465116279069764"/>
    <n v="3.2639999999999998"/>
    <n v="0"/>
    <n v="0.38775510204081631"/>
    <n v="0"/>
    <n v="6.5755813953488369"/>
    <n v="30"/>
    <n v="0.2191860465116279"/>
    <n v="56.3"/>
    <n v="1"/>
    <n v="6"/>
    <n v="0.16666666666666666"/>
    <n v="5.5555560000000004E-2"/>
    <n v="5"/>
    <n v="2.9702989999999999E-2"/>
    <n v="6"/>
    <n v="1.1299419999999999E-2"/>
    <n v="3"/>
    <n v="14"/>
    <n v="17"/>
    <n v="0.83653846153846156"/>
    <n v="0.9"/>
    <n v="0.95"/>
    <n v="0"/>
    <n v="0"/>
    <n v="11.11"/>
    <n v="0"/>
    <n v="2.192917"/>
    <n v="0"/>
    <n v="7.88"/>
    <n v="2"/>
    <n v="2"/>
    <n v="18"/>
    <n v="0.1111111111111111"/>
    <n v="0.98423697434541124"/>
    <n v="5"/>
    <n v="5"/>
    <n v="1"/>
    <n v="0.83164983164983164"/>
    <n v="0"/>
    <n v="10"/>
    <n v="0"/>
    <n v="18607"/>
    <n v="7.6715116279069768"/>
    <n v="2.5"/>
    <n v="0"/>
    <n v="0"/>
    <n v="2.2222222222222223"/>
    <n v="7"/>
    <n v="0"/>
    <n v="19.393733850129198"/>
    <n v="19.393733850129198"/>
    <n v="360859.20574935398"/>
    <n v="360859.20574935398"/>
    <n v="767982908.03409648"/>
    <n v="767982908.03409648"/>
    <n v="20977136"/>
    <n v="36.610474758522635"/>
    <n v="36.610474758522635"/>
    <n v="2.5"/>
    <n v="2.7314587057279494"/>
    <n v="0.48484334625323"/>
    <n v="0.48484334625322995"/>
  </r>
  <r>
    <s v="020000880"/>
    <s v="OAKLAND HEIGHTS NURSING AND REHABILITATION"/>
    <n v="206014077"/>
    <n v="1407272487"/>
    <s v="555570"/>
    <x v="7"/>
    <x v="1"/>
    <s v="No"/>
    <n v="48"/>
    <n v="2.605"/>
    <n v="4"/>
    <n v="0.66575342465753429"/>
    <n v="2.6630136986301371"/>
    <n v="1.361"/>
    <n v="5"/>
    <n v="1"/>
    <n v="5"/>
    <n v="0.84199999999999997"/>
    <n v="5"/>
    <n v="1"/>
    <n v="5"/>
    <n v="4.7969999999999997"/>
    <n v="5"/>
    <n v="0.9671232876712329"/>
    <n v="4.8356164383561646"/>
    <n v="4.2990000000000004"/>
    <n v="5"/>
    <n v="0.95192307692307687"/>
    <n v="4.7596153846153841"/>
    <n v="22.258245521601687"/>
    <n v="30"/>
    <n v="0.74194151738672287"/>
    <n v="61"/>
    <n v="0"/>
    <n v="6"/>
    <n v="0"/>
    <n v="0.10447764"/>
    <n v="1"/>
    <n v="8.9285730000000008E-2"/>
    <n v="5"/>
    <n v="0"/>
    <n v="6"/>
    <n v="12"/>
    <n v="17"/>
    <n v="0.95890410958904104"/>
    <n v="0.9"/>
    <n v="0.95"/>
    <n v="0.70588235294117652"/>
    <n v="0.70588235294117652"/>
    <n v="8.26"/>
    <n v="2"/>
    <m/>
    <n v="0"/>
    <n v="8.2100000000000009"/>
    <n v="0"/>
    <n v="2"/>
    <n v="12"/>
    <n v="0.16666666666666666"/>
    <n v="0.235183985021963"/>
    <n v="0"/>
    <n v="5"/>
    <n v="0"/>
    <n v="0.98416289592760176"/>
    <n v="9"/>
    <n v="10"/>
    <n v="0.9"/>
    <n v="3266"/>
    <n v="25.967953108535301"/>
    <n v="0"/>
    <n v="14.117647058823531"/>
    <n v="14.117647058823531"/>
    <n v="3.333333333333333"/>
    <n v="0"/>
    <n v="2.7"/>
    <n v="46.118933500692172"/>
    <n v="46.118933500692172"/>
    <n v="150624.43681326063"/>
    <n v="150624.43681326063"/>
    <n v="767982908.03409648"/>
    <n v="767982908.03409648"/>
    <n v="20977136"/>
    <n v="36.610474758522635"/>
    <n v="36.610474758522635"/>
    <n v="2.5"/>
    <n v="2.7314587057279494"/>
    <n v="1.1529733375173044"/>
    <n v="1.1529733375173044"/>
  </r>
  <r>
    <s v="020000077"/>
    <s v="SAN LEANDRO HEALTHCARE CENTER"/>
    <n v="206010944"/>
    <n v="1790850329"/>
    <s v="056345"/>
    <x v="7"/>
    <x v="1"/>
    <s v="No"/>
    <n v="62"/>
    <n v="2.88"/>
    <n v="5"/>
    <n v="0.9178082191780822"/>
    <n v="4.5890410958904111"/>
    <n v="0.77800000000000002"/>
    <n v="0"/>
    <n v="1"/>
    <n v="0"/>
    <n v="0.72699999999999998"/>
    <n v="5"/>
    <n v="1"/>
    <n v="5"/>
    <n v="4.367"/>
    <n v="4"/>
    <n v="0.8794520547945206"/>
    <n v="3.5178082191780824"/>
    <n v="4.0339999999999998"/>
    <n v="5"/>
    <n v="0.74038461538461542"/>
    <n v="3.7019230769230771"/>
    <n v="16.808772391991571"/>
    <n v="30"/>
    <n v="0.56029241306638566"/>
    <n v="31.6"/>
    <n v="5"/>
    <n v="6"/>
    <n v="0.83333333333333337"/>
    <n v="0"/>
    <n v="5"/>
    <n v="0.10389609999999999"/>
    <n v="3"/>
    <n v="4.8780479999999994E-2"/>
    <n v="0"/>
    <n v="8"/>
    <n v="17"/>
    <n v="0.89051094890510951"/>
    <n v="0.9"/>
    <n v="0.95"/>
    <n v="0"/>
    <n v="0"/>
    <n v="8.58"/>
    <n v="2"/>
    <n v="1.4122110000000001"/>
    <n v="0"/>
    <n v="7.98"/>
    <n v="1"/>
    <n v="3"/>
    <n v="18"/>
    <n v="0.16666666666666666"/>
    <n v="0.36858113245805241"/>
    <n v="0"/>
    <n v="5"/>
    <n v="0"/>
    <n v="0.82377049180327866"/>
    <n v="0"/>
    <n v="10"/>
    <n v="0"/>
    <n v="7271"/>
    <n v="19.610234457323497"/>
    <n v="12.5"/>
    <n v="0"/>
    <n v="0"/>
    <n v="3.333333333333333"/>
    <n v="0"/>
    <n v="0"/>
    <n v="35.443567790656836"/>
    <n v="35.443567790656836"/>
    <n v="257710.18140586585"/>
    <n v="257710.18140586585"/>
    <n v="767982908.03409648"/>
    <n v="767982908.03409648"/>
    <n v="20977136"/>
    <n v="36.610474758522635"/>
    <n v="36.610474758522635"/>
    <n v="2.5"/>
    <n v="2.7314587057279494"/>
    <n v="0.8860891947664209"/>
    <n v="0.8860891947664209"/>
  </r>
  <r>
    <s v="140000078"/>
    <s v="TAMPICO TERRACE CARE CENTER"/>
    <n v="206071061"/>
    <n v="1902127392"/>
    <s v="056213"/>
    <x v="8"/>
    <x v="1"/>
    <s v="No"/>
    <n v="128"/>
    <n v="2.2970000000000002"/>
    <n v="1"/>
    <n v="0.66575342465753429"/>
    <n v="0.66575342465753429"/>
    <n v="1.0940000000000001"/>
    <n v="2"/>
    <n v="1"/>
    <n v="2"/>
    <n v="0.77"/>
    <n v="5"/>
    <n v="1"/>
    <n v="5"/>
    <n v="4.0999999999999996"/>
    <n v="2"/>
    <n v="0.83287671232876714"/>
    <n v="1.6657534246575343"/>
    <m/>
    <n v="0"/>
    <n v="0.76923076923076927"/>
    <n v="0"/>
    <n v="9.331506849315069"/>
    <n v="30"/>
    <n v="0.31105022831050227"/>
    <m/>
    <m/>
    <n v="0"/>
    <n v="0"/>
    <n v="0.15846994"/>
    <n v="0"/>
    <n v="7.0921990000000004E-2"/>
    <n v="5"/>
    <n v="8.9286000000000001E-3"/>
    <n v="5"/>
    <n v="10"/>
    <n v="17"/>
    <n v="0.91063829787234041"/>
    <n v="0.9"/>
    <n v="0.95"/>
    <n v="0.29411764705882354"/>
    <n v="0.29411764705882354"/>
    <n v="4.7699999999999996"/>
    <n v="6"/>
    <n v="0.92393700000000001"/>
    <n v="1"/>
    <n v="7.44"/>
    <n v="5"/>
    <n v="12"/>
    <n v="18"/>
    <n v="0.66666666666666663"/>
    <n v="0.64250138350857777"/>
    <n v="0"/>
    <n v="5"/>
    <n v="0"/>
    <n v="0.9"/>
    <n v="1"/>
    <n v="10"/>
    <n v="0.1"/>
    <n v="18576"/>
    <n v="15.552511415525114"/>
    <m/>
    <n v="5.882352941176471"/>
    <n v="5.882352941176471"/>
    <n v="13.333333333333332"/>
    <n v="0"/>
    <n v="0.30000000000000004"/>
    <n v="35.068197690034914"/>
    <n v="35.068197690034914"/>
    <n v="651426.84029008856"/>
    <n v="651426.84029008856"/>
    <n v="767982908.03409648"/>
    <n v="767982908.03409648"/>
    <n v="20977136"/>
    <n v="36.610474758522635"/>
    <n v="36.610474758522635"/>
    <n v="2.5"/>
    <n v="2.7314587057279494"/>
    <n v="0.87670494225087281"/>
    <n v="0.87670494225087281"/>
  </r>
  <r>
    <s v="140000136"/>
    <s v="SAN MIGUEL VILLA"/>
    <n v="206073625"/>
    <n v="1396813465"/>
    <s v="555104"/>
    <x v="8"/>
    <x v="1"/>
    <s v="No"/>
    <n v="190"/>
    <n v="2.5499999999999998"/>
    <n v="3"/>
    <n v="0.48219178082191783"/>
    <n v="1.4465753424657535"/>
    <n v="0.998"/>
    <n v="1"/>
    <n v="1"/>
    <n v="1"/>
    <n v="0.185"/>
    <n v="0"/>
    <n v="1"/>
    <n v="0"/>
    <n v="3.7229999999999999"/>
    <n v="0"/>
    <n v="0.46849315068493147"/>
    <n v="0"/>
    <n v="4.0119999999999996"/>
    <n v="4"/>
    <n v="0.32692307692307693"/>
    <n v="1.3076923076923077"/>
    <n v="3.7542676501580612"/>
    <n v="30"/>
    <n v="0.12514225500526871"/>
    <m/>
    <m/>
    <n v="0"/>
    <n v="0"/>
    <n v="0.20212768"/>
    <n v="1"/>
    <n v="4.7368420000000001E-2"/>
    <n v="4"/>
    <n v="1.6605149999999999E-2"/>
    <n v="3"/>
    <n v="8"/>
    <n v="17"/>
    <n v="0.72150072150072153"/>
    <n v="0.9"/>
    <n v="0.95"/>
    <n v="0"/>
    <n v="0"/>
    <n v="6.64"/>
    <n v="5"/>
    <n v="1.184885"/>
    <n v="0"/>
    <n v="7.18"/>
    <n v="6"/>
    <n v="11"/>
    <n v="18"/>
    <n v="0.61111111111111116"/>
    <n v="0.77504292268287878"/>
    <n v="1"/>
    <n v="5"/>
    <n v="0.2"/>
    <n v="0.99352750809061485"/>
    <n v="10"/>
    <n v="10"/>
    <n v="1"/>
    <n v="55073"/>
    <n v="6.2571127502634356"/>
    <m/>
    <n v="0"/>
    <n v="0"/>
    <n v="12.222222222222223"/>
    <n v="1.4000000000000001"/>
    <n v="3"/>
    <n v="22.879334972485658"/>
    <n v="22.879334972485658"/>
    <n v="1260033.6149397027"/>
    <n v="1260033.6149397027"/>
    <n v="767982908.03409648"/>
    <n v="767982908.03409648"/>
    <n v="20977136"/>
    <n v="36.610474758522635"/>
    <n v="36.610474758522635"/>
    <n v="2.5"/>
    <n v="2.7314587057279494"/>
    <n v="0.57198337431214141"/>
    <n v="0.57198337431214141"/>
  </r>
  <r>
    <s v="140000030"/>
    <s v="SAN PABLO HEALTHCARE &amp; WELLNESS CENTER"/>
    <n v="206070905"/>
    <n v="1821320417"/>
    <s v="056359"/>
    <x v="8"/>
    <x v="1"/>
    <s v="No"/>
    <n v="108"/>
    <n v="2.6840000000000002"/>
    <n v="4"/>
    <n v="0.27616279069767447"/>
    <n v="1.1046511627906979"/>
    <n v="0.85399999999999998"/>
    <n v="0"/>
    <n v="1"/>
    <n v="0"/>
    <n v="0.73"/>
    <n v="5"/>
    <n v="1"/>
    <n v="5"/>
    <n v="4.2469999999999999"/>
    <n v="3"/>
    <n v="0.47383720930232553"/>
    <n v="1.4215116279069766"/>
    <n v="4.1269999999999998"/>
    <n v="5"/>
    <n v="0.39795918367346939"/>
    <n v="1.989795918367347"/>
    <n v="9.5159587090650213"/>
    <n v="30"/>
    <n v="0.31719862363550072"/>
    <n v="47.1"/>
    <n v="2"/>
    <n v="6"/>
    <n v="0.33333333333333331"/>
    <n v="0.1532847"/>
    <n v="0"/>
    <n v="0.10062892"/>
    <n v="1"/>
    <n v="9.3167700000000003E-3"/>
    <n v="3"/>
    <n v="4"/>
    <n v="17"/>
    <n v="0.91860465116279066"/>
    <n v="0.9"/>
    <n v="0.95"/>
    <n v="0.11764705882352941"/>
    <n v="0.11764705882352941"/>
    <n v="7.2"/>
    <n v="4"/>
    <n v="0.83950400000000003"/>
    <n v="1"/>
    <n v="7.09"/>
    <n v="6"/>
    <n v="11"/>
    <n v="18"/>
    <n v="0.61111111111111116"/>
    <n v="0.91911811831058132"/>
    <n v="4"/>
    <n v="5"/>
    <n v="0.8"/>
    <n v="0.88357588357588357"/>
    <n v="0"/>
    <n v="10"/>
    <n v="0"/>
    <n v="28682"/>
    <n v="11.101951827242525"/>
    <n v="5"/>
    <n v="2.3529411764705883"/>
    <n v="2.3529411764705883"/>
    <n v="12.222222222222223"/>
    <n v="5.6000000000000005"/>
    <n v="0"/>
    <n v="36.277115225935333"/>
    <n v="36.277115225935333"/>
    <n v="1040500.2189102772"/>
    <n v="1040500.2189102772"/>
    <n v="767982908.03409648"/>
    <n v="767982908.03409648"/>
    <n v="20977136"/>
    <n v="36.610474758522635"/>
    <n v="36.610474758522635"/>
    <n v="2.5"/>
    <n v="2.7314587057279494"/>
    <n v="0.90692788064838326"/>
    <n v="0.90692788064838337"/>
  </r>
  <r>
    <s v="140000396"/>
    <s v="SHIELDS NURSING CENTER"/>
    <n v="206073627"/>
    <n v="1831185735"/>
    <s v="555364"/>
    <x v="8"/>
    <x v="1"/>
    <s v="No"/>
    <n v="45"/>
    <n v="2.552"/>
    <n v="3"/>
    <n v="0.62465753424657533"/>
    <n v="1.8739726027397259"/>
    <n v="0.55600000000000005"/>
    <n v="0"/>
    <n v="1"/>
    <n v="0"/>
    <n v="1.127"/>
    <n v="6"/>
    <n v="1"/>
    <n v="6"/>
    <n v="4.1829999999999998"/>
    <n v="3"/>
    <n v="0.49589041095890407"/>
    <n v="1.4876712328767123"/>
    <n v="3.6920000000000002"/>
    <n v="2"/>
    <n v="0.125"/>
    <n v="0.25"/>
    <n v="9.6116438356164373"/>
    <n v="30"/>
    <n v="0.32038812785388127"/>
    <n v="29"/>
    <n v="6"/>
    <n v="6"/>
    <n v="1"/>
    <n v="0"/>
    <n v="5"/>
    <n v="0.27941175000000001"/>
    <n v="0"/>
    <n v="0"/>
    <n v="6"/>
    <n v="11"/>
    <n v="17"/>
    <n v="0.76744186046511631"/>
    <n v="0.9"/>
    <n v="0.95"/>
    <n v="0"/>
    <n v="0"/>
    <n v="9.02"/>
    <n v="1"/>
    <n v="0.516038"/>
    <n v="4"/>
    <n v="8.2899999999999991"/>
    <n v="0"/>
    <n v="5"/>
    <n v="18"/>
    <n v="0.27777777777777779"/>
    <n v="0.66053350474047889"/>
    <n v="0"/>
    <n v="5"/>
    <n v="0"/>
    <n v="0.9726027397260274"/>
    <n v="8"/>
    <n v="10"/>
    <n v="0.8"/>
    <n v="8221"/>
    <n v="11.213584474885844"/>
    <n v="15"/>
    <n v="0"/>
    <n v="0"/>
    <n v="5.5555555555555554"/>
    <n v="0"/>
    <n v="2.4000000000000004"/>
    <n v="34.169140030441397"/>
    <n v="34.169140030441397"/>
    <n v="280904.50019025872"/>
    <n v="280904.50019025872"/>
    <n v="767982908.03409648"/>
    <n v="767982908.03409648"/>
    <n v="20977136"/>
    <n v="36.610474758522635"/>
    <n v="36.610474758522635"/>
    <n v="2.5"/>
    <n v="2.7314587057279494"/>
    <n v="0.85422850076103496"/>
    <n v="0.85422850076103485"/>
  </r>
  <r>
    <s v="140000080"/>
    <s v="SHIELDS RICHMOND NURSING CENTER"/>
    <n v="206071069"/>
    <n v="1578559480"/>
    <s v="055292"/>
    <x v="8"/>
    <x v="1"/>
    <s v="No"/>
    <n v="84"/>
    <n v="1.3819999999999999"/>
    <n v="0"/>
    <n v="2.739726027397249E-3"/>
    <n v="0"/>
    <n v="0.60499999999999998"/>
    <n v="0"/>
    <n v="1"/>
    <n v="0"/>
    <n v="0.73699999999999999"/>
    <n v="5"/>
    <n v="1"/>
    <n v="5"/>
    <n v="2.7250000000000001"/>
    <n v="0"/>
    <n v="7.6712328767123306E-2"/>
    <n v="0"/>
    <n v="2.129"/>
    <n v="0"/>
    <n v="9.6153846153846159E-3"/>
    <n v="0"/>
    <n v="5"/>
    <n v="30"/>
    <n v="0.16666666666666666"/>
    <n v="57.9"/>
    <n v="0"/>
    <n v="6"/>
    <n v="0"/>
    <n v="9.5238099999999992E-2"/>
    <n v="2"/>
    <n v="0.10185185000000001"/>
    <n v="1"/>
    <n v="5.8823400000000007E-3"/>
    <n v="5"/>
    <n v="8"/>
    <n v="17"/>
    <n v="0.43656716417910446"/>
    <n v="0.9"/>
    <n v="0.95"/>
    <n v="0"/>
    <n v="0"/>
    <n v="7"/>
    <n v="4"/>
    <n v="1.0920810000000001"/>
    <n v="0"/>
    <n v="7.36"/>
    <n v="5"/>
    <n v="9"/>
    <n v="18"/>
    <n v="0.5"/>
    <n v="0.56413797432597845"/>
    <n v="0"/>
    <n v="5"/>
    <n v="0"/>
    <n v="0.97714285714285709"/>
    <n v="8"/>
    <n v="10"/>
    <n v="0.8"/>
    <n v="17974"/>
    <n v="5.833333333333333"/>
    <n v="0"/>
    <n v="0"/>
    <n v="0"/>
    <n v="10"/>
    <n v="0"/>
    <n v="2.4000000000000004"/>
    <n v="18.233333333333334"/>
    <n v="18.233333333333334"/>
    <n v="327725.93333333335"/>
    <n v="327725.93333333335"/>
    <n v="767982908.03409648"/>
    <n v="767982908.03409648"/>
    <n v="20977136"/>
    <n v="36.610474758522635"/>
    <n v="36.610474758522635"/>
    <n v="2.5"/>
    <n v="2.7314587057279494"/>
    <n v="0.45583333333333337"/>
    <n v="0.45583333333333337"/>
  </r>
  <r>
    <s v="140001291"/>
    <s v="AVONDALE VILLA POST-ACUTE"/>
    <n v="206010874"/>
    <n v="1740207455"/>
    <s v="555399"/>
    <x v="7"/>
    <x v="1"/>
    <s v="No"/>
    <n v="37"/>
    <n v="2.472"/>
    <n v="2"/>
    <n v="0.73424657534246573"/>
    <n v="1.4684931506849315"/>
    <n v="1.1779999999999999"/>
    <n v="3"/>
    <n v="1"/>
    <n v="3"/>
    <n v="0.44800000000000001"/>
    <n v="2"/>
    <n v="1"/>
    <n v="2"/>
    <n v="4.0860000000000003"/>
    <n v="2"/>
    <n v="0.62191780821917808"/>
    <n v="1.2438356164383562"/>
    <n v="4.1050000000000004"/>
    <n v="5"/>
    <n v="0.54807692307692313"/>
    <n v="2.7403846153846159"/>
    <n v="10.452713382507904"/>
    <n v="30"/>
    <n v="0.34842377941693015"/>
    <n v="42.4"/>
    <n v="4"/>
    <n v="6"/>
    <n v="0.66666666666666663"/>
    <n v="1.904761E-2"/>
    <n v="5"/>
    <n v="5.2631589999999999E-2"/>
    <n v="4"/>
    <n v="0"/>
    <n v="6"/>
    <n v="15"/>
    <n v="17"/>
    <n v="1"/>
    <n v="0.9"/>
    <n v="0.95"/>
    <n v="0.88235294117647056"/>
    <n v="0.88235294117647056"/>
    <n v="7.27"/>
    <n v="4"/>
    <n v="0.114353"/>
    <n v="6"/>
    <m/>
    <n v="0"/>
    <n v="10"/>
    <n v="12"/>
    <n v="0.83333333333333337"/>
    <n v="0.85823117338003507"/>
    <n v="3"/>
    <n v="5"/>
    <n v="0.6"/>
    <n v="0.99492385786802029"/>
    <n v="10"/>
    <n v="10"/>
    <n v="1"/>
    <n v="9801"/>
    <n v="12.194832279592555"/>
    <n v="10"/>
    <n v="17.647058823529413"/>
    <n v="17.647058823529413"/>
    <n v="16.666666666666668"/>
    <n v="4.2"/>
    <n v="3"/>
    <n v="63.708557769788641"/>
    <n v="63.708557769788641"/>
    <n v="624407.5747016985"/>
    <n v="624407.5747016985"/>
    <n v="767982908.03409648"/>
    <n v="767982908.03409648"/>
    <n v="20977136"/>
    <n v="36.610474758522635"/>
    <n v="36.610474758522635"/>
    <n v="2.5"/>
    <n v="2.7314587057279494"/>
    <n v="1.592713944244716"/>
    <n v="1.592713944244716"/>
  </r>
  <r>
    <s v="020000005"/>
    <s v="ST ANTHONY CARE CENTER"/>
    <n v="206013489"/>
    <n v="1689063489"/>
    <s v="055809"/>
    <x v="7"/>
    <x v="1"/>
    <s v="No"/>
    <n v="30"/>
    <n v="2.4550000000000001"/>
    <n v="2"/>
    <n v="0.8"/>
    <n v="1.6"/>
    <n v="0.89500000000000002"/>
    <n v="0"/>
    <n v="1"/>
    <n v="0"/>
    <n v="0.50700000000000001"/>
    <n v="3"/>
    <n v="1"/>
    <n v="3"/>
    <n v="3.8460000000000001"/>
    <n v="0"/>
    <n v="0.9342465753424658"/>
    <n v="0"/>
    <n v="3.7530000000000001"/>
    <n v="3"/>
    <n v="0.92307692307692313"/>
    <n v="2.7692307692307692"/>
    <n v="7.3692307692307688"/>
    <n v="30"/>
    <n v="0.24564102564102563"/>
    <n v="34.6"/>
    <n v="5"/>
    <n v="6"/>
    <n v="0.83333333333333337"/>
    <n v="6.8965520000000002E-2"/>
    <n v="3"/>
    <n v="3.4482760000000001E-2"/>
    <n v="6"/>
    <n v="0"/>
    <n v="6"/>
    <n v="15"/>
    <n v="17"/>
    <n v="0.81318681318681318"/>
    <n v="0.9"/>
    <n v="0.95"/>
    <n v="0"/>
    <n v="0"/>
    <n v="7.97"/>
    <n v="3"/>
    <m/>
    <n v="0"/>
    <n v="7.57"/>
    <n v="4"/>
    <n v="7"/>
    <n v="12"/>
    <n v="0.58333333333333337"/>
    <n v="0.73778869778869782"/>
    <n v="0"/>
    <n v="5"/>
    <n v="0"/>
    <n v="0.29032258064516131"/>
    <n v="0"/>
    <n v="10"/>
    <n v="0"/>
    <n v="7507"/>
    <n v="8.5974358974358971"/>
    <n v="12.5"/>
    <n v="0"/>
    <n v="0"/>
    <n v="11.666666666666668"/>
    <n v="0"/>
    <n v="0"/>
    <n v="32.764102564102565"/>
    <n v="32.764102564102565"/>
    <n v="245960.11794871796"/>
    <n v="245960.11794871796"/>
    <n v="767982908.03409648"/>
    <n v="767982908.03409648"/>
    <n v="20977136"/>
    <n v="36.610474758522635"/>
    <n v="36.610474758522635"/>
    <n v="2.5"/>
    <n v="2.7314587057279494"/>
    <n v="0.8191025641025641"/>
    <n v="0.8191025641025641"/>
  </r>
  <r>
    <s v="020000074"/>
    <s v="SERENETHOS CARE CENTER, LLC"/>
    <n v="206010959"/>
    <n v="1770084121"/>
    <s v="555905"/>
    <x v="7"/>
    <x v="1"/>
    <s v="No"/>
    <n v="36"/>
    <n v="2.6960000000000002"/>
    <n v="4"/>
    <n v="0.89863013698630134"/>
    <n v="3.5945205479452054"/>
    <n v="0.81699999999999995"/>
    <n v="0"/>
    <n v="1"/>
    <n v="0"/>
    <n v="0.57599999999999996"/>
    <n v="4"/>
    <n v="1"/>
    <n v="4"/>
    <n v="4.0810000000000004"/>
    <n v="2"/>
    <n v="0.9452054794520548"/>
    <n v="1.8904109589041096"/>
    <n v="4.0590000000000002"/>
    <n v="5"/>
    <n v="0.89423076923076927"/>
    <n v="4.4711538461538467"/>
    <n v="13.956085353003161"/>
    <n v="30"/>
    <n v="0.46520284510010534"/>
    <n v="35.5"/>
    <n v="5"/>
    <n v="6"/>
    <n v="0.83333333333333337"/>
    <n v="9.4339630000000008E-2"/>
    <n v="2"/>
    <n v="0.19512194000000002"/>
    <n v="0"/>
    <n v="1.6129049999999999E-2"/>
    <n v="2"/>
    <n v="4"/>
    <n v="17"/>
    <n v="0.93893129770992367"/>
    <n v="0.9"/>
    <n v="0.95"/>
    <n v="0.11764705882352941"/>
    <n v="0.11764705882352941"/>
    <n v="8.81"/>
    <n v="1"/>
    <n v="3.0118109999999998"/>
    <n v="0"/>
    <m/>
    <n v="0"/>
    <n v="1"/>
    <n v="12"/>
    <n v="8.3333333333333329E-2"/>
    <n v="0.83719418028123227"/>
    <n v="2"/>
    <n v="5"/>
    <n v="0.4"/>
    <n v="0.70114942528735635"/>
    <n v="0"/>
    <n v="10"/>
    <n v="0"/>
    <n v="10300"/>
    <n v="16.282099578503686"/>
    <n v="12.5"/>
    <n v="2.3529411764705883"/>
    <n v="2.3529411764705883"/>
    <n v="1.6666666666666665"/>
    <n v="2.8000000000000003"/>
    <n v="0"/>
    <n v="35.601707421640938"/>
    <n v="35.601707421640938"/>
    <n v="366697.58644290164"/>
    <n v="366697.58644290164"/>
    <n v="767982908.03409648"/>
    <n v="767982908.03409648"/>
    <n v="20977136"/>
    <n v="36.610474758522635"/>
    <n v="36.610474758522635"/>
    <n v="2.5"/>
    <n v="2.7314587057279494"/>
    <n v="0.8900426855410235"/>
    <n v="0.89004268554102339"/>
  </r>
  <r>
    <s v="020000076"/>
    <s v="ST. FRANCIS HEALTHCARE CENTER"/>
    <n v="206010749"/>
    <n v="1164984381"/>
    <s v="555418"/>
    <x v="7"/>
    <x v="1"/>
    <s v="No"/>
    <n v="62"/>
    <n v="2.258"/>
    <n v="0"/>
    <n v="0.32602739726027397"/>
    <n v="0"/>
    <n v="0.97799999999999998"/>
    <n v="0"/>
    <n v="1"/>
    <n v="0"/>
    <n v="0.248"/>
    <n v="0"/>
    <n v="1"/>
    <n v="0"/>
    <n v="3.4710000000000001"/>
    <n v="0"/>
    <n v="0.29863013698630136"/>
    <n v="0"/>
    <n v="3.2309999999999999"/>
    <n v="0"/>
    <n v="0.11538461538461539"/>
    <n v="0"/>
    <n v="0"/>
    <n v="30"/>
    <n v="0"/>
    <n v="50"/>
    <n v="2"/>
    <n v="6"/>
    <n v="0.33333333333333331"/>
    <n v="5.4054089999999999E-2"/>
    <n v="4"/>
    <n v="3.0769250000000001E-2"/>
    <n v="6"/>
    <n v="0"/>
    <n v="6"/>
    <n v="16"/>
    <n v="17"/>
    <n v="0.66298342541436461"/>
    <n v="0.9"/>
    <n v="0.95"/>
    <n v="0"/>
    <n v="0"/>
    <n v="6.68"/>
    <n v="5"/>
    <n v="0.95174300000000001"/>
    <n v="1"/>
    <n v="7.93"/>
    <n v="2"/>
    <n v="8"/>
    <n v="18"/>
    <n v="0.44444444444444442"/>
    <n v="0.6590742438130156"/>
    <n v="0"/>
    <n v="5"/>
    <n v="0"/>
    <n v="0.97089947089947093"/>
    <n v="8"/>
    <n v="10"/>
    <n v="0.8"/>
    <n v="14381"/>
    <n v="0"/>
    <n v="5"/>
    <n v="0"/>
    <n v="0"/>
    <n v="8.8888888888888893"/>
    <n v="0"/>
    <n v="2.4000000000000004"/>
    <n v="16.288888888888891"/>
    <n v="16.288888888888891"/>
    <n v="234250.51111111115"/>
    <n v="234250.51111111115"/>
    <n v="767982908.03409648"/>
    <n v="767982908.03409648"/>
    <n v="20977136"/>
    <n v="36.610474758522635"/>
    <n v="36.610474758522635"/>
    <n v="2.5"/>
    <n v="2.7314587057279494"/>
    <n v="0.40722222222222226"/>
    <n v="0.40722222222222226"/>
  </r>
  <r>
    <s v="020000068"/>
    <s v="ST JOHN KRONSTADT CONVALESCENT CENTER"/>
    <n v="206010961"/>
    <n v="1861484982"/>
    <s v="555016"/>
    <x v="7"/>
    <x v="1"/>
    <s v="No"/>
    <n v="49"/>
    <n v="2.6110000000000002"/>
    <n v="4"/>
    <n v="0.989041095890411"/>
    <n v="3.956164383561644"/>
    <n v="1.194"/>
    <n v="3"/>
    <n v="1"/>
    <n v="3"/>
    <n v="0.67"/>
    <n v="5"/>
    <n v="1"/>
    <n v="5"/>
    <n v="4.4039999999999999"/>
    <n v="4"/>
    <n v="0.99726027397260275"/>
    <n v="3.989041095890411"/>
    <n v="4.3040000000000003"/>
    <n v="5"/>
    <n v="1"/>
    <n v="5"/>
    <n v="20.945205479452056"/>
    <n v="30"/>
    <n v="0.69817351598173516"/>
    <n v="40.5"/>
    <n v="4"/>
    <n v="6"/>
    <n v="0.66666666666666663"/>
    <n v="0.11409398"/>
    <n v="1"/>
    <n v="5.7692310000000004E-2"/>
    <n v="3"/>
    <n v="4.5751650000000005E-2"/>
    <n v="0"/>
    <n v="4"/>
    <n v="17"/>
    <n v="1"/>
    <n v="0.9"/>
    <n v="0.95"/>
    <n v="0.23529411764705882"/>
    <n v="0.23529411764705882"/>
    <m/>
    <n v="0"/>
    <n v="0.31931500000000002"/>
    <n v="5"/>
    <m/>
    <n v="0"/>
    <n v="5"/>
    <n v="6"/>
    <n v="0.83333333333333337"/>
    <n v="0.8110494090844369"/>
    <n v="1"/>
    <n v="5"/>
    <n v="0.2"/>
    <n v="1"/>
    <n v="10"/>
    <n v="10"/>
    <n v="1"/>
    <n v="11392"/>
    <n v="24.43607305936073"/>
    <n v="10"/>
    <n v="4.7058823529411766"/>
    <n v="4.7058823529411766"/>
    <n v="16.666666666666668"/>
    <n v="1.4000000000000001"/>
    <n v="3"/>
    <n v="60.208622078968567"/>
    <n v="60.208622078968567"/>
    <n v="685896.62272360991"/>
    <n v="685896.62272360991"/>
    <n v="767982908.03409648"/>
    <n v="767982908.03409648"/>
    <n v="20977136"/>
    <n v="36.610474758522635"/>
    <n v="36.610474758522635"/>
    <n v="2.5"/>
    <n v="2.7314587057279494"/>
    <n v="1.5052155519742141"/>
    <n v="1.5052155519742141"/>
  </r>
  <r>
    <s v="020000071"/>
    <s v="WINDSOR POST-ACUTE CARE CENTER OF HAYWARD"/>
    <n v="206010824"/>
    <n v="1417275959"/>
    <s v="555398"/>
    <x v="7"/>
    <x v="1"/>
    <s v="No"/>
    <n v="99"/>
    <n v="2.464"/>
    <n v="2"/>
    <n v="0.43835616438356162"/>
    <n v="0.87671232876712324"/>
    <n v="0.86899999999999999"/>
    <n v="0"/>
    <n v="0.49589041095890407"/>
    <n v="0"/>
    <n v="0.39400000000000002"/>
    <n v="1"/>
    <n v="0.49589041095890407"/>
    <n v="0.49589041095890407"/>
    <n v="3.7410000000000001"/>
    <n v="0"/>
    <n v="0.16438356164383561"/>
    <n v="0"/>
    <n v="3.63"/>
    <n v="2"/>
    <n v="0.13461538461538461"/>
    <n v="0.26923076923076922"/>
    <n v="1.6418335089567964"/>
    <n v="30"/>
    <n v="5.4727783631893213E-2"/>
    <m/>
    <m/>
    <n v="0"/>
    <n v="0"/>
    <n v="9.8654679999999995E-2"/>
    <n v="2"/>
    <n v="7.8431410000000007E-2"/>
    <n v="3"/>
    <n v="7.7219999999999997E-3"/>
    <n v="4"/>
    <n v="9"/>
    <n v="17"/>
    <n v="0.83443708609271527"/>
    <n v="0.9"/>
    <n v="0.95"/>
    <n v="0"/>
    <n v="0"/>
    <n v="6.94"/>
    <n v="4"/>
    <n v="2.9305319999999999"/>
    <n v="0"/>
    <n v="8.48"/>
    <n v="0"/>
    <n v="4"/>
    <n v="18"/>
    <n v="0.22222222222222221"/>
    <n v="0.72556983511154216"/>
    <n v="0"/>
    <n v="5"/>
    <n v="0"/>
    <n v="0.85811965811965807"/>
    <n v="0"/>
    <n v="10"/>
    <n v="0"/>
    <n v="23938"/>
    <n v="2.7363891815946606"/>
    <m/>
    <n v="0"/>
    <n v="0"/>
    <n v="4.4444444444444446"/>
    <n v="0"/>
    <n v="0"/>
    <n v="7.1808336260391048"/>
    <n v="7.1808336260391048"/>
    <n v="171894.79534012408"/>
    <n v="171894.79534012408"/>
    <n v="767982908.03409648"/>
    <n v="767982908.03409648"/>
    <n v="20977136"/>
    <n v="36.610474758522635"/>
    <n v="36.610474758522635"/>
    <n v="2.5"/>
    <n v="2.7314587057279494"/>
    <n v="0.17952084065097762"/>
    <n v="0.17952084065097762"/>
  </r>
  <r>
    <s v="020000064"/>
    <s v="ST PAULS TOWERS"/>
    <n v="206010966"/>
    <m/>
    <s v="055156"/>
    <x v="7"/>
    <x v="1"/>
    <s v="No"/>
    <n v="43"/>
    <n v="2.6030000000000002"/>
    <n v="4"/>
    <n v="0.93150684931506844"/>
    <n v="3.7260273972602738"/>
    <n v="2.0230000000000001"/>
    <n v="6"/>
    <n v="1"/>
    <n v="6"/>
    <n v="0.76200000000000001"/>
    <n v="5"/>
    <n v="1"/>
    <n v="5"/>
    <n v="5.165"/>
    <n v="6"/>
    <n v="0.98630136986301364"/>
    <n v="5.9178082191780819"/>
    <n v="4.4059999999999997"/>
    <n v="5"/>
    <n v="0.95192307692307687"/>
    <n v="4.7596153846153841"/>
    <n v="25.403451001053739"/>
    <n v="30"/>
    <n v="0.84678170003512465"/>
    <n v="41.7"/>
    <n v="4"/>
    <n v="6"/>
    <n v="0.66666666666666663"/>
    <n v="0"/>
    <n v="5"/>
    <n v="8.1967219999999993E-2"/>
    <n v="2"/>
    <n v="3.030302E-2"/>
    <n v="2"/>
    <n v="9"/>
    <n v="17"/>
    <n v="0.96825396825396826"/>
    <n v="0.9"/>
    <n v="0.95"/>
    <n v="0.52941176470588236"/>
    <n v="0.52941176470588236"/>
    <n v="6.27"/>
    <n v="5"/>
    <m/>
    <n v="0"/>
    <n v="7.87"/>
    <n v="2"/>
    <n v="7"/>
    <n v="12"/>
    <n v="0.58333333333333337"/>
    <m/>
    <n v="0"/>
    <n v="5"/>
    <n v="0"/>
    <n v="0.98750000000000004"/>
    <n v="9"/>
    <n v="10"/>
    <n v="0.9"/>
    <m/>
    <n v="29.637359501229362"/>
    <n v="10"/>
    <n v="10.588235294117647"/>
    <n v="10.588235294117647"/>
    <n v="11.666666666666668"/>
    <n v="0"/>
    <n v="2.7"/>
    <n v="64.592261462013681"/>
    <n v="64.592261462013681"/>
    <m/>
    <n v="0"/>
    <n v="767982908.03409648"/>
    <n v="767982908.03409648"/>
    <n v="20977136"/>
    <n v="36.610474758522635"/>
    <n v="36.610474758522635"/>
    <n v="2.5"/>
    <n v="2.7314587057279494"/>
    <n v="1.6148065365503419"/>
    <n v="1.6148065365503419"/>
  </r>
  <r>
    <s v="140000733"/>
    <s v="STONEBROOK HEALTHCARE CENTER"/>
    <n v="206074025"/>
    <n v="1821039678"/>
    <s v="555421"/>
    <x v="8"/>
    <x v="1"/>
    <s v="No"/>
    <n v="120"/>
    <n v="3.1480000000000001"/>
    <n v="6"/>
    <n v="0.67945205479452053"/>
    <n v="4.0767123287671234"/>
    <n v="1.865"/>
    <n v="6"/>
    <n v="1"/>
    <n v="6"/>
    <n v="0.52500000000000002"/>
    <n v="3"/>
    <n v="1"/>
    <n v="3"/>
    <n v="5.5119999999999996"/>
    <n v="6"/>
    <n v="0.88767123287671235"/>
    <n v="5.3260273972602743"/>
    <n v="3.694"/>
    <n v="2"/>
    <n v="0.66346153846153844"/>
    <n v="1.3269230769230769"/>
    <n v="19.729662802950475"/>
    <n v="30"/>
    <n v="0.65765542676501587"/>
    <m/>
    <m/>
    <n v="0"/>
    <n v="0"/>
    <n v="8.7378640000000007E-2"/>
    <n v="2"/>
    <n v="7.3825509999999997E-2"/>
    <n v="2"/>
    <n v="1.4563100000000001E-2"/>
    <n v="2"/>
    <n v="6"/>
    <n v="17"/>
    <n v="0.8954545454545455"/>
    <n v="0.9"/>
    <n v="0.95"/>
    <n v="0"/>
    <n v="0"/>
    <n v="4.8499999999999996"/>
    <n v="6"/>
    <m/>
    <n v="0"/>
    <n v="7.41"/>
    <n v="5"/>
    <n v="11"/>
    <n v="12"/>
    <n v="0.91666666666666663"/>
    <n v="0.50822867733998023"/>
    <n v="0"/>
    <n v="5"/>
    <n v="0"/>
    <n v="1"/>
    <n v="10"/>
    <n v="10"/>
    <n v="1"/>
    <n v="15904"/>
    <n v="32.882771338250791"/>
    <m/>
    <n v="0"/>
    <n v="0"/>
    <n v="18.333333333333332"/>
    <n v="0"/>
    <n v="3"/>
    <n v="54.21610467158412"/>
    <n v="54.21610467158412"/>
    <n v="862252.92869687383"/>
    <n v="862252.92869687383"/>
    <n v="767982908.03409648"/>
    <n v="767982908.03409648"/>
    <n v="20977136"/>
    <n v="36.610474758522635"/>
    <n v="36.610474758522635"/>
    <n v="2.5"/>
    <n v="2.7314587057279494"/>
    <n v="1.3554026167896029"/>
    <n v="1.3554026167896029"/>
  </r>
  <r>
    <s v="020000020"/>
    <s v="WINDSOR COUNTRY DRIVE CARE CENTER"/>
    <n v="206013570"/>
    <n v="1841336534"/>
    <s v="055885"/>
    <x v="7"/>
    <x v="1"/>
    <s v="No"/>
    <n v="126"/>
    <n v="2.1659999999999999"/>
    <n v="0"/>
    <n v="0.27906976744186052"/>
    <n v="0"/>
    <n v="0.96099999999999997"/>
    <n v="0"/>
    <n v="1"/>
    <n v="0"/>
    <n v="0.748"/>
    <n v="5"/>
    <n v="1"/>
    <n v="5"/>
    <n v="3.8210000000000002"/>
    <n v="0"/>
    <n v="0.60174418604651159"/>
    <n v="0"/>
    <n v="3.64"/>
    <n v="2"/>
    <n v="0.46938775510204084"/>
    <n v="0.93877551020408168"/>
    <n v="5.9387755102040813"/>
    <n v="30"/>
    <n v="0.19795918367346937"/>
    <n v="66.7"/>
    <n v="0"/>
    <n v="6"/>
    <n v="0"/>
    <n v="0.14930552999999999"/>
    <n v="0"/>
    <n v="9.2664099999999999E-2"/>
    <n v="1"/>
    <n v="1.5674E-2"/>
    <n v="5"/>
    <n v="6"/>
    <n v="17"/>
    <n v="0.90476190476190477"/>
    <n v="0.9"/>
    <n v="0.95"/>
    <n v="0.17647058823529413"/>
    <n v="0.17647058823529413"/>
    <n v="9.44"/>
    <n v="1"/>
    <n v="0.88813500000000001"/>
    <n v="1"/>
    <n v="7.78"/>
    <n v="3"/>
    <n v="5"/>
    <n v="18"/>
    <n v="0.27777777777777779"/>
    <n v="0.68118834143736473"/>
    <n v="0"/>
    <n v="5"/>
    <n v="0"/>
    <n v="0.94327176781002642"/>
    <n v="5"/>
    <n v="10"/>
    <n v="0.5"/>
    <n v="24236"/>
    <n v="6.9285714285714279"/>
    <n v="0"/>
    <n v="3.5294117647058827"/>
    <n v="3.5294117647058827"/>
    <n v="5.5555555555555554"/>
    <n v="0"/>
    <n v="1.5"/>
    <n v="17.513538748832865"/>
    <n v="17.513538748832865"/>
    <n v="424458.12511671329"/>
    <n v="424458.12511671329"/>
    <n v="767982908.03409648"/>
    <n v="767982908.03409648"/>
    <n v="20977136"/>
    <n v="36.610474758522635"/>
    <n v="36.610474758522635"/>
    <n v="2.5"/>
    <n v="2.7314587057279494"/>
    <n v="0.43783846872082166"/>
    <n v="0.43783846872082166"/>
  </r>
  <r>
    <s v="140000061"/>
    <s v="VALE HEALTHCARE CENTER"/>
    <n v="206073644"/>
    <n v="1376966861"/>
    <s v="056389"/>
    <x v="8"/>
    <x v="1"/>
    <s v="No"/>
    <n v="202"/>
    <n v="2.4420000000000002"/>
    <n v="2"/>
    <n v="0.48546511627906974"/>
    <n v="0.97093023255813948"/>
    <n v="0.86099999999999999"/>
    <n v="0"/>
    <n v="1"/>
    <n v="0"/>
    <n v="0.622"/>
    <n v="4"/>
    <n v="1"/>
    <n v="4"/>
    <n v="3.895"/>
    <n v="1"/>
    <n v="0.47093023255813948"/>
    <n v="0.47093023255813948"/>
    <n v="3.6560000000000001"/>
    <n v="2"/>
    <n v="0.35714285714285715"/>
    <n v="0.7142857142857143"/>
    <n v="6.1561461794019925"/>
    <n v="30"/>
    <n v="0.20520487264673309"/>
    <n v="37.200000000000003"/>
    <n v="5"/>
    <n v="6"/>
    <n v="0.83333333333333337"/>
    <n v="0"/>
    <n v="5"/>
    <n v="3.9647579999999995E-2"/>
    <n v="4"/>
    <n v="8.7209100000000001E-3"/>
    <n v="3"/>
    <n v="12"/>
    <n v="17"/>
    <n v="0.94922425952045131"/>
    <n v="0.9"/>
    <n v="0.95"/>
    <n v="0.35294117647058826"/>
    <n v="0.35294117647058826"/>
    <n v="8.1"/>
    <n v="2"/>
    <n v="0.91201399999999999"/>
    <n v="1"/>
    <n v="7.75"/>
    <n v="3"/>
    <n v="6"/>
    <n v="18"/>
    <n v="0.33333333333333331"/>
    <n v="0.88599500935745479"/>
    <n v="4"/>
    <n v="5"/>
    <n v="0.8"/>
    <n v="0.99783549783549785"/>
    <n v="10"/>
    <n v="10"/>
    <n v="1"/>
    <n v="56810"/>
    <n v="7.1821705426356584"/>
    <n v="12.5"/>
    <n v="7.0588235294117654"/>
    <n v="7.0588235294117654"/>
    <n v="6.6666666666666661"/>
    <n v="5.6000000000000005"/>
    <n v="3"/>
    <n v="42.007660738714094"/>
    <n v="42.007660738714094"/>
    <n v="2386455.2065663477"/>
    <n v="2386455.2065663477"/>
    <n v="767982908.03409648"/>
    <n v="767982908.03409648"/>
    <n v="20977136"/>
    <n v="36.610474758522635"/>
    <n v="36.610474758522635"/>
    <n v="2.5"/>
    <n v="2.7314587057279494"/>
    <n v="1.0501915184678523"/>
    <n v="1.0501915184678523"/>
  </r>
  <r>
    <s v="140000062"/>
    <s v="WINDSOR MANOR REHABILITATION CENTER OF CONCORD"/>
    <n v="206071095"/>
    <n v="1568593473"/>
    <s v="055150"/>
    <x v="8"/>
    <x v="1"/>
    <s v="No"/>
    <n v="190"/>
    <n v="2.254"/>
    <n v="0"/>
    <n v="5.8139534883720922E-2"/>
    <n v="0"/>
    <n v="0.96599999999999997"/>
    <n v="0"/>
    <n v="1"/>
    <n v="0"/>
    <n v="0.61"/>
    <n v="4"/>
    <n v="1"/>
    <n v="4"/>
    <n v="3.8050000000000002"/>
    <n v="0"/>
    <n v="0.21511627906976749"/>
    <n v="0"/>
    <n v="3.6080000000000001"/>
    <n v="2"/>
    <n v="0.24489795918367346"/>
    <n v="0.48979591836734693"/>
    <n v="4.4897959183673466"/>
    <n v="30"/>
    <n v="0.14965986394557823"/>
    <n v="45.4"/>
    <n v="3"/>
    <n v="6"/>
    <n v="0.5"/>
    <n v="0.15283842"/>
    <n v="0"/>
    <n v="0.13398694999999999"/>
    <n v="0"/>
    <n v="1.829267E-2"/>
    <n v="1"/>
    <n v="1"/>
    <n v="17"/>
    <n v="0.93849206349206349"/>
    <n v="0.9"/>
    <n v="0.95"/>
    <n v="2.9411764705882353E-2"/>
    <n v="2.9411764705882353E-2"/>
    <n v="6.61"/>
    <n v="5"/>
    <n v="1.8936820000000001"/>
    <n v="0"/>
    <n v="7.19"/>
    <n v="6"/>
    <n v="11"/>
    <n v="18"/>
    <n v="0.61111111111111116"/>
    <n v="0.83563798162674285"/>
    <n v="3"/>
    <n v="5"/>
    <n v="0.6"/>
    <n v="0.98290598290598286"/>
    <n v="9"/>
    <n v="10"/>
    <n v="0.9"/>
    <n v="43571"/>
    <n v="5.2380952380952381"/>
    <n v="7.5"/>
    <n v="0.58823529411764708"/>
    <n v="0.58823529411764708"/>
    <n v="12.222222222222223"/>
    <n v="4.2"/>
    <n v="2.7"/>
    <n v="32.448552754435106"/>
    <n v="32.448552754435106"/>
    <n v="1413815.892063492"/>
    <n v="1413815.892063492"/>
    <n v="767982908.03409648"/>
    <n v="767982908.03409648"/>
    <n v="20977136"/>
    <n v="36.610474758522635"/>
    <n v="36.610474758522635"/>
    <n v="2.5"/>
    <n v="2.7314587057279494"/>
    <n v="0.81121381886087762"/>
    <n v="0.81121381886087762"/>
  </r>
  <r>
    <s v="020000066"/>
    <s v="VALLEY POINTE NURSING &amp; REHABILITATION CENTER"/>
    <n v="206010770"/>
    <n v="1669859567"/>
    <s v="555082"/>
    <x v="7"/>
    <x v="1"/>
    <s v="No"/>
    <n v="50"/>
    <n v="2.5409999999999999"/>
    <n v="3"/>
    <n v="0.90684931506849309"/>
    <n v="2.720547945205479"/>
    <n v="0.96299999999999997"/>
    <n v="0"/>
    <n v="1"/>
    <n v="0"/>
    <n v="0.71399999999999997"/>
    <n v="5"/>
    <n v="1"/>
    <n v="5"/>
    <n v="4.2489999999999997"/>
    <n v="3"/>
    <n v="0.98630136986301364"/>
    <n v="2.9589041095890409"/>
    <n v="4.1449999999999996"/>
    <n v="5"/>
    <n v="0.96153846153846156"/>
    <n v="4.8076923076923075"/>
    <n v="15.487144362486827"/>
    <n v="30"/>
    <n v="0.51623814541622759"/>
    <n v="35.799999999999997"/>
    <n v="5"/>
    <n v="6"/>
    <n v="0.83333333333333337"/>
    <n v="2.5974050000000002E-2"/>
    <n v="5"/>
    <n v="7.0175429999999997E-2"/>
    <n v="2"/>
    <n v="1.2345689999999999E-2"/>
    <n v="3"/>
    <n v="10"/>
    <n v="17"/>
    <n v="0.95238095238095233"/>
    <n v="0.9"/>
    <n v="0.95"/>
    <n v="0.58823529411764708"/>
    <n v="0.58823529411764708"/>
    <n v="9.4700000000000006"/>
    <n v="0"/>
    <n v="0.83452400000000004"/>
    <n v="2"/>
    <n v="8.42"/>
    <n v="0"/>
    <n v="2"/>
    <n v="18"/>
    <n v="0.1111111111111111"/>
    <n v="0.35436713545521836"/>
    <n v="0"/>
    <n v="5"/>
    <n v="0"/>
    <n v="0.97117516629711753"/>
    <n v="8"/>
    <n v="10"/>
    <n v="0.8"/>
    <n v="5745"/>
    <n v="18.068335089567967"/>
    <n v="12.5"/>
    <n v="11.764705882352942"/>
    <n v="11.764705882352942"/>
    <n v="2.2222222222222223"/>
    <n v="0"/>
    <n v="2.4000000000000004"/>
    <n v="46.955263194143129"/>
    <n v="46.955263194143129"/>
    <n v="269757.98705035227"/>
    <n v="269757.98705035227"/>
    <n v="767982908.03409648"/>
    <n v="767982908.03409648"/>
    <n v="20977136"/>
    <n v="36.610474758522635"/>
    <n v="36.610474758522635"/>
    <n v="2.5"/>
    <n v="2.7314587057279494"/>
    <n v="1.1738815798535782"/>
    <n v="1.1738815798535782"/>
  </r>
  <r>
    <s v="020000275"/>
    <s v="WASHINGTON CENTER"/>
    <n v="206010988"/>
    <n v="1306893904"/>
    <s v="056121"/>
    <x v="7"/>
    <x v="1"/>
    <s v="No"/>
    <n v="99"/>
    <n v="2.4470000000000001"/>
    <n v="2"/>
    <n v="0.34246575342465757"/>
    <n v="0.68493150684931514"/>
    <n v="1.0289999999999999"/>
    <n v="1"/>
    <n v="1"/>
    <n v="1"/>
    <n v="0.64800000000000002"/>
    <n v="5"/>
    <n v="1"/>
    <n v="5"/>
    <n v="4.0880000000000001"/>
    <n v="2"/>
    <n v="0.94794520547945205"/>
    <n v="1.8958904109589041"/>
    <n v="3.8809999999999998"/>
    <n v="4"/>
    <n v="0.91346153846153844"/>
    <n v="3.6538461538461537"/>
    <n v="12.234668071654372"/>
    <n v="30"/>
    <n v="0.40782226905514574"/>
    <n v="36.200000000000003"/>
    <n v="5"/>
    <n v="6"/>
    <n v="0.83333333333333337"/>
    <n v="4.0322570000000002E-2"/>
    <n v="4"/>
    <n v="4.7904189999999999E-2"/>
    <n v="4"/>
    <n v="2.1505369999999999E-2"/>
    <n v="1"/>
    <n v="9"/>
    <n v="17"/>
    <n v="0.96441281138790036"/>
    <n v="0.9"/>
    <n v="0.95"/>
    <n v="0.52941176470588236"/>
    <n v="0.52941176470588236"/>
    <n v="9.91"/>
    <n v="0"/>
    <n v="1.528405"/>
    <n v="0"/>
    <n v="8.56"/>
    <n v="0"/>
    <n v="0"/>
    <n v="18"/>
    <n v="0"/>
    <n v="0.69255917764295372"/>
    <n v="0"/>
    <n v="5"/>
    <n v="0"/>
    <n v="0.85384615384615381"/>
    <n v="0"/>
    <n v="10"/>
    <n v="0"/>
    <n v="22031"/>
    <n v="14.2737794169301"/>
    <n v="12.5"/>
    <n v="10.588235294117647"/>
    <n v="10.588235294117647"/>
    <n v="0"/>
    <n v="0"/>
    <n v="0"/>
    <n v="37.362014711047749"/>
    <n v="37.362014711047749"/>
    <n v="823122.54609909293"/>
    <n v="823122.54609909293"/>
    <n v="767982908.03409648"/>
    <n v="767982908.03409648"/>
    <n v="20977136"/>
    <n v="36.610474758522635"/>
    <n v="36.610474758522635"/>
    <n v="2.5"/>
    <n v="2.7314587057279494"/>
    <n v="0.93405036777619366"/>
    <n v="0.93405036777619377"/>
  </r>
  <r>
    <s v="140000121"/>
    <s v="WILLOW PASS HEALTHCARE CENTER"/>
    <n v="206070962"/>
    <n v="1699840231"/>
    <s v="055241"/>
    <x v="8"/>
    <x v="1"/>
    <s v="No"/>
    <n v="83"/>
    <n v="2.5329999999999999"/>
    <n v="3"/>
    <n v="0.73546511627906974"/>
    <n v="2.2063953488372094"/>
    <n v="1.071"/>
    <n v="2"/>
    <n v="1"/>
    <n v="2"/>
    <n v="0.46500000000000002"/>
    <n v="2"/>
    <n v="1"/>
    <n v="2"/>
    <n v="4.0659999999999998"/>
    <n v="2"/>
    <n v="0.76453488372093026"/>
    <n v="1.5290697674418605"/>
    <n v="3.9740000000000002"/>
    <n v="4"/>
    <n v="0.84693877551020413"/>
    <n v="3.3877551020408165"/>
    <n v="11.123220218319886"/>
    <n v="30"/>
    <n v="0.37077400727732956"/>
    <n v="58.2"/>
    <n v="0"/>
    <n v="6"/>
    <n v="0"/>
    <n v="0.21757323000000001"/>
    <n v="0"/>
    <n v="6.1538449999999995E-2"/>
    <n v="3"/>
    <n v="3.2388649999999998E-2"/>
    <n v="0"/>
    <n v="3"/>
    <n v="17"/>
    <n v="0.93129770992366412"/>
    <n v="0.9"/>
    <n v="0.95"/>
    <n v="8.8235294117647065E-2"/>
    <n v="8.8235294117647065E-2"/>
    <n v="6.36"/>
    <n v="5"/>
    <n v="0.97018700000000002"/>
    <n v="1"/>
    <n v="7.33"/>
    <n v="5"/>
    <n v="11"/>
    <n v="18"/>
    <n v="0.61111111111111116"/>
    <n v="0.84169929522317932"/>
    <n v="3"/>
    <n v="5"/>
    <n v="0.6"/>
    <n v="0.90093457943925237"/>
    <n v="1"/>
    <n v="10"/>
    <n v="0.1"/>
    <n v="21497"/>
    <n v="12.977090254706535"/>
    <n v="0"/>
    <n v="1.7647058823529413"/>
    <n v="1.7647058823529413"/>
    <n v="12.222222222222223"/>
    <n v="4.2"/>
    <n v="0.30000000000000004"/>
    <n v="31.464018359281702"/>
    <n v="31.464018359281702"/>
    <n v="676382.00266947877"/>
    <n v="676382.00266947877"/>
    <n v="767982908.03409648"/>
    <n v="767982908.03409648"/>
    <n v="20977136"/>
    <n v="36.610474758522635"/>
    <n v="36.610474758522635"/>
    <n v="2.5"/>
    <n v="2.7314587057279494"/>
    <n v="0.78660045898204256"/>
    <n v="0.78660045898204256"/>
  </r>
  <r>
    <s v="020000054"/>
    <s v="PRINCETON MANOR HEALTHCARE CENTER, LLC"/>
    <n v="206010995"/>
    <n v="1891146593"/>
    <s v="055876"/>
    <x v="7"/>
    <x v="1"/>
    <s v="No"/>
    <n v="82"/>
    <n v="2.5489999999999999"/>
    <n v="3"/>
    <n v="0.29069767441860461"/>
    <n v="0.87209302325581384"/>
    <n v="0.90800000000000003"/>
    <n v="0"/>
    <n v="1"/>
    <n v="0"/>
    <n v="0.45700000000000002"/>
    <n v="2"/>
    <n v="1"/>
    <n v="2"/>
    <n v="3.9119999999999999"/>
    <n v="1"/>
    <n v="0.29651162790697672"/>
    <n v="0.29651162790697672"/>
    <n v="3.6680000000000001"/>
    <n v="2"/>
    <n v="0.24489795918367346"/>
    <n v="0.48979591836734693"/>
    <n v="3.6584005695301376"/>
    <n v="30"/>
    <n v="0.12194668565100458"/>
    <n v="53.7"/>
    <n v="1"/>
    <n v="6"/>
    <n v="0.16666666666666666"/>
    <n v="3.9106139999999998E-2"/>
    <n v="4"/>
    <n v="0.10000002000000001"/>
    <n v="5"/>
    <n v="1.209676E-2"/>
    <n v="3"/>
    <n v="12"/>
    <n v="17"/>
    <n v="0.92775665399239549"/>
    <n v="0.9"/>
    <n v="0.95"/>
    <n v="0.35294117647058826"/>
    <n v="0.35294117647058826"/>
    <n v="8.83"/>
    <n v="1"/>
    <n v="0.430809"/>
    <n v="5"/>
    <n v="7.92"/>
    <n v="2"/>
    <n v="8"/>
    <n v="18"/>
    <n v="0.44444444444444442"/>
    <n v="1.0094865607056669"/>
    <n v="5"/>
    <n v="5"/>
    <n v="1"/>
    <n v="0.90096618357487923"/>
    <n v="1"/>
    <n v="10"/>
    <n v="0.1"/>
    <n v="24262"/>
    <n v="4.26813399778516"/>
    <n v="2.5"/>
    <n v="7.0588235294117654"/>
    <n v="7.0588235294117654"/>
    <n v="8.8888888888888893"/>
    <n v="7"/>
    <n v="0.30000000000000004"/>
    <n v="30.015846416085814"/>
    <n v="30.015846416085814"/>
    <n v="728244.46574707399"/>
    <n v="728244.46574707399"/>
    <n v="767982908.03409648"/>
    <n v="767982908.03409648"/>
    <n v="20977136"/>
    <n v="36.610474758522635"/>
    <n v="36.610474758522635"/>
    <n v="2.5"/>
    <n v="2.7314587057279494"/>
    <n v="0.7503961604021453"/>
    <n v="0.75039616040214541"/>
  </r>
  <r>
    <s v="100000030"/>
    <s v="ALDERSON CONVALESCENT HOSPITAL"/>
    <n v="206572209"/>
    <n v="1720071954"/>
    <s v="055438"/>
    <x v="10"/>
    <x v="2"/>
    <s v="No"/>
    <n v="140"/>
    <n v="2.8460000000000001"/>
    <n v="5"/>
    <n v="0.66575342465753429"/>
    <n v="3.3287671232876717"/>
    <n v="0.748"/>
    <n v="0"/>
    <n v="0.74794520547945198"/>
    <n v="0"/>
    <n v="0.66300000000000003"/>
    <n v="5"/>
    <n v="0.74794520547945198"/>
    <n v="3.7397260273972597"/>
    <n v="4.2699999999999996"/>
    <n v="3"/>
    <n v="0.65479452054794518"/>
    <n v="1.9643835616438357"/>
    <n v="3.9969999999999999"/>
    <n v="4"/>
    <n v="0.50961538461538458"/>
    <n v="2.0384615384615383"/>
    <n v="11.071338250790305"/>
    <n v="30"/>
    <n v="0.36904460835967684"/>
    <m/>
    <m/>
    <n v="0"/>
    <n v="0"/>
    <n v="0.13201319"/>
    <n v="3"/>
    <n v="3.6697250000000001E-2"/>
    <n v="6"/>
    <n v="3.1700309999999995E-2"/>
    <n v="0"/>
    <n v="9"/>
    <n v="17"/>
    <n v="0.85824742268041232"/>
    <n v="0.9"/>
    <n v="0.95"/>
    <n v="0"/>
    <n v="0"/>
    <n v="7.94"/>
    <n v="3"/>
    <n v="0.49210199999999998"/>
    <n v="4"/>
    <n v="7.44"/>
    <n v="5"/>
    <n v="12"/>
    <n v="18"/>
    <n v="0.66666666666666663"/>
    <n v="0.91339386169182868"/>
    <n v="4"/>
    <n v="5"/>
    <n v="0.8"/>
    <n v="0.99245283018867925"/>
    <n v="10"/>
    <n v="10"/>
    <n v="1"/>
    <n v="34909"/>
    <n v="18.452230417983841"/>
    <m/>
    <n v="0"/>
    <n v="0"/>
    <n v="13.333333333333332"/>
    <n v="5.6000000000000005"/>
    <n v="3"/>
    <n v="40.385563751317171"/>
    <n v="40.385563751317171"/>
    <n v="1409819.6449947311"/>
    <n v="1409819.6449947311"/>
    <n v="767982908.03409648"/>
    <n v="767982908.03409648"/>
    <n v="20977136"/>
    <n v="36.610474758522635"/>
    <n v="36.610474758522635"/>
    <n v="2.5"/>
    <n v="2.7314587057279494"/>
    <n v="1.0096390937829294"/>
    <n v="1.0096390937829292"/>
  </r>
  <r>
    <s v="100000022"/>
    <s v="ARBOR REHABILITATION &amp; NURSING CENTER"/>
    <n v="206392330"/>
    <n v="1396986436"/>
    <s v="555164"/>
    <x v="11"/>
    <x v="2"/>
    <s v="No"/>
    <n v="149"/>
    <n v="2.4809999999999999"/>
    <n v="3"/>
    <n v="0.42739726027397262"/>
    <n v="1.2821917808219179"/>
    <n v="1.353"/>
    <n v="5"/>
    <n v="1"/>
    <n v="5"/>
    <n v="0.45900000000000002"/>
    <n v="2"/>
    <n v="1"/>
    <n v="2"/>
    <n v="4.3040000000000003"/>
    <n v="4"/>
    <n v="0.73698630136986298"/>
    <n v="2.9479452054794519"/>
    <n v="3.4420000000000002"/>
    <n v="1"/>
    <n v="0.46153846153846156"/>
    <n v="0.46153846153846156"/>
    <n v="11.691675447839833"/>
    <n v="30"/>
    <n v="0.38972251492799442"/>
    <n v="59"/>
    <n v="0"/>
    <n v="6"/>
    <n v="0"/>
    <n v="9.9999990000000011E-2"/>
    <n v="2"/>
    <n v="6.1333310000000002E-2"/>
    <n v="3"/>
    <n v="7.1599100000000002E-3"/>
    <n v="5"/>
    <n v="10"/>
    <n v="17"/>
    <n v="0.97619047619047616"/>
    <n v="0.9"/>
    <n v="0.95"/>
    <n v="0.58823529411764708"/>
    <n v="0.58823529411764708"/>
    <n v="7.18"/>
    <n v="4"/>
    <n v="1.747366"/>
    <n v="0"/>
    <n v="7.01"/>
    <n v="6"/>
    <n v="10"/>
    <n v="18"/>
    <n v="0.55555555555555558"/>
    <n v="0.82637615656845609"/>
    <n v="3"/>
    <n v="5"/>
    <n v="0.6"/>
    <n v="0.88979118329466356"/>
    <n v="0"/>
    <n v="10"/>
    <n v="0"/>
    <n v="38762"/>
    <n v="13.640288022479805"/>
    <n v="0"/>
    <n v="11.764705882352942"/>
    <n v="11.764705882352942"/>
    <n v="11.111111111111111"/>
    <n v="4.2"/>
    <n v="0"/>
    <n v="40.71610501594386"/>
    <n v="40.71610501594386"/>
    <n v="1578237.662628016"/>
    <n v="1578237.662628016"/>
    <n v="767982908.03409648"/>
    <n v="767982908.03409648"/>
    <n v="20977136"/>
    <n v="36.610474758522635"/>
    <n v="36.610474758522635"/>
    <n v="2.5"/>
    <n v="2.7314587057279494"/>
    <n v="1.0179026253985965"/>
    <n v="1.0179026253985965"/>
  </r>
  <r>
    <s v="100000055"/>
    <s v="GARDEN CITY HEALTHCARE CENTER"/>
    <n v="206500827"/>
    <n v="1801832464"/>
    <s v="055185"/>
    <x v="12"/>
    <x v="3"/>
    <s v="No"/>
    <n v="104"/>
    <n v="2.1880000000000002"/>
    <n v="0"/>
    <n v="0.12602739726027401"/>
    <n v="0"/>
    <n v="1.514"/>
    <n v="5"/>
    <n v="1"/>
    <n v="5"/>
    <n v="0.497"/>
    <n v="3"/>
    <n v="1"/>
    <n v="3"/>
    <n v="4.1559999999999997"/>
    <n v="3"/>
    <n v="0.86849315068493149"/>
    <n v="2.6054794520547944"/>
    <n v="3.625"/>
    <n v="2"/>
    <n v="0.61538461538461542"/>
    <n v="1.2307692307692308"/>
    <n v="11.836248682824024"/>
    <n v="30"/>
    <n v="0.39454162276080079"/>
    <n v="66.900000000000006"/>
    <n v="0"/>
    <n v="6"/>
    <n v="0"/>
    <n v="0.14349774999999998"/>
    <n v="0"/>
    <n v="8.0000009999999996E-2"/>
    <n v="2"/>
    <n v="1.7167390000000001E-2"/>
    <n v="2"/>
    <n v="4"/>
    <n v="17"/>
    <n v="0.94262295081967218"/>
    <n v="0.9"/>
    <n v="0.95"/>
    <n v="0.11764705882352941"/>
    <n v="0.11764705882352941"/>
    <n v="10.36"/>
    <n v="0"/>
    <n v="1.3628180000000001"/>
    <n v="0"/>
    <n v="7.42"/>
    <n v="5"/>
    <n v="5"/>
    <n v="18"/>
    <n v="0.27777777777777779"/>
    <n v="0.57271405199054715"/>
    <n v="0"/>
    <n v="5"/>
    <n v="0"/>
    <n v="0.89948717948717949"/>
    <n v="0"/>
    <n v="10"/>
    <n v="0"/>
    <n v="18903"/>
    <n v="13.808956796628028"/>
    <n v="0"/>
    <n v="2.3529411764705883"/>
    <n v="2.3529411764705883"/>
    <n v="5.5555555555555554"/>
    <n v="0"/>
    <n v="0"/>
    <n v="21.717453528654168"/>
    <n v="21.717453528654168"/>
    <n v="410525.02405214973"/>
    <n v="410525.02405214973"/>
    <n v="767982908.03409648"/>
    <n v="767982908.03409648"/>
    <n v="20977136"/>
    <n v="36.610474758522635"/>
    <n v="36.610474758522635"/>
    <n v="2.5"/>
    <n v="2.7314587057279494"/>
    <n v="0.54293633821635423"/>
    <n v="0.54293633821635423"/>
  </r>
  <r>
    <s v="100000001"/>
    <s v="ASBURY PARK NURSING AND REHABILITATION CENTER"/>
    <n v="206340825"/>
    <n v="1508959214"/>
    <s v="555673"/>
    <x v="13"/>
    <x v="2"/>
    <s v="No"/>
    <n v="139"/>
    <n v="3.0590000000000002"/>
    <n v="6"/>
    <n v="0.8794520547945206"/>
    <n v="5.2767123287671236"/>
    <n v="0.83899999999999997"/>
    <n v="0"/>
    <n v="1"/>
    <n v="0"/>
    <n v="0.628"/>
    <n v="4"/>
    <n v="1"/>
    <n v="4"/>
    <n v="4.5170000000000003"/>
    <n v="5"/>
    <n v="0.8575342465753425"/>
    <n v="4.2876712328767121"/>
    <n v="2.94"/>
    <n v="0"/>
    <n v="0.55769230769230771"/>
    <n v="0"/>
    <n v="13.564383561643837"/>
    <n v="30"/>
    <n v="0.45214611872146121"/>
    <n v="52.5"/>
    <n v="1"/>
    <n v="6"/>
    <n v="0.16666666666666666"/>
    <n v="8.591066E-2"/>
    <n v="2"/>
    <n v="0.1233766"/>
    <n v="0"/>
    <n v="0"/>
    <n v="6"/>
    <n v="8"/>
    <n v="17"/>
    <n v="0.86414253897550108"/>
    <n v="0.9"/>
    <n v="0.95"/>
    <n v="0"/>
    <n v="0"/>
    <n v="9.6999999999999993"/>
    <n v="0"/>
    <n v="0.43086400000000002"/>
    <n v="5"/>
    <n v="6.89"/>
    <n v="6"/>
    <n v="11"/>
    <n v="18"/>
    <n v="0.61111111111111116"/>
    <n v="0.44649311619217802"/>
    <n v="0"/>
    <n v="5"/>
    <n v="0"/>
    <n v="0.96809680968096812"/>
    <n v="7"/>
    <n v="10"/>
    <n v="0.7"/>
    <n v="21988"/>
    <n v="15.825114155251143"/>
    <n v="2.5"/>
    <n v="0"/>
    <n v="0"/>
    <n v="12.222222222222223"/>
    <n v="0"/>
    <n v="2.0999999999999996"/>
    <n v="32.647336377473366"/>
    <n v="32.647336377473366"/>
    <n v="717849.63226788433"/>
    <n v="717849.63226788433"/>
    <n v="767982908.03409648"/>
    <n v="767982908.03409648"/>
    <n v="20977136"/>
    <n v="36.610474758522635"/>
    <n v="36.610474758522635"/>
    <n v="2.5"/>
    <n v="2.7314587057279494"/>
    <n v="0.81618340943683421"/>
    <n v="0.81618340943683421"/>
  </r>
  <r>
    <s v="030001829"/>
    <s v="ACC CARE CENTER"/>
    <n v="206344001"/>
    <n v="1639261795"/>
    <s v="555261"/>
    <x v="13"/>
    <x v="2"/>
    <s v="No"/>
    <n v="99"/>
    <n v="2.7839999999999998"/>
    <n v="5"/>
    <n v="0.97534246575342465"/>
    <n v="4.8767123287671232"/>
    <n v="1.32"/>
    <n v="4"/>
    <n v="1"/>
    <n v="4"/>
    <n v="0.83499999999999996"/>
    <n v="5"/>
    <n v="1"/>
    <n v="5"/>
    <n v="4.8769999999999998"/>
    <n v="5"/>
    <n v="1"/>
    <n v="5"/>
    <n v="4.556"/>
    <n v="6"/>
    <n v="1"/>
    <n v="6"/>
    <n v="24.876712328767123"/>
    <n v="30"/>
    <n v="0.82922374429223744"/>
    <n v="45.3"/>
    <n v="3"/>
    <n v="6"/>
    <n v="0.5"/>
    <n v="0.15151513999999999"/>
    <n v="0"/>
    <n v="3.7735859999999996E-2"/>
    <n v="6"/>
    <n v="3.9603939999999997E-2"/>
    <n v="3"/>
    <n v="9"/>
    <n v="17"/>
    <n v="0.93689320388349517"/>
    <n v="0.9"/>
    <n v="0.95"/>
    <n v="0.26470588235294118"/>
    <n v="0.26470588235294118"/>
    <n v="5.3"/>
    <n v="6"/>
    <n v="0.173705"/>
    <n v="6"/>
    <n v="8.8000000000000007"/>
    <n v="0"/>
    <n v="12"/>
    <n v="18"/>
    <n v="0.66666666666666663"/>
    <n v="0.86283919378762763"/>
    <n v="3"/>
    <n v="5"/>
    <n v="0.6"/>
    <n v="1"/>
    <n v="10"/>
    <n v="10"/>
    <n v="1"/>
    <n v="19778"/>
    <n v="29.022831050228312"/>
    <n v="7.5"/>
    <n v="5.2941176470588234"/>
    <n v="5.2941176470588234"/>
    <n v="13.333333333333332"/>
    <n v="4.2"/>
    <n v="3"/>
    <n v="62.350282030620477"/>
    <n v="62.350282030620477"/>
    <n v="1233163.8780016117"/>
    <n v="1233163.8780016117"/>
    <n v="767982908.03409648"/>
    <n v="767982908.03409648"/>
    <n v="20977136"/>
    <n v="36.610474758522635"/>
    <n v="36.610474758522635"/>
    <n v="2.5"/>
    <n v="2.7314587057279494"/>
    <n v="1.5587570507655117"/>
    <n v="1.5587570507655117"/>
  </r>
  <r>
    <s v="030000011"/>
    <s v="ROCK CREEK CARE CENTER"/>
    <n v="206310790"/>
    <n v="1225346315"/>
    <s v="055446"/>
    <x v="14"/>
    <x v="2"/>
    <s v="No"/>
    <n v="84"/>
    <n v="1.95"/>
    <n v="0"/>
    <n v="0.27945205479452051"/>
    <n v="0"/>
    <n v="1.272"/>
    <n v="4"/>
    <n v="1"/>
    <n v="4"/>
    <n v="0.29199999999999998"/>
    <n v="0"/>
    <n v="1"/>
    <n v="0"/>
    <n v="3.5129999999999999"/>
    <n v="0"/>
    <n v="0.43287671232876712"/>
    <n v="0"/>
    <n v="2.5960000000000001"/>
    <n v="0"/>
    <n v="0.31730769230769229"/>
    <n v="0"/>
    <n v="4"/>
    <n v="30"/>
    <n v="0.13333333333333333"/>
    <n v="68.099999999999994"/>
    <n v="0"/>
    <n v="6"/>
    <n v="0"/>
    <n v="6.8965529999999997E-2"/>
    <n v="3"/>
    <n v="6.1643839999999998E-2"/>
    <n v="3"/>
    <n v="0"/>
    <n v="6"/>
    <n v="12"/>
    <n v="17"/>
    <n v="0.8169642857142857"/>
    <n v="0.9"/>
    <n v="0.95"/>
    <n v="0"/>
    <n v="0"/>
    <n v="6.87"/>
    <n v="4"/>
    <n v="0.86157600000000001"/>
    <n v="1"/>
    <n v="7.51"/>
    <n v="5"/>
    <n v="10"/>
    <n v="18"/>
    <n v="0.55555555555555558"/>
    <n v="0.71866283839212475"/>
    <n v="0"/>
    <n v="5"/>
    <n v="0"/>
    <n v="0.88082901554404147"/>
    <n v="0"/>
    <n v="10"/>
    <n v="0"/>
    <n v="17521"/>
    <n v="4.666666666666667"/>
    <n v="0"/>
    <n v="0"/>
    <n v="0"/>
    <n v="11.111111111111111"/>
    <n v="0"/>
    <n v="0"/>
    <n v="15.777777777777779"/>
    <n v="15.777777777777779"/>
    <n v="276442.44444444444"/>
    <n v="276442.44444444444"/>
    <n v="767982908.03409648"/>
    <n v="767982908.03409648"/>
    <n v="20977136"/>
    <n v="36.610474758522635"/>
    <n v="36.610474758522635"/>
    <n v="2.5"/>
    <n v="2.7314587057279494"/>
    <n v="0.39444444444444449"/>
    <n v="0.39444444444444443"/>
  </r>
  <r>
    <s v="030000013"/>
    <s v="AUBURN RAVINE TERRACE"/>
    <n v="206312230"/>
    <n v="1083619365"/>
    <s v="555645"/>
    <x v="14"/>
    <x v="2"/>
    <s v="No"/>
    <n v="59"/>
    <n v="2.6419999999999999"/>
    <n v="4"/>
    <n v="0.89589041095890409"/>
    <n v="3.5835616438356164"/>
    <n v="1.1870000000000001"/>
    <n v="3"/>
    <n v="1"/>
    <n v="3"/>
    <n v="0.51100000000000001"/>
    <n v="3"/>
    <n v="1"/>
    <n v="3"/>
    <n v="4.3129999999999997"/>
    <n v="4"/>
    <n v="0.58630136986301373"/>
    <n v="2.3452054794520549"/>
    <n v="4.0910000000000002"/>
    <n v="5"/>
    <n v="0.36538461538461536"/>
    <n v="1.8269230769230769"/>
    <n v="13.755690200210747"/>
    <n v="30"/>
    <n v="0.45852300667369156"/>
    <n v="35.6"/>
    <n v="5"/>
    <n v="6"/>
    <n v="0.83333333333333337"/>
    <n v="0.10559008"/>
    <n v="1"/>
    <n v="3.7037059999999997E-2"/>
    <n v="5"/>
    <n v="3.6585350000000003E-2"/>
    <n v="4"/>
    <n v="10"/>
    <n v="17"/>
    <n v="0.98750000000000004"/>
    <n v="0.9"/>
    <n v="0.95"/>
    <n v="0.58823529411764708"/>
    <n v="0.58823529411764708"/>
    <m/>
    <n v="0"/>
    <n v="0.86015600000000003"/>
    <n v="1"/>
    <m/>
    <n v="0"/>
    <n v="1"/>
    <n v="6"/>
    <n v="0.16666666666666666"/>
    <n v="0.93953358469487502"/>
    <n v="4"/>
    <n v="5"/>
    <n v="0.8"/>
    <n v="1"/>
    <n v="10"/>
    <n v="10"/>
    <n v="1"/>
    <n v="13456"/>
    <n v="16.048305233579203"/>
    <n v="12.5"/>
    <n v="11.764705882352942"/>
    <n v="11.764705882352942"/>
    <n v="3.333333333333333"/>
    <n v="5.6000000000000005"/>
    <n v="3"/>
    <n v="52.246344449265479"/>
    <n v="52.246344449265479"/>
    <n v="703026.81090931629"/>
    <n v="703026.81090931629"/>
    <n v="767982908.03409648"/>
    <n v="767982908.03409648"/>
    <n v="20977136"/>
    <n v="36.610474758522635"/>
    <n v="36.610474758522635"/>
    <n v="2.5"/>
    <n v="2.7314587057279494"/>
    <n v="1.306158611231637"/>
    <n v="1.306158611231637"/>
  </r>
  <r>
    <s v="030000016"/>
    <s v="NORTH STARR POSTACUTE CARE"/>
    <n v="206501989"/>
    <n v="1598112864"/>
    <s v="555347"/>
    <x v="12"/>
    <x v="3"/>
    <s v="No"/>
    <n v="31"/>
    <n v="2.407"/>
    <n v="2"/>
    <n v="0.44109589041095887"/>
    <n v="0.88219178082191774"/>
    <n v="1.3149999999999999"/>
    <n v="4"/>
    <n v="0.50136986301369868"/>
    <n v="2.0054794520547947"/>
    <n v="0.36699999999999999"/>
    <n v="0"/>
    <n v="0.50136986301369868"/>
    <n v="0"/>
    <n v="3.93"/>
    <n v="1"/>
    <n v="0.47123287671232872"/>
    <n v="0.47123287671232872"/>
    <n v="3.7639999999999998"/>
    <n v="3"/>
    <n v="0.49038461538461536"/>
    <n v="1.471153846153846"/>
    <n v="4.8300579557428875"/>
    <n v="30"/>
    <n v="0.16100193185809625"/>
    <m/>
    <m/>
    <n v="0"/>
    <n v="0"/>
    <n v="7.3529400000000009E-2"/>
    <n v="5"/>
    <n v="0"/>
    <n v="6"/>
    <n v="0"/>
    <n v="6"/>
    <n v="17"/>
    <n v="17"/>
    <n v="0.9662921348314607"/>
    <n v="0.9"/>
    <n v="0.95"/>
    <n v="1"/>
    <n v="1"/>
    <m/>
    <n v="0"/>
    <n v="1.1415139999999999"/>
    <n v="0"/>
    <m/>
    <n v="0"/>
    <n v="0"/>
    <n v="6"/>
    <n v="0"/>
    <n v="0.92278079710144922"/>
    <n v="4"/>
    <n v="5"/>
    <n v="0.8"/>
    <n v="0.89215686274509809"/>
    <n v="0"/>
    <n v="10"/>
    <n v="0"/>
    <n v="8150"/>
    <n v="8.0500965929048132"/>
    <m/>
    <n v="20"/>
    <n v="20"/>
    <n v="0"/>
    <n v="5.6000000000000005"/>
    <n v="0"/>
    <n v="33.650096592904816"/>
    <n v="33.650096592904816"/>
    <n v="274248.28723217425"/>
    <n v="274248.28723217425"/>
    <n v="767982908.03409648"/>
    <n v="767982908.03409648"/>
    <n v="20977136"/>
    <n v="36.610474758522635"/>
    <n v="36.610474758522635"/>
    <n v="2.5"/>
    <n v="2.7314587057279494"/>
    <n v="0.84125241482262036"/>
    <n v="0.84125241482262036"/>
  </r>
  <r>
    <s v="100000017"/>
    <s v="BETHANY HOME SOCIETY SAN JOAQUIN COUNTY"/>
    <n v="206390796"/>
    <n v="1487648135"/>
    <s v="055662"/>
    <x v="11"/>
    <x v="2"/>
    <s v="No"/>
    <n v="92"/>
    <n v="2.8580000000000001"/>
    <n v="5"/>
    <n v="0.95890410958904115"/>
    <n v="4.794520547945206"/>
    <n v="1.532"/>
    <n v="5"/>
    <n v="1"/>
    <n v="5"/>
    <n v="0.60099999999999998"/>
    <n v="4"/>
    <n v="1"/>
    <n v="4"/>
    <n v="4.9349999999999996"/>
    <n v="5"/>
    <n v="0.99178082191780825"/>
    <n v="4.9589041095890414"/>
    <n v="4.5170000000000003"/>
    <n v="6"/>
    <n v="1"/>
    <n v="6"/>
    <n v="24.753424657534246"/>
    <n v="30"/>
    <n v="0.82511415525114151"/>
    <n v="42.3"/>
    <n v="4"/>
    <n v="6"/>
    <n v="0.66666666666666663"/>
    <n v="0.13775512000000001"/>
    <n v="0"/>
    <n v="5.7803400000000001E-3"/>
    <n v="6"/>
    <n v="0"/>
    <n v="6"/>
    <n v="12"/>
    <n v="17"/>
    <n v="1"/>
    <n v="0.9"/>
    <n v="0.95"/>
    <n v="0.70588235294117652"/>
    <n v="0.70588235294117652"/>
    <n v="5.99"/>
    <n v="5"/>
    <n v="0.34640700000000002"/>
    <n v="5"/>
    <n v="7.8"/>
    <n v="3"/>
    <n v="13"/>
    <n v="18"/>
    <n v="0.72222222222222221"/>
    <n v="0.76894409937888197"/>
    <n v="1"/>
    <n v="5"/>
    <n v="0.2"/>
    <n v="0.9850746268656716"/>
    <n v="9"/>
    <n v="10"/>
    <n v="0.9"/>
    <n v="14856"/>
    <n v="28.878995433789953"/>
    <n v="10"/>
    <n v="14.117647058823531"/>
    <n v="14.117647058823531"/>
    <n v="14.444444444444445"/>
    <n v="1.4000000000000001"/>
    <n v="2.7"/>
    <n v="71.541086937057941"/>
    <n v="71.541086937057941"/>
    <n v="1062814.3875369327"/>
    <n v="1062814.3875369327"/>
    <n v="767982908.03409648"/>
    <n v="767982908.03409648"/>
    <n v="20977136"/>
    <n v="36.610474758522635"/>
    <n v="36.610474758522635"/>
    <n v="2.5"/>
    <n v="2.7314587057279494"/>
    <n v="1.7885271734264485"/>
    <n v="1.7885271734264483"/>
  </r>
  <r>
    <s v="030001823"/>
    <s v="DYCORA TRANSITIONAL HEALTH - WEBER OAKS"/>
    <n v="206391045"/>
    <n v="1295278067"/>
    <s v="555105"/>
    <x v="11"/>
    <x v="2"/>
    <s v="No"/>
    <n v="99"/>
    <n v="2.29"/>
    <n v="1"/>
    <n v="0.11780821917808215"/>
    <n v="0.11780821917808215"/>
    <n v="0.85699999999999998"/>
    <n v="0"/>
    <n v="1"/>
    <n v="0"/>
    <n v="0.29899999999999999"/>
    <n v="0"/>
    <n v="1"/>
    <n v="0"/>
    <n v="3.4620000000000002"/>
    <n v="0"/>
    <n v="6.02739726027397E-2"/>
    <n v="0"/>
    <n v="3.1629999999999998"/>
    <n v="0"/>
    <n v="1.9230769230769232E-2"/>
    <n v="0"/>
    <n v="0.11780821917808215"/>
    <n v="30"/>
    <n v="3.9269406392694051E-3"/>
    <n v="42.9"/>
    <n v="3"/>
    <n v="6"/>
    <n v="0.5"/>
    <n v="0.11344537"/>
    <n v="1"/>
    <n v="0.11504425"/>
    <n v="0"/>
    <n v="2.8368769999999998E-2"/>
    <n v="0"/>
    <n v="1"/>
    <n v="17"/>
    <n v="0.94117647058823528"/>
    <n v="0.9"/>
    <n v="0.95"/>
    <n v="2.9411764705882353E-2"/>
    <n v="2.9411764705882353E-2"/>
    <m/>
    <n v="0"/>
    <n v="0.93376099999999995"/>
    <n v="1"/>
    <n v="7.88"/>
    <n v="2"/>
    <n v="3"/>
    <n v="12"/>
    <n v="0.25"/>
    <n v="0.92677837908326266"/>
    <n v="4"/>
    <n v="5"/>
    <n v="0.8"/>
    <n v="0.95436507936507942"/>
    <n v="6"/>
    <n v="10"/>
    <n v="0.6"/>
    <n v="28428"/>
    <n v="0.13744292237442918"/>
    <n v="7.5"/>
    <n v="0.58823529411764708"/>
    <n v="0.58823529411764708"/>
    <n v="5"/>
    <n v="5.6000000000000005"/>
    <n v="1.7999999999999998"/>
    <n v="20.625678216492076"/>
    <n v="20.625678216492076"/>
    <n v="586346.78033843671"/>
    <n v="586346.78033843671"/>
    <n v="767982908.03409648"/>
    <n v="767982908.03409648"/>
    <n v="20977136"/>
    <n v="36.610474758522635"/>
    <n v="36.610474758522635"/>
    <n v="2.5"/>
    <n v="2.7314587057279494"/>
    <n v="0.51564195541230196"/>
    <n v="0.51564195541230196"/>
  </r>
  <r>
    <s v="100000091"/>
    <s v="BRIARWOOD POST ACUTE"/>
    <n v="206341002"/>
    <n v="1114385630"/>
    <s v="055956"/>
    <x v="13"/>
    <x v="2"/>
    <s v="No"/>
    <n v="49"/>
    <n v="2.3980000000000001"/>
    <n v="2"/>
    <n v="0.40273972602739727"/>
    <n v="0.80547945205479454"/>
    <n v="1.206"/>
    <n v="3"/>
    <n v="1"/>
    <n v="3"/>
    <n v="0.52200000000000002"/>
    <n v="3"/>
    <n v="1"/>
    <n v="3"/>
    <n v="4.1310000000000002"/>
    <n v="3"/>
    <n v="0.58356164383561637"/>
    <n v="1.7506849315068491"/>
    <n v="3.742"/>
    <n v="3"/>
    <n v="0.40384615384615385"/>
    <n v="1.2115384615384617"/>
    <n v="9.7677028451001053"/>
    <n v="30"/>
    <n v="0.32559009483667017"/>
    <n v="100"/>
    <n v="0"/>
    <n v="6"/>
    <n v="0"/>
    <n v="9.8901100000000006E-2"/>
    <n v="2"/>
    <n v="9.8360669999999997E-2"/>
    <n v="1"/>
    <n v="0"/>
    <n v="6"/>
    <n v="9"/>
    <n v="17"/>
    <n v="0.79729729729729726"/>
    <n v="0.9"/>
    <n v="0.95"/>
    <n v="0"/>
    <n v="0"/>
    <n v="9.84"/>
    <n v="0"/>
    <n v="3.7053579999999999"/>
    <n v="0"/>
    <n v="7.7"/>
    <n v="3"/>
    <n v="3"/>
    <n v="18"/>
    <n v="0.16666666666666666"/>
    <n v="0.61215880893300245"/>
    <n v="0"/>
    <n v="5"/>
    <n v="0"/>
    <n v="0.86819484240687683"/>
    <n v="0"/>
    <n v="10"/>
    <n v="0"/>
    <n v="9868"/>
    <n v="11.395653319283456"/>
    <n v="0"/>
    <n v="0"/>
    <n v="0"/>
    <n v="3.333333333333333"/>
    <n v="0"/>
    <n v="0"/>
    <n v="14.72898665261679"/>
    <n v="14.72898665261679"/>
    <n v="145345.64028802249"/>
    <n v="145345.64028802249"/>
    <n v="767982908.03409648"/>
    <n v="767982908.03409648"/>
    <n v="20977136"/>
    <n v="36.610474758522635"/>
    <n v="36.610474758522635"/>
    <n v="2.5"/>
    <n v="2.7314587057279494"/>
    <n v="0.36822466631541978"/>
    <n v="0.36822466631541972"/>
  </r>
  <r>
    <s v="030001004"/>
    <s v="AMERICAN RIVER CENTER"/>
    <n v="206344052"/>
    <n v="1639126287"/>
    <s v="555450"/>
    <x v="13"/>
    <x v="2"/>
    <s v="No"/>
    <n v="99"/>
    <n v="2.5129999999999999"/>
    <n v="3"/>
    <n v="0.65753424657534243"/>
    <n v="1.9726027397260273"/>
    <n v="0.85099999999999998"/>
    <n v="0"/>
    <n v="1"/>
    <n v="0"/>
    <n v="0.749"/>
    <n v="5"/>
    <n v="1"/>
    <n v="5"/>
    <n v="4.085"/>
    <n v="2"/>
    <n v="0.75342465753424659"/>
    <n v="1.5068493150684932"/>
    <n v="3.2240000000000002"/>
    <n v="0"/>
    <n v="0.70192307692307687"/>
    <n v="0"/>
    <n v="8.4794520547945211"/>
    <n v="30"/>
    <n v="0.28264840182648404"/>
    <n v="42.6"/>
    <n v="3"/>
    <n v="6"/>
    <n v="0.5"/>
    <n v="4.947E-2"/>
    <n v="5"/>
    <n v="5.8201049999999997E-2"/>
    <n v="5"/>
    <n v="0"/>
    <n v="6"/>
    <n v="16"/>
    <n v="17"/>
    <n v="0.93788819875776397"/>
    <n v="0.9"/>
    <n v="0.95"/>
    <n v="0.47058823529411764"/>
    <n v="0.47058823529411764"/>
    <n v="8.68"/>
    <n v="2"/>
    <n v="0.95547899999999997"/>
    <n v="1"/>
    <n v="8.0299999999999994"/>
    <n v="1"/>
    <n v="4"/>
    <n v="18"/>
    <n v="0.22222222222222221"/>
    <n v="0.66133472826386208"/>
    <n v="0"/>
    <n v="5"/>
    <n v="0"/>
    <n v="0.98430813124108418"/>
    <n v="9"/>
    <n v="10"/>
    <n v="0.9"/>
    <n v="24021"/>
    <n v="9.8926940639269407"/>
    <n v="7.5"/>
    <n v="9.4117647058823533"/>
    <n v="9.4117647058823533"/>
    <n v="4.4444444444444446"/>
    <n v="0"/>
    <n v="2.7"/>
    <n v="33.94890321425374"/>
    <n v="33.94890321425374"/>
    <n v="815486.60410958913"/>
    <n v="815486.60410958913"/>
    <n v="767982908.03409648"/>
    <n v="767982908.03409648"/>
    <n v="20977136"/>
    <n v="36.610474758522635"/>
    <n v="36.610474758522635"/>
    <n v="2.5"/>
    <n v="2.7314587057279494"/>
    <n v="0.84872258035634351"/>
    <n v="0.8487225803563434"/>
  </r>
  <r>
    <s v="100000010"/>
    <s v="MANTECA CARE AND REHABILITATION CENTER"/>
    <n v="206390929"/>
    <n v="1821082637"/>
    <s v="056216"/>
    <x v="11"/>
    <x v="2"/>
    <s v="No"/>
    <n v="176"/>
    <n v="2.2320000000000002"/>
    <n v="0"/>
    <n v="0.1095890410958904"/>
    <n v="0"/>
    <n v="1.0960000000000001"/>
    <n v="2"/>
    <n v="1"/>
    <n v="2"/>
    <n v="0.71499999999999997"/>
    <n v="5"/>
    <n v="1"/>
    <n v="5"/>
    <n v="4.0209999999999999"/>
    <n v="2"/>
    <n v="0.72602739726027399"/>
    <n v="1.452054794520548"/>
    <n v="3.4809999999999999"/>
    <n v="1"/>
    <n v="0.24038461538461539"/>
    <n v="0.24038461538461539"/>
    <n v="8.6924394099051625"/>
    <n v="30"/>
    <n v="0.28974798033017207"/>
    <n v="63.3"/>
    <n v="0"/>
    <n v="6"/>
    <n v="0"/>
    <n v="4.385965E-2"/>
    <n v="4"/>
    <n v="3.4285709999999997E-2"/>
    <n v="6"/>
    <n v="8.0971800000000007E-3"/>
    <n v="4"/>
    <n v="14"/>
    <n v="17"/>
    <n v="0.92366412213740456"/>
    <n v="0.9"/>
    <n v="0.95"/>
    <n v="0.41176470588235292"/>
    <n v="0.41176470588235292"/>
    <n v="8.58"/>
    <n v="2"/>
    <n v="2.2199909999999998"/>
    <n v="0"/>
    <n v="7.23"/>
    <n v="6"/>
    <n v="8"/>
    <n v="18"/>
    <n v="0.44444444444444442"/>
    <n v="1.3146903595701864"/>
    <n v="5"/>
    <n v="5"/>
    <n v="1"/>
    <n v="0.96938775510204078"/>
    <n v="7"/>
    <n v="10"/>
    <n v="0.7"/>
    <n v="34625"/>
    <n v="10.141179311556023"/>
    <n v="0"/>
    <n v="8.235294117647058"/>
    <n v="8.235294117647058"/>
    <n v="8.8888888888888893"/>
    <n v="7"/>
    <n v="2.0999999999999996"/>
    <n v="36.365362318091975"/>
    <n v="36.365362318091975"/>
    <n v="1259150.6702639346"/>
    <n v="1259150.6702639346"/>
    <n v="767982908.03409648"/>
    <n v="767982908.03409648"/>
    <n v="20977136"/>
    <n v="36.610474758522635"/>
    <n v="36.610474758522635"/>
    <n v="2.5"/>
    <n v="2.7314587057279494"/>
    <n v="0.9091340579522994"/>
    <n v="0.90913405795229929"/>
  </r>
  <r>
    <s v="100000021"/>
    <s v="CASA COLOMA HEALTH CARE CENTER"/>
    <n v="206341499"/>
    <n v="1689672578"/>
    <s v="056495"/>
    <x v="13"/>
    <x v="2"/>
    <s v="No"/>
    <n v="138"/>
    <n v="1.819"/>
    <n v="0"/>
    <n v="4.1095890410958957E-2"/>
    <n v="0"/>
    <n v="0.92200000000000004"/>
    <n v="0"/>
    <n v="1"/>
    <n v="0"/>
    <n v="0.39200000000000002"/>
    <n v="1"/>
    <n v="1"/>
    <n v="1"/>
    <n v="3.12"/>
    <n v="0"/>
    <n v="0.27945205479452051"/>
    <n v="0"/>
    <n v="2.6320000000000001"/>
    <n v="0"/>
    <n v="5.7692307692307696E-2"/>
    <n v="0"/>
    <n v="1"/>
    <n v="30"/>
    <n v="3.3333333333333333E-2"/>
    <n v="73.7"/>
    <n v="0"/>
    <n v="6"/>
    <n v="0"/>
    <n v="0.11392405999999999"/>
    <n v="1"/>
    <n v="7.4074070000000006E-2"/>
    <n v="2"/>
    <n v="1.1961699999999999E-2"/>
    <n v="4"/>
    <n v="7"/>
    <n v="17"/>
    <n v="0.77510040160642568"/>
    <n v="0.9"/>
    <n v="0.95"/>
    <n v="0"/>
    <n v="0"/>
    <n v="7.77"/>
    <n v="3"/>
    <n v="1.8016179999999999"/>
    <n v="0"/>
    <n v="8.24"/>
    <n v="0"/>
    <n v="3"/>
    <n v="18"/>
    <n v="0.16666666666666666"/>
    <n v="0.66456373162197935"/>
    <n v="0"/>
    <n v="5"/>
    <n v="0"/>
    <n v="0.99737532808398954"/>
    <n v="10"/>
    <n v="10"/>
    <n v="1"/>
    <n v="36658"/>
    <n v="1.1666666666666667"/>
    <n v="0"/>
    <n v="0"/>
    <n v="0"/>
    <n v="3.333333333333333"/>
    <n v="0"/>
    <n v="3"/>
    <n v="7.5"/>
    <n v="7.5"/>
    <n v="274935"/>
    <n v="274935"/>
    <n v="767982908.03409648"/>
    <n v="767982908.03409648"/>
    <n v="20977136"/>
    <n v="36.610474758522635"/>
    <n v="36.610474758522635"/>
    <n v="2.5"/>
    <n v="2.7314587057279494"/>
    <n v="0.1875"/>
    <n v="0.1875"/>
  </r>
  <r>
    <s v="100000031"/>
    <s v="CASA DE MODESTO"/>
    <n v="206500821"/>
    <n v="1750388732"/>
    <s v="555898"/>
    <x v="12"/>
    <x v="3"/>
    <s v="No"/>
    <n v="59"/>
    <n v="2.6059999999999999"/>
    <n v="4"/>
    <n v="0.87123287671232874"/>
    <n v="3.484931506849315"/>
    <n v="1.7849999999999999"/>
    <n v="6"/>
    <n v="1"/>
    <n v="6"/>
    <n v="0.34699999999999998"/>
    <n v="0"/>
    <n v="1"/>
    <n v="0"/>
    <n v="4.681"/>
    <n v="5"/>
    <n v="0.97534246575342465"/>
    <n v="4.8767123287671232"/>
    <n v="4.3019999999999996"/>
    <n v="5"/>
    <n v="0.95192307692307687"/>
    <n v="4.7596153846153841"/>
    <n v="19.121259220231821"/>
    <n v="30"/>
    <n v="0.63737530734106074"/>
    <m/>
    <m/>
    <n v="0"/>
    <n v="0"/>
    <n v="7.9646030000000007E-2"/>
    <n v="2"/>
    <n v="9.8214269999999992E-2"/>
    <n v="1"/>
    <n v="8.8495500000000012E-3"/>
    <n v="3"/>
    <n v="6"/>
    <n v="17"/>
    <n v="0.97247706422018354"/>
    <n v="0.9"/>
    <n v="0.95"/>
    <n v="0.35294117647058826"/>
    <n v="0.35294117647058826"/>
    <m/>
    <n v="0"/>
    <n v="0.11343200000000001"/>
    <n v="6"/>
    <m/>
    <n v="0"/>
    <n v="6"/>
    <n v="6"/>
    <n v="1"/>
    <n v="1.1647668393782384"/>
    <n v="5"/>
    <n v="5"/>
    <n v="1"/>
    <n v="0.98648648648648651"/>
    <n v="9"/>
    <n v="10"/>
    <n v="0.9"/>
    <n v="13488"/>
    <n v="31.868765367053037"/>
    <m/>
    <n v="7.0588235294117654"/>
    <n v="7.0588235294117654"/>
    <n v="20"/>
    <n v="7"/>
    <n v="2.7"/>
    <n v="68.627588896464815"/>
    <n v="68.627588896464815"/>
    <n v="925648.91903551738"/>
    <n v="925648.91903551738"/>
    <n v="767982908.03409648"/>
    <n v="767982908.03409648"/>
    <n v="20977136"/>
    <n v="36.610474758522635"/>
    <n v="36.610474758522635"/>
    <n v="2.5"/>
    <n v="2.7314587057279494"/>
    <n v="1.7156897224116205"/>
    <n v="1.7156897224116205"/>
  </r>
  <r>
    <s v="100000032"/>
    <s v="DYCORA TRANSITIONAL HEALTH - QUAIL LAKE"/>
    <n v="206390826"/>
    <n v="1740723501"/>
    <s v="055304"/>
    <x v="11"/>
    <x v="2"/>
    <s v="No"/>
    <n v="99"/>
    <n v="2.2280000000000002"/>
    <n v="0"/>
    <n v="0.26849315068493151"/>
    <n v="0"/>
    <n v="0.89900000000000002"/>
    <n v="0"/>
    <n v="1"/>
    <n v="0"/>
    <n v="0.26700000000000002"/>
    <n v="0"/>
    <n v="1"/>
    <n v="0"/>
    <n v="3.42"/>
    <n v="0"/>
    <n v="0.19178082191780821"/>
    <n v="0"/>
    <n v="3.13"/>
    <n v="0"/>
    <n v="6.7307692307692304E-2"/>
    <n v="0"/>
    <n v="0"/>
    <n v="30"/>
    <n v="0"/>
    <n v="31.8"/>
    <n v="5"/>
    <n v="6"/>
    <n v="0.83333333333333337"/>
    <n v="8.9361689999999994E-2"/>
    <n v="2"/>
    <n v="5.6910570000000001E-2"/>
    <n v="5"/>
    <n v="3.2490959999999999E-2"/>
    <n v="0"/>
    <n v="7"/>
    <n v="17"/>
    <n v="0.83171521035598706"/>
    <n v="0.9"/>
    <n v="0.95"/>
    <n v="0"/>
    <n v="0"/>
    <n v="7.8"/>
    <n v="3"/>
    <n v="1.2482040000000001"/>
    <n v="0"/>
    <n v="7.27"/>
    <n v="6"/>
    <n v="9"/>
    <n v="18"/>
    <n v="0.5"/>
    <n v="0.87712571887947566"/>
    <n v="3"/>
    <n v="5"/>
    <n v="0.6"/>
    <n v="0.66808510638297869"/>
    <n v="0"/>
    <n v="10"/>
    <n v="0"/>
    <n v="28368"/>
    <n v="0"/>
    <n v="12.5"/>
    <n v="0"/>
    <n v="0"/>
    <n v="10"/>
    <n v="4.2"/>
    <n v="0"/>
    <n v="26.7"/>
    <n v="26.7"/>
    <n v="757425.6"/>
    <n v="757425.6"/>
    <n v="767982908.03409648"/>
    <n v="767982908.03409648"/>
    <n v="20977136"/>
    <n v="36.610474758522635"/>
    <n v="36.610474758522635"/>
    <n v="2.5"/>
    <n v="2.7314587057279494"/>
    <n v="0.66749999999999998"/>
    <n v="0.66749999999999998"/>
  </r>
  <r>
    <s v="030000005"/>
    <s v="COLLEGE OAK NURSING AND REHABILITATION CENTER"/>
    <n v="206340908"/>
    <n v="1831651645"/>
    <s v="056158"/>
    <x v="13"/>
    <x v="2"/>
    <s v="No"/>
    <n v="120"/>
    <n v="2.5529999999999999"/>
    <n v="3"/>
    <n v="0.64657534246575343"/>
    <n v="1.9397260273972603"/>
    <n v="0.85299999999999998"/>
    <n v="0"/>
    <n v="1"/>
    <n v="0"/>
    <n v="0.85499999999999998"/>
    <n v="5"/>
    <n v="1"/>
    <n v="5"/>
    <n v="4.1900000000000004"/>
    <n v="3"/>
    <n v="0.71506849315068499"/>
    <n v="2.1452054794520548"/>
    <n v="3.5609999999999999"/>
    <n v="1"/>
    <n v="0.57692307692307687"/>
    <n v="0.57692307692307687"/>
    <n v="9.6618545837723921"/>
    <n v="30"/>
    <n v="0.32206181945907975"/>
    <n v="59"/>
    <n v="0"/>
    <n v="6"/>
    <n v="0"/>
    <n v="7.0707069999999997E-2"/>
    <n v="3"/>
    <n v="7.2398190000000001E-2"/>
    <n v="2"/>
    <n v="1.6181209999999998E-2"/>
    <n v="2"/>
    <n v="7"/>
    <n v="17"/>
    <n v="0.85227272727272729"/>
    <n v="0.9"/>
    <n v="0.95"/>
    <n v="0"/>
    <n v="0"/>
    <n v="8.14"/>
    <n v="2"/>
    <n v="0.75961800000000002"/>
    <n v="2"/>
    <n v="8.06"/>
    <n v="1"/>
    <n v="5"/>
    <n v="18"/>
    <n v="0.27777777777777779"/>
    <n v="0.68120420940455573"/>
    <n v="0"/>
    <n v="5"/>
    <n v="0"/>
    <n v="0.84005979073243642"/>
    <n v="0"/>
    <n v="10"/>
    <n v="0"/>
    <n v="25569"/>
    <n v="11.272163681067791"/>
    <n v="0"/>
    <n v="0"/>
    <n v="0"/>
    <n v="5.5555555555555554"/>
    <n v="0"/>
    <n v="0"/>
    <n v="16.827719236623345"/>
    <n v="16.827719236623345"/>
    <n v="430267.95316122234"/>
    <n v="430267.95316122234"/>
    <n v="767982908.03409648"/>
    <n v="767982908.03409648"/>
    <n v="20977136"/>
    <n v="36.610474758522635"/>
    <n v="36.610474758522635"/>
    <n v="2.5"/>
    <n v="2.7314587057279494"/>
    <n v="0.4206929809155836"/>
    <n v="0.42069298091558366"/>
  </r>
  <r>
    <s v="100000107"/>
    <s v="MODESTO POST ACUTE CENTER"/>
    <n v="206501094"/>
    <n v="1932251808"/>
    <s v="055849"/>
    <x v="12"/>
    <x v="3"/>
    <s v="No"/>
    <n v="99"/>
    <n v="2.165"/>
    <n v="0"/>
    <n v="0.16712328767123286"/>
    <n v="0"/>
    <n v="1.282"/>
    <n v="4"/>
    <n v="1"/>
    <n v="4"/>
    <n v="0.31"/>
    <n v="0"/>
    <n v="1"/>
    <n v="0"/>
    <n v="3.7320000000000002"/>
    <n v="0"/>
    <n v="0.21643835616438356"/>
    <n v="0"/>
    <n v="3.2050000000000001"/>
    <n v="0"/>
    <n v="0.125"/>
    <n v="0"/>
    <n v="4"/>
    <n v="30"/>
    <n v="0.13333333333333333"/>
    <n v="58"/>
    <n v="0"/>
    <n v="6"/>
    <n v="0"/>
    <n v="0.17045457999999999"/>
    <n v="1"/>
    <n v="1.675977E-2"/>
    <n v="6"/>
    <n v="2.0338980000000003E-2"/>
    <n v="1"/>
    <n v="8"/>
    <n v="17"/>
    <n v="0.97297297297297303"/>
    <n v="0.9"/>
    <n v="0.95"/>
    <n v="0.47058823529411764"/>
    <n v="0.47058823529411764"/>
    <n v="6.35"/>
    <n v="5"/>
    <n v="0.70193300000000003"/>
    <n v="2"/>
    <n v="7.47"/>
    <n v="5"/>
    <n v="12"/>
    <n v="18"/>
    <n v="0.66666666666666663"/>
    <n v="0.90649416379337611"/>
    <n v="4"/>
    <n v="5"/>
    <n v="0.8"/>
    <n v="1"/>
    <n v="10"/>
    <n v="10"/>
    <n v="1"/>
    <n v="28657"/>
    <n v="4.666666666666667"/>
    <n v="0"/>
    <n v="9.4117647058823533"/>
    <n v="9.4117647058823533"/>
    <n v="13.333333333333332"/>
    <n v="5.6000000000000005"/>
    <n v="3"/>
    <n v="36.011764705882349"/>
    <n v="36.011764705882349"/>
    <n v="1031989.1411764704"/>
    <n v="1031989.1411764704"/>
    <n v="767982908.03409648"/>
    <n v="767982908.03409648"/>
    <n v="20977136"/>
    <n v="36.610474758522635"/>
    <n v="36.610474758522635"/>
    <n v="2.5"/>
    <n v="2.7314587057279494"/>
    <n v="0.90029411764705869"/>
    <n v="0.90029411764705869"/>
  </r>
  <r>
    <s v="030001817"/>
    <s v="COTTONWOOD HEALTH CARE CENTER"/>
    <n v="206570896"/>
    <n v="1699750901"/>
    <s v="056098"/>
    <x v="10"/>
    <x v="2"/>
    <s v="No"/>
    <n v="98"/>
    <n v="2.3180000000000001"/>
    <n v="1"/>
    <n v="0.25479452054794516"/>
    <n v="0.25479452054794516"/>
    <n v="1.1830000000000001"/>
    <n v="3"/>
    <n v="1"/>
    <n v="3"/>
    <n v="0.65300000000000002"/>
    <n v="5"/>
    <n v="1"/>
    <n v="5"/>
    <n v="4.133"/>
    <n v="3"/>
    <n v="0.72054794520547949"/>
    <n v="2.1616438356164385"/>
    <n v="3.76"/>
    <n v="3"/>
    <n v="0.54807692307692313"/>
    <n v="1.6442307692307694"/>
    <n v="12.060669125395153"/>
    <n v="30"/>
    <n v="0.40202230417983842"/>
    <n v="57.7"/>
    <n v="0"/>
    <n v="6"/>
    <n v="0"/>
    <n v="9.4594600000000001E-2"/>
    <n v="2"/>
    <n v="9.2857160000000008E-2"/>
    <n v="3"/>
    <n v="3.5714260000000005E-2"/>
    <n v="0"/>
    <n v="5"/>
    <n v="17"/>
    <n v="0.89169675090252709"/>
    <n v="0.9"/>
    <n v="0.95"/>
    <n v="0"/>
    <n v="0"/>
    <n v="11"/>
    <n v="0"/>
    <n v="1.4585669999999999"/>
    <n v="0"/>
    <n v="8"/>
    <n v="1"/>
    <n v="1"/>
    <n v="18"/>
    <n v="5.5555555555555552E-2"/>
    <n v="0.74920290569634818"/>
    <n v="1"/>
    <n v="5"/>
    <n v="0.2"/>
    <n v="0.96816479400749067"/>
    <n v="7"/>
    <n v="10"/>
    <n v="0.7"/>
    <n v="22793"/>
    <n v="14.070780646294345"/>
    <n v="0"/>
    <n v="0"/>
    <n v="0"/>
    <n v="1.1111111111111112"/>
    <n v="1.4000000000000001"/>
    <n v="2.0999999999999996"/>
    <n v="18.681891757405452"/>
    <n v="18.681891757405452"/>
    <n v="425816.35882654245"/>
    <n v="425816.35882654245"/>
    <n v="767982908.03409648"/>
    <n v="767982908.03409648"/>
    <n v="20977136"/>
    <n v="36.610474758522635"/>
    <n v="36.610474758522635"/>
    <n v="2.5"/>
    <n v="2.7314587057279494"/>
    <n v="0.46704729393513633"/>
    <n v="0.46704729393513633"/>
  </r>
  <r>
    <s v="030001815"/>
    <s v="COURTYARD HEALTH CARE CENTER"/>
    <n v="206570854"/>
    <n v="1235367913"/>
    <s v="055922"/>
    <x v="10"/>
    <x v="2"/>
    <s v="No"/>
    <n v="112"/>
    <n v="2.5539999999999998"/>
    <n v="3"/>
    <n v="0.71780821917808213"/>
    <n v="2.1534246575342464"/>
    <n v="0.95399999999999996"/>
    <n v="0"/>
    <n v="1"/>
    <n v="0"/>
    <n v="0.78900000000000003"/>
    <n v="5"/>
    <n v="1"/>
    <n v="5"/>
    <n v="4.234"/>
    <n v="3"/>
    <n v="0.70958904109589049"/>
    <n v="2.1287671232876715"/>
    <n v="3.7440000000000002"/>
    <n v="3"/>
    <n v="0.5"/>
    <n v="1.5"/>
    <n v="10.782191780821918"/>
    <n v="30"/>
    <n v="0.35940639269406394"/>
    <n v="50"/>
    <n v="2"/>
    <n v="6"/>
    <n v="0.33333333333333331"/>
    <n v="0.19230774"/>
    <n v="0"/>
    <n v="7.339451000000001E-2"/>
    <n v="2"/>
    <n v="1.4134290000000001E-2"/>
    <n v="4"/>
    <n v="6"/>
    <n v="17"/>
    <n v="0.98207885304659504"/>
    <n v="0.9"/>
    <n v="0.95"/>
    <n v="0.35294117647058826"/>
    <n v="0.35294117647058826"/>
    <n v="7.78"/>
    <n v="3"/>
    <n v="1.0856479999999999"/>
    <n v="0"/>
    <n v="8.3000000000000007"/>
    <n v="0"/>
    <n v="3"/>
    <n v="18"/>
    <n v="0.16666666666666666"/>
    <n v="0.75774139922797323"/>
    <n v="2"/>
    <n v="5"/>
    <n v="0.4"/>
    <n v="0.95597484276729561"/>
    <n v="6"/>
    <n v="10"/>
    <n v="0.6"/>
    <n v="26893"/>
    <n v="12.579223744292237"/>
    <n v="5"/>
    <n v="7.0588235294117654"/>
    <n v="7.0588235294117654"/>
    <n v="3.333333333333333"/>
    <n v="2.8000000000000003"/>
    <n v="1.7999999999999998"/>
    <n v="32.571380607037334"/>
    <n v="32.571380607037334"/>
    <n v="875942.13866505504"/>
    <n v="875942.13866505504"/>
    <n v="767982908.03409648"/>
    <n v="767982908.03409648"/>
    <n v="20977136"/>
    <n v="36.610474758522635"/>
    <n v="36.610474758522635"/>
    <n v="2.5"/>
    <n v="2.7314587057279494"/>
    <n v="0.81428451517593325"/>
    <n v="0.81428451517593325"/>
  </r>
  <r>
    <s v="100000035"/>
    <s v="CRESTWOOD MANOR"/>
    <n v="206392343"/>
    <n v="1730128174"/>
    <s v="05A340"/>
    <x v="11"/>
    <x v="2"/>
    <s v="No"/>
    <n v="190"/>
    <n v="3.3860000000000001"/>
    <n v="6"/>
    <n v="0.88219178082191785"/>
    <n v="5.2931506849315069"/>
    <n v="1.385"/>
    <n v="5"/>
    <n v="1"/>
    <n v="5"/>
    <n v="0.51400000000000001"/>
    <n v="3"/>
    <n v="1"/>
    <n v="3"/>
    <n v="5.2960000000000003"/>
    <n v="6"/>
    <n v="0.88767123287671235"/>
    <n v="5.3260273972602743"/>
    <n v="4.6829999999999998"/>
    <n v="6"/>
    <n v="0.63461538461538458"/>
    <n v="3.8076923076923075"/>
    <n v="22.426870389884087"/>
    <n v="30"/>
    <n v="0.74756234632946961"/>
    <n v="22.9"/>
    <n v="6"/>
    <n v="6"/>
    <n v="1"/>
    <n v="0.95238095"/>
    <n v="0"/>
    <n v="0"/>
    <n v="6"/>
    <n v="8.4745800000000007E-3"/>
    <n v="5"/>
    <n v="11"/>
    <n v="17"/>
    <n v="0.9943820224719101"/>
    <n v="0.9"/>
    <n v="0.95"/>
    <n v="0.6470588235294118"/>
    <n v="0.6470588235294118"/>
    <m/>
    <n v="0"/>
    <n v="0.24749099999999999"/>
    <n v="6"/>
    <m/>
    <n v="0"/>
    <n v="6"/>
    <n v="6"/>
    <n v="1"/>
    <n v="0.58792330904989787"/>
    <n v="0"/>
    <n v="5"/>
    <n v="0"/>
    <n v="1"/>
    <n v="10"/>
    <n v="10"/>
    <n v="1"/>
    <n v="38576"/>
    <n v="26.164682121531435"/>
    <n v="15"/>
    <n v="12.941176470588236"/>
    <n v="12.941176470588236"/>
    <n v="20"/>
    <n v="0"/>
    <n v="3"/>
    <n v="77.105858592119674"/>
    <n v="77.105858592119674"/>
    <n v="2974435.6010496086"/>
    <n v="2974435.6010496086"/>
    <n v="767982908.03409648"/>
    <n v="767982908.03409648"/>
    <n v="20977136"/>
    <n v="36.610474758522635"/>
    <n v="36.610474758522635"/>
    <n v="2.5"/>
    <n v="2.7314587057279494"/>
    <n v="1.9276464648029918"/>
    <n v="1.9276464648029918"/>
  </r>
  <r>
    <s v="100000036"/>
    <s v="CRESTWOOD MANOR"/>
    <n v="206502207"/>
    <n v="1508884487"/>
    <s v="05A024"/>
    <x v="12"/>
    <x v="3"/>
    <s v="No"/>
    <n v="194"/>
    <n v="2.9710000000000001"/>
    <n v="5"/>
    <n v="7.3972602739726057E-2"/>
    <n v="0.36986301369863028"/>
    <n v="1.5609999999999999"/>
    <n v="6"/>
    <n v="1"/>
    <n v="6"/>
    <n v="0.30499999999999999"/>
    <n v="0"/>
    <n v="1"/>
    <n v="0"/>
    <n v="4.8860000000000001"/>
    <n v="5"/>
    <n v="0.30410958904109586"/>
    <n v="1.5205479452054793"/>
    <n v="4.4450000000000003"/>
    <n v="6"/>
    <n v="9.6153846153846159E-3"/>
    <n v="5.7692307692307696E-2"/>
    <n v="7.9481032665964166"/>
    <n v="30"/>
    <n v="0.26493677555321388"/>
    <n v="34.6"/>
    <n v="5"/>
    <n v="6"/>
    <n v="0.83333333333333337"/>
    <n v="0.78125"/>
    <n v="0"/>
    <n v="6.7415740000000002E-2"/>
    <n v="3"/>
    <n v="1.497502E-2"/>
    <n v="3"/>
    <n v="6"/>
    <n v="17"/>
    <n v="0.96768982229402267"/>
    <n v="0.9"/>
    <n v="0.95"/>
    <n v="0.35294117647058826"/>
    <n v="0.35294117647058826"/>
    <m/>
    <n v="0"/>
    <n v="0.920825"/>
    <n v="1"/>
    <m/>
    <n v="0"/>
    <n v="1"/>
    <n v="6"/>
    <n v="0.16666666666666666"/>
    <n v="0.60546295961531504"/>
    <n v="0"/>
    <n v="5"/>
    <n v="0"/>
    <n v="0.99386503067484666"/>
    <n v="10"/>
    <n v="10"/>
    <n v="1"/>
    <n v="33493"/>
    <n v="9.2727871443624856"/>
    <n v="12.5"/>
    <n v="7.0588235294117654"/>
    <n v="7.0588235294117654"/>
    <n v="3.333333333333333"/>
    <n v="0"/>
    <n v="3"/>
    <n v="35.164944007107586"/>
    <n v="35.164944007107586"/>
    <n v="1177779.4696300544"/>
    <n v="1177779.4696300544"/>
    <n v="767982908.03409648"/>
    <n v="767982908.03409648"/>
    <n v="20977136"/>
    <n v="36.610474758522635"/>
    <n v="36.610474758522635"/>
    <n v="2.5"/>
    <n v="2.7314587057279494"/>
    <n v="0.87912360017768965"/>
    <n v="0.87912360017768965"/>
  </r>
  <r>
    <s v="030001825"/>
    <s v="LODI NURSING &amp; REHABILITATION"/>
    <n v="206391887"/>
    <n v="1861868721"/>
    <s v="555049"/>
    <x v="11"/>
    <x v="2"/>
    <s v="No"/>
    <n v="74"/>
    <n v="2.403"/>
    <n v="2"/>
    <n v="0.50136986301369868"/>
    <n v="1.0027397260273974"/>
    <n v="1.2150000000000001"/>
    <n v="3"/>
    <n v="1"/>
    <n v="3"/>
    <n v="0.44800000000000001"/>
    <n v="2"/>
    <n v="1"/>
    <n v="2"/>
    <n v="4.0739999999999998"/>
    <n v="2"/>
    <n v="0.92054794520547945"/>
    <n v="1.8410958904109589"/>
    <n v="3.6749999999999998"/>
    <n v="2"/>
    <n v="0.85576923076923073"/>
    <n v="1.7115384615384615"/>
    <n v="9.5553740779768184"/>
    <n v="30"/>
    <n v="0.31851246926589394"/>
    <n v="30.4"/>
    <n v="5"/>
    <n v="6"/>
    <n v="0.83333333333333337"/>
    <n v="0.10434784000000001"/>
    <n v="1"/>
    <n v="2.4793389999999998E-2"/>
    <n v="5"/>
    <n v="3.5714320000000001E-2"/>
    <n v="0"/>
    <n v="6"/>
    <n v="17"/>
    <n v="0.89542483660130723"/>
    <n v="0.9"/>
    <n v="0.95"/>
    <n v="0"/>
    <n v="0"/>
    <n v="8.4700000000000006"/>
    <n v="2"/>
    <n v="0.729541"/>
    <n v="2"/>
    <n v="7.36"/>
    <n v="5"/>
    <n v="9"/>
    <n v="18"/>
    <n v="0.5"/>
    <n v="0.54643337819650062"/>
    <n v="0"/>
    <n v="5"/>
    <n v="0"/>
    <n v="1"/>
    <n v="10"/>
    <n v="10"/>
    <n v="1"/>
    <n v="12992"/>
    <n v="11.147936424306288"/>
    <n v="12.5"/>
    <n v="0"/>
    <n v="0"/>
    <n v="10"/>
    <n v="0"/>
    <n v="3"/>
    <n v="36.647936424306288"/>
    <n v="36.647936424306288"/>
    <n v="476129.99002458731"/>
    <n v="476129.99002458731"/>
    <n v="767982908.03409648"/>
    <n v="767982908.03409648"/>
    <n v="20977136"/>
    <n v="36.610474758522635"/>
    <n v="36.610474758522635"/>
    <n v="2.5"/>
    <n v="2.7314587057279494"/>
    <n v="0.91619841060765717"/>
    <n v="0.91619841060765728"/>
  </r>
  <r>
    <s v="100000041"/>
    <s v="LINCOLN SQUARE POST ACUTE CARE"/>
    <n v="206392310"/>
    <n v="1780816777"/>
    <s v="555186"/>
    <x v="11"/>
    <x v="2"/>
    <s v="No"/>
    <n v="68"/>
    <n v="2.056"/>
    <n v="0"/>
    <n v="0.13972602739726026"/>
    <n v="0"/>
    <n v="1.26"/>
    <n v="4"/>
    <n v="1"/>
    <n v="4"/>
    <n v="0.66700000000000004"/>
    <n v="5"/>
    <n v="1"/>
    <n v="5"/>
    <n v="3.972"/>
    <n v="1"/>
    <n v="0.36712328767123292"/>
    <n v="0.36712328767123292"/>
    <n v="3.5379999999999998"/>
    <n v="1"/>
    <n v="0.25"/>
    <n v="0.25"/>
    <n v="9.6171232876712338"/>
    <n v="30"/>
    <n v="0.32057077625570779"/>
    <n v="52.6"/>
    <n v="1"/>
    <n v="6"/>
    <n v="0.16666666666666666"/>
    <n v="4.3478240000000001E-2"/>
    <n v="4"/>
    <n v="9.5890409999999995E-2"/>
    <n v="3"/>
    <n v="0"/>
    <n v="6"/>
    <n v="13"/>
    <n v="17"/>
    <n v="0.65540540540540537"/>
    <n v="0.9"/>
    <n v="0.95"/>
    <n v="0"/>
    <n v="0"/>
    <n v="7.57"/>
    <n v="3"/>
    <m/>
    <n v="0"/>
    <n v="7.48"/>
    <n v="5"/>
    <n v="8"/>
    <n v="12"/>
    <n v="0.66666666666666663"/>
    <n v="0.4546360917248255"/>
    <n v="0"/>
    <n v="5"/>
    <n v="0"/>
    <n v="0.87263339070567991"/>
    <n v="0"/>
    <n v="10"/>
    <n v="0"/>
    <n v="8664"/>
    <n v="11.219977168949773"/>
    <n v="2.5"/>
    <n v="0"/>
    <n v="0"/>
    <n v="13.333333333333332"/>
    <n v="0"/>
    <n v="0"/>
    <n v="27.053310502283104"/>
    <n v="27.053310502283104"/>
    <n v="234389.88219178081"/>
    <n v="234389.88219178081"/>
    <n v="767982908.03409648"/>
    <n v="767982908.03409648"/>
    <n v="20977136"/>
    <n v="36.610474758522635"/>
    <n v="36.610474758522635"/>
    <n v="2.5"/>
    <n v="2.7314587057279494"/>
    <n v="0.67633276255707753"/>
    <n v="0.67633276255707753"/>
  </r>
  <r>
    <s v="030000047"/>
    <s v="WESTERN SLOPE HEALTH CENTER"/>
    <n v="206090863"/>
    <n v="1043518277"/>
    <s v="056243"/>
    <x v="15"/>
    <x v="2"/>
    <s v="No"/>
    <n v="99"/>
    <n v="2.9260000000000002"/>
    <n v="5"/>
    <n v="0.55068493150684938"/>
    <n v="2.7534246575342469"/>
    <n v="1.276"/>
    <n v="4"/>
    <n v="1"/>
    <n v="4"/>
    <n v="0.43099999999999999"/>
    <n v="2"/>
    <n v="1"/>
    <n v="2"/>
    <n v="4.6369999999999996"/>
    <n v="5"/>
    <n v="0.70410958904109588"/>
    <n v="3.5205479452054793"/>
    <n v="3.411"/>
    <n v="1"/>
    <n v="0.50961538461538458"/>
    <n v="0.50961538461538458"/>
    <n v="12.78358798735511"/>
    <n v="30"/>
    <n v="0.4261195995785037"/>
    <n v="48.6"/>
    <n v="2"/>
    <n v="6"/>
    <n v="0.33333333333333331"/>
    <n v="0.15853659000000001"/>
    <n v="0"/>
    <n v="6.8181829999999999E-2"/>
    <n v="3"/>
    <n v="3.9682519999999999E-2"/>
    <n v="0"/>
    <n v="3"/>
    <n v="17"/>
    <n v="0.99591836734693873"/>
    <n v="0.9"/>
    <n v="0.95"/>
    <n v="0.17647058823529413"/>
    <n v="0.17647058823529413"/>
    <n v="8.9499999999999993"/>
    <n v="1"/>
    <n v="0.847997"/>
    <n v="1"/>
    <n v="7.92"/>
    <n v="2"/>
    <n v="4"/>
    <n v="18"/>
    <n v="0.22222222222222221"/>
    <n v="0.71035365133521422"/>
    <n v="0"/>
    <n v="5"/>
    <n v="0"/>
    <n v="0.99323181049069376"/>
    <n v="10"/>
    <n v="10"/>
    <n v="1"/>
    <n v="21653"/>
    <n v="14.914185985247629"/>
    <n v="5"/>
    <n v="3.5294117647058827"/>
    <n v="3.5294117647058827"/>
    <n v="4.4444444444444446"/>
    <n v="0"/>
    <n v="3"/>
    <n v="30.888042194397954"/>
    <n v="30.888042194397954"/>
    <n v="668818.7776352989"/>
    <n v="668818.7776352989"/>
    <n v="767982908.03409648"/>
    <n v="767982908.03409648"/>
    <n v="20977136"/>
    <n v="36.610474758522635"/>
    <n v="36.610474758522635"/>
    <n v="2.5"/>
    <n v="2.7314587057279494"/>
    <n v="0.77220105485994883"/>
    <n v="0.77220105485994883"/>
  </r>
  <r>
    <s v="100000049"/>
    <s v="WINDSOR ELMHAVEN CARE CENTER"/>
    <n v="206390865"/>
    <n v="1396881033"/>
    <s v="055735"/>
    <x v="11"/>
    <x v="2"/>
    <s v="Yes"/>
    <n v="128"/>
    <n v="1.9990000000000001"/>
    <n v="0"/>
    <n v="8.7209302325581439E-2"/>
    <n v="0"/>
    <n v="1.5820000000000001"/>
    <n v="6"/>
    <n v="1"/>
    <n v="6"/>
    <n v="0.312"/>
    <n v="0"/>
    <n v="1"/>
    <n v="0"/>
    <n v="3.8519999999999999"/>
    <n v="0"/>
    <n v="0.90116279069767447"/>
    <n v="0"/>
    <n v="3.2829999999999999"/>
    <n v="0"/>
    <n v="0.7142857142857143"/>
    <n v="0"/>
    <n v="6"/>
    <n v="30"/>
    <n v="0.2"/>
    <n v="51.9"/>
    <n v="1"/>
    <n v="6"/>
    <n v="0.16666666666666666"/>
    <n v="6.5902570000000008E-2"/>
    <n v="3"/>
    <n v="0.10097718999999999"/>
    <n v="5"/>
    <n v="5.3191499999999999E-3"/>
    <n v="5"/>
    <n v="13"/>
    <n v="17"/>
    <n v="0.92249999999999999"/>
    <n v="0.9"/>
    <n v="0.95"/>
    <n v="0.38235294117647056"/>
    <n v="0.38235294117647056"/>
    <n v="11.11"/>
    <n v="0"/>
    <n v="2.4630899999999998"/>
    <n v="0"/>
    <n v="7.98"/>
    <n v="1"/>
    <n v="1"/>
    <n v="18"/>
    <n v="5.5555555555555552E-2"/>
    <n v="0.88149637316960527"/>
    <n v="3"/>
    <n v="5"/>
    <n v="0.6"/>
    <n v="0.98867313915857602"/>
    <n v="9"/>
    <n v="10"/>
    <n v="0.9"/>
    <n v="20812"/>
    <n v="7"/>
    <n v="2.5"/>
    <n v="7.6470588235294112"/>
    <n v="7.6470588235294112"/>
    <n v="1.1111111111111112"/>
    <n v="4.2"/>
    <n v="2.7"/>
    <n v="25.158169934640522"/>
    <n v="25.158169934640522"/>
    <n v="523591.83267973852"/>
    <n v="523591.83267973852"/>
    <n v="767982908.03409648"/>
    <n v="767982908.03409648"/>
    <n v="20977136"/>
    <n v="36.610474758522635"/>
    <n v="36.610474758522635"/>
    <n v="2.5"/>
    <n v="2.7314587057279494"/>
    <n v="0.6289542483660131"/>
    <n v="0.6289542483660131"/>
  </r>
  <r>
    <s v="030000050"/>
    <s v="MAIN WEST POSTACUTE CARE"/>
    <n v="206501990"/>
    <n v="1376926931"/>
    <s v="055475"/>
    <x v="12"/>
    <x v="3"/>
    <s v="No"/>
    <n v="99"/>
    <n v="2.6469999999999998"/>
    <n v="4"/>
    <n v="0.36986301369863017"/>
    <n v="1.4794520547945207"/>
    <n v="1.0389999999999999"/>
    <n v="1"/>
    <n v="0.50136986301369868"/>
    <n v="0.50136986301369868"/>
    <n v="0.32400000000000001"/>
    <n v="0"/>
    <n v="0.50136986301369868"/>
    <n v="0"/>
    <n v="3.9489999999999998"/>
    <n v="1"/>
    <n v="0.43013698630136987"/>
    <n v="0.43013698630136987"/>
    <n v="4.1360000000000001"/>
    <n v="5"/>
    <n v="0.44230769230769229"/>
    <n v="2.2115384615384617"/>
    <n v="4.6224973656480515"/>
    <n v="30"/>
    <n v="0.15408324552160171"/>
    <m/>
    <m/>
    <n v="0"/>
    <n v="0"/>
    <n v="7.0093459999999996E-2"/>
    <n v="3"/>
    <n v="1.2500000000000001E-2"/>
    <n v="6"/>
    <n v="0"/>
    <n v="6"/>
    <n v="15"/>
    <n v="17"/>
    <n v="0.89930555555555558"/>
    <n v="0.9"/>
    <n v="0.95"/>
    <n v="0"/>
    <n v="0"/>
    <n v="7.37"/>
    <n v="4"/>
    <n v="1.0845130000000001"/>
    <n v="0"/>
    <n v="7.79"/>
    <n v="3"/>
    <n v="7"/>
    <n v="18"/>
    <n v="0.3888888888888889"/>
    <n v="0.89245461294459072"/>
    <n v="3"/>
    <n v="5"/>
    <n v="0.6"/>
    <n v="0.9329896907216495"/>
    <n v="4"/>
    <n v="10"/>
    <n v="0.4"/>
    <n v="26447"/>
    <n v="7.7041622760800861"/>
    <m/>
    <n v="0"/>
    <n v="0"/>
    <n v="7.7777777777777777"/>
    <n v="4.2"/>
    <n v="1.2000000000000002"/>
    <n v="20.881940053857864"/>
    <n v="20.881940053857864"/>
    <n v="552264.66860437894"/>
    <n v="552264.66860437894"/>
    <n v="767982908.03409648"/>
    <n v="767982908.03409648"/>
    <n v="20977136"/>
    <n v="36.610474758522635"/>
    <n v="36.610474758522635"/>
    <n v="2.5"/>
    <n v="2.7314587057279494"/>
    <n v="0.52204850134644665"/>
    <n v="0.52204850134644654"/>
  </r>
  <r>
    <s v="100000962"/>
    <s v="CAPITAL TRANSITIONAL CARE"/>
    <n v="206342204"/>
    <n v="1134261142"/>
    <s v="555442"/>
    <x v="13"/>
    <x v="2"/>
    <s v="Yes"/>
    <n v="121"/>
    <n v="2.2730000000000001"/>
    <n v="1"/>
    <n v="0.51232876712328768"/>
    <n v="0.51232876712328768"/>
    <n v="1.4650000000000001"/>
    <n v="5"/>
    <n v="1"/>
    <n v="5"/>
    <n v="0.504"/>
    <n v="3"/>
    <n v="1"/>
    <n v="3"/>
    <n v="4.2249999999999996"/>
    <n v="3"/>
    <n v="0.95616438356164379"/>
    <n v="2.8684931506849312"/>
    <n v="3.7770000000000001"/>
    <n v="3"/>
    <n v="0.92307692307692313"/>
    <n v="2.7692307692307692"/>
    <n v="14.15005268703899"/>
    <n v="30"/>
    <n v="0.47166842290129968"/>
    <n v="52.4"/>
    <n v="1"/>
    <n v="6"/>
    <n v="0.16666666666666666"/>
    <n v="0.15360503"/>
    <n v="0"/>
    <n v="0.12714776"/>
    <n v="0"/>
    <n v="2.93254E-3"/>
    <n v="6"/>
    <n v="6"/>
    <n v="17"/>
    <n v="0.93314763231197773"/>
    <n v="0.9"/>
    <n v="0.95"/>
    <n v="0.17647058823529413"/>
    <n v="0.17647058823529413"/>
    <n v="11.02"/>
    <n v="0"/>
    <n v="1.25448"/>
    <n v="0"/>
    <m/>
    <n v="0"/>
    <n v="0"/>
    <n v="12"/>
    <n v="0"/>
    <n v="1.0565974077093936"/>
    <n v="5"/>
    <n v="5"/>
    <n v="1"/>
    <n v="0.95414462081128748"/>
    <n v="6"/>
    <n v="10"/>
    <n v="0.6"/>
    <n v="29200"/>
    <n v="16.508394801545489"/>
    <n v="2.5"/>
    <n v="3.5294117647058827"/>
    <n v="3.5294117647058827"/>
    <n v="0"/>
    <n v="7"/>
    <n v="1.7999999999999998"/>
    <n v="31.337806566251373"/>
    <n v="31.337806566251373"/>
    <n v="915063.95173454005"/>
    <n v="915063.95173454005"/>
    <n v="767982908.03409648"/>
    <n v="767982908.03409648"/>
    <n v="20977136"/>
    <n v="36.610474758522635"/>
    <n v="36.610474758522635"/>
    <n v="2.5"/>
    <n v="2.7314587057279494"/>
    <n v="0.7834451641562844"/>
    <n v="0.78344516415628429"/>
  </r>
  <r>
    <s v="100000051"/>
    <s v="ENGLISH OAKS CONVALESCENT &amp; REHABILITATION HOSPITAL"/>
    <n v="206502364"/>
    <n v="1154325512"/>
    <s v="555190"/>
    <x v="12"/>
    <x v="3"/>
    <s v="No"/>
    <n v="180"/>
    <n v="2.2130000000000001"/>
    <n v="0"/>
    <n v="0.29315068493150687"/>
    <n v="0"/>
    <n v="1.6459999999999999"/>
    <n v="6"/>
    <n v="1"/>
    <n v="6"/>
    <n v="0.41799999999999998"/>
    <n v="1"/>
    <n v="1"/>
    <n v="1"/>
    <n v="4.2469999999999999"/>
    <n v="3"/>
    <n v="0.9342465753424658"/>
    <n v="2.8027397260273972"/>
    <n v="3.8889999999999998"/>
    <n v="4"/>
    <n v="0.80769230769230771"/>
    <n v="3.2307692307692308"/>
    <n v="13.033508956796627"/>
    <n v="30"/>
    <n v="0.43445029855988759"/>
    <n v="44.4"/>
    <n v="3"/>
    <n v="6"/>
    <n v="0.5"/>
    <n v="8.2317070000000006E-2"/>
    <n v="2"/>
    <n v="7.4074070000000006E-2"/>
    <n v="2"/>
    <n v="1.197607E-2"/>
    <n v="3"/>
    <n v="7"/>
    <n v="17"/>
    <n v="0.94186046511627908"/>
    <n v="0.9"/>
    <n v="0.95"/>
    <n v="0.20588235294117646"/>
    <n v="0.20588235294117646"/>
    <n v="9.49"/>
    <n v="0"/>
    <n v="1.610053"/>
    <n v="0"/>
    <n v="7.51"/>
    <n v="5"/>
    <n v="5"/>
    <n v="18"/>
    <n v="0.27777777777777779"/>
    <n v="0.69923572606024276"/>
    <n v="0"/>
    <n v="5"/>
    <n v="0"/>
    <n v="0.99390774586597042"/>
    <n v="10"/>
    <n v="10"/>
    <n v="1"/>
    <n v="32662"/>
    <n v="15.205760449596065"/>
    <n v="7.5"/>
    <n v="4.117647058823529"/>
    <n v="4.117647058823529"/>
    <n v="5.5555555555555554"/>
    <n v="0"/>
    <n v="3"/>
    <n v="35.378963063975149"/>
    <n v="35.378963063975149"/>
    <n v="1155547.6915955562"/>
    <n v="1155547.6915955562"/>
    <n v="767982908.03409648"/>
    <n v="767982908.03409648"/>
    <n v="20977136"/>
    <n v="36.610474758522635"/>
    <n v="36.610474758522635"/>
    <n v="2.5"/>
    <n v="2.7314587057279494"/>
    <n v="0.88447407659937871"/>
    <n v="0.88447407659937882"/>
  </r>
  <r>
    <s v="030000053"/>
    <s v="ESKATON CARE CENTER MANZANITA"/>
    <n v="206342207"/>
    <n v="1639175078"/>
    <s v="555083"/>
    <x v="13"/>
    <x v="2"/>
    <s v="No"/>
    <n v="99"/>
    <n v="3.2490000000000001"/>
    <n v="6"/>
    <n v="0.96802325581395343"/>
    <n v="5.8081395348837201"/>
    <n v="1.907"/>
    <n v="6"/>
    <n v="1"/>
    <n v="6"/>
    <n v="1.073"/>
    <n v="6"/>
    <n v="1"/>
    <n v="6"/>
    <n v="6.1749999999999998"/>
    <n v="6"/>
    <n v="1"/>
    <n v="6"/>
    <n v="4.84"/>
    <n v="6"/>
    <n v="1"/>
    <n v="6"/>
    <n v="29.808139534883722"/>
    <n v="30"/>
    <n v="0.99360465116279073"/>
    <n v="53.4"/>
    <n v="1"/>
    <n v="6"/>
    <n v="0.16666666666666666"/>
    <n v="3.2894739999999999E-2"/>
    <n v="5"/>
    <n v="8.3333370000000004E-2"/>
    <n v="5"/>
    <n v="0"/>
    <n v="6"/>
    <n v="16"/>
    <n v="17"/>
    <n v="0.96273291925465843"/>
    <n v="0.9"/>
    <n v="0.95"/>
    <n v="0.94117647058823528"/>
    <n v="0.94117647058823528"/>
    <n v="6.07"/>
    <n v="5"/>
    <m/>
    <n v="0"/>
    <n v="7.81"/>
    <n v="3"/>
    <n v="8"/>
    <n v="12"/>
    <n v="0.66666666666666663"/>
    <n v="0.80565423327412666"/>
    <n v="2"/>
    <n v="5"/>
    <n v="0.4"/>
    <n v="0.99389312977099231"/>
    <n v="10"/>
    <n v="10"/>
    <n v="1"/>
    <n v="16329"/>
    <n v="34.776162790697676"/>
    <n v="2.5"/>
    <n v="18.823529411764707"/>
    <n v="18.823529411764707"/>
    <n v="13.333333333333332"/>
    <n v="2.8000000000000003"/>
    <n v="3"/>
    <n v="75.233025535795704"/>
    <n v="75.233025535795704"/>
    <n v="1228480.073974008"/>
    <n v="1228480.073974008"/>
    <n v="767982908.03409648"/>
    <n v="767982908.03409648"/>
    <n v="20977136"/>
    <n v="36.610474758522635"/>
    <n v="36.610474758522635"/>
    <n v="2.5"/>
    <n v="2.7314587057279494"/>
    <n v="1.8808256383948927"/>
    <n v="1.8808256383948927"/>
  </r>
  <r>
    <s v="030001131"/>
    <s v="ESKATON VILLAGE CARE CENTER"/>
    <n v="206344077"/>
    <n v="1780680025"/>
    <s v="555555"/>
    <x v="13"/>
    <x v="2"/>
    <s v="No"/>
    <n v="35"/>
    <n v="2.7789999999999999"/>
    <n v="5"/>
    <n v="0.96802325581395343"/>
    <n v="4.8401162790697674"/>
    <n v="1.7010000000000001"/>
    <n v="6"/>
    <n v="1"/>
    <n v="6"/>
    <n v="0.88100000000000001"/>
    <n v="5"/>
    <n v="1"/>
    <n v="5"/>
    <n v="5.367"/>
    <n v="6"/>
    <n v="1"/>
    <n v="6"/>
    <n v="4.6219999999999999"/>
    <n v="6"/>
    <n v="1"/>
    <n v="6"/>
    <n v="27.840116279069768"/>
    <n v="30"/>
    <n v="0.92800387596899225"/>
    <n v="44"/>
    <n v="3"/>
    <n v="6"/>
    <n v="0.5"/>
    <n v="0.2"/>
    <n v="0"/>
    <n v="0"/>
    <n v="6"/>
    <n v="0"/>
    <n v="6"/>
    <n v="12"/>
    <n v="17"/>
    <n v="0.53846153846153844"/>
    <n v="0.9"/>
    <n v="0.95"/>
    <n v="0"/>
    <n v="0"/>
    <n v="4.8499999999999996"/>
    <n v="6"/>
    <m/>
    <n v="0"/>
    <n v="8.06"/>
    <n v="1"/>
    <n v="7"/>
    <n v="12"/>
    <n v="0.58333333333333337"/>
    <n v="4.3197755960729313E-2"/>
    <n v="0"/>
    <n v="5"/>
    <n v="0"/>
    <n v="0.98915009041591317"/>
    <n v="9"/>
    <n v="10"/>
    <n v="0.9"/>
    <n v="462"/>
    <n v="32.480135658914726"/>
    <n v="7.5"/>
    <n v="0"/>
    <n v="0"/>
    <n v="11.666666666666668"/>
    <n v="0"/>
    <n v="2.7"/>
    <n v="54.346802325581393"/>
    <n v="54.346802325581393"/>
    <n v="25108.222674418605"/>
    <n v="25108.222674418605"/>
    <n v="767982908.03409648"/>
    <n v="767982908.03409648"/>
    <n v="20977136"/>
    <n v="36.610474758522635"/>
    <n v="36.610474758522635"/>
    <n v="2.5"/>
    <n v="2.7314587057279494"/>
    <n v="1.3586700581395348"/>
    <n v="1.3586700581395348"/>
  </r>
  <r>
    <s v="100000038"/>
    <s v="ALMOND VISTA HEALTHCARE"/>
    <n v="206500872"/>
    <n v="1285016188"/>
    <s v="555118"/>
    <x v="12"/>
    <x v="3"/>
    <s v="No"/>
    <n v="175"/>
    <n v="2.177"/>
    <n v="0"/>
    <n v="0.10136986301369866"/>
    <n v="0"/>
    <n v="1.135"/>
    <n v="2"/>
    <n v="1"/>
    <n v="2"/>
    <n v="0.61"/>
    <n v="4"/>
    <n v="1"/>
    <n v="4"/>
    <n v="3.88"/>
    <n v="1"/>
    <n v="0.18356164383561646"/>
    <n v="0.18356164383561646"/>
    <n v="3.41"/>
    <n v="1"/>
    <n v="8.6538461538461536E-2"/>
    <n v="8.6538461538461536E-2"/>
    <n v="6.2701001053740786"/>
    <n v="30"/>
    <n v="0.20900333684580261"/>
    <m/>
    <m/>
    <n v="0"/>
    <n v="0"/>
    <n v="0.12222222000000001"/>
    <n v="1"/>
    <n v="0.11935483"/>
    <n v="0"/>
    <n v="2.5345610000000001E-2"/>
    <n v="0"/>
    <n v="1"/>
    <n v="17"/>
    <n v="0.9838337182448037"/>
    <n v="0.9"/>
    <n v="0.95"/>
    <n v="5.8823529411764705E-2"/>
    <n v="5.8823529411764705E-2"/>
    <n v="8.68"/>
    <n v="2"/>
    <n v="1.2137009999999999"/>
    <n v="0"/>
    <n v="8.56"/>
    <n v="0"/>
    <n v="2"/>
    <n v="18"/>
    <n v="0.1111111111111111"/>
    <n v="0.94185905470424125"/>
    <n v="4"/>
    <n v="5"/>
    <n v="0.8"/>
    <n v="0.99122807017543857"/>
    <n v="10"/>
    <n v="10"/>
    <n v="1"/>
    <n v="46590"/>
    <n v="10.45016684229013"/>
    <m/>
    <n v="1.1764705882352942"/>
    <n v="1.1764705882352942"/>
    <n v="2.2222222222222223"/>
    <n v="5.6000000000000005"/>
    <n v="3"/>
    <n v="22.448859652747647"/>
    <n v="22.448859652747647"/>
    <n v="1045892.3712215129"/>
    <n v="1045892.3712215129"/>
    <n v="767982908.03409648"/>
    <n v="767982908.03409648"/>
    <n v="20977136"/>
    <n v="36.610474758522635"/>
    <n v="36.610474758522635"/>
    <n v="2.5"/>
    <n v="2.7314587057279494"/>
    <n v="0.56122149131869115"/>
    <n v="0.56122149131869115"/>
  </r>
  <r>
    <s v="100000003"/>
    <s v="FAIRMONT REHABILITATION HOSPITAL"/>
    <n v="206390873"/>
    <n v="1942256391"/>
    <s v="055242"/>
    <x v="11"/>
    <x v="2"/>
    <s v="No"/>
    <n v="59"/>
    <n v="2.31"/>
    <n v="1"/>
    <n v="0.42739726027397262"/>
    <n v="0.42739726027397262"/>
    <n v="1.2949999999999999"/>
    <n v="4"/>
    <n v="1"/>
    <n v="4"/>
    <n v="0.75"/>
    <n v="5"/>
    <n v="1"/>
    <n v="5"/>
    <n v="4.343"/>
    <n v="4"/>
    <n v="0.70958904109589049"/>
    <n v="2.838356164383562"/>
    <n v="4.2560000000000002"/>
    <n v="5"/>
    <n v="0.53846153846153844"/>
    <n v="2.6923076923076921"/>
    <n v="14.958061116965226"/>
    <n v="30"/>
    <n v="0.49860203723217417"/>
    <n v="60"/>
    <n v="0"/>
    <n v="6"/>
    <n v="0"/>
    <n v="0"/>
    <n v="5"/>
    <n v="2.1276589999999998E-2"/>
    <n v="6"/>
    <n v="6.4516110000000002E-2"/>
    <n v="0"/>
    <n v="11"/>
    <n v="17"/>
    <n v="1"/>
    <n v="0.9"/>
    <n v="0.95"/>
    <n v="0.6470588235294118"/>
    <n v="0.6470588235294118"/>
    <n v="7.6"/>
    <n v="3"/>
    <n v="1.705811"/>
    <n v="0"/>
    <n v="8.25"/>
    <n v="0"/>
    <n v="3"/>
    <n v="18"/>
    <n v="0.16666666666666666"/>
    <n v="0.29837775202780997"/>
    <n v="0"/>
    <n v="5"/>
    <n v="0"/>
    <n v="0.99763593380614657"/>
    <n v="10"/>
    <n v="10"/>
    <n v="1"/>
    <n v="5665"/>
    <n v="17.451071303126096"/>
    <n v="0"/>
    <n v="12.941176470588236"/>
    <n v="12.941176470588236"/>
    <n v="3.333333333333333"/>
    <n v="0"/>
    <n v="3"/>
    <n v="36.725581107047667"/>
    <n v="36.725581107047667"/>
    <n v="208050.41697142503"/>
    <n v="208050.41697142503"/>
    <n v="767982908.03409648"/>
    <n v="767982908.03409648"/>
    <n v="20977136"/>
    <n v="36.610474758522635"/>
    <n v="36.610474758522635"/>
    <n v="2.5"/>
    <n v="2.7314587057279494"/>
    <n v="0.91813952767619167"/>
    <n v="0.91813952767619167"/>
  </r>
  <r>
    <s v="100000059"/>
    <s v="DOUBLE TREE POST ACUTE CARE CENTER"/>
    <n v="206342201"/>
    <n v="1528585338"/>
    <s v="056177"/>
    <x v="13"/>
    <x v="2"/>
    <s v="No"/>
    <n v="122"/>
    <n v="2.665"/>
    <n v="4"/>
    <n v="1"/>
    <n v="4"/>
    <n v="1.0449999999999999"/>
    <n v="1"/>
    <n v="1"/>
    <n v="1"/>
    <n v="0.42299999999999999"/>
    <n v="1"/>
    <n v="1"/>
    <n v="1"/>
    <n v="4.141"/>
    <n v="3"/>
    <n v="0.91860465116279066"/>
    <n v="2.7558139534883721"/>
    <n v="4.0030000000000001"/>
    <n v="4"/>
    <n v="0.95918367346938771"/>
    <n v="3.8367346938775508"/>
    <n v="12.592548647365923"/>
    <n v="30"/>
    <n v="0.41975162157886409"/>
    <n v="37.799999999999997"/>
    <n v="5"/>
    <n v="6"/>
    <n v="0.83333333333333337"/>
    <n v="0.13576156"/>
    <n v="0"/>
    <n v="5.7347669999999996E-2"/>
    <n v="3"/>
    <n v="2.6881719999999998E-2"/>
    <n v="0"/>
    <n v="3"/>
    <n v="17"/>
    <n v="0.92911392405063287"/>
    <n v="0.9"/>
    <n v="0.95"/>
    <n v="8.8235294117647065E-2"/>
    <n v="8.8235294117647065E-2"/>
    <n v="9.83"/>
    <n v="0"/>
    <n v="1.2234039999999999"/>
    <n v="0"/>
    <n v="7.71"/>
    <n v="3"/>
    <n v="3"/>
    <n v="18"/>
    <n v="0.16666666666666666"/>
    <n v="0.82399936086921788"/>
    <n v="3"/>
    <n v="5"/>
    <n v="0.6"/>
    <n v="0.98104265402843605"/>
    <n v="9"/>
    <n v="10"/>
    <n v="0.9"/>
    <n v="30942"/>
    <n v="14.691306755260243"/>
    <n v="12.5"/>
    <n v="1.7647058823529413"/>
    <n v="1.7647058823529413"/>
    <n v="3.333333333333333"/>
    <n v="4.2"/>
    <n v="2.7"/>
    <n v="39.189345970946526"/>
    <n v="39.189345970946526"/>
    <n v="1212596.7430330275"/>
    <n v="1212596.7430330275"/>
    <n v="767982908.03409648"/>
    <n v="767982908.03409648"/>
    <n v="20977136"/>
    <n v="36.610474758522635"/>
    <n v="36.610474758522635"/>
    <n v="2.5"/>
    <n v="2.7314587057279494"/>
    <n v="0.97973364927366313"/>
    <n v="0.97973364927366324"/>
  </r>
  <r>
    <s v="030000060"/>
    <s v="FOLSOM CARE CENTER"/>
    <n v="206340877"/>
    <n v="1679505572"/>
    <s v="055173"/>
    <x v="13"/>
    <x v="2"/>
    <s v="No"/>
    <n v="99"/>
    <n v="2.78"/>
    <n v="5"/>
    <n v="0.95616438356164379"/>
    <n v="4.7808219178082192"/>
    <n v="1.431"/>
    <n v="5"/>
    <n v="1"/>
    <n v="5"/>
    <n v="0.81599999999999995"/>
    <n v="5"/>
    <n v="1"/>
    <n v="5"/>
    <n v="4.9119999999999999"/>
    <n v="5"/>
    <n v="0.99178082191780825"/>
    <n v="4.9589041095890414"/>
    <n v="4.3499999999999996"/>
    <n v="5"/>
    <n v="0.97115384615384615"/>
    <n v="4.8557692307692308"/>
    <n v="24.595495258166491"/>
    <n v="30"/>
    <n v="0.81984984193888299"/>
    <n v="38"/>
    <n v="5"/>
    <n v="6"/>
    <n v="0.83333333333333337"/>
    <n v="5.7971000000000002E-2"/>
    <n v="4"/>
    <n v="6.6666690000000001E-2"/>
    <n v="3"/>
    <n v="1.8433170000000002E-2"/>
    <n v="2"/>
    <n v="9"/>
    <n v="17"/>
    <n v="0.96226415094339623"/>
    <n v="0.9"/>
    <n v="0.95"/>
    <n v="0.52941176470588236"/>
    <n v="0.52941176470588236"/>
    <n v="5.52"/>
    <n v="6"/>
    <n v="0.27151500000000001"/>
    <n v="5"/>
    <n v="7.17"/>
    <n v="6"/>
    <n v="17"/>
    <n v="18"/>
    <n v="0.94444444444444442"/>
    <n v="0.75922538039355669"/>
    <n v="2"/>
    <n v="5"/>
    <n v="0.4"/>
    <n v="0.98571428571428577"/>
    <n v="9"/>
    <n v="10"/>
    <n v="0.9"/>
    <n v="17015"/>
    <n v="28.694744467860904"/>
    <n v="12.5"/>
    <n v="10.588235294117647"/>
    <n v="10.588235294117647"/>
    <n v="18.888888888888889"/>
    <n v="2.8000000000000003"/>
    <n v="2.7"/>
    <n v="76.171868650867438"/>
    <n v="76.171868650867438"/>
    <n v="1296064.3450945094"/>
    <n v="1296064.3450945094"/>
    <n v="767982908.03409648"/>
    <n v="767982908.03409648"/>
    <n v="20977136"/>
    <n v="36.610474758522635"/>
    <n v="36.610474758522635"/>
    <n v="2.5"/>
    <n v="2.7314587057279494"/>
    <n v="1.904296716271686"/>
    <n v="1.904296716271686"/>
  </r>
  <r>
    <s v="030000280"/>
    <s v="AUBURN OAKS CARE CENTER"/>
    <n v="206312834"/>
    <n v="1700184991"/>
    <s v="555219"/>
    <x v="14"/>
    <x v="2"/>
    <s v="No"/>
    <n v="99"/>
    <n v="2.569"/>
    <n v="4"/>
    <n v="0.81369863013698629"/>
    <n v="3.2547945205479452"/>
    <n v="1.5369999999999999"/>
    <n v="5"/>
    <n v="1"/>
    <n v="5"/>
    <n v="0.44800000000000001"/>
    <n v="2"/>
    <n v="1"/>
    <n v="2"/>
    <n v="4.53"/>
    <n v="5"/>
    <n v="0.98082191780821915"/>
    <n v="4.904109589041096"/>
    <n v="3.9929999999999999"/>
    <n v="4"/>
    <n v="0.95192307692307687"/>
    <n v="3.8076923076923075"/>
    <n v="18.966596417281348"/>
    <n v="30"/>
    <n v="0.63221988057604495"/>
    <n v="65.599999999999994"/>
    <n v="0"/>
    <n v="6"/>
    <n v="0"/>
    <n v="0.11111112000000001"/>
    <n v="3"/>
    <n v="6.2068979999999996E-2"/>
    <n v="3"/>
    <n v="2.7131759999999998E-2"/>
    <n v="0"/>
    <n v="6"/>
    <n v="17"/>
    <n v="0.88028169014084512"/>
    <n v="0.9"/>
    <n v="0.95"/>
    <n v="0"/>
    <n v="0"/>
    <n v="6.52"/>
    <n v="5"/>
    <n v="1.172086"/>
    <n v="0"/>
    <n v="7.47"/>
    <n v="5"/>
    <n v="10"/>
    <n v="18"/>
    <n v="0.55555555555555558"/>
    <n v="0.63900740368929598"/>
    <n v="0"/>
    <n v="5"/>
    <n v="0"/>
    <n v="0.91137370753323488"/>
    <n v="2"/>
    <n v="10"/>
    <n v="0.2"/>
    <n v="20369"/>
    <n v="22.127695820161573"/>
    <n v="0"/>
    <n v="0"/>
    <n v="0"/>
    <n v="11.111111111111111"/>
    <n v="0"/>
    <n v="0.60000000000000009"/>
    <n v="33.838806931272686"/>
    <n v="33.838806931272686"/>
    <n v="689262.65838309331"/>
    <n v="689262.65838309331"/>
    <n v="767982908.03409648"/>
    <n v="767982908.03409648"/>
    <n v="20977136"/>
    <n v="36.610474758522635"/>
    <n v="36.610474758522635"/>
    <n v="2.5"/>
    <n v="2.7314587057279494"/>
    <n v="0.84597017328181712"/>
    <n v="0.84597017328181723"/>
  </r>
  <r>
    <s v="030000046"/>
    <s v="WINDSOR EL CAMINO CARE CENTER"/>
    <n v="206340862"/>
    <n v="1316083025"/>
    <s v="055402"/>
    <x v="13"/>
    <x v="2"/>
    <s v="No"/>
    <n v="178"/>
    <n v="2.085"/>
    <n v="0"/>
    <n v="0.15116279069767447"/>
    <n v="0"/>
    <n v="1.1160000000000001"/>
    <n v="2"/>
    <n v="1"/>
    <n v="2"/>
    <n v="0.39500000000000002"/>
    <n v="1"/>
    <n v="1"/>
    <n v="1"/>
    <n v="3.5710000000000002"/>
    <n v="0"/>
    <n v="0.26162790697674421"/>
    <n v="0"/>
    <n v="3.09"/>
    <n v="0"/>
    <n v="7.1428571428571425E-2"/>
    <n v="0"/>
    <n v="3"/>
    <n v="30"/>
    <n v="0.1"/>
    <n v="60.4"/>
    <n v="0"/>
    <n v="6"/>
    <n v="0"/>
    <n v="0.13466333"/>
    <n v="0"/>
    <n v="5.3072639999999997E-2"/>
    <n v="4"/>
    <n v="7.7669900000000005E-3"/>
    <n v="4"/>
    <n v="8"/>
    <n v="17"/>
    <n v="0.96387832699619769"/>
    <n v="0.9"/>
    <n v="0.95"/>
    <n v="0.47058823529411764"/>
    <n v="0.47058823529411764"/>
    <n v="5.7"/>
    <n v="6"/>
    <n v="1.423133"/>
    <n v="0"/>
    <n v="7.96"/>
    <n v="2"/>
    <n v="8"/>
    <n v="18"/>
    <n v="0.44444444444444442"/>
    <n v="0.91465567981165397"/>
    <n v="3"/>
    <n v="5"/>
    <n v="0.6"/>
    <n v="0.97944377267230953"/>
    <n v="8"/>
    <n v="10"/>
    <n v="0.8"/>
    <n v="46620"/>
    <n v="3.5"/>
    <n v="0"/>
    <n v="9.4117647058823533"/>
    <n v="9.4117647058823533"/>
    <n v="8.8888888888888893"/>
    <n v="4.2"/>
    <n v="2.4000000000000004"/>
    <n v="28.400653594771242"/>
    <n v="28.400653594771242"/>
    <n v="1324038.4705882354"/>
    <n v="1324038.4705882354"/>
    <n v="767982908.03409648"/>
    <n v="767982908.03409648"/>
    <n v="20977136"/>
    <n v="36.610474758522635"/>
    <n v="36.610474758522635"/>
    <n v="2.5"/>
    <n v="2.7314587057279494"/>
    <n v="0.71001633986928103"/>
    <n v="0.71001633986928114"/>
  </r>
  <r>
    <s v="030000063"/>
    <s v="GOLD COUNTRY HEALTH CENTER"/>
    <n v="206092347"/>
    <n v="1588669865"/>
    <s v="555180"/>
    <x v="15"/>
    <x v="2"/>
    <s v="No"/>
    <n v="68"/>
    <n v="3.177"/>
    <n v="6"/>
    <n v="0.66849315068493143"/>
    <n v="4.0109589041095886"/>
    <n v="1.242"/>
    <n v="4"/>
    <n v="0.75342465753424659"/>
    <n v="3.0136986301369864"/>
    <n v="0.88400000000000001"/>
    <n v="6"/>
    <n v="0.75342465753424659"/>
    <n v="4.5205479452054798"/>
    <n v="5.3230000000000004"/>
    <n v="6"/>
    <n v="0.75068493150684934"/>
    <n v="4.5041095890410965"/>
    <n v="4.8899999999999997"/>
    <n v="6"/>
    <n v="0.74038461538461542"/>
    <n v="4.4423076923076925"/>
    <n v="20.491622760800844"/>
    <n v="30"/>
    <n v="0.68305409202669476"/>
    <m/>
    <m/>
    <n v="0"/>
    <n v="0"/>
    <n v="0.11320758"/>
    <n v="4"/>
    <n v="0"/>
    <n v="6"/>
    <n v="7.5471719999999992E-2"/>
    <n v="0"/>
    <n v="10"/>
    <n v="17"/>
    <n v="1"/>
    <n v="0.9"/>
    <n v="0.95"/>
    <n v="0.58823529411764708"/>
    <n v="0.58823529411764708"/>
    <n v="7.21"/>
    <n v="4"/>
    <m/>
    <n v="0"/>
    <n v="7.67"/>
    <n v="4"/>
    <n v="8"/>
    <n v="12"/>
    <n v="0.66666666666666663"/>
    <n v="1.1758517034068137"/>
    <n v="5"/>
    <n v="5"/>
    <n v="1"/>
    <n v="0.18666666666666668"/>
    <n v="0"/>
    <n v="10"/>
    <n v="0"/>
    <n v="9388"/>
    <n v="34.15270460133474"/>
    <m/>
    <n v="11.764705882352942"/>
    <n v="11.764705882352942"/>
    <n v="13.333333333333332"/>
    <n v="7"/>
    <n v="0"/>
    <n v="66.250743817021018"/>
    <n v="66.250743817021018"/>
    <n v="621961.98295419337"/>
    <n v="621961.98295419337"/>
    <n v="767982908.03409648"/>
    <n v="767982908.03409648"/>
    <n v="20977136"/>
    <n v="36.610474758522635"/>
    <n v="36.610474758522635"/>
    <n v="2.5"/>
    <n v="2.7314587057279494"/>
    <n v="1.6562685954255254"/>
    <n v="1.6562685954255256"/>
  </r>
  <r>
    <s v="100000069"/>
    <s v="GOOD SAMARITAN REHABILITATION AND CARE CENTER"/>
    <n v="206390902"/>
    <n v="1548283542"/>
    <s v="055039"/>
    <x v="11"/>
    <x v="2"/>
    <s v="No"/>
    <n v="98"/>
    <n v="2.65"/>
    <n v="4"/>
    <n v="0.67123287671232879"/>
    <n v="2.6849315068493151"/>
    <n v="1.198"/>
    <n v="3"/>
    <n v="1"/>
    <n v="3"/>
    <n v="0.74299999999999999"/>
    <n v="5"/>
    <n v="1"/>
    <n v="5"/>
    <n v="4.5789999999999997"/>
    <n v="5"/>
    <n v="0.8575342465753425"/>
    <n v="4.2876712328767121"/>
    <n v="3.617"/>
    <n v="2"/>
    <n v="0.5"/>
    <n v="1"/>
    <n v="15.972602739726028"/>
    <n v="30"/>
    <n v="0.53242009132420098"/>
    <n v="18.2"/>
    <n v="6"/>
    <n v="6"/>
    <n v="1"/>
    <n v="0.12182741"/>
    <n v="1"/>
    <n v="9.7014929999999999E-2"/>
    <n v="2"/>
    <n v="3.0651339999999999E-2"/>
    <n v="0"/>
    <n v="3"/>
    <n v="17"/>
    <n v="0.93207547169811322"/>
    <n v="0.9"/>
    <n v="0.95"/>
    <n v="8.8235294117647065E-2"/>
    <n v="8.8235294117647065E-2"/>
    <n v="7.25"/>
    <n v="4"/>
    <n v="0.13467299999999999"/>
    <n v="6"/>
    <m/>
    <n v="0"/>
    <n v="10"/>
    <n v="12"/>
    <n v="0.83333333333333337"/>
    <n v="1.1268090705053788"/>
    <n v="5"/>
    <n v="5"/>
    <n v="1"/>
    <n v="0.98798798798798804"/>
    <n v="9"/>
    <n v="10"/>
    <n v="0.9"/>
    <n v="29119"/>
    <n v="18.634703196347033"/>
    <n v="15"/>
    <n v="1.7647058823529413"/>
    <n v="1.7647058823529413"/>
    <n v="16.666666666666668"/>
    <n v="7"/>
    <n v="2.7"/>
    <n v="61.766075745366649"/>
    <n v="61.766075745366649"/>
    <n v="1798566.3596293314"/>
    <n v="1798566.3596293314"/>
    <n v="767982908.03409648"/>
    <n v="767982908.03409648"/>
    <n v="20977136"/>
    <n v="36.610474758522635"/>
    <n v="36.610474758522635"/>
    <n v="2.5"/>
    <n v="2.7314587057279494"/>
    <n v="1.5441518936341661"/>
    <n v="1.5441518936341663"/>
  </r>
  <r>
    <s v="030001831"/>
    <s v="GRAMERCY COURT"/>
    <n v="206344051"/>
    <n v="1063864874"/>
    <s v="555459"/>
    <x v="13"/>
    <x v="2"/>
    <s v="No"/>
    <n v="120"/>
    <n v="2.488"/>
    <n v="3"/>
    <n v="0.58630136986301373"/>
    <n v="1.7589041095890412"/>
    <n v="1.4870000000000001"/>
    <n v="5"/>
    <n v="1"/>
    <n v="5"/>
    <n v="0.55800000000000005"/>
    <n v="3"/>
    <n v="1"/>
    <n v="3"/>
    <n v="4.5570000000000004"/>
    <n v="5"/>
    <n v="0.99726027397260275"/>
    <n v="4.9863013698630141"/>
    <n v="4.0129999999999999"/>
    <n v="4"/>
    <n v="0.99038461538461542"/>
    <n v="3.9615384615384617"/>
    <n v="18.706743940990517"/>
    <n v="30"/>
    <n v="0.62355813136635052"/>
    <n v="43.1"/>
    <n v="3"/>
    <n v="6"/>
    <n v="0.5"/>
    <n v="6.7357529999999999E-2"/>
    <n v="3"/>
    <n v="0.12426036"/>
    <n v="2"/>
    <n v="0"/>
    <n v="6"/>
    <n v="11"/>
    <n v="17"/>
    <n v="0.89177489177489178"/>
    <n v="0.9"/>
    <n v="0.95"/>
    <n v="0"/>
    <n v="0"/>
    <n v="6.79"/>
    <n v="5"/>
    <n v="1.2300409999999999"/>
    <n v="0"/>
    <n v="7.54"/>
    <n v="5"/>
    <n v="10"/>
    <n v="18"/>
    <n v="0.55555555555555558"/>
    <n v="0.52167275502971489"/>
    <n v="0"/>
    <n v="5"/>
    <n v="0"/>
    <n v="0.92753623188405798"/>
    <n v="3"/>
    <n v="10"/>
    <n v="0.3"/>
    <n v="19136"/>
    <n v="21.824534597822268"/>
    <n v="7.5"/>
    <n v="0"/>
    <n v="0"/>
    <n v="11.111111111111111"/>
    <n v="0"/>
    <n v="0.89999999999999991"/>
    <n v="41.335645708933377"/>
    <n v="41.335645708933377"/>
    <n v="790998.91628614906"/>
    <n v="790998.91628614906"/>
    <n v="767982908.03409648"/>
    <n v="767982908.03409648"/>
    <n v="20977136"/>
    <n v="36.610474758522635"/>
    <n v="36.610474758522635"/>
    <n v="2.5"/>
    <n v="2.7314587057279494"/>
    <n v="1.0333911427233344"/>
    <n v="1.0333911427233344"/>
  </r>
  <r>
    <s v="100000057"/>
    <s v="ESKATON CARE CENTER GREENHAVEN"/>
    <n v="206342212"/>
    <n v="1114922614"/>
    <s v="555098"/>
    <x v="13"/>
    <x v="2"/>
    <s v="No"/>
    <n v="148"/>
    <n v="3.335"/>
    <n v="6"/>
    <n v="0.9941860465116279"/>
    <n v="5.9651162790697674"/>
    <n v="1.643"/>
    <n v="6"/>
    <n v="1"/>
    <n v="6"/>
    <n v="0.623"/>
    <n v="4"/>
    <n v="1"/>
    <n v="4"/>
    <n v="5.593"/>
    <n v="6"/>
    <n v="1"/>
    <n v="6"/>
    <n v="5.0650000000000004"/>
    <n v="6"/>
    <n v="1"/>
    <n v="6"/>
    <n v="27.965116279069768"/>
    <n v="30"/>
    <n v="0.93217054263565891"/>
    <n v="43.6"/>
    <n v="3"/>
    <n v="6"/>
    <n v="0.5"/>
    <n v="8.4057980000000004E-2"/>
    <n v="2"/>
    <n v="8.3333329999999997E-2"/>
    <n v="2"/>
    <n v="1.133145E-2"/>
    <n v="3"/>
    <n v="7"/>
    <n v="17"/>
    <n v="0.97714285714285709"/>
    <n v="0.9"/>
    <n v="0.95"/>
    <n v="0.41176470588235292"/>
    <n v="0.41176470588235292"/>
    <n v="6.44"/>
    <n v="5"/>
    <n v="0.58065699999999998"/>
    <n v="3"/>
    <n v="7.57"/>
    <n v="4"/>
    <n v="12"/>
    <n v="18"/>
    <n v="0.66666666666666663"/>
    <n v="0.96210748383955857"/>
    <n v="4"/>
    <n v="5"/>
    <n v="0.8"/>
    <n v="0.97783933518005539"/>
    <n v="8"/>
    <n v="10"/>
    <n v="0.8"/>
    <n v="35572"/>
    <n v="32.625968992248062"/>
    <n v="7.5"/>
    <n v="8.235294117647058"/>
    <n v="8.235294117647058"/>
    <n v="13.333333333333332"/>
    <n v="5.6000000000000005"/>
    <n v="2.4000000000000004"/>
    <n v="69.694596443228448"/>
    <n v="69.694596443228448"/>
    <n v="2479176.1846785224"/>
    <n v="2479176.1846785224"/>
    <n v="767982908.03409648"/>
    <n v="767982908.03409648"/>
    <n v="20977136"/>
    <n v="36.610474758522635"/>
    <n v="36.610474758522635"/>
    <n v="2.5"/>
    <n v="2.7314587057279494"/>
    <n v="1.7423649110807113"/>
    <n v="1.7423649110807111"/>
  </r>
  <r>
    <s v="100000029"/>
    <s v="LODI CREEK POST ACUTE"/>
    <n v="206390894"/>
    <n v="1619531258"/>
    <s v="055289"/>
    <x v="11"/>
    <x v="2"/>
    <s v="No"/>
    <n v="86"/>
    <n v="2.7480000000000002"/>
    <n v="5"/>
    <n v="0.74246575342465748"/>
    <n v="3.7123287671232874"/>
    <n v="1.1819999999999999"/>
    <n v="3"/>
    <n v="1"/>
    <n v="3"/>
    <n v="0.372"/>
    <n v="1"/>
    <n v="1"/>
    <n v="1"/>
    <n v="4.3079999999999998"/>
    <n v="4"/>
    <n v="0.79178082191780819"/>
    <n v="3.1671232876712327"/>
    <n v="4"/>
    <n v="4"/>
    <n v="0.58653846153846156"/>
    <n v="2.3461538461538463"/>
    <n v="13.225605900948366"/>
    <n v="30"/>
    <n v="0.44085353003161221"/>
    <n v="57.6"/>
    <n v="0"/>
    <n v="6"/>
    <n v="0"/>
    <n v="0.11224491"/>
    <n v="4"/>
    <n v="0.10655739"/>
    <n v="2"/>
    <n v="8.7719400000000006E-3"/>
    <n v="3"/>
    <n v="9"/>
    <n v="17"/>
    <n v="0.93333333333333335"/>
    <n v="0.9"/>
    <n v="0.95"/>
    <n v="0.26470588235294118"/>
    <n v="0.26470588235294118"/>
    <n v="6.09"/>
    <n v="5"/>
    <n v="0.911443"/>
    <n v="1"/>
    <n v="7.38"/>
    <n v="5"/>
    <n v="11"/>
    <n v="18"/>
    <n v="0.61111111111111116"/>
    <n v="0.44169894949917982"/>
    <n v="0"/>
    <n v="5"/>
    <n v="0"/>
    <n v="0.98245614035087714"/>
    <n v="9"/>
    <n v="10"/>
    <n v="0.9"/>
    <n v="12656"/>
    <n v="15.429873551106427"/>
    <n v="0"/>
    <n v="5.2941176470588234"/>
    <n v="5.2941176470588234"/>
    <n v="12.222222222222223"/>
    <n v="0"/>
    <n v="2.7"/>
    <n v="35.646213420387475"/>
    <n v="35.646213420387475"/>
    <n v="451138.4770484239"/>
    <n v="451138.4770484239"/>
    <n v="767982908.03409648"/>
    <n v="767982908.03409648"/>
    <n v="20977136"/>
    <n v="36.610474758522635"/>
    <n v="36.610474758522635"/>
    <n v="2.5"/>
    <n v="2.7314587057279494"/>
    <n v="0.89115533550968684"/>
    <n v="0.89115533550968695"/>
  </r>
  <r>
    <s v="030000066"/>
    <s v="CERES POSTACUTE CARE"/>
    <n v="206502269"/>
    <n v="1568818367"/>
    <s v="055935"/>
    <x v="12"/>
    <x v="3"/>
    <s v="No"/>
    <n v="46"/>
    <n v="2.742"/>
    <n v="5"/>
    <n v="0.37260273972602742"/>
    <n v="1.8630136986301371"/>
    <n v="1.2669999999999999"/>
    <n v="4"/>
    <n v="0.50136986301369868"/>
    <n v="2.0054794520547947"/>
    <n v="0.35899999999999999"/>
    <n v="0"/>
    <n v="0.50136986301369868"/>
    <n v="0"/>
    <n v="4.375"/>
    <n v="4"/>
    <n v="0.48219178082191783"/>
    <n v="1.9287671232876713"/>
    <n v="4.3860000000000001"/>
    <n v="5"/>
    <n v="0.48076923076923078"/>
    <n v="2.4038461538461537"/>
    <n v="8.2011064278187575"/>
    <n v="30"/>
    <n v="0.27337021426062524"/>
    <m/>
    <m/>
    <n v="0"/>
    <n v="0"/>
    <n v="0.13761466"/>
    <n v="0"/>
    <n v="2.2900749999999997E-2"/>
    <n v="6"/>
    <n v="0"/>
    <n v="6"/>
    <n v="12"/>
    <n v="17"/>
    <n v="0.84105960264900659"/>
    <n v="0.9"/>
    <n v="0.95"/>
    <n v="0"/>
    <n v="0"/>
    <m/>
    <n v="0"/>
    <n v="0.28762500000000002"/>
    <n v="5"/>
    <m/>
    <n v="0"/>
    <n v="5"/>
    <n v="6"/>
    <n v="0.83333333333333337"/>
    <n v="0.90109811751283519"/>
    <n v="4"/>
    <n v="5"/>
    <n v="0.8"/>
    <n v="0.95744680851063835"/>
    <n v="6"/>
    <n v="10"/>
    <n v="0.6"/>
    <n v="12637"/>
    <n v="13.668510713031262"/>
    <m/>
    <n v="0"/>
    <n v="0"/>
    <n v="16.666666666666668"/>
    <n v="5.6000000000000005"/>
    <n v="1.7999999999999998"/>
    <n v="37.73517737969793"/>
    <n v="37.73517737969793"/>
    <n v="476859.43654724275"/>
    <n v="476859.43654724275"/>
    <n v="767982908.03409648"/>
    <n v="767982908.03409648"/>
    <n v="20977136"/>
    <n v="36.610474758522635"/>
    <n v="36.610474758522635"/>
    <n v="2.5"/>
    <n v="2.7314587057279494"/>
    <n v="0.94337943449244832"/>
    <n v="0.94337943449244821"/>
  </r>
  <r>
    <s v="100000039"/>
    <s v="WINDSOR HAMPTON CARE CENTER"/>
    <n v="206392202"/>
    <n v="1629114178"/>
    <s v="056324"/>
    <x v="11"/>
    <x v="2"/>
    <s v="No"/>
    <n v="120"/>
    <n v="2.0790000000000002"/>
    <n v="0"/>
    <n v="0.17151162790697672"/>
    <n v="0"/>
    <n v="1.282"/>
    <n v="4"/>
    <n v="1"/>
    <n v="4"/>
    <n v="0.49399999999999999"/>
    <n v="3"/>
    <n v="1"/>
    <n v="3"/>
    <n v="3.835"/>
    <n v="0"/>
    <n v="0.82267441860465118"/>
    <n v="0"/>
    <n v="3.722"/>
    <n v="3"/>
    <n v="0.70408163265306123"/>
    <n v="2.1122448979591839"/>
    <n v="9.112244897959183"/>
    <n v="30"/>
    <n v="0.30374149659863942"/>
    <n v="45.6"/>
    <n v="3"/>
    <n v="6"/>
    <n v="0.5"/>
    <n v="0.10699588"/>
    <n v="1"/>
    <n v="8.6124389999999995E-2"/>
    <n v="1"/>
    <n v="7.6045599999999998E-3"/>
    <n v="4"/>
    <n v="6"/>
    <n v="17"/>
    <n v="0.63118811881188119"/>
    <n v="0.9"/>
    <n v="0.95"/>
    <n v="0"/>
    <n v="0"/>
    <n v="8.23"/>
    <n v="2"/>
    <n v="1.301115"/>
    <n v="0"/>
    <n v="7.14"/>
    <n v="6"/>
    <n v="8"/>
    <n v="18"/>
    <n v="0.44444444444444442"/>
    <n v="0.55115924676172856"/>
    <n v="0"/>
    <n v="5"/>
    <n v="0"/>
    <n v="0.97262952101661782"/>
    <n v="8"/>
    <n v="10"/>
    <n v="0.8"/>
    <n v="20254"/>
    <n v="10.63095238095238"/>
    <n v="7.5"/>
    <n v="0"/>
    <n v="0"/>
    <n v="8.8888888888888893"/>
    <n v="0"/>
    <n v="2.4000000000000004"/>
    <n v="29.419841269841271"/>
    <n v="29.419841269841271"/>
    <n v="595869.46507936507"/>
    <n v="595869.46507936507"/>
    <n v="767982908.03409648"/>
    <n v="767982908.03409648"/>
    <n v="20977136"/>
    <n v="36.610474758522635"/>
    <n v="36.610474758522635"/>
    <n v="2.5"/>
    <n v="2.7314587057279494"/>
    <n v="0.73549603174603184"/>
    <n v="0.73549603174603173"/>
  </r>
  <r>
    <s v="100000048"/>
    <s v="WINDSOR ELK GROVE CARE AND REHABILITATION CENTER"/>
    <n v="206340864"/>
    <n v="1235275975"/>
    <s v="055308"/>
    <x v="13"/>
    <x v="2"/>
    <s v="No"/>
    <n v="136"/>
    <n v="2.27"/>
    <n v="1"/>
    <n v="0.27325581395348841"/>
    <n v="0.27325581395348841"/>
    <n v="1.1240000000000001"/>
    <n v="2"/>
    <n v="1"/>
    <n v="2"/>
    <n v="1.095"/>
    <n v="6"/>
    <n v="1"/>
    <n v="6"/>
    <n v="4.3070000000000004"/>
    <n v="4"/>
    <n v="0.97383720930232553"/>
    <n v="3.8953488372093021"/>
    <n v="3.9569999999999999"/>
    <n v="4"/>
    <n v="0.95918367346938771"/>
    <n v="3.8367346938775508"/>
    <n v="16.005339345040341"/>
    <n v="30"/>
    <n v="0.53351131150134468"/>
    <n v="31.4"/>
    <n v="5"/>
    <n v="6"/>
    <n v="0.83333333333333337"/>
    <n v="0.11068702"/>
    <n v="1"/>
    <n v="6.222221E-2"/>
    <n v="3"/>
    <n v="1.3468000000000001E-2"/>
    <n v="2"/>
    <n v="6"/>
    <n v="17"/>
    <n v="0.95364238410596025"/>
    <n v="0.9"/>
    <n v="0.95"/>
    <n v="0.35294117647058826"/>
    <n v="0.35294117647058826"/>
    <n v="7.94"/>
    <n v="3"/>
    <n v="0.90634400000000004"/>
    <n v="1"/>
    <n v="8.27"/>
    <n v="0"/>
    <n v="4"/>
    <n v="18"/>
    <n v="0.22222222222222221"/>
    <n v="1.0253579437640159"/>
    <n v="5"/>
    <n v="5"/>
    <n v="1"/>
    <n v="0.99112097669256383"/>
    <n v="10"/>
    <n v="10"/>
    <n v="1"/>
    <n v="35664"/>
    <n v="18.672895902547065"/>
    <n v="12.5"/>
    <n v="7.0588235294117654"/>
    <n v="7.0588235294117654"/>
    <n v="4.4444444444444446"/>
    <n v="7"/>
    <n v="3"/>
    <n v="52.676163876403272"/>
    <n v="52.676163876403272"/>
    <n v="1878642.7084880464"/>
    <n v="1878642.7084880464"/>
    <n v="767982908.03409648"/>
    <n v="767982908.03409648"/>
    <n v="20977136"/>
    <n v="36.610474758522635"/>
    <n v="36.610474758522635"/>
    <n v="2.5"/>
    <n v="2.7314587057279494"/>
    <n v="1.3169040969100818"/>
    <n v="1.3169040969100818"/>
  </r>
  <r>
    <s v="030000067"/>
    <s v="SACRAMENTO POST-ACUTE"/>
    <n v="206341182"/>
    <n v="1407154636"/>
    <s v="056073"/>
    <x v="13"/>
    <x v="2"/>
    <s v="Yes"/>
    <n v="99"/>
    <n v="2.3220000000000001"/>
    <n v="1"/>
    <n v="0.44383561643835612"/>
    <n v="0.44383561643835612"/>
    <n v="1.506"/>
    <n v="5"/>
    <n v="1"/>
    <n v="5"/>
    <n v="0.51600000000000001"/>
    <n v="3"/>
    <n v="1"/>
    <n v="3"/>
    <n v="4.3659999999999997"/>
    <n v="4"/>
    <n v="0.99726027397260275"/>
    <n v="3.989041095890411"/>
    <n v="3.7919999999999998"/>
    <n v="3"/>
    <n v="0.99038461538461542"/>
    <n v="2.9711538461538463"/>
    <n v="15.404030558482614"/>
    <n v="30"/>
    <n v="0.51346768528275377"/>
    <n v="57.7"/>
    <n v="0"/>
    <n v="6"/>
    <n v="0"/>
    <n v="6.1032869999999996E-2"/>
    <n v="4"/>
    <n v="9.4240840000000006E-2"/>
    <n v="5"/>
    <n v="1.3215859999999999E-2"/>
    <n v="2"/>
    <n v="11"/>
    <n v="17"/>
    <n v="0.97368421052631582"/>
    <n v="0.9"/>
    <n v="0.95"/>
    <n v="0.6470588235294118"/>
    <n v="0.6470588235294118"/>
    <n v="7.59"/>
    <n v="3"/>
    <n v="2.0363889999999998"/>
    <n v="0"/>
    <n v="7.65"/>
    <n v="4"/>
    <n v="7"/>
    <n v="18"/>
    <n v="0.3888888888888889"/>
    <n v="0.82922701383238406"/>
    <n v="3"/>
    <n v="5"/>
    <n v="0.6"/>
    <n v="0.99729729729729732"/>
    <n v="10"/>
    <n v="10"/>
    <n v="1"/>
    <n v="15567"/>
    <n v="17.971368984896383"/>
    <n v="0"/>
    <n v="12.941176470588236"/>
    <n v="12.941176470588236"/>
    <n v="7.7777777777777777"/>
    <n v="4.2"/>
    <n v="3"/>
    <n v="45.8903232332624"/>
    <n v="45.8903232332624"/>
    <n v="714374.66177219583"/>
    <n v="714374.66177219583"/>
    <n v="767982908.03409648"/>
    <n v="767982908.03409648"/>
    <n v="20977136"/>
    <n v="36.610474758522635"/>
    <n v="36.610474758522635"/>
    <n v="2.5"/>
    <n v="2.7314587057279494"/>
    <n v="1.14725808083156"/>
    <n v="1.14725808083156"/>
  </r>
  <r>
    <s v="100000826"/>
    <s v="CREEKSIDE CENTER"/>
    <n v="206394007"/>
    <n v="1487601704"/>
    <s v="555387"/>
    <x v="11"/>
    <x v="2"/>
    <s v="No"/>
    <n v="75"/>
    <n v="2.4969999999999999"/>
    <n v="3"/>
    <n v="0.63287671232876708"/>
    <n v="1.8986301369863012"/>
    <n v="1.0489999999999999"/>
    <n v="1"/>
    <n v="1"/>
    <n v="1"/>
    <n v="0.38900000000000001"/>
    <n v="1"/>
    <n v="1"/>
    <n v="1"/>
    <n v="3.9409999999999998"/>
    <n v="1"/>
    <n v="0.84657534246575339"/>
    <n v="0.84657534246575339"/>
    <n v="3.47"/>
    <n v="1"/>
    <n v="0.66346153846153844"/>
    <n v="0.66346153846153844"/>
    <n v="5.4086670179135927"/>
    <n v="30"/>
    <n v="0.18028890059711974"/>
    <n v="48.8"/>
    <n v="2"/>
    <n v="6"/>
    <n v="0.33333333333333331"/>
    <n v="8.7500029999999993E-2"/>
    <n v="2"/>
    <n v="9.0909110000000001E-2"/>
    <n v="1"/>
    <n v="0"/>
    <n v="6"/>
    <n v="9"/>
    <n v="17"/>
    <n v="0.96984924623115576"/>
    <n v="0.9"/>
    <n v="0.95"/>
    <n v="0.52941176470588236"/>
    <n v="0.52941176470588236"/>
    <n v="10.63"/>
    <n v="0"/>
    <n v="0.44145899999999999"/>
    <n v="5"/>
    <n v="8.1199999999999992"/>
    <n v="1"/>
    <n v="6"/>
    <n v="18"/>
    <n v="0.33333333333333331"/>
    <n v="0.62453546453546449"/>
    <n v="0"/>
    <n v="5"/>
    <n v="0"/>
    <n v="0.95445134575569357"/>
    <n v="6"/>
    <n v="10"/>
    <n v="0.6"/>
    <n v="15629"/>
    <n v="6.3101115208991914"/>
    <n v="5"/>
    <n v="10.588235294117647"/>
    <n v="10.588235294117647"/>
    <n v="6.6666666666666661"/>
    <n v="0"/>
    <n v="1.7999999999999998"/>
    <n v="30.365013481683501"/>
    <n v="30.365013481683501"/>
    <n v="474574.79570523143"/>
    <n v="474574.79570523143"/>
    <n v="767982908.03409648"/>
    <n v="767982908.03409648"/>
    <n v="20977136"/>
    <n v="36.610474758522635"/>
    <n v="36.610474758522635"/>
    <n v="2.5"/>
    <n v="2.7314587057279494"/>
    <n v="0.75912533704208751"/>
    <n v="0.75912533704208751"/>
  </r>
  <r>
    <s v="030000024"/>
    <s v="WESTVIEW HEALTHCARE CENTER"/>
    <n v="206310904"/>
    <n v="1417255647"/>
    <s v="055776"/>
    <x v="14"/>
    <x v="2"/>
    <s v="No"/>
    <n v="205"/>
    <n v="2.5550000000000002"/>
    <n v="3"/>
    <n v="0.59178082191780823"/>
    <n v="1.7753424657534247"/>
    <n v="1.2629999999999999"/>
    <n v="4"/>
    <n v="1"/>
    <n v="4"/>
    <n v="0.47799999999999998"/>
    <n v="2"/>
    <n v="1"/>
    <n v="2"/>
    <n v="4.2880000000000003"/>
    <n v="4"/>
    <n v="0.81369863013698629"/>
    <n v="3.2547945205479452"/>
    <n v="3.8730000000000002"/>
    <n v="4"/>
    <n v="0.59615384615384615"/>
    <n v="2.3846153846153846"/>
    <n v="13.414752370916755"/>
    <n v="30"/>
    <n v="0.44715841236389181"/>
    <n v="59.6"/>
    <n v="0"/>
    <n v="6"/>
    <n v="0"/>
    <n v="9.839357E-2"/>
    <n v="2"/>
    <n v="5.3459119999999999E-2"/>
    <n v="4"/>
    <n v="1.506591E-2"/>
    <n v="2"/>
    <n v="8"/>
    <n v="17"/>
    <n v="0.98292220113851991"/>
    <n v="0.9"/>
    <n v="0.95"/>
    <n v="0.47058823529411764"/>
    <n v="0.47058823529411764"/>
    <n v="7.03"/>
    <n v="4"/>
    <n v="1.201959"/>
    <n v="0"/>
    <n v="6.79"/>
    <n v="6"/>
    <n v="10"/>
    <n v="18"/>
    <n v="0.55555555555555558"/>
    <n v="0.91101379222619983"/>
    <n v="3"/>
    <n v="5"/>
    <n v="0.6"/>
    <n v="0.98837209302325579"/>
    <n v="9"/>
    <n v="10"/>
    <n v="0.9"/>
    <n v="50134"/>
    <n v="15.650544432736213"/>
    <n v="0"/>
    <n v="9.4117647058823533"/>
    <n v="9.4117647058823533"/>
    <n v="11.111111111111111"/>
    <n v="4.2"/>
    <n v="2.7"/>
    <n v="43.073420249729679"/>
    <n v="43.073420249729679"/>
    <n v="2159442.8507999475"/>
    <n v="2159442.8507999475"/>
    <n v="767982908.03409648"/>
    <n v="767982908.03409648"/>
    <n v="20977136"/>
    <n v="36.610474758522635"/>
    <n v="36.610474758522635"/>
    <n v="2.5"/>
    <n v="2.7314587057279494"/>
    <n v="1.076835506243242"/>
    <n v="1.076835506243242"/>
  </r>
  <r>
    <s v="030000071"/>
    <s v="ESKATON CARE CENTER FAIR OAKS"/>
    <n v="206342258"/>
    <n v="1841296282"/>
    <s v="555153"/>
    <x v="13"/>
    <x v="2"/>
    <s v="No"/>
    <n v="149"/>
    <n v="3.1070000000000002"/>
    <n v="6"/>
    <n v="0.81104651162790697"/>
    <n v="4.8662790697674421"/>
    <n v="1.18"/>
    <n v="3"/>
    <n v="1"/>
    <n v="3"/>
    <n v="0.70499999999999996"/>
    <n v="5"/>
    <n v="1"/>
    <n v="5"/>
    <n v="4.9850000000000003"/>
    <n v="6"/>
    <n v="0.91569767441860461"/>
    <n v="5.4941860465116275"/>
    <n v="4.47"/>
    <n v="6"/>
    <n v="0.72448979591836737"/>
    <n v="4.3469387755102042"/>
    <n v="22.707403891789273"/>
    <n v="30"/>
    <n v="0.75691346305964247"/>
    <n v="49.7"/>
    <n v="2"/>
    <n v="6"/>
    <n v="0.33333333333333331"/>
    <n v="0.13675213"/>
    <n v="0"/>
    <n v="6.2780269999999999E-2"/>
    <n v="3"/>
    <n v="1.114209E-2"/>
    <n v="4"/>
    <n v="7"/>
    <n v="17"/>
    <n v="0.90837696335078533"/>
    <n v="0.9"/>
    <n v="0.95"/>
    <n v="0.20588235294117646"/>
    <n v="0.20588235294117646"/>
    <n v="7.89"/>
    <n v="3"/>
    <n v="0.64343700000000004"/>
    <n v="3"/>
    <n v="8"/>
    <n v="1"/>
    <n v="7"/>
    <n v="18"/>
    <n v="0.3888888888888889"/>
    <n v="0.81448345712356518"/>
    <n v="2"/>
    <n v="5"/>
    <n v="0.4"/>
    <n v="0.99117647058823533"/>
    <n v="10"/>
    <n v="10"/>
    <n v="1"/>
    <n v="33775"/>
    <n v="26.491971207087488"/>
    <n v="5"/>
    <n v="4.117647058823529"/>
    <n v="4.117647058823529"/>
    <n v="7.7777777777777777"/>
    <n v="2.8000000000000003"/>
    <n v="3"/>
    <n v="49.187396043688793"/>
    <n v="49.187396043688793"/>
    <n v="1661304.3013755889"/>
    <n v="1661304.3013755889"/>
    <n v="767982908.03409648"/>
    <n v="767982908.03409648"/>
    <n v="20977136"/>
    <n v="36.610474758522635"/>
    <n v="36.610474758522635"/>
    <n v="2.5"/>
    <n v="2.7314587057279494"/>
    <n v="1.2296849010922197"/>
    <n v="1.22968490109222"/>
  </r>
  <r>
    <s v="100000072"/>
    <s v="HY-LOND HEALTH CARE CENTER - MODESTO"/>
    <n v="206500820"/>
    <n v="1851385843"/>
    <s v="056301"/>
    <x v="12"/>
    <x v="3"/>
    <s v="No"/>
    <n v="120"/>
    <n v="2.2989999999999999"/>
    <n v="1"/>
    <n v="0.36438356164383556"/>
    <n v="0.36438356164383556"/>
    <n v="1.357"/>
    <n v="5"/>
    <n v="1"/>
    <n v="5"/>
    <n v="0.55500000000000005"/>
    <n v="3"/>
    <n v="1"/>
    <n v="3"/>
    <n v="4.1989999999999998"/>
    <n v="3"/>
    <n v="0.58904109589041098"/>
    <n v="1.7671232876712328"/>
    <n v="3.8679999999999999"/>
    <n v="4"/>
    <n v="0.51923076923076927"/>
    <n v="2.0769230769230771"/>
    <n v="12.208429926238145"/>
    <n v="30"/>
    <n v="0.40694766420793815"/>
    <n v="67.2"/>
    <n v="0"/>
    <n v="6"/>
    <n v="0"/>
    <n v="0.16721309000000001"/>
    <n v="0"/>
    <n v="7.4235800000000005E-2"/>
    <n v="4"/>
    <n v="1.904761E-2"/>
    <n v="5"/>
    <n v="9"/>
    <n v="17"/>
    <n v="0.69794721407624638"/>
    <n v="0.9"/>
    <n v="0.95"/>
    <n v="0"/>
    <n v="0"/>
    <n v="11.61"/>
    <n v="0"/>
    <n v="1.839917"/>
    <n v="0"/>
    <n v="7.36"/>
    <n v="5"/>
    <n v="5"/>
    <n v="18"/>
    <n v="0.27777777777777779"/>
    <n v="0.7831549687282835"/>
    <n v="2"/>
    <n v="5"/>
    <n v="0.4"/>
    <n v="0.96925566343042069"/>
    <n v="7"/>
    <n v="10"/>
    <n v="0.7"/>
    <n v="28174"/>
    <n v="14.243168247277836"/>
    <n v="0"/>
    <n v="0"/>
    <n v="0"/>
    <n v="5.5555555555555554"/>
    <n v="2.8000000000000003"/>
    <n v="2.0999999999999996"/>
    <n v="24.698723802833392"/>
    <n v="24.698723802833392"/>
    <n v="695861.84442102804"/>
    <n v="695861.84442102804"/>
    <n v="767982908.03409648"/>
    <n v="767982908.03409648"/>
    <n v="20977136"/>
    <n v="36.610474758522635"/>
    <n v="36.610474758522635"/>
    <n v="2.5"/>
    <n v="2.7314587057279494"/>
    <n v="0.61746809507083478"/>
    <n v="0.61746809507083489"/>
  </r>
  <r>
    <s v="100000073"/>
    <s v="STOCKTON NURSING CENTER"/>
    <n v="206390910"/>
    <n v="1447817739"/>
    <s v="055201"/>
    <x v="11"/>
    <x v="2"/>
    <s v="No"/>
    <n v="119"/>
    <n v="1.984"/>
    <n v="0"/>
    <n v="1.3698630136986356E-2"/>
    <n v="0"/>
    <n v="0.74099999999999999"/>
    <n v="0"/>
    <n v="1"/>
    <n v="0"/>
    <n v="0.64700000000000002"/>
    <n v="5"/>
    <n v="1"/>
    <n v="5"/>
    <n v="3.36"/>
    <n v="0"/>
    <n v="3.8356164383561597E-2"/>
    <n v="0"/>
    <n v="2.944"/>
    <n v="0"/>
    <n v="9.6153846153846159E-3"/>
    <n v="0"/>
    <n v="5"/>
    <n v="30"/>
    <n v="0.16666666666666666"/>
    <m/>
    <m/>
    <n v="0"/>
    <n v="0"/>
    <n v="0.22611465"/>
    <n v="0"/>
    <n v="8.5836880000000004E-2"/>
    <n v="2"/>
    <n v="1.5463910000000001E-2"/>
    <n v="2"/>
    <n v="4"/>
    <n v="17"/>
    <n v="0.94527363184079605"/>
    <n v="0.9"/>
    <n v="0.95"/>
    <n v="0.11764705882352941"/>
    <n v="0.11764705882352941"/>
    <n v="9.43"/>
    <n v="1"/>
    <n v="1.7321789999999999"/>
    <n v="0"/>
    <n v="7.21"/>
    <n v="6"/>
    <n v="7"/>
    <n v="18"/>
    <n v="0.3888888888888889"/>
    <n v="0.495937923133007"/>
    <n v="0"/>
    <n v="5"/>
    <n v="0"/>
    <n v="0.95643939393939392"/>
    <n v="6"/>
    <n v="10"/>
    <n v="0.6"/>
    <n v="19046"/>
    <n v="8.3333333333333321"/>
    <m/>
    <n v="2.3529411764705883"/>
    <n v="2.3529411764705883"/>
    <n v="7.7777777777777777"/>
    <n v="0"/>
    <n v="1.7999999999999998"/>
    <n v="20.264052287581698"/>
    <n v="20.264052287581698"/>
    <n v="385949.13986928103"/>
    <n v="385949.13986928103"/>
    <n v="767982908.03409648"/>
    <n v="767982908.03409648"/>
    <n v="20977136"/>
    <n v="36.610474758522635"/>
    <n v="36.610474758522635"/>
    <n v="2.5"/>
    <n v="2.7314587057279494"/>
    <n v="0.50660130718954244"/>
    <n v="0.50660130718954255"/>
  </r>
  <r>
    <s v="030000074"/>
    <s v="KIT CARSON NURSING &amp; REHABILITATION CENTER"/>
    <n v="206030915"/>
    <n v="1467449603"/>
    <s v="056198"/>
    <x v="16"/>
    <x v="2"/>
    <s v="No"/>
    <n v="199"/>
    <n v="2.589"/>
    <n v="4"/>
    <n v="0.46575342465753422"/>
    <n v="1.8630136986301369"/>
    <n v="0.97"/>
    <n v="0"/>
    <n v="1"/>
    <n v="0"/>
    <n v="0.45300000000000001"/>
    <n v="2"/>
    <n v="1"/>
    <n v="2"/>
    <n v="3.9769999999999999"/>
    <n v="1"/>
    <n v="0.88219178082191785"/>
    <n v="0.88219178082191785"/>
    <n v="3.5270000000000001"/>
    <n v="1"/>
    <n v="0.80769230769230771"/>
    <n v="0.80769230769230771"/>
    <n v="5.5528977871443619"/>
    <n v="30"/>
    <n v="0.18509659290481206"/>
    <n v="53.3"/>
    <n v="1"/>
    <n v="6"/>
    <n v="0.16666666666666666"/>
    <n v="0.16410254999999999"/>
    <n v="0"/>
    <n v="5.8823509999999996E-2"/>
    <n v="5"/>
    <n v="1.9417469999999999E-2"/>
    <n v="5"/>
    <n v="10"/>
    <n v="17"/>
    <n v="0.96116504854368934"/>
    <n v="0.9"/>
    <n v="0.95"/>
    <n v="0.58823529411764708"/>
    <n v="0.58823529411764708"/>
    <n v="6.46"/>
    <n v="5"/>
    <n v="1.497533"/>
    <n v="0"/>
    <n v="8.33"/>
    <n v="0"/>
    <n v="5"/>
    <n v="18"/>
    <n v="0.27777777777777779"/>
    <n v="1.1455984342424372"/>
    <n v="5"/>
    <n v="5"/>
    <n v="1"/>
    <n v="0.66500000000000004"/>
    <n v="0"/>
    <n v="10"/>
    <n v="0"/>
    <n v="26925"/>
    <n v="6.4783807516684222"/>
    <n v="2.5"/>
    <n v="11.764705882352942"/>
    <n v="11.764705882352942"/>
    <n v="5.5555555555555554"/>
    <n v="7"/>
    <n v="0"/>
    <n v="33.298642189576917"/>
    <n v="33.298642189576917"/>
    <n v="896565.94095435843"/>
    <n v="896565.94095435843"/>
    <n v="767982908.03409648"/>
    <n v="767982908.03409648"/>
    <n v="20977136"/>
    <n v="36.610474758522635"/>
    <n v="36.610474758522635"/>
    <n v="2.5"/>
    <n v="2.7314587057279494"/>
    <n v="0.83246605473942292"/>
    <n v="0.83246605473942292"/>
  </r>
  <r>
    <s v="030001819"/>
    <s v="FULTON GARDENS POST ACUTE, LLC"/>
    <n v="206390916"/>
    <n v="1629631312"/>
    <s v="055833"/>
    <x v="11"/>
    <x v="2"/>
    <s v="No"/>
    <n v="116"/>
    <n v="2.5830000000000002"/>
    <n v="4"/>
    <n v="0.83835616438356164"/>
    <n v="3.3534246575342466"/>
    <n v="1.0820000000000001"/>
    <n v="2"/>
    <n v="1"/>
    <n v="2"/>
    <n v="0.83699999999999997"/>
    <n v="5"/>
    <n v="1"/>
    <n v="5"/>
    <n v="4.4470000000000001"/>
    <n v="4"/>
    <n v="0.94246575342465755"/>
    <n v="3.7698630136986302"/>
    <n v="3.9209999999999998"/>
    <n v="4"/>
    <n v="0.91346153846153844"/>
    <n v="3.6538461538461537"/>
    <n v="17.77713382507903"/>
    <n v="30"/>
    <n v="0.5925711275026343"/>
    <n v="50.5"/>
    <n v="2"/>
    <n v="6"/>
    <n v="0.33333333333333331"/>
    <n v="0.1037037"/>
    <n v="1"/>
    <n v="4.5226139999999998E-2"/>
    <n v="4"/>
    <n v="2.0547949999999999E-2"/>
    <n v="1"/>
    <n v="6"/>
    <n v="17"/>
    <n v="0.87076923076923074"/>
    <n v="0.9"/>
    <n v="0.95"/>
    <n v="0"/>
    <n v="0"/>
    <n v="6.84"/>
    <n v="4"/>
    <n v="1.8845320000000001"/>
    <n v="0"/>
    <n v="7.83"/>
    <n v="3"/>
    <n v="7"/>
    <n v="18"/>
    <n v="0.3888888888888889"/>
    <n v="0.57384230287859828"/>
    <n v="0"/>
    <n v="5"/>
    <n v="0"/>
    <n v="0.99427480916030531"/>
    <n v="10"/>
    <n v="10"/>
    <n v="1"/>
    <n v="18340"/>
    <n v="20.739989462592199"/>
    <n v="5"/>
    <n v="0"/>
    <n v="0"/>
    <n v="7.7777777777777777"/>
    <n v="0"/>
    <n v="3"/>
    <n v="36.517767240369977"/>
    <n v="36.517767240369977"/>
    <n v="669735.85118838539"/>
    <n v="669735.85118838539"/>
    <n v="767982908.03409648"/>
    <n v="767982908.03409648"/>
    <n v="20977136"/>
    <n v="36.610474758522635"/>
    <n v="36.610474758522635"/>
    <n v="2.5"/>
    <n v="2.7314587057279494"/>
    <n v="0.91294418100924934"/>
    <n v="0.91294418100924946"/>
  </r>
  <r>
    <s v="030000589"/>
    <s v="LINCOLN MEADOWS CARE CENTER"/>
    <n v="206314004"/>
    <n v="1306144530"/>
    <s v="555333"/>
    <x v="14"/>
    <x v="2"/>
    <s v="No"/>
    <n v="97"/>
    <n v="1.903"/>
    <n v="0"/>
    <n v="0.16438356164383561"/>
    <n v="0"/>
    <n v="1.343"/>
    <n v="5"/>
    <n v="1"/>
    <n v="5"/>
    <n v="0.34899999999999998"/>
    <n v="0"/>
    <n v="1"/>
    <n v="0"/>
    <n v="3.5960000000000001"/>
    <n v="0"/>
    <n v="0.39726027397260277"/>
    <n v="0"/>
    <n v="2.4769999999999999"/>
    <n v="0"/>
    <n v="0.16346153846153846"/>
    <n v="0"/>
    <n v="5"/>
    <n v="30"/>
    <n v="0.16666666666666666"/>
    <n v="60.5"/>
    <n v="0"/>
    <n v="6"/>
    <n v="0"/>
    <n v="0.13235291999999999"/>
    <n v="0"/>
    <n v="0.12849163999999999"/>
    <n v="0"/>
    <n v="5.9907870000000002E-2"/>
    <n v="0"/>
    <n v="0"/>
    <n v="17"/>
    <n v="0.99047619047619051"/>
    <n v="0.9"/>
    <n v="0.95"/>
    <n v="0"/>
    <n v="0"/>
    <n v="6.72"/>
    <n v="5"/>
    <n v="1.401756"/>
    <n v="0"/>
    <n v="7.72"/>
    <n v="3"/>
    <n v="8"/>
    <n v="18"/>
    <n v="0.44444444444444442"/>
    <n v="0.62744567057071288"/>
    <n v="0"/>
    <n v="5"/>
    <n v="0"/>
    <n v="0.99517490952955368"/>
    <n v="10"/>
    <n v="10"/>
    <n v="1"/>
    <n v="18536"/>
    <n v="5.833333333333333"/>
    <n v="0"/>
    <n v="0"/>
    <n v="0"/>
    <n v="8.8888888888888893"/>
    <n v="0"/>
    <n v="3"/>
    <n v="17.722222222222221"/>
    <n v="17.722222222222221"/>
    <n v="328499.11111111112"/>
    <n v="328499.11111111112"/>
    <n v="767982908.03409648"/>
    <n v="767982908.03409648"/>
    <n v="20977136"/>
    <n v="36.610474758522635"/>
    <n v="36.610474758522635"/>
    <n v="2.5"/>
    <n v="2.7314587057279494"/>
    <n v="0.44305555555555554"/>
    <n v="0.44305555555555559"/>
  </r>
  <r>
    <s v="030000820"/>
    <s v="MANORCARE HEALTH SERVICES (CITRUS HEIGHTS)"/>
    <n v="206344022"/>
    <n v="1003853979"/>
    <s v="555337"/>
    <x v="13"/>
    <x v="2"/>
    <s v="No"/>
    <n v="162"/>
    <n v="2.363"/>
    <n v="1"/>
    <n v="0.44109589041095887"/>
    <n v="0.44109589041095887"/>
    <n v="0.876"/>
    <n v="0"/>
    <n v="1"/>
    <n v="0"/>
    <n v="1.4410000000000001"/>
    <n v="6"/>
    <n v="1"/>
    <n v="6"/>
    <n v="4.4279999999999999"/>
    <n v="4"/>
    <n v="0.9342465753424658"/>
    <n v="3.7369863013698632"/>
    <n v="4.2060000000000004"/>
    <n v="5"/>
    <n v="0.93269230769230771"/>
    <n v="4.6634615384615383"/>
    <n v="14.841543730242361"/>
    <n v="30"/>
    <n v="0.49471812434141199"/>
    <n v="27.8"/>
    <n v="6"/>
    <n v="6"/>
    <n v="1"/>
    <n v="8.4459459999999986E-2"/>
    <n v="2"/>
    <n v="8.4388199999999997E-2"/>
    <n v="2"/>
    <n v="9.2024700000000008E-3"/>
    <n v="4"/>
    <n v="8"/>
    <n v="17"/>
    <n v="0.98769230769230765"/>
    <n v="0.9"/>
    <n v="0.95"/>
    <n v="0.47058823529411764"/>
    <n v="0.47058823529411764"/>
    <n v="6.42"/>
    <n v="5"/>
    <n v="0.80451399999999995"/>
    <n v="2"/>
    <n v="7.38"/>
    <n v="5"/>
    <n v="12"/>
    <n v="18"/>
    <n v="0.66666666666666663"/>
    <n v="0.65950792836375183"/>
    <n v="0"/>
    <n v="5"/>
    <n v="0"/>
    <n v="1"/>
    <n v="10"/>
    <n v="10"/>
    <n v="1"/>
    <n v="26993"/>
    <n v="17.315134351949421"/>
    <n v="15"/>
    <n v="9.4117647058823533"/>
    <n v="9.4117647058823533"/>
    <n v="13.333333333333332"/>
    <n v="0"/>
    <n v="3"/>
    <n v="58.060232391165115"/>
    <n v="58.060232391165115"/>
    <n v="1567219.85293472"/>
    <n v="1567219.85293472"/>
    <n v="767982908.03409648"/>
    <n v="767982908.03409648"/>
    <n v="20977136"/>
    <n v="36.610474758522635"/>
    <n v="36.610474758522635"/>
    <n v="2.5"/>
    <n v="2.7314587057279494"/>
    <n v="1.4515058097791278"/>
    <n v="1.451505809779128"/>
  </r>
  <r>
    <s v="030000012"/>
    <s v="AVALON HEALTH CARE - SAN ANDREAS"/>
    <n v="206051802"/>
    <n v="1215921242"/>
    <s v="056132"/>
    <x v="17"/>
    <x v="2"/>
    <s v="No"/>
    <n v="99"/>
    <n v="2.8439999999999999"/>
    <n v="5"/>
    <n v="0.84931506849315075"/>
    <n v="4.2465753424657535"/>
    <n v="1.331"/>
    <n v="5"/>
    <n v="1"/>
    <n v="5"/>
    <n v="0.251"/>
    <n v="0"/>
    <n v="1"/>
    <n v="0"/>
    <n v="4.4489999999999998"/>
    <n v="4"/>
    <n v="0.70136986301369864"/>
    <n v="2.8054794520547945"/>
    <n v="3.5510000000000002"/>
    <n v="1"/>
    <n v="0.47115384615384615"/>
    <n v="0.47115384615384615"/>
    <n v="12.523208640674394"/>
    <n v="30"/>
    <n v="0.41744028802247979"/>
    <n v="65.5"/>
    <n v="0"/>
    <n v="6"/>
    <n v="0"/>
    <n v="7.929515999999999E-2"/>
    <n v="2"/>
    <n v="8.5526339999999992E-2"/>
    <n v="1"/>
    <n v="3.7037010000000002E-2"/>
    <n v="0"/>
    <n v="3"/>
    <n v="17"/>
    <n v="0.96652719665271969"/>
    <n v="0.9"/>
    <n v="0.95"/>
    <n v="0.17647058823529413"/>
    <n v="0.17647058823529413"/>
    <n v="8.74"/>
    <n v="1"/>
    <n v="1.932979"/>
    <n v="0"/>
    <n v="8.1199999999999992"/>
    <n v="1"/>
    <n v="2"/>
    <n v="18"/>
    <n v="0.1111111111111111"/>
    <n v="0.75740080595164294"/>
    <n v="2"/>
    <n v="5"/>
    <n v="0.4"/>
    <n v="0.93404255319148932"/>
    <n v="4"/>
    <n v="10"/>
    <n v="0.4"/>
    <n v="19547"/>
    <n v="14.610410080786792"/>
    <n v="0"/>
    <n v="3.5294117647058827"/>
    <n v="3.5294117647058827"/>
    <n v="2.2222222222222223"/>
    <n v="2.8000000000000003"/>
    <n v="1.2000000000000002"/>
    <n v="24.362044067714898"/>
    <n v="24.362044067714898"/>
    <n v="476204.87539162312"/>
    <n v="476204.87539162312"/>
    <n v="767982908.03409648"/>
    <n v="767982908.03409648"/>
    <n v="20977136"/>
    <n v="36.610474758522635"/>
    <n v="36.610474758522635"/>
    <n v="2.5"/>
    <n v="2.7314587057279494"/>
    <n v="0.60905110169287247"/>
    <n v="0.60905110169287235"/>
  </r>
  <r>
    <s v="100000026"/>
    <s v="VALLEY SKILLED NURSING CENTER"/>
    <n v="206501354"/>
    <n v="1326032327"/>
    <s v="055869"/>
    <x v="12"/>
    <x v="3"/>
    <s v="No"/>
    <n v="70"/>
    <n v="2.4119999999999999"/>
    <n v="2"/>
    <n v="0.33424657534246571"/>
    <n v="0.66849315068493143"/>
    <n v="1.5489999999999999"/>
    <n v="5"/>
    <n v="1"/>
    <n v="5"/>
    <n v="0.13700000000000001"/>
    <n v="0"/>
    <n v="1"/>
    <n v="0"/>
    <n v="3.9830000000000001"/>
    <n v="1"/>
    <n v="0.48219178082191783"/>
    <n v="0.48219178082191783"/>
    <n v="3.0129999999999999"/>
    <n v="0"/>
    <n v="0.31730769230769229"/>
    <n v="0"/>
    <n v="6.1506849315068486"/>
    <n v="30"/>
    <n v="0.20502283105022828"/>
    <n v="59.7"/>
    <n v="0"/>
    <n v="6"/>
    <n v="0"/>
    <n v="6.201549E-2"/>
    <n v="3"/>
    <n v="3.6036039999999998E-2"/>
    <n v="6"/>
    <n v="3.7037E-2"/>
    <n v="0"/>
    <n v="9"/>
    <n v="17"/>
    <n v="0.69469026548672563"/>
    <n v="0.9"/>
    <n v="0.95"/>
    <n v="0"/>
    <n v="0"/>
    <n v="11.82"/>
    <n v="0"/>
    <n v="1.5074730000000001"/>
    <n v="0"/>
    <n v="7.55"/>
    <n v="5"/>
    <n v="5"/>
    <n v="18"/>
    <n v="0.27777777777777779"/>
    <n v="0.42063879880947092"/>
    <n v="0"/>
    <n v="5"/>
    <n v="0"/>
    <n v="0.64935064935064934"/>
    <n v="0"/>
    <n v="10"/>
    <n v="0"/>
    <n v="9469"/>
    <n v="7.1757990867579897"/>
    <n v="0"/>
    <n v="0"/>
    <n v="0"/>
    <n v="5.5555555555555554"/>
    <n v="0"/>
    <n v="0"/>
    <n v="12.731354642313544"/>
    <n v="12.731354642313544"/>
    <n v="120553.19710806695"/>
    <n v="120553.19710806695"/>
    <n v="767982908.03409648"/>
    <n v="767982908.03409648"/>
    <n v="20977136"/>
    <n v="36.610474758522635"/>
    <n v="36.610474758522635"/>
    <n v="2.5"/>
    <n v="2.7314587057279494"/>
    <n v="0.31828386605783859"/>
    <n v="0.31828386605783865"/>
  </r>
  <r>
    <s v="100000324"/>
    <s v="NORTH PARK POST-ACUTE"/>
    <n v="206394001"/>
    <n v="1316995152"/>
    <s v="555245"/>
    <x v="11"/>
    <x v="2"/>
    <s v="No"/>
    <n v="99"/>
    <n v="2.5099999999999998"/>
    <n v="3"/>
    <n v="0.92876712328767119"/>
    <n v="2.7863013698630135"/>
    <n v="1.2430000000000001"/>
    <n v="4"/>
    <n v="1"/>
    <n v="4"/>
    <n v="0.66100000000000003"/>
    <n v="5"/>
    <n v="1"/>
    <n v="5"/>
    <n v="4.3719999999999999"/>
    <n v="4"/>
    <n v="0.9945205479452055"/>
    <n v="3.978082191780822"/>
    <n v="3.9630000000000001"/>
    <n v="4"/>
    <n v="0.98076923076923073"/>
    <n v="3.9230769230769229"/>
    <n v="19.687460484720759"/>
    <n v="30"/>
    <n v="0.65624868282402526"/>
    <n v="25.7"/>
    <n v="6"/>
    <n v="6"/>
    <n v="1"/>
    <n v="5.5555529999999999E-2"/>
    <n v="4"/>
    <n v="0.08"/>
    <n v="2"/>
    <n v="2.3346280000000001E-2"/>
    <n v="1"/>
    <n v="7"/>
    <n v="17"/>
    <n v="0.97233201581027673"/>
    <n v="0.9"/>
    <n v="0.95"/>
    <n v="0.41176470588235292"/>
    <n v="0.41176470588235292"/>
    <n v="6.4"/>
    <n v="5"/>
    <n v="1.0031300000000001"/>
    <n v="1"/>
    <n v="7.79"/>
    <n v="3"/>
    <n v="9"/>
    <n v="18"/>
    <n v="0.5"/>
    <n v="0.77175008397715816"/>
    <n v="2"/>
    <n v="5"/>
    <n v="0.4"/>
    <n v="0.99115044247787609"/>
    <n v="10"/>
    <n v="10"/>
    <n v="1"/>
    <n v="22975"/>
    <n v="22.968703898840886"/>
    <n v="15"/>
    <n v="8.235294117647058"/>
    <n v="8.235294117647058"/>
    <n v="10"/>
    <n v="2.8000000000000003"/>
    <n v="3"/>
    <n v="62.003998016487941"/>
    <n v="62.003998016487941"/>
    <n v="1424541.8544288105"/>
    <n v="1424541.8544288105"/>
    <n v="767982908.03409648"/>
    <n v="767982908.03409648"/>
    <n v="20977136"/>
    <n v="36.610474758522635"/>
    <n v="36.610474758522635"/>
    <n v="2.5"/>
    <n v="2.7314587057279494"/>
    <n v="1.5500999504121984"/>
    <n v="1.5500999504121984"/>
  </r>
  <r>
    <s v="100000082"/>
    <s v="ST. JUDE CARE CENTER"/>
    <n v="206390973"/>
    <n v="1629097761"/>
    <s v="055917"/>
    <x v="11"/>
    <x v="2"/>
    <s v="No"/>
    <n v="99"/>
    <n v="2.5179999999999998"/>
    <n v="3"/>
    <n v="0.57808219178082187"/>
    <n v="1.7342465753424656"/>
    <n v="1.522"/>
    <n v="5"/>
    <n v="0.74794520547945198"/>
    <n v="3.7397260273972597"/>
    <n v="0.441"/>
    <n v="2"/>
    <n v="0.74794520547945198"/>
    <n v="1.495890410958904"/>
    <n v="4.4189999999999996"/>
    <n v="4"/>
    <n v="0.72876712328767124"/>
    <n v="2.9150684931506849"/>
    <n v="3.8820000000000001"/>
    <n v="4"/>
    <n v="0.70192307692307687"/>
    <n v="2.8076923076923075"/>
    <n v="12.692623814541623"/>
    <n v="30"/>
    <n v="0.42308746048472073"/>
    <m/>
    <m/>
    <n v="0"/>
    <n v="0"/>
    <n v="0.12213737999999999"/>
    <n v="1"/>
    <n v="3.3333339999999996E-2"/>
    <n v="5"/>
    <n v="0"/>
    <n v="6"/>
    <n v="12"/>
    <n v="17"/>
    <n v="0.90540540540540537"/>
    <n v="0.9"/>
    <n v="0.95"/>
    <n v="0.35294117647058826"/>
    <n v="0.35294117647058826"/>
    <m/>
    <n v="0"/>
    <n v="0.76259699999999997"/>
    <n v="2"/>
    <n v="7.85"/>
    <n v="2"/>
    <n v="4"/>
    <n v="12"/>
    <n v="0.33333333333333331"/>
    <n v="0.84664220637341803"/>
    <n v="3"/>
    <n v="5"/>
    <n v="0.6"/>
    <n v="0.86310904872389793"/>
    <n v="0"/>
    <n v="10"/>
    <n v="0"/>
    <n v="20537"/>
    <n v="21.154373024236037"/>
    <m/>
    <n v="7.0588235294117654"/>
    <n v="7.0588235294117654"/>
    <n v="6.6666666666666661"/>
    <n v="4.2"/>
    <n v="0"/>
    <n v="39.079863220314472"/>
    <n v="39.079863220314472"/>
    <n v="802583.15095559834"/>
    <n v="802583.15095559834"/>
    <n v="767982908.03409648"/>
    <n v="767982908.03409648"/>
    <n v="20977136"/>
    <n v="36.610474758522635"/>
    <n v="36.610474758522635"/>
    <n v="2.5"/>
    <n v="2.7314587057279494"/>
    <n v="0.97699658050786176"/>
    <n v="0.97699658050786187"/>
  </r>
  <r>
    <s v="100000084"/>
    <s v="PIONEER HOUSE"/>
    <n v="206340980"/>
    <n v="1518962893"/>
    <s v="555542"/>
    <x v="13"/>
    <x v="2"/>
    <s v="No"/>
    <n v="49"/>
    <n v="2.2730000000000001"/>
    <n v="1"/>
    <n v="0.12876712328767126"/>
    <n v="0.12876712328767126"/>
    <n v="1.028"/>
    <n v="1"/>
    <n v="0.75068493150684934"/>
    <n v="0.75068493150684934"/>
    <n v="0.70499999999999996"/>
    <n v="5"/>
    <n v="0.75068493150684934"/>
    <n v="3.7534246575342465"/>
    <n v="3.952"/>
    <n v="1"/>
    <n v="0.22191780821917806"/>
    <n v="0.22191780821917806"/>
    <n v="3.7290000000000001"/>
    <n v="3"/>
    <n v="0.125"/>
    <n v="0.375"/>
    <n v="5.2297945205479452"/>
    <n v="30"/>
    <n v="0.17432648401826484"/>
    <m/>
    <m/>
    <n v="0"/>
    <n v="0"/>
    <n v="7.843137E-2"/>
    <n v="3"/>
    <n v="7.0422539999999992E-2"/>
    <n v="2"/>
    <n v="8.1818190000000013E-2"/>
    <n v="0"/>
    <n v="5"/>
    <n v="17"/>
    <n v="0.79844961240310075"/>
    <n v="0.9"/>
    <n v="0.95"/>
    <n v="0"/>
    <n v="0"/>
    <m/>
    <n v="0"/>
    <m/>
    <n v="0"/>
    <m/>
    <n v="0"/>
    <n v="0"/>
    <n v="0"/>
    <n v="0"/>
    <n v="1.0267034197605307"/>
    <n v="5"/>
    <n v="5"/>
    <n v="1"/>
    <n v="1"/>
    <n v="10"/>
    <n v="10"/>
    <n v="1"/>
    <n v="11919"/>
    <n v="8.7163242009132418"/>
    <m/>
    <n v="0"/>
    <n v="0"/>
    <m/>
    <n v="7"/>
    <n v="3"/>
    <n v="18.716324200913242"/>
    <n v="18.716324200913242"/>
    <n v="223079.86815068492"/>
    <n v="223079.86815068492"/>
    <n v="767982908.03409648"/>
    <n v="767982908.03409648"/>
    <n v="20977136"/>
    <n v="36.610474758522635"/>
    <n v="36.610474758522635"/>
    <n v="2.5"/>
    <n v="2.7314587057279494"/>
    <n v="0.46790810502283109"/>
    <n v="0.46790810502283109"/>
  </r>
  <r>
    <s v="030000085"/>
    <s v="THE PINES AT PLACERVILLE HEALTHCARE CENTER"/>
    <n v="206090983"/>
    <n v="1457659682"/>
    <s v="055497"/>
    <x v="15"/>
    <x v="2"/>
    <s v="No"/>
    <n v="99"/>
    <n v="2.8359999999999999"/>
    <n v="5"/>
    <n v="0.66027397260273979"/>
    <n v="3.3013698630136989"/>
    <n v="1.3049999999999999"/>
    <n v="4"/>
    <n v="1"/>
    <n v="4"/>
    <n v="0.56000000000000005"/>
    <n v="4"/>
    <n v="1"/>
    <n v="4"/>
    <n v="4.71"/>
    <n v="5"/>
    <n v="0.8575342465753425"/>
    <n v="4.2876712328767121"/>
    <n v="3.0710000000000002"/>
    <n v="0"/>
    <n v="0.59615384615384615"/>
    <n v="0"/>
    <n v="15.589041095890412"/>
    <n v="30"/>
    <n v="0.51963470319634708"/>
    <n v="70.8"/>
    <n v="0"/>
    <n v="6"/>
    <n v="0"/>
    <n v="0.15175099"/>
    <n v="0"/>
    <n v="6.993009E-2"/>
    <n v="3"/>
    <n v="3.7037019999999997E-2"/>
    <n v="0"/>
    <n v="3"/>
    <n v="17"/>
    <n v="0.90847457627118644"/>
    <n v="0.9"/>
    <n v="0.95"/>
    <n v="8.8235294117647065E-2"/>
    <n v="8.8235294117647065E-2"/>
    <n v="7.99"/>
    <n v="3"/>
    <n v="1.1426229999999999"/>
    <n v="0"/>
    <n v="7.2"/>
    <n v="6"/>
    <n v="9"/>
    <n v="18"/>
    <n v="0.5"/>
    <n v="0.69497300077140656"/>
    <n v="0"/>
    <n v="5"/>
    <n v="0"/>
    <n v="0.96335078534031415"/>
    <n v="7"/>
    <n v="10"/>
    <n v="0.7"/>
    <n v="21622"/>
    <n v="18.187214611872147"/>
    <n v="0"/>
    <n v="1.7647058823529413"/>
    <n v="1.7647058823529413"/>
    <n v="10"/>
    <n v="0"/>
    <n v="2.0999999999999996"/>
    <n v="32.051920494225087"/>
    <n v="32.051920494225087"/>
    <n v="693026.62492613483"/>
    <n v="693026.62492613483"/>
    <n v="767982908.03409648"/>
    <n v="767982908.03409648"/>
    <n v="20977136"/>
    <n v="36.610474758522635"/>
    <n v="36.610474758522635"/>
    <n v="2.5"/>
    <n v="2.7314587057279494"/>
    <n v="0.80129801235562725"/>
    <n v="0.80129801235562725"/>
  </r>
  <r>
    <s v="100000086"/>
    <s v="PLYMOUTH SQUARE"/>
    <n v="206390987"/>
    <n v="1255336533"/>
    <s v="555692"/>
    <x v="11"/>
    <x v="2"/>
    <s v="No"/>
    <n v="38"/>
    <n v="2.4380000000000002"/>
    <n v="2"/>
    <n v="0.38630136986301367"/>
    <n v="0.77260273972602733"/>
    <n v="1.8460000000000001"/>
    <n v="6"/>
    <n v="0.74794520547945198"/>
    <n v="4.4876712328767123"/>
    <n v="1.0649999999999999"/>
    <n v="6"/>
    <n v="0.74794520547945198"/>
    <n v="4.4876712328767123"/>
    <n v="5.2050000000000001"/>
    <n v="6"/>
    <n v="0.71506849315068499"/>
    <n v="4.2904109589041095"/>
    <n v="4.468"/>
    <n v="6"/>
    <n v="0.65384615384615385"/>
    <n v="3.9230769230769234"/>
    <n v="17.961433087460485"/>
    <n v="30"/>
    <n v="0.59871443624868281"/>
    <m/>
    <m/>
    <n v="0"/>
    <n v="0"/>
    <n v="0.16071428000000001"/>
    <n v="0"/>
    <n v="0"/>
    <n v="6"/>
    <n v="0"/>
    <n v="6"/>
    <n v="12"/>
    <n v="17"/>
    <n v="0.68965517241379315"/>
    <n v="0.9"/>
    <n v="0.95"/>
    <n v="0"/>
    <n v="0"/>
    <n v="7.15"/>
    <n v="4"/>
    <m/>
    <n v="0"/>
    <n v="8.82"/>
    <n v="0"/>
    <n v="4"/>
    <n v="12"/>
    <n v="0.33333333333333331"/>
    <n v="1.0632452047693106"/>
    <n v="5"/>
    <n v="5"/>
    <n v="1"/>
    <n v="0.97391304347826091"/>
    <n v="8"/>
    <n v="10"/>
    <n v="0.8"/>
    <n v="8204"/>
    <n v="29.935721812434142"/>
    <m/>
    <n v="0"/>
    <n v="0"/>
    <n v="6.6666666666666661"/>
    <n v="7"/>
    <n v="2.4000000000000004"/>
    <n v="46.002388479100809"/>
    <n v="46.002388479100809"/>
    <n v="377403.59508254303"/>
    <n v="377403.59508254303"/>
    <n v="767982908.03409648"/>
    <n v="767982908.03409648"/>
    <n v="20977136"/>
    <n v="36.610474758522635"/>
    <n v="36.610474758522635"/>
    <n v="2.5"/>
    <n v="2.7314587057279494"/>
    <n v="1.1500597119775202"/>
    <n v="1.1500597119775202"/>
  </r>
  <r>
    <s v="100000089"/>
    <s v="APPLEWOOD POST ACUTE"/>
    <n v="206340998"/>
    <n v="1952769473"/>
    <s v="055296"/>
    <x v="13"/>
    <x v="2"/>
    <s v="No"/>
    <n v="51"/>
    <n v="2.7850000000000001"/>
    <n v="5"/>
    <n v="0.57808219178082187"/>
    <n v="2.8904109589041092"/>
    <n v="1.446"/>
    <n v="5"/>
    <n v="1"/>
    <n v="5"/>
    <n v="0.56699999999999995"/>
    <n v="4"/>
    <n v="1"/>
    <n v="4"/>
    <n v="4.8280000000000003"/>
    <n v="5"/>
    <n v="0.73698630136986298"/>
    <n v="3.6849315068493151"/>
    <n v="3.7090000000000001"/>
    <n v="2"/>
    <n v="0.47115384615384615"/>
    <n v="0.94230769230769229"/>
    <n v="16.517650158061116"/>
    <n v="30"/>
    <n v="0.55058833860203715"/>
    <m/>
    <m/>
    <n v="0"/>
    <n v="0"/>
    <n v="0.19626166"/>
    <n v="0"/>
    <n v="0.11111112000000001"/>
    <n v="0"/>
    <n v="4.5112810000000003E-2"/>
    <n v="0"/>
    <n v="0"/>
    <n v="17"/>
    <n v="0.89855072463768115"/>
    <n v="0.9"/>
    <n v="0.95"/>
    <n v="0"/>
    <n v="0"/>
    <n v="8.5"/>
    <n v="2"/>
    <n v="2.5356649999999998"/>
    <n v="0"/>
    <n v="7.58"/>
    <n v="4"/>
    <n v="6"/>
    <n v="18"/>
    <n v="0.33333333333333331"/>
    <n v="0.64966534457114522"/>
    <n v="0"/>
    <n v="5"/>
    <n v="0"/>
    <n v="0.94039735099337751"/>
    <n v="5"/>
    <n v="10"/>
    <n v="0.5"/>
    <n v="10483"/>
    <n v="27.529416930101856"/>
    <m/>
    <n v="0"/>
    <n v="0"/>
    <n v="6.6666666666666661"/>
    <n v="0"/>
    <n v="1.5"/>
    <n v="35.696083596768524"/>
    <n v="35.696083596768524"/>
    <n v="374202.04434492445"/>
    <n v="374202.04434492445"/>
    <n v="767982908.03409648"/>
    <n v="767982908.03409648"/>
    <n v="20977136"/>
    <n v="36.610474758522635"/>
    <n v="36.610474758522635"/>
    <n v="2.5"/>
    <n v="2.7314587057279494"/>
    <n v="0.8924020899192131"/>
    <n v="0.8924020899192131"/>
  </r>
  <r>
    <s v="030000090"/>
    <s v="ROSEVILLE CARE CENTER"/>
    <n v="206311001"/>
    <n v="1871891929"/>
    <s v="055886"/>
    <x v="14"/>
    <x v="2"/>
    <s v="No"/>
    <n v="210"/>
    <n v="1.972"/>
    <n v="0"/>
    <n v="0.15616438356164386"/>
    <n v="0"/>
    <n v="0.872"/>
    <n v="0"/>
    <n v="1"/>
    <n v="0"/>
    <n v="0.64500000000000002"/>
    <n v="5"/>
    <n v="1"/>
    <n v="5"/>
    <n v="3.4580000000000002"/>
    <n v="0"/>
    <n v="0.34246575342465757"/>
    <n v="0"/>
    <n v="3.4369999999999998"/>
    <n v="1"/>
    <n v="0.26923076923076922"/>
    <n v="0.26923076923076922"/>
    <n v="5.2692307692307692"/>
    <n v="30"/>
    <n v="0.17564102564102563"/>
    <n v="59"/>
    <n v="0"/>
    <n v="6"/>
    <n v="0"/>
    <n v="7.2000000000000008E-2"/>
    <n v="3"/>
    <n v="4.4776090000000004E-2"/>
    <n v="4"/>
    <n v="1.7902810000000002E-2"/>
    <n v="4"/>
    <n v="11"/>
    <n v="17"/>
    <n v="0.95949367088607596"/>
    <n v="0.9"/>
    <n v="0.95"/>
    <n v="0.6470588235294118"/>
    <n v="0.6470588235294118"/>
    <n v="5.2"/>
    <n v="6"/>
    <n v="0.28613899999999998"/>
    <n v="5"/>
    <n v="7.13"/>
    <n v="6"/>
    <n v="17"/>
    <n v="18"/>
    <n v="0.94444444444444442"/>
    <n v="0.58911166805903648"/>
    <n v="0"/>
    <n v="5"/>
    <n v="0"/>
    <n v="0.96394075981970384"/>
    <n v="7"/>
    <n v="10"/>
    <n v="0.7"/>
    <n v="33848"/>
    <n v="6.1474358974358969"/>
    <n v="0"/>
    <n v="12.941176470588236"/>
    <n v="12.941176470588236"/>
    <n v="18.888888888888889"/>
    <n v="0"/>
    <n v="2.0999999999999996"/>
    <n v="40.077501256913024"/>
    <n v="40.077501256913024"/>
    <n v="1356543.2625439921"/>
    <n v="1356543.2625439921"/>
    <n v="767982908.03409648"/>
    <n v="767982908.03409648"/>
    <n v="20977136"/>
    <n v="36.610474758522635"/>
    <n v="36.610474758522635"/>
    <n v="2.5"/>
    <n v="2.7314587057279494"/>
    <n v="1.0019375314228256"/>
    <n v="1.0019375314228256"/>
  </r>
  <r>
    <s v="030000076"/>
    <s v="RIVER POINTE POST-ACUTE"/>
    <n v="206340958"/>
    <n v="1417932724"/>
    <s v="056101"/>
    <x v="13"/>
    <x v="2"/>
    <s v="No"/>
    <n v="112"/>
    <n v="2.77"/>
    <n v="5"/>
    <n v="0.85205479452054789"/>
    <n v="4.2602739726027394"/>
    <n v="1.401"/>
    <n v="5"/>
    <n v="1"/>
    <n v="5"/>
    <n v="0.48"/>
    <n v="2"/>
    <n v="1"/>
    <n v="2"/>
    <n v="4.6710000000000003"/>
    <n v="5"/>
    <n v="0.9671232876712329"/>
    <n v="4.8356164383561646"/>
    <n v="4.0739999999999998"/>
    <n v="5"/>
    <n v="0.91346153846153844"/>
    <n v="4.5673076923076925"/>
    <n v="20.663198103266598"/>
    <n v="30"/>
    <n v="0.68877327010888656"/>
    <n v="62.5"/>
    <n v="0"/>
    <n v="6"/>
    <n v="0"/>
    <n v="6.6115699999999999E-2"/>
    <n v="5"/>
    <n v="0.11574073"/>
    <n v="3"/>
    <n v="1.0101000000000001E-2"/>
    <n v="3"/>
    <n v="11"/>
    <n v="17"/>
    <n v="0.89506172839506171"/>
    <n v="0.9"/>
    <n v="0.95"/>
    <n v="0"/>
    <n v="0"/>
    <n v="7.82"/>
    <n v="3"/>
    <n v="1.0668610000000001"/>
    <n v="0"/>
    <n v="8.11"/>
    <n v="1"/>
    <n v="4"/>
    <n v="18"/>
    <n v="0.22222222222222221"/>
    <n v="0.60340756640729809"/>
    <n v="0"/>
    <n v="5"/>
    <n v="0"/>
    <n v="0.89074550128534702"/>
    <n v="0"/>
    <n v="10"/>
    <n v="0"/>
    <n v="22489"/>
    <n v="24.107064453811031"/>
    <n v="0"/>
    <n v="0"/>
    <n v="0"/>
    <n v="4.4444444444444446"/>
    <n v="0"/>
    <n v="0"/>
    <n v="28.551508898255477"/>
    <n v="28.551508898255477"/>
    <n v="642094.88361286744"/>
    <n v="642094.88361286744"/>
    <n v="767982908.03409648"/>
    <n v="767982908.03409648"/>
    <n v="20977136"/>
    <n v="36.610474758522635"/>
    <n v="36.610474758522635"/>
    <n v="2.5"/>
    <n v="2.7314587057279494"/>
    <n v="0.713787722456387"/>
    <n v="0.71378772245638689"/>
  </r>
  <r>
    <s v="100000092"/>
    <s v="DYCORA TRANSITIONAL HEALTH - GALT"/>
    <n v="206341003"/>
    <n v="1912440058"/>
    <s v="055858"/>
    <x v="13"/>
    <x v="2"/>
    <s v="No"/>
    <n v="99"/>
    <n v="1.8160000000000001"/>
    <n v="0"/>
    <n v="4.3835616438356206E-2"/>
    <n v="0"/>
    <n v="0.83699999999999997"/>
    <n v="0"/>
    <n v="1"/>
    <n v="0"/>
    <n v="0.442"/>
    <n v="2"/>
    <n v="1"/>
    <n v="2"/>
    <n v="3.056"/>
    <n v="0"/>
    <n v="4.9315068493150704E-2"/>
    <n v="0"/>
    <n v="2.351"/>
    <n v="0"/>
    <n v="0"/>
    <n v="0"/>
    <n v="2"/>
    <n v="30"/>
    <n v="6.6666666666666666E-2"/>
    <n v="33.299999999999997"/>
    <n v="5"/>
    <n v="6"/>
    <n v="0.83333333333333337"/>
    <n v="0.10869564000000001"/>
    <n v="3"/>
    <n v="5.6818169999999994E-2"/>
    <n v="4"/>
    <n v="3.831416E-2"/>
    <n v="1"/>
    <n v="8"/>
    <n v="17"/>
    <n v="0.94117647058823528"/>
    <n v="0.9"/>
    <n v="0.95"/>
    <n v="0.23529411764705882"/>
    <n v="0.23529411764705882"/>
    <n v="6.52"/>
    <n v="5"/>
    <n v="1.0896539999999999"/>
    <n v="0"/>
    <n v="7.74"/>
    <n v="3"/>
    <n v="8"/>
    <n v="18"/>
    <n v="0.44444444444444442"/>
    <n v="0.97285300267801456"/>
    <n v="4"/>
    <n v="5"/>
    <n v="0.8"/>
    <n v="0.92183288409703501"/>
    <n v="3"/>
    <n v="10"/>
    <n v="0.3"/>
    <n v="26519"/>
    <n v="2.3333333333333335"/>
    <n v="12.5"/>
    <n v="4.7058823529411766"/>
    <n v="4.7058823529411766"/>
    <n v="8.8888888888888893"/>
    <n v="5.6000000000000005"/>
    <n v="0.89999999999999991"/>
    <n v="34.928104575163395"/>
    <n v="34.928104575163395"/>
    <n v="926258.40522875811"/>
    <n v="926258.40522875811"/>
    <n v="767982908.03409648"/>
    <n v="767982908.03409648"/>
    <n v="20977136"/>
    <n v="36.610474758522635"/>
    <n v="36.610474758522635"/>
    <n v="2.5"/>
    <n v="2.7314587057279494"/>
    <n v="0.87320261437908486"/>
    <n v="0.87320261437908486"/>
  </r>
  <r>
    <s v="100000093"/>
    <s v="MCKINLEY PARK CARE CENTER"/>
    <n v="206342229"/>
    <n v="1023316023"/>
    <s v="555122"/>
    <x v="13"/>
    <x v="2"/>
    <s v="No"/>
    <n v="86"/>
    <n v="2.2429999999999999"/>
    <n v="0"/>
    <n v="0.42191780821917813"/>
    <n v="0"/>
    <n v="1.26"/>
    <n v="4"/>
    <n v="1"/>
    <n v="4"/>
    <n v="0.54200000000000004"/>
    <n v="3"/>
    <n v="1"/>
    <n v="3"/>
    <n v="4.0449999999999999"/>
    <n v="2"/>
    <n v="0.69315068493150678"/>
    <n v="1.3863013698630136"/>
    <n v="2.8250000000000002"/>
    <n v="0"/>
    <n v="0.59615384615384615"/>
    <n v="0"/>
    <n v="8.3863013698630127"/>
    <n v="30"/>
    <n v="0.27954337899543374"/>
    <n v="48.8"/>
    <n v="2"/>
    <n v="6"/>
    <n v="0.33333333333333331"/>
    <n v="0"/>
    <n v="5"/>
    <n v="0.12962963"/>
    <n v="0"/>
    <n v="0"/>
    <n v="6"/>
    <n v="11"/>
    <n v="17"/>
    <n v="0.46113989637305697"/>
    <n v="0.9"/>
    <n v="0.95"/>
    <n v="0"/>
    <n v="0"/>
    <n v="5.69"/>
    <n v="6"/>
    <m/>
    <n v="0"/>
    <n v="8.01"/>
    <n v="1"/>
    <n v="7"/>
    <n v="12"/>
    <n v="0.58333333333333337"/>
    <n v="0.5358756476683938"/>
    <n v="0"/>
    <n v="5"/>
    <n v="0"/>
    <n v="0.96807151979565775"/>
    <n v="7"/>
    <n v="10"/>
    <n v="0.7"/>
    <n v="12928"/>
    <n v="9.7840182648401814"/>
    <n v="5"/>
    <n v="0"/>
    <n v="0"/>
    <n v="11.666666666666668"/>
    <n v="0"/>
    <n v="2.0999999999999996"/>
    <n v="28.550684931506851"/>
    <n v="28.550684931506851"/>
    <n v="369103.25479452056"/>
    <n v="369103.25479452056"/>
    <n v="767982908.03409648"/>
    <n v="767982908.03409648"/>
    <n v="20977136"/>
    <n v="36.610474758522635"/>
    <n v="36.610474758522635"/>
    <n v="2.5"/>
    <n v="2.7314587057279494"/>
    <n v="0.71376712328767133"/>
    <n v="0.71376712328767122"/>
  </r>
  <r>
    <s v="030001827"/>
    <s v="CITY CREEK POST ACUTE"/>
    <n v="206342225"/>
    <n v="1104825975"/>
    <s v="555160"/>
    <x v="13"/>
    <x v="2"/>
    <s v="No"/>
    <n v="99"/>
    <n v="2.266"/>
    <n v="1"/>
    <n v="0.39452054794520552"/>
    <n v="0.39452054794520552"/>
    <n v="1.1819999999999999"/>
    <n v="3"/>
    <n v="1"/>
    <n v="3"/>
    <n v="0.495"/>
    <n v="3"/>
    <n v="1"/>
    <n v="3"/>
    <n v="3.93"/>
    <n v="1"/>
    <n v="0.54794520547945202"/>
    <n v="0.54794520547945202"/>
    <n v="3.49"/>
    <n v="1"/>
    <n v="0.36538461538461536"/>
    <n v="0.36538461538461536"/>
    <n v="7.3078503688092731"/>
    <n v="30"/>
    <n v="0.24359501229364244"/>
    <n v="60.9"/>
    <n v="0"/>
    <n v="6"/>
    <n v="0"/>
    <n v="0.12831859000000001"/>
    <n v="1"/>
    <n v="5.9090920000000005E-2"/>
    <n v="3"/>
    <n v="3.3333330000000001E-2"/>
    <n v="0"/>
    <n v="4"/>
    <n v="17"/>
    <n v="0.94265232974910396"/>
    <n v="0.9"/>
    <n v="0.95"/>
    <n v="0.11764705882352941"/>
    <n v="0.11764705882352941"/>
    <n v="7.9"/>
    <n v="3"/>
    <n v="1.6559159999999999"/>
    <n v="0"/>
    <n v="7.77"/>
    <n v="3"/>
    <n v="6"/>
    <n v="18"/>
    <n v="0.33333333333333331"/>
    <n v="0.72977656743207275"/>
    <n v="1"/>
    <n v="5"/>
    <n v="0.2"/>
    <n v="0.97400820793433651"/>
    <n v="8"/>
    <n v="10"/>
    <n v="0.8"/>
    <n v="23582"/>
    <n v="8.5258254302774859"/>
    <n v="0"/>
    <n v="2.3529411764705883"/>
    <n v="2.3529411764705883"/>
    <n v="6.6666666666666661"/>
    <n v="1.4000000000000001"/>
    <n v="2.4000000000000004"/>
    <n v="21.345433273414741"/>
    <n v="21.345433273414741"/>
    <n v="503368.00745366642"/>
    <n v="503368.00745366642"/>
    <n v="767982908.03409648"/>
    <n v="767982908.03409648"/>
    <n v="20977136"/>
    <n v="36.610474758522635"/>
    <n v="36.610474758522635"/>
    <n v="2.5"/>
    <n v="2.7314587057279494"/>
    <n v="0.53363583183536856"/>
    <n v="0.53363583183536856"/>
  </r>
  <r>
    <s v="030000096"/>
    <s v="SAN LUIS CARE CENTER"/>
    <n v="206501355"/>
    <n v="1750375846"/>
    <s v="055839"/>
    <x v="12"/>
    <x v="3"/>
    <s v="No"/>
    <n v="71"/>
    <n v="2.3410000000000002"/>
    <n v="1"/>
    <n v="0.22191780821917806"/>
    <n v="0.22191780821917806"/>
    <n v="1.379"/>
    <n v="5"/>
    <n v="1"/>
    <n v="5"/>
    <n v="0.65400000000000003"/>
    <n v="5"/>
    <n v="1"/>
    <n v="5"/>
    <n v="4.3159999999999998"/>
    <n v="4"/>
    <n v="0.33150684931506846"/>
    <n v="1.3260273972602739"/>
    <n v="3.8069999999999999"/>
    <n v="3"/>
    <n v="0.29807692307692307"/>
    <n v="0.89423076923076916"/>
    <n v="12.442175974710221"/>
    <n v="30"/>
    <n v="0.41473919915700735"/>
    <n v="50"/>
    <n v="2"/>
    <n v="6"/>
    <n v="0.33333333333333331"/>
    <n v="0.17177914000000002"/>
    <n v="1"/>
    <n v="4.6153829999999993E-2"/>
    <n v="5"/>
    <n v="2.5510190000000002E-2"/>
    <n v="5"/>
    <n v="11"/>
    <n v="17"/>
    <n v="0.97979797979797978"/>
    <n v="0.9"/>
    <n v="0.95"/>
    <n v="0.6470588235294118"/>
    <n v="0.6470588235294118"/>
    <n v="8.9"/>
    <n v="1"/>
    <n v="0.64360300000000004"/>
    <n v="3"/>
    <n v="7.93"/>
    <n v="2"/>
    <n v="6"/>
    <n v="18"/>
    <n v="0.33333333333333331"/>
    <n v="0.79686182669789229"/>
    <n v="2"/>
    <n v="5"/>
    <n v="0.4"/>
    <n v="0.99733333333333329"/>
    <n v="10"/>
    <n v="10"/>
    <n v="1"/>
    <n v="17013"/>
    <n v="14.515871970495258"/>
    <n v="5"/>
    <n v="12.941176470588236"/>
    <n v="12.941176470588236"/>
    <n v="6.6666666666666661"/>
    <n v="2.8000000000000003"/>
    <n v="3"/>
    <n v="44.923715107750155"/>
    <n v="44.923715107750155"/>
    <n v="764287.1651281534"/>
    <n v="764287.1651281534"/>
    <n v="767982908.03409648"/>
    <n v="767982908.03409648"/>
    <n v="20977136"/>
    <n v="36.610474758522635"/>
    <n v="36.610474758522635"/>
    <n v="2.5"/>
    <n v="2.7314587057279494"/>
    <n v="1.1230928776937539"/>
    <n v="1.1230928776937539"/>
  </r>
  <r>
    <s v="100000097"/>
    <s v="SAYLOR LANE HEALTHCARE CENTER"/>
    <n v="206341014"/>
    <n v="1972147494"/>
    <s v="055417"/>
    <x v="13"/>
    <x v="2"/>
    <s v="No"/>
    <n v="42"/>
    <n v="2.214"/>
    <n v="0"/>
    <n v="0.41643835616438352"/>
    <n v="0"/>
    <n v="1.0249999999999999"/>
    <n v="1"/>
    <n v="1"/>
    <n v="1"/>
    <n v="0.28999999999999998"/>
    <n v="0"/>
    <n v="1"/>
    <n v="0"/>
    <n v="3.5310000000000001"/>
    <n v="0"/>
    <n v="0.56986301369863013"/>
    <n v="0"/>
    <n v="2.9780000000000002"/>
    <n v="0"/>
    <n v="0.38461538461538464"/>
    <n v="0"/>
    <n v="1"/>
    <n v="30"/>
    <n v="3.3333333333333333E-2"/>
    <n v="50"/>
    <n v="2"/>
    <n v="6"/>
    <n v="0.33333333333333331"/>
    <n v="7.407408E-2"/>
    <n v="4"/>
    <n v="0.10389609999999999"/>
    <n v="2"/>
    <n v="3.3707840000000003E-2"/>
    <n v="0"/>
    <n v="6"/>
    <n v="17"/>
    <n v="0.54966887417218546"/>
    <n v="0.9"/>
    <n v="0.95"/>
    <n v="0"/>
    <n v="0"/>
    <n v="9"/>
    <n v="1"/>
    <m/>
    <n v="0"/>
    <n v="8.4600000000000009"/>
    <n v="0"/>
    <n v="1"/>
    <n v="12"/>
    <n v="8.3333333333333329E-2"/>
    <n v="0.42609370955216153"/>
    <n v="0"/>
    <n v="5"/>
    <n v="0"/>
    <n v="0.87745098039215685"/>
    <n v="0"/>
    <n v="10"/>
    <n v="0"/>
    <n v="6584"/>
    <n v="1.1666666666666667"/>
    <n v="5"/>
    <n v="0"/>
    <n v="0"/>
    <n v="1.6666666666666665"/>
    <n v="0"/>
    <n v="0"/>
    <n v="7.8333333333333339"/>
    <n v="7.8333333333333339"/>
    <n v="51574.666666666672"/>
    <n v="51574.666666666672"/>
    <n v="767982908.03409648"/>
    <n v="767982908.03409648"/>
    <n v="20977136"/>
    <n v="36.610474758522635"/>
    <n v="36.610474758522635"/>
    <n v="2.5"/>
    <n v="2.7314587057279494"/>
    <n v="0.19583333333333336"/>
    <n v="0.19583333333333336"/>
  </r>
  <r>
    <s v="100000042"/>
    <s v="ACACIA PARK NURSING &amp; REHABILITATION CENTER"/>
    <n v="206500855"/>
    <n v="1427110055"/>
    <s v="055011"/>
    <x v="12"/>
    <x v="3"/>
    <s v="No"/>
    <n v="99"/>
    <n v="2.1720000000000002"/>
    <n v="0"/>
    <n v="0.37260273972602742"/>
    <n v="0"/>
    <n v="1.272"/>
    <n v="4"/>
    <n v="0.74794520547945198"/>
    <n v="2.9917808219178079"/>
    <n v="0.317"/>
    <n v="0"/>
    <n v="0.74794520547945198"/>
    <n v="0"/>
    <n v="3.7589999999999999"/>
    <n v="0"/>
    <n v="0.38356164383561642"/>
    <n v="0"/>
    <n v="3.1219999999999999"/>
    <n v="0"/>
    <n v="0.375"/>
    <n v="0"/>
    <n v="2.9917808219178079"/>
    <n v="30"/>
    <n v="9.9726027397260261E-2"/>
    <m/>
    <m/>
    <n v="0"/>
    <n v="0"/>
    <n v="5.2980140000000002E-2"/>
    <n v="4"/>
    <n v="6.2992140000000002E-2"/>
    <n v="4"/>
    <n v="0"/>
    <n v="6"/>
    <n v="14"/>
    <n v="17"/>
    <n v="0.98235294117647054"/>
    <n v="0.9"/>
    <n v="0.95"/>
    <n v="0.82352941176470584"/>
    <n v="0.82352941176470584"/>
    <n v="8.4"/>
    <n v="2"/>
    <n v="0.68720000000000003"/>
    <n v="2"/>
    <n v="7.4"/>
    <n v="5"/>
    <n v="9"/>
    <n v="18"/>
    <n v="0.5"/>
    <n v="1.338940237671508"/>
    <n v="5"/>
    <n v="5"/>
    <n v="1"/>
    <n v="0.99568965517241381"/>
    <n v="10"/>
    <n v="10"/>
    <n v="1"/>
    <n v="23323"/>
    <n v="4.9863013698630132"/>
    <m/>
    <n v="16.470588235294116"/>
    <n v="16.470588235294116"/>
    <n v="10"/>
    <n v="7"/>
    <n v="3"/>
    <n v="41.45688960515713"/>
    <n v="41.45688960515713"/>
    <n v="966899.03626107972"/>
    <n v="966899.03626107972"/>
    <n v="767982908.03409648"/>
    <n v="767982908.03409648"/>
    <n v="20977136"/>
    <n v="36.610474758522635"/>
    <n v="36.610474758522635"/>
    <n v="2.5"/>
    <n v="2.7314587057279494"/>
    <n v="1.0364222401289283"/>
    <n v="1.0364222401289283"/>
  </r>
  <r>
    <s v="100000070"/>
    <s v="SHERWOOD HEALTHCARE CENTER"/>
    <n v="206340903"/>
    <n v="1962046482"/>
    <s v="055305"/>
    <x v="13"/>
    <x v="2"/>
    <s v="No"/>
    <n v="62"/>
    <n v="2.6"/>
    <n v="4"/>
    <n v="0.77534246575342469"/>
    <n v="3.1013698630136988"/>
    <n v="0.88100000000000001"/>
    <n v="0"/>
    <n v="1"/>
    <n v="0"/>
    <n v="0.49399999999999999"/>
    <n v="3"/>
    <n v="1"/>
    <n v="3"/>
    <n v="3.972"/>
    <n v="1"/>
    <n v="0.69041095890410964"/>
    <n v="0.69041095890410964"/>
    <n v="3.4359999999999999"/>
    <n v="1"/>
    <n v="0.44230769230769229"/>
    <n v="0.44230769230769229"/>
    <n v="7.2340885142255011"/>
    <n v="30"/>
    <n v="0.2411362838075167"/>
    <n v="63.5"/>
    <n v="0"/>
    <n v="6"/>
    <n v="0"/>
    <n v="5.109491E-2"/>
    <n v="4"/>
    <n v="0.15441178"/>
    <n v="0"/>
    <n v="1.8518509999999998E-2"/>
    <n v="1"/>
    <n v="5"/>
    <n v="17"/>
    <n v="0.53608247422680411"/>
    <n v="0.9"/>
    <n v="0.95"/>
    <n v="0"/>
    <n v="0"/>
    <n v="7.42"/>
    <n v="3"/>
    <n v="1.2269129999999999"/>
    <n v="0"/>
    <n v="7.59"/>
    <n v="4"/>
    <n v="7"/>
    <n v="18"/>
    <n v="0.3888888888888889"/>
    <n v="0.38201948627103632"/>
    <n v="0"/>
    <n v="5"/>
    <n v="0"/>
    <n v="0.39805825242718446"/>
    <n v="0"/>
    <n v="10"/>
    <n v="0"/>
    <n v="8626"/>
    <n v="8.4397699332630847"/>
    <n v="0"/>
    <n v="0"/>
    <n v="0"/>
    <n v="7.7777777777777777"/>
    <n v="0"/>
    <n v="0"/>
    <n v="16.217547711040861"/>
    <n v="16.217547711040861"/>
    <n v="139892.56655543848"/>
    <n v="139892.56655543848"/>
    <n v="767982908.03409648"/>
    <n v="767982908.03409648"/>
    <n v="20977136"/>
    <n v="36.610474758522635"/>
    <n v="36.610474758522635"/>
    <n v="2.5"/>
    <n v="2.7314587057279494"/>
    <n v="0.40543869277602151"/>
    <n v="0.40543869277602157"/>
  </r>
  <r>
    <s v="030000530"/>
    <s v="OAK RIDGE HEALTHCARE CENTER"/>
    <n v="206312216"/>
    <n v="1578025482"/>
    <s v="055491"/>
    <x v="14"/>
    <x v="2"/>
    <s v="No"/>
    <n v="67"/>
    <n v="2.6629999999999998"/>
    <n v="4"/>
    <n v="0.8246575342465754"/>
    <n v="3.2986301369863016"/>
    <n v="0.61399999999999999"/>
    <n v="0"/>
    <n v="1"/>
    <n v="0"/>
    <n v="0.68600000000000005"/>
    <n v="5"/>
    <n v="1"/>
    <n v="5"/>
    <n v="3.956"/>
    <n v="1"/>
    <n v="0.65753424657534243"/>
    <n v="0.65753424657534243"/>
    <n v="3.3119999999999998"/>
    <n v="0"/>
    <n v="0.375"/>
    <n v="0"/>
    <n v="8.9561643835616422"/>
    <n v="30"/>
    <n v="0.29853881278538807"/>
    <n v="35.200000000000003"/>
    <n v="5"/>
    <n v="6"/>
    <n v="0.83333333333333337"/>
    <n v="0.15671645000000001"/>
    <n v="0"/>
    <n v="6.6666660000000003E-2"/>
    <n v="4"/>
    <n v="1.315789E-2"/>
    <n v="3"/>
    <n v="7"/>
    <n v="17"/>
    <n v="0.82954545454545459"/>
    <n v="0.9"/>
    <n v="0.95"/>
    <n v="0"/>
    <n v="0"/>
    <n v="7.2"/>
    <n v="4"/>
    <n v="0.33261299999999999"/>
    <n v="5"/>
    <n v="7.65"/>
    <n v="4"/>
    <n v="13"/>
    <n v="18"/>
    <n v="0.72222222222222221"/>
    <n v="0.45161585226493578"/>
    <n v="0"/>
    <n v="5"/>
    <n v="0"/>
    <n v="0.95155038759689925"/>
    <n v="6"/>
    <n v="10"/>
    <n v="0.6"/>
    <n v="9880"/>
    <n v="10.448858447488583"/>
    <n v="12.5"/>
    <n v="0"/>
    <n v="0"/>
    <n v="14.444444444444445"/>
    <n v="0"/>
    <n v="1.7999999999999998"/>
    <n v="39.193302891933023"/>
    <n v="39.193302891933023"/>
    <n v="387229.83257229824"/>
    <n v="387229.83257229824"/>
    <n v="767982908.03409648"/>
    <n v="767982908.03409648"/>
    <n v="20977136"/>
    <n v="36.610474758522635"/>
    <n v="36.610474758522635"/>
    <n v="2.5"/>
    <n v="2.7314587057279494"/>
    <n v="0.97983257229832565"/>
    <n v="0.97983257229832565"/>
  </r>
  <r>
    <s v="100000027"/>
    <s v="RIVER BEND NURSING CENTER"/>
    <n v="206571033"/>
    <n v="1497228266"/>
    <s v="055887"/>
    <x v="10"/>
    <x v="2"/>
    <s v="Yes"/>
    <n v="99"/>
    <n v="2.423"/>
    <n v="2"/>
    <n v="0.86849315068493149"/>
    <n v="1.736986301369863"/>
    <n v="1.373"/>
    <n v="5"/>
    <n v="1"/>
    <n v="5"/>
    <n v="0.64"/>
    <n v="4"/>
    <n v="1"/>
    <n v="4"/>
    <n v="4.4729999999999999"/>
    <n v="5"/>
    <n v="1"/>
    <n v="5"/>
    <n v="4.3140000000000001"/>
    <n v="5"/>
    <n v="1"/>
    <n v="5"/>
    <n v="20.736986301369864"/>
    <n v="30"/>
    <n v="0.6912328767123288"/>
    <n v="70.3"/>
    <n v="0"/>
    <n v="6"/>
    <n v="0"/>
    <n v="3.9603970000000002E-2"/>
    <n v="4"/>
    <n v="0.12121211999999999"/>
    <n v="0"/>
    <n v="3.92158E-3"/>
    <n v="5"/>
    <n v="9"/>
    <n v="17"/>
    <n v="0.88692579505300351"/>
    <n v="0.9"/>
    <n v="0.95"/>
    <n v="0"/>
    <n v="0"/>
    <n v="7.64"/>
    <n v="3"/>
    <n v="1.113915"/>
    <n v="0"/>
    <n v="7.43"/>
    <n v="5"/>
    <n v="8"/>
    <n v="18"/>
    <n v="0.44444444444444442"/>
    <n v="1.2368880102337481"/>
    <n v="5"/>
    <n v="5"/>
    <n v="1"/>
    <n v="0.9346733668341709"/>
    <n v="4"/>
    <n v="10"/>
    <n v="0.4"/>
    <n v="17049"/>
    <n v="24.19315068493151"/>
    <n v="0"/>
    <n v="0"/>
    <n v="0"/>
    <n v="8.8888888888888893"/>
    <n v="7"/>
    <n v="1.2000000000000002"/>
    <n v="41.282039573820398"/>
    <n v="41.282039573820398"/>
    <n v="703817.49269406393"/>
    <n v="703817.49269406393"/>
    <n v="767982908.03409648"/>
    <n v="767982908.03409648"/>
    <n v="20977136"/>
    <n v="36.610474758522635"/>
    <n v="36.610474758522635"/>
    <n v="2.5"/>
    <n v="2.7314587057279494"/>
    <n v="1.0320509893455101"/>
    <n v="1.0320509893455099"/>
  </r>
  <r>
    <s v="030000004"/>
    <s v="ROSEVILLE POINT HEALTH &amp; WELLNESS CENTER"/>
    <n v="206310895"/>
    <n v="1295067882"/>
    <s v="056139"/>
    <x v="14"/>
    <x v="2"/>
    <s v="No"/>
    <n v="98"/>
    <n v="2.5209999999999999"/>
    <n v="3"/>
    <n v="0.47674418604651159"/>
    <n v="1.4302325581395348"/>
    <n v="1.242"/>
    <n v="4"/>
    <n v="1"/>
    <n v="4"/>
    <n v="0.75800000000000001"/>
    <n v="5"/>
    <n v="1"/>
    <n v="5"/>
    <n v="4.5629999999999997"/>
    <n v="5"/>
    <n v="0.98255813953488369"/>
    <n v="4.9127906976744189"/>
    <n v="4.2309999999999999"/>
    <n v="5"/>
    <n v="0.96938775510204078"/>
    <n v="4.8469387755102042"/>
    <n v="20.189962031324157"/>
    <n v="30"/>
    <n v="0.67299873437747193"/>
    <n v="66.3"/>
    <n v="0"/>
    <n v="6"/>
    <n v="0"/>
    <n v="0.13368984"/>
    <n v="0"/>
    <n v="5.5555570000000006E-2"/>
    <n v="3"/>
    <n v="2.525256E-2"/>
    <n v="0"/>
    <n v="3"/>
    <n v="17"/>
    <n v="0.8258928571428571"/>
    <n v="0.9"/>
    <n v="0.95"/>
    <n v="0"/>
    <n v="0"/>
    <n v="7.42"/>
    <n v="3"/>
    <n v="1.4603809999999999"/>
    <n v="0"/>
    <n v="7.89"/>
    <n v="2"/>
    <n v="5"/>
    <n v="18"/>
    <n v="0.27777777777777779"/>
    <n v="0.87538966365873672"/>
    <n v="3"/>
    <n v="5"/>
    <n v="0.6"/>
    <n v="0.92482517482517479"/>
    <n v="3"/>
    <n v="10"/>
    <n v="0.3"/>
    <n v="21342"/>
    <n v="23.554955703211519"/>
    <n v="0"/>
    <n v="0"/>
    <n v="0"/>
    <n v="5.5555555555555554"/>
    <n v="4.2"/>
    <n v="0.89999999999999991"/>
    <n v="34.210511258767077"/>
    <n v="34.210511258767077"/>
    <n v="730120.73128460697"/>
    <n v="730120.73128460697"/>
    <n v="767982908.03409648"/>
    <n v="767982908.03409648"/>
    <n v="20977136"/>
    <n v="36.610474758522635"/>
    <n v="36.610474758522635"/>
    <n v="2.5"/>
    <n v="2.7314587057279494"/>
    <n v="0.855262781469177"/>
    <n v="0.85526278146917689"/>
  </r>
  <r>
    <s v="030000019"/>
    <s v="NORWOOD PINES ALZHEIMERS CENTER"/>
    <n v="206340789"/>
    <n v="1801892096"/>
    <s v="555400"/>
    <x v="13"/>
    <x v="2"/>
    <s v="No"/>
    <n v="161"/>
    <n v="2.3860000000000001"/>
    <n v="2"/>
    <n v="0.52325581395348841"/>
    <n v="1.0465116279069768"/>
    <n v="0.82599999999999996"/>
    <n v="0"/>
    <n v="1"/>
    <n v="0"/>
    <n v="0.66"/>
    <n v="5"/>
    <n v="1"/>
    <n v="5"/>
    <n v="3.83"/>
    <n v="0"/>
    <n v="0.47383720930232553"/>
    <n v="0"/>
    <n v="3.573"/>
    <n v="1"/>
    <n v="0.17346938775510204"/>
    <n v="0.17346938775510204"/>
    <n v="6.2199810156620785"/>
    <n v="30"/>
    <n v="0.20733270052206929"/>
    <n v="45.2"/>
    <n v="3"/>
    <n v="6"/>
    <n v="0.5"/>
    <n v="0.28491621"/>
    <n v="0"/>
    <n v="7.4626869999999998E-2"/>
    <n v="2"/>
    <n v="4.1379289999999999E-2"/>
    <n v="0"/>
    <n v="2"/>
    <n v="17"/>
    <n v="0.9817351598173516"/>
    <n v="0.9"/>
    <n v="0.95"/>
    <n v="0.11764705882352941"/>
    <n v="0.11764705882352941"/>
    <n v="7.91"/>
    <n v="3"/>
    <n v="0.48603800000000003"/>
    <n v="4"/>
    <m/>
    <n v="0"/>
    <n v="7"/>
    <n v="12"/>
    <n v="0.58333333333333337"/>
    <n v="1.299458602931467"/>
    <n v="5"/>
    <n v="5"/>
    <n v="1"/>
    <n v="0.99361702127659579"/>
    <n v="10"/>
    <n v="10"/>
    <n v="1"/>
    <n v="49204"/>
    <n v="7.2566445182724246"/>
    <n v="7.5"/>
    <n v="2.3529411764705883"/>
    <n v="2.3529411764705883"/>
    <n v="11.666666666666668"/>
    <n v="7"/>
    <n v="3"/>
    <n v="38.776252361409675"/>
    <n v="38.776252361409675"/>
    <n v="1907946.7211908016"/>
    <n v="1907946.7211908016"/>
    <n v="767982908.03409648"/>
    <n v="767982908.03409648"/>
    <n v="20977136"/>
    <n v="36.610474758522635"/>
    <n v="36.610474758522635"/>
    <n v="2.5"/>
    <n v="2.7314587057279494"/>
    <n v="0.96940630903524183"/>
    <n v="0.96940630903524183"/>
  </r>
  <r>
    <s v="100000025"/>
    <s v="ARDEN POST ACUTE REHAB"/>
    <n v="206340788"/>
    <n v="1275539454"/>
    <s v="055855"/>
    <x v="13"/>
    <x v="2"/>
    <s v="No"/>
    <n v="177"/>
    <n v="2.407"/>
    <n v="2"/>
    <n v="0.37209302325581395"/>
    <n v="0.7441860465116279"/>
    <n v="0.97699999999999998"/>
    <n v="0"/>
    <n v="1"/>
    <n v="0"/>
    <n v="0.40600000000000003"/>
    <n v="1"/>
    <n v="1"/>
    <n v="1"/>
    <n v="3.7770000000000001"/>
    <n v="0"/>
    <n v="0.64534883720930236"/>
    <n v="0"/>
    <n v="3.5070000000000001"/>
    <n v="1"/>
    <n v="0.42857142857142855"/>
    <n v="0.42857142857142855"/>
    <n v="2.1727574750830563"/>
    <n v="30"/>
    <n v="7.2425249169435213E-2"/>
    <n v="49.5"/>
    <n v="2"/>
    <n v="6"/>
    <n v="0.33333333333333331"/>
    <n v="0.13289034999999999"/>
    <n v="0"/>
    <n v="3.9548E-2"/>
    <n v="4"/>
    <n v="3.058102E-2"/>
    <n v="0"/>
    <n v="4"/>
    <n v="17"/>
    <n v="0.52212389380530977"/>
    <n v="0.9"/>
    <n v="0.95"/>
    <n v="0"/>
    <n v="0"/>
    <n v="9.07"/>
    <n v="1"/>
    <n v="1.2347440000000001"/>
    <n v="0"/>
    <n v="7.72"/>
    <n v="3"/>
    <n v="4"/>
    <n v="18"/>
    <n v="0.22222222222222221"/>
    <n v="0.94623627877871352"/>
    <n v="4"/>
    <n v="5"/>
    <n v="0.8"/>
    <n v="0.92778993435448576"/>
    <n v="3"/>
    <n v="10"/>
    <n v="0.3"/>
    <n v="36291"/>
    <n v="2.5348837209302326"/>
    <n v="5"/>
    <n v="0"/>
    <n v="0"/>
    <n v="4.4444444444444446"/>
    <n v="5.6000000000000005"/>
    <n v="0.89999999999999991"/>
    <n v="18.479328165374678"/>
    <n v="18.479328165374678"/>
    <n v="670633.29844961246"/>
    <n v="670633.29844961246"/>
    <n v="767982908.03409648"/>
    <n v="767982908.03409648"/>
    <n v="20977136"/>
    <n v="36.610474758522635"/>
    <n v="36.610474758522635"/>
    <n v="2.5"/>
    <n v="2.7314587057279494"/>
    <n v="0.46198320413436694"/>
    <n v="0.461983204134367"/>
  </r>
  <r>
    <s v="030000028"/>
    <s v="MISSION CARMICHAEL HEALTHCARE CENTER"/>
    <n v="206340953"/>
    <n v="1972623924"/>
    <s v="056304"/>
    <x v="13"/>
    <x v="2"/>
    <s v="No"/>
    <n v="135"/>
    <n v="1.728"/>
    <n v="0"/>
    <n v="6.8493150684931559E-2"/>
    <n v="0"/>
    <n v="0.78500000000000003"/>
    <n v="0"/>
    <n v="1"/>
    <n v="0"/>
    <n v="0.52900000000000003"/>
    <n v="3"/>
    <n v="1"/>
    <n v="3"/>
    <n v="3.0059999999999998"/>
    <n v="0"/>
    <n v="7.1232876712328808E-2"/>
    <n v="0"/>
    <n v="2.2850000000000001"/>
    <n v="0"/>
    <n v="4.807692307692308E-2"/>
    <n v="0"/>
    <n v="3"/>
    <n v="30"/>
    <n v="0.1"/>
    <m/>
    <m/>
    <n v="0"/>
    <n v="0"/>
    <n v="0.15281500000000001"/>
    <n v="0"/>
    <n v="0.14527028"/>
    <n v="0"/>
    <n v="6.7415599999999997E-3"/>
    <n v="5"/>
    <n v="5"/>
    <n v="17"/>
    <n v="0.97747747747747749"/>
    <n v="0.9"/>
    <n v="0.95"/>
    <n v="0.29411764705882354"/>
    <n v="0.29411764705882354"/>
    <n v="10.63"/>
    <n v="0"/>
    <n v="1.1258900000000001"/>
    <n v="0"/>
    <n v="7.61"/>
    <n v="4"/>
    <n v="4"/>
    <n v="18"/>
    <n v="0.22222222222222221"/>
    <n v="0.82828444974430715"/>
    <n v="3"/>
    <n v="5"/>
    <n v="0.6"/>
    <n v="0.67005076142131981"/>
    <n v="0"/>
    <n v="10"/>
    <n v="0"/>
    <n v="36119"/>
    <n v="5"/>
    <m/>
    <n v="5.882352941176471"/>
    <n v="5.882352941176471"/>
    <n v="4.4444444444444446"/>
    <n v="4.2"/>
    <n v="0"/>
    <n v="19.526797385620917"/>
    <n v="19.526797385620917"/>
    <n v="705288.39477124193"/>
    <n v="705288.39477124193"/>
    <n v="767982908.03409648"/>
    <n v="767982908.03409648"/>
    <n v="20977136"/>
    <n v="36.610474758522635"/>
    <n v="36.610474758522635"/>
    <n v="2.5"/>
    <n v="2.7314587057279494"/>
    <n v="0.48816993464052294"/>
    <n v="0.48816993464052288"/>
  </r>
  <r>
    <s v="100000058"/>
    <s v="TRACY NURSING AND REHABILITATION CENTER"/>
    <n v="206392288"/>
    <n v="1346337896"/>
    <s v="555080"/>
    <x v="11"/>
    <x v="2"/>
    <s v="No"/>
    <n v="62"/>
    <n v="2.512"/>
    <n v="3"/>
    <n v="0.87671232876712324"/>
    <n v="2.6301369863013697"/>
    <n v="1.5669999999999999"/>
    <n v="6"/>
    <n v="1"/>
    <n v="6"/>
    <n v="0.51100000000000001"/>
    <n v="3"/>
    <n v="1"/>
    <n v="3"/>
    <n v="4.5810000000000004"/>
    <n v="5"/>
    <n v="0.96438356164383565"/>
    <n v="4.8219178082191778"/>
    <n v="3.9129999999999998"/>
    <n v="4"/>
    <n v="0.88461538461538458"/>
    <n v="3.5384615384615383"/>
    <n v="19.990516332982089"/>
    <n v="30"/>
    <n v="0.66635054443273634"/>
    <n v="32.4"/>
    <n v="5"/>
    <n v="6"/>
    <n v="0.83333333333333337"/>
    <n v="4.1958059999999998E-2"/>
    <n v="4"/>
    <n v="3.937007E-2"/>
    <n v="6"/>
    <n v="6.4935000000000001E-3"/>
    <n v="5"/>
    <n v="15"/>
    <n v="17"/>
    <n v="0.95424836601307195"/>
    <n v="0.9"/>
    <n v="0.95"/>
    <n v="0.88235294117647056"/>
    <n v="0.88235294117647056"/>
    <n v="7.63"/>
    <n v="3"/>
    <n v="1.4747729999999999"/>
    <n v="0"/>
    <n v="7.97"/>
    <n v="1"/>
    <n v="4"/>
    <n v="18"/>
    <n v="0.22222222222222221"/>
    <n v="0.53844973923714079"/>
    <n v="0"/>
    <n v="5"/>
    <n v="0"/>
    <n v="0.98858447488584478"/>
    <n v="9"/>
    <n v="10"/>
    <n v="0.9"/>
    <n v="10531"/>
    <n v="23.322269055145771"/>
    <n v="12.5"/>
    <n v="17.647058823529413"/>
    <n v="17.647058823529413"/>
    <n v="4.4444444444444446"/>
    <n v="0"/>
    <n v="2.7"/>
    <n v="60.613772323119626"/>
    <n v="60.613772323119626"/>
    <n v="638323.6363347728"/>
    <n v="638323.6363347728"/>
    <n v="767982908.03409648"/>
    <n v="767982908.03409648"/>
    <n v="20977136"/>
    <n v="36.610474758522635"/>
    <n v="36.610474758522635"/>
    <n v="2.5"/>
    <n v="2.7314587057279494"/>
    <n v="1.5153443080779907"/>
    <n v="1.5153443080779905"/>
  </r>
  <r>
    <s v="030000288"/>
    <s v="TURLOCK NURSING AND REHABILITATION CENTER"/>
    <n v="206504002"/>
    <n v="1164563276"/>
    <s v="555240"/>
    <x v="12"/>
    <x v="3"/>
    <s v="No"/>
    <n v="144"/>
    <n v="2.0350000000000001"/>
    <n v="0"/>
    <n v="0.35342465753424657"/>
    <n v="0"/>
    <n v="1.028"/>
    <n v="1"/>
    <n v="1"/>
    <n v="1"/>
    <n v="0.68100000000000005"/>
    <n v="5"/>
    <n v="1"/>
    <n v="5"/>
    <n v="3.681"/>
    <n v="0"/>
    <n v="0.57808219178082187"/>
    <n v="0"/>
    <n v="3.3359999999999999"/>
    <n v="0"/>
    <n v="0.375"/>
    <n v="0"/>
    <n v="6"/>
    <n v="30"/>
    <n v="0.2"/>
    <n v="45.7"/>
    <n v="3"/>
    <n v="6"/>
    <n v="0.5"/>
    <n v="6.7278270000000001E-2"/>
    <n v="3"/>
    <n v="9.0322559999999996E-2"/>
    <n v="1"/>
    <n v="1.4705900000000001E-2"/>
    <n v="2"/>
    <n v="6"/>
    <n v="17"/>
    <n v="0.9353932584269663"/>
    <n v="0.9"/>
    <n v="0.95"/>
    <n v="0.17647058823529413"/>
    <n v="0.17647058823529413"/>
    <n v="8.85"/>
    <n v="1"/>
    <n v="1.2160569999999999"/>
    <n v="0"/>
    <n v="9.0399999999999991"/>
    <n v="0"/>
    <n v="1"/>
    <n v="18"/>
    <n v="5.5555555555555552E-2"/>
    <n v="0.67308906450699935"/>
    <n v="0"/>
    <n v="5"/>
    <n v="0"/>
    <n v="1"/>
    <n v="10"/>
    <n v="10"/>
    <n v="1"/>
    <n v="30917"/>
    <n v="7"/>
    <n v="7.5"/>
    <n v="3.5294117647058827"/>
    <n v="3.5294117647058827"/>
    <n v="1.1111111111111112"/>
    <n v="0"/>
    <n v="3"/>
    <n v="22.140522875816995"/>
    <n v="22.140522875816995"/>
    <n v="684518.54575163405"/>
    <n v="684518.54575163405"/>
    <n v="767982908.03409648"/>
    <n v="767982908.03409648"/>
    <n v="20977136"/>
    <n v="36.610474758522635"/>
    <n v="36.610474758522635"/>
    <n v="2.5"/>
    <n v="2.7314587057279494"/>
    <n v="0.55351307189542487"/>
    <n v="0.55351307189542487"/>
  </r>
  <r>
    <s v="100000773"/>
    <s v="CLEARWATER HEALTHCARE CENTER"/>
    <n v="206394003"/>
    <n v="1538683974"/>
    <s v="555307"/>
    <x v="11"/>
    <x v="2"/>
    <s v="No"/>
    <n v="120"/>
    <n v="2.319"/>
    <n v="1"/>
    <n v="0.37534246575342467"/>
    <n v="0.37534246575342467"/>
    <n v="1.49"/>
    <n v="5"/>
    <n v="1"/>
    <n v="5"/>
    <n v="0.44400000000000001"/>
    <n v="2"/>
    <n v="1"/>
    <n v="2"/>
    <n v="4.2430000000000003"/>
    <n v="3"/>
    <n v="0.81917808219178079"/>
    <n v="2.4575342465753423"/>
    <n v="3.532"/>
    <n v="1"/>
    <n v="0.55769230769230771"/>
    <n v="0.55769230769230771"/>
    <n v="10.390569020021076"/>
    <n v="30"/>
    <n v="0.34635230066736916"/>
    <n v="43.7"/>
    <n v="3"/>
    <n v="6"/>
    <n v="0.5"/>
    <n v="8.2352939999999999E-2"/>
    <n v="5"/>
    <n v="0.11363635"/>
    <n v="0"/>
    <n v="1.0273969999999999E-2"/>
    <n v="3"/>
    <n v="8"/>
    <n v="17"/>
    <n v="0.97569444444444442"/>
    <n v="0.9"/>
    <n v="0.95"/>
    <n v="0.47058823529411764"/>
    <n v="0.47058823529411764"/>
    <n v="7.77"/>
    <n v="3"/>
    <n v="0.72894499999999995"/>
    <n v="2"/>
    <n v="8.25"/>
    <n v="0"/>
    <n v="5"/>
    <n v="18"/>
    <n v="0.27777777777777779"/>
    <n v="0.64489681955478839"/>
    <n v="0"/>
    <n v="5"/>
    <n v="0"/>
    <n v="0.97830018083182635"/>
    <n v="8"/>
    <n v="10"/>
    <n v="0.8"/>
    <n v="25407"/>
    <n v="12.12233052335792"/>
    <n v="7.5"/>
    <n v="9.4117647058823533"/>
    <n v="9.4117647058823533"/>
    <n v="5.5555555555555554"/>
    <n v="0"/>
    <n v="2.4000000000000004"/>
    <n v="36.989650784795828"/>
    <n v="36.989650784795828"/>
    <n v="939796.0574893076"/>
    <n v="939796.0574893076"/>
    <n v="767982908.03409648"/>
    <n v="767982908.03409648"/>
    <n v="20977136"/>
    <n v="36.610474758522635"/>
    <n v="36.610474758522635"/>
    <n v="2.5"/>
    <n v="2.7314587057279494"/>
    <n v="0.92474126961989578"/>
    <n v="0.92474126961989567"/>
  </r>
  <r>
    <s v="100000002"/>
    <s v="UNIVERSITY POST-ACUTE REHAB"/>
    <n v="206341069"/>
    <n v="1396720892"/>
    <s v="555265"/>
    <x v="13"/>
    <x v="2"/>
    <s v="No"/>
    <n v="59"/>
    <n v="2.4740000000000002"/>
    <n v="2"/>
    <n v="0.86575342465753424"/>
    <n v="1.7315068493150685"/>
    <n v="1.087"/>
    <n v="2"/>
    <n v="1"/>
    <n v="2"/>
    <n v="0.89700000000000002"/>
    <n v="6"/>
    <n v="1"/>
    <n v="6"/>
    <n v="4.41"/>
    <n v="4"/>
    <n v="0.9945205479452055"/>
    <n v="3.978082191780822"/>
    <n v="3.9910000000000001"/>
    <n v="4"/>
    <n v="0.98076923076923073"/>
    <n v="3.9230769230769229"/>
    <n v="17.632665964172812"/>
    <n v="30"/>
    <n v="0.58775553213909371"/>
    <n v="50.9"/>
    <n v="2"/>
    <n v="6"/>
    <n v="0.33333333333333331"/>
    <n v="8.4337350000000005E-2"/>
    <n v="2"/>
    <n v="6.4516119999999996E-2"/>
    <n v="5"/>
    <n v="0"/>
    <n v="6"/>
    <n v="13"/>
    <n v="17"/>
    <n v="0.85858585858585856"/>
    <n v="0.9"/>
    <n v="0.95"/>
    <n v="0"/>
    <n v="0"/>
    <n v="8.4"/>
    <n v="2"/>
    <n v="0.66575899999999999"/>
    <n v="3"/>
    <n v="7.94"/>
    <n v="2"/>
    <n v="7"/>
    <n v="18"/>
    <n v="0.3888888888888889"/>
    <n v="0.47762207543675533"/>
    <n v="0"/>
    <n v="5"/>
    <n v="0"/>
    <n v="0.95981087470449178"/>
    <n v="6"/>
    <n v="10"/>
    <n v="0.6"/>
    <n v="7737"/>
    <n v="20.57144362486828"/>
    <n v="5"/>
    <n v="0"/>
    <n v="0"/>
    <n v="7.7777777777777777"/>
    <n v="0"/>
    <n v="1.7999999999999998"/>
    <n v="35.149221402646056"/>
    <n v="35.149221402646056"/>
    <n v="271949.52599227254"/>
    <n v="271949.52599227254"/>
    <n v="767982908.03409648"/>
    <n v="767982908.03409648"/>
    <n v="20977136"/>
    <n v="36.610474758522635"/>
    <n v="36.610474758522635"/>
    <n v="2.5"/>
    <n v="2.7314587057279494"/>
    <n v="0.8787305350661514"/>
    <n v="0.8787305350661514"/>
  </r>
  <r>
    <s v="030000088"/>
    <s v="CENTRAL VALLEY POST ACUTE"/>
    <n v="206500997"/>
    <n v="1902807654"/>
    <s v="055084"/>
    <x v="12"/>
    <x v="3"/>
    <s v="No"/>
    <n v="99"/>
    <n v="1.9390000000000001"/>
    <n v="0"/>
    <n v="4.3835616438356206E-2"/>
    <n v="0"/>
    <n v="1.141"/>
    <n v="2"/>
    <n v="0.50410958904109582"/>
    <n v="1.0082191780821916"/>
    <n v="0.25"/>
    <n v="0"/>
    <n v="0.50410958904109582"/>
    <n v="0"/>
    <n v="3.3140000000000001"/>
    <n v="0"/>
    <n v="0.11780821917808215"/>
    <n v="0"/>
    <m/>
    <n v="0"/>
    <n v="4.807692307692308E-2"/>
    <n v="0"/>
    <n v="1.0082191780821916"/>
    <n v="30"/>
    <n v="3.3607305936073056E-2"/>
    <m/>
    <m/>
    <n v="0"/>
    <n v="0"/>
    <n v="0.12648220999999998"/>
    <n v="2"/>
    <n v="0.11458334000000001"/>
    <n v="2"/>
    <n v="6.9444300000000006E-3"/>
    <n v="5"/>
    <n v="9"/>
    <n v="17"/>
    <n v="0.66421568627450978"/>
    <n v="0.9"/>
    <n v="0.95"/>
    <n v="0"/>
    <n v="0"/>
    <n v="10.07"/>
    <n v="0"/>
    <n v="1.426566"/>
    <n v="0"/>
    <n v="7.82"/>
    <n v="3"/>
    <n v="3"/>
    <n v="18"/>
    <n v="0.16666666666666666"/>
    <n v="0.73365163270526046"/>
    <n v="1"/>
    <n v="5"/>
    <n v="0.2"/>
    <n v="0.89095127610208813"/>
    <n v="0"/>
    <n v="10"/>
    <n v="0"/>
    <n v="25815"/>
    <n v="1.6803652968036529"/>
    <m/>
    <n v="0"/>
    <n v="0"/>
    <n v="3.333333333333333"/>
    <n v="1.4000000000000001"/>
    <n v="0"/>
    <n v="6.4136986301369863"/>
    <n v="6.4136986301369863"/>
    <n v="165569.63013698629"/>
    <n v="165569.63013698629"/>
    <n v="767982908.03409648"/>
    <n v="767982908.03409648"/>
    <n v="20977136"/>
    <n v="36.610474758522635"/>
    <n v="36.610474758522635"/>
    <n v="2.5"/>
    <n v="2.7314587057279494"/>
    <n v="0.16034246575342467"/>
    <n v="0.16034246575342465"/>
  </r>
  <r>
    <s v="100000104"/>
    <s v="VIENNA NURSING AND REHABILITATION CENTER"/>
    <n v="206391070"/>
    <n v="1972501823"/>
    <s v="055481"/>
    <x v="11"/>
    <x v="2"/>
    <s v="No"/>
    <n v="150"/>
    <n v="2.9359999999999999"/>
    <n v="5"/>
    <n v="0.95890410958904115"/>
    <n v="4.794520547945206"/>
    <n v="1.272"/>
    <n v="4"/>
    <n v="1"/>
    <n v="4"/>
    <n v="0.68500000000000005"/>
    <n v="5"/>
    <n v="1"/>
    <n v="5"/>
    <n v="4.8630000000000004"/>
    <n v="5"/>
    <n v="1"/>
    <n v="5"/>
    <n v="4.3490000000000002"/>
    <n v="5"/>
    <n v="1"/>
    <n v="5"/>
    <n v="23.794520547945204"/>
    <n v="30"/>
    <n v="0.79315068493150676"/>
    <n v="14.8"/>
    <n v="6"/>
    <n v="6"/>
    <n v="1"/>
    <n v="4.1025650000000004E-2"/>
    <n v="4"/>
    <n v="0.14981275999999999"/>
    <n v="0"/>
    <n v="4.0865400000000003E-2"/>
    <n v="2"/>
    <n v="6"/>
    <n v="17"/>
    <n v="0.99019607843137258"/>
    <n v="0.9"/>
    <n v="0.95"/>
    <n v="0.35294117647058826"/>
    <n v="0.35294117647058826"/>
    <n v="7.9"/>
    <n v="3"/>
    <n v="0.95259199999999999"/>
    <n v="1"/>
    <n v="7.69"/>
    <n v="4"/>
    <n v="8"/>
    <n v="18"/>
    <n v="0.44444444444444442"/>
    <n v="0.76131677655336305"/>
    <n v="1"/>
    <n v="5"/>
    <n v="0.2"/>
    <n v="0.99430199430199429"/>
    <n v="10"/>
    <n v="10"/>
    <n v="1"/>
    <n v="32678"/>
    <n v="27.760273972602736"/>
    <n v="15"/>
    <n v="7.0588235294117654"/>
    <n v="7.0588235294117654"/>
    <n v="8.8888888888888893"/>
    <n v="1.4000000000000001"/>
    <n v="3"/>
    <n v="63.107986390903385"/>
    <n v="63.107986390903385"/>
    <n v="2062242.7792819408"/>
    <n v="2062242.7792819408"/>
    <n v="767982908.03409648"/>
    <n v="767982908.03409648"/>
    <n v="20977136"/>
    <n v="36.610474758522635"/>
    <n v="36.610474758522635"/>
    <n v="2.5"/>
    <n v="2.7314587057279494"/>
    <n v="1.5776996597725845"/>
    <n v="1.5776996597725848"/>
  </r>
  <r>
    <s v="100000851"/>
    <s v="VINTAGE FAIRE NURSING &amp; REHABILITATION CENTER"/>
    <n v="206504004"/>
    <n v="1437291929"/>
    <s v="555355"/>
    <x v="12"/>
    <x v="3"/>
    <s v="No"/>
    <n v="99"/>
    <n v="2.4740000000000002"/>
    <n v="2"/>
    <n v="0.57260273972602738"/>
    <n v="1.1452054794520548"/>
    <n v="1.2709999999999999"/>
    <n v="4"/>
    <n v="1"/>
    <n v="4"/>
    <n v="0.54"/>
    <n v="3"/>
    <n v="1"/>
    <n v="3"/>
    <n v="4.2759999999999998"/>
    <n v="3"/>
    <n v="0.88219178082191785"/>
    <n v="2.6465753424657534"/>
    <n v="3.8759999999999999"/>
    <n v="4"/>
    <n v="0.95192307692307687"/>
    <n v="3.8076923076923075"/>
    <n v="14.599473129610118"/>
    <n v="30"/>
    <n v="0.48664910432033726"/>
    <n v="48.3"/>
    <n v="2"/>
    <n v="6"/>
    <n v="0.33333333333333331"/>
    <n v="0.19417477000000002"/>
    <n v="0"/>
    <n v="8.2901550000000004E-2"/>
    <n v="2"/>
    <n v="3.8961000000000003E-2"/>
    <n v="0"/>
    <n v="2"/>
    <n v="17"/>
    <n v="0.94782608695652171"/>
    <n v="0.9"/>
    <n v="0.95"/>
    <n v="5.8823529411764705E-2"/>
    <n v="5.8823529411764705E-2"/>
    <n v="8.0299999999999994"/>
    <n v="2"/>
    <n v="0.65604899999999999"/>
    <n v="3"/>
    <n v="8.31"/>
    <n v="0"/>
    <n v="5"/>
    <n v="18"/>
    <n v="0.27777777777777779"/>
    <n v="0.67804416403785484"/>
    <n v="0"/>
    <n v="5"/>
    <n v="0"/>
    <n v="0.99655963302752293"/>
    <n v="10"/>
    <n v="10"/>
    <n v="1"/>
    <n v="21494"/>
    <n v="17.032718651211805"/>
    <n v="5"/>
    <n v="1.1764705882352942"/>
    <n v="1.1764705882352942"/>
    <n v="5.5555555555555554"/>
    <n v="0"/>
    <n v="3"/>
    <n v="31.764744795002656"/>
    <n v="31.764744795002656"/>
    <n v="682751.42462378705"/>
    <n v="682751.42462378705"/>
    <n v="767982908.03409648"/>
    <n v="767982908.03409648"/>
    <n v="20977136"/>
    <n v="36.610474758522635"/>
    <n v="36.610474758522635"/>
    <n v="2.5"/>
    <n v="2.7314587057279494"/>
    <n v="0.79411861987506649"/>
    <n v="0.79411861987506638"/>
  </r>
  <r>
    <s v="100000814"/>
    <s v="WAGNER HEIGHTS NURSING AND REHABILITATION CENTER"/>
    <n v="206394006"/>
    <n v="1801938816"/>
    <s v="555470"/>
    <x v="11"/>
    <x v="2"/>
    <s v="No"/>
    <n v="152"/>
    <n v="2.5739999999999998"/>
    <n v="4"/>
    <n v="0.83013698630136989"/>
    <n v="3.3205479452054796"/>
    <n v="1.2789999999999999"/>
    <n v="4"/>
    <n v="1"/>
    <n v="4"/>
    <n v="0.46200000000000002"/>
    <n v="2"/>
    <n v="1"/>
    <n v="2"/>
    <n v="4.3049999999999997"/>
    <n v="4"/>
    <n v="0.90136986301369859"/>
    <n v="3.6054794520547944"/>
    <n v="3.9489999999999998"/>
    <n v="4"/>
    <n v="0.81730769230769229"/>
    <n v="3.2692307692307692"/>
    <n v="16.195258166491044"/>
    <n v="30"/>
    <n v="0.53984193888303478"/>
    <n v="41.5"/>
    <n v="4"/>
    <n v="6"/>
    <n v="0.66666666666666663"/>
    <n v="0.11547912"/>
    <n v="1"/>
    <n v="0.10874703000000001"/>
    <n v="1"/>
    <n v="4.5662100000000002E-3"/>
    <n v="4"/>
    <n v="6"/>
    <n v="17"/>
    <n v="0.95374449339207046"/>
    <n v="0.9"/>
    <n v="0.95"/>
    <n v="0.35294117647058826"/>
    <n v="0.35294117647058826"/>
    <n v="6.2"/>
    <n v="5"/>
    <n v="2.5515439999999998"/>
    <n v="0"/>
    <n v="8.07"/>
    <n v="1"/>
    <n v="6"/>
    <n v="18"/>
    <n v="0.33333333333333331"/>
    <n v="0.78499109023165403"/>
    <n v="2"/>
    <n v="5"/>
    <n v="0.4"/>
    <n v="0.89076576576576572"/>
    <n v="0"/>
    <n v="10"/>
    <n v="0"/>
    <n v="38766"/>
    <n v="18.894467860906218"/>
    <n v="10"/>
    <n v="7.0588235294117654"/>
    <n v="7.0588235294117654"/>
    <n v="6.6666666666666661"/>
    <n v="2.8000000000000003"/>
    <n v="0"/>
    <n v="45.419958056984647"/>
    <n v="45.419958056984647"/>
    <n v="1760750.0940370669"/>
    <n v="1760750.0940370669"/>
    <n v="767982908.03409648"/>
    <n v="767982908.03409648"/>
    <n v="20977136"/>
    <n v="36.610474758522635"/>
    <n v="36.610474758522635"/>
    <n v="2.5"/>
    <n v="2.7314587057279494"/>
    <n v="1.1354989514246163"/>
    <n v="1.1354989514246163"/>
  </r>
  <r>
    <s v="030000105"/>
    <s v="WHITNEY OAKS CARE CENTER"/>
    <n v="206341076"/>
    <n v="1134427362"/>
    <s v="056410"/>
    <x v="13"/>
    <x v="2"/>
    <s v="No"/>
    <n v="126"/>
    <n v="2.5019999999999998"/>
    <n v="3"/>
    <n v="0.56986301369863013"/>
    <n v="1.7095890410958905"/>
    <n v="1.5329999999999999"/>
    <n v="5"/>
    <n v="1"/>
    <n v="5"/>
    <n v="0.65100000000000002"/>
    <n v="5"/>
    <n v="1"/>
    <n v="5"/>
    <n v="4.6429999999999998"/>
    <n v="5"/>
    <n v="0.87671232876712324"/>
    <n v="4.3835616438356162"/>
    <n v="3.9809999999999999"/>
    <n v="4"/>
    <n v="0.78846153846153844"/>
    <n v="3.1538461538461537"/>
    <n v="19.246996838777662"/>
    <n v="30"/>
    <n v="0.64156656129258871"/>
    <n v="73.3"/>
    <n v="0"/>
    <n v="6"/>
    <n v="0"/>
    <n v="9.3877539999999995E-2"/>
    <n v="2"/>
    <n v="0.12626261"/>
    <n v="1"/>
    <n v="1.805054E-2"/>
    <n v="2"/>
    <n v="5"/>
    <n v="17"/>
    <n v="1"/>
    <n v="0.9"/>
    <n v="0.95"/>
    <n v="0.29411764705882354"/>
    <n v="0.29411764705882354"/>
    <n v="7.04"/>
    <n v="4"/>
    <n v="1.943311"/>
    <n v="0"/>
    <n v="7.73"/>
    <n v="3"/>
    <n v="7"/>
    <n v="18"/>
    <n v="0.3888888888888889"/>
    <n v="0.64325917984454573"/>
    <n v="0"/>
    <n v="5"/>
    <n v="0"/>
    <n v="0.99515033947623666"/>
    <n v="10"/>
    <n v="10"/>
    <n v="1"/>
    <n v="24000"/>
    <n v="22.454829645240604"/>
    <n v="0"/>
    <n v="5.882352941176471"/>
    <n v="5.882352941176471"/>
    <n v="7.7777777777777777"/>
    <n v="0"/>
    <n v="3"/>
    <n v="39.11496036419485"/>
    <n v="39.11496036419485"/>
    <n v="938759.04874067637"/>
    <n v="938759.04874067637"/>
    <n v="767982908.03409648"/>
    <n v="767982908.03409648"/>
    <n v="20977136"/>
    <n v="36.610474758522635"/>
    <n v="36.610474758522635"/>
    <n v="2.5"/>
    <n v="2.7314587057279494"/>
    <n v="0.97787400910487121"/>
    <n v="0.97787400910487121"/>
  </r>
  <r>
    <s v="100000290"/>
    <s v="RIVERWOOD HEALTHCARE CENTER"/>
    <n v="206392394"/>
    <n v="1639519986"/>
    <s v="555496"/>
    <x v="11"/>
    <x v="2"/>
    <s v="No"/>
    <n v="99"/>
    <n v="2.1800000000000002"/>
    <n v="0"/>
    <n v="0.15890410958904111"/>
    <n v="0"/>
    <n v="1.34"/>
    <n v="5"/>
    <n v="1"/>
    <n v="5"/>
    <n v="0.60499999999999998"/>
    <n v="4"/>
    <n v="1"/>
    <n v="4"/>
    <n v="4.0999999999999996"/>
    <n v="2"/>
    <n v="0.57260273972602738"/>
    <n v="1.1452054794520548"/>
    <n v="3.3919999999999999"/>
    <n v="0"/>
    <n v="0.27884615384615385"/>
    <n v="0"/>
    <n v="10.145205479452056"/>
    <n v="30"/>
    <n v="0.33817351598173517"/>
    <n v="44.7"/>
    <n v="3"/>
    <n v="6"/>
    <n v="0.5"/>
    <n v="5.3191490000000001E-2"/>
    <n v="4"/>
    <n v="9.8765450000000005E-2"/>
    <n v="1"/>
    <n v="0"/>
    <n v="6"/>
    <n v="11"/>
    <n v="17"/>
    <n v="0.93170731707317078"/>
    <n v="0.9"/>
    <n v="0.95"/>
    <n v="0.3235294117647059"/>
    <n v="0.3235294117647059"/>
    <n v="10.73"/>
    <n v="0"/>
    <n v="1.4366000000000001"/>
    <n v="0"/>
    <n v="7.32"/>
    <n v="5"/>
    <n v="5"/>
    <n v="18"/>
    <n v="0.27777777777777779"/>
    <n v="0.62507132069139115"/>
    <n v="0"/>
    <n v="5"/>
    <n v="0"/>
    <n v="0.98732394366197185"/>
    <n v="9"/>
    <n v="10"/>
    <n v="0.9"/>
    <n v="18624"/>
    <n v="11.83607305936073"/>
    <n v="7.5"/>
    <n v="6.4705882352941178"/>
    <n v="6.4705882352941178"/>
    <n v="5.5555555555555554"/>
    <n v="0"/>
    <n v="2.7"/>
    <n v="34.062216850210405"/>
    <n v="34.062216850210405"/>
    <n v="634374.72661831859"/>
    <n v="634374.72661831859"/>
    <n v="767982908.03409648"/>
    <n v="767982908.03409648"/>
    <n v="20977136"/>
    <n v="36.610474758522635"/>
    <n v="36.610474758522635"/>
    <n v="2.5"/>
    <n v="2.7314587057279494"/>
    <n v="0.85155542125526007"/>
    <n v="0.85155542125526007"/>
  </r>
  <r>
    <s v="040000025"/>
    <s v="FOWLER CARE CENTER"/>
    <n v="206100744"/>
    <n v="1952969024"/>
    <s v="555918"/>
    <x v="18"/>
    <x v="3"/>
    <s v="No"/>
    <n v="46"/>
    <m/>
    <n v="0"/>
    <n v="0.29863013698630136"/>
    <n v="0"/>
    <m/>
    <n v="0"/>
    <n v="1"/>
    <n v="0"/>
    <m/>
    <n v="0"/>
    <n v="1"/>
    <n v="0"/>
    <m/>
    <n v="0"/>
    <n v="0.25753424657534252"/>
    <n v="0"/>
    <m/>
    <n v="0"/>
    <n v="0.125"/>
    <n v="0"/>
    <n v="0"/>
    <n v="30"/>
    <n v="0"/>
    <n v="83.6"/>
    <n v="0"/>
    <n v="6"/>
    <n v="0"/>
    <n v="0.28571428999999998"/>
    <n v="0"/>
    <n v="8.4507049999999986E-2"/>
    <n v="2"/>
    <n v="2.7210890000000001E-2"/>
    <n v="0"/>
    <n v="2"/>
    <n v="17"/>
    <n v="0.91946308724832215"/>
    <n v="0.9"/>
    <n v="0.95"/>
    <n v="5.8823529411764705E-2"/>
    <n v="5.8823529411764705E-2"/>
    <m/>
    <n v="0"/>
    <m/>
    <n v="0"/>
    <m/>
    <n v="0"/>
    <n v="0"/>
    <n v="0"/>
    <n v="0"/>
    <n v="0.58946431017947665"/>
    <n v="0"/>
    <n v="5"/>
    <n v="0"/>
    <n v="0.80571428571428572"/>
    <n v="0"/>
    <n v="10"/>
    <n v="0"/>
    <n v="8605"/>
    <n v="0"/>
    <n v="0"/>
    <n v="2.3529411764705883"/>
    <n v="2.3529411764705883"/>
    <m/>
    <n v="0"/>
    <n v="0"/>
    <n v="2.3529411764705883"/>
    <n v="2.3529411764705883"/>
    <n v="20247.058823529413"/>
    <n v="20247.058823529413"/>
    <n v="767982908.03409648"/>
    <n v="767982908.03409648"/>
    <n v="20977136"/>
    <n v="36.610474758522635"/>
    <n v="36.610474758522635"/>
    <n v="2.5"/>
    <n v="2.7314587057279494"/>
    <n v="5.8823529411764705E-2"/>
    <n v="5.8823529411764712E-2"/>
  </r>
  <r>
    <s v="040000225"/>
    <s v="ANBERRY NURSING AND REHABILITATION CENTER"/>
    <n v="206242280"/>
    <n v="1154399244"/>
    <s v="555244"/>
    <x v="19"/>
    <x v="3"/>
    <s v="No"/>
    <n v="99"/>
    <n v="2.6080000000000001"/>
    <n v="4"/>
    <n v="0.96438356164383565"/>
    <n v="3.8575342465753426"/>
    <n v="1.3049999999999999"/>
    <n v="4"/>
    <n v="1"/>
    <n v="4"/>
    <n v="0.27700000000000002"/>
    <n v="0"/>
    <n v="1"/>
    <n v="0"/>
    <n v="4.2169999999999996"/>
    <n v="3"/>
    <n v="0.9616438356164384"/>
    <n v="2.8849315068493153"/>
    <n v="3.8759999999999999"/>
    <n v="4"/>
    <n v="0.93269230769230771"/>
    <n v="3.7307692307692308"/>
    <n v="14.473234984193887"/>
    <n v="30"/>
    <n v="0.48244116613979621"/>
    <n v="56.7"/>
    <n v="1"/>
    <n v="6"/>
    <n v="0.16666666666666666"/>
    <n v="9.6638669999999996E-2"/>
    <n v="2"/>
    <n v="3.030302E-2"/>
    <n v="5"/>
    <n v="1.879697E-2"/>
    <n v="1"/>
    <n v="8"/>
    <n v="17"/>
    <n v="1"/>
    <n v="0.9"/>
    <n v="0.95"/>
    <n v="0.47058823529411764"/>
    <n v="0.47058823529411764"/>
    <m/>
    <n v="0"/>
    <n v="1.5508329999999999"/>
    <n v="0"/>
    <n v="7.98"/>
    <n v="1"/>
    <n v="1"/>
    <n v="12"/>
    <n v="8.3333333333333329E-2"/>
    <n v="1.3926022628372499"/>
    <n v="5"/>
    <n v="5"/>
    <n v="1"/>
    <n v="1"/>
    <n v="10"/>
    <n v="10"/>
    <n v="1"/>
    <n v="32002"/>
    <n v="16.885440814892867"/>
    <n v="2.5"/>
    <n v="9.4117647058823533"/>
    <n v="9.4117647058823533"/>
    <n v="1.6666666666666665"/>
    <n v="7"/>
    <n v="3"/>
    <n v="40.463872187441893"/>
    <n v="40.463872187441893"/>
    <n v="1294924.8377425154"/>
    <n v="1294924.8377425154"/>
    <n v="767982908.03409648"/>
    <n v="767982908.03409648"/>
    <n v="20977136"/>
    <n v="36.610474758522635"/>
    <n v="36.610474758522635"/>
    <n v="2.5"/>
    <n v="2.7314587057279494"/>
    <n v="1.0115968046860475"/>
    <n v="1.0115968046860473"/>
  </r>
  <r>
    <s v="040000015"/>
    <s v="BETHEL LUTHERAN HOME, INC."/>
    <n v="206100684"/>
    <n v="1255446415"/>
    <s v="05A021"/>
    <x v="18"/>
    <x v="3"/>
    <s v="No"/>
    <n v="59"/>
    <n v="2.8450000000000002"/>
    <n v="5"/>
    <n v="0.84383561643835614"/>
    <n v="4.2191780821917808"/>
    <n v="1.548"/>
    <n v="5"/>
    <n v="1"/>
    <n v="5"/>
    <n v="0.42899999999999999"/>
    <n v="2"/>
    <n v="1"/>
    <n v="2"/>
    <n v="4.8049999999999997"/>
    <n v="5"/>
    <n v="0.9397260273972603"/>
    <n v="4.6986301369863011"/>
    <n v="4.2640000000000002"/>
    <n v="5"/>
    <n v="0.80769230769230771"/>
    <n v="4.0384615384615383"/>
    <n v="19.956269757639621"/>
    <n v="30"/>
    <n v="0.66520899192132066"/>
    <n v="55.2"/>
    <n v="1"/>
    <n v="6"/>
    <n v="0.16666666666666666"/>
    <n v="9.5959579999999989E-2"/>
    <n v="2"/>
    <n v="5.7692319999999998E-2"/>
    <n v="3"/>
    <n v="3.9215689999999997E-2"/>
    <n v="0"/>
    <n v="5"/>
    <n v="17"/>
    <n v="0.99"/>
    <n v="0.9"/>
    <n v="0.95"/>
    <n v="0.29411764705882354"/>
    <n v="0.29411764705882354"/>
    <m/>
    <n v="0"/>
    <n v="2.0510890000000002"/>
    <n v="0"/>
    <m/>
    <n v="0"/>
    <n v="0"/>
    <n v="6"/>
    <n v="0"/>
    <n v="0.75078468298807277"/>
    <n v="0"/>
    <n v="5"/>
    <n v="0"/>
    <n v="0.84322033898305082"/>
    <n v="0"/>
    <n v="10"/>
    <n v="0"/>
    <n v="14352"/>
    <n v="23.282314717246223"/>
    <n v="2.5"/>
    <n v="5.882352941176471"/>
    <n v="5.882352941176471"/>
    <n v="0"/>
    <n v="0"/>
    <n v="0"/>
    <n v="31.664667658422694"/>
    <n v="31.664667658422694"/>
    <n v="454451.31023368251"/>
    <n v="454451.31023368251"/>
    <n v="767982908.03409648"/>
    <n v="767982908.03409648"/>
    <n v="20977136"/>
    <n v="36.610474758522635"/>
    <n v="36.610474758522635"/>
    <n v="2.5"/>
    <n v="2.7314587057279494"/>
    <n v="0.79161669146056735"/>
    <n v="0.79161669146056735"/>
  </r>
  <r>
    <s v="040000007"/>
    <s v="DYCORA TRANSITIONAL HEALTH - FRESNO"/>
    <n v="206100685"/>
    <n v="1932651130"/>
    <s v="056325"/>
    <x v="18"/>
    <x v="3"/>
    <s v="No"/>
    <n v="232"/>
    <n v="2.6120000000000001"/>
    <n v="4"/>
    <n v="0.38082191780821917"/>
    <n v="1.5232876712328767"/>
    <n v="1.1739999999999999"/>
    <n v="3"/>
    <n v="1"/>
    <n v="3"/>
    <n v="0.32"/>
    <n v="0"/>
    <n v="1"/>
    <n v="0"/>
    <n v="4.1100000000000003"/>
    <n v="2"/>
    <n v="0.45753424657534247"/>
    <n v="0.91506849315068495"/>
    <n v="3.0030000000000001"/>
    <n v="0"/>
    <n v="0.15384615384615385"/>
    <n v="0"/>
    <n v="5.4383561643835616"/>
    <n v="30"/>
    <n v="0.18127853881278538"/>
    <m/>
    <m/>
    <n v="0"/>
    <n v="0"/>
    <n v="9.0534960000000012E-2"/>
    <n v="2"/>
    <n v="5.4892630000000005E-2"/>
    <n v="3"/>
    <n v="1.8867910000000002E-2"/>
    <n v="2"/>
    <n v="7"/>
    <n v="17"/>
    <n v="0.92375886524822692"/>
    <n v="0.9"/>
    <n v="0.95"/>
    <n v="0.20588235294117646"/>
    <n v="0.20588235294117646"/>
    <n v="6.92"/>
    <n v="4"/>
    <n v="1.2753639999999999"/>
    <n v="0"/>
    <n v="8.0399999999999991"/>
    <n v="1"/>
    <n v="5"/>
    <n v="18"/>
    <n v="0.27777777777777779"/>
    <n v="1.1478124266445171"/>
    <n v="5"/>
    <n v="5"/>
    <n v="1"/>
    <n v="0.91596638655462181"/>
    <n v="2"/>
    <n v="10"/>
    <n v="0.2"/>
    <n v="63567"/>
    <n v="9.06392694063927"/>
    <m/>
    <n v="4.117647058823529"/>
    <n v="4.117647058823529"/>
    <n v="5.5555555555555554"/>
    <n v="7"/>
    <n v="0.60000000000000009"/>
    <n v="26.337129555018358"/>
    <n v="26.337129555018358"/>
    <n v="1674172.3144238519"/>
    <n v="1674172.3144238519"/>
    <n v="767982908.03409648"/>
    <n v="767982908.03409648"/>
    <n v="20977136"/>
    <n v="36.610474758522635"/>
    <n v="36.610474758522635"/>
    <n v="2.5"/>
    <n v="2.7314587057279494"/>
    <n v="0.65842823887545898"/>
    <n v="0.65842823887545887"/>
  </r>
  <r>
    <s v="040000013"/>
    <s v="CALIFORNIA HOME FOR THE AGED, INC."/>
    <n v="206100689"/>
    <n v="1205903176"/>
    <s v="055955"/>
    <x v="18"/>
    <x v="3"/>
    <s v="No"/>
    <n v="120"/>
    <n v="2.6659999999999999"/>
    <n v="4"/>
    <n v="0.9342465753424658"/>
    <n v="3.7369863013698632"/>
    <n v="1.3260000000000001"/>
    <n v="4"/>
    <n v="1"/>
    <n v="4"/>
    <n v="0.45900000000000002"/>
    <n v="2"/>
    <n v="1"/>
    <n v="2"/>
    <n v="4.4349999999999996"/>
    <n v="4"/>
    <n v="0.9452054794520548"/>
    <n v="3.7808219178082192"/>
    <n v="4.0830000000000002"/>
    <n v="5"/>
    <n v="0.85576923076923073"/>
    <n v="4.2788461538461533"/>
    <n v="17.796654373024236"/>
    <n v="30"/>
    <n v="0.59322181243414118"/>
    <n v="42.3"/>
    <n v="4"/>
    <n v="6"/>
    <n v="0.66666666666666663"/>
    <n v="0.19747896999999998"/>
    <n v="0"/>
    <n v="0.11728395000000001"/>
    <n v="0"/>
    <n v="1.2396659999999999E-2"/>
    <n v="3"/>
    <n v="3"/>
    <n v="17"/>
    <n v="0.96624472573839659"/>
    <n v="0.9"/>
    <n v="0.95"/>
    <n v="0.17647058823529413"/>
    <n v="0.17647058823529413"/>
    <n v="9.24"/>
    <n v="1"/>
    <n v="0.23386000000000001"/>
    <n v="6"/>
    <n v="7.06"/>
    <n v="6"/>
    <n v="13"/>
    <n v="18"/>
    <n v="0.72222222222222221"/>
    <n v="0.85592789125536095"/>
    <n v="3"/>
    <n v="5"/>
    <n v="0.6"/>
    <n v="0.98837209302325579"/>
    <n v="9"/>
    <n v="10"/>
    <n v="0.9"/>
    <n v="23550"/>
    <n v="20.762763435194941"/>
    <n v="10"/>
    <n v="3.5294117647058827"/>
    <n v="3.5294117647058827"/>
    <n v="14.444444444444445"/>
    <n v="4.2"/>
    <n v="2.7"/>
    <n v="55.636619644345274"/>
    <n v="55.636619644345274"/>
    <n v="1310242.3926243312"/>
    <n v="1310242.3926243312"/>
    <n v="767982908.03409648"/>
    <n v="767982908.03409648"/>
    <n v="20977136"/>
    <n v="36.610474758522635"/>
    <n v="36.610474758522635"/>
    <n v="2.5"/>
    <n v="2.7314587057279494"/>
    <n v="1.3909154911086319"/>
    <n v="1.3909154911086319"/>
  </r>
  <r>
    <s v="040000014"/>
    <s v="HORIZON HEALTH AND SUBACUTE CENTER"/>
    <n v="206105014"/>
    <n v="1235363904"/>
    <s v="055199"/>
    <x v="18"/>
    <x v="3"/>
    <s v="Yes"/>
    <n v="180"/>
    <n v="2.3119999999999998"/>
    <n v="1"/>
    <n v="0.58904109589041098"/>
    <n v="0.58904109589041098"/>
    <n v="1.0489999999999999"/>
    <n v="1"/>
    <n v="1"/>
    <n v="1"/>
    <n v="0.46400000000000002"/>
    <n v="2"/>
    <n v="1"/>
    <n v="2"/>
    <n v="3.8359999999999999"/>
    <n v="0"/>
    <n v="0.96986301369863015"/>
    <n v="0"/>
    <n v="3.2810000000000001"/>
    <n v="0"/>
    <n v="0.89423076923076927"/>
    <n v="0"/>
    <n v="3.5890410958904111"/>
    <n v="30"/>
    <n v="0.11963470319634703"/>
    <n v="66.7"/>
    <n v="0"/>
    <n v="6"/>
    <n v="0"/>
    <n v="2.3255819999999996E-2"/>
    <n v="5"/>
    <n v="6.0344800000000004E-2"/>
    <n v="3"/>
    <n v="1.0351969999999999E-2"/>
    <n v="3"/>
    <n v="11"/>
    <n v="17"/>
    <n v="0.91538461538461535"/>
    <n v="0.9"/>
    <n v="0.95"/>
    <n v="0.3235294117647059"/>
    <n v="0.3235294117647059"/>
    <n v="7.77"/>
    <n v="3"/>
    <n v="0.992062"/>
    <n v="1"/>
    <n v="7.42"/>
    <n v="5"/>
    <n v="9"/>
    <n v="18"/>
    <n v="0.5"/>
    <n v="0.95216797117654361"/>
    <n v="4"/>
    <n v="5"/>
    <n v="0.8"/>
    <n v="0.95473833097595473"/>
    <n v="6"/>
    <n v="10"/>
    <n v="0.6"/>
    <n v="35107"/>
    <n v="4.1872146118721458"/>
    <n v="0"/>
    <n v="6.4705882352941178"/>
    <n v="6.4705882352941178"/>
    <n v="10"/>
    <n v="5.6000000000000005"/>
    <n v="1.7999999999999998"/>
    <n v="28.057802847166265"/>
    <n v="28.057802847166265"/>
    <n v="985025.28455546603"/>
    <n v="985025.28455546603"/>
    <n v="767982908.03409648"/>
    <n v="767982908.03409648"/>
    <n v="20977136"/>
    <n v="36.610474758522635"/>
    <n v="36.610474758522635"/>
    <n v="2.5"/>
    <n v="2.7314587057279494"/>
    <n v="0.70144507117915655"/>
    <n v="0.70144507117915667"/>
  </r>
  <r>
    <s v="040000018"/>
    <s v="PALMS CARE CENTER"/>
    <n v="206200691"/>
    <n v="1942868021"/>
    <s v="055047"/>
    <x v="20"/>
    <x v="3"/>
    <s v="No"/>
    <n v="62"/>
    <n v="1.867"/>
    <n v="0"/>
    <n v="1.9178082191780854E-2"/>
    <n v="0"/>
    <n v="0.96899999999999997"/>
    <n v="0"/>
    <n v="1"/>
    <n v="0"/>
    <n v="0.218"/>
    <n v="0"/>
    <n v="1"/>
    <n v="0"/>
    <n v="3.0710000000000002"/>
    <n v="0"/>
    <n v="4.3835616438356206E-2"/>
    <n v="0"/>
    <n v="2.375"/>
    <n v="0"/>
    <n v="9.6153846153846159E-3"/>
    <n v="0"/>
    <n v="0"/>
    <n v="30"/>
    <n v="0"/>
    <n v="48.9"/>
    <n v="2"/>
    <n v="6"/>
    <n v="0.33333333333333331"/>
    <n v="7.5000010000000006E-2"/>
    <n v="3"/>
    <n v="8.5470100000000007E-2"/>
    <n v="1"/>
    <n v="5.4054100000000002E-3"/>
    <n v="4"/>
    <n v="8"/>
    <n v="17"/>
    <n v="0.94240837696335078"/>
    <n v="0.9"/>
    <n v="0.95"/>
    <n v="0.23529411764705882"/>
    <n v="0.23529411764705882"/>
    <n v="9.6300000000000008"/>
    <n v="0"/>
    <n v="1.3101100000000001"/>
    <n v="0"/>
    <n v="7.97"/>
    <n v="1"/>
    <n v="1"/>
    <n v="18"/>
    <n v="5.5555555555555552E-2"/>
    <n v="0.4999285544177185"/>
    <n v="0"/>
    <n v="5"/>
    <n v="0"/>
    <n v="0.89425981873111782"/>
    <n v="0"/>
    <n v="10"/>
    <n v="0"/>
    <n v="10496"/>
    <n v="0"/>
    <n v="5"/>
    <n v="4.7058823529411766"/>
    <n v="4.7058823529411766"/>
    <n v="1.1111111111111112"/>
    <n v="0"/>
    <n v="0"/>
    <n v="10.816993464052288"/>
    <n v="10.816993464052288"/>
    <n v="113535.16339869282"/>
    <n v="113535.16339869282"/>
    <n v="767982908.03409648"/>
    <n v="767982908.03409648"/>
    <n v="20977136"/>
    <n v="36.610474758522635"/>
    <n v="36.610474758522635"/>
    <n v="2.5"/>
    <n v="2.7314587057279494"/>
    <n v="0.27042483660130723"/>
    <n v="0.27042483660130723"/>
  </r>
  <r>
    <s v="040000019"/>
    <s v="DYCORA TRANSITIONAL HEALTH - CLOVIS"/>
    <n v="206100694"/>
    <n v="1508318700"/>
    <s v="056338"/>
    <x v="18"/>
    <x v="3"/>
    <s v="No"/>
    <n v="57"/>
    <n v="2.6579999999999999"/>
    <n v="4"/>
    <n v="0.79452054794520555"/>
    <n v="3.1780821917808222"/>
    <n v="1.353"/>
    <n v="5"/>
    <n v="1"/>
    <n v="5"/>
    <n v="0.53400000000000003"/>
    <n v="3"/>
    <n v="1"/>
    <n v="3"/>
    <n v="4.5289999999999999"/>
    <n v="5"/>
    <n v="0.83287671232876714"/>
    <n v="4.1643835616438354"/>
    <n v="3.7160000000000002"/>
    <n v="3"/>
    <n v="0.54807692307692313"/>
    <n v="1.6442307692307694"/>
    <n v="16.986696522655429"/>
    <n v="30"/>
    <n v="0.56622321742184767"/>
    <m/>
    <m/>
    <n v="0"/>
    <n v="0"/>
    <n v="7.4766340000000001E-2"/>
    <n v="3"/>
    <n v="5.1724149999999997E-2"/>
    <n v="4"/>
    <n v="1.7857149999999999E-2"/>
    <n v="2"/>
    <n v="9"/>
    <n v="17"/>
    <n v="0.77536231884057971"/>
    <n v="0.9"/>
    <n v="0.95"/>
    <n v="0"/>
    <n v="0"/>
    <n v="6.62"/>
    <n v="5"/>
    <n v="0.52653099999999997"/>
    <n v="4"/>
    <n v="7.26"/>
    <n v="6"/>
    <n v="15"/>
    <n v="18"/>
    <n v="0.83333333333333337"/>
    <n v="0.7539372409709888"/>
    <n v="0"/>
    <n v="5"/>
    <n v="0"/>
    <n v="0.81220657276995301"/>
    <n v="0"/>
    <n v="10"/>
    <n v="0"/>
    <n v="12734"/>
    <n v="28.311160871092383"/>
    <m/>
    <n v="0"/>
    <n v="0"/>
    <n v="16.666666666666668"/>
    <n v="0"/>
    <n v="0"/>
    <n v="44.977827537759055"/>
    <n v="44.977827537759055"/>
    <n v="572747.65586582385"/>
    <n v="572747.65586582385"/>
    <n v="767982908.03409648"/>
    <n v="767982908.03409648"/>
    <n v="20977136"/>
    <n v="36.610474758522635"/>
    <n v="36.610474758522635"/>
    <n v="2.5"/>
    <n v="2.7314587057279494"/>
    <n v="1.1244456884439762"/>
    <n v="1.1244456884439764"/>
  </r>
  <r>
    <s v="040000059"/>
    <s v="NORTH POINTE HEALTHCARE CENTRE"/>
    <n v="206100800"/>
    <n v="1417225848"/>
    <s v="555179"/>
    <x v="18"/>
    <x v="3"/>
    <s v="No"/>
    <n v="99"/>
    <n v="2.069"/>
    <n v="0"/>
    <n v="0.14534883720930236"/>
    <n v="0"/>
    <n v="1.0589999999999999"/>
    <n v="1"/>
    <n v="1"/>
    <n v="1"/>
    <n v="0.65700000000000003"/>
    <n v="5"/>
    <n v="1"/>
    <n v="5"/>
    <n v="3.7360000000000002"/>
    <n v="0"/>
    <n v="0.47965116279069764"/>
    <n v="0"/>
    <n v="3.3820000000000001"/>
    <n v="0"/>
    <n v="0.32653061224489793"/>
    <n v="0"/>
    <n v="6"/>
    <n v="30"/>
    <n v="0.2"/>
    <n v="42.7"/>
    <n v="3"/>
    <n v="6"/>
    <n v="0.5"/>
    <n v="0.11788619"/>
    <n v="1"/>
    <n v="6.3636369999999998E-2"/>
    <n v="3"/>
    <n v="7.6335800000000001E-3"/>
    <n v="5"/>
    <n v="9"/>
    <n v="17"/>
    <n v="0.91143911439114389"/>
    <n v="0.9"/>
    <n v="0.95"/>
    <n v="0.26470588235294118"/>
    <n v="0.26470588235294118"/>
    <n v="7.24"/>
    <n v="4"/>
    <n v="0.623996"/>
    <n v="3"/>
    <n v="8.49"/>
    <n v="0"/>
    <n v="7"/>
    <n v="18"/>
    <n v="0.3888888888888889"/>
    <n v="0.7552601277085732"/>
    <n v="1"/>
    <n v="5"/>
    <n v="0.2"/>
    <n v="0.98593750000000002"/>
    <n v="9"/>
    <n v="10"/>
    <n v="0.9"/>
    <n v="21645"/>
    <n v="7"/>
    <n v="7.5"/>
    <n v="5.2941176470588234"/>
    <n v="5.2941176470588234"/>
    <n v="7.7777777777777777"/>
    <n v="1.4000000000000001"/>
    <n v="2.7"/>
    <n v="31.671895424836599"/>
    <n v="31.671895424836599"/>
    <n v="685538.17647058819"/>
    <n v="685538.17647058819"/>
    <n v="767982908.03409648"/>
    <n v="767982908.03409648"/>
    <n v="20977136"/>
    <n v="36.610474758522635"/>
    <n v="36.610474758522635"/>
    <n v="2.5"/>
    <n v="2.7314587057279494"/>
    <n v="0.79179738562091495"/>
    <n v="0.79179738562091506"/>
  </r>
  <r>
    <s v="040000026"/>
    <s v="DYCORA TRANSITIONAL HEALTH - MEMORY CARE OF FRESNO"/>
    <n v="206100704"/>
    <n v="1295278059"/>
    <s v="056281"/>
    <x v="18"/>
    <x v="3"/>
    <s v="No"/>
    <n v="59"/>
    <n v="2.806"/>
    <n v="5"/>
    <n v="0.77808219178082194"/>
    <n v="3.8904109589041096"/>
    <n v="0.91300000000000003"/>
    <n v="0"/>
    <n v="1"/>
    <n v="0"/>
    <n v="0.68"/>
    <n v="5"/>
    <n v="1"/>
    <n v="5"/>
    <n v="4.3780000000000001"/>
    <n v="4"/>
    <n v="0.54246575342465753"/>
    <n v="2.1698630136986301"/>
    <n v="3.246"/>
    <n v="0"/>
    <n v="0.40384615384615385"/>
    <n v="0"/>
    <n v="11.06027397260274"/>
    <n v="30"/>
    <n v="0.36867579908675802"/>
    <m/>
    <m/>
    <n v="0"/>
    <n v="0"/>
    <n v="0.35175879000000004"/>
    <n v="0"/>
    <n v="0"/>
    <n v="6"/>
    <n v="5.9113290000000006E-2"/>
    <n v="0"/>
    <n v="6"/>
    <n v="17"/>
    <n v="0.92558139534883721"/>
    <n v="0.9"/>
    <n v="0.95"/>
    <n v="0.17647058823529413"/>
    <n v="0.17647058823529413"/>
    <n v="7.05"/>
    <n v="4"/>
    <n v="0.348161"/>
    <n v="5"/>
    <m/>
    <n v="0"/>
    <n v="9"/>
    <n v="12"/>
    <n v="0.75"/>
    <n v="0.9251866600298656"/>
    <n v="4"/>
    <n v="5"/>
    <n v="0.8"/>
    <n v="0.44649446494464945"/>
    <n v="0"/>
    <n v="10"/>
    <n v="0"/>
    <n v="18587"/>
    <n v="18.4337899543379"/>
    <m/>
    <n v="3.5294117647058827"/>
    <n v="3.5294117647058827"/>
    <n v="15"/>
    <n v="5.6000000000000005"/>
    <n v="0"/>
    <n v="42.563201719043782"/>
    <n v="42.563201719043782"/>
    <n v="791122.2303518668"/>
    <n v="791122.2303518668"/>
    <n v="767982908.03409648"/>
    <n v="767982908.03409648"/>
    <n v="20977136"/>
    <n v="36.610474758522635"/>
    <n v="36.610474758522635"/>
    <n v="2.5"/>
    <n v="2.7314587057279494"/>
    <n v="1.0640800429760946"/>
    <n v="1.0640800429760946"/>
  </r>
  <r>
    <s v="120001402"/>
    <s v="DELTA NURSING &amp; REHABILITATION CENTER"/>
    <n v="206540707"/>
    <n v="1942301627"/>
    <s v="555354"/>
    <x v="21"/>
    <x v="4"/>
    <s v="No"/>
    <n v="44"/>
    <n v="2.5880000000000001"/>
    <n v="4"/>
    <n v="0.67441860465116277"/>
    <n v="2.6976744186046511"/>
    <n v="1.2230000000000001"/>
    <n v="3"/>
    <n v="1"/>
    <n v="3"/>
    <n v="0.38300000000000001"/>
    <n v="1"/>
    <n v="1"/>
    <n v="1"/>
    <n v="4.2"/>
    <n v="3"/>
    <n v="0.80813953488372092"/>
    <n v="2.4244186046511627"/>
    <n v="3.855"/>
    <n v="3"/>
    <n v="0.72448979591836737"/>
    <n v="2.1734693877551021"/>
    <n v="11.295562411010915"/>
    <n v="30"/>
    <n v="0.37651874703369714"/>
    <n v="39.5"/>
    <n v="4"/>
    <n v="6"/>
    <n v="0.66666666666666663"/>
    <n v="0"/>
    <n v="5"/>
    <n v="7.272729E-2"/>
    <n v="3"/>
    <n v="0"/>
    <n v="6"/>
    <n v="14"/>
    <n v="17"/>
    <n v="0.85"/>
    <n v="0.9"/>
    <n v="0.95"/>
    <n v="0"/>
    <n v="0"/>
    <n v="6.69"/>
    <n v="5"/>
    <n v="0.122722"/>
    <n v="6"/>
    <n v="8.3800000000000008"/>
    <n v="0"/>
    <n v="11"/>
    <n v="18"/>
    <n v="0.61111111111111116"/>
    <n v="0.55352986811481764"/>
    <n v="0"/>
    <n v="5"/>
    <n v="0"/>
    <n v="0.99700598802395213"/>
    <n v="10"/>
    <n v="10"/>
    <n v="1"/>
    <n v="7135"/>
    <n v="13.178156146179401"/>
    <n v="10"/>
    <n v="0"/>
    <n v="0"/>
    <n v="12.222222222222223"/>
    <n v="0"/>
    <n v="3"/>
    <n v="38.400378368401626"/>
    <n v="38.400378368401626"/>
    <n v="273986.69965854561"/>
    <n v="273986.69965854561"/>
    <n v="767982908.03409648"/>
    <n v="767982908.03409648"/>
    <n v="20977136"/>
    <n v="36.610474758522635"/>
    <n v="36.610474758522635"/>
    <n v="2.5"/>
    <n v="2.7314587057279494"/>
    <n v="0.96000945921004066"/>
    <n v="0.96000945921004055"/>
  </r>
  <r>
    <s v="040000033"/>
    <s v="DYCORA TRANSITIONAL HEALTH - FOWLER"/>
    <n v="206100713"/>
    <n v="1861944068"/>
    <s v="055454"/>
    <x v="18"/>
    <x v="3"/>
    <s v="No"/>
    <n v="49"/>
    <n v="2.2629999999999999"/>
    <n v="0"/>
    <n v="0.39726027397260277"/>
    <n v="0"/>
    <n v="0.72899999999999998"/>
    <n v="0"/>
    <n v="1"/>
    <n v="0"/>
    <n v="0.55500000000000005"/>
    <n v="3"/>
    <n v="1"/>
    <n v="3"/>
    <n v="3.5270000000000001"/>
    <n v="0"/>
    <n v="0.41095890410958902"/>
    <n v="0"/>
    <n v="3.4849999999999999"/>
    <n v="1"/>
    <n v="0.17307692307692307"/>
    <n v="0.17307692307692307"/>
    <n v="3.1730769230769229"/>
    <n v="30"/>
    <n v="0.10576923076923077"/>
    <m/>
    <m/>
    <n v="0"/>
    <n v="0"/>
    <n v="4.7619049999999996E-2"/>
    <n v="4"/>
    <n v="0.22535210999999999"/>
    <n v="0"/>
    <n v="2.0408159999999998E-2"/>
    <n v="5"/>
    <n v="9"/>
    <n v="17"/>
    <n v="0.84472049689440998"/>
    <n v="0.9"/>
    <n v="0.95"/>
    <n v="0"/>
    <n v="0"/>
    <n v="6.64"/>
    <n v="5"/>
    <n v="1.1563300000000001"/>
    <n v="0"/>
    <n v="7.53"/>
    <n v="5"/>
    <n v="10"/>
    <n v="18"/>
    <n v="0.55555555555555558"/>
    <n v="0.66268713284062919"/>
    <n v="0"/>
    <n v="5"/>
    <n v="0"/>
    <n v="0.76211453744493396"/>
    <n v="0"/>
    <n v="10"/>
    <n v="0"/>
    <n v="10491"/>
    <n v="5.2884615384615383"/>
    <m/>
    <n v="0"/>
    <n v="0"/>
    <n v="11.111111111111111"/>
    <n v="0"/>
    <n v="0"/>
    <n v="16.399572649572647"/>
    <n v="16.399572649572647"/>
    <n v="172047.91666666666"/>
    <n v="172047.91666666666"/>
    <n v="767982908.03409648"/>
    <n v="767982908.03409648"/>
    <n v="20977136"/>
    <n v="36.610474758522635"/>
    <n v="36.610474758522635"/>
    <n v="2.5"/>
    <n v="2.7314587057279494"/>
    <n v="0.40998931623931617"/>
    <n v="0.40998931623931617"/>
  </r>
  <r>
    <s v="040000035"/>
    <s v="FRANCISCAN CONVALESCENT HOSPITAL"/>
    <n v="206241353"/>
    <n v="1871587964"/>
    <s v="055979"/>
    <x v="19"/>
    <x v="3"/>
    <s v="No"/>
    <n v="71"/>
    <n v="2.593"/>
    <n v="4"/>
    <n v="0.80547945205479454"/>
    <n v="3.2219178082191782"/>
    <n v="1.3"/>
    <n v="4"/>
    <n v="1"/>
    <n v="4"/>
    <n v="0.53400000000000003"/>
    <n v="3"/>
    <n v="1"/>
    <n v="3"/>
    <n v="4.383"/>
    <n v="4"/>
    <n v="0.76438356164383559"/>
    <n v="3.0575342465753423"/>
    <n v="3.766"/>
    <n v="3"/>
    <n v="0.57692307692307687"/>
    <n v="1.7307692307692306"/>
    <n v="15.01022128556375"/>
    <n v="30"/>
    <n v="0.50034070951879162"/>
    <n v="39.4"/>
    <n v="4"/>
    <n v="6"/>
    <n v="0.66666666666666663"/>
    <n v="0.12500001999999999"/>
    <n v="1"/>
    <n v="6.2992140000000002E-2"/>
    <n v="3"/>
    <n v="4.3269219999999997E-2"/>
    <n v="0"/>
    <n v="4"/>
    <n v="17"/>
    <n v="0.91031390134529144"/>
    <n v="0.9"/>
    <n v="0.95"/>
    <n v="0.11764705882352941"/>
    <n v="0.11764705882352941"/>
    <n v="9.2799999999999994"/>
    <n v="1"/>
    <n v="0.69698199999999999"/>
    <n v="2"/>
    <n v="7.87"/>
    <n v="2"/>
    <n v="5"/>
    <n v="18"/>
    <n v="0.27777777777777779"/>
    <n v="0.81572554868953762"/>
    <n v="2"/>
    <n v="5"/>
    <n v="0.4"/>
    <n v="0.87297921478060048"/>
    <n v="0"/>
    <n v="10"/>
    <n v="0"/>
    <n v="19141"/>
    <n v="17.511924833157707"/>
    <n v="10"/>
    <n v="2.3529411764705883"/>
    <n v="2.3529411764705883"/>
    <n v="5.5555555555555554"/>
    <n v="2.8000000000000003"/>
    <n v="0"/>
    <n v="38.220421565183848"/>
    <n v="38.220421565183848"/>
    <n v="731577.08917918405"/>
    <n v="731577.08917918405"/>
    <n v="767982908.03409648"/>
    <n v="767982908.03409648"/>
    <n v="20977136"/>
    <n v="36.610474758522635"/>
    <n v="36.610474758522635"/>
    <n v="2.5"/>
    <n v="2.7314587057279494"/>
    <n v="0.95551053912959616"/>
    <n v="0.95551053912959616"/>
  </r>
  <r>
    <s v="040000037"/>
    <s v="SIERRA VISTA HEALTHCARE"/>
    <n v="206100715"/>
    <n v="1437388238"/>
    <s v="555866"/>
    <x v="18"/>
    <x v="3"/>
    <s v="No"/>
    <n v="99"/>
    <n v="2.548"/>
    <n v="3"/>
    <n v="0.55616438356164388"/>
    <n v="1.6684931506849316"/>
    <n v="1.0740000000000001"/>
    <n v="2"/>
    <n v="1"/>
    <n v="2"/>
    <n v="0.53200000000000003"/>
    <n v="3"/>
    <n v="1"/>
    <n v="3"/>
    <n v="4.157"/>
    <n v="3"/>
    <n v="0.73698630136986298"/>
    <n v="2.2109589041095887"/>
    <m/>
    <n v="0"/>
    <n v="0.47115384615384615"/>
    <n v="0"/>
    <n v="8.8794520547945197"/>
    <n v="30"/>
    <n v="0.29598173515981735"/>
    <m/>
    <m/>
    <n v="0"/>
    <n v="0"/>
    <n v="9.0425540000000013E-2"/>
    <n v="5"/>
    <n v="7.4074070000000006E-2"/>
    <n v="2"/>
    <n v="3.3333309999999998E-2"/>
    <n v="0"/>
    <n v="7"/>
    <n v="17"/>
    <n v="0.87068965517241381"/>
    <n v="0.9"/>
    <n v="0.95"/>
    <n v="0"/>
    <n v="0"/>
    <n v="7.18"/>
    <n v="4"/>
    <n v="1.230496"/>
    <n v="0"/>
    <n v="7.87"/>
    <n v="2"/>
    <n v="6"/>
    <n v="18"/>
    <n v="0.33333333333333331"/>
    <n v="0.51462242208094278"/>
    <n v="0"/>
    <n v="5"/>
    <n v="0"/>
    <n v="0.99376558603491272"/>
    <n v="10"/>
    <n v="10"/>
    <n v="1"/>
    <n v="16594"/>
    <n v="14.799086757990867"/>
    <m/>
    <n v="0"/>
    <n v="0"/>
    <n v="6.6666666666666661"/>
    <n v="0"/>
    <n v="3"/>
    <n v="24.465753424657535"/>
    <n v="24.465753424657535"/>
    <n v="405984.71232876711"/>
    <n v="405984.71232876711"/>
    <n v="767982908.03409648"/>
    <n v="767982908.03409648"/>
    <n v="20977136"/>
    <n v="36.610474758522635"/>
    <n v="36.610474758522635"/>
    <n v="2.5"/>
    <n v="2.7314587057279494"/>
    <n v="0.61164383561643842"/>
    <n v="0.61164383561643842"/>
  </r>
  <r>
    <s v="040000004"/>
    <s v="FRESNO POSTACUTE CARE"/>
    <n v="206100751"/>
    <n v="1952766693"/>
    <s v="555426"/>
    <x v="18"/>
    <x v="3"/>
    <s v="No"/>
    <n v="80"/>
    <n v="3.1560000000000001"/>
    <n v="6"/>
    <n v="0.33150684931506846"/>
    <n v="1.9890410958904108"/>
    <n v="1.1279999999999999"/>
    <n v="2"/>
    <n v="0.50136986301369868"/>
    <n v="1.0027397260273974"/>
    <n v="0.18"/>
    <n v="0"/>
    <n v="0.50136986301369868"/>
    <n v="0"/>
    <n v="4.4420000000000002"/>
    <n v="4"/>
    <n v="0.35068493150684932"/>
    <n v="1.4027397260273973"/>
    <n v="4.5330000000000004"/>
    <n v="6"/>
    <n v="0.39423076923076922"/>
    <n v="2.3653846153846154"/>
    <n v="6.7599051633298206"/>
    <n v="30"/>
    <n v="0.22533017211099401"/>
    <m/>
    <m/>
    <n v="0"/>
    <n v="0"/>
    <n v="3.6144549999999998E-2"/>
    <n v="5"/>
    <n v="1.117317E-2"/>
    <n v="6"/>
    <n v="0"/>
    <n v="6"/>
    <n v="17"/>
    <n v="17"/>
    <n v="0.86813186813186816"/>
    <n v="0.9"/>
    <n v="0.95"/>
    <n v="0"/>
    <n v="0"/>
    <n v="9.0399999999999991"/>
    <n v="1"/>
    <n v="0.939882"/>
    <n v="1"/>
    <n v="7.65"/>
    <n v="4"/>
    <n v="6"/>
    <n v="18"/>
    <n v="0.33333333333333331"/>
    <n v="0.79838065499963695"/>
    <n v="2"/>
    <n v="5"/>
    <n v="0.4"/>
    <n v="0.96646341463414631"/>
    <n v="7"/>
    <n v="10"/>
    <n v="0.7"/>
    <n v="21989"/>
    <n v="11.266508605549701"/>
    <m/>
    <n v="0"/>
    <n v="0"/>
    <n v="6.6666666666666661"/>
    <n v="2.8000000000000003"/>
    <n v="2.0999999999999996"/>
    <n v="22.833175272216366"/>
    <n v="22.833175272216366"/>
    <n v="502078.69106076565"/>
    <n v="502078.69106076565"/>
    <n v="767982908.03409648"/>
    <n v="767982908.03409648"/>
    <n v="20977136"/>
    <n v="36.610474758522635"/>
    <n v="36.610474758522635"/>
    <n v="2.5"/>
    <n v="2.7314587057279494"/>
    <n v="0.5708293818054091"/>
    <n v="0.5708293818054091"/>
  </r>
  <r>
    <s v="040000039"/>
    <s v="GRACE HOME, INC."/>
    <n v="206240893"/>
    <n v="1750368387"/>
    <s v="05A110"/>
    <x v="19"/>
    <x v="3"/>
    <s v="No"/>
    <n v="33"/>
    <n v="3.5169999999999999"/>
    <n v="6"/>
    <n v="0.99178082191780825"/>
    <n v="5.9506849315068493"/>
    <n v="1.2490000000000001"/>
    <n v="4"/>
    <n v="1"/>
    <n v="4"/>
    <n v="0.55800000000000005"/>
    <n v="3"/>
    <n v="1"/>
    <n v="3"/>
    <n v="5.3460000000000001"/>
    <n v="6"/>
    <n v="0.98356164383561639"/>
    <n v="5.9013698630136986"/>
    <n v="4.8789999999999996"/>
    <n v="6"/>
    <n v="0.96153846153846156"/>
    <n v="5.7692307692307692"/>
    <n v="24.621285563751318"/>
    <n v="30"/>
    <n v="0.82070951879171061"/>
    <n v="44.1"/>
    <n v="3"/>
    <n v="6"/>
    <n v="0.5"/>
    <n v="0.1092437"/>
    <n v="1"/>
    <n v="1.6129039999999997E-2"/>
    <n v="6"/>
    <n v="4.2016819999999996E-2"/>
    <n v="5"/>
    <n v="12"/>
    <n v="17"/>
    <n v="1"/>
    <n v="0.9"/>
    <n v="0.95"/>
    <n v="0.70588235294117652"/>
    <n v="0.70588235294117652"/>
    <m/>
    <n v="0"/>
    <n v="0.61632200000000004"/>
    <n v="3"/>
    <m/>
    <n v="0"/>
    <n v="3"/>
    <n v="6"/>
    <n v="0.5"/>
    <n v="0.99766439094502335"/>
    <n v="5"/>
    <n v="5"/>
    <n v="1"/>
    <n v="0.75968992248062017"/>
    <n v="0"/>
    <n v="10"/>
    <n v="0"/>
    <n v="11106"/>
    <n v="28.72483315770987"/>
    <n v="7.5"/>
    <n v="14.117647058823531"/>
    <n v="14.117647058823531"/>
    <n v="10"/>
    <n v="7"/>
    <n v="0"/>
    <n v="67.342480216533403"/>
    <n v="67.342480216533403"/>
    <n v="747905.58528481994"/>
    <n v="747905.58528481994"/>
    <n v="767982908.03409648"/>
    <n v="767982908.03409648"/>
    <n v="20977136"/>
    <n v="36.610474758522635"/>
    <n v="36.610474758522635"/>
    <n v="2.5"/>
    <n v="2.7314587057279494"/>
    <n v="1.6835620054133351"/>
    <n v="1.6835620054133351"/>
  </r>
  <r>
    <s v="120001442"/>
    <s v="SIERRA VALLEY REHABILITATION CENTER"/>
    <n v="206540723"/>
    <n v="1376524843"/>
    <s v="055568"/>
    <x v="21"/>
    <x v="4"/>
    <s v="No"/>
    <n v="139"/>
    <n v="2.9319999999999999"/>
    <n v="5"/>
    <n v="0.94794520547945205"/>
    <n v="4.7397260273972606"/>
    <n v="1.008"/>
    <n v="1"/>
    <n v="1"/>
    <n v="1"/>
    <n v="0.621"/>
    <n v="4"/>
    <n v="1"/>
    <n v="4"/>
    <n v="4.5529999999999999"/>
    <n v="5"/>
    <n v="0.9452054794520548"/>
    <n v="4.7260273972602738"/>
    <n v="4.1029999999999998"/>
    <n v="5"/>
    <n v="0.88461538461538458"/>
    <n v="4.4230769230769234"/>
    <n v="18.888830347734459"/>
    <n v="30"/>
    <n v="0.62962767825781529"/>
    <n v="46.5"/>
    <n v="3"/>
    <n v="6"/>
    <n v="0.5"/>
    <n v="7.63359E-3"/>
    <n v="5"/>
    <n v="3.4999990000000002E-2"/>
    <n v="5"/>
    <n v="1.3440859999999999E-2"/>
    <n v="2"/>
    <n v="12"/>
    <n v="17"/>
    <n v="0.97066666666666668"/>
    <n v="0.9"/>
    <n v="0.95"/>
    <n v="0.70588235294117652"/>
    <n v="0.70588235294117652"/>
    <n v="7.77"/>
    <n v="3"/>
    <n v="0.68438399999999999"/>
    <n v="3"/>
    <n v="7.51"/>
    <n v="5"/>
    <n v="11"/>
    <n v="18"/>
    <n v="0.61111111111111116"/>
    <n v="0.94884572906284514"/>
    <n v="4"/>
    <n v="5"/>
    <n v="0.8"/>
    <n v="1"/>
    <n v="10"/>
    <n v="10"/>
    <n v="1"/>
    <n v="35224"/>
    <n v="22.036968739023536"/>
    <n v="7.5"/>
    <n v="14.117647058823531"/>
    <n v="14.117647058823531"/>
    <n v="12.222222222222223"/>
    <n v="5.6000000000000005"/>
    <n v="3"/>
    <n v="64.476838020069295"/>
    <n v="64.476838020069295"/>
    <n v="2271132.142418921"/>
    <n v="2271132.142418921"/>
    <n v="767982908.03409648"/>
    <n v="767982908.03409648"/>
    <n v="20977136"/>
    <n v="36.610474758522635"/>
    <n v="36.610474758522635"/>
    <n v="2.5"/>
    <n v="2.7314587057279494"/>
    <n v="1.6119209505017325"/>
    <n v="1.6119209505017325"/>
  </r>
  <r>
    <s v="040000042"/>
    <s v="HACIENDA POST ACUTE, INC."/>
    <n v="206160724"/>
    <n v="1679572929"/>
    <s v="055410"/>
    <x v="22"/>
    <x v="3"/>
    <s v="No"/>
    <n v="131"/>
    <n v="3.085"/>
    <n v="6"/>
    <n v="1"/>
    <n v="6"/>
    <n v="1.115"/>
    <n v="2"/>
    <n v="1"/>
    <n v="2"/>
    <n v="0.441"/>
    <n v="2"/>
    <n v="1"/>
    <n v="2"/>
    <n v="4.6719999999999997"/>
    <n v="5"/>
    <n v="0.98630136986301364"/>
    <n v="4.9315068493150687"/>
    <n v="4.13"/>
    <n v="5"/>
    <n v="0.95192307692307687"/>
    <n v="4.7596153846153841"/>
    <n v="19.691122233930454"/>
    <n v="30"/>
    <n v="0.65637074113101512"/>
    <m/>
    <m/>
    <n v="0"/>
    <n v="0"/>
    <n v="5.1724140000000002E-2"/>
    <n v="4"/>
    <n v="0.16149070999999998"/>
    <n v="0"/>
    <n v="8.0645100000000004E-3"/>
    <n v="5"/>
    <n v="9"/>
    <n v="17"/>
    <n v="0.89925373134328357"/>
    <n v="0.9"/>
    <n v="0.95"/>
    <n v="0"/>
    <n v="0"/>
    <n v="8.0399999999999991"/>
    <n v="2"/>
    <n v="1.174688"/>
    <n v="0"/>
    <n v="8.4600000000000009"/>
    <n v="0"/>
    <n v="2"/>
    <n v="18"/>
    <n v="0.1111111111111111"/>
    <n v="1.2000745295323272"/>
    <n v="5"/>
    <n v="5"/>
    <n v="1"/>
    <n v="0.97857142857142854"/>
    <n v="8"/>
    <n v="10"/>
    <n v="0.8"/>
    <n v="32204"/>
    <n v="32.818537056550753"/>
    <m/>
    <n v="0"/>
    <n v="0"/>
    <n v="2.2222222222222223"/>
    <n v="7"/>
    <n v="2.4000000000000004"/>
    <n v="44.440759278772973"/>
    <n v="44.440759278772973"/>
    <n v="1431170.2118136049"/>
    <n v="1431170.2118136049"/>
    <n v="767982908.03409648"/>
    <n v="767982908.03409648"/>
    <n v="20977136"/>
    <n v="36.610474758522635"/>
    <n v="36.610474758522635"/>
    <n v="2.5"/>
    <n v="2.7314587057279494"/>
    <n v="1.1110189819693244"/>
    <n v="1.1110189819693244"/>
  </r>
  <r>
    <s v="040001364"/>
    <s v="HANFORD POST ACUTE"/>
    <n v="206160726"/>
    <n v="1629527429"/>
    <s v="056288"/>
    <x v="22"/>
    <x v="3"/>
    <s v="No"/>
    <n v="124"/>
    <n v="2.1139999999999999"/>
    <n v="0"/>
    <n v="0.38630136986301367"/>
    <n v="0"/>
    <n v="1.1559999999999999"/>
    <n v="3"/>
    <n v="1"/>
    <n v="3"/>
    <n v="0.115"/>
    <n v="0"/>
    <n v="1"/>
    <n v="0"/>
    <n v="3.3780000000000001"/>
    <n v="0"/>
    <n v="0.26575342465753427"/>
    <n v="0"/>
    <n v="2.976"/>
    <n v="0"/>
    <n v="9.6153846153846159E-2"/>
    <n v="0"/>
    <n v="3"/>
    <n v="30"/>
    <n v="0.1"/>
    <n v="61.4"/>
    <n v="0"/>
    <n v="6"/>
    <n v="0"/>
    <n v="0.11627907"/>
    <n v="2"/>
    <n v="3.7593999999999995E-2"/>
    <n v="6"/>
    <n v="1.8018030000000001E-2"/>
    <n v="2"/>
    <n v="10"/>
    <n v="17"/>
    <n v="0.93693693693693691"/>
    <n v="0.9"/>
    <n v="0.95"/>
    <n v="0.29411764705882354"/>
    <n v="0.29411764705882354"/>
    <n v="8.2799999999999994"/>
    <n v="2"/>
    <n v="1.467357"/>
    <n v="0"/>
    <n v="7.97"/>
    <n v="1"/>
    <n v="3"/>
    <n v="18"/>
    <n v="0.16666666666666666"/>
    <n v="0.70691160421971622"/>
    <n v="0"/>
    <n v="5"/>
    <n v="0"/>
    <n v="0.98218262806236079"/>
    <n v="9"/>
    <n v="10"/>
    <n v="0.9"/>
    <n v="19433"/>
    <n v="3.5"/>
    <n v="0"/>
    <n v="5.882352941176471"/>
    <n v="5.882352941176471"/>
    <n v="3.333333333333333"/>
    <n v="0"/>
    <n v="2.7"/>
    <n v="15.415686274509802"/>
    <n v="15.415686274509802"/>
    <n v="299573.03137254901"/>
    <n v="299573.03137254901"/>
    <n v="767982908.03409648"/>
    <n v="767982908.03409648"/>
    <n v="20977136"/>
    <n v="36.610474758522635"/>
    <n v="36.610474758522635"/>
    <n v="2.5"/>
    <n v="2.7314587057279494"/>
    <n v="0.38539215686274503"/>
    <n v="0.38539215686274503"/>
  </r>
  <r>
    <s v="040000043"/>
    <s v="FRESNO NURSING CENTER"/>
    <n v="206100728"/>
    <n v="1528625811"/>
    <s v="056266"/>
    <x v="18"/>
    <x v="3"/>
    <s v="No"/>
    <n v="65"/>
    <n v="2.5710000000000002"/>
    <n v="4"/>
    <n v="0.44657534246575348"/>
    <n v="1.7863013698630139"/>
    <n v="0.92"/>
    <n v="0"/>
    <n v="1"/>
    <n v="0"/>
    <n v="0.39"/>
    <n v="1"/>
    <n v="1"/>
    <n v="1"/>
    <n v="3.8759999999999999"/>
    <n v="1"/>
    <n v="0.41369863013698627"/>
    <n v="0.41369863013698627"/>
    <n v="3.4529999999999998"/>
    <n v="1"/>
    <n v="0.17307692307692307"/>
    <n v="0.17307692307692307"/>
    <n v="3.3730769230769231"/>
    <n v="30"/>
    <n v="0.11243589743589744"/>
    <n v="100"/>
    <n v="0"/>
    <n v="6"/>
    <n v="0"/>
    <n v="0.20809249000000002"/>
    <n v="0"/>
    <n v="4.9586759999999994E-2"/>
    <n v="4"/>
    <n v="4.4999999999999998E-2"/>
    <n v="0"/>
    <n v="4"/>
    <n v="17"/>
    <n v="0.94202898550724634"/>
    <n v="0.9"/>
    <n v="0.95"/>
    <n v="0.11764705882352941"/>
    <n v="0.11764705882352941"/>
    <n v="8"/>
    <n v="3"/>
    <n v="0.90476900000000005"/>
    <n v="1"/>
    <n v="7.92"/>
    <n v="2"/>
    <n v="6"/>
    <n v="18"/>
    <n v="0.33333333333333331"/>
    <n v="0.5617000853242321"/>
    <n v="0"/>
    <n v="5"/>
    <n v="0"/>
    <n v="0.97967479674796742"/>
    <n v="8"/>
    <n v="10"/>
    <n v="0.8"/>
    <n v="10533"/>
    <n v="3.93525641025641"/>
    <n v="0"/>
    <n v="2.3529411764705883"/>
    <n v="2.3529411764705883"/>
    <n v="6.6666666666666661"/>
    <n v="0"/>
    <n v="2.4000000000000004"/>
    <n v="15.354864253393664"/>
    <n v="15.354864253393664"/>
    <n v="161732.78518099547"/>
    <n v="161732.78518099547"/>
    <n v="767982908.03409648"/>
    <n v="767982908.03409648"/>
    <n v="20977136"/>
    <n v="36.610474758522635"/>
    <n v="36.610474758522635"/>
    <n v="2.5"/>
    <n v="2.7314587057279494"/>
    <n v="0.38387160633484158"/>
    <n v="0.38387160633484158"/>
  </r>
  <r>
    <s v="040000047"/>
    <s v="HEALTHCARE CENTRE OF FRESNO"/>
    <n v="206101843"/>
    <n v="1104064575"/>
    <s v="055626"/>
    <x v="18"/>
    <x v="3"/>
    <s v="No"/>
    <n v="155"/>
    <n v="2.7069999999999999"/>
    <n v="5"/>
    <n v="0.91860465116279066"/>
    <n v="4.5930232558139537"/>
    <n v="0.752"/>
    <n v="0"/>
    <n v="1"/>
    <n v="0"/>
    <n v="0.60299999999999998"/>
    <n v="4"/>
    <n v="1"/>
    <n v="4"/>
    <n v="4.0490000000000004"/>
    <n v="2"/>
    <n v="0.77616279069767447"/>
    <n v="1.5523255813953489"/>
    <n v="3.863"/>
    <n v="4"/>
    <n v="0.68367346938775508"/>
    <n v="2.7346938775510203"/>
    <n v="12.880042714760323"/>
    <n v="30"/>
    <n v="0.42933475715867747"/>
    <n v="51.9"/>
    <n v="1"/>
    <n v="6"/>
    <n v="0.16666666666666666"/>
    <n v="5.0847459999999997E-2"/>
    <n v="4"/>
    <n v="0.12680116"/>
    <n v="2"/>
    <n v="4.5662199999999993E-3"/>
    <n v="4"/>
    <n v="10"/>
    <n v="17"/>
    <n v="0.9883449883449883"/>
    <n v="0.9"/>
    <n v="0.95"/>
    <n v="0.58823529411764708"/>
    <n v="0.58823529411764708"/>
    <n v="11.54"/>
    <n v="0"/>
    <n v="0.213944"/>
    <n v="6"/>
    <n v="7.26"/>
    <n v="6"/>
    <n v="12"/>
    <n v="18"/>
    <n v="0.66666666666666663"/>
    <n v="0.9075929152148664"/>
    <n v="3"/>
    <n v="5"/>
    <n v="0.6"/>
    <n v="0.90378548895899058"/>
    <n v="1"/>
    <n v="10"/>
    <n v="0.1"/>
    <n v="37509"/>
    <n v="15.026716500553711"/>
    <n v="2.5"/>
    <n v="11.764705882352942"/>
    <n v="11.764705882352942"/>
    <n v="13.333333333333332"/>
    <n v="4.2"/>
    <n v="0.30000000000000004"/>
    <n v="47.124755716239989"/>
    <n v="47.124755716239989"/>
    <n v="1767602.4621604457"/>
    <n v="1767602.4621604457"/>
    <n v="767982908.03409648"/>
    <n v="767982908.03409648"/>
    <n v="20977136"/>
    <n v="36.610474758522635"/>
    <n v="36.610474758522635"/>
    <n v="2.5"/>
    <n v="2.7314587057279494"/>
    <n v="1.1781188929059998"/>
    <n v="1.1781188929059996"/>
  </r>
  <r>
    <s v="040000050"/>
    <s v="HY-LOND HEALTH CARE CENTER - MERCED"/>
    <n v="206240909"/>
    <n v="1700870797"/>
    <s v="055988"/>
    <x v="19"/>
    <x v="3"/>
    <s v="No"/>
    <n v="121"/>
    <n v="2.355"/>
    <n v="1"/>
    <n v="0.46849315068493147"/>
    <n v="0.46849315068493147"/>
    <n v="1.165"/>
    <n v="3"/>
    <n v="1"/>
    <n v="3"/>
    <n v="0.56899999999999995"/>
    <n v="4"/>
    <n v="1"/>
    <n v="4"/>
    <n v="4.0439999999999996"/>
    <n v="2"/>
    <n v="0.59178082191780823"/>
    <n v="1.1835616438356165"/>
    <n v="3.4329999999999998"/>
    <n v="1"/>
    <n v="0.42307692307692307"/>
    <n v="0.42307692307692307"/>
    <n v="9.0751317175974719"/>
    <n v="30"/>
    <n v="0.30250439058658241"/>
    <n v="64.599999999999994"/>
    <n v="0"/>
    <n v="6"/>
    <n v="0"/>
    <n v="0.10074625"/>
    <n v="2"/>
    <n v="8.7557589999999991E-2"/>
    <n v="1"/>
    <n v="2.7972039999999997E-2"/>
    <n v="0"/>
    <n v="3"/>
    <n v="17"/>
    <n v="0.94314381270903014"/>
    <n v="0.9"/>
    <n v="0.95"/>
    <n v="8.8235294117647065E-2"/>
    <n v="8.8235294117647065E-2"/>
    <n v="11.94"/>
    <n v="0"/>
    <n v="1.320101"/>
    <n v="0"/>
    <n v="8.77"/>
    <n v="0"/>
    <n v="0"/>
    <n v="18"/>
    <n v="0"/>
    <n v="0.94350753232902285"/>
    <n v="4"/>
    <n v="5"/>
    <n v="0.8"/>
    <n v="0.97008547008547008"/>
    <n v="8"/>
    <n v="10"/>
    <n v="0.8"/>
    <n v="28309"/>
    <n v="10.587653670530385"/>
    <n v="0"/>
    <n v="1.7647058823529413"/>
    <n v="1.7647058823529413"/>
    <n v="0"/>
    <n v="5.6000000000000005"/>
    <n v="2.4000000000000004"/>
    <n v="20.352359552883328"/>
    <n v="20.352359552883328"/>
    <n v="576154.94658257416"/>
    <n v="576154.94658257416"/>
    <n v="767982908.03409648"/>
    <n v="767982908.03409648"/>
    <n v="20977136"/>
    <n v="36.610474758522635"/>
    <n v="36.610474758522635"/>
    <n v="2.5"/>
    <n v="2.7314587057279494"/>
    <n v="0.50880898882208325"/>
    <n v="0.50880898882208325"/>
  </r>
  <r>
    <s v="040000049"/>
    <s v="DYCORA TRANSITIONAL HEALTH - MANCHESTER"/>
    <n v="206100731"/>
    <n v="1205379062"/>
    <s v="055996"/>
    <x v="18"/>
    <x v="3"/>
    <s v="No"/>
    <n v="121"/>
    <n v="2.2010000000000001"/>
    <n v="0"/>
    <n v="0.18630136986301371"/>
    <n v="0"/>
    <n v="1.2390000000000001"/>
    <n v="4"/>
    <n v="1"/>
    <n v="4"/>
    <n v="0.30299999999999999"/>
    <n v="0"/>
    <n v="1"/>
    <n v="0"/>
    <n v="3.7530000000000001"/>
    <n v="0"/>
    <n v="0.27671232876712326"/>
    <n v="0"/>
    <n v="2.6030000000000002"/>
    <n v="0"/>
    <n v="7.6923076923076927E-2"/>
    <n v="0"/>
    <n v="4"/>
    <n v="30"/>
    <n v="0.13333333333333333"/>
    <m/>
    <m/>
    <n v="0"/>
    <n v="0"/>
    <n v="0.11428573"/>
    <n v="3"/>
    <n v="0.10326088"/>
    <n v="1"/>
    <n v="2.6217219999999999E-2"/>
    <n v="0"/>
    <n v="4"/>
    <n v="17"/>
    <n v="1"/>
    <n v="0.9"/>
    <n v="0.95"/>
    <n v="0.23529411764705882"/>
    <n v="0.23529411764705882"/>
    <n v="7.14"/>
    <n v="4"/>
    <n v="2.6702170000000001"/>
    <n v="0"/>
    <n v="8.17"/>
    <n v="0"/>
    <n v="4"/>
    <n v="18"/>
    <n v="0.22222222222222221"/>
    <n v="0.83989894264059139"/>
    <n v="2"/>
    <n v="5"/>
    <n v="0.4"/>
    <n v="0.95579268292682928"/>
    <n v="6"/>
    <n v="10"/>
    <n v="0.6"/>
    <n v="26928"/>
    <n v="6.666666666666667"/>
    <m/>
    <n v="4.7058823529411766"/>
    <n v="4.7058823529411766"/>
    <n v="4.4444444444444446"/>
    <n v="2.8000000000000003"/>
    <n v="1.7999999999999998"/>
    <n v="20.41699346405229"/>
    <n v="20.41699346405229"/>
    <n v="549788.80000000005"/>
    <n v="549788.80000000005"/>
    <n v="767982908.03409648"/>
    <n v="767982908.03409648"/>
    <n v="20977136"/>
    <n v="36.610474758522635"/>
    <n v="36.610474758522635"/>
    <n v="2.5"/>
    <n v="2.7314587057279494"/>
    <n v="0.51042483660130733"/>
    <n v="0.51042483660130733"/>
  </r>
  <r>
    <s v="040000051"/>
    <s v="OAKWOOD GARDENS CARE CENTER"/>
    <n v="206100732"/>
    <n v="1326346552"/>
    <s v="055204"/>
    <x v="18"/>
    <x v="3"/>
    <s v="No"/>
    <n v="103"/>
    <n v="2.38"/>
    <n v="1"/>
    <n v="0.49315068493150682"/>
    <n v="0.49315068493150682"/>
    <n v="1.054"/>
    <n v="1"/>
    <n v="1"/>
    <n v="1"/>
    <n v="0.60299999999999998"/>
    <n v="4"/>
    <n v="1"/>
    <n v="4"/>
    <n v="3.9990000000000001"/>
    <n v="2"/>
    <n v="0.73972602739726034"/>
    <n v="1.4794520547945207"/>
    <n v="3.762"/>
    <n v="3"/>
    <n v="0.71153846153846156"/>
    <n v="2.1346153846153846"/>
    <n v="9.1072181243414132"/>
    <n v="30"/>
    <n v="0.30357393747804712"/>
    <m/>
    <m/>
    <n v="0"/>
    <n v="0"/>
    <n v="6.2240669999999998E-2"/>
    <n v="3"/>
    <n v="9.5890409999999995E-2"/>
    <n v="1"/>
    <n v="1.224488E-2"/>
    <n v="5"/>
    <n v="9"/>
    <n v="17"/>
    <n v="0.92"/>
    <n v="0.9"/>
    <n v="0.95"/>
    <n v="0.26470588235294118"/>
    <n v="0.26470588235294118"/>
    <n v="8.27"/>
    <n v="2"/>
    <n v="1.151627"/>
    <n v="0"/>
    <n v="8.39"/>
    <n v="0"/>
    <n v="2"/>
    <n v="18"/>
    <n v="0.1111111111111111"/>
    <n v="0.76135419781388081"/>
    <n v="1"/>
    <n v="5"/>
    <n v="0.2"/>
    <n v="0.96699669966996704"/>
    <n v="7"/>
    <n v="10"/>
    <n v="0.7"/>
    <n v="22916"/>
    <n v="15.178696873902355"/>
    <m/>
    <n v="5.2941176470588234"/>
    <n v="5.2941176470588234"/>
    <n v="2.2222222222222223"/>
    <n v="1.4000000000000001"/>
    <n v="2.0999999999999996"/>
    <n v="26.195036743183401"/>
    <n v="26.195036743183401"/>
    <n v="600285.4620067908"/>
    <n v="600285.4620067908"/>
    <n v="767982908.03409648"/>
    <n v="767982908.03409648"/>
    <n v="20977136"/>
    <n v="36.610474758522635"/>
    <n v="36.610474758522635"/>
    <n v="2.5"/>
    <n v="2.7314587057279494"/>
    <n v="0.65487591857958505"/>
    <n v="0.65487591857958505"/>
  </r>
  <r>
    <s v="120001472"/>
    <s v="KAWEAH MANOR CONVALESCENT HOSPITAL"/>
    <n v="206541695"/>
    <n v="1871674358"/>
    <s v="055916"/>
    <x v="21"/>
    <x v="4"/>
    <s v="No"/>
    <n v="99"/>
    <n v="3.06"/>
    <n v="6"/>
    <n v="0.71232876712328763"/>
    <n v="4.2739726027397253"/>
    <n v="0.98699999999999999"/>
    <n v="0"/>
    <n v="1"/>
    <n v="0"/>
    <n v="0.312"/>
    <n v="0"/>
    <n v="1"/>
    <n v="0"/>
    <n v="4.3819999999999997"/>
    <n v="4"/>
    <n v="0.53972602739726028"/>
    <n v="2.1589041095890411"/>
    <n v="4.1929999999999996"/>
    <n v="5"/>
    <n v="0.45192307692307693"/>
    <n v="2.2596153846153846"/>
    <n v="8.6924920969441519"/>
    <n v="30"/>
    <n v="0.28974973656480507"/>
    <n v="50"/>
    <n v="2"/>
    <n v="6"/>
    <n v="0.33333333333333331"/>
    <n v="1.7699110000000001E-2"/>
    <n v="5"/>
    <n v="1.6806709999999999E-2"/>
    <n v="6"/>
    <n v="3.5714290000000003E-2"/>
    <n v="0"/>
    <n v="11"/>
    <n v="17"/>
    <n v="0.90365448504983392"/>
    <n v="0.9"/>
    <n v="0.95"/>
    <n v="0.3235294117647059"/>
    <n v="0.3235294117647059"/>
    <n v="7.81"/>
    <n v="3"/>
    <n v="0.58271300000000004"/>
    <n v="3"/>
    <n v="9.17"/>
    <n v="0"/>
    <n v="6"/>
    <n v="18"/>
    <n v="0.33333333333333331"/>
    <n v="0.54541961512599657"/>
    <n v="0"/>
    <n v="5"/>
    <n v="0"/>
    <n v="0.86956521739130432"/>
    <n v="0"/>
    <n v="10"/>
    <n v="0"/>
    <n v="17034"/>
    <n v="10.141240779768177"/>
    <n v="5"/>
    <n v="6.4705882352941178"/>
    <n v="6.4705882352941178"/>
    <n v="6.6666666666666661"/>
    <n v="0"/>
    <n v="0"/>
    <n v="28.278495681728963"/>
    <n v="28.278495681728963"/>
    <n v="481695.89544257114"/>
    <n v="481695.89544257114"/>
    <n v="767982908.03409648"/>
    <n v="767982908.03409648"/>
    <n v="20977136"/>
    <n v="36.610474758522635"/>
    <n v="36.610474758522635"/>
    <n v="2.5"/>
    <n v="2.7314587057279494"/>
    <n v="0.70696239204322397"/>
    <n v="0.70696239204322409"/>
  </r>
  <r>
    <s v="040000002"/>
    <s v="KINGSBURG CENTER"/>
    <n v="206102153"/>
    <n v="1700833977"/>
    <s v="055573"/>
    <x v="18"/>
    <x v="3"/>
    <s v="No"/>
    <n v="86"/>
    <n v="2.5390000000000001"/>
    <n v="3"/>
    <n v="0.80821917808219179"/>
    <n v="2.4246575342465753"/>
    <n v="1.1879999999999999"/>
    <n v="3"/>
    <n v="1"/>
    <n v="3"/>
    <n v="0.40300000000000002"/>
    <n v="1"/>
    <n v="1"/>
    <n v="1"/>
    <n v="4.1379999999999999"/>
    <n v="3"/>
    <n v="0.87123287671232874"/>
    <n v="2.6136986301369864"/>
    <n v="3.7959999999999998"/>
    <n v="3"/>
    <n v="0.70192307692307687"/>
    <n v="2.1057692307692308"/>
    <n v="11.144125395152791"/>
    <n v="30"/>
    <n v="0.37147084650509304"/>
    <n v="45.9"/>
    <n v="3"/>
    <n v="6"/>
    <n v="0.5"/>
    <n v="0.15600000999999999"/>
    <n v="0"/>
    <n v="2.7624300000000001E-2"/>
    <n v="6"/>
    <n v="1.8726599999999999E-2"/>
    <n v="1"/>
    <n v="7"/>
    <n v="17"/>
    <n v="0.93286219081272082"/>
    <n v="0.9"/>
    <n v="0.95"/>
    <n v="0.20588235294117646"/>
    <n v="0.20588235294117646"/>
    <n v="5.96"/>
    <n v="6"/>
    <n v="0.54493499999999995"/>
    <n v="4"/>
    <n v="7.72"/>
    <n v="3"/>
    <n v="13"/>
    <n v="18"/>
    <n v="0.72222222222222221"/>
    <n v="0.83291042441516916"/>
    <n v="2"/>
    <n v="5"/>
    <n v="0.4"/>
    <n v="0.98148148148148151"/>
    <n v="9"/>
    <n v="10"/>
    <n v="0.9"/>
    <n v="23962"/>
    <n v="13.001479627678256"/>
    <n v="7.5"/>
    <n v="4.117647058823529"/>
    <n v="4.117647058823529"/>
    <n v="14.444444444444445"/>
    <n v="2.8000000000000003"/>
    <n v="2.7"/>
    <n v="44.563571130946229"/>
    <n v="44.563571130946229"/>
    <n v="1067832.2914397335"/>
    <n v="1067832.2914397335"/>
    <n v="767982908.03409648"/>
    <n v="767982908.03409648"/>
    <n v="20977136"/>
    <n v="36.610474758522635"/>
    <n v="36.610474758522635"/>
    <n v="2.5"/>
    <n v="2.7314587057279494"/>
    <n v="1.1140892782736558"/>
    <n v="1.1140892782736558"/>
  </r>
  <r>
    <s v="040000027"/>
    <s v="LA SIERRA CARE CENTER"/>
    <n v="206242204"/>
    <n v="1740332121"/>
    <s v="055271"/>
    <x v="19"/>
    <x v="3"/>
    <s v="No"/>
    <n v="68"/>
    <n v="2.0659999999999998"/>
    <n v="0"/>
    <n v="0.21095890410958906"/>
    <n v="0"/>
    <n v="1.1830000000000001"/>
    <n v="3"/>
    <n v="1"/>
    <n v="3"/>
    <n v="0.41599999999999998"/>
    <n v="1"/>
    <n v="1"/>
    <n v="1"/>
    <n v="3.6560000000000001"/>
    <n v="0"/>
    <n v="0.22191780821917806"/>
    <n v="0"/>
    <n v="3.109"/>
    <n v="0"/>
    <n v="0.28846153846153844"/>
    <n v="0"/>
    <n v="4"/>
    <n v="30"/>
    <n v="0.13333333333333333"/>
    <n v="52.3"/>
    <n v="1"/>
    <n v="6"/>
    <n v="0.16666666666666666"/>
    <n v="0.11949685"/>
    <n v="2"/>
    <n v="7.4380189999999999E-2"/>
    <n v="2"/>
    <n v="2.923974E-2"/>
    <n v="0"/>
    <n v="4"/>
    <n v="17"/>
    <n v="0.92777777777777781"/>
    <n v="0.9"/>
    <n v="0.95"/>
    <n v="0.11764705882352941"/>
    <n v="0.11764705882352941"/>
    <m/>
    <n v="0"/>
    <n v="1.060308"/>
    <n v="0"/>
    <n v="8"/>
    <n v="1"/>
    <n v="1"/>
    <n v="12"/>
    <n v="8.3333333333333329E-2"/>
    <n v="0.92283269655061073"/>
    <n v="4"/>
    <n v="5"/>
    <n v="0.8"/>
    <n v="0.93127147766323026"/>
    <n v="4"/>
    <n v="10"/>
    <n v="0.4"/>
    <n v="17149"/>
    <n v="4.666666666666667"/>
    <n v="2.5"/>
    <n v="2.3529411764705883"/>
    <n v="2.3529411764705883"/>
    <n v="1.6666666666666665"/>
    <n v="5.6000000000000005"/>
    <n v="1.2000000000000002"/>
    <n v="17.98627450980392"/>
    <n v="17.98627450980392"/>
    <n v="308446.62156862742"/>
    <n v="308446.62156862742"/>
    <n v="767982908.03409648"/>
    <n v="767982908.03409648"/>
    <n v="20977136"/>
    <n v="36.610474758522635"/>
    <n v="36.610474758522635"/>
    <n v="2.5"/>
    <n v="2.7314587057279494"/>
    <n v="0.44965686274509803"/>
    <n v="0.44965686274509797"/>
  </r>
  <r>
    <s v="120001526"/>
    <s v="LINDSAY GARDENS NURSING &amp; REHABILITATION"/>
    <n v="206544043"/>
    <n v="1770644262"/>
    <s v="555663"/>
    <x v="21"/>
    <x v="4"/>
    <s v="No"/>
    <n v="99"/>
    <n v="2.5409999999999999"/>
    <n v="3"/>
    <n v="0.59726027397260273"/>
    <n v="1.7917808219178082"/>
    <n v="1.0269999999999999"/>
    <n v="1"/>
    <n v="1"/>
    <n v="1"/>
    <n v="0.17899999999999999"/>
    <n v="0"/>
    <n v="1"/>
    <n v="0"/>
    <n v="3.7530000000000001"/>
    <n v="0"/>
    <n v="0.58356164383561637"/>
    <n v="0"/>
    <n v="3.7509999999999999"/>
    <n v="3"/>
    <n v="0.53846153846153844"/>
    <n v="1.6153846153846154"/>
    <n v="4.4071654373024236"/>
    <n v="30"/>
    <n v="0.14690551457674744"/>
    <n v="31.8"/>
    <n v="5"/>
    <n v="6"/>
    <n v="0.83333333333333337"/>
    <n v="6.130269E-2"/>
    <n v="3"/>
    <n v="0"/>
    <n v="6"/>
    <n v="2.2556409999999999E-2"/>
    <n v="1"/>
    <n v="10"/>
    <n v="17"/>
    <n v="0.89455782312925169"/>
    <n v="0.9"/>
    <n v="0.95"/>
    <n v="0"/>
    <n v="0"/>
    <n v="10.19"/>
    <n v="0"/>
    <n v="0.385158"/>
    <n v="5"/>
    <n v="7.57"/>
    <n v="4"/>
    <n v="9"/>
    <n v="18"/>
    <n v="0.5"/>
    <n v="0.76713435923962237"/>
    <n v="1"/>
    <n v="5"/>
    <n v="0.2"/>
    <n v="0.92585170340681366"/>
    <n v="3"/>
    <n v="10"/>
    <n v="0.3"/>
    <n v="23729"/>
    <n v="5.1416930101861604"/>
    <n v="12.5"/>
    <n v="0"/>
    <n v="0"/>
    <n v="10"/>
    <n v="1.4000000000000001"/>
    <n v="0.89999999999999991"/>
    <n v="29.941693010186157"/>
    <n v="29.941693010186157"/>
    <n v="710486.43343870726"/>
    <n v="710486.43343870726"/>
    <n v="767982908.03409648"/>
    <n v="767982908.03409648"/>
    <n v="20977136"/>
    <n v="36.610474758522635"/>
    <n v="36.610474758522635"/>
    <n v="2.5"/>
    <n v="2.7314587057279494"/>
    <n v="0.74854232525465392"/>
    <n v="0.74854232525465392"/>
  </r>
  <r>
    <s v="120001477"/>
    <s v="LINWOOD MEADOWS CARE CENTER"/>
    <n v="206542063"/>
    <n v="1952609182"/>
    <s v="555125"/>
    <x v="21"/>
    <x v="4"/>
    <s v="No"/>
    <n v="98"/>
    <n v="2.27"/>
    <n v="1"/>
    <n v="0.47945205479452058"/>
    <n v="0.47945205479452058"/>
    <n v="0.97899999999999998"/>
    <n v="0"/>
    <n v="1"/>
    <n v="0"/>
    <n v="0.27900000000000003"/>
    <n v="0"/>
    <n v="1"/>
    <n v="0"/>
    <n v="3.5419999999999998"/>
    <n v="0"/>
    <n v="0.51232876712328768"/>
    <n v="0"/>
    <n v="2.7280000000000002"/>
    <n v="0"/>
    <n v="0.14423076923076922"/>
    <n v="0"/>
    <n v="0.47945205479452058"/>
    <n v="30"/>
    <n v="1.5981735159817354E-2"/>
    <n v="58.9"/>
    <n v="0"/>
    <n v="6"/>
    <n v="0"/>
    <n v="7.6923079999999991E-2"/>
    <n v="3"/>
    <n v="2.1739120000000001E-2"/>
    <n v="6"/>
    <n v="2.0661170000000003E-2"/>
    <n v="2"/>
    <n v="11"/>
    <n v="17"/>
    <n v="0.85660377358490569"/>
    <n v="0.9"/>
    <n v="0.95"/>
    <n v="0"/>
    <n v="0"/>
    <n v="7.5"/>
    <n v="3"/>
    <n v="1.2019919999999999"/>
    <n v="0"/>
    <n v="7.29"/>
    <n v="6"/>
    <n v="9"/>
    <n v="18"/>
    <n v="0.5"/>
    <n v="0.67409368089526234"/>
    <n v="0"/>
    <n v="5"/>
    <n v="0"/>
    <n v="0.85483870967741937"/>
    <n v="0"/>
    <n v="10"/>
    <n v="0"/>
    <n v="20119"/>
    <n v="0.55936073059360736"/>
    <n v="0"/>
    <n v="0"/>
    <n v="0"/>
    <n v="10"/>
    <n v="0"/>
    <n v="0"/>
    <n v="10.559360730593607"/>
    <n v="10.559360730593607"/>
    <n v="212443.77853881277"/>
    <n v="212443.77853881277"/>
    <n v="767982908.03409648"/>
    <n v="767982908.03409648"/>
    <n v="20977136"/>
    <n v="36.610474758522635"/>
    <n v="36.610474758522635"/>
    <n v="2.5"/>
    <n v="2.7314587057279494"/>
    <n v="0.26398401826484019"/>
    <n v="0.26398401826484019"/>
  </r>
  <r>
    <s v="040000031"/>
    <s v="LOS BANOS NURSING &amp; REHABILITATION CENTER"/>
    <n v="206241879"/>
    <n v="1477615797"/>
    <s v="055028"/>
    <x v="19"/>
    <x v="3"/>
    <s v="No"/>
    <n v="59"/>
    <n v="2.5379999999999998"/>
    <n v="3"/>
    <n v="0.27671232876712326"/>
    <n v="0.83013698630136978"/>
    <n v="1.0189999999999999"/>
    <n v="1"/>
    <n v="0.49589041095890407"/>
    <n v="0.49589041095890407"/>
    <n v="0.35299999999999998"/>
    <n v="0"/>
    <n v="0.49589041095890407"/>
    <n v="0"/>
    <n v="3.9129999999999998"/>
    <n v="1"/>
    <n v="0.12602739726027401"/>
    <n v="0.12602739726027401"/>
    <n v="3.2639999999999998"/>
    <n v="0"/>
    <n v="5.7692307692307696E-2"/>
    <n v="0"/>
    <n v="1.452054794520548"/>
    <n v="30"/>
    <n v="4.8401826484018265E-2"/>
    <m/>
    <m/>
    <n v="0"/>
    <n v="0"/>
    <n v="6.6666669999999997E-2"/>
    <n v="3"/>
    <n v="4.9999979999999999E-2"/>
    <n v="4"/>
    <n v="4.5871560000000006E-2"/>
    <n v="2"/>
    <n v="9"/>
    <n v="17"/>
    <n v="0.9642857142857143"/>
    <n v="0.9"/>
    <n v="0.95"/>
    <n v="0.52941176470588236"/>
    <n v="0.52941176470588236"/>
    <m/>
    <n v="0"/>
    <n v="2.1527820000000002"/>
    <n v="0"/>
    <m/>
    <n v="0"/>
    <n v="0"/>
    <n v="6"/>
    <n v="0"/>
    <n v="0.71185142638330456"/>
    <n v="0"/>
    <n v="5"/>
    <n v="0"/>
    <n v="0.87179487179487181"/>
    <n v="0"/>
    <n v="10"/>
    <n v="0"/>
    <n v="11154"/>
    <n v="2.4200913242009134"/>
    <m/>
    <n v="10.588235294117647"/>
    <n v="10.588235294117647"/>
    <n v="0"/>
    <n v="0"/>
    <n v="0"/>
    <n v="13.008326618318559"/>
    <n v="13.008326618318559"/>
    <n v="145094.87510072521"/>
    <n v="145094.87510072521"/>
    <n v="767982908.03409648"/>
    <n v="767982908.03409648"/>
    <n v="20977136"/>
    <n v="36.610474758522635"/>
    <n v="36.610474758522635"/>
    <n v="2.5"/>
    <n v="2.7314587057279494"/>
    <n v="0.32520816545796394"/>
    <n v="0.32520816545796399"/>
  </r>
  <r>
    <s v="040000034"/>
    <s v="MADERA REHABILITATION &amp; NURSING CENTER"/>
    <n v="206200749"/>
    <n v="1699827089"/>
    <s v="055147"/>
    <x v="20"/>
    <x v="3"/>
    <s v="No"/>
    <n v="176"/>
    <n v="2.4849999999999999"/>
    <n v="3"/>
    <n v="0.61095890410958908"/>
    <n v="1.8328767123287673"/>
    <n v="1.018"/>
    <n v="1"/>
    <n v="1"/>
    <n v="1"/>
    <n v="0.36899999999999999"/>
    <n v="0"/>
    <n v="1"/>
    <n v="0"/>
    <n v="3.875"/>
    <n v="1"/>
    <n v="0.24109589041095891"/>
    <n v="0.24109589041095891"/>
    <n v="3.6659999999999999"/>
    <n v="2"/>
    <n v="0.42307692307692307"/>
    <n v="0.84615384615384615"/>
    <n v="3.9201264488935723"/>
    <n v="30"/>
    <n v="0.13067088162978574"/>
    <n v="32.5"/>
    <n v="5"/>
    <n v="6"/>
    <n v="0.83333333333333337"/>
    <n v="0.11641223000000001"/>
    <n v="1"/>
    <n v="2.1806880000000001E-2"/>
    <n v="6"/>
    <n v="3.5714269999999999E-2"/>
    <n v="0"/>
    <n v="7"/>
    <n v="17"/>
    <n v="0.98747763864042937"/>
    <n v="0.9"/>
    <n v="0.95"/>
    <n v="0.41176470588235292"/>
    <n v="0.41176470588235292"/>
    <n v="8.65"/>
    <n v="2"/>
    <n v="1.411767"/>
    <n v="0"/>
    <n v="7.79"/>
    <n v="3"/>
    <n v="5"/>
    <n v="18"/>
    <n v="0.27777777777777779"/>
    <n v="0.83412666816679071"/>
    <n v="2"/>
    <n v="5"/>
    <n v="0.4"/>
    <n v="0.99880095923261392"/>
    <n v="10"/>
    <n v="10"/>
    <n v="1"/>
    <n v="48190"/>
    <n v="4.573480857042501"/>
    <n v="12.5"/>
    <n v="8.235294117647058"/>
    <n v="8.235294117647058"/>
    <n v="5.5555555555555554"/>
    <n v="2.8000000000000003"/>
    <n v="3"/>
    <n v="36.66433053024511"/>
    <n v="36.66433053024511"/>
    <n v="1766854.0882525118"/>
    <n v="1766854.0882525118"/>
    <n v="767982908.03409648"/>
    <n v="767982908.03409648"/>
    <n v="20977136"/>
    <n v="36.610474758522635"/>
    <n v="36.610474758522635"/>
    <n v="2.5"/>
    <n v="2.7314587057279494"/>
    <n v="0.91660826325612776"/>
    <n v="0.91660826325612776"/>
  </r>
  <r>
    <s v="040000036"/>
    <s v="MANNING GARDENS CARE CENTER, INC."/>
    <n v="206100750"/>
    <n v="1336287077"/>
    <s v="055423"/>
    <x v="18"/>
    <x v="3"/>
    <s v="No"/>
    <n v="59"/>
    <n v="3.1890000000000001"/>
    <n v="6"/>
    <n v="0.74794520547945198"/>
    <n v="4.4876712328767123"/>
    <n v="0.81599999999999995"/>
    <n v="0"/>
    <n v="0.75342465753424659"/>
    <n v="0"/>
    <n v="0.60799999999999998"/>
    <n v="4"/>
    <n v="0.75342465753424659"/>
    <n v="3.0136986301369864"/>
    <n v="4.5910000000000002"/>
    <n v="5"/>
    <n v="0.72328767123287674"/>
    <n v="3.6164383561643838"/>
    <n v="4.3920000000000003"/>
    <n v="5"/>
    <n v="0.71153846153846156"/>
    <n v="3.5576923076923079"/>
    <n v="14.67550052687039"/>
    <n v="30"/>
    <n v="0.48918335089567966"/>
    <m/>
    <m/>
    <n v="0"/>
    <n v="0"/>
    <n v="6.3829799999999992E-2"/>
    <n v="3"/>
    <n v="4.8192789999999999E-2"/>
    <n v="4"/>
    <n v="1.212121E-2"/>
    <n v="3"/>
    <n v="10"/>
    <n v="17"/>
    <n v="0.88108108108108107"/>
    <n v="0.9"/>
    <n v="0.95"/>
    <n v="0"/>
    <n v="0"/>
    <m/>
    <n v="0"/>
    <m/>
    <n v="0"/>
    <m/>
    <n v="0"/>
    <n v="0"/>
    <n v="0"/>
    <n v="0"/>
    <n v="0.89280945043656912"/>
    <n v="3"/>
    <n v="5"/>
    <n v="0.6"/>
    <n v="1"/>
    <n v="10"/>
    <n v="10"/>
    <n v="1"/>
    <n v="17383"/>
    <n v="24.459167544783984"/>
    <m/>
    <n v="0"/>
    <n v="0"/>
    <m/>
    <n v="4.2"/>
    <n v="3"/>
    <n v="31.659167544783983"/>
    <n v="31.659167544783983"/>
    <n v="550331.30943098001"/>
    <n v="550331.30943098001"/>
    <n v="767982908.03409648"/>
    <n v="767982908.03409648"/>
    <n v="20977136"/>
    <n v="36.610474758522635"/>
    <n v="36.610474758522635"/>
    <n v="2.5"/>
    <n v="2.7314587057279494"/>
    <n v="0.79147918861959954"/>
    <n v="0.79147918861959965"/>
  </r>
  <r>
    <s v="040000046"/>
    <s v="MERCED NURSING &amp; REHABILITATION CENTER"/>
    <n v="206240943"/>
    <n v="1992857999"/>
    <s v="055249"/>
    <x v="19"/>
    <x v="3"/>
    <s v="No"/>
    <n v="79"/>
    <n v="2.375"/>
    <n v="1"/>
    <n v="0.46575342465753422"/>
    <n v="0.46575342465753422"/>
    <n v="1.1890000000000001"/>
    <n v="3"/>
    <n v="1"/>
    <n v="3"/>
    <n v="0.38300000000000001"/>
    <n v="1"/>
    <n v="1"/>
    <n v="1"/>
    <n v="3.9369999999999998"/>
    <n v="1"/>
    <n v="0.42739726027397262"/>
    <n v="0.42739726027397262"/>
    <n v="3.6139999999999999"/>
    <n v="2"/>
    <n v="0.36538461538461536"/>
    <n v="0.73076923076923073"/>
    <n v="5.6239199157007382"/>
    <n v="30"/>
    <n v="0.1874639971900246"/>
    <n v="45.9"/>
    <n v="3"/>
    <n v="6"/>
    <n v="0.5"/>
    <n v="6.2827209999999994E-2"/>
    <n v="3"/>
    <n v="2.1126779999999998E-2"/>
    <n v="6"/>
    <n v="3.7735850000000001E-2"/>
    <n v="0"/>
    <n v="9"/>
    <n v="17"/>
    <n v="0.9330357142857143"/>
    <n v="0.9"/>
    <n v="0.95"/>
    <n v="0.26470588235294118"/>
    <n v="0.26470588235294118"/>
    <m/>
    <n v="0"/>
    <n v="0.775648"/>
    <n v="2"/>
    <n v="8.1"/>
    <n v="1"/>
    <n v="3"/>
    <n v="12"/>
    <n v="0.25"/>
    <n v="1.0192015291715539"/>
    <n v="5"/>
    <n v="5"/>
    <n v="1"/>
    <n v="0.92162162162162165"/>
    <n v="3"/>
    <n v="10"/>
    <n v="0.3"/>
    <n v="23461"/>
    <n v="6.5612399016508611"/>
    <n v="7.5"/>
    <n v="5.2941176470588234"/>
    <n v="5.2941176470588234"/>
    <n v="5"/>
    <n v="7"/>
    <n v="0.89999999999999991"/>
    <n v="32.255357548709682"/>
    <n v="32.255357548709682"/>
    <n v="756742.9434502779"/>
    <n v="756742.9434502779"/>
    <n v="767982908.03409648"/>
    <n v="767982908.03409648"/>
    <n v="20977136"/>
    <n v="36.610474758522635"/>
    <n v="36.610474758522635"/>
    <n v="2.5"/>
    <n v="2.7314587057279494"/>
    <n v="0.80638393871774205"/>
    <n v="0.80638393871774217"/>
  </r>
  <r>
    <s v="120001462"/>
    <s v="MERRITT MANOR CONVALESCENT HOSPITAL"/>
    <n v="206540762"/>
    <n v="1316011851"/>
    <s v="056261"/>
    <x v="21"/>
    <x v="4"/>
    <s v="No"/>
    <n v="99"/>
    <n v="3.1070000000000002"/>
    <n v="6"/>
    <n v="0.74520547945205484"/>
    <n v="4.4712328767123291"/>
    <n v="1.258"/>
    <n v="4"/>
    <n v="1"/>
    <n v="4"/>
    <n v="0.28199999999999997"/>
    <n v="0"/>
    <n v="1"/>
    <n v="0"/>
    <n v="4.6820000000000004"/>
    <n v="5"/>
    <n v="0.65205479452054793"/>
    <n v="3.2602739726027394"/>
    <n v="4.149"/>
    <n v="5"/>
    <n v="0.35576923076923078"/>
    <n v="1.778846153846154"/>
    <n v="13.510353003161221"/>
    <n v="30"/>
    <n v="0.45034510010537404"/>
    <n v="68.099999999999994"/>
    <n v="0"/>
    <n v="6"/>
    <n v="0"/>
    <n v="4.3165479999999999E-2"/>
    <n v="5"/>
    <n v="2.027027E-2"/>
    <n v="5"/>
    <n v="0.10505836"/>
    <n v="0"/>
    <n v="10"/>
    <n v="17"/>
    <n v="1"/>
    <n v="0.9"/>
    <n v="0.95"/>
    <n v="0.58823529411764708"/>
    <n v="0.58823529411764708"/>
    <m/>
    <n v="0"/>
    <n v="2.5159950000000002"/>
    <n v="0"/>
    <m/>
    <n v="0"/>
    <n v="0"/>
    <n v="6"/>
    <n v="0"/>
    <n v="0.86494634028698902"/>
    <n v="3"/>
    <n v="5"/>
    <n v="0.6"/>
    <n v="0.93114754098360653"/>
    <n v="4"/>
    <n v="10"/>
    <n v="0.4"/>
    <n v="21519"/>
    <n v="15.762078503688091"/>
    <n v="0"/>
    <n v="11.764705882352942"/>
    <n v="11.764705882352942"/>
    <n v="0"/>
    <n v="4.2"/>
    <n v="1.2000000000000002"/>
    <n v="32.926784386041035"/>
    <n v="32.926784386041035"/>
    <n v="708551.47320321703"/>
    <n v="708551.47320321703"/>
    <n v="767982908.03409648"/>
    <n v="767982908.03409648"/>
    <n v="20977136"/>
    <n v="36.610474758522635"/>
    <n v="36.610474758522635"/>
    <n v="2.5"/>
    <n v="2.7314587057279494"/>
    <n v="0.82316960965102592"/>
    <n v="0.82316960965102592"/>
  </r>
  <r>
    <s v="120001440"/>
    <s v="DINUBA HEALTHCARE"/>
    <n v="206540709"/>
    <n v="1356746606"/>
    <s v="055448"/>
    <x v="21"/>
    <x v="4"/>
    <s v="No"/>
    <n v="94"/>
    <n v="2.105"/>
    <n v="0"/>
    <n v="0.24657534246575341"/>
    <n v="0"/>
    <n v="0.79200000000000004"/>
    <n v="0"/>
    <n v="1"/>
    <n v="0"/>
    <n v="0.23100000000000001"/>
    <n v="0"/>
    <n v="1"/>
    <n v="0"/>
    <n v="3.1440000000000001"/>
    <n v="0"/>
    <n v="2.7397260273972601E-2"/>
    <n v="0"/>
    <n v="3.1059999999999999"/>
    <n v="0"/>
    <n v="5.7692307692307696E-2"/>
    <n v="0"/>
    <n v="0"/>
    <n v="30"/>
    <n v="0"/>
    <n v="97.5"/>
    <n v="0"/>
    <n v="6"/>
    <n v="0"/>
    <n v="3.6363619999999999E-2"/>
    <n v="5"/>
    <n v="3.7313449999999998E-2"/>
    <n v="6"/>
    <n v="1.6286639999999998E-2"/>
    <n v="2"/>
    <n v="13"/>
    <n v="17"/>
    <n v="0.76859504132231404"/>
    <n v="0.9"/>
    <n v="0.95"/>
    <n v="0"/>
    <n v="0"/>
    <n v="9.0299999999999994"/>
    <n v="1"/>
    <n v="0.51956199999999997"/>
    <n v="4"/>
    <n v="7.7"/>
    <n v="3"/>
    <n v="8"/>
    <n v="18"/>
    <n v="0.44444444444444442"/>
    <n v="0.73528593078279159"/>
    <n v="0"/>
    <n v="5"/>
    <n v="0"/>
    <n v="0.91871921182266014"/>
    <n v="2"/>
    <n v="10"/>
    <n v="0.2"/>
    <n v="23774"/>
    <n v="0"/>
    <n v="0"/>
    <n v="0"/>
    <n v="0"/>
    <n v="8.8888888888888893"/>
    <n v="0"/>
    <n v="0.60000000000000009"/>
    <n v="9.4888888888888889"/>
    <n v="9.4888888888888889"/>
    <n v="225588.84444444443"/>
    <n v="225588.84444444443"/>
    <n v="767982908.03409648"/>
    <n v="767982908.03409648"/>
    <n v="20977136"/>
    <n v="36.610474758522635"/>
    <n v="36.610474758522635"/>
    <n v="2.5"/>
    <n v="2.7314587057279494"/>
    <n v="0.23722222222222222"/>
    <n v="0.23722222222222222"/>
  </r>
  <r>
    <s v="040000058"/>
    <s v="OAKHURST HEALTHCARE CENTER"/>
    <n v="206201802"/>
    <n v="1518422393"/>
    <s v="555115"/>
    <x v="20"/>
    <x v="3"/>
    <s v="No"/>
    <n v="66"/>
    <n v="1.9410000000000001"/>
    <n v="0"/>
    <n v="7.9452054794520555E-2"/>
    <n v="0"/>
    <n v="0.63700000000000001"/>
    <n v="0"/>
    <n v="1"/>
    <n v="0"/>
    <n v="0.82199999999999995"/>
    <n v="5"/>
    <n v="1"/>
    <n v="5"/>
    <n v="3.3980000000000001"/>
    <n v="0"/>
    <n v="9.8630136986301409E-2"/>
    <n v="0"/>
    <n v="2.7210000000000001"/>
    <n v="0"/>
    <n v="3.8461538461538464E-2"/>
    <n v="0"/>
    <n v="5"/>
    <n v="30"/>
    <n v="0.16666666666666666"/>
    <m/>
    <m/>
    <n v="0"/>
    <n v="0"/>
    <n v="0.10869566999999999"/>
    <n v="1"/>
    <n v="0.2"/>
    <n v="0"/>
    <n v="6.8062829999999991E-2"/>
    <n v="0"/>
    <n v="1"/>
    <n v="17"/>
    <n v="1"/>
    <n v="0.9"/>
    <n v="0.95"/>
    <n v="5.8823529411764705E-2"/>
    <n v="5.8823529411764705E-2"/>
    <n v="6.49"/>
    <n v="5"/>
    <n v="0.68979699999999999"/>
    <n v="2"/>
    <n v="8.19"/>
    <n v="0"/>
    <n v="7"/>
    <n v="18"/>
    <n v="0.3888888888888889"/>
    <n v="0.53540385299649262"/>
    <n v="0"/>
    <n v="5"/>
    <n v="0"/>
    <n v="0.65703971119133575"/>
    <n v="0"/>
    <n v="10"/>
    <n v="0"/>
    <n v="10533"/>
    <n v="8.3333333333333321"/>
    <m/>
    <n v="1.1764705882352942"/>
    <n v="1.1764705882352942"/>
    <n v="7.7777777777777777"/>
    <n v="0"/>
    <n v="0"/>
    <n v="17.287581699346404"/>
    <n v="17.287581699346404"/>
    <n v="182090.09803921566"/>
    <n v="182090.09803921566"/>
    <n v="767982908.03409648"/>
    <n v="767982908.03409648"/>
    <n v="20977136"/>
    <n v="36.610474758522635"/>
    <n v="36.610474758522635"/>
    <n v="2.5"/>
    <n v="2.7314587057279494"/>
    <n v="0.43218954248366015"/>
    <n v="0.43218954248366009"/>
  </r>
  <r>
    <s v="040000063"/>
    <s v="PACIFIC GARDENS NURSING AND REHABILITATION CENTER"/>
    <n v="206100772"/>
    <n v="1528100013"/>
    <s v="056207"/>
    <x v="18"/>
    <x v="3"/>
    <s v="No"/>
    <n v="180"/>
    <n v="2.7549999999999999"/>
    <n v="5"/>
    <n v="0.98082191780821915"/>
    <n v="4.904109589041096"/>
    <n v="0.79"/>
    <n v="0"/>
    <n v="1"/>
    <n v="0"/>
    <n v="0.64200000000000002"/>
    <n v="4"/>
    <n v="1"/>
    <n v="4"/>
    <n v="4.1779999999999999"/>
    <n v="3"/>
    <n v="0.95616438356164379"/>
    <n v="2.8684931506849312"/>
    <n v="3.54"/>
    <n v="1"/>
    <n v="0.85576923076923073"/>
    <n v="0.85576923076923073"/>
    <n v="12.628371970495255"/>
    <n v="30"/>
    <n v="0.42094573234984184"/>
    <n v="51.4"/>
    <n v="1"/>
    <n v="6"/>
    <n v="0.16666666666666666"/>
    <n v="9.3199009999999999E-2"/>
    <n v="2"/>
    <n v="6.9333340000000007E-2"/>
    <n v="2"/>
    <n v="2.6190449999999997E-2"/>
    <n v="1"/>
    <n v="5"/>
    <n v="17"/>
    <n v="0.92584269662921348"/>
    <n v="0.9"/>
    <n v="0.95"/>
    <n v="0.14705882352941177"/>
    <n v="0.14705882352941177"/>
    <n v="8.34"/>
    <n v="2"/>
    <n v="0.41756399999999999"/>
    <n v="5"/>
    <n v="7.44"/>
    <n v="5"/>
    <n v="12"/>
    <n v="18"/>
    <n v="0.66666666666666663"/>
    <n v="0.68224923448083885"/>
    <n v="0"/>
    <n v="5"/>
    <n v="0"/>
    <n v="1"/>
    <n v="10"/>
    <n v="10"/>
    <n v="1"/>
    <n v="36763"/>
    <n v="14.733100632244465"/>
    <n v="2.5"/>
    <n v="2.9411764705882355"/>
    <n v="2.9411764705882355"/>
    <n v="13.333333333333332"/>
    <n v="0"/>
    <n v="3"/>
    <n v="36.507610436166033"/>
    <n v="36.507610436166033"/>
    <n v="1342129.2824647718"/>
    <n v="1342129.2824647718"/>
    <n v="767982908.03409648"/>
    <n v="767982908.03409648"/>
    <n v="20977136"/>
    <n v="36.610474758522635"/>
    <n v="36.610474758522635"/>
    <n v="2.5"/>
    <n v="2.7314587057279494"/>
    <n v="0.91269026090415084"/>
    <n v="0.91269026090415084"/>
  </r>
  <r>
    <s v="040000010"/>
    <s v="PALM VILLAGE RETIREMENT COMMUNITY HEALTH CARE CTR."/>
    <n v="206100778"/>
    <n v="1225142755"/>
    <s v="555513"/>
    <x v="18"/>
    <x v="3"/>
    <s v="No"/>
    <n v="120"/>
    <n v="2.7250000000000001"/>
    <n v="5"/>
    <n v="0.9452054794520548"/>
    <n v="4.7260273972602738"/>
    <n v="1.153"/>
    <n v="3"/>
    <n v="1"/>
    <n v="3"/>
    <n v="0.254"/>
    <n v="0"/>
    <n v="1"/>
    <n v="0"/>
    <n v="4.1829999999999998"/>
    <n v="3"/>
    <n v="0.78082191780821919"/>
    <n v="2.3424657534246576"/>
    <n v="3.984"/>
    <n v="4"/>
    <n v="0.72115384615384615"/>
    <n v="2.8846153846153846"/>
    <n v="12.953108535300316"/>
    <n v="30"/>
    <n v="0.43177028451001054"/>
    <n v="52.6"/>
    <n v="1"/>
    <n v="6"/>
    <n v="0.16666666666666666"/>
    <n v="0.1581921"/>
    <n v="0"/>
    <n v="8.1712050000000008E-2"/>
    <n v="2"/>
    <n v="0"/>
    <n v="6"/>
    <n v="8"/>
    <n v="17"/>
    <n v="0.99137931034482762"/>
    <n v="0.9"/>
    <n v="0.95"/>
    <n v="0.47058823529411764"/>
    <n v="0.47058823529411764"/>
    <n v="8.08"/>
    <n v="2"/>
    <n v="0.68576899999999996"/>
    <n v="3"/>
    <n v="7.42"/>
    <n v="5"/>
    <n v="10"/>
    <n v="18"/>
    <n v="0.55555555555555558"/>
    <n v="0.78355016408813882"/>
    <n v="1"/>
    <n v="5"/>
    <n v="0.2"/>
    <n v="0.98423423423423428"/>
    <n v="9"/>
    <n v="10"/>
    <n v="0.9"/>
    <n v="26741"/>
    <n v="15.111959957850368"/>
    <n v="2.5"/>
    <n v="9.4117647058823533"/>
    <n v="9.4117647058823533"/>
    <n v="11.111111111111111"/>
    <n v="1.4000000000000001"/>
    <n v="2.7"/>
    <n v="42.234835774843837"/>
    <n v="42.234835774843837"/>
    <n v="1129401.7434550989"/>
    <n v="1129401.7434550989"/>
    <n v="767982908.03409648"/>
    <n v="767982908.03409648"/>
    <n v="20977136"/>
    <n v="36.610474758522635"/>
    <n v="36.610474758522635"/>
    <n v="2.5"/>
    <n v="2.7314587057279494"/>
    <n v="1.0558708943710959"/>
    <n v="1.0558708943710959"/>
  </r>
  <r>
    <s v="120001522"/>
    <s v="PORTERVILLE CONVALESCENT HOSPITAL"/>
    <n v="206544041"/>
    <n v="1215001763"/>
    <s v="555658"/>
    <x v="21"/>
    <x v="4"/>
    <s v="No"/>
    <n v="99"/>
    <n v="2.524"/>
    <n v="3"/>
    <n v="0.53698630136986303"/>
    <n v="1.6109589041095891"/>
    <n v="1.0529999999999999"/>
    <n v="1"/>
    <n v="1"/>
    <n v="1"/>
    <n v="0.314"/>
    <n v="0"/>
    <n v="1"/>
    <n v="0"/>
    <n v="3.8919999999999999"/>
    <n v="1"/>
    <n v="0.66027397260273979"/>
    <n v="0.66027397260273979"/>
    <n v="3.42"/>
    <n v="1"/>
    <n v="0.45192307692307693"/>
    <n v="0.45192307692307693"/>
    <n v="3.723155953635406"/>
    <n v="30"/>
    <n v="0.12410519845451354"/>
    <n v="55.9"/>
    <n v="1"/>
    <n v="6"/>
    <n v="0.16666666666666666"/>
    <n v="5.1813500000000004E-3"/>
    <n v="5"/>
    <n v="7.6923110000000003E-2"/>
    <n v="2"/>
    <n v="7.1428599999999995E-2"/>
    <n v="0"/>
    <n v="7"/>
    <n v="17"/>
    <n v="0.95121951219512191"/>
    <n v="0.9"/>
    <n v="0.95"/>
    <n v="0.41176470588235292"/>
    <n v="0.41176470588235292"/>
    <n v="6.05"/>
    <n v="5"/>
    <n v="0.83957499999999996"/>
    <n v="1"/>
    <n v="7.38"/>
    <n v="5"/>
    <n v="11"/>
    <n v="18"/>
    <n v="0.61111111111111116"/>
    <n v="0.64356931291977804"/>
    <n v="0"/>
    <n v="5"/>
    <n v="0"/>
    <n v="1"/>
    <n v="10"/>
    <n v="10"/>
    <n v="1"/>
    <n v="15427"/>
    <n v="4.3436819459079734"/>
    <n v="2.5"/>
    <n v="8.235294117647058"/>
    <n v="8.235294117647058"/>
    <n v="12.222222222222223"/>
    <n v="0"/>
    <n v="3"/>
    <n v="30.301198285777254"/>
    <n v="30.301198285777254"/>
    <n v="467456.5859546857"/>
    <n v="467456.5859546857"/>
    <n v="767982908.03409648"/>
    <n v="767982908.03409648"/>
    <n v="20977136"/>
    <n v="36.610474758522635"/>
    <n v="36.610474758522635"/>
    <n v="2.5"/>
    <n v="2.7314587057279494"/>
    <n v="0.75752995714443139"/>
    <n v="0.75752995714443128"/>
  </r>
  <r>
    <s v="040000012"/>
    <s v="EVERGREEN CARE CENTER"/>
    <n v="206100780"/>
    <n v="1598323669"/>
    <s v="05A183"/>
    <x v="18"/>
    <x v="3"/>
    <s v="No"/>
    <n v="49"/>
    <n v="2.355"/>
    <n v="1"/>
    <n v="0.29589041095890412"/>
    <n v="0.29589041095890412"/>
    <n v="1.097"/>
    <n v="2"/>
    <n v="1"/>
    <n v="2"/>
    <n v="0.34100000000000003"/>
    <n v="0"/>
    <n v="1"/>
    <n v="0"/>
    <n v="3.7989999999999999"/>
    <n v="0"/>
    <n v="0.41095890410958902"/>
    <n v="0"/>
    <n v="3.3149999999999999"/>
    <n v="0"/>
    <n v="0.18269230769230768"/>
    <n v="0"/>
    <n v="2.2958904109589042"/>
    <n v="30"/>
    <n v="7.6529680365296809E-2"/>
    <n v="63"/>
    <n v="0"/>
    <n v="6"/>
    <n v="0"/>
    <n v="8.1395339999999997E-2"/>
    <n v="2"/>
    <n v="7.0588249999999991E-2"/>
    <n v="2"/>
    <n v="7.2992700000000001E-3"/>
    <n v="5"/>
    <n v="9"/>
    <n v="17"/>
    <n v="0.8193548387096774"/>
    <n v="0.9"/>
    <n v="0.95"/>
    <n v="0"/>
    <n v="0"/>
    <m/>
    <n v="0"/>
    <n v="1.2583249999999999"/>
    <n v="0"/>
    <m/>
    <n v="0"/>
    <n v="0"/>
    <n v="6"/>
    <n v="0"/>
    <n v="0.64926337554923752"/>
    <n v="0"/>
    <n v="5"/>
    <n v="0"/>
    <n v="0.96799999999999997"/>
    <n v="7"/>
    <n v="10"/>
    <n v="0.7"/>
    <n v="10048"/>
    <n v="2.6785388127853884"/>
    <n v="0"/>
    <n v="0"/>
    <n v="0"/>
    <n v="0"/>
    <n v="0"/>
    <n v="2.0999999999999996"/>
    <n v="4.7785388127853885"/>
    <n v="4.7785388127853885"/>
    <n v="48014.757990867583"/>
    <n v="48014.757990867583"/>
    <n v="767982908.03409648"/>
    <n v="767982908.03409648"/>
    <n v="20977136"/>
    <n v="36.610474758522635"/>
    <n v="36.610474758522635"/>
    <n v="2.5"/>
    <n v="2.7314587057279494"/>
    <n v="0.11946347031963471"/>
    <n v="0.11946347031963471"/>
  </r>
  <r>
    <s v="040000067"/>
    <s v="DYCORA TRANSITIONAL HEALTH - REEDLEY"/>
    <n v="206100781"/>
    <n v="1750833976"/>
    <s v="055799"/>
    <x v="18"/>
    <x v="3"/>
    <s v="No"/>
    <n v="56"/>
    <n v="2.7879999999999998"/>
    <n v="5"/>
    <n v="0.73972602739726034"/>
    <n v="3.6986301369863019"/>
    <n v="0.91500000000000004"/>
    <n v="0"/>
    <n v="1"/>
    <n v="0"/>
    <n v="0.47699999999999998"/>
    <n v="2"/>
    <n v="1"/>
    <n v="2"/>
    <n v="4.1879999999999997"/>
    <n v="3"/>
    <n v="0.57260273972602738"/>
    <n v="1.7178082191780821"/>
    <n v="3.7250000000000001"/>
    <n v="3"/>
    <n v="0.23076923076923078"/>
    <n v="0.69230769230769229"/>
    <n v="8.1087460484720761"/>
    <n v="30"/>
    <n v="0.27029153494906921"/>
    <m/>
    <m/>
    <n v="0"/>
    <n v="0"/>
    <n v="0"/>
    <n v="5"/>
    <n v="4.7058840000000005E-2"/>
    <n v="4"/>
    <n v="4.1916170000000003E-2"/>
    <n v="1"/>
    <n v="10"/>
    <n v="17"/>
    <n v="0.97023809523809523"/>
    <n v="0.9"/>
    <n v="0.95"/>
    <n v="0.58823529411764708"/>
    <n v="0.58823529411764708"/>
    <n v="8.98"/>
    <n v="1"/>
    <n v="1.670458"/>
    <n v="0"/>
    <n v="7.96"/>
    <n v="2"/>
    <n v="3"/>
    <n v="18"/>
    <n v="0.16666666666666666"/>
    <n v="0.79746259316151791"/>
    <n v="2"/>
    <n v="5"/>
    <n v="0.4"/>
    <n v="0.99307958477508651"/>
    <n v="10"/>
    <n v="10"/>
    <n v="1"/>
    <n v="14017"/>
    <n v="13.514576747453461"/>
    <m/>
    <n v="11.764705882352942"/>
    <n v="11.764705882352942"/>
    <n v="3.333333333333333"/>
    <n v="2.8000000000000003"/>
    <n v="3"/>
    <n v="34.412615963139736"/>
    <n v="34.412615963139736"/>
    <n v="482361.63795532967"/>
    <n v="482361.63795532967"/>
    <n v="767982908.03409648"/>
    <n v="767982908.03409648"/>
    <n v="20977136"/>
    <n v="36.610474758522635"/>
    <n v="36.610474758522635"/>
    <n v="2.5"/>
    <n v="2.7314587057279494"/>
    <n v="0.86031539907849341"/>
    <n v="0.8603153990784933"/>
  </r>
  <r>
    <s v="040000076"/>
    <s v="THE TERRACES AT SAN JOAQUIN GARDENS VILLAGE"/>
    <n v="206100789"/>
    <n v="1134480817"/>
    <s v="055846"/>
    <x v="18"/>
    <x v="3"/>
    <s v="No"/>
    <n v="54"/>
    <n v="2.9820000000000002"/>
    <n v="5"/>
    <n v="0.81095890410958904"/>
    <n v="4.0547945205479454"/>
    <n v="1.34"/>
    <n v="5"/>
    <n v="1"/>
    <n v="5"/>
    <n v="0.99"/>
    <n v="6"/>
    <n v="1"/>
    <n v="6"/>
    <n v="5.23"/>
    <n v="6"/>
    <n v="1"/>
    <n v="6"/>
    <n v="5.1310000000000002"/>
    <n v="6"/>
    <n v="1"/>
    <n v="6"/>
    <n v="27.054794520547944"/>
    <n v="30"/>
    <n v="0.90182648401826482"/>
    <n v="45.2"/>
    <n v="3"/>
    <n v="6"/>
    <n v="0.5"/>
    <n v="0.2"/>
    <n v="0"/>
    <n v="0"/>
    <n v="6"/>
    <n v="4.705881E-2"/>
    <n v="0"/>
    <n v="6"/>
    <n v="17"/>
    <n v="0.76635514018691586"/>
    <n v="0.9"/>
    <n v="0.95"/>
    <n v="0"/>
    <n v="0"/>
    <n v="4.34"/>
    <n v="6"/>
    <n v="0.235957"/>
    <n v="6"/>
    <n v="7.46"/>
    <n v="5"/>
    <n v="17"/>
    <n v="18"/>
    <n v="0.94444444444444442"/>
    <n v="0.13428263459465592"/>
    <n v="0"/>
    <n v="5"/>
    <n v="0"/>
    <n v="0.96677215189873422"/>
    <n v="7"/>
    <n v="10"/>
    <n v="0.7"/>
    <n v="2367"/>
    <n v="31.56392694063927"/>
    <n v="7.5"/>
    <n v="0"/>
    <n v="0"/>
    <n v="18.888888888888889"/>
    <n v="0"/>
    <n v="2.0999999999999996"/>
    <n v="60.052815829528164"/>
    <n v="60.052815829528164"/>
    <n v="142145.01506849317"/>
    <n v="142145.01506849317"/>
    <n v="767982908.03409648"/>
    <n v="767982908.03409648"/>
    <n v="20977136"/>
    <n v="36.610474758522635"/>
    <n v="36.610474758522635"/>
    <n v="2.5"/>
    <n v="2.7314587057279494"/>
    <n v="1.501320395738204"/>
    <n v="1.501320395738204"/>
  </r>
  <r>
    <s v="040000077"/>
    <s v="DYCORA TRANSITIONAL HEALTH - SANGER"/>
    <n v="206100790"/>
    <n v="1386196517"/>
    <s v="056100"/>
    <x v="18"/>
    <x v="3"/>
    <s v="No"/>
    <n v="99"/>
    <n v="2.6850000000000001"/>
    <n v="4"/>
    <n v="0.75068493150684934"/>
    <n v="3.0027397260273974"/>
    <n v="1.194"/>
    <n v="3"/>
    <n v="1"/>
    <n v="3"/>
    <n v="0.44400000000000001"/>
    <n v="2"/>
    <n v="1"/>
    <n v="2"/>
    <n v="4.3179999999999996"/>
    <n v="4"/>
    <n v="0.72602739726027399"/>
    <n v="2.904109589041096"/>
    <n v="3.516"/>
    <n v="1"/>
    <n v="0.49038461538461536"/>
    <n v="0.49038461538461536"/>
    <n v="11.397233930453107"/>
    <n v="30"/>
    <n v="0.37990779768177024"/>
    <n v="68.8"/>
    <n v="0"/>
    <n v="6"/>
    <n v="0"/>
    <n v="7.1428580000000005E-2"/>
    <n v="3"/>
    <n v="6.7415749999999997E-2"/>
    <n v="3"/>
    <n v="1.7421580000000002E-2"/>
    <n v="5"/>
    <n v="11"/>
    <n v="17"/>
    <n v="0.97577854671280273"/>
    <n v="0.9"/>
    <n v="0.95"/>
    <n v="0.6470588235294118"/>
    <n v="0.6470588235294118"/>
    <n v="6.68"/>
    <n v="5"/>
    <n v="1.1469130000000001"/>
    <n v="0"/>
    <n v="8.08"/>
    <n v="1"/>
    <n v="6"/>
    <n v="18"/>
    <n v="0.33333333333333331"/>
    <n v="0.87370808358982666"/>
    <n v="3"/>
    <n v="5"/>
    <n v="0.6"/>
    <n v="0.66732283464566933"/>
    <n v="0"/>
    <n v="10"/>
    <n v="0"/>
    <n v="26967"/>
    <n v="13.296772918861958"/>
    <n v="0"/>
    <n v="12.941176470588236"/>
    <n v="12.941176470588236"/>
    <n v="6.6666666666666661"/>
    <n v="4.2"/>
    <n v="0"/>
    <n v="37.104616056116861"/>
    <n v="37.104616056116861"/>
    <n v="1000600.1811853034"/>
    <n v="1000600.1811853034"/>
    <n v="767982908.03409648"/>
    <n v="767982908.03409648"/>
    <n v="20977136"/>
    <n v="36.610474758522635"/>
    <n v="36.610474758522635"/>
    <n v="2.5"/>
    <n v="2.7314587057279494"/>
    <n v="0.92761540140292154"/>
    <n v="0.92761540140292154"/>
  </r>
  <r>
    <s v="040000052"/>
    <s v="ROLLING HILLS CARE CENTER"/>
    <n v="206100792"/>
    <n v="1578121653"/>
    <s v="555892"/>
    <x v="18"/>
    <x v="3"/>
    <s v="No"/>
    <n v="34"/>
    <n v="2.2850000000000001"/>
    <n v="1"/>
    <n v="0.13698630136986301"/>
    <n v="0.13698630136986301"/>
    <n v="0.72499999999999998"/>
    <n v="0"/>
    <n v="1"/>
    <n v="0"/>
    <n v="0.442"/>
    <n v="2"/>
    <n v="1"/>
    <n v="2"/>
    <n v="3.448"/>
    <n v="0"/>
    <n v="0.20821917808219181"/>
    <n v="0"/>
    <n v="2.7130000000000001"/>
    <n v="0"/>
    <n v="3.8461538461538464E-2"/>
    <n v="0"/>
    <n v="2.1369863013698631"/>
    <n v="30"/>
    <n v="7.1232876712328766E-2"/>
    <n v="64.900000000000006"/>
    <n v="0"/>
    <n v="6"/>
    <n v="0"/>
    <n v="0"/>
    <n v="5"/>
    <n v="2.5000000000000001E-2"/>
    <n v="5"/>
    <n v="1.052632E-2"/>
    <n v="3"/>
    <n v="13"/>
    <n v="17"/>
    <n v="0.63909774436090228"/>
    <n v="0.9"/>
    <n v="0.95"/>
    <n v="0"/>
    <n v="0"/>
    <m/>
    <n v="0"/>
    <m/>
    <n v="0"/>
    <m/>
    <n v="0"/>
    <n v="0"/>
    <n v="0"/>
    <n v="0"/>
    <n v="0.38469328703703703"/>
    <n v="0"/>
    <n v="5"/>
    <n v="0"/>
    <n v="0.47368421052631576"/>
    <n v="0"/>
    <n v="10"/>
    <n v="0"/>
    <n v="5318"/>
    <n v="2.4931506849315066"/>
    <n v="0"/>
    <n v="0"/>
    <n v="0"/>
    <m/>
    <n v="0"/>
    <n v="0"/>
    <n v="2.4931506849315066"/>
    <n v="2.4931506849315066"/>
    <n v="13258.575342465752"/>
    <n v="13258.575342465752"/>
    <n v="767982908.03409648"/>
    <n v="767982908.03409648"/>
    <n v="20977136"/>
    <n v="36.610474758522635"/>
    <n v="36.610474758522635"/>
    <n v="2.5"/>
    <n v="2.7314587057279494"/>
    <n v="6.2328767123287665E-2"/>
    <n v="6.2328767123287665E-2"/>
  </r>
  <r>
    <s v="040000060"/>
    <s v="SIERRA VIEW HOMES INC."/>
    <n v="206100799"/>
    <n v="1558382598"/>
    <s v="056279"/>
    <x v="18"/>
    <x v="3"/>
    <s v="No"/>
    <n v="59"/>
    <n v="3.335"/>
    <n v="6"/>
    <n v="0.91506849315068495"/>
    <n v="5.4904109589041097"/>
    <n v="0.87"/>
    <n v="0"/>
    <n v="1"/>
    <n v="0"/>
    <n v="0.245"/>
    <n v="0"/>
    <n v="1"/>
    <n v="0"/>
    <n v="4.2290000000000001"/>
    <n v="3"/>
    <n v="0.8904109589041096"/>
    <n v="2.6712328767123288"/>
    <n v="3.403"/>
    <n v="0"/>
    <n v="0.68269230769230771"/>
    <n v="0"/>
    <n v="8.161643835616438"/>
    <n v="30"/>
    <n v="0.27205479452054793"/>
    <n v="26.9"/>
    <n v="6"/>
    <n v="6"/>
    <n v="1"/>
    <n v="6.4516119999999996E-2"/>
    <n v="3"/>
    <n v="0.17647058999999998"/>
    <n v="0"/>
    <n v="7.0063719999999996E-2"/>
    <n v="0"/>
    <n v="3"/>
    <n v="17"/>
    <n v="0.7342995169082126"/>
    <n v="0.9"/>
    <n v="0.95"/>
    <n v="0"/>
    <n v="0"/>
    <n v="6.27"/>
    <n v="5"/>
    <n v="1.033188"/>
    <n v="0"/>
    <n v="7.89"/>
    <n v="2"/>
    <n v="7"/>
    <n v="18"/>
    <n v="0.3888888888888889"/>
    <n v="0.57541714852139436"/>
    <n v="0"/>
    <n v="5"/>
    <n v="0"/>
    <n v="0.99250936329588013"/>
    <n v="10"/>
    <n v="10"/>
    <n v="1"/>
    <n v="10449"/>
    <n v="9.5219178082191771"/>
    <n v="15"/>
    <n v="0"/>
    <n v="0"/>
    <n v="7.7777777777777777"/>
    <n v="0"/>
    <n v="3"/>
    <n v="35.299695585996957"/>
    <n v="35.299695585996957"/>
    <n v="368846.51917808224"/>
    <n v="368846.51917808224"/>
    <n v="767982908.03409648"/>
    <n v="767982908.03409648"/>
    <n v="20977136"/>
    <n v="36.610474758522635"/>
    <n v="36.610474758522635"/>
    <n v="2.5"/>
    <n v="2.7314587057279494"/>
    <n v="0.88249238964992394"/>
    <n v="0.88249238964992405"/>
  </r>
  <r>
    <s v="040000061"/>
    <s v="SUNNYSIDE CONVALESCENT HOSPITAL"/>
    <n v="206100806"/>
    <n v="1891785143"/>
    <s v="555352"/>
    <x v="18"/>
    <x v="3"/>
    <s v="No"/>
    <n v="107"/>
    <m/>
    <m/>
    <m/>
    <m/>
    <m/>
    <m/>
    <m/>
    <m/>
    <m/>
    <m/>
    <m/>
    <m/>
    <m/>
    <m/>
    <m/>
    <m/>
    <m/>
    <m/>
    <m/>
    <m/>
    <m/>
    <n v="30"/>
    <n v="0"/>
    <m/>
    <m/>
    <n v="0"/>
    <n v="0"/>
    <n v="0.17777778000000002"/>
    <n v="0"/>
    <n v="7.6388899999999996E-2"/>
    <n v="2"/>
    <n v="9.2165900000000002E-3"/>
    <n v="3"/>
    <n v="5"/>
    <n v="17"/>
    <n v="0.99078341013824889"/>
    <n v="0.9"/>
    <n v="0.95"/>
    <n v="0.29411764705882354"/>
    <n v="0.29411764705882354"/>
    <m/>
    <n v="0"/>
    <m/>
    <n v="0"/>
    <m/>
    <n v="0"/>
    <n v="0"/>
    <n v="0"/>
    <n v="0"/>
    <m/>
    <m/>
    <n v="5"/>
    <m/>
    <n v="0.94560669456066948"/>
    <n v="5"/>
    <n v="10"/>
    <n v="0.5"/>
    <m/>
    <n v="0"/>
    <m/>
    <n v="11.764705882352942"/>
    <n v="11.764705882352942"/>
    <m/>
    <m/>
    <n v="1.5"/>
    <n v="13.264705882352942"/>
    <n v="13.264705882352942"/>
    <m/>
    <n v="0"/>
    <n v="767982908.03409648"/>
    <n v="767982908.03409648"/>
    <n v="20977136"/>
    <n v="36.610474758522635"/>
    <n v="36.610474758522635"/>
    <n v="2.5"/>
    <n v="2.7314587057279494"/>
    <n v="0.33161764705882357"/>
    <n v="0.33161764705882357"/>
  </r>
  <r>
    <s v="120001408"/>
    <s v="TULARE NURSING &amp; REHABILITATION CENTER"/>
    <n v="206540809"/>
    <n v="1457457574"/>
    <s v="055649"/>
    <x v="21"/>
    <x v="4"/>
    <s v="No"/>
    <n v="97"/>
    <n v="2.6150000000000002"/>
    <n v="4"/>
    <n v="0.80523255813953487"/>
    <n v="3.2209302325581395"/>
    <n v="1.1459999999999999"/>
    <n v="3"/>
    <n v="1"/>
    <n v="3"/>
    <n v="0.21099999999999999"/>
    <n v="0"/>
    <n v="1"/>
    <n v="0"/>
    <n v="3.9820000000000002"/>
    <n v="1"/>
    <n v="0.83430232558139539"/>
    <n v="0.83430232558139539"/>
    <n v="3.5739999999999998"/>
    <n v="1"/>
    <n v="0.77551020408163263"/>
    <n v="0.77551020408163263"/>
    <n v="7.8307427622211669"/>
    <n v="30"/>
    <n v="0.26102475874070558"/>
    <n v="62.7"/>
    <n v="0"/>
    <n v="6"/>
    <n v="0"/>
    <n v="9.6774199999999991E-2"/>
    <n v="3"/>
    <n v="1.0309280000000001E-2"/>
    <n v="6"/>
    <n v="1.8181799999999998E-2"/>
    <n v="4"/>
    <n v="13"/>
    <n v="17"/>
    <n v="0.89017341040462428"/>
    <n v="0.9"/>
    <n v="0.95"/>
    <n v="0"/>
    <n v="0"/>
    <n v="8.8699999999999992"/>
    <n v="1"/>
    <n v="0.90799600000000003"/>
    <n v="1"/>
    <n v="8.15"/>
    <n v="0"/>
    <n v="2"/>
    <n v="18"/>
    <n v="0.1111111111111111"/>
    <n v="0.80736162104382581"/>
    <n v="2"/>
    <n v="5"/>
    <n v="0.4"/>
    <n v="0.96120689655172409"/>
    <n v="7"/>
    <n v="10"/>
    <n v="0.7"/>
    <n v="17372"/>
    <n v="9.1358665559246948"/>
    <n v="0"/>
    <n v="0"/>
    <n v="0"/>
    <n v="2.2222222222222223"/>
    <n v="2.8000000000000003"/>
    <n v="2.0999999999999996"/>
    <n v="16.25808877814692"/>
    <n v="16.25808877814692"/>
    <n v="282435.51825396827"/>
    <n v="282435.51825396827"/>
    <n v="767982908.03409648"/>
    <n v="767982908.03409648"/>
    <n v="20977136"/>
    <n v="36.610474758522635"/>
    <n v="36.610474758522635"/>
    <n v="2.5"/>
    <n v="2.7314587057279494"/>
    <n v="0.40645221945367299"/>
    <n v="0.40645221945367299"/>
  </r>
  <r>
    <s v="040000064"/>
    <s v="TWILIGHT HAVEN"/>
    <n v="206100817"/>
    <n v="1427057405"/>
    <s v="055658"/>
    <x v="18"/>
    <x v="3"/>
    <s v="No"/>
    <n v="50"/>
    <n v="2.83"/>
    <n v="5"/>
    <n v="0.64383561643835618"/>
    <n v="3.2191780821917808"/>
    <n v="1.742"/>
    <n v="6"/>
    <n v="0.74794520547945198"/>
    <n v="4.4876712328767123"/>
    <n v="0.40699999999999997"/>
    <n v="1"/>
    <n v="0.74794520547945198"/>
    <n v="0.74794520547945198"/>
    <n v="4.9610000000000003"/>
    <n v="6"/>
    <n v="0.70958904109589049"/>
    <n v="4.257534246575343"/>
    <n v="4.2190000000000003"/>
    <n v="5"/>
    <n v="0.68269230769230771"/>
    <n v="3.4134615384615383"/>
    <n v="16.125790305584829"/>
    <n v="30"/>
    <n v="0.53752634351949424"/>
    <m/>
    <m/>
    <n v="0"/>
    <n v="0"/>
    <n v="4.5871550000000004E-2"/>
    <n v="4"/>
    <n v="8.411217E-2"/>
    <n v="2"/>
    <n v="7.2580629999999993E-2"/>
    <n v="0"/>
    <n v="6"/>
    <n v="17"/>
    <n v="1"/>
    <n v="0.9"/>
    <n v="0.95"/>
    <n v="0.35294117647058826"/>
    <n v="0.35294117647058826"/>
    <n v="7"/>
    <n v="4"/>
    <m/>
    <n v="0"/>
    <m/>
    <n v="0"/>
    <n v="4"/>
    <n v="6"/>
    <n v="0.66666666666666663"/>
    <n v="0.83156079333141708"/>
    <n v="2"/>
    <n v="5"/>
    <n v="0.4"/>
    <n v="0.98571428571428577"/>
    <n v="9"/>
    <n v="10"/>
    <n v="0.9"/>
    <n v="11572"/>
    <n v="26.876317175974712"/>
    <m/>
    <n v="7.0588235294117654"/>
    <n v="7.0588235294117654"/>
    <n v="13.333333333333332"/>
    <n v="2.8000000000000003"/>
    <n v="2.7"/>
    <n v="52.768474038719816"/>
    <n v="52.768474038719816"/>
    <n v="610636.7815760657"/>
    <n v="610636.7815760657"/>
    <n v="767982908.03409648"/>
    <n v="767982908.03409648"/>
    <n v="20977136"/>
    <n v="36.610474758522635"/>
    <n v="36.610474758522635"/>
    <n v="2.5"/>
    <n v="2.7314587057279494"/>
    <n v="1.3192118509679953"/>
    <n v="1.3192118509679955"/>
  </r>
  <r>
    <s v="120001421"/>
    <s v="GATEWAY POST ACUTE"/>
    <n v="206540823"/>
    <n v="1235546300"/>
    <s v="056423"/>
    <x v="21"/>
    <x v="4"/>
    <s v="No"/>
    <n v="62"/>
    <n v="2.3620000000000001"/>
    <n v="1"/>
    <n v="0.36164383561643831"/>
    <n v="0.36164383561643831"/>
    <n v="1.383"/>
    <n v="5"/>
    <n v="1"/>
    <n v="5"/>
    <n v="0.23499999999999999"/>
    <n v="0"/>
    <n v="1"/>
    <n v="0"/>
    <n v="3.9809999999999999"/>
    <n v="1"/>
    <n v="0.69315068493150678"/>
    <n v="0.69315068493150678"/>
    <n v="3.5990000000000002"/>
    <n v="2"/>
    <n v="0.59615384615384615"/>
    <n v="1.1923076923076923"/>
    <n v="7.2471022128556379"/>
    <n v="30"/>
    <n v="0.2415700737618546"/>
    <m/>
    <m/>
    <n v="0"/>
    <n v="0"/>
    <n v="3.6764709999999999E-2"/>
    <n v="5"/>
    <n v="6.2499989999999998E-2"/>
    <n v="3"/>
    <n v="1.7543860000000001E-2"/>
    <n v="2"/>
    <n v="10"/>
    <n v="17"/>
    <n v="0.97058823529411764"/>
    <n v="0.9"/>
    <n v="0.95"/>
    <n v="0.58823529411764708"/>
    <n v="0.58823529411764708"/>
    <n v="6.79"/>
    <n v="5"/>
    <n v="1.458229"/>
    <n v="0"/>
    <n v="7.95"/>
    <n v="2"/>
    <n v="7"/>
    <n v="18"/>
    <n v="0.3888888888888889"/>
    <n v="0.70285794999764584"/>
    <n v="0"/>
    <n v="5"/>
    <n v="0"/>
    <n v="0.9658792650918635"/>
    <n v="7"/>
    <n v="10"/>
    <n v="0.7"/>
    <n v="14928"/>
    <n v="12.078503688092731"/>
    <m/>
    <n v="11.764705882352942"/>
    <n v="11.764705882352942"/>
    <n v="7.7777777777777777"/>
    <n v="0"/>
    <n v="2.0999999999999996"/>
    <n v="33.720987348223453"/>
    <n v="33.720987348223453"/>
    <n v="503386.89913427969"/>
    <n v="503386.89913427969"/>
    <n v="767982908.03409648"/>
    <n v="767982908.03409648"/>
    <n v="20977136"/>
    <n v="36.610474758522635"/>
    <n v="36.610474758522635"/>
    <n v="2.5"/>
    <n v="2.7314587057279494"/>
    <n v="0.84302468370558636"/>
    <n v="0.84302468370558625"/>
  </r>
  <r>
    <s v="040000069"/>
    <s v="ORCHARD POST ACUTE"/>
    <n v="206100820"/>
    <n v="1508854795"/>
    <s v="056225"/>
    <x v="18"/>
    <x v="3"/>
    <s v="No"/>
    <n v="99"/>
    <m/>
    <m/>
    <m/>
    <m/>
    <m/>
    <m/>
    <m/>
    <m/>
    <m/>
    <m/>
    <m/>
    <m/>
    <m/>
    <m/>
    <m/>
    <m/>
    <m/>
    <m/>
    <m/>
    <m/>
    <m/>
    <n v="30"/>
    <n v="0"/>
    <m/>
    <m/>
    <n v="0"/>
    <n v="0"/>
    <n v="0.10389611"/>
    <n v="1"/>
    <n v="2.366863E-2"/>
    <n v="5"/>
    <n v="5.2631589999999999E-2"/>
    <n v="0"/>
    <n v="6"/>
    <n v="17"/>
    <n v="0.952755905511811"/>
    <n v="0.9"/>
    <n v="0.95"/>
    <n v="0.35294117647058826"/>
    <n v="0.35294117647058826"/>
    <n v="9.44"/>
    <n v="1"/>
    <n v="0.27669899999999997"/>
    <n v="5"/>
    <n v="7.81"/>
    <n v="3"/>
    <n v="9"/>
    <n v="18"/>
    <n v="0.5"/>
    <m/>
    <m/>
    <n v="5"/>
    <m/>
    <n v="0.99850074962518742"/>
    <n v="10"/>
    <n v="10"/>
    <n v="1"/>
    <n v="15792"/>
    <n v="0"/>
    <m/>
    <n v="7.0588235294117654"/>
    <n v="7.0588235294117654"/>
    <n v="10"/>
    <m/>
    <n v="3"/>
    <n v="20.058823529411764"/>
    <n v="20.058823529411764"/>
    <n v="316768.9411764706"/>
    <n v="316768.9411764706"/>
    <n v="767982908.03409648"/>
    <n v="767982908.03409648"/>
    <n v="20977136"/>
    <n v="36.610474758522635"/>
    <n v="36.610474758522635"/>
    <n v="2.5"/>
    <n v="2.7314587057279494"/>
    <n v="0.50147058823529411"/>
    <n v="0.50147058823529411"/>
  </r>
  <r>
    <s v="120001474"/>
    <s v="SEQUOIA TRANSITIONAL CARE"/>
    <n v="206541740"/>
    <n v="1174730105"/>
    <s v="055551"/>
    <x v="21"/>
    <x v="4"/>
    <s v="No"/>
    <n v="99"/>
    <n v="2.7450000000000001"/>
    <n v="5"/>
    <n v="0.67123287671232879"/>
    <n v="3.3561643835616439"/>
    <n v="0.85299999999999998"/>
    <n v="0"/>
    <n v="1"/>
    <n v="0"/>
    <n v="0.214"/>
    <n v="0"/>
    <n v="1"/>
    <n v="0"/>
    <n v="3.8"/>
    <n v="0"/>
    <n v="0.24931506849315066"/>
    <n v="0"/>
    <n v="3.33"/>
    <n v="0"/>
    <n v="7.6923076923076927E-2"/>
    <n v="0"/>
    <n v="3.3561643835616439"/>
    <n v="30"/>
    <n v="0.11187214611872147"/>
    <n v="50"/>
    <n v="2"/>
    <n v="6"/>
    <n v="0.33333333333333331"/>
    <n v="5.9701500000000005E-2"/>
    <n v="3"/>
    <n v="0"/>
    <n v="6"/>
    <n v="3.3670000000000002E-3"/>
    <n v="6"/>
    <n v="15"/>
    <n v="17"/>
    <n v="0.87878787878787878"/>
    <n v="0.9"/>
    <n v="0.95"/>
    <n v="0"/>
    <n v="0"/>
    <n v="7.66"/>
    <n v="3"/>
    <n v="0.62863800000000003"/>
    <n v="3"/>
    <n v="7.99"/>
    <n v="1"/>
    <n v="7"/>
    <n v="18"/>
    <n v="0.3888888888888889"/>
    <n v="0.7475305957631857"/>
    <n v="0"/>
    <n v="5"/>
    <n v="0"/>
    <n v="0.85333333333333339"/>
    <n v="0"/>
    <n v="10"/>
    <n v="0"/>
    <n v="24066"/>
    <n v="3.9155251141552516"/>
    <n v="5"/>
    <n v="0"/>
    <n v="0"/>
    <n v="7.7777777777777777"/>
    <n v="0"/>
    <n v="0"/>
    <n v="16.69330289193303"/>
    <n v="16.69330289193303"/>
    <n v="401741.0273972603"/>
    <n v="401741.0273972603"/>
    <n v="767982908.03409648"/>
    <n v="767982908.03409648"/>
    <n v="20977136"/>
    <n v="36.610474758522635"/>
    <n v="36.610474758522635"/>
    <n v="2.5"/>
    <n v="2.7314587057279494"/>
    <n v="0.41733257229832571"/>
    <n v="0.41733257229832577"/>
  </r>
  <r>
    <s v="120001469"/>
    <s v="REDWOOD SPRINGS HEALTHCARE CENTER"/>
    <n v="206540828"/>
    <n v="1225270341"/>
    <s v="055604"/>
    <x v="21"/>
    <x v="4"/>
    <s v="No"/>
    <n v="176"/>
    <n v="1.883"/>
    <n v="0"/>
    <n v="4.6575342465753455E-2"/>
    <n v="0"/>
    <n v="1.0449999999999999"/>
    <n v="1"/>
    <n v="1"/>
    <n v="1"/>
    <n v="8.6999999999999994E-2"/>
    <n v="0"/>
    <n v="1"/>
    <n v="0"/>
    <n v="3.0470000000000002"/>
    <n v="0"/>
    <n v="4.9315068493150704E-2"/>
    <n v="0"/>
    <n v="2.0310000000000001"/>
    <n v="0"/>
    <n v="0"/>
    <n v="0"/>
    <n v="1"/>
    <n v="30"/>
    <n v="3.3333333333333333E-2"/>
    <n v="58.1"/>
    <n v="0"/>
    <n v="6"/>
    <n v="0"/>
    <n v="0.12880561000000001"/>
    <n v="0"/>
    <n v="3.0418259999999999E-2"/>
    <n v="6"/>
    <n v="8.2474100000000002E-3"/>
    <n v="5"/>
    <n v="11"/>
    <n v="17"/>
    <n v="0.96363636363636362"/>
    <n v="0.9"/>
    <n v="0.95"/>
    <n v="0.6470588235294118"/>
    <n v="0.6470588235294118"/>
    <n v="8.61"/>
    <n v="2"/>
    <n v="0.48465999999999998"/>
    <n v="4"/>
    <n v="8.11"/>
    <n v="1"/>
    <n v="7"/>
    <n v="18"/>
    <n v="0.3888888888888889"/>
    <n v="0.93068226894089645"/>
    <n v="4"/>
    <n v="5"/>
    <n v="0.8"/>
    <n v="0.97826086956521741"/>
    <n v="8"/>
    <n v="10"/>
    <n v="0.8"/>
    <n v="46925"/>
    <n v="1.1666666666666667"/>
    <n v="0"/>
    <n v="12.941176470588236"/>
    <n v="12.941176470588236"/>
    <n v="7.7777777777777777"/>
    <n v="5.6000000000000005"/>
    <n v="2.4000000000000004"/>
    <n v="29.885620915032682"/>
    <n v="29.885620915032682"/>
    <n v="1402382.7614379085"/>
    <n v="1402382.7614379085"/>
    <n v="767982908.03409648"/>
    <n v="767982908.03409648"/>
    <n v="20977136"/>
    <n v="36.610474758522635"/>
    <n v="36.610474758522635"/>
    <n v="2.5"/>
    <n v="2.7314587057279494"/>
    <n v="0.74714052287581711"/>
    <n v="0.74714052287581711"/>
  </r>
  <r>
    <s v="120001431"/>
    <s v="WESTGATE GARDENS CARE CENTER"/>
    <n v="206540075"/>
    <n v="1134427289"/>
    <s v="555208"/>
    <x v="21"/>
    <x v="4"/>
    <s v="No"/>
    <n v="140"/>
    <n v="2.726"/>
    <n v="5"/>
    <n v="0.81369863013698629"/>
    <n v="4.0684931506849313"/>
    <n v="0.95799999999999996"/>
    <n v="0"/>
    <n v="1"/>
    <n v="0"/>
    <n v="0.17499999999999999"/>
    <n v="0"/>
    <n v="1"/>
    <n v="0"/>
    <n v="3.89"/>
    <n v="1"/>
    <n v="0.64109589041095894"/>
    <n v="0.64109589041095894"/>
    <n v="3.149"/>
    <n v="0"/>
    <n v="0.52884615384615385"/>
    <n v="0"/>
    <n v="4.7095890410958905"/>
    <n v="30"/>
    <n v="0.15698630136986302"/>
    <n v="48"/>
    <n v="2"/>
    <n v="6"/>
    <n v="0.33333333333333331"/>
    <n v="4.0871919999999999E-2"/>
    <n v="5"/>
    <n v="0"/>
    <n v="6"/>
    <n v="2.5773190000000001E-2"/>
    <n v="0"/>
    <n v="11"/>
    <n v="17"/>
    <n v="0.98691099476439792"/>
    <n v="0.9"/>
    <n v="0.95"/>
    <n v="0.6470588235294118"/>
    <n v="0.6470588235294118"/>
    <n v="5.86"/>
    <n v="6"/>
    <n v="1.2194119999999999"/>
    <n v="0"/>
    <n v="7.27"/>
    <n v="6"/>
    <n v="12"/>
    <n v="18"/>
    <n v="0.66666666666666663"/>
    <n v="0.71355344489672845"/>
    <n v="0"/>
    <n v="5"/>
    <n v="0"/>
    <n v="0.98725376593279257"/>
    <n v="9"/>
    <n v="10"/>
    <n v="0.9"/>
    <n v="33131"/>
    <n v="5.4945205479452062"/>
    <n v="5"/>
    <n v="12.941176470588236"/>
    <n v="12.941176470588236"/>
    <n v="13.333333333333332"/>
    <n v="0"/>
    <n v="2.7"/>
    <n v="39.469030351866778"/>
    <n v="39.469030351866778"/>
    <n v="1307648.4445876982"/>
    <n v="1307648.4445876982"/>
    <n v="767982908.03409648"/>
    <n v="767982908.03409648"/>
    <n v="20977136"/>
    <n v="36.610474758522635"/>
    <n v="36.610474758522635"/>
    <n v="2.5"/>
    <n v="2.7314587057279494"/>
    <n v="0.98672575879666946"/>
    <n v="0.98672575879666935"/>
  </r>
  <r>
    <s v="040000073"/>
    <s v="AVALON HEALTH CARE - MADERA"/>
    <n v="206200831"/>
    <n v="1730173725"/>
    <s v="055191"/>
    <x v="20"/>
    <x v="3"/>
    <s v="No"/>
    <n v="64"/>
    <n v="2.7010000000000001"/>
    <n v="5"/>
    <n v="0.98356164383561639"/>
    <n v="4.9178082191780819"/>
    <n v="1.0780000000000001"/>
    <n v="2"/>
    <n v="1"/>
    <n v="2"/>
    <n v="0.47799999999999998"/>
    <n v="2"/>
    <n v="1"/>
    <n v="2"/>
    <n v="4.26"/>
    <n v="3"/>
    <n v="0.60821917808219172"/>
    <n v="1.8246575342465752"/>
    <n v="4.0369999999999999"/>
    <n v="5"/>
    <n v="0.83653846153846156"/>
    <n v="4.1826923076923075"/>
    <n v="14.925158061116964"/>
    <n v="30"/>
    <n v="0.49750526870389877"/>
    <n v="45.8"/>
    <n v="3"/>
    <n v="6"/>
    <n v="0.5"/>
    <n v="1.8292660000000002E-2"/>
    <n v="5"/>
    <n v="3.007518E-2"/>
    <n v="6"/>
    <n v="1.7857130000000002E-2"/>
    <n v="2"/>
    <n v="13"/>
    <n v="17"/>
    <n v="0.99382716049382713"/>
    <n v="0.9"/>
    <n v="0.95"/>
    <n v="0.76470588235294112"/>
    <n v="0.76470588235294112"/>
    <n v="6.29"/>
    <n v="5"/>
    <n v="0.52071500000000004"/>
    <n v="4"/>
    <n v="7.76"/>
    <n v="3"/>
    <n v="12"/>
    <n v="18"/>
    <n v="0.66666666666666663"/>
    <n v="0.85567844618289723"/>
    <n v="3"/>
    <n v="5"/>
    <n v="0.6"/>
    <n v="0.97350993377483441"/>
    <n v="8"/>
    <n v="10"/>
    <n v="0.8"/>
    <n v="15860"/>
    <n v="17.412684404636458"/>
    <n v="7.5"/>
    <n v="15.294117647058822"/>
    <n v="15.294117647058822"/>
    <n v="13.333333333333332"/>
    <n v="4.2"/>
    <n v="2.4000000000000004"/>
    <n v="60.140135385028607"/>
    <n v="60.140135385028607"/>
    <n v="953822.54720655375"/>
    <n v="953822.54720655375"/>
    <n v="767982908.03409648"/>
    <n v="767982908.03409648"/>
    <n v="20977136"/>
    <n v="36.610474758522635"/>
    <n v="36.610474758522635"/>
    <n v="2.5"/>
    <n v="2.7314587057279494"/>
    <n v="1.5035033846257151"/>
    <n v="1.5035033846257153"/>
  </r>
  <r>
    <s v="040001040"/>
    <s v="WILLOW CREEK HEALTHCARE CENTER"/>
    <n v="206104078"/>
    <n v="1003861089"/>
    <s v="555652"/>
    <x v="18"/>
    <x v="3"/>
    <s v="No"/>
    <n v="159"/>
    <n v="1.879"/>
    <n v="0"/>
    <n v="3.013698630136985E-2"/>
    <n v="0"/>
    <n v="0.97499999999999998"/>
    <n v="0"/>
    <n v="1"/>
    <n v="0"/>
    <n v="0.441"/>
    <n v="2"/>
    <n v="1"/>
    <n v="2"/>
    <n v="3.2730000000000001"/>
    <n v="0"/>
    <n v="2.7397260273972601E-2"/>
    <n v="0"/>
    <n v="2.74"/>
    <n v="0"/>
    <n v="0"/>
    <n v="0"/>
    <n v="2"/>
    <n v="30"/>
    <n v="6.6666666666666666E-2"/>
    <n v="73"/>
    <n v="0"/>
    <n v="6"/>
    <n v="0"/>
    <n v="8.3783780000000002E-2"/>
    <n v="2"/>
    <n v="3.9024400000000001E-2"/>
    <n v="6"/>
    <n v="4.2666669999999997E-2"/>
    <n v="0"/>
    <n v="8"/>
    <n v="17"/>
    <n v="0.92911392405063287"/>
    <n v="0.9"/>
    <n v="0.95"/>
    <n v="0.23529411764705882"/>
    <n v="0.23529411764705882"/>
    <n v="8.01"/>
    <n v="3"/>
    <n v="0.82619399999999998"/>
    <n v="2"/>
    <n v="8.0500000000000007"/>
    <n v="1"/>
    <n v="6"/>
    <n v="18"/>
    <n v="0.33333333333333331"/>
    <n v="0.69367027869966813"/>
    <n v="0"/>
    <n v="5"/>
    <n v="0"/>
    <n v="0.99642218246869407"/>
    <n v="10"/>
    <n v="10"/>
    <n v="1"/>
    <n v="34696"/>
    <n v="2.3333333333333335"/>
    <n v="0"/>
    <n v="4.7058823529411766"/>
    <n v="4.7058823529411766"/>
    <n v="6.6666666666666661"/>
    <n v="0"/>
    <n v="3"/>
    <n v="16.705882352941174"/>
    <n v="16.705882352941174"/>
    <n v="579627.29411764699"/>
    <n v="579627.29411764699"/>
    <n v="767982908.03409648"/>
    <n v="767982908.03409648"/>
    <n v="20977136"/>
    <n v="36.610474758522635"/>
    <n v="36.610474758522635"/>
    <n v="2.5"/>
    <n v="2.7314587057279494"/>
    <n v="0.41764705882352932"/>
    <n v="0.41764705882352937"/>
  </r>
  <r>
    <s v="040001366"/>
    <s v="KINGS NURSING &amp; REHABILITATION CENTER"/>
    <n v="206160741"/>
    <n v="1588760623"/>
    <s v="555485"/>
    <x v="22"/>
    <x v="3"/>
    <s v="No"/>
    <n v="70"/>
    <n v="2.827"/>
    <n v="5"/>
    <n v="0.85465116279069764"/>
    <n v="4.2732558139534884"/>
    <n v="1.458"/>
    <n v="5"/>
    <n v="1"/>
    <n v="5"/>
    <n v="0.378"/>
    <n v="1"/>
    <n v="1"/>
    <n v="1"/>
    <n v="4.681"/>
    <n v="5"/>
    <n v="0.98255813953488369"/>
    <n v="4.9127906976744189"/>
    <n v="4.4980000000000002"/>
    <n v="6"/>
    <n v="0.98979591836734693"/>
    <n v="5.9387755102040813"/>
    <n v="21.124822021831989"/>
    <n v="30"/>
    <n v="0.70416073406106627"/>
    <n v="51.3"/>
    <n v="1"/>
    <n v="6"/>
    <n v="0.16666666666666666"/>
    <n v="6.7567580000000002E-2"/>
    <n v="3"/>
    <n v="4.285713E-2"/>
    <n v="4"/>
    <n v="1.3333340000000001E-2"/>
    <n v="2"/>
    <n v="9"/>
    <n v="17"/>
    <n v="0.95973154362416102"/>
    <n v="0.9"/>
    <n v="0.95"/>
    <n v="0.52941176470588236"/>
    <n v="0.52941176470588236"/>
    <n v="5.91"/>
    <n v="6"/>
    <n v="1.734551"/>
    <n v="0"/>
    <n v="7.81"/>
    <n v="3"/>
    <n v="9"/>
    <n v="18"/>
    <n v="0.5"/>
    <n v="0.53313795053730273"/>
    <n v="0"/>
    <n v="5"/>
    <n v="0"/>
    <n v="0.99598393574297184"/>
    <n v="10"/>
    <n v="10"/>
    <n v="1"/>
    <n v="10369"/>
    <n v="24.645625692137319"/>
    <n v="2.5"/>
    <n v="10.588235294117647"/>
    <n v="10.588235294117647"/>
    <n v="10"/>
    <n v="0"/>
    <n v="3"/>
    <n v="50.733860986254967"/>
    <n v="50.733860986254967"/>
    <n v="526059.40456647775"/>
    <n v="526059.40456647775"/>
    <n v="767982908.03409648"/>
    <n v="767982908.03409648"/>
    <n v="20977136"/>
    <n v="36.610474758522635"/>
    <n v="36.610474758522635"/>
    <n v="2.5"/>
    <n v="2.7314587057279494"/>
    <n v="1.2683465246563741"/>
    <n v="1.2683465246563741"/>
  </r>
  <r>
    <s v="050000043"/>
    <s v="OJAI HEALTH &amp; REHABILITATION"/>
    <n v="206560465"/>
    <n v="1851787550"/>
    <s v="055861"/>
    <x v="23"/>
    <x v="5"/>
    <s v="No"/>
    <n v="74"/>
    <n v="2.5830000000000002"/>
    <n v="4"/>
    <n v="0.50136986301369868"/>
    <n v="2.0054794520547947"/>
    <n v="0.81799999999999995"/>
    <n v="0"/>
    <n v="1"/>
    <n v="0"/>
    <n v="0.48899999999999999"/>
    <n v="3"/>
    <n v="1"/>
    <n v="3"/>
    <n v="3.8759999999999999"/>
    <n v="1"/>
    <n v="0.55890410958904102"/>
    <n v="0.55890410958904102"/>
    <n v="3.8039999999999998"/>
    <n v="3"/>
    <n v="0.47115384615384615"/>
    <n v="1.4134615384615383"/>
    <n v="6.9778451001053741"/>
    <n v="30"/>
    <n v="0.23259483667017913"/>
    <n v="56.4"/>
    <n v="1"/>
    <n v="6"/>
    <n v="0.16666666666666666"/>
    <n v="0.12500001999999999"/>
    <n v="1"/>
    <n v="8.5470100000000007E-2"/>
    <n v="1"/>
    <n v="9.85223E-3"/>
    <n v="3"/>
    <n v="5"/>
    <n v="17"/>
    <n v="0.86784140969162993"/>
    <n v="0.9"/>
    <n v="0.95"/>
    <n v="0"/>
    <n v="0"/>
    <n v="6.93"/>
    <n v="4"/>
    <n v="1.094239"/>
    <n v="0"/>
    <n v="7.39"/>
    <n v="5"/>
    <n v="9"/>
    <n v="18"/>
    <n v="0.5"/>
    <n v="0.64425993932620151"/>
    <n v="0"/>
    <n v="5"/>
    <n v="0"/>
    <n v="1"/>
    <n v="10"/>
    <n v="10"/>
    <n v="1"/>
    <n v="16140"/>
    <n v="8.1408192834562705"/>
    <n v="2.5"/>
    <n v="0"/>
    <n v="0"/>
    <n v="10"/>
    <n v="0"/>
    <n v="3"/>
    <n v="23.64081928345627"/>
    <n v="23.64081928345627"/>
    <n v="381562.82323498419"/>
    <n v="381562.82323498419"/>
    <n v="767982908.03409648"/>
    <n v="767982908.03409648"/>
    <n v="20977136"/>
    <n v="36.610474758522635"/>
    <n v="36.610474758522635"/>
    <n v="2.5"/>
    <n v="2.7314587057279494"/>
    <n v="0.59102048208640678"/>
    <n v="0.59102048208640678"/>
  </r>
  <r>
    <s v="050000003"/>
    <s v="ARROYO GRANDE CARE CENTER"/>
    <n v="206400527"/>
    <n v="1780850222"/>
    <s v="555619"/>
    <x v="24"/>
    <x v="5"/>
    <s v="No"/>
    <n v="99"/>
    <n v="2.859"/>
    <n v="5"/>
    <n v="0.97534246575342465"/>
    <n v="4.8767123287671232"/>
    <n v="1.204"/>
    <n v="3"/>
    <n v="1"/>
    <n v="3"/>
    <n v="0.33600000000000002"/>
    <n v="0"/>
    <n v="1"/>
    <n v="0"/>
    <n v="4.423"/>
    <n v="4"/>
    <n v="0.95890410958904115"/>
    <n v="3.8356164383561646"/>
    <n v="3.6859999999999999"/>
    <n v="2"/>
    <n v="0.90384615384615385"/>
    <n v="1.8076923076923077"/>
    <n v="13.520021074815597"/>
    <n v="30"/>
    <n v="0.45066736916051992"/>
    <n v="16"/>
    <n v="6"/>
    <n v="6"/>
    <n v="1"/>
    <n v="0.15418499999999999"/>
    <n v="2"/>
    <n v="0"/>
    <n v="6"/>
    <n v="4.1493700000000003E-3"/>
    <n v="4"/>
    <n v="12"/>
    <n v="17"/>
    <n v="0.952191235059761"/>
    <n v="0.9"/>
    <n v="0.95"/>
    <n v="0.70588235294117652"/>
    <n v="0.70588235294117652"/>
    <n v="8.84"/>
    <n v="1"/>
    <n v="0.87522699999999998"/>
    <n v="1"/>
    <n v="7.69"/>
    <n v="4"/>
    <n v="6"/>
    <n v="18"/>
    <n v="0.33333333333333331"/>
    <n v="0.63010367768734588"/>
    <n v="0"/>
    <n v="5"/>
    <n v="0"/>
    <n v="0.96869565217391307"/>
    <n v="7"/>
    <n v="10"/>
    <n v="0.7"/>
    <n v="18658"/>
    <n v="15.773357920618198"/>
    <n v="15"/>
    <n v="14.117647058823531"/>
    <n v="14.117647058823531"/>
    <n v="6.6666666666666661"/>
    <n v="0"/>
    <n v="2.0999999999999996"/>
    <n v="53.65767164610839"/>
    <n v="53.65767164610839"/>
    <n v="1001144.8375730903"/>
    <n v="1001144.8375730903"/>
    <n v="767982908.03409648"/>
    <n v="767982908.03409648"/>
    <n v="20977136"/>
    <n v="36.610474758522635"/>
    <n v="36.610474758522635"/>
    <n v="2.5"/>
    <n v="2.7314587057279494"/>
    <n v="1.3414417911527099"/>
    <n v="1.3414417911527099"/>
  </r>
  <r>
    <s v="120000322"/>
    <s v="SAN JOAQUIN NURSING CENTER"/>
    <n v="206150686"/>
    <n v="1417499963"/>
    <s v="056294"/>
    <x v="25"/>
    <x v="4"/>
    <s v="No"/>
    <n v="99"/>
    <n v="2.5049999999999999"/>
    <n v="3"/>
    <n v="0.51780821917808217"/>
    <n v="1.5534246575342465"/>
    <n v="1.19"/>
    <n v="3"/>
    <n v="1"/>
    <n v="3"/>
    <n v="0.14299999999999999"/>
    <n v="0"/>
    <n v="1"/>
    <n v="0"/>
    <n v="3.82"/>
    <n v="0"/>
    <n v="0.85479452054794525"/>
    <n v="0"/>
    <n v="3.6659999999999999"/>
    <n v="2"/>
    <n v="0.69230769230769229"/>
    <n v="1.3846153846153846"/>
    <n v="5.9380400421496304"/>
    <n v="30"/>
    <n v="0.19793466807165436"/>
    <n v="58.9"/>
    <n v="0"/>
    <n v="6"/>
    <n v="0"/>
    <n v="1.442308E-2"/>
    <n v="5"/>
    <n v="5.3846150000000002E-2"/>
    <n v="5"/>
    <n v="1.4814799999999999E-2"/>
    <n v="2"/>
    <n v="12"/>
    <n v="17"/>
    <n v="0.78106508875739644"/>
    <n v="0.9"/>
    <n v="0.95"/>
    <n v="0"/>
    <n v="0"/>
    <n v="8.86"/>
    <n v="1"/>
    <n v="0.887154"/>
    <n v="1"/>
    <n v="7.42"/>
    <n v="5"/>
    <n v="7"/>
    <n v="18"/>
    <n v="0.3888888888888889"/>
    <n v="0.53981860737273257"/>
    <n v="0"/>
    <n v="5"/>
    <n v="0"/>
    <n v="0.97988505747126442"/>
    <n v="8"/>
    <n v="10"/>
    <n v="0.8"/>
    <n v="18451"/>
    <n v="6.9277133825079025"/>
    <n v="0"/>
    <n v="0"/>
    <n v="0"/>
    <n v="7.7777777777777777"/>
    <n v="0"/>
    <n v="2.4000000000000004"/>
    <n v="17.105491160285681"/>
    <n v="17.105491160285681"/>
    <n v="315613.41739843111"/>
    <n v="315613.41739843111"/>
    <n v="767982908.03409648"/>
    <n v="767982908.03409648"/>
    <n v="20977136"/>
    <n v="36.610474758522635"/>
    <n v="36.610474758522635"/>
    <n v="2.5"/>
    <n v="2.7314587057279494"/>
    <n v="0.42763727900714199"/>
    <n v="0.42763727900714199"/>
  </r>
  <r>
    <s v="120000325"/>
    <s v="VALLEY VIEW CARE CENTER"/>
    <n v="206150688"/>
    <n v="1841858925"/>
    <s v="555053"/>
    <x v="25"/>
    <x v="4"/>
    <s v="No"/>
    <n v="53"/>
    <n v="2.4740000000000002"/>
    <n v="2"/>
    <n v="0.29589041095890412"/>
    <n v="0.59178082191780823"/>
    <n v="1.1639999999999999"/>
    <n v="3"/>
    <n v="1"/>
    <n v="3"/>
    <n v="0.24099999999999999"/>
    <n v="0"/>
    <n v="1"/>
    <n v="0"/>
    <n v="3.9129999999999998"/>
    <n v="1"/>
    <n v="0.43561643835616437"/>
    <n v="0.43561643835616437"/>
    <n v="3.742"/>
    <n v="3"/>
    <n v="0.19230769230769232"/>
    <n v="0.57692307692307698"/>
    <n v="4.6043203371970494"/>
    <n v="30"/>
    <n v="0.15347734457323498"/>
    <n v="40"/>
    <n v="4"/>
    <n v="6"/>
    <n v="0.66666666666666663"/>
    <n v="8.2644700000000012E-3"/>
    <n v="5"/>
    <n v="0"/>
    <n v="6"/>
    <n v="0"/>
    <n v="6"/>
    <n v="17"/>
    <n v="17"/>
    <n v="0.91329479768786126"/>
    <n v="0.9"/>
    <n v="0.95"/>
    <n v="0.5"/>
    <n v="0.5"/>
    <n v="8.25"/>
    <n v="2"/>
    <n v="1.29802"/>
    <n v="0"/>
    <n v="7.68"/>
    <n v="4"/>
    <n v="6"/>
    <n v="18"/>
    <n v="0.33333333333333331"/>
    <n v="0.47947034011426132"/>
    <n v="0"/>
    <n v="5"/>
    <n v="0"/>
    <n v="0.68954248366013071"/>
    <n v="0"/>
    <n v="10"/>
    <n v="0"/>
    <n v="8980"/>
    <n v="5.3717070600632244"/>
    <n v="10"/>
    <n v="10"/>
    <n v="10"/>
    <n v="6.6666666666666661"/>
    <n v="0"/>
    <n v="0"/>
    <n v="32.038373726729887"/>
    <n v="32.038373726729887"/>
    <n v="287704.5960660344"/>
    <n v="287704.5960660344"/>
    <n v="767982908.03409648"/>
    <n v="767982908.03409648"/>
    <n v="20977136"/>
    <n v="36.610474758522635"/>
    <n v="36.610474758522635"/>
    <n v="2.5"/>
    <n v="2.7314587057279494"/>
    <n v="0.80095934316824713"/>
    <n v="0.80095934316824724"/>
  </r>
  <r>
    <s v="050000549"/>
    <s v="BUENA VISTA CARE CENTER"/>
    <n v="206420901"/>
    <n v="1205977311"/>
    <s v="555394"/>
    <x v="26"/>
    <x v="5"/>
    <s v="No"/>
    <n v="150"/>
    <n v="2.4700000000000002"/>
    <n v="2"/>
    <n v="0.66027397260273979"/>
    <n v="1.3205479452054796"/>
    <n v="1.0029999999999999"/>
    <n v="1"/>
    <n v="1"/>
    <n v="1"/>
    <n v="0.625"/>
    <n v="4"/>
    <n v="1"/>
    <n v="4"/>
    <n v="4.056"/>
    <n v="2"/>
    <n v="0.63013698630136994"/>
    <n v="1.2602739726027399"/>
    <n v="3.6850000000000001"/>
    <n v="2"/>
    <n v="0.34615384615384615"/>
    <n v="0.69230769230769229"/>
    <n v="8.2731296101159106"/>
    <n v="30"/>
    <n v="0.27577098700386371"/>
    <n v="28.6"/>
    <n v="6"/>
    <n v="6"/>
    <n v="1"/>
    <n v="0.17791411000000001"/>
    <n v="1"/>
    <n v="4.3189349999999994E-2"/>
    <n v="4"/>
    <n v="2.4523160000000002E-2"/>
    <n v="0"/>
    <n v="5"/>
    <n v="17"/>
    <n v="0.97826086956521741"/>
    <n v="0.9"/>
    <n v="0.95"/>
    <n v="0.29411764705882354"/>
    <n v="0.29411764705882354"/>
    <n v="6.66"/>
    <n v="5"/>
    <n v="1.041722"/>
    <n v="0"/>
    <n v="7.43"/>
    <n v="5"/>
    <n v="10"/>
    <n v="18"/>
    <n v="0.55555555555555558"/>
    <n v="0.76774754366093301"/>
    <n v="2"/>
    <n v="5"/>
    <n v="0.4"/>
    <n v="0.98281249999999998"/>
    <n v="9"/>
    <n v="10"/>
    <n v="0.9"/>
    <n v="29146"/>
    <n v="9.65198454513523"/>
    <n v="15"/>
    <n v="5.882352941176471"/>
    <n v="5.882352941176471"/>
    <n v="11.111111111111111"/>
    <n v="2.8000000000000003"/>
    <n v="2.7"/>
    <n v="47.145448597422813"/>
    <n v="47.145448597422813"/>
    <n v="1374101.2448204854"/>
    <n v="1374101.2448204854"/>
    <n v="767982908.03409648"/>
    <n v="767982908.03409648"/>
    <n v="20977136"/>
    <n v="36.610474758522635"/>
    <n v="36.610474758522635"/>
    <n v="2.5"/>
    <n v="2.7314587057279494"/>
    <n v="1.1786362149355702"/>
    <n v="1.1786362149355702"/>
  </r>
  <r>
    <s v="050000044"/>
    <s v="SAN LUIS POST ACUTE CENTER"/>
    <n v="206400699"/>
    <n v="1295379931"/>
    <s v="056189"/>
    <x v="24"/>
    <x v="5"/>
    <s v="No"/>
    <n v="162"/>
    <n v="2.8980000000000001"/>
    <n v="5"/>
    <n v="0.989041095890411"/>
    <n v="4.9452054794520546"/>
    <n v="0.93400000000000005"/>
    <n v="0"/>
    <n v="1"/>
    <n v="0"/>
    <n v="0.54900000000000004"/>
    <n v="3"/>
    <n v="1"/>
    <n v="3"/>
    <n v="4.3769999999999998"/>
    <n v="4"/>
    <n v="0.95890410958904115"/>
    <n v="3.8356164383561646"/>
    <n v="3.7759999999999998"/>
    <n v="3"/>
    <n v="0.90384615384615385"/>
    <n v="2.7115384615384617"/>
    <n v="14.49236037934668"/>
    <n v="30"/>
    <n v="0.48307867931155601"/>
    <n v="44.7"/>
    <n v="3"/>
    <n v="6"/>
    <n v="0.5"/>
    <n v="0.21739128000000002"/>
    <n v="1"/>
    <n v="0"/>
    <n v="6"/>
    <n v="2.209945E-2"/>
    <n v="1"/>
    <n v="8"/>
    <n v="17"/>
    <n v="0.96174863387978138"/>
    <n v="0.9"/>
    <n v="0.95"/>
    <n v="0.47058823529411764"/>
    <n v="0.47058823529411764"/>
    <n v="7.04"/>
    <n v="4"/>
    <n v="0.76503299999999996"/>
    <n v="2"/>
    <n v="7.28"/>
    <n v="6"/>
    <n v="12"/>
    <n v="18"/>
    <n v="0.66666666666666663"/>
    <n v="0.74960207757392983"/>
    <n v="1"/>
    <n v="5"/>
    <n v="0.2"/>
    <n v="0.96666666666666667"/>
    <n v="7"/>
    <n v="10"/>
    <n v="0.7"/>
    <n v="17896"/>
    <n v="16.90775377590446"/>
    <n v="7.5"/>
    <n v="9.4117647058823533"/>
    <n v="9.4117647058823533"/>
    <n v="13.333333333333332"/>
    <n v="1.4000000000000001"/>
    <n v="2.0999999999999996"/>
    <n v="50.652851815120144"/>
    <n v="50.652851815120144"/>
    <n v="906483.43608339014"/>
    <n v="906483.43608339014"/>
    <n v="767982908.03409648"/>
    <n v="767982908.03409648"/>
    <n v="20977136"/>
    <n v="36.610474758522635"/>
    <n v="36.610474758522635"/>
    <n v="2.5"/>
    <n v="2.7314587057279494"/>
    <n v="1.2663212953780036"/>
    <n v="1.2663212953780034"/>
  </r>
  <r>
    <s v="120000328"/>
    <s v="THE REHABILITATION CENTER OF BAKERSFIELD"/>
    <n v="206154002"/>
    <n v="1114150448"/>
    <s v="555256"/>
    <x v="25"/>
    <x v="4"/>
    <s v="No"/>
    <n v="160"/>
    <n v="2.2559999999999998"/>
    <n v="0"/>
    <n v="0.42441860465116277"/>
    <n v="0"/>
    <n v="0.72399999999999998"/>
    <n v="0"/>
    <n v="1"/>
    <n v="0"/>
    <n v="0.36099999999999999"/>
    <n v="0"/>
    <n v="1"/>
    <n v="0"/>
    <n v="3.3210000000000002"/>
    <n v="0"/>
    <n v="0.43895348837209303"/>
    <n v="0"/>
    <n v="2.726"/>
    <n v="0"/>
    <n v="8.1632653061224483E-2"/>
    <n v="0"/>
    <n v="0"/>
    <n v="30"/>
    <n v="0"/>
    <n v="50"/>
    <n v="2"/>
    <n v="6"/>
    <n v="0.33333333333333331"/>
    <n v="2.7439019999999998E-2"/>
    <n v="5"/>
    <n v="0.13793101999999999"/>
    <n v="2"/>
    <n v="1.084011E-2"/>
    <n v="3"/>
    <n v="10"/>
    <n v="17"/>
    <n v="0.79800498753117211"/>
    <n v="0.9"/>
    <n v="0.95"/>
    <n v="0"/>
    <n v="0"/>
    <n v="8.6999999999999993"/>
    <n v="1"/>
    <n v="1.227554"/>
    <n v="0"/>
    <n v="8.26"/>
    <n v="0"/>
    <n v="1"/>
    <n v="18"/>
    <n v="5.5555555555555552E-2"/>
    <n v="0.56036267098632109"/>
    <n v="0"/>
    <n v="5"/>
    <n v="0"/>
    <n v="0.99206349206349209"/>
    <n v="10"/>
    <n v="10"/>
    <n v="1"/>
    <n v="24907"/>
    <n v="0"/>
    <n v="5"/>
    <n v="0"/>
    <n v="0"/>
    <n v="1.1111111111111112"/>
    <n v="0"/>
    <n v="3"/>
    <n v="9.1111111111111107"/>
    <n v="9.1111111111111107"/>
    <n v="226930.44444444444"/>
    <n v="226930.44444444444"/>
    <n v="767982908.03409648"/>
    <n v="767982908.03409648"/>
    <n v="20977136"/>
    <n v="36.610474758522635"/>
    <n v="36.610474758522635"/>
    <n v="2.5"/>
    <n v="2.7314587057279494"/>
    <n v="0.22777777777777775"/>
    <n v="0.22777777777777777"/>
  </r>
  <r>
    <s v="050000006"/>
    <s v="CAMARILLO HEALTHCARE CENTER"/>
    <n v="206560823"/>
    <n v="1215924725"/>
    <s v="555770"/>
    <x v="23"/>
    <x v="5"/>
    <s v="No"/>
    <n v="114"/>
    <n v="2.6179999999999999"/>
    <n v="4"/>
    <n v="0.9397260273972603"/>
    <n v="3.7589041095890412"/>
    <n v="0.89500000000000002"/>
    <n v="0"/>
    <n v="1"/>
    <n v="0"/>
    <n v="0.44800000000000001"/>
    <n v="2"/>
    <n v="1"/>
    <n v="2"/>
    <n v="3.96"/>
    <n v="1"/>
    <n v="0.78630136986301369"/>
    <n v="0.78630136986301369"/>
    <n v="3.6269999999999998"/>
    <n v="2"/>
    <n v="0.93269230769230771"/>
    <n v="1.8653846153846154"/>
    <n v="8.410590094836671"/>
    <n v="30"/>
    <n v="0.28035300316122236"/>
    <n v="41.8"/>
    <n v="4"/>
    <n v="6"/>
    <n v="0.66666666666666663"/>
    <n v="0.13868612"/>
    <n v="2"/>
    <n v="1.1857700000000001E-2"/>
    <n v="6"/>
    <n v="1.290322E-2"/>
    <n v="5"/>
    <n v="13"/>
    <n v="17"/>
    <n v="0.73317307692307687"/>
    <n v="0.9"/>
    <n v="0.95"/>
    <n v="0"/>
    <n v="0"/>
    <n v="10.24"/>
    <n v="0"/>
    <n v="0.54475300000000004"/>
    <n v="4"/>
    <n v="8.24"/>
    <n v="0"/>
    <n v="4"/>
    <n v="18"/>
    <n v="0.22222222222222221"/>
    <n v="0.60488924417855028"/>
    <n v="0"/>
    <n v="5"/>
    <n v="0"/>
    <n v="0.93002544529262088"/>
    <n v="4"/>
    <n v="10"/>
    <n v="0.4"/>
    <n v="23457"/>
    <n v="9.8123551106427822"/>
    <n v="10"/>
    <n v="0"/>
    <n v="0"/>
    <n v="4.4444444444444446"/>
    <n v="0"/>
    <n v="1.2000000000000002"/>
    <n v="25.456799555087226"/>
    <n v="25.456799555087226"/>
    <n v="597140.1471636811"/>
    <n v="597140.1471636811"/>
    <n v="767982908.03409648"/>
    <n v="767982908.03409648"/>
    <n v="20977136"/>
    <n v="36.610474758522635"/>
    <n v="36.610474758522635"/>
    <n v="2.5"/>
    <n v="2.7314587057279494"/>
    <n v="0.63641998887718065"/>
    <n v="0.63641998887718065"/>
  </r>
  <r>
    <s v="050000046"/>
    <s v="CASA DORINDA"/>
    <n v="206420607"/>
    <m/>
    <s v="555023"/>
    <x v="26"/>
    <x v="5"/>
    <s v="No"/>
    <n v="52"/>
    <n v="4.0570000000000004"/>
    <n v="6"/>
    <n v="1"/>
    <n v="6"/>
    <n v="1.2130000000000001"/>
    <n v="3"/>
    <n v="1"/>
    <n v="3"/>
    <n v="1.3120000000000001"/>
    <n v="6"/>
    <n v="1"/>
    <n v="6"/>
    <n v="6.4969999999999999"/>
    <n v="6"/>
    <n v="0.99178082191780825"/>
    <n v="5.9506849315068493"/>
    <n v="6.0259999999999998"/>
    <n v="6"/>
    <n v="0.97115384615384615"/>
    <n v="5.8269230769230766"/>
    <n v="26.777608008429926"/>
    <n v="30"/>
    <n v="0.89258693361433084"/>
    <n v="25"/>
    <n v="6"/>
    <n v="6"/>
    <n v="1"/>
    <n v="0.19999997"/>
    <n v="0"/>
    <n v="8.108108E-2"/>
    <n v="3"/>
    <n v="0.06"/>
    <n v="0"/>
    <n v="3"/>
    <n v="17"/>
    <n v="1"/>
    <n v="0.9"/>
    <n v="0.95"/>
    <n v="0.17647058823529413"/>
    <n v="0.17647058823529413"/>
    <n v="6.3"/>
    <n v="5"/>
    <n v="0.28402500000000003"/>
    <n v="5"/>
    <n v="7.51"/>
    <n v="5"/>
    <n v="15"/>
    <n v="18"/>
    <n v="0.83333333333333337"/>
    <m/>
    <n v="0"/>
    <n v="5"/>
    <n v="0"/>
    <n v="0.83333333333333337"/>
    <n v="0"/>
    <n v="10"/>
    <n v="0"/>
    <m/>
    <n v="31.24054267650158"/>
    <n v="15"/>
    <n v="3.5294117647058827"/>
    <n v="3.5294117647058827"/>
    <n v="16.666666666666668"/>
    <n v="0"/>
    <n v="0"/>
    <n v="66.436621107874132"/>
    <n v="66.436621107874132"/>
    <m/>
    <n v="0"/>
    <n v="767982908.03409648"/>
    <n v="767982908.03409648"/>
    <n v="20977136"/>
    <n v="36.610474758522635"/>
    <n v="36.610474758522635"/>
    <n v="2.5"/>
    <n v="2.7314587057279494"/>
    <n v="1.6609155276968532"/>
    <n v="1.6609155276968535"/>
  </r>
  <r>
    <s v="050000047"/>
    <s v="COUNTRY OAKS CARE CENTER"/>
    <n v="206420474"/>
    <n v="1922004407"/>
    <s v="055826"/>
    <x v="26"/>
    <x v="5"/>
    <s v="No"/>
    <n v="59"/>
    <n v="2.387"/>
    <n v="2"/>
    <n v="0.24383561643835616"/>
    <n v="0.48767123287671232"/>
    <n v="1.417"/>
    <n v="5"/>
    <n v="0.74794520547945198"/>
    <n v="3.7397260273972597"/>
    <n v="0.57599999999999996"/>
    <n v="4"/>
    <n v="0.74794520547945198"/>
    <n v="2.9917808219178079"/>
    <n v="4.3609999999999998"/>
    <n v="4"/>
    <n v="0.46301369863013697"/>
    <n v="1.8520547945205479"/>
    <n v="3.351"/>
    <n v="0"/>
    <n v="0.26923076923076922"/>
    <n v="0"/>
    <n v="9.0712328767123278"/>
    <n v="30"/>
    <n v="0.30237442922374425"/>
    <m/>
    <m/>
    <n v="0"/>
    <n v="0"/>
    <n v="0.40350878000000001"/>
    <n v="0"/>
    <n v="0.05"/>
    <n v="5"/>
    <n v="5.2631549999999999E-2"/>
    <n v="0"/>
    <n v="5"/>
    <n v="17"/>
    <n v="0.76190476190476186"/>
    <n v="0.9"/>
    <n v="0.95"/>
    <n v="0"/>
    <n v="0"/>
    <n v="8.74"/>
    <n v="1"/>
    <n v="1.5510930000000001"/>
    <n v="0"/>
    <n v="8.5399999999999991"/>
    <n v="0"/>
    <n v="1"/>
    <n v="18"/>
    <n v="5.5555555555555552E-2"/>
    <n v="0.80883729638644453"/>
    <n v="2"/>
    <n v="5"/>
    <n v="0.4"/>
    <n v="0.99561403508771928"/>
    <n v="10"/>
    <n v="10"/>
    <n v="1"/>
    <n v="12960"/>
    <n v="15.118721461187212"/>
    <m/>
    <n v="0"/>
    <n v="0"/>
    <n v="1.1111111111111112"/>
    <n v="2.8000000000000003"/>
    <n v="3"/>
    <n v="22.029832572298325"/>
    <n v="22.029832572298325"/>
    <n v="285506.63013698632"/>
    <n v="285506.63013698632"/>
    <n v="767982908.03409648"/>
    <n v="767982908.03409648"/>
    <n v="20977136"/>
    <n v="36.610474758522635"/>
    <n v="36.610474758522635"/>
    <n v="2.5"/>
    <n v="2.7314587057279494"/>
    <n v="0.55074581430745817"/>
    <n v="0.55074581430745806"/>
  </r>
  <r>
    <s v="050000048"/>
    <s v="DANISH CARE CENTER"/>
    <n v="206400477"/>
    <n v="1063688984"/>
    <s v="555554"/>
    <x v="24"/>
    <x v="5"/>
    <s v="No"/>
    <n v="65"/>
    <n v="3.0470000000000002"/>
    <n v="6"/>
    <n v="0.99178082191780825"/>
    <n v="5.9506849315068493"/>
    <n v="1.31"/>
    <n v="4"/>
    <n v="1"/>
    <n v="4"/>
    <n v="0.437"/>
    <n v="2"/>
    <n v="1"/>
    <n v="2"/>
    <n v="4.8099999999999996"/>
    <n v="5"/>
    <n v="0.99726027397260275"/>
    <n v="4.9863013698630141"/>
    <n v="3.7890000000000001"/>
    <n v="3"/>
    <n v="1"/>
    <n v="3"/>
    <n v="19.936986301369863"/>
    <n v="30"/>
    <n v="0.66456621004566208"/>
    <n v="46.4"/>
    <n v="3"/>
    <n v="6"/>
    <n v="0.5"/>
    <n v="0.11320754000000001"/>
    <n v="4"/>
    <n v="1.5872999999999998E-2"/>
    <n v="6"/>
    <n v="0"/>
    <n v="6"/>
    <n v="16"/>
    <n v="17"/>
    <n v="1"/>
    <n v="0.9"/>
    <n v="0.95"/>
    <n v="0.94117647058823528"/>
    <n v="0.94117647058823528"/>
    <n v="5.68"/>
    <n v="6"/>
    <n v="0.38514300000000001"/>
    <n v="5"/>
    <n v="7.54"/>
    <n v="5"/>
    <n v="16"/>
    <n v="18"/>
    <n v="0.88888888888888884"/>
    <n v="0.53056947142418975"/>
    <n v="0"/>
    <n v="5"/>
    <n v="0"/>
    <n v="0.99236641221374045"/>
    <n v="10"/>
    <n v="10"/>
    <n v="1"/>
    <n v="10379"/>
    <n v="23.259817351598173"/>
    <n v="7.5"/>
    <n v="18.823529411764707"/>
    <n v="18.823529411764707"/>
    <n v="17.777777777777779"/>
    <n v="0"/>
    <n v="3"/>
    <n v="70.361124541140668"/>
    <n v="70.361124541140668"/>
    <n v="730278.11161249899"/>
    <n v="730278.11161249899"/>
    <n v="767982908.03409648"/>
    <n v="767982908.03409648"/>
    <n v="20977136"/>
    <n v="36.610474758522635"/>
    <n v="36.610474758522635"/>
    <n v="2.5"/>
    <n v="2.7314587057279494"/>
    <n v="1.7590281135285168"/>
    <n v="1.7590281135285166"/>
  </r>
  <r>
    <s v="120000638"/>
    <s v="DELANO DISTRICT SKILLED NURSING FACILITY"/>
    <n v="206154031"/>
    <n v="1366595019"/>
    <s v="555479"/>
    <x v="25"/>
    <x v="4"/>
    <s v="No"/>
    <n v="141"/>
    <n v="2.7349999999999999"/>
    <n v="5"/>
    <n v="0.94246575342465755"/>
    <n v="4.7123287671232879"/>
    <n v="0.89500000000000002"/>
    <n v="0"/>
    <n v="1"/>
    <n v="0"/>
    <n v="0.82699999999999996"/>
    <n v="5"/>
    <n v="1"/>
    <n v="5"/>
    <n v="4.399"/>
    <n v="4"/>
    <n v="0.81095890410958904"/>
    <n v="3.2438356164383562"/>
    <n v="4.0730000000000004"/>
    <n v="5"/>
    <n v="0.88461538461538458"/>
    <n v="4.4230769230769234"/>
    <n v="17.379241306638569"/>
    <n v="30"/>
    <n v="0.57930804355461896"/>
    <n v="36.799999999999997"/>
    <n v="5"/>
    <n v="6"/>
    <n v="0.83333333333333337"/>
    <n v="2.9569899999999996E-2"/>
    <n v="5"/>
    <n v="4.8979600000000005E-2"/>
    <n v="5"/>
    <n v="2.2959170000000001E-2"/>
    <n v="1"/>
    <n v="11"/>
    <n v="17"/>
    <n v="0.97984886649874059"/>
    <n v="0.9"/>
    <n v="0.95"/>
    <n v="0.6470588235294118"/>
    <n v="0.6470588235294118"/>
    <n v="8.07"/>
    <n v="2"/>
    <n v="1.2087810000000001"/>
    <n v="0"/>
    <n v="7.91"/>
    <n v="2"/>
    <n v="4"/>
    <n v="18"/>
    <n v="0.22222222222222221"/>
    <n v="1.1873502893284889"/>
    <n v="5"/>
    <n v="5"/>
    <n v="1"/>
    <n v="1"/>
    <n v="10"/>
    <n v="10"/>
    <n v="1"/>
    <n v="44116"/>
    <n v="20.275781524411663"/>
    <n v="12.5"/>
    <n v="12.941176470588236"/>
    <n v="12.941176470588236"/>
    <n v="4.4444444444444446"/>
    <n v="7"/>
    <n v="3"/>
    <n v="60.161402439444345"/>
    <n v="60.161402439444345"/>
    <n v="2654080.4300185265"/>
    <n v="2654080.4300185265"/>
    <n v="767982908.03409648"/>
    <n v="767982908.03409648"/>
    <n v="20977136"/>
    <n v="36.610474758522635"/>
    <n v="36.610474758522635"/>
    <n v="2.5"/>
    <n v="2.7314587057279494"/>
    <n v="1.5040350609861086"/>
    <n v="1.5040350609861088"/>
  </r>
  <r>
    <s v="050000049"/>
    <s v="GREENFIELD CARE CENTER OF FILLMORE, LLC"/>
    <n v="206560547"/>
    <n v="1275972481"/>
    <s v="555066"/>
    <x v="23"/>
    <x v="5"/>
    <s v="No"/>
    <n v="99"/>
    <n v="2.7839999999999998"/>
    <n v="5"/>
    <n v="0.95616438356164379"/>
    <n v="4.7808219178082192"/>
    <n v="0.86399999999999999"/>
    <n v="0"/>
    <n v="1"/>
    <n v="0"/>
    <n v="0.66"/>
    <n v="5"/>
    <n v="1"/>
    <n v="5"/>
    <n v="4.2960000000000003"/>
    <n v="4"/>
    <n v="0.92054794520547945"/>
    <n v="3.6821917808219178"/>
    <n v="3.6059999999999999"/>
    <n v="2"/>
    <n v="0.86538461538461542"/>
    <n v="1.7307692307692308"/>
    <n v="15.193782929399365"/>
    <n v="30"/>
    <n v="0.50645943097997881"/>
    <n v="40.6"/>
    <n v="4"/>
    <n v="6"/>
    <n v="0.66666666666666663"/>
    <n v="0.18421055"/>
    <n v="0"/>
    <n v="0.15217392999999999"/>
    <n v="0"/>
    <n v="1.8691559999999999E-2"/>
    <n v="1"/>
    <n v="1"/>
    <n v="17"/>
    <n v="0.9247787610619469"/>
    <n v="0.9"/>
    <n v="0.95"/>
    <n v="2.9411764705882353E-2"/>
    <n v="2.9411764705882353E-2"/>
    <n v="7.23"/>
    <n v="4"/>
    <n v="0.85114299999999998"/>
    <n v="1"/>
    <n v="8.0299999999999994"/>
    <n v="1"/>
    <n v="6"/>
    <n v="18"/>
    <n v="0.33333333333333331"/>
    <n v="1.0346539162112933"/>
    <n v="5"/>
    <n v="5"/>
    <n v="1"/>
    <n v="0.84530386740331487"/>
    <n v="0"/>
    <n v="10"/>
    <n v="0"/>
    <n v="22721"/>
    <n v="17.726080084299259"/>
    <n v="10"/>
    <n v="0.58823529411764708"/>
    <n v="0.58823529411764708"/>
    <n v="6.6666666666666661"/>
    <n v="7"/>
    <n v="0"/>
    <n v="41.980982045083572"/>
    <n v="41.980982045083572"/>
    <n v="953849.89304634382"/>
    <n v="953849.89304634382"/>
    <n v="767982908.03409648"/>
    <n v="767982908.03409648"/>
    <n v="20977136"/>
    <n v="36.610474758522635"/>
    <n v="36.610474758522635"/>
    <n v="2.5"/>
    <n v="2.7314587057279494"/>
    <n v="1.0495245511270892"/>
    <n v="1.0495245511270894"/>
  </r>
  <r>
    <s v="050000050"/>
    <s v="GLENWOOD CARE CENTER"/>
    <n v="206560482"/>
    <n v="1619976131"/>
    <s v="555458"/>
    <x v="23"/>
    <x v="5"/>
    <s v="No"/>
    <n v="99"/>
    <n v="2.2349999999999999"/>
    <n v="0"/>
    <n v="0.30684931506849311"/>
    <n v="0"/>
    <n v="0.97399999999999998"/>
    <n v="0"/>
    <n v="1"/>
    <n v="0"/>
    <n v="0.623"/>
    <n v="4"/>
    <n v="1"/>
    <n v="4"/>
    <n v="3.847"/>
    <n v="0"/>
    <n v="0.8575342465753425"/>
    <n v="0"/>
    <n v="3.4550000000000001"/>
    <n v="1"/>
    <n v="0.59615384615384615"/>
    <n v="0.59615384615384615"/>
    <n v="4.5961538461538458"/>
    <n v="30"/>
    <n v="0.15320512820512819"/>
    <n v="39.799999999999997"/>
    <n v="4"/>
    <n v="6"/>
    <n v="0.66666666666666663"/>
    <n v="5.8252410000000004E-2"/>
    <n v="5"/>
    <n v="3.973513E-2"/>
    <n v="4"/>
    <n v="0"/>
    <n v="6"/>
    <n v="15"/>
    <n v="17"/>
    <n v="0.92735042735042739"/>
    <n v="0.9"/>
    <n v="0.95"/>
    <n v="0.44117647058823528"/>
    <n v="0.44117647058823528"/>
    <n v="9.09"/>
    <n v="1"/>
    <n v="0.74288100000000001"/>
    <n v="2"/>
    <n v="7.04"/>
    <n v="6"/>
    <n v="9"/>
    <n v="18"/>
    <n v="0.5"/>
    <n v="0.5157644795768086"/>
    <n v="0"/>
    <n v="5"/>
    <n v="0"/>
    <n v="0.99256505576208176"/>
    <n v="10"/>
    <n v="10"/>
    <n v="1"/>
    <n v="17160"/>
    <n v="5.3621794871794863"/>
    <n v="10"/>
    <n v="8.8235294117647065"/>
    <n v="8.8235294117647065"/>
    <n v="10"/>
    <n v="0"/>
    <n v="3"/>
    <n v="37.185708898944192"/>
    <n v="37.185708898944192"/>
    <n v="638106.76470588229"/>
    <n v="638106.76470588229"/>
    <n v="767982908.03409648"/>
    <n v="767982908.03409648"/>
    <n v="20977136"/>
    <n v="36.610474758522635"/>
    <n v="36.610474758522635"/>
    <n v="2.5"/>
    <n v="2.7314587057279494"/>
    <n v="0.9296427224736048"/>
    <n v="0.9296427224736048"/>
  </r>
  <r>
    <s v="050000055"/>
    <s v="MARY HEALTH OF THE SICK CONVALESCENT &amp; NURSING HOSPITAL"/>
    <n v="206560495"/>
    <n v="1821096066"/>
    <s v="055022"/>
    <x v="23"/>
    <x v="5"/>
    <s v="No"/>
    <n v="61"/>
    <n v="3.1230000000000002"/>
    <n v="6"/>
    <n v="1"/>
    <n v="6"/>
    <n v="1.236"/>
    <n v="4"/>
    <n v="1"/>
    <n v="4"/>
    <n v="1.071"/>
    <n v="6"/>
    <n v="1"/>
    <n v="6"/>
    <n v="5.3620000000000001"/>
    <n v="6"/>
    <n v="0.9945205479452055"/>
    <n v="5.9671232876712335"/>
    <n v="4.6139999999999999"/>
    <n v="6"/>
    <n v="0.98076923076923073"/>
    <n v="5.8846153846153841"/>
    <n v="27.851738672286618"/>
    <n v="30"/>
    <n v="0.92839128907622059"/>
    <n v="39.200000000000003"/>
    <n v="4"/>
    <n v="6"/>
    <n v="0.66666666666666663"/>
    <n v="7.9999900000000002E-3"/>
    <n v="5"/>
    <n v="2.4096410000000002E-2"/>
    <n v="6"/>
    <n v="0"/>
    <n v="6"/>
    <n v="17"/>
    <n v="17"/>
    <n v="0.96240601503759393"/>
    <n v="0.9"/>
    <n v="0.95"/>
    <n v="1"/>
    <n v="1"/>
    <n v="8.35"/>
    <n v="2"/>
    <n v="0"/>
    <n v="6"/>
    <n v="7.88"/>
    <n v="2"/>
    <n v="10"/>
    <n v="18"/>
    <n v="0.55555555555555558"/>
    <n v="0.73182417887646689"/>
    <n v="1"/>
    <n v="5"/>
    <n v="0.2"/>
    <n v="1"/>
    <n v="10"/>
    <n v="10"/>
    <n v="1"/>
    <n v="10539"/>
    <n v="32.49369511766772"/>
    <n v="10"/>
    <n v="20"/>
    <n v="20"/>
    <n v="11.111111111111111"/>
    <n v="1.4000000000000001"/>
    <n v="3"/>
    <n v="78.004806228778833"/>
    <n v="78.004806228778833"/>
    <n v="822092.65284510015"/>
    <n v="822092.65284510015"/>
    <n v="767982908.03409648"/>
    <n v="767982908.03409648"/>
    <n v="20977136"/>
    <n v="36.610474758522635"/>
    <n v="36.610474758522635"/>
    <n v="2.5"/>
    <n v="2.7314587057279494"/>
    <n v="1.9501201557194707"/>
    <n v="1.9501201557194707"/>
  </r>
  <r>
    <s v="050000056"/>
    <s v="MAYWOOD ACRES HEALTHCARE"/>
    <n v="206560496"/>
    <n v="1497941595"/>
    <s v="055597"/>
    <x v="23"/>
    <x v="5"/>
    <s v="No"/>
    <n v="98"/>
    <n v="2.585"/>
    <n v="4"/>
    <n v="0.75616438356164384"/>
    <n v="3.0246575342465754"/>
    <n v="0.96799999999999997"/>
    <n v="0"/>
    <n v="1"/>
    <n v="0"/>
    <n v="0.58499999999999996"/>
    <n v="4"/>
    <n v="1"/>
    <n v="4"/>
    <n v="4.1289999999999996"/>
    <n v="3"/>
    <n v="0.69315068493150678"/>
    <n v="2.0794520547945203"/>
    <n v="3.63"/>
    <n v="2"/>
    <n v="0.42307692307692307"/>
    <n v="0.84615384615384615"/>
    <n v="9.9502634351949428"/>
    <n v="30"/>
    <n v="0.33167544783983144"/>
    <n v="45.3"/>
    <n v="3"/>
    <n v="6"/>
    <n v="0.5"/>
    <n v="0.12121211000000001"/>
    <n v="1"/>
    <n v="6.6176470000000001E-2"/>
    <n v="4"/>
    <n v="1.4563109999999999E-2"/>
    <n v="2"/>
    <n v="7"/>
    <n v="17"/>
    <n v="0.85"/>
    <n v="0.9"/>
    <n v="0.95"/>
    <n v="0"/>
    <n v="0"/>
    <n v="8.8000000000000007"/>
    <n v="1"/>
    <n v="0.18132200000000001"/>
    <n v="6"/>
    <n v="7.3"/>
    <n v="6"/>
    <n v="13"/>
    <n v="18"/>
    <n v="0.72222222222222221"/>
    <n v="0.85511151645800509"/>
    <n v="3"/>
    <n v="5"/>
    <n v="0.6"/>
    <n v="1"/>
    <n v="10"/>
    <n v="10"/>
    <n v="1"/>
    <n v="20627"/>
    <n v="11.608640674394101"/>
    <n v="7.5"/>
    <n v="0"/>
    <n v="0"/>
    <n v="14.444444444444445"/>
    <n v="4.2"/>
    <n v="3"/>
    <n v="40.753085118838548"/>
    <n v="40.753085118838548"/>
    <n v="840613.88674628269"/>
    <n v="840613.88674628269"/>
    <n v="767982908.03409648"/>
    <n v="767982908.03409648"/>
    <n v="20977136"/>
    <n v="36.610474758522635"/>
    <n v="36.610474758522635"/>
    <n v="2.5"/>
    <n v="2.7314587057279494"/>
    <n v="1.0188271279709638"/>
    <n v="1.0188271279709638"/>
  </r>
  <r>
    <s v="050000004"/>
    <s v="MISSION TERRACE CONVALESCENT HOSPITAL"/>
    <n v="206420499"/>
    <n v="1841351780"/>
    <s v="055991"/>
    <x v="26"/>
    <x v="5"/>
    <s v="No"/>
    <n v="138"/>
    <n v="2.1320000000000001"/>
    <n v="0"/>
    <n v="0.47123287671232872"/>
    <n v="0"/>
    <n v="0.70699999999999996"/>
    <n v="0"/>
    <n v="1"/>
    <n v="0"/>
    <n v="0.51900000000000002"/>
    <n v="3"/>
    <n v="1"/>
    <n v="3"/>
    <n v="3.359"/>
    <n v="0"/>
    <n v="0.43561643835616437"/>
    <n v="0"/>
    <n v="3.9889999999999999"/>
    <n v="4"/>
    <n v="0.42307692307692307"/>
    <n v="1.6923076923076923"/>
    <n v="4.6923076923076925"/>
    <n v="30"/>
    <n v="0.15641025641025641"/>
    <m/>
    <m/>
    <n v="0"/>
    <n v="0"/>
    <n v="0"/>
    <n v="5"/>
    <n v="1.111111E-2"/>
    <n v="6"/>
    <n v="1.360544E-2"/>
    <n v="2"/>
    <n v="13"/>
    <n v="17"/>
    <n v="0.22151898734177214"/>
    <n v="0.9"/>
    <n v="0.95"/>
    <n v="0"/>
    <n v="0"/>
    <n v="5.28"/>
    <n v="6"/>
    <n v="0.72982000000000002"/>
    <n v="2"/>
    <n v="6.91"/>
    <n v="6"/>
    <n v="14"/>
    <n v="18"/>
    <n v="0.77777777777777779"/>
    <n v="0.21738166149166718"/>
    <n v="0"/>
    <n v="5"/>
    <n v="0"/>
    <n v="0.99238095238095236"/>
    <n v="10"/>
    <n v="10"/>
    <n v="1"/>
    <n v="6861"/>
    <n v="7.8205128205128203"/>
    <m/>
    <n v="0"/>
    <n v="0"/>
    <n v="15.555555555555555"/>
    <n v="0"/>
    <n v="3"/>
    <n v="26.376068376068375"/>
    <n v="26.376068376068375"/>
    <n v="180966.20512820513"/>
    <n v="180966.20512820513"/>
    <n v="767982908.03409648"/>
    <n v="767982908.03409648"/>
    <n v="20977136"/>
    <n v="36.610474758522635"/>
    <n v="36.610474758522635"/>
    <n v="2.5"/>
    <n v="2.7314587057279494"/>
    <n v="0.65940170940170928"/>
    <n v="0.65940170940170928"/>
  </r>
  <r>
    <s v="050000058"/>
    <s v="OXNARD MANOR HEALTHCARE CENTER"/>
    <n v="206560503"/>
    <n v="1912992264"/>
    <s v="056379"/>
    <x v="23"/>
    <x v="5"/>
    <s v="No"/>
    <n v="82"/>
    <n v="2.4529999999999998"/>
    <n v="2"/>
    <n v="0.30523255813953487"/>
    <n v="0.61046511627906974"/>
    <n v="1.079"/>
    <n v="2"/>
    <n v="1"/>
    <n v="2"/>
    <n v="0.68400000000000005"/>
    <n v="5"/>
    <n v="1"/>
    <n v="5"/>
    <n v="4.2050000000000001"/>
    <n v="3"/>
    <n v="0.47093023255813948"/>
    <n v="1.4127906976744184"/>
    <n v="3.6560000000000001"/>
    <n v="2"/>
    <n v="0.20408163265306123"/>
    <n v="0.40816326530612246"/>
    <n v="9.4314190792596104"/>
    <n v="30"/>
    <n v="0.31438063597532034"/>
    <n v="46.9"/>
    <n v="3"/>
    <n v="6"/>
    <n v="0.5"/>
    <n v="0.14611869999999999"/>
    <n v="0"/>
    <n v="2.7522929999999998E-2"/>
    <n v="6"/>
    <n v="0"/>
    <n v="6"/>
    <n v="12"/>
    <n v="17"/>
    <n v="0.97107438016528924"/>
    <n v="0.9"/>
    <n v="0.95"/>
    <n v="0.70588235294117652"/>
    <n v="0.70588235294117652"/>
    <n v="7"/>
    <n v="4"/>
    <n v="0.81307700000000005"/>
    <n v="2"/>
    <n v="9.15"/>
    <n v="0"/>
    <n v="6"/>
    <n v="18"/>
    <n v="0.33333333333333331"/>
    <n v="0.82032886235016267"/>
    <n v="3"/>
    <n v="5"/>
    <n v="0.6"/>
    <n v="0.96319018404907975"/>
    <n v="7"/>
    <n v="10"/>
    <n v="0.7"/>
    <n v="18409"/>
    <n v="11.003322259136212"/>
    <n v="7.5"/>
    <n v="14.117647058823531"/>
    <n v="14.117647058823531"/>
    <n v="6.6666666666666661"/>
    <n v="4.2"/>
    <n v="2.0999999999999996"/>
    <n v="45.587635984626409"/>
    <n v="45.587635984626409"/>
    <n v="839222.79084098758"/>
    <n v="839222.79084098758"/>
    <n v="767982908.03409648"/>
    <n v="767982908.03409648"/>
    <n v="20977136"/>
    <n v="36.610474758522635"/>
    <n v="36.610474758522635"/>
    <n v="2.5"/>
    <n v="2.7314587057279494"/>
    <n v="1.1396908996156601"/>
    <n v="1.1396908996156603"/>
  </r>
  <r>
    <s v="050000139"/>
    <s v="BAYSIDE CARE CENTER"/>
    <n v="206400497"/>
    <n v="1174511612"/>
    <s v="555371"/>
    <x v="24"/>
    <x v="5"/>
    <s v="No"/>
    <n v="145"/>
    <n v="2.9780000000000002"/>
    <n v="5"/>
    <n v="0.92328767123287669"/>
    <n v="4.6164383561643838"/>
    <n v="1.117"/>
    <n v="2"/>
    <n v="1"/>
    <n v="2"/>
    <n v="0.58699999999999997"/>
    <n v="4"/>
    <n v="1"/>
    <n v="4"/>
    <n v="4.6749999999999998"/>
    <n v="5"/>
    <n v="0.95890410958904115"/>
    <n v="4.794520547945206"/>
    <n v="3.915"/>
    <n v="4"/>
    <n v="0.875"/>
    <n v="3.5"/>
    <n v="18.910958904109592"/>
    <n v="30"/>
    <n v="0.63036529680365305"/>
    <n v="49.6"/>
    <n v="2"/>
    <n v="6"/>
    <n v="0.33333333333333331"/>
    <n v="0.15511549999999999"/>
    <n v="0"/>
    <n v="3.555556E-2"/>
    <n v="6"/>
    <n v="1.5723259999999999E-2"/>
    <n v="5"/>
    <n v="11"/>
    <n v="17"/>
    <n v="0.98709677419354835"/>
    <n v="0.9"/>
    <n v="0.95"/>
    <n v="0.6470588235294118"/>
    <n v="0.6470588235294118"/>
    <n v="7.05"/>
    <n v="4"/>
    <n v="0.84258599999999995"/>
    <n v="1"/>
    <n v="6.95"/>
    <n v="6"/>
    <n v="11"/>
    <n v="18"/>
    <n v="0.61111111111111116"/>
    <n v="0.76851823914552098"/>
    <n v="2"/>
    <n v="5"/>
    <n v="0.4"/>
    <n v="0.99632352941176472"/>
    <n v="10"/>
    <n v="10"/>
    <n v="1"/>
    <n v="25471"/>
    <n v="22.062785388127857"/>
    <n v="5"/>
    <n v="12.941176470588236"/>
    <n v="12.941176470588236"/>
    <n v="12.222222222222223"/>
    <n v="2.8000000000000003"/>
    <n v="3"/>
    <n v="58.026184080938314"/>
    <n v="58.026184080938314"/>
    <n v="1477984.9347255798"/>
    <n v="1477984.9347255798"/>
    <n v="767982908.03409648"/>
    <n v="767982908.03409648"/>
    <n v="20977136"/>
    <n v="36.610474758522635"/>
    <n v="36.610474758522635"/>
    <n v="2.5"/>
    <n v="2.7314587057279494"/>
    <n v="1.4506546020234579"/>
    <n v="1.4506546020234579"/>
  </r>
  <r>
    <s v="120000373"/>
    <s v="WINDSOR POST-ACUTE CENTER OF ARVIN"/>
    <n v="206150060"/>
    <n v="1568410769"/>
    <s v="555170"/>
    <x v="25"/>
    <x v="4"/>
    <s v="No"/>
    <n v="81"/>
    <n v="2.1019999999999999"/>
    <n v="0"/>
    <n v="0.15116279069767447"/>
    <n v="0"/>
    <n v="1.0509999999999999"/>
    <n v="1"/>
    <n v="1"/>
    <n v="1"/>
    <n v="0.38900000000000001"/>
    <n v="1"/>
    <n v="1"/>
    <n v="1"/>
    <n v="3.5179999999999998"/>
    <n v="0"/>
    <n v="0.13953488372093026"/>
    <n v="0"/>
    <n v="3.1680000000000001"/>
    <n v="0"/>
    <n v="6.1224489795918366E-2"/>
    <n v="0"/>
    <n v="2"/>
    <n v="30"/>
    <n v="6.6666666666666666E-2"/>
    <n v="46"/>
    <n v="3"/>
    <n v="6"/>
    <n v="0.5"/>
    <n v="5.1813500000000004E-3"/>
    <n v="5"/>
    <n v="0.10691824999999999"/>
    <n v="0"/>
    <n v="4.214557E-2"/>
    <n v="0"/>
    <n v="5"/>
    <n v="17"/>
    <n v="0.94464944649446492"/>
    <n v="0.9"/>
    <n v="0.95"/>
    <n v="0.14705882352941177"/>
    <n v="0.14705882352941177"/>
    <n v="8.19"/>
    <n v="2"/>
    <n v="1.8597649999999999"/>
    <n v="0"/>
    <m/>
    <n v="0"/>
    <n v="2"/>
    <n v="12"/>
    <n v="0.16666666666666666"/>
    <n v="0.95221924813231595"/>
    <n v="4"/>
    <n v="5"/>
    <n v="0.8"/>
    <n v="0.99447513812154698"/>
    <n v="10"/>
    <n v="10"/>
    <n v="1"/>
    <n v="23835"/>
    <n v="2.3333333333333335"/>
    <n v="7.5"/>
    <n v="2.9411764705882355"/>
    <n v="2.9411764705882355"/>
    <n v="3.333333333333333"/>
    <n v="5.6000000000000005"/>
    <n v="3"/>
    <n v="24.707843137254905"/>
    <n v="24.707843137254905"/>
    <n v="588911.4411764706"/>
    <n v="588911.4411764706"/>
    <n v="767982908.03409648"/>
    <n v="767982908.03409648"/>
    <n v="20977136"/>
    <n v="36.610474758522635"/>
    <n v="36.610474758522635"/>
    <n v="2.5"/>
    <n v="2.7314587057279494"/>
    <n v="0.61769607843137253"/>
    <n v="0.61769607843137264"/>
  </r>
  <r>
    <s v="120000379"/>
    <s v="WINDSOR POST-ACUTE CENTER OF BAKERSFIELD"/>
    <n v="206154007"/>
    <n v="1255389318"/>
    <s v="555260"/>
    <x v="25"/>
    <x v="4"/>
    <s v="No"/>
    <n v="99"/>
    <n v="1.7290000000000001"/>
    <n v="0"/>
    <n v="2.9069767441860517E-2"/>
    <n v="0"/>
    <n v="1.034"/>
    <n v="1"/>
    <n v="1"/>
    <n v="1"/>
    <n v="0.371"/>
    <n v="1"/>
    <n v="1"/>
    <n v="1"/>
    <n v="3.1160000000000001"/>
    <n v="0"/>
    <n v="6.3953488372093026E-2"/>
    <n v="0"/>
    <n v="2.839"/>
    <n v="0"/>
    <n v="0"/>
    <n v="0"/>
    <n v="2"/>
    <n v="30"/>
    <n v="6.6666666666666666E-2"/>
    <n v="70.8"/>
    <n v="0"/>
    <n v="6"/>
    <n v="0"/>
    <n v="4.4247699999999997E-3"/>
    <n v="5"/>
    <n v="5.6872030000000004E-2"/>
    <n v="3"/>
    <n v="2.730378E-2"/>
    <n v="0"/>
    <n v="8"/>
    <n v="17"/>
    <n v="0.80983606557377052"/>
    <n v="0.9"/>
    <n v="0.95"/>
    <n v="0"/>
    <n v="0"/>
    <n v="8.8000000000000007"/>
    <n v="1"/>
    <n v="1.24309"/>
    <n v="0"/>
    <n v="7.71"/>
    <n v="3"/>
    <n v="4"/>
    <n v="18"/>
    <n v="0.22222222222222221"/>
    <n v="0.79063144456447021"/>
    <n v="1"/>
    <n v="5"/>
    <n v="0.2"/>
    <n v="0.81355932203389836"/>
    <n v="0"/>
    <n v="10"/>
    <n v="0"/>
    <n v="24153"/>
    <n v="2.3333333333333335"/>
    <n v="0"/>
    <n v="0"/>
    <n v="0"/>
    <n v="4.4444444444444446"/>
    <n v="1.4000000000000001"/>
    <n v="0"/>
    <n v="8.1777777777777789"/>
    <n v="8.1777777777777789"/>
    <n v="197517.8666666667"/>
    <n v="197517.8666666667"/>
    <n v="767982908.03409648"/>
    <n v="767982908.03409648"/>
    <n v="20977136"/>
    <n v="36.610474758522635"/>
    <n v="36.610474758522635"/>
    <n v="2.5"/>
    <n v="2.7314587057279494"/>
    <n v="0.20444444444444446"/>
    <n v="0.20444444444444446"/>
  </r>
  <r>
    <s v="120000365"/>
    <s v="PARKVIEW JULIAN HEALTHCARE CENTER"/>
    <n v="206150773"/>
    <n v="1821024928"/>
    <s v="055601"/>
    <x v="25"/>
    <x v="4"/>
    <s v="No"/>
    <n v="99"/>
    <n v="2.4249999999999998"/>
    <n v="2"/>
    <n v="0.43287671232876712"/>
    <n v="0.86575342465753424"/>
    <n v="0.99299999999999999"/>
    <n v="1"/>
    <n v="1"/>
    <n v="1"/>
    <n v="0.54900000000000004"/>
    <n v="3"/>
    <n v="1"/>
    <n v="3"/>
    <n v="3.95"/>
    <n v="1"/>
    <n v="0.49589041095890407"/>
    <n v="0.49589041095890407"/>
    <n v="3.5569999999999999"/>
    <n v="1"/>
    <n v="0.29807692307692307"/>
    <n v="0.29807692307692307"/>
    <n v="5.6597207586933616"/>
    <n v="30"/>
    <n v="0.18865735862311206"/>
    <n v="62.6"/>
    <n v="0"/>
    <n v="6"/>
    <n v="0"/>
    <n v="0.11666665999999999"/>
    <n v="1"/>
    <n v="6.944446E-2"/>
    <n v="2"/>
    <n v="2.9801350000000001E-2"/>
    <n v="0"/>
    <n v="3"/>
    <n v="17"/>
    <n v="0.68632707774798929"/>
    <n v="0.9"/>
    <n v="0.95"/>
    <n v="0"/>
    <n v="0"/>
    <n v="12.12"/>
    <n v="0"/>
    <n v="2.532394"/>
    <n v="0"/>
    <n v="7.21"/>
    <n v="6"/>
    <n v="6"/>
    <n v="18"/>
    <n v="0.33333333333333331"/>
    <n v="0.63619836681170649"/>
    <n v="0"/>
    <n v="5"/>
    <n v="0"/>
    <n v="0.96179775280898872"/>
    <n v="7"/>
    <n v="10"/>
    <n v="0.7"/>
    <n v="21347"/>
    <n v="6.603007551808922"/>
    <n v="0"/>
    <n v="0"/>
    <n v="0"/>
    <n v="6.6666666666666661"/>
    <n v="0"/>
    <n v="2.0999999999999996"/>
    <n v="15.369674218475588"/>
    <n v="15.369674218475588"/>
    <n v="328096.43554179836"/>
    <n v="328096.43554179836"/>
    <n v="767982908.03409648"/>
    <n v="767982908.03409648"/>
    <n v="20977136"/>
    <n v="36.610474758522635"/>
    <n v="36.610474758522635"/>
    <n v="2.5"/>
    <n v="2.7314587057279494"/>
    <n v="0.38424185546188971"/>
    <n v="0.38424185546188966"/>
  </r>
  <r>
    <s v="120000377"/>
    <s v="KINGSTON HEALTHCARE CENTER, LLC"/>
    <n v="206150774"/>
    <n v="1891980876"/>
    <s v="555336"/>
    <x v="25"/>
    <x v="4"/>
    <s v="No"/>
    <m/>
    <m/>
    <m/>
    <m/>
    <m/>
    <m/>
    <m/>
    <m/>
    <m/>
    <m/>
    <m/>
    <m/>
    <m/>
    <m/>
    <m/>
    <m/>
    <m/>
    <m/>
    <m/>
    <m/>
    <m/>
    <m/>
    <n v="30"/>
    <n v="0"/>
    <m/>
    <m/>
    <n v="0"/>
    <n v="0"/>
    <m/>
    <m/>
    <m/>
    <m/>
    <m/>
    <m/>
    <n v="0"/>
    <n v="0"/>
    <n v="0.9044943820224719"/>
    <n v="0.9"/>
    <n v="0.95"/>
    <m/>
    <s v=""/>
    <m/>
    <m/>
    <m/>
    <m/>
    <m/>
    <m/>
    <m/>
    <n v="0"/>
    <n v="0"/>
    <n v="0.87726753089881582"/>
    <n v="3"/>
    <n v="5"/>
    <n v="0.6"/>
    <n v="0.99798792756539234"/>
    <n v="10"/>
    <n v="10"/>
    <n v="1"/>
    <n v="40671"/>
    <n v="0"/>
    <m/>
    <m/>
    <s v=""/>
    <m/>
    <n v="4.2"/>
    <n v="3"/>
    <n v="7.2"/>
    <n v="7.2"/>
    <n v="292831.2"/>
    <n v="292831.2"/>
    <n v="767982908.03409648"/>
    <n v="767982908.03409648"/>
    <n v="20977136"/>
    <n v="36.610474758522635"/>
    <n v="36.610474758522635"/>
    <n v="2.5"/>
    <n v="2.7314587057279494"/>
    <n v="0.18000000000000002"/>
    <n v="0.18"/>
  </r>
  <r>
    <s v="120000320"/>
    <s v="THE ORCHARDS POST-ACUTE"/>
    <n v="206150682"/>
    <n v="1104008002"/>
    <s v="555702"/>
    <x v="25"/>
    <x v="4"/>
    <s v="No"/>
    <n v="150"/>
    <n v="2.419"/>
    <n v="2"/>
    <n v="0.25205479452054791"/>
    <n v="0.50410958904109582"/>
    <n v="1.1759999999999999"/>
    <n v="3"/>
    <n v="1"/>
    <n v="3"/>
    <n v="0.378"/>
    <n v="1"/>
    <n v="1"/>
    <n v="1"/>
    <n v="3.988"/>
    <n v="1"/>
    <n v="0.54246575342465753"/>
    <n v="0.54246575342465753"/>
    <n v="3.8069999999999999"/>
    <n v="3"/>
    <n v="0.33653846153846156"/>
    <n v="1.0096153846153846"/>
    <n v="6.0561907270811375"/>
    <n v="30"/>
    <n v="0.20187302423603792"/>
    <n v="48"/>
    <n v="2"/>
    <n v="6"/>
    <n v="0.33333333333333331"/>
    <n v="4.9562660000000001E-2"/>
    <n v="4"/>
    <n v="0.15748029999999999"/>
    <n v="0"/>
    <n v="5.0125399999999994E-3"/>
    <n v="4"/>
    <n v="8"/>
    <n v="17"/>
    <n v="0.84494382022471914"/>
    <n v="0.9"/>
    <n v="0.95"/>
    <n v="0"/>
    <n v="0"/>
    <n v="9.99"/>
    <n v="0"/>
    <n v="1.6960150000000001"/>
    <n v="0"/>
    <n v="7.43"/>
    <n v="5"/>
    <n v="5"/>
    <n v="18"/>
    <n v="0.27777777777777779"/>
    <n v="0.70811164597584664"/>
    <n v="0"/>
    <n v="5"/>
    <n v="0"/>
    <n v="0.94860335195530732"/>
    <n v="5"/>
    <n v="10"/>
    <n v="0.5"/>
    <n v="33539"/>
    <n v="7.0655558482613277"/>
    <n v="5"/>
    <n v="0"/>
    <n v="0"/>
    <n v="5.5555555555555554"/>
    <n v="0"/>
    <n v="1.5"/>
    <n v="19.121111403816883"/>
    <n v="19.121111403816883"/>
    <n v="641302.95537261444"/>
    <n v="641302.95537261444"/>
    <n v="767982908.03409648"/>
    <n v="767982908.03409648"/>
    <n v="20977136"/>
    <n v="36.610474758522635"/>
    <n v="36.610474758522635"/>
    <n v="2.5"/>
    <n v="2.7314587057279494"/>
    <n v="0.47802778509542204"/>
    <n v="0.4780277850954221"/>
  </r>
  <r>
    <s v="120000369"/>
    <s v="ROSEWOOD HEALTH FACILITY"/>
    <n v="206152091"/>
    <n v="1700967213"/>
    <s v="555116"/>
    <x v="25"/>
    <x v="4"/>
    <s v="No"/>
    <n v="79"/>
    <n v="2.6150000000000002"/>
    <n v="4"/>
    <n v="0.95616438356164379"/>
    <n v="3.8246575342465752"/>
    <n v="1.0720000000000001"/>
    <n v="2"/>
    <n v="1"/>
    <n v="2"/>
    <n v="0.92500000000000004"/>
    <n v="6"/>
    <n v="1"/>
    <n v="6"/>
    <n v="4.5449999999999999"/>
    <n v="5"/>
    <n v="0.9780821917808219"/>
    <n v="4.8904109589041092"/>
    <n v="4.04"/>
    <n v="5"/>
    <n v="0.93269230769230771"/>
    <n v="4.6634615384615383"/>
    <n v="21.378530031612222"/>
    <n v="30"/>
    <n v="0.71261766772040736"/>
    <n v="27.8"/>
    <n v="6"/>
    <n v="6"/>
    <n v="1"/>
    <n v="7.2463749999999993E-2"/>
    <n v="3"/>
    <n v="0.10344827000000001"/>
    <n v="1"/>
    <n v="3.4482770000000003E-2"/>
    <n v="0"/>
    <n v="4"/>
    <n v="17"/>
    <n v="0.92258064516129035"/>
    <n v="0.9"/>
    <n v="0.95"/>
    <n v="0.11764705882352941"/>
    <n v="0.11764705882352941"/>
    <n v="8.64"/>
    <n v="2"/>
    <n v="0.611178"/>
    <n v="3"/>
    <n v="7.79"/>
    <n v="3"/>
    <n v="8"/>
    <n v="18"/>
    <n v="0.44444444444444442"/>
    <n v="0.4605169340463458"/>
    <n v="0"/>
    <n v="5"/>
    <n v="0"/>
    <n v="0.99804305283757333"/>
    <n v="10"/>
    <n v="10"/>
    <n v="1"/>
    <n v="10334"/>
    <n v="24.941618370214258"/>
    <n v="15"/>
    <n v="2.3529411764705883"/>
    <n v="2.3529411764705883"/>
    <n v="8.8888888888888893"/>
    <n v="0"/>
    <n v="3"/>
    <n v="54.183448435573737"/>
    <n v="54.183448435573737"/>
    <n v="559931.75613321899"/>
    <n v="559931.75613321899"/>
    <n v="767982908.03409648"/>
    <n v="767982908.03409648"/>
    <n v="20977136"/>
    <n v="36.610474758522635"/>
    <n v="36.610474758522635"/>
    <n v="2.5"/>
    <n v="2.7314587057279494"/>
    <n v="1.3545862108893434"/>
    <n v="1.3545862108893434"/>
  </r>
  <r>
    <s v="050000062"/>
    <s v="THE CALIFORNIAN"/>
    <n v="206420469"/>
    <n v="1639182207"/>
    <s v="055684"/>
    <x v="26"/>
    <x v="5"/>
    <s v="No"/>
    <n v="68"/>
    <n v="2.9940000000000002"/>
    <n v="6"/>
    <n v="0.99726027397260275"/>
    <n v="5.9835616438356167"/>
    <n v="1.1970000000000001"/>
    <n v="3"/>
    <n v="1"/>
    <n v="3"/>
    <n v="0.64"/>
    <n v="4"/>
    <n v="1"/>
    <n v="4"/>
    <n v="4.8179999999999996"/>
    <n v="5"/>
    <n v="0.99726027397260275"/>
    <n v="4.9863013698630141"/>
    <n v="4.1589999999999998"/>
    <n v="5"/>
    <n v="0.99038461538461542"/>
    <n v="4.9519230769230766"/>
    <n v="22.921786090621708"/>
    <n v="30"/>
    <n v="0.76405953635405699"/>
    <n v="32"/>
    <n v="5"/>
    <n v="6"/>
    <n v="0.83333333333333337"/>
    <n v="0.25714286999999997"/>
    <n v="0"/>
    <n v="5.3191499999999996E-2"/>
    <n v="5"/>
    <n v="0"/>
    <n v="6"/>
    <n v="11"/>
    <n v="17"/>
    <n v="0.9553571428571429"/>
    <n v="0.9"/>
    <n v="0.95"/>
    <n v="0.6470588235294118"/>
    <n v="0.6470588235294118"/>
    <n v="7.36"/>
    <n v="4"/>
    <n v="0"/>
    <n v="6"/>
    <n v="7.34"/>
    <n v="5"/>
    <n v="15"/>
    <n v="18"/>
    <n v="0.83333333333333337"/>
    <n v="0.55515683969560103"/>
    <n v="0"/>
    <n v="5"/>
    <n v="0"/>
    <n v="0.99472295514511877"/>
    <n v="10"/>
    <n v="10"/>
    <n v="1"/>
    <n v="8973"/>
    <n v="26.742083772391993"/>
    <n v="12.5"/>
    <n v="12.941176470588236"/>
    <n v="12.941176470588236"/>
    <n v="16.666666666666668"/>
    <n v="0"/>
    <n v="3"/>
    <n v="71.849926909646896"/>
    <n v="71.849926909646896"/>
    <n v="644709.39416026161"/>
    <n v="644709.39416026161"/>
    <n v="767982908.03409648"/>
    <n v="767982908.03409648"/>
    <n v="20977136"/>
    <n v="36.610474758522635"/>
    <n v="36.610474758522635"/>
    <n v="2.5"/>
    <n v="2.7314587057279494"/>
    <n v="1.7962481727411725"/>
    <n v="1.7962481727411725"/>
  </r>
  <r>
    <s v="050000053"/>
    <s v="SANTA MARIA POST ACUTE"/>
    <n v="206420488"/>
    <n v="1881696474"/>
    <s v="055563"/>
    <x v="26"/>
    <x v="5"/>
    <s v="No"/>
    <n v="55"/>
    <n v="2.177"/>
    <n v="0"/>
    <n v="0.1095890410958904"/>
    <n v="0"/>
    <n v="1.2549999999999999"/>
    <n v="4"/>
    <n v="0.74794520547945198"/>
    <n v="2.9917808219178079"/>
    <n v="0.67900000000000005"/>
    <n v="5"/>
    <n v="0.74794520547945198"/>
    <n v="3.7397260273972597"/>
    <n v="4.0510000000000002"/>
    <n v="2"/>
    <n v="0.35068493150684932"/>
    <n v="0.70136986301369864"/>
    <n v="3.2160000000000002"/>
    <n v="0"/>
    <n v="3.8461538461538464E-2"/>
    <n v="0"/>
    <n v="7.432876712328766"/>
    <n v="30"/>
    <n v="0.24776255707762554"/>
    <m/>
    <m/>
    <n v="0"/>
    <n v="0"/>
    <n v="0.21527778"/>
    <n v="1"/>
    <n v="7.3529410000000003E-2"/>
    <n v="2"/>
    <n v="0"/>
    <n v="6"/>
    <n v="9"/>
    <n v="17"/>
    <n v="0.9358974358974359"/>
    <n v="0.9"/>
    <n v="0.95"/>
    <n v="0.26470588235294118"/>
    <n v="0.26470588235294118"/>
    <n v="8.16"/>
    <n v="2"/>
    <n v="0.52318200000000004"/>
    <n v="4"/>
    <n v="8.11"/>
    <n v="1"/>
    <n v="7"/>
    <n v="18"/>
    <n v="0.3888888888888889"/>
    <n v="0.75067571294610846"/>
    <n v="1"/>
    <n v="5"/>
    <n v="0.2"/>
    <n v="1"/>
    <n v="10"/>
    <n v="10"/>
    <n v="1"/>
    <n v="13609"/>
    <n v="12.388127853881278"/>
    <m/>
    <n v="5.2941176470588234"/>
    <n v="5.2941176470588234"/>
    <n v="7.7777777777777777"/>
    <n v="1.4000000000000001"/>
    <n v="3"/>
    <n v="29.860023278717879"/>
    <n v="29.860023278717879"/>
    <n v="406365.05680007162"/>
    <n v="406365.05680007162"/>
    <n v="767982908.03409648"/>
    <n v="767982908.03409648"/>
    <n v="20977136"/>
    <n v="36.610474758522635"/>
    <n v="36.610474758522635"/>
    <n v="2.5"/>
    <n v="2.7314587057279494"/>
    <n v="0.746500581967947"/>
    <n v="0.746500581967947"/>
  </r>
  <r>
    <s v="050000064"/>
    <s v="ATTERDAG CARE CENTER"/>
    <n v="206420523"/>
    <n v="1720086077"/>
    <s v="056353"/>
    <x v="26"/>
    <x v="5"/>
    <s v="No"/>
    <n v="54"/>
    <n v="2.8679999999999999"/>
    <n v="5"/>
    <n v="0.90136986301369859"/>
    <n v="4.506849315068493"/>
    <n v="1.2250000000000001"/>
    <n v="3"/>
    <n v="1"/>
    <n v="3"/>
    <n v="0.41"/>
    <n v="1"/>
    <n v="1"/>
    <n v="1"/>
    <n v="4.5179999999999998"/>
    <n v="5"/>
    <n v="0.90136986301369859"/>
    <n v="4.506849315068493"/>
    <n v="4.0579999999999998"/>
    <n v="5"/>
    <n v="0.73076923076923073"/>
    <n v="3.6538461538461537"/>
    <n v="16.667544783983139"/>
    <n v="30"/>
    <n v="0.55558482613277127"/>
    <n v="46.4"/>
    <n v="3"/>
    <n v="6"/>
    <n v="0.5"/>
    <n v="0.27272728000000002"/>
    <n v="0"/>
    <n v="6.7226889999999997E-2"/>
    <n v="3"/>
    <n v="3.2467540000000003E-2"/>
    <n v="5"/>
    <n v="8"/>
    <n v="17"/>
    <n v="0.97385620915032678"/>
    <n v="0.9"/>
    <n v="0.95"/>
    <n v="0.47058823529411764"/>
    <n v="0.47058823529411764"/>
    <n v="5.83"/>
    <n v="6"/>
    <n v="0.59823499999999996"/>
    <n v="3"/>
    <n v="7.45"/>
    <n v="5"/>
    <n v="14"/>
    <n v="18"/>
    <n v="0.77777777777777779"/>
    <n v="0.30351599619892305"/>
    <n v="0"/>
    <n v="5"/>
    <n v="0"/>
    <n v="0.99082568807339455"/>
    <n v="10"/>
    <n v="10"/>
    <n v="1"/>
    <n v="4791"/>
    <n v="19.445468914646995"/>
    <n v="7.5"/>
    <n v="9.4117647058823533"/>
    <n v="9.4117647058823533"/>
    <n v="15.555555555555555"/>
    <n v="0"/>
    <n v="3"/>
    <n v="54.912789176084907"/>
    <n v="54.912789176084907"/>
    <n v="263087.1729426228"/>
    <n v="263087.1729426228"/>
    <n v="767982908.03409648"/>
    <n v="767982908.03409648"/>
    <n v="20977136"/>
    <n v="36.610474758522635"/>
    <n v="36.610474758522635"/>
    <n v="2.5"/>
    <n v="2.7314587057279494"/>
    <n v="1.3728197294021227"/>
    <n v="1.3728197294021225"/>
  </r>
  <r>
    <s v="120000375"/>
    <s v="SHAFTER NURSING CARE"/>
    <n v="206150795"/>
    <n v="1023060571"/>
    <s v="056035"/>
    <x v="25"/>
    <x v="4"/>
    <s v="No"/>
    <n v="99"/>
    <n v="1.974"/>
    <n v="0"/>
    <n v="0.23835616438356166"/>
    <n v="0"/>
    <n v="0.88500000000000001"/>
    <n v="0"/>
    <n v="1"/>
    <n v="0"/>
    <n v="0.156"/>
    <n v="0"/>
    <n v="1"/>
    <n v="0"/>
    <n v="3.0129999999999999"/>
    <n v="0"/>
    <n v="0.16438356164383561"/>
    <n v="0"/>
    <n v="2.2330000000000001"/>
    <n v="0"/>
    <n v="8.6538461538461536E-2"/>
    <n v="0"/>
    <n v="0"/>
    <n v="30"/>
    <n v="0"/>
    <n v="73.099999999999994"/>
    <n v="0"/>
    <n v="6"/>
    <n v="0"/>
    <n v="5.2631600000000001E-2"/>
    <n v="4"/>
    <n v="1.886792E-2"/>
    <n v="6"/>
    <n v="3.1578950000000001E-2"/>
    <n v="0"/>
    <n v="10"/>
    <n v="17"/>
    <n v="0.82228915662650603"/>
    <n v="0.9"/>
    <n v="0.95"/>
    <n v="0"/>
    <n v="0"/>
    <n v="6.63"/>
    <n v="5"/>
    <n v="1.177241"/>
    <n v="0"/>
    <n v="7.23"/>
    <n v="6"/>
    <n v="11"/>
    <n v="18"/>
    <n v="0.61111111111111116"/>
    <n v="0.7777811157508937"/>
    <n v="1"/>
    <n v="5"/>
    <n v="0.2"/>
    <n v="0.8"/>
    <n v="0"/>
    <n v="10"/>
    <n v="0"/>
    <n v="25890"/>
    <n v="0"/>
    <n v="0"/>
    <n v="0"/>
    <n v="0"/>
    <n v="12.222222222222223"/>
    <n v="1.4000000000000001"/>
    <n v="0"/>
    <n v="13.622222222222224"/>
    <n v="13.622222222222224"/>
    <n v="352679.33333333337"/>
    <n v="352679.33333333337"/>
    <n v="767982908.03409648"/>
    <n v="767982908.03409648"/>
    <n v="20977136"/>
    <n v="36.610474758522635"/>
    <n v="36.610474758522635"/>
    <n v="2.5"/>
    <n v="2.7314587057279494"/>
    <n v="0.34055555555555561"/>
    <n v="0.34055555555555556"/>
  </r>
  <r>
    <s v="050000002"/>
    <s v="SHORELINE CARE CENTER"/>
    <n v="206560509"/>
    <n v="1891783577"/>
    <s v="555163"/>
    <x v="23"/>
    <x v="5"/>
    <s v="No"/>
    <n v="193"/>
    <n v="2.4689999999999999"/>
    <n v="2"/>
    <n v="0.27397260273972601"/>
    <n v="0.54794520547945202"/>
    <n v="0.91200000000000003"/>
    <n v="0"/>
    <n v="1"/>
    <n v="0"/>
    <n v="0.88200000000000001"/>
    <n v="6"/>
    <n v="1"/>
    <n v="6"/>
    <n v="4.1829999999999998"/>
    <n v="3"/>
    <n v="0.61095890410958908"/>
    <n v="1.8328767123287673"/>
    <n v="3.9830000000000001"/>
    <n v="4"/>
    <n v="0.65384615384615385"/>
    <n v="2.6153846153846154"/>
    <n v="10.996206533192835"/>
    <n v="30"/>
    <n v="0.36654021777309448"/>
    <n v="31.2"/>
    <n v="5"/>
    <n v="6"/>
    <n v="0.83333333333333337"/>
    <n v="0.17494091999999997"/>
    <n v="0"/>
    <n v="8.1699339999999995E-2"/>
    <n v="2"/>
    <n v="3.624732E-2"/>
    <n v="0"/>
    <n v="2"/>
    <n v="17"/>
    <n v="0.9642857142857143"/>
    <n v="0.9"/>
    <n v="0.95"/>
    <n v="0.11764705882352941"/>
    <n v="0.11764705882352941"/>
    <n v="10.67"/>
    <n v="0"/>
    <n v="0.48889100000000002"/>
    <n v="4"/>
    <n v="7.65"/>
    <n v="4"/>
    <n v="8"/>
    <n v="18"/>
    <n v="0.44444444444444442"/>
    <n v="0.9510454958694019"/>
    <n v="4"/>
    <n v="5"/>
    <n v="0.8"/>
    <n v="0.99754901960784315"/>
    <n v="10"/>
    <n v="10"/>
    <n v="1"/>
    <n v="48121"/>
    <n v="12.828907622058306"/>
    <n v="12.5"/>
    <n v="2.3529411764705883"/>
    <n v="2.3529411764705883"/>
    <n v="8.8888888888888893"/>
    <n v="5.6000000000000005"/>
    <n v="3"/>
    <n v="45.170737687417784"/>
    <n v="45.170737687417784"/>
    <n v="2173661.068256231"/>
    <n v="2173661.068256231"/>
    <n v="767982908.03409648"/>
    <n v="767982908.03409648"/>
    <n v="20977136"/>
    <n v="36.610474758522635"/>
    <n v="36.610474758522635"/>
    <n v="2.5"/>
    <n v="2.7314587057279494"/>
    <n v="1.1292684421854446"/>
    <n v="1.1292684421854446"/>
  </r>
  <r>
    <s v="050000070"/>
    <s v="SIMI VALLEY CARE CENTER"/>
    <n v="206560536"/>
    <n v="1760424394"/>
    <s v="555701"/>
    <x v="23"/>
    <x v="5"/>
    <s v="Yes"/>
    <n v="99"/>
    <n v="2.6280000000000001"/>
    <n v="4"/>
    <n v="1"/>
    <n v="4"/>
    <n v="1.4339999999999999"/>
    <n v="5"/>
    <n v="1"/>
    <n v="5"/>
    <n v="0.44600000000000001"/>
    <n v="2"/>
    <n v="1"/>
    <n v="2"/>
    <n v="4.4729999999999999"/>
    <n v="5"/>
    <n v="1"/>
    <n v="5"/>
    <n v="4.032"/>
    <n v="5"/>
    <n v="1"/>
    <n v="5"/>
    <n v="21"/>
    <n v="30"/>
    <n v="0.7"/>
    <n v="36.700000000000003"/>
    <n v="5"/>
    <n v="6"/>
    <n v="0.83333333333333337"/>
    <n v="8.9219349999999989E-2"/>
    <n v="2"/>
    <n v="0.21761659000000003"/>
    <n v="0"/>
    <n v="1.0714300000000001E-2"/>
    <n v="5"/>
    <n v="7"/>
    <n v="17"/>
    <n v="0.9821428571428571"/>
    <n v="0.9"/>
    <n v="0.95"/>
    <n v="0.41176470588235292"/>
    <n v="0.41176470588235292"/>
    <n v="11.35"/>
    <n v="0"/>
    <n v="0.33030500000000002"/>
    <n v="5"/>
    <n v="9.16"/>
    <n v="0"/>
    <n v="5"/>
    <n v="18"/>
    <n v="0.27777777777777779"/>
    <n v="0.66534967750650054"/>
    <n v="0"/>
    <n v="5"/>
    <n v="0"/>
    <n v="0.97391304347826091"/>
    <n v="8"/>
    <n v="10"/>
    <n v="0.8"/>
    <n v="13482"/>
    <n v="24.5"/>
    <n v="12.5"/>
    <n v="8.235294117647058"/>
    <n v="8.235294117647058"/>
    <n v="5.5555555555555554"/>
    <n v="0"/>
    <n v="2.4000000000000004"/>
    <n v="53.190849673202614"/>
    <n v="53.190849673202614"/>
    <n v="717119.03529411764"/>
    <n v="717119.03529411764"/>
    <n v="767982908.03409648"/>
    <n v="767982908.03409648"/>
    <n v="20977136"/>
    <n v="36.610474758522635"/>
    <n v="36.610474758522635"/>
    <n v="2.5"/>
    <n v="2.7314587057279494"/>
    <n v="1.3297712418300653"/>
    <n v="1.3297712418300653"/>
  </r>
  <r>
    <s v="050000067"/>
    <s v="THOUSAND OAKS POST ACUTE, LLC"/>
    <n v="206560531"/>
    <n v="1508327446"/>
    <s v="055342"/>
    <x v="23"/>
    <x v="5"/>
    <s v="No"/>
    <n v="123"/>
    <n v="2.4430000000000001"/>
    <n v="2"/>
    <n v="0.9342465753424658"/>
    <n v="1.8684931506849316"/>
    <n v="1.0589999999999999"/>
    <n v="1"/>
    <n v="1"/>
    <n v="1"/>
    <n v="0.70099999999999996"/>
    <n v="5"/>
    <n v="1"/>
    <n v="5"/>
    <n v="4.1580000000000004"/>
    <n v="3"/>
    <n v="0.99178082191780825"/>
    <n v="2.9753424657534246"/>
    <n v="3.871"/>
    <n v="4"/>
    <n v="0.98076923076923073"/>
    <n v="3.9230769230769229"/>
    <n v="14.76691253951528"/>
    <n v="30"/>
    <n v="0.49223041798384265"/>
    <n v="45.8"/>
    <n v="3"/>
    <n v="6"/>
    <n v="0.5"/>
    <n v="0.23694780000000001"/>
    <n v="0"/>
    <n v="2.6737980000000001E-2"/>
    <n v="6"/>
    <n v="1.556418E-2"/>
    <n v="2"/>
    <n v="8"/>
    <n v="17"/>
    <n v="0.95437262357414454"/>
    <n v="0.9"/>
    <n v="0.95"/>
    <n v="0.47058823529411764"/>
    <n v="0.47058823529411764"/>
    <n v="10.53"/>
    <n v="0"/>
    <n v="0.57874499999999995"/>
    <n v="3"/>
    <n v="8.59"/>
    <n v="0"/>
    <n v="3"/>
    <n v="18"/>
    <n v="0.16666666666666666"/>
    <n v="0.4020954066630506"/>
    <n v="0"/>
    <n v="5"/>
    <n v="0"/>
    <n v="0.98838709677419356"/>
    <n v="9"/>
    <n v="10"/>
    <n v="0.9"/>
    <n v="14085"/>
    <n v="17.228064629434492"/>
    <n v="7.5"/>
    <n v="9.4117647058823533"/>
    <n v="9.4117647058823533"/>
    <n v="3.333333333333333"/>
    <n v="0"/>
    <n v="2.7"/>
    <n v="40.173162668650185"/>
    <n v="40.173162668650185"/>
    <n v="565838.99618793791"/>
    <n v="565838.99618793791"/>
    <n v="767982908.03409648"/>
    <n v="767982908.03409648"/>
    <n v="20977136"/>
    <n v="36.610474758522635"/>
    <n v="36.610474758522635"/>
    <n v="2.5"/>
    <n v="2.7314587057279494"/>
    <n v="1.0043290667162545"/>
    <n v="1.0043290667162545"/>
  </r>
  <r>
    <s v="050000068"/>
    <s v="SANTA PAULA POST ACUTE CENTER"/>
    <n v="206560532"/>
    <n v="1275040362"/>
    <s v="055957"/>
    <x v="23"/>
    <x v="5"/>
    <s v="No"/>
    <n v="99"/>
    <n v="2.3889999999999998"/>
    <n v="2"/>
    <n v="0.51506849315068493"/>
    <n v="1.0301369863013699"/>
    <n v="1.27"/>
    <n v="4"/>
    <n v="1"/>
    <n v="4"/>
    <n v="0.59799999999999998"/>
    <n v="4"/>
    <n v="1"/>
    <n v="4"/>
    <n v="4.2370000000000001"/>
    <n v="3"/>
    <n v="0.80273972602739729"/>
    <n v="2.408219178082192"/>
    <n v="3.6739999999999999"/>
    <n v="2"/>
    <n v="0.54807692307692313"/>
    <n v="1.0961538461538463"/>
    <n v="12.534510010537408"/>
    <n v="30"/>
    <n v="0.41781700035124697"/>
    <n v="61.8"/>
    <n v="0"/>
    <n v="6"/>
    <n v="0"/>
    <n v="0"/>
    <n v="5"/>
    <n v="3.2967009999999998E-2"/>
    <n v="5"/>
    <n v="3.383456E-2"/>
    <n v="2"/>
    <n v="12"/>
    <n v="17"/>
    <n v="0.92831541218637992"/>
    <n v="0.9"/>
    <n v="0.95"/>
    <n v="0.35294117647058826"/>
    <n v="0.35294117647058826"/>
    <n v="6.8"/>
    <n v="5"/>
    <n v="0.95755999999999997"/>
    <n v="1"/>
    <n v="7.71"/>
    <n v="3"/>
    <n v="9"/>
    <n v="18"/>
    <n v="0.5"/>
    <n v="0.73380311316785862"/>
    <n v="1"/>
    <n v="5"/>
    <n v="0.2"/>
    <n v="0.97852028639618138"/>
    <n v="8"/>
    <n v="10"/>
    <n v="0.8"/>
    <n v="20931"/>
    <n v="14.623595012293643"/>
    <n v="0"/>
    <n v="7.0588235294117654"/>
    <n v="7.0588235294117654"/>
    <n v="10"/>
    <n v="1.4000000000000001"/>
    <n v="2.4000000000000004"/>
    <n v="35.482418541705407"/>
    <n v="35.482418541705407"/>
    <n v="742682.50249643589"/>
    <n v="742682.50249643589"/>
    <n v="767982908.03409648"/>
    <n v="767982908.03409648"/>
    <n v="20977136"/>
    <n v="36.610474758522635"/>
    <n v="36.610474758522635"/>
    <n v="2.5"/>
    <n v="2.7314587057279494"/>
    <n v="0.88706046354263512"/>
    <n v="0.88706046354263524"/>
  </r>
  <r>
    <s v="050000069"/>
    <s v="VALLE VERDE HEALTH FACILITY"/>
    <n v="206420534"/>
    <n v="1255412763"/>
    <s v="055733"/>
    <x v="26"/>
    <x v="5"/>
    <s v="No"/>
    <n v="80"/>
    <n v="2.5990000000000002"/>
    <n v="4"/>
    <n v="0.72328767123287674"/>
    <n v="2.893150684931507"/>
    <n v="1.5609999999999999"/>
    <n v="6"/>
    <n v="1"/>
    <n v="6"/>
    <n v="0.90800000000000003"/>
    <n v="6"/>
    <n v="1"/>
    <n v="6"/>
    <n v="4.9539999999999997"/>
    <n v="5"/>
    <n v="0.96438356164383565"/>
    <n v="4.8219178082191778"/>
    <n v="3.8490000000000002"/>
    <n v="3"/>
    <n v="0.875"/>
    <n v="2.625"/>
    <n v="22.340068493150685"/>
    <n v="30"/>
    <n v="0.74466894977168951"/>
    <n v="44.3"/>
    <n v="3"/>
    <n v="6"/>
    <n v="0.5"/>
    <n v="0.1782946"/>
    <n v="3"/>
    <n v="4.7169800000000005E-2"/>
    <n v="4"/>
    <n v="3.8759689999999999E-2"/>
    <n v="0"/>
    <n v="7"/>
    <n v="17"/>
    <n v="0.71764705882352942"/>
    <n v="0.9"/>
    <n v="0.95"/>
    <n v="0"/>
    <n v="0"/>
    <n v="5.82"/>
    <n v="6"/>
    <n v="0.388102"/>
    <n v="5"/>
    <n v="7.57"/>
    <n v="4"/>
    <n v="15"/>
    <n v="18"/>
    <n v="0.83333333333333337"/>
    <n v="0.28200206703085784"/>
    <n v="0"/>
    <n v="5"/>
    <n v="0"/>
    <n v="0.91554702495201534"/>
    <n v="2"/>
    <n v="10"/>
    <n v="0.2"/>
    <n v="5730"/>
    <n v="26.063413242009133"/>
    <n v="7.5"/>
    <n v="0"/>
    <n v="0"/>
    <n v="16.666666666666668"/>
    <n v="0"/>
    <n v="0.60000000000000009"/>
    <n v="50.830079908675806"/>
    <n v="50.830079908675806"/>
    <n v="291256.3578767124"/>
    <n v="291256.3578767124"/>
    <n v="767982908.03409648"/>
    <n v="767982908.03409648"/>
    <n v="20977136"/>
    <n v="36.610474758522635"/>
    <n v="36.610474758522635"/>
    <n v="2.5"/>
    <n v="2.7314587057279494"/>
    <n v="1.2707519977168951"/>
    <n v="1.2707519977168951"/>
  </r>
  <r>
    <s v="120000355"/>
    <s v="VALLEY CONVALESCENT HOSPITAL"/>
    <n v="206150017"/>
    <n v="1497763528"/>
    <s v="555229"/>
    <x v="25"/>
    <x v="4"/>
    <s v="No"/>
    <n v="87"/>
    <n v="2.09"/>
    <n v="0"/>
    <n v="7.9452054794520555E-2"/>
    <n v="0"/>
    <n v="0.84899999999999998"/>
    <n v="0"/>
    <n v="1"/>
    <n v="0"/>
    <n v="0.61399999999999999"/>
    <n v="4"/>
    <n v="1"/>
    <n v="4"/>
    <n v="3.5030000000000001"/>
    <n v="0"/>
    <n v="0.29589041095890412"/>
    <n v="0"/>
    <n v="2.8919999999999999"/>
    <n v="0"/>
    <n v="4.807692307692308E-2"/>
    <n v="0"/>
    <n v="4"/>
    <n v="30"/>
    <n v="0.13333333333333333"/>
    <n v="38.5"/>
    <n v="4"/>
    <n v="6"/>
    <n v="0.66666666666666663"/>
    <n v="0.20103093000000002"/>
    <n v="0"/>
    <n v="4.9450529999999999E-2"/>
    <n v="4"/>
    <n v="4.2735000000000002E-2"/>
    <n v="0"/>
    <n v="4"/>
    <n v="17"/>
    <n v="0.88537549407114624"/>
    <n v="0.9"/>
    <n v="0.95"/>
    <n v="0"/>
    <n v="0"/>
    <m/>
    <n v="0"/>
    <n v="0.81747599999999998"/>
    <n v="2"/>
    <m/>
    <n v="0"/>
    <n v="2"/>
    <n v="6"/>
    <n v="0.33333333333333331"/>
    <n v="0.92181004790371746"/>
    <n v="4"/>
    <n v="5"/>
    <n v="0.8"/>
    <n v="0.98461538461538467"/>
    <n v="9"/>
    <n v="10"/>
    <n v="0.9"/>
    <n v="23284"/>
    <n v="4.666666666666667"/>
    <n v="10"/>
    <n v="0"/>
    <n v="0"/>
    <n v="6.6666666666666661"/>
    <n v="5.6000000000000005"/>
    <n v="2.7"/>
    <n v="29.633333333333336"/>
    <n v="29.633333333333336"/>
    <n v="689982.53333333344"/>
    <n v="689982.53333333344"/>
    <n v="767982908.03409648"/>
    <n v="767982908.03409648"/>
    <n v="20977136"/>
    <n v="36.610474758522635"/>
    <n v="36.610474758522635"/>
    <n v="2.5"/>
    <n v="2.7314587057279494"/>
    <n v="0.74083333333333334"/>
    <n v="0.74083333333333345"/>
  </r>
  <r>
    <s v="050000072"/>
    <s v="VENTURA POST ACUTE"/>
    <n v="206560471"/>
    <n v="1619339306"/>
    <s v="055719"/>
    <x v="23"/>
    <x v="5"/>
    <s v="No"/>
    <n v="71"/>
    <n v="2.7959999999999998"/>
    <n v="5"/>
    <n v="0.83430232558139539"/>
    <n v="4.1715116279069768"/>
    <n v="1.5489999999999999"/>
    <n v="5"/>
    <n v="1"/>
    <n v="5"/>
    <n v="0.53600000000000003"/>
    <n v="3"/>
    <n v="1"/>
    <n v="3"/>
    <n v="4.8879999999999999"/>
    <n v="5"/>
    <n v="0.97093023255813948"/>
    <n v="4.854651162790697"/>
    <n v="3.9929999999999999"/>
    <n v="4"/>
    <n v="0.89795918367346939"/>
    <n v="3.5918367346938775"/>
    <n v="20.617999525391554"/>
    <n v="30"/>
    <n v="0.68726665084638516"/>
    <n v="48.2"/>
    <n v="2"/>
    <n v="6"/>
    <n v="0.33333333333333331"/>
    <n v="0.11724138999999999"/>
    <n v="1"/>
    <n v="5.6603770000000005E-2"/>
    <n v="3"/>
    <n v="1.8867910000000002E-2"/>
    <n v="3"/>
    <n v="7"/>
    <n v="17"/>
    <n v="0.82539682539682535"/>
    <n v="0.9"/>
    <n v="0.95"/>
    <n v="0"/>
    <n v="0"/>
    <n v="6.93"/>
    <n v="4"/>
    <n v="0.45457599999999998"/>
    <n v="4"/>
    <n v="7.88"/>
    <n v="2"/>
    <n v="10"/>
    <n v="18"/>
    <n v="0.55555555555555558"/>
    <n v="0.66913913238930101"/>
    <n v="0"/>
    <n v="5"/>
    <n v="0"/>
    <n v="0.60886319845857417"/>
    <n v="0"/>
    <n v="10"/>
    <n v="0"/>
    <n v="14885"/>
    <n v="24.054332779623479"/>
    <n v="5"/>
    <n v="0"/>
    <n v="0"/>
    <n v="11.111111111111111"/>
    <n v="0"/>
    <n v="0"/>
    <n v="40.165443890734593"/>
    <n v="40.165443890734593"/>
    <n v="597862.63231358444"/>
    <n v="597862.63231358444"/>
    <n v="767982908.03409648"/>
    <n v="767982908.03409648"/>
    <n v="20977136"/>
    <n v="36.610474758522635"/>
    <n v="36.610474758522635"/>
    <n v="2.5"/>
    <n v="2.7314587057279494"/>
    <n v="1.0041360972683648"/>
    <n v="1.0041360972683648"/>
  </r>
  <r>
    <s v="050000066"/>
    <s v="COASTAL VIEW HEALTHCARE CENTER"/>
    <n v="206560539"/>
    <n v="1497011282"/>
    <s v="055566"/>
    <x v="23"/>
    <x v="5"/>
    <s v="No"/>
    <n v="96"/>
    <n v="2.36"/>
    <n v="1"/>
    <n v="0.49127906976744184"/>
    <n v="0.49127906976744184"/>
    <n v="0.99"/>
    <n v="0"/>
    <n v="1"/>
    <n v="0"/>
    <n v="0.68799999999999994"/>
    <n v="5"/>
    <n v="1"/>
    <n v="5"/>
    <n v="4.0670000000000002"/>
    <n v="2"/>
    <n v="0.85755813953488369"/>
    <n v="1.7151162790697674"/>
    <n v="3.4630000000000001"/>
    <n v="1"/>
    <n v="0.56122448979591832"/>
    <n v="0.56122448979591832"/>
    <n v="7.7676198386331281"/>
    <n v="30"/>
    <n v="0.25892066128777091"/>
    <n v="49.5"/>
    <n v="2"/>
    <n v="6"/>
    <n v="0.33333333333333331"/>
    <n v="0.10970463999999999"/>
    <n v="1"/>
    <n v="6.632652E-2"/>
    <n v="3"/>
    <n v="0"/>
    <n v="6"/>
    <n v="10"/>
    <n v="17"/>
    <n v="0.83712121212121215"/>
    <n v="0.9"/>
    <n v="0.95"/>
    <n v="0"/>
    <n v="0"/>
    <n v="6.1"/>
    <n v="5"/>
    <n v="0.96111899999999995"/>
    <n v="1"/>
    <n v="8.14"/>
    <n v="0"/>
    <n v="6"/>
    <n v="18"/>
    <n v="0.33333333333333331"/>
    <n v="0.5010321139724544"/>
    <n v="0"/>
    <n v="5"/>
    <n v="0"/>
    <n v="0.95402298850574707"/>
    <n v="6"/>
    <n v="10"/>
    <n v="0.6"/>
    <n v="14806"/>
    <n v="9.0622231450719823"/>
    <n v="5"/>
    <n v="0"/>
    <n v="0"/>
    <n v="6.6666666666666661"/>
    <n v="0"/>
    <n v="1.7999999999999998"/>
    <n v="22.528889811738647"/>
    <n v="22.528889811738647"/>
    <n v="333562.74255260243"/>
    <n v="333562.74255260243"/>
    <n v="767982908.03409648"/>
    <n v="767982908.03409648"/>
    <n v="20977136"/>
    <n v="36.610474758522635"/>
    <n v="36.610474758522635"/>
    <n v="2.5"/>
    <n v="2.7314587057279494"/>
    <n v="0.56322224529346621"/>
    <n v="0.56322224529346621"/>
  </r>
  <r>
    <s v="050000595"/>
    <s v="VICTORIA CARE CENTER"/>
    <n v="206564024"/>
    <n v="1427057645"/>
    <s v="555478"/>
    <x v="23"/>
    <x v="5"/>
    <s v="No"/>
    <n v="188"/>
    <n v="2.3809999999999998"/>
    <n v="1"/>
    <n v="0.59726027397260273"/>
    <n v="0.59726027397260273"/>
    <n v="1.0129999999999999"/>
    <n v="1"/>
    <n v="1"/>
    <n v="1"/>
    <n v="0.50800000000000001"/>
    <n v="3"/>
    <n v="1"/>
    <n v="3"/>
    <n v="3.8860000000000001"/>
    <n v="1"/>
    <n v="0.65753424657534243"/>
    <n v="0.65753424657534243"/>
    <n v="3.367"/>
    <n v="0"/>
    <n v="0.19230769230769232"/>
    <n v="0"/>
    <n v="5.2547945205479456"/>
    <n v="30"/>
    <n v="0.17515981735159819"/>
    <n v="37.299999999999997"/>
    <n v="5"/>
    <n v="6"/>
    <n v="0.83333333333333337"/>
    <n v="0.12035008"/>
    <n v="1"/>
    <n v="3.3678760000000002E-2"/>
    <n v="6"/>
    <n v="1.8255560000000001E-2"/>
    <n v="2"/>
    <n v="9"/>
    <n v="17"/>
    <n v="0.90018484288354894"/>
    <n v="0.9"/>
    <n v="0.95"/>
    <n v="0.26470588235294118"/>
    <n v="0.26470588235294118"/>
    <n v="3.87"/>
    <n v="6"/>
    <n v="0.37313000000000002"/>
    <n v="5"/>
    <n v="7.67"/>
    <n v="4"/>
    <n v="15"/>
    <n v="18"/>
    <n v="0.83333333333333337"/>
    <n v="0.70191409500840707"/>
    <n v="1"/>
    <n v="5"/>
    <n v="0.2"/>
    <n v="0.99913119026933106"/>
    <n v="10"/>
    <n v="10"/>
    <n v="1"/>
    <n v="41328"/>
    <n v="6.1305936073059364"/>
    <n v="12.5"/>
    <n v="5.2941176470588234"/>
    <n v="5.2941176470588234"/>
    <n v="16.666666666666668"/>
    <n v="1.4000000000000001"/>
    <n v="3"/>
    <n v="44.991377921031422"/>
    <n v="44.991377921031422"/>
    <n v="1859403.6667203866"/>
    <n v="1859403.6667203866"/>
    <n v="767982908.03409648"/>
    <n v="767982908.03409648"/>
    <n v="20977136"/>
    <n v="36.610474758522635"/>
    <n v="36.610474758522635"/>
    <n v="2.5"/>
    <n v="2.7314587057279494"/>
    <n v="1.1247844480257856"/>
    <n v="1.1247844480257856"/>
  </r>
  <r>
    <s v="050000074"/>
    <s v="VILLA MARIA POST ACUTE"/>
    <n v="206421162"/>
    <n v="1730643669"/>
    <s v="055830"/>
    <x v="26"/>
    <x v="5"/>
    <s v="No"/>
    <n v="81"/>
    <n v="2.2309999999999999"/>
    <n v="0"/>
    <n v="0.32054794520547947"/>
    <n v="0"/>
    <n v="1.2949999999999999"/>
    <n v="4"/>
    <n v="1"/>
    <n v="4"/>
    <n v="0.63"/>
    <n v="4"/>
    <n v="1"/>
    <n v="4"/>
    <n v="4.141"/>
    <n v="3"/>
    <n v="0.78082191780821919"/>
    <n v="2.3424657534246576"/>
    <n v="3.3380000000000001"/>
    <n v="0"/>
    <n v="0.35576923076923078"/>
    <n v="0"/>
    <n v="10.342465753424658"/>
    <n v="30"/>
    <n v="0.34474885844748859"/>
    <n v="45.3"/>
    <n v="3"/>
    <n v="6"/>
    <n v="0.5"/>
    <n v="9.3023220000000004E-2"/>
    <n v="2"/>
    <n v="8.588955999999999E-2"/>
    <n v="3"/>
    <n v="2.2522509999999999E-2"/>
    <n v="1"/>
    <n v="6"/>
    <n v="17"/>
    <n v="0.75347222222222221"/>
    <n v="0.9"/>
    <n v="0.95"/>
    <n v="0"/>
    <n v="0"/>
    <n v="9.3699999999999992"/>
    <n v="1"/>
    <n v="0.43542599999999998"/>
    <n v="5"/>
    <n v="8.49"/>
    <n v="0"/>
    <n v="6"/>
    <n v="18"/>
    <n v="0.33333333333333331"/>
    <n v="0.31049785567779226"/>
    <n v="0"/>
    <n v="5"/>
    <n v="0"/>
    <n v="0.99"/>
    <n v="10"/>
    <n v="10"/>
    <n v="1"/>
    <n v="8326"/>
    <n v="12.066210045662102"/>
    <n v="7.5"/>
    <n v="0"/>
    <n v="0"/>
    <n v="6.6666666666666661"/>
    <n v="0"/>
    <n v="3"/>
    <n v="29.232876712328768"/>
    <n v="29.232876712328768"/>
    <n v="243392.93150684933"/>
    <n v="243392.93150684933"/>
    <n v="767982908.03409648"/>
    <n v="767982908.03409648"/>
    <n v="20977136"/>
    <n v="36.610474758522635"/>
    <n v="36.610474758522635"/>
    <n v="2.5"/>
    <n v="2.7314587057279494"/>
    <n v="0.73082191780821926"/>
    <n v="0.73082191780821915"/>
  </r>
  <r>
    <s v="050000131"/>
    <s v="VINEYARD HILLS HEALTH CENTER"/>
    <n v="206401892"/>
    <n v="1629066071"/>
    <s v="555220"/>
    <x v="24"/>
    <x v="5"/>
    <s v="No"/>
    <n v="99"/>
    <n v="2.5640000000000001"/>
    <n v="3"/>
    <n v="0.84383561643835614"/>
    <n v="2.5315068493150683"/>
    <n v="1.042"/>
    <n v="1"/>
    <n v="1"/>
    <n v="1"/>
    <n v="0.93899999999999995"/>
    <n v="6"/>
    <n v="1"/>
    <n v="6"/>
    <n v="4.4379999999999997"/>
    <n v="4"/>
    <n v="0.95890410958904115"/>
    <n v="3.8356164383561646"/>
    <n v="3.169"/>
    <n v="0"/>
    <n v="0.89423076923076927"/>
    <n v="0"/>
    <n v="13.367123287671234"/>
    <n v="30"/>
    <n v="0.44557077625570779"/>
    <n v="58.2"/>
    <n v="0"/>
    <n v="6"/>
    <n v="0"/>
    <n v="0.17857142000000001"/>
    <n v="0"/>
    <n v="6.8965399999999996E-3"/>
    <n v="6"/>
    <n v="8.3333340000000006E-2"/>
    <n v="0"/>
    <n v="6"/>
    <n v="17"/>
    <n v="1"/>
    <n v="0.9"/>
    <n v="0.95"/>
    <n v="0.35294117647058826"/>
    <n v="0.35294117647058826"/>
    <n v="6.21"/>
    <n v="5"/>
    <n v="2.154512"/>
    <n v="0"/>
    <n v="8.4700000000000006"/>
    <n v="0"/>
    <n v="5"/>
    <n v="18"/>
    <n v="0.27777777777777779"/>
    <n v="0.96058801833605567"/>
    <n v="5"/>
    <n v="5"/>
    <n v="1"/>
    <n v="0.97066666666666668"/>
    <n v="8"/>
    <n v="10"/>
    <n v="0.8"/>
    <n v="18231"/>
    <n v="15.594977168949773"/>
    <n v="0"/>
    <n v="7.0588235294117654"/>
    <n v="7.0588235294117654"/>
    <n v="5.5555555555555554"/>
    <n v="7"/>
    <n v="2.4000000000000004"/>
    <n v="37.609356253917092"/>
    <n v="37.609356253917092"/>
    <n v="685656.17386516253"/>
    <n v="685656.17386516253"/>
    <n v="767982908.03409648"/>
    <n v="767982908.03409648"/>
    <n v="20977136"/>
    <n v="36.610474758522635"/>
    <n v="36.610474758522635"/>
    <n v="2.5"/>
    <n v="2.7314587057279494"/>
    <n v="0.94023390634792725"/>
    <n v="0.94023390634792736"/>
  </r>
  <r>
    <s v="050000051"/>
    <s v="MISSION VIEW HEALTH CENTER"/>
    <n v="206400484"/>
    <n v="1811918279"/>
    <s v="055079"/>
    <x v="24"/>
    <x v="5"/>
    <s v="No"/>
    <n v="162"/>
    <n v="2.9590000000000001"/>
    <n v="5"/>
    <n v="0.9780821917808219"/>
    <n v="4.8904109589041092"/>
    <n v="1.2430000000000001"/>
    <n v="4"/>
    <n v="1"/>
    <n v="4"/>
    <n v="0.58299999999999996"/>
    <n v="4"/>
    <n v="1"/>
    <n v="4"/>
    <n v="4.7679999999999998"/>
    <n v="5"/>
    <n v="1"/>
    <n v="5"/>
    <n v="3.4079999999999999"/>
    <n v="0"/>
    <n v="1"/>
    <n v="0"/>
    <n v="17.890410958904109"/>
    <n v="30"/>
    <n v="0.59634703196347028"/>
    <n v="41.6"/>
    <n v="4"/>
    <n v="6"/>
    <n v="0.66666666666666663"/>
    <n v="0.24555157999999999"/>
    <n v="0"/>
    <n v="4.9808440000000002E-2"/>
    <n v="4"/>
    <n v="1.9230769999999998E-2"/>
    <n v="1"/>
    <n v="5"/>
    <n v="17"/>
    <n v="0.97468354430379744"/>
    <n v="0.9"/>
    <n v="0.95"/>
    <n v="0.29411764705882354"/>
    <n v="0.29411764705882354"/>
    <n v="6.92"/>
    <n v="4"/>
    <n v="0.57098400000000005"/>
    <n v="3"/>
    <n v="8.15"/>
    <n v="0"/>
    <n v="7"/>
    <n v="18"/>
    <n v="0.3888888888888889"/>
    <n v="0.81533744073138181"/>
    <n v="3"/>
    <n v="5"/>
    <n v="0.6"/>
    <n v="0.98333333333333328"/>
    <n v="9"/>
    <n v="10"/>
    <n v="0.9"/>
    <n v="28717"/>
    <n v="20.87214611872146"/>
    <n v="10"/>
    <n v="5.882352941176471"/>
    <n v="5.882352941176471"/>
    <n v="7.7777777777777777"/>
    <n v="4.2"/>
    <n v="2.7"/>
    <n v="51.432276837675715"/>
    <n v="51.432276837675715"/>
    <n v="1476980.6939475336"/>
    <n v="1476980.6939475336"/>
    <n v="767982908.03409648"/>
    <n v="767982908.03409648"/>
    <n v="20977136"/>
    <n v="36.610474758522635"/>
    <n v="36.610474758522635"/>
    <n v="2.5"/>
    <n v="2.7314587057279494"/>
    <n v="1.285806920941893"/>
    <n v="1.285806920941893"/>
  </r>
  <r>
    <s v="060000022"/>
    <s v="ALAMITOS WEST HEALTH &amp; REHABILITATION"/>
    <n v="206301089"/>
    <n v="1154359586"/>
    <s v="056169"/>
    <x v="27"/>
    <x v="6"/>
    <s v="No"/>
    <n v="150"/>
    <n v="2.3620000000000001"/>
    <n v="1"/>
    <n v="0.83835616438356164"/>
    <n v="0.83835616438356164"/>
    <n v="1.113"/>
    <n v="2"/>
    <n v="1"/>
    <n v="2"/>
    <n v="0.498"/>
    <n v="3"/>
    <n v="1"/>
    <n v="3"/>
    <n v="3.9470000000000001"/>
    <n v="1"/>
    <n v="0.92054794520547945"/>
    <n v="0.92054794520547945"/>
    <n v="3.6930000000000001"/>
    <n v="2"/>
    <n v="0.78846153846153844"/>
    <n v="1.5769230769230769"/>
    <n v="8.3358271865121178"/>
    <n v="30"/>
    <n v="0.2778609062170706"/>
    <n v="35.299999999999997"/>
    <n v="5"/>
    <n v="6"/>
    <n v="0.83333333333333337"/>
    <n v="0.10704962"/>
    <n v="1"/>
    <n v="3.438393E-2"/>
    <n v="6"/>
    <n v="3.1088079999999997E-2"/>
    <n v="0"/>
    <n v="7"/>
    <n v="17"/>
    <n v="0.97662337662337662"/>
    <n v="0.9"/>
    <n v="0.95"/>
    <n v="0.41176470588235292"/>
    <n v="0.41176470588235292"/>
    <n v="8.33"/>
    <n v="2"/>
    <n v="0.47878100000000001"/>
    <n v="4"/>
    <n v="7.56"/>
    <n v="5"/>
    <n v="11"/>
    <n v="18"/>
    <n v="0.61111111111111116"/>
    <n v="0.60444722831193232"/>
    <n v="0"/>
    <n v="5"/>
    <n v="0"/>
    <n v="0.98917748917748916"/>
    <n v="9"/>
    <n v="10"/>
    <n v="0.9"/>
    <n v="27020"/>
    <n v="9.7251317175974705"/>
    <n v="12.5"/>
    <n v="8.235294117647058"/>
    <n v="8.235294117647058"/>
    <n v="12.222222222222223"/>
    <n v="0"/>
    <n v="2.7"/>
    <n v="45.382648057466753"/>
    <n v="45.382648057466753"/>
    <n v="1226239.1505127517"/>
    <n v="1226239.1505127517"/>
    <n v="767982908.03409648"/>
    <n v="767982908.03409648"/>
    <n v="20977136"/>
    <n v="36.610474758522635"/>
    <n v="36.610474758522635"/>
    <n v="2.5"/>
    <n v="2.7314587057279494"/>
    <n v="1.1345662014366689"/>
    <n v="1.1345662014366689"/>
  </r>
  <r>
    <s v="060000031"/>
    <s v="ANAHEIM CREST NURSING CENTER"/>
    <n v="206301120"/>
    <n v="1568457299"/>
    <s v="555445"/>
    <x v="27"/>
    <x v="6"/>
    <s v="No"/>
    <n v="83"/>
    <n v="2.2749999999999999"/>
    <n v="1"/>
    <n v="0.51780821917808217"/>
    <n v="0.51780821917808217"/>
    <n v="1.1870000000000001"/>
    <n v="3"/>
    <n v="1"/>
    <n v="3"/>
    <n v="0.46899999999999997"/>
    <n v="2"/>
    <n v="1"/>
    <n v="2"/>
    <n v="3.915"/>
    <n v="1"/>
    <n v="0.78082191780821919"/>
    <n v="0.78082191780821919"/>
    <n v="3.67"/>
    <n v="2"/>
    <n v="0.75"/>
    <n v="1.5"/>
    <n v="7.7986301369863016"/>
    <n v="30"/>
    <n v="0.25995433789954336"/>
    <n v="42.4"/>
    <n v="4"/>
    <n v="6"/>
    <n v="0.66666666666666663"/>
    <n v="2.4390230000000002E-2"/>
    <n v="5"/>
    <n v="5.1020429999999999E-2"/>
    <n v="5"/>
    <n v="1.762114E-2"/>
    <n v="2"/>
    <n v="12"/>
    <n v="17"/>
    <n v="0.96170212765957441"/>
    <n v="0.9"/>
    <n v="0.95"/>
    <n v="0.70588235294117652"/>
    <n v="0.70588235294117652"/>
    <n v="9.89"/>
    <n v="0"/>
    <n v="0.56797699999999995"/>
    <n v="3"/>
    <n v="7.47"/>
    <n v="5"/>
    <n v="8"/>
    <n v="18"/>
    <n v="0.44444444444444442"/>
    <n v="0.74813432835820892"/>
    <n v="1"/>
    <n v="5"/>
    <n v="0.2"/>
    <n v="1"/>
    <n v="10"/>
    <n v="10"/>
    <n v="1"/>
    <n v="21253"/>
    <n v="9.0984018264840181"/>
    <n v="10"/>
    <n v="14.117647058823531"/>
    <n v="14.117647058823531"/>
    <n v="8.8888888888888893"/>
    <n v="1.4000000000000001"/>
    <n v="3"/>
    <n v="46.504937774196442"/>
    <n v="46.504937774196442"/>
    <n v="988369.44251499698"/>
    <n v="988369.44251499698"/>
    <n v="767982908.03409648"/>
    <n v="767982908.03409648"/>
    <n v="20977136"/>
    <n v="36.610474758522635"/>
    <n v="36.610474758522635"/>
    <n v="2.5"/>
    <n v="2.7314587057279494"/>
    <n v="1.1626234443549111"/>
    <n v="1.1626234443549111"/>
  </r>
  <r>
    <s v="060000196"/>
    <s v="ANAHEIM HEALTHCARE CENTER, LLC"/>
    <n v="206301094"/>
    <n v="1295831139"/>
    <s v="055984"/>
    <x v="27"/>
    <x v="6"/>
    <s v="No"/>
    <n v="250"/>
    <n v="2.7410000000000001"/>
    <n v="5"/>
    <n v="0.98082191780821915"/>
    <n v="4.904109589041096"/>
    <n v="1.375"/>
    <n v="5"/>
    <n v="1"/>
    <n v="5"/>
    <n v="0.49"/>
    <n v="3"/>
    <n v="1"/>
    <n v="3"/>
    <n v="4.6109999999999998"/>
    <n v="5"/>
    <n v="1"/>
    <n v="5"/>
    <n v="4.0880000000000001"/>
    <n v="5"/>
    <n v="1"/>
    <n v="5"/>
    <n v="22.904109589041095"/>
    <n v="30"/>
    <n v="0.76347031963470313"/>
    <n v="93.1"/>
    <n v="0"/>
    <n v="6"/>
    <n v="0"/>
    <n v="1.0526310000000001E-2"/>
    <n v="5"/>
    <n v="6.7873320000000001E-2"/>
    <n v="3"/>
    <n v="3.10078E-3"/>
    <n v="6"/>
    <n v="14"/>
    <n v="17"/>
    <n v="0.85849056603773588"/>
    <n v="0.9"/>
    <n v="0.95"/>
    <n v="0"/>
    <n v="0"/>
    <n v="11.93"/>
    <n v="0"/>
    <n v="0.67139499999999996"/>
    <n v="3"/>
    <n v="8.26"/>
    <n v="0"/>
    <n v="3"/>
    <n v="18"/>
    <n v="0.16666666666666666"/>
    <n v="0.71768264066329457"/>
    <n v="0"/>
    <n v="5"/>
    <n v="0"/>
    <n v="0.96442687747035571"/>
    <n v="7"/>
    <n v="10"/>
    <n v="0.7"/>
    <n v="55052"/>
    <n v="26.721461187214608"/>
    <n v="0"/>
    <n v="0"/>
    <n v="0"/>
    <n v="3.333333333333333"/>
    <n v="0"/>
    <n v="2.0999999999999996"/>
    <n v="32.154794520547938"/>
    <n v="32.154794520547938"/>
    <n v="1770185.7479452051"/>
    <n v="1770185.7479452051"/>
    <n v="767982908.03409648"/>
    <n v="767982908.03409648"/>
    <n v="20977136"/>
    <n v="36.610474758522635"/>
    <n v="36.610474758522635"/>
    <n v="2.5"/>
    <n v="2.7314587057279494"/>
    <n v="0.80386986301369845"/>
    <n v="0.80386986301369845"/>
  </r>
  <r>
    <s v="080001540"/>
    <s v="ANAHEIM TERRACE CARE CENTER"/>
    <n v="206301243"/>
    <n v="1790768083"/>
    <s v="056076"/>
    <x v="27"/>
    <x v="6"/>
    <s v="No"/>
    <n v="99"/>
    <n v="2.1659999999999999"/>
    <n v="0"/>
    <n v="0.11780821917808215"/>
    <n v="0"/>
    <n v="1.2809999999999999"/>
    <n v="4"/>
    <n v="1"/>
    <n v="4"/>
    <n v="0.372"/>
    <n v="1"/>
    <n v="1"/>
    <n v="1"/>
    <n v="3.8239999999999998"/>
    <n v="0"/>
    <n v="0.21917808219178081"/>
    <n v="0"/>
    <n v="3.1230000000000002"/>
    <n v="0"/>
    <n v="7.6923076923076927E-2"/>
    <n v="0"/>
    <n v="5"/>
    <n v="30"/>
    <n v="0.16666666666666666"/>
    <n v="53.3"/>
    <n v="1"/>
    <n v="6"/>
    <n v="0.16666666666666666"/>
    <n v="6.0085850000000003E-2"/>
    <n v="3"/>
    <n v="3.6649180000000003E-2"/>
    <n v="6"/>
    <n v="0"/>
    <n v="6"/>
    <n v="15"/>
    <n v="17"/>
    <n v="0.89820359281437123"/>
    <n v="0.9"/>
    <n v="0.95"/>
    <n v="0"/>
    <n v="0"/>
    <n v="11.4"/>
    <n v="0"/>
    <n v="0.463084"/>
    <n v="4"/>
    <n v="8.82"/>
    <n v="0"/>
    <n v="4"/>
    <n v="18"/>
    <n v="0.22222222222222221"/>
    <n v="8.9254920616043287E-2"/>
    <n v="0"/>
    <n v="5"/>
    <n v="0"/>
    <n v="0.9273356401384083"/>
    <n v="3"/>
    <n v="10"/>
    <n v="0.3"/>
    <n v="3002"/>
    <n v="5.833333333333333"/>
    <n v="2.5"/>
    <n v="0"/>
    <n v="0"/>
    <n v="4.4444444444444446"/>
    <n v="0"/>
    <n v="0.89999999999999991"/>
    <n v="13.677777777777777"/>
    <n v="13.677777777777777"/>
    <n v="41060.688888888886"/>
    <n v="41060.688888888886"/>
    <n v="767982908.03409648"/>
    <n v="767982908.03409648"/>
    <n v="20977136"/>
    <n v="36.610474758522635"/>
    <n v="36.610474758522635"/>
    <n v="2.5"/>
    <n v="2.7314587057279494"/>
    <n v="0.34194444444444444"/>
    <n v="0.34194444444444444"/>
  </r>
  <r>
    <s v="060000042"/>
    <s v="LAGUNA HILLS HEALTH AND REHABILITATION CENTER"/>
    <n v="206301115"/>
    <n v="1720072374"/>
    <s v="056110"/>
    <x v="27"/>
    <x v="6"/>
    <s v="No"/>
    <n v="208"/>
    <n v="2.0779999999999998"/>
    <n v="0"/>
    <n v="0.1753424657534246"/>
    <n v="0"/>
    <n v="1.3640000000000001"/>
    <n v="5"/>
    <n v="1"/>
    <n v="5"/>
    <n v="0.34300000000000003"/>
    <n v="0"/>
    <n v="1"/>
    <n v="0"/>
    <n v="3.762"/>
    <n v="0"/>
    <n v="0.56712328767123288"/>
    <n v="0"/>
    <n v="3.1520000000000001"/>
    <n v="0"/>
    <n v="0.15384615384615385"/>
    <n v="0"/>
    <n v="5"/>
    <n v="30"/>
    <n v="0.16666666666666666"/>
    <n v="41.1"/>
    <n v="4"/>
    <n v="6"/>
    <n v="0.66666666666666663"/>
    <n v="4.889976E-2"/>
    <n v="5"/>
    <n v="6.9832400000000003E-2"/>
    <n v="2"/>
    <n v="3.6231880000000001E-2"/>
    <n v="0"/>
    <n v="7"/>
    <n v="17"/>
    <n v="0.94786729857819907"/>
    <n v="0.9"/>
    <n v="0.95"/>
    <n v="0.20588235294117646"/>
    <n v="0.20588235294117646"/>
    <n v="10.32"/>
    <n v="0"/>
    <n v="1.2419039999999999"/>
    <n v="0"/>
    <n v="7.19"/>
    <n v="6"/>
    <n v="6"/>
    <n v="18"/>
    <n v="0.33333333333333331"/>
    <n v="0.68753115294658951"/>
    <n v="0"/>
    <n v="5"/>
    <n v="0"/>
    <n v="0.97397476340694011"/>
    <n v="8"/>
    <n v="10"/>
    <n v="0.8"/>
    <n v="35863"/>
    <n v="5.833333333333333"/>
    <n v="10"/>
    <n v="4.117647058823529"/>
    <n v="4.117647058823529"/>
    <n v="6.6666666666666661"/>
    <n v="0"/>
    <n v="2.4000000000000004"/>
    <n v="29.017647058823528"/>
    <n v="29.017647058823528"/>
    <n v="1040659.8764705881"/>
    <n v="1040659.8764705881"/>
    <n v="767982908.03409648"/>
    <n v="767982908.03409648"/>
    <n v="20977136"/>
    <n v="36.610474758522635"/>
    <n v="36.610474758522635"/>
    <n v="2.5"/>
    <n v="2.7314587057279494"/>
    <n v="0.72544117647058814"/>
    <n v="0.72544117647058814"/>
  </r>
  <r>
    <s v="060000034"/>
    <s v="VICTORIA HEALTHCARE AND REHABILITATION CENTER"/>
    <n v="206301119"/>
    <n v="1568461275"/>
    <s v="055237"/>
    <x v="27"/>
    <x v="6"/>
    <s v="No"/>
    <n v="79"/>
    <n v="2.7679999999999998"/>
    <n v="5"/>
    <n v="0.9616438356164384"/>
    <n v="4.8082191780821919"/>
    <n v="0.96799999999999997"/>
    <n v="0"/>
    <n v="1"/>
    <n v="0"/>
    <n v="0.45400000000000001"/>
    <n v="2"/>
    <n v="1"/>
    <n v="2"/>
    <n v="4.1920000000000002"/>
    <n v="3"/>
    <n v="0.94794520547945205"/>
    <n v="2.8438356164383563"/>
    <n v="3.742"/>
    <n v="3"/>
    <n v="0.85576923076923073"/>
    <n v="2.5673076923076921"/>
    <n v="12.21936248682824"/>
    <n v="30"/>
    <n v="0.40731208289427467"/>
    <n v="38.4"/>
    <n v="4"/>
    <n v="6"/>
    <n v="0.66666666666666663"/>
    <n v="8.2352930000000005E-2"/>
    <n v="4"/>
    <n v="8.2191779999999992E-2"/>
    <n v="2"/>
    <n v="3.2966990000000002E-2"/>
    <n v="1"/>
    <n v="7"/>
    <n v="17"/>
    <n v="0.77922077922077926"/>
    <n v="0.9"/>
    <n v="0.95"/>
    <n v="0"/>
    <n v="0"/>
    <n v="10.42"/>
    <n v="0"/>
    <n v="0.56596000000000002"/>
    <n v="3"/>
    <n v="7.85"/>
    <n v="2"/>
    <n v="5"/>
    <n v="18"/>
    <n v="0.27777777777777779"/>
    <n v="0.56744687976779662"/>
    <n v="0"/>
    <n v="5"/>
    <n v="0"/>
    <n v="0.95517774343122097"/>
    <n v="6"/>
    <n v="10"/>
    <n v="0.6"/>
    <n v="15249"/>
    <n v="14.255922901299613"/>
    <n v="10"/>
    <n v="0"/>
    <n v="0"/>
    <n v="5.5555555555555554"/>
    <n v="0"/>
    <n v="1.7999999999999998"/>
    <n v="31.611478456855171"/>
    <n v="31.611478456855171"/>
    <n v="482043.43498858449"/>
    <n v="482043.43498858449"/>
    <n v="767982908.03409648"/>
    <n v="767982908.03409648"/>
    <n v="20977136"/>
    <n v="36.610474758522635"/>
    <n v="36.610474758522635"/>
    <n v="2.5"/>
    <n v="2.7314587057279494"/>
    <n v="0.79028696142137922"/>
    <n v="0.79028696142137933"/>
  </r>
  <r>
    <s v="060000026"/>
    <s v="SEAL BEACH HEALTH AND REHABILITATION CENTER"/>
    <n v="206301113"/>
    <n v="1699769182"/>
    <s v="056010"/>
    <x v="27"/>
    <x v="6"/>
    <s v="No"/>
    <n v="198"/>
    <n v="2.1459999999999999"/>
    <n v="0"/>
    <n v="0.17260273972602735"/>
    <n v="0"/>
    <n v="1.0669999999999999"/>
    <n v="2"/>
    <n v="1"/>
    <n v="2"/>
    <n v="0.26600000000000001"/>
    <n v="0"/>
    <n v="1"/>
    <n v="0"/>
    <n v="3.48"/>
    <n v="0"/>
    <n v="0.21095890410958906"/>
    <n v="0"/>
    <n v="2.86"/>
    <n v="0"/>
    <n v="3.8461538461538464E-2"/>
    <n v="0"/>
    <n v="2"/>
    <n v="30"/>
    <n v="6.6666666666666666E-2"/>
    <n v="46.6"/>
    <n v="3"/>
    <n v="6"/>
    <n v="0.5"/>
    <n v="5.627708E-2"/>
    <n v="4"/>
    <n v="4.7511299999999999E-2"/>
    <n v="4"/>
    <n v="3.2549719999999997E-2"/>
    <n v="0"/>
    <n v="8"/>
    <n v="17"/>
    <n v="0.85852090032154338"/>
    <n v="0.9"/>
    <n v="0.95"/>
    <n v="0"/>
    <n v="0"/>
    <n v="7.38"/>
    <n v="4"/>
    <n v="1.0283549999999999"/>
    <n v="0"/>
    <n v="8.06"/>
    <n v="1"/>
    <n v="5"/>
    <n v="18"/>
    <n v="0.27777777777777779"/>
    <n v="0.66907321909955686"/>
    <n v="0"/>
    <n v="5"/>
    <n v="0"/>
    <n v="0.79713423831070895"/>
    <n v="0"/>
    <n v="10"/>
    <n v="0"/>
    <n v="43186"/>
    <n v="2.3333333333333335"/>
    <n v="7.5"/>
    <n v="0"/>
    <n v="0"/>
    <n v="5.5555555555555554"/>
    <n v="0"/>
    <n v="0"/>
    <n v="15.388888888888889"/>
    <n v="15.388888888888889"/>
    <n v="664584.55555555562"/>
    <n v="664584.55555555562"/>
    <n v="767982908.03409648"/>
    <n v="767982908.03409648"/>
    <n v="20977136"/>
    <n v="36.610474758522635"/>
    <n v="36.610474758522635"/>
    <n v="2.5"/>
    <n v="2.7314587057279494"/>
    <n v="0.38472222222222219"/>
    <n v="0.38472222222222219"/>
  </r>
  <r>
    <s v="060000055"/>
    <s v="MISSION PALMS HEALTHCARE CENTER"/>
    <n v="206301212"/>
    <n v="1538492830"/>
    <s v="056271"/>
    <x v="27"/>
    <x v="6"/>
    <s v="No"/>
    <n v="99"/>
    <n v="2.3340000000000001"/>
    <n v="1"/>
    <n v="0.69863013698630139"/>
    <n v="0.69863013698630139"/>
    <n v="1.1080000000000001"/>
    <n v="2"/>
    <n v="1"/>
    <n v="2"/>
    <n v="0.54300000000000004"/>
    <n v="3"/>
    <n v="1"/>
    <n v="3"/>
    <n v="3.9609999999999999"/>
    <n v="1"/>
    <n v="0.89315068493150684"/>
    <n v="0.89315068493150684"/>
    <n v="3.63"/>
    <n v="2"/>
    <n v="0.90384615384615385"/>
    <n v="1.8076923076923077"/>
    <n v="8.3994731296101151"/>
    <n v="30"/>
    <n v="0.27998243765367048"/>
    <m/>
    <m/>
    <n v="0"/>
    <n v="0"/>
    <n v="4.9180330000000001E-2"/>
    <n v="4"/>
    <n v="7.352939E-2"/>
    <n v="2"/>
    <n v="1.639345E-2"/>
    <n v="3"/>
    <n v="9"/>
    <n v="17"/>
    <n v="0.98347107438016534"/>
    <n v="0.9"/>
    <n v="0.95"/>
    <n v="0.52941176470588236"/>
    <n v="0.52941176470588236"/>
    <n v="10"/>
    <n v="0"/>
    <n v="0.68960600000000005"/>
    <n v="2"/>
    <n v="8.5299999999999994"/>
    <n v="0"/>
    <n v="2"/>
    <n v="18"/>
    <n v="0.1111111111111111"/>
    <n v="0.58931917551530288"/>
    <n v="0"/>
    <n v="5"/>
    <n v="0"/>
    <n v="1"/>
    <n v="10"/>
    <n v="10"/>
    <n v="1"/>
    <n v="18870"/>
    <n v="13.999121882683523"/>
    <m/>
    <n v="10.588235294117647"/>
    <n v="10.588235294117647"/>
    <n v="2.2222222222222223"/>
    <n v="0"/>
    <n v="3"/>
    <n v="29.809579399023391"/>
    <n v="29.809579399023391"/>
    <n v="562506.76325957139"/>
    <n v="562506.76325957139"/>
    <n v="767982908.03409648"/>
    <n v="767982908.03409648"/>
    <n v="20977136"/>
    <n v="36.610474758522635"/>
    <n v="36.610474758522635"/>
    <n v="2.5"/>
    <n v="2.7314587057279494"/>
    <n v="0.74523948497558479"/>
    <n v="0.74523948497558479"/>
  </r>
  <r>
    <s v="060000030"/>
    <s v="BUENA PARK NURSING CENTER"/>
    <n v="206301171"/>
    <n v="1497742167"/>
    <s v="055571"/>
    <x v="27"/>
    <x v="6"/>
    <s v="Yes"/>
    <n v="143"/>
    <n v="2.5209999999999999"/>
    <n v="3"/>
    <n v="0.93604651162790697"/>
    <n v="2.808139534883721"/>
    <n v="1.601"/>
    <n v="6"/>
    <n v="1"/>
    <n v="6"/>
    <n v="0.441"/>
    <n v="2"/>
    <n v="1"/>
    <n v="2"/>
    <n v="4.5309999999999997"/>
    <n v="5"/>
    <n v="1"/>
    <n v="5"/>
    <n v="3.9390000000000001"/>
    <n v="4"/>
    <n v="1"/>
    <n v="4"/>
    <n v="19.808139534883722"/>
    <n v="30"/>
    <n v="0.66027131782945736"/>
    <n v="39.4"/>
    <n v="4"/>
    <n v="6"/>
    <n v="0.66666666666666663"/>
    <n v="3.7688440000000004E-2"/>
    <n v="4"/>
    <n v="0.10000002000000001"/>
    <n v="1"/>
    <n v="2.7027040000000002E-2"/>
    <n v="0"/>
    <n v="5"/>
    <n v="17"/>
    <n v="0.90315315315315314"/>
    <n v="0.9"/>
    <n v="0.95"/>
    <n v="0.14705882352941177"/>
    <n v="0.14705882352941177"/>
    <n v="14.54"/>
    <n v="0"/>
    <n v="0.37481599999999998"/>
    <n v="5"/>
    <n v="7.86"/>
    <n v="2"/>
    <n v="7"/>
    <n v="18"/>
    <n v="0.3888888888888889"/>
    <n v="0.9744860280629869"/>
    <n v="5"/>
    <n v="5"/>
    <n v="1"/>
    <n v="0.94480946123521681"/>
    <n v="5"/>
    <n v="10"/>
    <n v="0.5"/>
    <n v="26951"/>
    <n v="23.109496124031008"/>
    <n v="10"/>
    <n v="2.9411764705882355"/>
    <n v="2.9411764705882355"/>
    <n v="7.7777777777777777"/>
    <n v="7"/>
    <n v="1.5"/>
    <n v="52.328450372397022"/>
    <n v="52.328450372397022"/>
    <n v="1410304.0659864722"/>
    <n v="1410304.0659864722"/>
    <n v="767982908.03409648"/>
    <n v="767982908.03409648"/>
    <n v="20977136"/>
    <n v="36.610474758522635"/>
    <n v="36.610474758522635"/>
    <n v="2.5"/>
    <n v="2.7314587057279494"/>
    <n v="1.3082112593099255"/>
    <n v="1.3082112593099255"/>
  </r>
  <r>
    <s v="060000089"/>
    <s v="BUENA VISTA CARE CENTER"/>
    <n v="206301130"/>
    <n v="1740275486"/>
    <s v="055459"/>
    <x v="27"/>
    <x v="6"/>
    <s v="No"/>
    <n v="99"/>
    <n v="2.0459999999999998"/>
    <n v="0"/>
    <n v="0.1424657534246575"/>
    <n v="0"/>
    <n v="1.113"/>
    <n v="2"/>
    <n v="1"/>
    <n v="2"/>
    <n v="0.44700000000000001"/>
    <n v="2"/>
    <n v="1"/>
    <n v="2"/>
    <n v="3.5760000000000001"/>
    <n v="0"/>
    <n v="0.18630136986301371"/>
    <n v="0"/>
    <n v="3.0329999999999999"/>
    <n v="0"/>
    <n v="8.6538461538461536E-2"/>
    <n v="0"/>
    <n v="4"/>
    <n v="30"/>
    <n v="0.13333333333333333"/>
    <n v="52.2"/>
    <n v="1"/>
    <n v="6"/>
    <n v="0.16666666666666666"/>
    <n v="0.12280702"/>
    <n v="1"/>
    <n v="1.1494260000000001E-2"/>
    <n v="6"/>
    <n v="0"/>
    <n v="6"/>
    <n v="13"/>
    <n v="17"/>
    <n v="0.87138263665594851"/>
    <n v="0.9"/>
    <n v="0.95"/>
    <n v="0"/>
    <n v="0"/>
    <n v="7.02"/>
    <n v="4"/>
    <n v="0.697299"/>
    <n v="2"/>
    <n v="7.78"/>
    <n v="3"/>
    <n v="9"/>
    <n v="18"/>
    <n v="0.5"/>
    <n v="0.75054369467332371"/>
    <n v="1"/>
    <n v="5"/>
    <n v="0.2"/>
    <n v="0.97641509433962259"/>
    <n v="8"/>
    <n v="10"/>
    <n v="0.8"/>
    <n v="24503"/>
    <n v="4.666666666666667"/>
    <n v="2.5"/>
    <n v="0"/>
    <n v="0"/>
    <n v="10"/>
    <n v="1.4000000000000001"/>
    <n v="2.4000000000000004"/>
    <n v="20.966666666666669"/>
    <n v="20.966666666666669"/>
    <n v="513746.2333333334"/>
    <n v="513746.2333333334"/>
    <n v="767982908.03409648"/>
    <n v="767982908.03409648"/>
    <n v="20977136"/>
    <n v="36.610474758522635"/>
    <n v="36.610474758522635"/>
    <n v="2.5"/>
    <n v="2.7314587057279494"/>
    <n v="0.52416666666666678"/>
    <n v="0.52416666666666667"/>
  </r>
  <r>
    <s v="060000037"/>
    <s v="CAPISTRANO BEACH CARE CENTER"/>
    <n v="206301118"/>
    <n v="1114059219"/>
    <s v="055585"/>
    <x v="27"/>
    <x v="6"/>
    <s v="No"/>
    <n v="93"/>
    <n v="1.92"/>
    <n v="0"/>
    <n v="3.2876712328767099E-2"/>
    <n v="0"/>
    <n v="1.2350000000000001"/>
    <n v="4"/>
    <n v="1"/>
    <n v="4"/>
    <n v="0.32900000000000001"/>
    <n v="0"/>
    <n v="1"/>
    <n v="0"/>
    <n v="3.47"/>
    <n v="0"/>
    <n v="6.02739726027397E-2"/>
    <n v="0"/>
    <n v="2.8279999999999998"/>
    <n v="0"/>
    <n v="3.8461538461538464E-2"/>
    <n v="0"/>
    <n v="4"/>
    <n v="30"/>
    <n v="0.13333333333333333"/>
    <n v="47.4"/>
    <n v="2"/>
    <n v="6"/>
    <n v="0.33333333333333331"/>
    <n v="0.18905474000000003"/>
    <n v="0"/>
    <n v="5.8823519999999997E-2"/>
    <n v="5"/>
    <n v="0"/>
    <n v="6"/>
    <n v="11"/>
    <n v="17"/>
    <n v="0.76811594202898548"/>
    <n v="0.9"/>
    <n v="0.95"/>
    <n v="0"/>
    <n v="0"/>
    <n v="9.11"/>
    <n v="1"/>
    <n v="1.2262360000000001"/>
    <n v="0"/>
    <n v="8.06"/>
    <n v="1"/>
    <n v="2"/>
    <n v="18"/>
    <n v="0.1111111111111111"/>
    <n v="0.65238995031142832"/>
    <n v="0"/>
    <n v="5"/>
    <n v="0"/>
    <n v="0.94582043343653255"/>
    <n v="5"/>
    <n v="10"/>
    <n v="0.5"/>
    <n v="18644"/>
    <n v="4.666666666666667"/>
    <n v="5"/>
    <n v="0"/>
    <n v="0"/>
    <n v="2.2222222222222223"/>
    <n v="0"/>
    <n v="1.5"/>
    <n v="13.388888888888889"/>
    <n v="13.388888888888889"/>
    <n v="249622.44444444444"/>
    <n v="249622.44444444444"/>
    <n v="767982908.03409648"/>
    <n v="767982908.03409648"/>
    <n v="20977136"/>
    <n v="36.610474758522635"/>
    <n v="36.610474758522635"/>
    <n v="2.5"/>
    <n v="2.7314587057279494"/>
    <n v="0.33472222222222225"/>
    <n v="0.3347222222222222"/>
  </r>
  <r>
    <s v="080001536"/>
    <s v="THE HILLS POST ACUTE"/>
    <n v="206301134"/>
    <n v="1609330547"/>
    <s v="555765"/>
    <x v="27"/>
    <x v="6"/>
    <s v="No"/>
    <n v="174"/>
    <n v="2.54"/>
    <n v="3"/>
    <n v="0.51506849315068493"/>
    <n v="1.5452054794520547"/>
    <n v="1.091"/>
    <n v="2"/>
    <n v="1"/>
    <n v="2"/>
    <n v="0.41599999999999998"/>
    <n v="1"/>
    <n v="1"/>
    <n v="1"/>
    <n v="4.0549999999999997"/>
    <n v="2"/>
    <n v="0.58356164383561637"/>
    <n v="1.1671232876712327"/>
    <n v="3.5510000000000002"/>
    <n v="1"/>
    <n v="0.25961538461538464"/>
    <n v="0.25961538461538464"/>
    <n v="5.971944151738672"/>
    <n v="30"/>
    <n v="0.19906480505795573"/>
    <n v="45.7"/>
    <n v="3"/>
    <n v="6"/>
    <n v="0.5"/>
    <n v="3.7593979999999999E-2"/>
    <n v="4"/>
    <n v="3.1545719999999999E-2"/>
    <n v="5"/>
    <n v="1.489363E-2"/>
    <n v="5"/>
    <n v="14"/>
    <n v="17"/>
    <n v="0.88846153846153841"/>
    <n v="0.9"/>
    <n v="0.95"/>
    <n v="0"/>
    <n v="0"/>
    <n v="8.14"/>
    <n v="2"/>
    <n v="0.43083900000000003"/>
    <n v="5"/>
    <n v="8.2899999999999991"/>
    <n v="0"/>
    <n v="7"/>
    <n v="18"/>
    <n v="0.3888888888888889"/>
    <n v="0.62358630060344478"/>
    <n v="0"/>
    <n v="5"/>
    <n v="0"/>
    <n v="0.99008674101610905"/>
    <n v="10"/>
    <n v="10"/>
    <n v="1"/>
    <n v="31208"/>
    <n v="6.9672681770284504"/>
    <n v="7.5"/>
    <n v="0"/>
    <n v="0"/>
    <n v="7.7777777777777777"/>
    <n v="0"/>
    <n v="3"/>
    <n v="25.24504595480623"/>
    <n v="25.24504595480623"/>
    <n v="787847.39415759279"/>
    <n v="787847.39415759279"/>
    <n v="767982908.03409648"/>
    <n v="767982908.03409648"/>
    <n v="20977136"/>
    <n v="36.610474758522635"/>
    <n v="36.610474758522635"/>
    <n v="2.5"/>
    <n v="2.7314587057279494"/>
    <n v="0.63112614887015572"/>
    <n v="0.63112614887015572"/>
  </r>
  <r>
    <s v="060000168"/>
    <s v="ST. CATHERINE HEALTHCARE"/>
    <n v="206301381"/>
    <n v="1578656427"/>
    <s v="055689"/>
    <x v="27"/>
    <x v="6"/>
    <s v="No"/>
    <n v="99"/>
    <n v="2.2949999999999999"/>
    <n v="1"/>
    <n v="0.51506849315068493"/>
    <n v="0.51506849315068493"/>
    <n v="1.1100000000000001"/>
    <n v="2"/>
    <n v="1"/>
    <n v="2"/>
    <n v="0.316"/>
    <n v="0"/>
    <n v="1"/>
    <n v="0"/>
    <n v="3.7189999999999999"/>
    <n v="0"/>
    <n v="0.68493150684931514"/>
    <n v="0"/>
    <n v="3.5449999999999999"/>
    <n v="1"/>
    <n v="0.58653846153846156"/>
    <n v="0.58653846153846156"/>
    <n v="3.1016069546891467"/>
    <n v="30"/>
    <n v="0.10338689848963822"/>
    <n v="29.7"/>
    <n v="5"/>
    <n v="6"/>
    <n v="0.83333333333333337"/>
    <n v="0"/>
    <n v="5"/>
    <n v="0.11235956"/>
    <n v="0"/>
    <n v="4.4247699999999997E-3"/>
    <n v="5"/>
    <n v="10"/>
    <n v="17"/>
    <n v="0.9294605809128631"/>
    <n v="0.9"/>
    <n v="0.95"/>
    <n v="0.29411764705882354"/>
    <n v="0.29411764705882354"/>
    <n v="8.5"/>
    <n v="2"/>
    <n v="0.13469999999999999"/>
    <n v="6"/>
    <n v="8.5500000000000007"/>
    <n v="0"/>
    <n v="8"/>
    <n v="18"/>
    <n v="0.44444444444444442"/>
    <n v="0.59837392392024136"/>
    <n v="0"/>
    <n v="5"/>
    <n v="0"/>
    <n v="0.97727272727272729"/>
    <n v="8"/>
    <n v="10"/>
    <n v="0.8"/>
    <n v="16265"/>
    <n v="3.6185414471373378"/>
    <n v="12.5"/>
    <n v="5.882352941176471"/>
    <n v="5.882352941176471"/>
    <n v="8.8888888888888893"/>
    <n v="0"/>
    <n v="2.4000000000000004"/>
    <n v="33.289783277202702"/>
    <n v="33.289783277202702"/>
    <n v="541458.32500370196"/>
    <n v="541458.32500370196"/>
    <n v="767982908.03409648"/>
    <n v="767982908.03409648"/>
    <n v="20977136"/>
    <n v="36.610474758522635"/>
    <n v="36.610474758522635"/>
    <n v="2.5"/>
    <n v="2.7314587057279494"/>
    <n v="0.83224458193006745"/>
    <n v="0.83224458193006756"/>
  </r>
  <r>
    <s v="060000113"/>
    <s v="HARBOR VILLA CARE CENTER"/>
    <n v="206301138"/>
    <n v="1902891641"/>
    <s v="055742"/>
    <x v="27"/>
    <x v="6"/>
    <s v="No"/>
    <n v="99"/>
    <n v="2.3839999999999999"/>
    <n v="1"/>
    <n v="0.55342465753424652"/>
    <n v="0.55342465753424652"/>
    <n v="1.1870000000000001"/>
    <n v="3"/>
    <n v="1"/>
    <n v="3"/>
    <n v="0.308"/>
    <n v="0"/>
    <n v="1"/>
    <n v="0"/>
    <n v="3.8969999999999998"/>
    <n v="1"/>
    <n v="0.56986301369863013"/>
    <n v="0.56986301369863013"/>
    <n v="3.5659999999999998"/>
    <n v="1"/>
    <n v="0.20192307692307693"/>
    <n v="0.20192307692307693"/>
    <n v="4.3252107481559534"/>
    <n v="30"/>
    <n v="0.14417369160519844"/>
    <n v="47.3"/>
    <n v="2"/>
    <n v="6"/>
    <n v="0.33333333333333331"/>
    <n v="7.0422529999999997E-2"/>
    <n v="3"/>
    <n v="4.736841E-2"/>
    <n v="4"/>
    <n v="2.1352309999999999E-2"/>
    <n v="1"/>
    <n v="8"/>
    <n v="17"/>
    <n v="0.92953020134228193"/>
    <n v="0.9"/>
    <n v="0.95"/>
    <n v="0.23529411764705882"/>
    <n v="0.23529411764705882"/>
    <n v="6.12"/>
    <n v="5"/>
    <n v="0.80967"/>
    <n v="2"/>
    <n v="7.95"/>
    <n v="2"/>
    <n v="9"/>
    <n v="18"/>
    <n v="0.5"/>
    <n v="0.78332723502866208"/>
    <n v="3"/>
    <n v="5"/>
    <n v="0.6"/>
    <n v="1"/>
    <n v="10"/>
    <n v="10"/>
    <n v="1"/>
    <n v="25690"/>
    <n v="5.0460792061819451"/>
    <n v="5"/>
    <n v="4.7058823529411766"/>
    <n v="4.7058823529411766"/>
    <n v="10"/>
    <n v="4.2"/>
    <n v="3"/>
    <n v="31.95196155912312"/>
    <n v="31.95196155912312"/>
    <n v="820845.89245387295"/>
    <n v="820845.89245387295"/>
    <n v="767982908.03409648"/>
    <n v="767982908.03409648"/>
    <n v="20977136"/>
    <n v="36.610474758522635"/>
    <n v="36.610474758522635"/>
    <n v="2.5"/>
    <n v="2.7314587057279494"/>
    <n v="0.79879903897807802"/>
    <n v="0.79879903897807791"/>
  </r>
  <r>
    <s v="060000194"/>
    <s v="CHAPMAN CARE CENTER"/>
    <n v="206301141"/>
    <n v="1437146032"/>
    <s v="055816"/>
    <x v="27"/>
    <x v="6"/>
    <s v="Yes"/>
    <n v="99"/>
    <n v="2.762"/>
    <n v="5"/>
    <n v="0.99709302325581395"/>
    <n v="4.9854651162790695"/>
    <n v="1.542"/>
    <n v="5"/>
    <n v="1"/>
    <n v="5"/>
    <n v="0.38100000000000001"/>
    <n v="1"/>
    <n v="1"/>
    <n v="1"/>
    <n v="4.6059999999999999"/>
    <n v="5"/>
    <n v="1"/>
    <n v="5"/>
    <n v="4.2830000000000004"/>
    <n v="5"/>
    <n v="1"/>
    <n v="5"/>
    <n v="20.98546511627907"/>
    <n v="30"/>
    <n v="0.69951550387596895"/>
    <n v="31.1"/>
    <n v="5"/>
    <n v="6"/>
    <n v="0.83333333333333337"/>
    <n v="4.7101420000000005E-2"/>
    <n v="4"/>
    <n v="8.0000020000000005E-2"/>
    <n v="3"/>
    <n v="6.6889600000000007E-3"/>
    <n v="4"/>
    <n v="11"/>
    <n v="17"/>
    <n v="0.98316498316498313"/>
    <n v="0.9"/>
    <n v="0.95"/>
    <n v="0.6470588235294118"/>
    <n v="0.6470588235294118"/>
    <n v="6.54"/>
    <n v="5"/>
    <n v="0.247528"/>
    <n v="6"/>
    <n v="7.84"/>
    <n v="2"/>
    <n v="13"/>
    <n v="18"/>
    <n v="0.72222222222222221"/>
    <n v="0.91479672650475186"/>
    <n v="4"/>
    <n v="5"/>
    <n v="0.8"/>
    <n v="1"/>
    <n v="10"/>
    <n v="10"/>
    <n v="1"/>
    <n v="16308"/>
    <n v="24.483042635658911"/>
    <n v="12.5"/>
    <n v="12.941176470588236"/>
    <n v="12.941176470588236"/>
    <n v="14.444444444444445"/>
    <n v="5.6000000000000005"/>
    <n v="3"/>
    <n v="72.968663550691588"/>
    <n v="72.968663550691588"/>
    <n v="1189972.9651846783"/>
    <n v="1189972.9651846783"/>
    <n v="767982908.03409648"/>
    <n v="767982908.03409648"/>
    <n v="20977136"/>
    <n v="36.610474758522635"/>
    <n v="36.610474758522635"/>
    <n v="2.5"/>
    <n v="2.7314587057279494"/>
    <n v="1.8242165887672899"/>
    <n v="1.8242165887672896"/>
  </r>
  <r>
    <s v="060000020"/>
    <s v="COUNTRY VILLA PLAZA CONVALESCENT CENTER"/>
    <n v="206301327"/>
    <n v="1679567853"/>
    <s v="055206"/>
    <x v="27"/>
    <x v="6"/>
    <s v="No"/>
    <n v="145"/>
    <n v="2.4809999999999999"/>
    <n v="3"/>
    <n v="0.17151162790697672"/>
    <n v="0.51453488372093015"/>
    <n v="0.95599999999999996"/>
    <n v="0"/>
    <n v="1"/>
    <n v="0"/>
    <n v="0.47"/>
    <n v="2"/>
    <n v="1"/>
    <n v="2"/>
    <n v="3.9060000000000001"/>
    <n v="1"/>
    <n v="0.19186046511627908"/>
    <n v="0.19186046511627908"/>
    <n v="3.468"/>
    <n v="1"/>
    <n v="9.1836734693877556E-2"/>
    <n v="9.1836734693877556E-2"/>
    <n v="2.7982320835310865"/>
    <n v="30"/>
    <n v="9.3274402784369548E-2"/>
    <n v="43.1"/>
    <n v="3"/>
    <n v="6"/>
    <n v="0.5"/>
    <n v="9.1463409999999995E-2"/>
    <n v="2"/>
    <n v="5.536336E-2"/>
    <n v="3"/>
    <n v="2.5641029999999999E-2"/>
    <n v="0"/>
    <n v="5"/>
    <n v="17"/>
    <n v="0.96168582375478928"/>
    <n v="0.9"/>
    <n v="0.95"/>
    <n v="0.29411764705882354"/>
    <n v="0.29411764705882354"/>
    <n v="10.28"/>
    <n v="0"/>
    <n v="0.68079100000000004"/>
    <n v="3"/>
    <n v="8.34"/>
    <n v="0"/>
    <n v="3"/>
    <n v="18"/>
    <n v="0.16666666666666666"/>
    <n v="0.77024772173020151"/>
    <n v="2"/>
    <n v="5"/>
    <n v="0.4"/>
    <n v="0.9958563535911602"/>
    <n v="10"/>
    <n v="10"/>
    <n v="1"/>
    <n v="36006"/>
    <n v="3.264604097452934"/>
    <n v="7.5"/>
    <n v="5.882352941176471"/>
    <n v="5.882352941176471"/>
    <n v="3.333333333333333"/>
    <n v="2.8000000000000003"/>
    <n v="3"/>
    <n v="25.780290371962739"/>
    <n v="25.780290371962739"/>
    <n v="928245.13513289043"/>
    <n v="928245.13513289043"/>
    <n v="767982908.03409648"/>
    <n v="767982908.03409648"/>
    <n v="20977136"/>
    <n v="36.610474758522635"/>
    <n v="36.610474758522635"/>
    <n v="2.5"/>
    <n v="2.7314587057279494"/>
    <n v="0.64450725929906849"/>
    <n v="0.64450725929906849"/>
  </r>
  <r>
    <s v="060000047"/>
    <s v="COVENTRY COURT HEALTH CENTER"/>
    <n v="206301190"/>
    <n v="1578548079"/>
    <s v="055983"/>
    <x v="27"/>
    <x v="6"/>
    <s v="No"/>
    <n v="97"/>
    <n v="2.2000000000000002"/>
    <n v="0"/>
    <n v="0.39726027397260277"/>
    <n v="0"/>
    <n v="1.268"/>
    <n v="4"/>
    <n v="1"/>
    <n v="4"/>
    <n v="0.51900000000000002"/>
    <n v="3"/>
    <n v="1"/>
    <n v="3"/>
    <n v="3.9809999999999999"/>
    <n v="1"/>
    <n v="0.83835616438356164"/>
    <n v="0.83835616438356164"/>
    <n v="3.3580000000000001"/>
    <n v="0"/>
    <n v="0.60576923076923073"/>
    <n v="0"/>
    <n v="7.838356164383562"/>
    <n v="30"/>
    <n v="0.2612785388127854"/>
    <n v="40.799999999999997"/>
    <n v="4"/>
    <n v="6"/>
    <n v="0.66666666666666663"/>
    <n v="4.0268430000000001E-2"/>
    <n v="4"/>
    <n v="7.3770509999999997E-2"/>
    <n v="2"/>
    <n v="1.1834320000000001E-2"/>
    <n v="3"/>
    <n v="9"/>
    <n v="17"/>
    <n v="0.79245283018867929"/>
    <n v="0.9"/>
    <n v="0.95"/>
    <n v="0"/>
    <n v="0"/>
    <n v="6.86"/>
    <n v="4"/>
    <n v="0.98384000000000005"/>
    <n v="1"/>
    <n v="6.96"/>
    <n v="6"/>
    <n v="11"/>
    <n v="18"/>
    <n v="0.61111111111111116"/>
    <n v="0.4672615727830452"/>
    <n v="0"/>
    <n v="5"/>
    <n v="0"/>
    <n v="0.89075630252100846"/>
    <n v="0"/>
    <n v="10"/>
    <n v="0"/>
    <n v="12567"/>
    <n v="9.144748858447489"/>
    <n v="10"/>
    <n v="0"/>
    <n v="0"/>
    <n v="12.222222222222223"/>
    <n v="0"/>
    <n v="0"/>
    <n v="31.366971080669714"/>
    <n v="31.366971080669714"/>
    <n v="394188.72557077627"/>
    <n v="394188.72557077627"/>
    <n v="767982908.03409648"/>
    <n v="767982908.03409648"/>
    <n v="20977136"/>
    <n v="36.610474758522635"/>
    <n v="36.610474758522635"/>
    <n v="2.5"/>
    <n v="2.7314587057279494"/>
    <n v="0.7841742770167428"/>
    <n v="0.7841742770167428"/>
  </r>
  <r>
    <s v="060000167"/>
    <s v="EXTENDED CARE HOSPITAL OF WESTMINISTER"/>
    <n v="206300212"/>
    <n v="1700987922"/>
    <s v="555211"/>
    <x v="27"/>
    <x v="6"/>
    <s v="No"/>
    <n v="99"/>
    <n v="3.1349999999999998"/>
    <n v="6"/>
    <n v="0.83013698630136989"/>
    <n v="4.9808219178082194"/>
    <n v="1.401"/>
    <n v="5"/>
    <n v="1"/>
    <n v="5"/>
    <n v="0.29499999999999998"/>
    <n v="0"/>
    <n v="1"/>
    <n v="0"/>
    <n v="4.875"/>
    <n v="5"/>
    <n v="0.73424657534246573"/>
    <n v="3.6712328767123288"/>
    <n v="4.0869999999999997"/>
    <n v="5"/>
    <n v="0.27884615384615385"/>
    <n v="1.3942307692307692"/>
    <n v="15.046285563751319"/>
    <n v="30"/>
    <n v="0.5015428521250439"/>
    <n v="31.3"/>
    <n v="5"/>
    <n v="6"/>
    <n v="0.83333333333333337"/>
    <n v="0.30994154000000002"/>
    <n v="0"/>
    <n v="3.6231900000000004E-2"/>
    <n v="5"/>
    <n v="1.146133E-2"/>
    <n v="5"/>
    <n v="10"/>
    <n v="17"/>
    <n v="0.94037940379403795"/>
    <n v="0.9"/>
    <n v="0.95"/>
    <n v="0.29411764705882354"/>
    <n v="0.29411764705882354"/>
    <m/>
    <n v="0"/>
    <n v="0.29508000000000001"/>
    <n v="5"/>
    <m/>
    <n v="0"/>
    <n v="5"/>
    <n v="6"/>
    <n v="0.83333333333333337"/>
    <n v="0.53749587049884373"/>
    <n v="0"/>
    <n v="5"/>
    <n v="0"/>
    <n v="1"/>
    <n v="10"/>
    <n v="10"/>
    <n v="1"/>
    <n v="17897"/>
    <n v="17.553999824376536"/>
    <n v="12.5"/>
    <n v="5.882352941176471"/>
    <n v="5.882352941176471"/>
    <n v="16.666666666666668"/>
    <n v="0"/>
    <n v="3"/>
    <n v="55.603019432219682"/>
    <n v="55.603019432219682"/>
    <n v="995127.23877843563"/>
    <n v="995127.23877843563"/>
    <n v="767982908.03409648"/>
    <n v="767982908.03409648"/>
    <n v="20977136"/>
    <n v="36.610474758522635"/>
    <n v="36.610474758522635"/>
    <n v="2.5"/>
    <n v="2.7314587057279494"/>
    <n v="1.390075485805492"/>
    <n v="1.3900754858054922"/>
  </r>
  <r>
    <s v="060000029"/>
    <s v="ST. ELIZABETH HEALTHCARE CENTER"/>
    <n v="206301185"/>
    <n v="1285198192"/>
    <s v="055570"/>
    <x v="27"/>
    <x v="6"/>
    <s v="No"/>
    <n v="59"/>
    <n v="1.998"/>
    <n v="0"/>
    <n v="0.19999999999999996"/>
    <n v="0"/>
    <n v="0.98499999999999999"/>
    <n v="0"/>
    <n v="1"/>
    <n v="0"/>
    <n v="0.38500000000000001"/>
    <n v="1"/>
    <n v="1"/>
    <n v="1"/>
    <n v="3.3740000000000001"/>
    <n v="0"/>
    <n v="0.54794520547945202"/>
    <n v="0"/>
    <n v="3.0939999999999999"/>
    <n v="0"/>
    <n v="0.28846153846153844"/>
    <n v="0"/>
    <n v="1"/>
    <n v="30"/>
    <n v="3.3333333333333333E-2"/>
    <n v="30.6"/>
    <n v="5"/>
    <n v="6"/>
    <n v="0.83333333333333337"/>
    <n v="1.369864E-2"/>
    <n v="5"/>
    <n v="3.8461549999999997E-2"/>
    <n v="5"/>
    <n v="1.123596E-2"/>
    <n v="4"/>
    <n v="14"/>
    <n v="17"/>
    <n v="0.4375"/>
    <n v="0.9"/>
    <n v="0.95"/>
    <n v="0"/>
    <n v="0"/>
    <n v="9.4700000000000006"/>
    <n v="0"/>
    <n v="0.671516"/>
    <n v="3"/>
    <n v="7.68"/>
    <n v="4"/>
    <n v="7"/>
    <n v="18"/>
    <n v="0.3888888888888889"/>
    <n v="0.26904273002835633"/>
    <n v="0"/>
    <n v="5"/>
    <n v="0"/>
    <n v="0.9965870307167235"/>
    <n v="10"/>
    <n v="10"/>
    <n v="1"/>
    <n v="5503"/>
    <n v="1.1666666666666667"/>
    <n v="12.5"/>
    <n v="0"/>
    <n v="0"/>
    <n v="7.7777777777777777"/>
    <n v="0"/>
    <n v="3"/>
    <n v="24.444444444444443"/>
    <n v="24.444444444444443"/>
    <n v="134517.77777777778"/>
    <n v="134517.77777777778"/>
    <n v="767982908.03409648"/>
    <n v="767982908.03409648"/>
    <n v="20977136"/>
    <n v="36.610474758522635"/>
    <n v="36.610474758522635"/>
    <n v="2.5"/>
    <n v="2.7314587057279494"/>
    <n v="0.61111111111111105"/>
    <n v="0.61111111111111105"/>
  </r>
  <r>
    <s v="060000033"/>
    <s v="PELICAN RIDGE POST ACUTE"/>
    <n v="206301289"/>
    <n v="1922128974"/>
    <s v="055121"/>
    <x v="27"/>
    <x v="6"/>
    <s v="No"/>
    <n v="167"/>
    <n v="1.679"/>
    <n v="0"/>
    <n v="6.8493150684931559E-2"/>
    <n v="0"/>
    <n v="1.1299999999999999"/>
    <n v="2"/>
    <n v="1"/>
    <n v="2"/>
    <n v="0.43099999999999999"/>
    <n v="2"/>
    <n v="1"/>
    <n v="2"/>
    <n v="3.2170000000000001"/>
    <n v="0"/>
    <n v="0.37260273972602742"/>
    <n v="0"/>
    <n v="2.706"/>
    <n v="0"/>
    <n v="8.6538461538461536E-2"/>
    <n v="0"/>
    <n v="4"/>
    <n v="30"/>
    <n v="0.13333333333333333"/>
    <m/>
    <m/>
    <n v="0"/>
    <n v="0"/>
    <n v="6.2761529999999996E-2"/>
    <n v="3"/>
    <n v="4.1095889999999996E-2"/>
    <n v="4"/>
    <n v="2.4475509999999999E-2"/>
    <n v="0"/>
    <n v="7"/>
    <n v="17"/>
    <n v="0.8429003021148036"/>
    <n v="0.9"/>
    <n v="0.95"/>
    <n v="0"/>
    <n v="0"/>
    <n v="9.4600000000000009"/>
    <n v="1"/>
    <n v="0.93946799999999997"/>
    <n v="1"/>
    <n v="8.49"/>
    <n v="0"/>
    <n v="2"/>
    <n v="18"/>
    <n v="0.1111111111111111"/>
    <n v="0.8550516647531573"/>
    <n v="4"/>
    <n v="5"/>
    <n v="0.8"/>
    <n v="0.89393939393939392"/>
    <n v="0"/>
    <n v="10"/>
    <n v="0"/>
    <n v="32769"/>
    <n v="6.666666666666667"/>
    <m/>
    <n v="0"/>
    <n v="0"/>
    <n v="2.2222222222222223"/>
    <n v="5.6000000000000005"/>
    <n v="0"/>
    <n v="14.488888888888891"/>
    <n v="14.488888888888891"/>
    <n v="474786.40000000008"/>
    <n v="474786.40000000008"/>
    <n v="767982908.03409648"/>
    <n v="767982908.03409648"/>
    <n v="20977136"/>
    <n v="36.610474758522635"/>
    <n v="36.610474758522635"/>
    <n v="2.5"/>
    <n v="2.7314587057279494"/>
    <n v="0.36222222222222222"/>
    <n v="0.36222222222222228"/>
  </r>
  <r>
    <s v="080001538"/>
    <s v="MAINPLACE POST ACUTE"/>
    <n v="206301174"/>
    <n v="1447714373"/>
    <s v="555259"/>
    <x v="27"/>
    <x v="6"/>
    <s v="No"/>
    <n v="169"/>
    <n v="2.3820000000000001"/>
    <n v="1"/>
    <n v="0.21095890410958906"/>
    <n v="0.21095890410958906"/>
    <n v="1.27"/>
    <n v="4"/>
    <n v="1"/>
    <n v="4"/>
    <n v="0.47399999999999998"/>
    <n v="2"/>
    <n v="1"/>
    <n v="2"/>
    <n v="4.1260000000000003"/>
    <n v="2"/>
    <n v="0.99726027397260275"/>
    <n v="1.9945205479452055"/>
    <n v="3.867"/>
    <n v="4"/>
    <n v="1"/>
    <n v="4"/>
    <n v="12.205479452054794"/>
    <n v="30"/>
    <n v="0.40684931506849314"/>
    <n v="42.8"/>
    <n v="3"/>
    <n v="6"/>
    <n v="0.5"/>
    <n v="0"/>
    <n v="5"/>
    <n v="3.4055700000000001E-2"/>
    <n v="6"/>
    <n v="2.2935759999999999E-2"/>
    <n v="5"/>
    <n v="16"/>
    <n v="17"/>
    <n v="0.93058568329718006"/>
    <n v="0.9"/>
    <n v="0.95"/>
    <n v="0.47058823529411764"/>
    <n v="0.47058823529411764"/>
    <n v="7.03"/>
    <n v="4"/>
    <n v="0.76310299999999998"/>
    <n v="2"/>
    <n v="7.84"/>
    <n v="2"/>
    <n v="8"/>
    <n v="18"/>
    <n v="0.44444444444444442"/>
    <n v="0.50739221301958359"/>
    <n v="0"/>
    <n v="5"/>
    <n v="0"/>
    <n v="0.99704724409448819"/>
    <n v="10"/>
    <n v="10"/>
    <n v="1"/>
    <n v="26220"/>
    <n v="14.239726027397261"/>
    <n v="7.5"/>
    <n v="9.4117647058823533"/>
    <n v="9.4117647058823533"/>
    <n v="8.8888888888888893"/>
    <n v="0"/>
    <n v="3"/>
    <n v="43.040379622168501"/>
    <n v="43.040379622168501"/>
    <n v="1128518.7536932582"/>
    <n v="1128518.7536932582"/>
    <n v="767982908.03409648"/>
    <n v="767982908.03409648"/>
    <n v="20977136"/>
    <n v="36.610474758522635"/>
    <n v="36.610474758522635"/>
    <n v="2.5"/>
    <n v="2.7314587057279494"/>
    <n v="1.0760094905542126"/>
    <n v="1.0760094905542126"/>
  </r>
  <r>
    <s v="060000839"/>
    <s v="FREEDOM VILLAGE HEALTHCARE CENTER"/>
    <n v="206304020"/>
    <n v="1841354354"/>
    <s v="555391"/>
    <x v="27"/>
    <x v="6"/>
    <s v="No"/>
    <n v="52"/>
    <n v="2.7869999999999999"/>
    <n v="5"/>
    <n v="0.74246575342465748"/>
    <n v="3.7123287671232874"/>
    <n v="1.573"/>
    <n v="6"/>
    <n v="0.74794520547945198"/>
    <n v="4.4876712328767123"/>
    <n v="0.85199999999999998"/>
    <n v="5"/>
    <n v="0.74794520547945198"/>
    <n v="3.7397260273972597"/>
    <n v="5.1580000000000004"/>
    <n v="6"/>
    <n v="0.74794520547945198"/>
    <n v="4.4876712328767123"/>
    <n v="4.3090000000000002"/>
    <n v="5"/>
    <n v="0.75"/>
    <n v="3.75"/>
    <n v="20.17739726027397"/>
    <n v="30"/>
    <n v="0.67257990867579898"/>
    <m/>
    <m/>
    <n v="0"/>
    <n v="0"/>
    <n v="1.1764710000000001E-2"/>
    <n v="5"/>
    <n v="0.10000000999999999"/>
    <n v="1"/>
    <n v="3.3707859999999999E-2"/>
    <n v="0"/>
    <n v="6"/>
    <n v="17"/>
    <n v="0.90109890109890112"/>
    <n v="0.9"/>
    <n v="0.95"/>
    <n v="0.17647058823529413"/>
    <n v="0.17647058823529413"/>
    <n v="8.34"/>
    <n v="2"/>
    <m/>
    <n v="0"/>
    <n v="7.88"/>
    <n v="2"/>
    <n v="4"/>
    <n v="12"/>
    <n v="0.33333333333333331"/>
    <n v="0.36428216239255523"/>
    <n v="0"/>
    <n v="5"/>
    <n v="0"/>
    <n v="0.99743589743589745"/>
    <n v="10"/>
    <n v="10"/>
    <n v="1"/>
    <n v="5128"/>
    <n v="33.628995433789946"/>
    <m/>
    <n v="3.5294117647058827"/>
    <n v="3.5294117647058827"/>
    <n v="6.6666666666666661"/>
    <n v="0"/>
    <n v="3"/>
    <n v="46.825073865162494"/>
    <n v="46.825073865162494"/>
    <n v="240118.97878055327"/>
    <n v="240118.97878055327"/>
    <n v="767982908.03409648"/>
    <n v="767982908.03409648"/>
    <n v="20977136"/>
    <n v="36.610474758522635"/>
    <n v="36.610474758522635"/>
    <n v="2.5"/>
    <n v="2.7314587057279494"/>
    <n v="1.1706268466290624"/>
    <n v="1.1706268466290624"/>
  </r>
  <r>
    <s v="060000043"/>
    <s v="GARDEN GROVE POST ACUTE"/>
    <n v="206301181"/>
    <n v="1295722809"/>
    <s v="056145"/>
    <x v="27"/>
    <x v="6"/>
    <s v="No"/>
    <n v="99"/>
    <n v="2.242"/>
    <n v="0"/>
    <n v="0.40406976744186052"/>
    <n v="0"/>
    <n v="1.19"/>
    <n v="3"/>
    <n v="1"/>
    <n v="3"/>
    <n v="0.52500000000000002"/>
    <n v="3"/>
    <n v="1"/>
    <n v="3"/>
    <n v="3.919"/>
    <n v="1"/>
    <n v="0.90988372093023262"/>
    <n v="0.90988372093023262"/>
    <n v="3.6280000000000001"/>
    <n v="2"/>
    <n v="0.82653061224489799"/>
    <n v="1.653061224489796"/>
    <n v="8.5629449454200284"/>
    <n v="30"/>
    <n v="0.2854314981806676"/>
    <n v="28.6"/>
    <n v="6"/>
    <n v="6"/>
    <n v="1"/>
    <n v="4.1401260000000002E-2"/>
    <n v="5"/>
    <n v="4.8275880000000007E-2"/>
    <n v="4"/>
    <n v="6.2695999999999993E-3"/>
    <n v="5"/>
    <n v="14"/>
    <n v="17"/>
    <n v="0.79052369077306728"/>
    <n v="0.9"/>
    <n v="0.95"/>
    <n v="0"/>
    <n v="0"/>
    <n v="15.93"/>
    <n v="0"/>
    <n v="0.72052400000000005"/>
    <n v="2"/>
    <n v="8.4700000000000006"/>
    <n v="0"/>
    <n v="2"/>
    <n v="18"/>
    <n v="0.1111111111111111"/>
    <n v="0.81124523506988566"/>
    <n v="3"/>
    <n v="5"/>
    <n v="0.6"/>
    <n v="0.98809523809523814"/>
    <n v="9"/>
    <n v="10"/>
    <n v="0.9"/>
    <n v="25538"/>
    <n v="9.9901024363233653"/>
    <n v="15"/>
    <n v="0"/>
    <n v="0"/>
    <n v="2.2222222222222223"/>
    <n v="4.2"/>
    <n v="2.7"/>
    <n v="34.112324658545589"/>
    <n v="34.112324658545589"/>
    <n v="871160.54712993721"/>
    <n v="871160.54712993721"/>
    <n v="767982908.03409648"/>
    <n v="767982908.03409648"/>
    <n v="20977136"/>
    <n v="36.610474758522635"/>
    <n v="36.610474758522635"/>
    <n v="2.5"/>
    <n v="2.7314587057279494"/>
    <n v="0.85280811646363974"/>
    <n v="0.85280811646363974"/>
  </r>
  <r>
    <s v="060000049"/>
    <s v="GARDEN PARK CARE CENTER"/>
    <n v="206301215"/>
    <n v="1477659399"/>
    <s v="555667"/>
    <x v="27"/>
    <x v="6"/>
    <s v="Yes"/>
    <n v="124"/>
    <n v="2.3319999999999999"/>
    <n v="1"/>
    <n v="0.88219178082191785"/>
    <n v="0.88219178082191785"/>
    <n v="1.3640000000000001"/>
    <n v="5"/>
    <n v="1"/>
    <n v="5"/>
    <n v="0.28499999999999998"/>
    <n v="0"/>
    <n v="1"/>
    <n v="0"/>
    <n v="3.8660000000000001"/>
    <n v="1"/>
    <n v="1"/>
    <n v="1"/>
    <n v="3.4969999999999999"/>
    <n v="1"/>
    <n v="1"/>
    <n v="1"/>
    <n v="7.882191780821918"/>
    <n v="30"/>
    <n v="0.26273972602739726"/>
    <n v="95.4"/>
    <n v="0"/>
    <n v="6"/>
    <n v="0"/>
    <n v="9.1185499999999996E-3"/>
    <n v="5"/>
    <n v="9.7744360000000002E-2"/>
    <n v="1"/>
    <n v="1.381215E-2"/>
    <n v="4"/>
    <n v="10"/>
    <n v="17"/>
    <n v="0.98618784530386738"/>
    <n v="0.9"/>
    <n v="0.95"/>
    <n v="0.58823529411764708"/>
    <n v="0.58823529411764708"/>
    <n v="12.67"/>
    <n v="0"/>
    <n v="0.61787099999999995"/>
    <n v="3"/>
    <n v="8.17"/>
    <n v="0"/>
    <n v="3"/>
    <n v="18"/>
    <n v="0.16666666666666666"/>
    <n v="0.77468427788375627"/>
    <n v="3"/>
    <n v="5"/>
    <n v="0.6"/>
    <n v="1"/>
    <n v="10"/>
    <n v="10"/>
    <n v="1"/>
    <n v="22735"/>
    <n v="9.1958904109589046"/>
    <n v="0"/>
    <n v="11.764705882352942"/>
    <n v="11.764705882352942"/>
    <n v="3.333333333333333"/>
    <n v="4.2"/>
    <n v="3"/>
    <n v="31.493929626645176"/>
    <n v="31.493929626645176"/>
    <n v="716014.49006177811"/>
    <n v="716014.49006177811"/>
    <n v="767982908.03409648"/>
    <n v="767982908.03409648"/>
    <n v="20977136"/>
    <n v="36.610474758522635"/>
    <n v="36.610474758522635"/>
    <n v="2.5"/>
    <n v="2.7314587057279494"/>
    <n v="0.78734824066612941"/>
    <n v="0.78734824066612941"/>
  </r>
  <r>
    <s v="060000045"/>
    <s v="BEACHSIDE NURSING CENTER"/>
    <n v="206301184"/>
    <n v="1871578187"/>
    <s v="555027"/>
    <x v="27"/>
    <x v="6"/>
    <s v="No"/>
    <n v="59"/>
    <n v="2.0750000000000002"/>
    <n v="0"/>
    <n v="0.33150684931506846"/>
    <n v="0"/>
    <n v="1.351"/>
    <n v="5"/>
    <n v="1"/>
    <n v="5"/>
    <n v="0.41099999999999998"/>
    <n v="1"/>
    <n v="1"/>
    <n v="1"/>
    <n v="3.851"/>
    <n v="0"/>
    <n v="0.87123287671232874"/>
    <n v="0"/>
    <n v="3.5569999999999999"/>
    <n v="1"/>
    <n v="0.57692307692307687"/>
    <n v="0.57692307692307687"/>
    <n v="6.5769230769230766"/>
    <n v="30"/>
    <n v="0.21923076923076923"/>
    <n v="46.7"/>
    <n v="3"/>
    <n v="6"/>
    <n v="0.5"/>
    <n v="6.2500009999999995E-2"/>
    <n v="5"/>
    <n v="2.040817E-2"/>
    <n v="6"/>
    <n v="3.125E-2"/>
    <n v="2"/>
    <n v="13"/>
    <n v="17"/>
    <n v="0.65979381443298968"/>
    <n v="0.9"/>
    <n v="0.95"/>
    <n v="0"/>
    <n v="0"/>
    <n v="6.9"/>
    <n v="4"/>
    <m/>
    <n v="0"/>
    <n v="9.4700000000000006"/>
    <n v="0"/>
    <n v="4"/>
    <n v="12"/>
    <n v="0.33333333333333331"/>
    <n v="0.23077351450687755"/>
    <n v="0"/>
    <n v="5"/>
    <n v="0"/>
    <n v="0.99855072463768113"/>
    <n v="10"/>
    <n v="10"/>
    <n v="1"/>
    <n v="4144"/>
    <n v="7.6730769230769234"/>
    <n v="7.5"/>
    <n v="0"/>
    <n v="0"/>
    <n v="6.6666666666666661"/>
    <n v="0"/>
    <n v="3"/>
    <n v="24.839743589743591"/>
    <n v="24.839743589743591"/>
    <n v="102935.89743589744"/>
    <n v="102935.89743589744"/>
    <n v="767982908.03409648"/>
    <n v="767982908.03409648"/>
    <n v="20977136"/>
    <n v="36.610474758522635"/>
    <n v="36.610474758522635"/>
    <n v="2.5"/>
    <n v="2.7314587057279494"/>
    <n v="0.62099358974358976"/>
    <n v="0.62099358974358976"/>
  </r>
  <r>
    <s v="060000041"/>
    <s v="THE PAVILION AT SUNNY HILLS"/>
    <n v="206301107"/>
    <n v="1073944450"/>
    <s v="555733"/>
    <x v="27"/>
    <x v="6"/>
    <s v="No"/>
    <n v="228"/>
    <n v="2.2930000000000001"/>
    <n v="1"/>
    <n v="0.63835616438356158"/>
    <n v="0.63835616438356158"/>
    <n v="1.274"/>
    <n v="4"/>
    <n v="1"/>
    <n v="4"/>
    <n v="0.39700000000000002"/>
    <n v="1"/>
    <n v="1"/>
    <n v="1"/>
    <n v="3.9670000000000001"/>
    <n v="1"/>
    <n v="0.8794520547945206"/>
    <n v="0.8794520547945206"/>
    <n v="3.55"/>
    <n v="1"/>
    <n v="0.76923076923076927"/>
    <n v="0.76923076923076927"/>
    <n v="7.2870389884088516"/>
    <n v="30"/>
    <n v="0.24290129961362839"/>
    <n v="50.6"/>
    <n v="2"/>
    <n v="6"/>
    <n v="0.33333333333333331"/>
    <n v="8.8235399999999995E-3"/>
    <n v="5"/>
    <n v="5.8823559999999997E-2"/>
    <n v="3"/>
    <n v="2.941175E-2"/>
    <n v="0"/>
    <n v="8"/>
    <n v="17"/>
    <n v="0.91136363636363638"/>
    <n v="0.9"/>
    <n v="0.95"/>
    <n v="0.23529411764705882"/>
    <n v="0.23529411764705882"/>
    <n v="6.79"/>
    <n v="5"/>
    <n v="0.881664"/>
    <n v="1"/>
    <n v="7.74"/>
    <n v="3"/>
    <n v="9"/>
    <n v="18"/>
    <n v="0.5"/>
    <n v="0.79791282070602421"/>
    <n v="3"/>
    <n v="5"/>
    <n v="0.6"/>
    <n v="0.92271293375394325"/>
    <n v="3"/>
    <n v="10"/>
    <n v="0.3"/>
    <n v="42358"/>
    <n v="8.5015454864769939"/>
    <n v="5"/>
    <n v="4.7058823529411766"/>
    <n v="4.7058823529411766"/>
    <n v="10"/>
    <n v="4.2"/>
    <n v="0.89999999999999991"/>
    <n v="33.307427839418168"/>
    <n v="33.307427839418168"/>
    <n v="1410836.0284220746"/>
    <n v="1410836.0284220746"/>
    <n v="767982908.03409648"/>
    <n v="767982908.03409648"/>
    <n v="20977136"/>
    <n v="36.610474758522635"/>
    <n v="36.610474758522635"/>
    <n v="2.5"/>
    <n v="2.7314587057279494"/>
    <n v="0.83268569598545428"/>
    <n v="0.83268569598545417"/>
  </r>
  <r>
    <s v="060000053"/>
    <s v="SEA CLIFF HEALTHCARE CENTER"/>
    <n v="206301208"/>
    <n v="1154316933"/>
    <s v="555249"/>
    <x v="27"/>
    <x v="6"/>
    <s v="No"/>
    <n v="123"/>
    <n v="1.9710000000000001"/>
    <n v="0"/>
    <n v="4.3835616438356206E-2"/>
    <n v="0"/>
    <n v="1.2210000000000001"/>
    <n v="3"/>
    <n v="1"/>
    <n v="3"/>
    <n v="0.31900000000000001"/>
    <n v="0"/>
    <n v="1"/>
    <n v="0"/>
    <n v="3.5"/>
    <n v="0"/>
    <n v="0.26849315068493151"/>
    <n v="0"/>
    <n v="2.9620000000000002"/>
    <n v="0"/>
    <n v="1.9230769230769232E-2"/>
    <n v="0"/>
    <n v="3"/>
    <n v="30"/>
    <n v="0.1"/>
    <n v="46.5"/>
    <n v="3"/>
    <n v="6"/>
    <n v="0.5"/>
    <n v="0.10576923000000001"/>
    <n v="1"/>
    <n v="6.9148920000000003E-2"/>
    <n v="3"/>
    <n v="1.0288060000000002E-2"/>
    <n v="3"/>
    <n v="7"/>
    <n v="17"/>
    <n v="0.71339563862928346"/>
    <n v="0.9"/>
    <n v="0.95"/>
    <n v="0"/>
    <n v="0"/>
    <n v="11.64"/>
    <n v="0"/>
    <n v="1.019938"/>
    <n v="1"/>
    <n v="8.73"/>
    <n v="0"/>
    <n v="1"/>
    <n v="18"/>
    <n v="5.5555555555555552E-2"/>
    <n v="0.65791764531971153"/>
    <n v="0"/>
    <n v="5"/>
    <n v="0"/>
    <n v="0.98477157360406087"/>
    <n v="9"/>
    <n v="10"/>
    <n v="0.9"/>
    <n v="40056"/>
    <n v="3.5"/>
    <n v="7.5"/>
    <n v="0"/>
    <n v="0"/>
    <n v="1.1111111111111112"/>
    <n v="0"/>
    <n v="2.7"/>
    <n v="14.81111111111111"/>
    <n v="14.81111111111111"/>
    <n v="593273.86666666658"/>
    <n v="593273.86666666658"/>
    <n v="767982908.03409648"/>
    <n v="767982908.03409648"/>
    <n v="20977136"/>
    <n v="36.610474758522635"/>
    <n v="36.610474758522635"/>
    <n v="2.5"/>
    <n v="2.7314587057279494"/>
    <n v="0.37027777777777776"/>
    <n v="0.37027777777777771"/>
  </r>
  <r>
    <s v="060000054"/>
    <s v="HUNTINGTON VALLEY HEALTHCARE CENTER"/>
    <n v="206301210"/>
    <n v="1821027632"/>
    <s v="055888"/>
    <x v="27"/>
    <x v="6"/>
    <s v="Yes"/>
    <n v="144"/>
    <n v="1.476"/>
    <n v="0"/>
    <n v="6.3013698630136949E-2"/>
    <n v="0"/>
    <n v="1.1160000000000001"/>
    <n v="2"/>
    <n v="1"/>
    <n v="2"/>
    <n v="0.22600000000000001"/>
    <n v="0"/>
    <n v="1"/>
    <n v="0"/>
    <n v="2.77"/>
    <n v="0"/>
    <n v="0.55890410958904102"/>
    <n v="0"/>
    <n v="2.98"/>
    <n v="0"/>
    <n v="0.375"/>
    <n v="0"/>
    <n v="2"/>
    <n v="30"/>
    <n v="6.6666666666666666E-2"/>
    <n v="98.7"/>
    <n v="0"/>
    <n v="6"/>
    <n v="0"/>
    <n v="9.0379009999999996E-2"/>
    <n v="2"/>
    <n v="8.0701750000000003E-2"/>
    <n v="2"/>
    <n v="8.3565700000000007E-3"/>
    <n v="4"/>
    <n v="8"/>
    <n v="17"/>
    <n v="0.96111111111111114"/>
    <n v="0.9"/>
    <n v="0.95"/>
    <n v="0.47058823529411764"/>
    <n v="0.47058823529411764"/>
    <n v="9.85"/>
    <n v="0"/>
    <n v="0.30302000000000001"/>
    <n v="5"/>
    <n v="8.27"/>
    <n v="0"/>
    <n v="5"/>
    <n v="18"/>
    <n v="0.27777777777777779"/>
    <n v="0.72940989053503558"/>
    <n v="1"/>
    <n v="5"/>
    <n v="0.2"/>
    <n v="1"/>
    <n v="10"/>
    <n v="10"/>
    <n v="1"/>
    <n v="22369"/>
    <n v="2.3333333333333335"/>
    <n v="0"/>
    <n v="9.4117647058823533"/>
    <n v="9.4117647058823533"/>
    <n v="5.5555555555555554"/>
    <n v="1.4000000000000001"/>
    <n v="3"/>
    <n v="21.700653594771239"/>
    <n v="21.700653594771239"/>
    <n v="485421.92026143783"/>
    <n v="485421.92026143783"/>
    <n v="767982908.03409648"/>
    <n v="767982908.03409648"/>
    <n v="20977136"/>
    <n v="36.610474758522635"/>
    <n v="36.610474758522635"/>
    <n v="2.5"/>
    <n v="2.7314587057279494"/>
    <n v="0.54251633986928094"/>
    <n v="0.54251633986928094"/>
  </r>
  <r>
    <s v="060000978"/>
    <s v="PARK REGENCY CARE CENTER"/>
    <n v="206304055"/>
    <n v="1184720005"/>
    <s v="555536"/>
    <x v="27"/>
    <x v="6"/>
    <s v="No"/>
    <n v="99"/>
    <n v="2.657"/>
    <n v="4"/>
    <n v="0.99726027397260275"/>
    <n v="3.989041095890411"/>
    <n v="1.1919999999999999"/>
    <n v="3"/>
    <n v="1"/>
    <n v="3"/>
    <n v="0.498"/>
    <n v="3"/>
    <n v="1"/>
    <n v="3"/>
    <n v="4.3470000000000004"/>
    <n v="4"/>
    <n v="0.99726027397260275"/>
    <n v="3.989041095890411"/>
    <n v="3.919"/>
    <n v="4"/>
    <n v="0.99038461538461542"/>
    <n v="3.9615384615384617"/>
    <n v="17.939620653319281"/>
    <n v="30"/>
    <n v="0.59798735511064272"/>
    <n v="45.1"/>
    <n v="3"/>
    <n v="6"/>
    <n v="0.5"/>
    <n v="4.6332060000000001E-2"/>
    <n v="4"/>
    <n v="7.5949359999999994E-2"/>
    <n v="2"/>
    <n v="2.508962E-2"/>
    <n v="0"/>
    <n v="6"/>
    <n v="17"/>
    <n v="0.88498402555910538"/>
    <n v="0.9"/>
    <n v="0.95"/>
    <n v="0"/>
    <n v="0"/>
    <n v="8.17"/>
    <n v="2"/>
    <n v="0.87999499999999997"/>
    <n v="1"/>
    <n v="8.56"/>
    <n v="0"/>
    <n v="3"/>
    <n v="18"/>
    <n v="0.16666666666666666"/>
    <n v="0.58426999791300205"/>
    <n v="0"/>
    <n v="5"/>
    <n v="0"/>
    <n v="0.95722713864306785"/>
    <n v="6"/>
    <n v="10"/>
    <n v="0.6"/>
    <n v="19597"/>
    <n v="20.929557428872496"/>
    <n v="7.5"/>
    <n v="0"/>
    <n v="0"/>
    <n v="3.333333333333333"/>
    <n v="0"/>
    <n v="1.7999999999999998"/>
    <n v="33.562890762205825"/>
    <n v="33.562890762205825"/>
    <n v="657731.97026694752"/>
    <n v="657731.97026694752"/>
    <n v="767982908.03409648"/>
    <n v="767982908.03409648"/>
    <n v="20977136"/>
    <n v="36.610474758522635"/>
    <n v="36.610474758522635"/>
    <n v="2.5"/>
    <n v="2.7314587057279494"/>
    <n v="0.83907226905514565"/>
    <n v="0.83907226905514565"/>
  </r>
  <r>
    <s v="060000765"/>
    <s v="ORANGE COAST POST ACUTE"/>
    <n v="206304012"/>
    <n v="1811029069"/>
    <s v="555286"/>
    <x v="27"/>
    <x v="6"/>
    <s v="Yes"/>
    <n v="145"/>
    <n v="2.1520000000000001"/>
    <n v="0"/>
    <n v="0.64109589041095894"/>
    <n v="0"/>
    <n v="1.7949999999999999"/>
    <n v="6"/>
    <n v="1"/>
    <n v="6"/>
    <n v="0.20899999999999999"/>
    <n v="0"/>
    <n v="1"/>
    <n v="0"/>
    <n v="3.9169999999999998"/>
    <n v="1"/>
    <n v="0.99726027397260275"/>
    <n v="0.99726027397260275"/>
    <n v="3.427"/>
    <n v="1"/>
    <n v="0.99038461538461542"/>
    <n v="0.99038461538461542"/>
    <n v="7.9876448893572185"/>
    <n v="30"/>
    <n v="0.26625482964524061"/>
    <n v="74.8"/>
    <n v="0"/>
    <n v="6"/>
    <n v="0"/>
    <n v="0.1076923"/>
    <n v="1"/>
    <n v="0.14826499000000001"/>
    <n v="2"/>
    <n v="0"/>
    <n v="6"/>
    <n v="9"/>
    <n v="17"/>
    <n v="0.91315136476426795"/>
    <n v="0.9"/>
    <n v="0.95"/>
    <n v="0.26470588235294118"/>
    <n v="0.26470588235294118"/>
    <n v="9.3800000000000008"/>
    <n v="1"/>
    <n v="1.044335"/>
    <n v="0"/>
    <n v="6.98"/>
    <n v="6"/>
    <n v="7"/>
    <n v="18"/>
    <n v="0.3888888888888889"/>
    <n v="0.39795849388224158"/>
    <n v="0"/>
    <n v="5"/>
    <n v="0"/>
    <n v="0.33060747663551404"/>
    <n v="0"/>
    <n v="10"/>
    <n v="0"/>
    <n v="353"/>
    <n v="9.3189190375834219"/>
    <n v="0"/>
    <n v="5.2941176470588234"/>
    <n v="5.2941176470588234"/>
    <n v="7.7777777777777777"/>
    <n v="0"/>
    <n v="0"/>
    <n v="22.390814462420025"/>
    <n v="22.390814462420025"/>
    <n v="7903.9575052342689"/>
    <n v="7903.9575052342689"/>
    <n v="767982908.03409648"/>
    <n v="767982908.03409648"/>
    <n v="20977136"/>
    <n v="36.610474758522635"/>
    <n v="36.610474758522635"/>
    <n v="2.5"/>
    <n v="2.7314587057279494"/>
    <n v="0.55977036156050064"/>
    <n v="0.55977036156050064"/>
  </r>
  <r>
    <s v="060000117"/>
    <s v="LA HABRA CONVALESCENT HOSPITAL"/>
    <n v="206301233"/>
    <n v="1659326718"/>
    <s v="055622"/>
    <x v="27"/>
    <x v="6"/>
    <s v="No"/>
    <n v="86"/>
    <n v="2.298"/>
    <n v="1"/>
    <n v="0.60547945205479459"/>
    <n v="0.60547945205479459"/>
    <n v="0.98099999999999998"/>
    <n v="0"/>
    <n v="1"/>
    <n v="0"/>
    <n v="0.59099999999999997"/>
    <n v="4"/>
    <n v="1"/>
    <n v="4"/>
    <n v="3.8279999999999998"/>
    <n v="0"/>
    <n v="0.61643835616438358"/>
    <n v="0"/>
    <n v="3.5259999999999998"/>
    <n v="1"/>
    <n v="0.35576923076923078"/>
    <n v="0.35576923076923078"/>
    <n v="4.9612486828240252"/>
    <n v="30"/>
    <n v="0.16537495609413416"/>
    <n v="50"/>
    <n v="2"/>
    <n v="6"/>
    <n v="0.33333333333333331"/>
    <n v="3.0674820000000002E-2"/>
    <n v="5"/>
    <n v="2.83688E-2"/>
    <n v="6"/>
    <n v="0"/>
    <n v="6"/>
    <n v="17"/>
    <n v="17"/>
    <n v="0.93785310734463279"/>
    <n v="0.9"/>
    <n v="0.95"/>
    <n v="0.5"/>
    <n v="0.5"/>
    <m/>
    <n v="0"/>
    <n v="0.76328200000000002"/>
    <n v="2"/>
    <m/>
    <n v="0"/>
    <n v="2"/>
    <n v="6"/>
    <n v="0.33333333333333331"/>
    <n v="1.0197297436160921"/>
    <n v="5"/>
    <n v="5"/>
    <n v="1"/>
    <n v="0.93557422969187676"/>
    <n v="4"/>
    <n v="10"/>
    <n v="0.4"/>
    <n v="19847"/>
    <n v="5.7881234632946956"/>
    <n v="5"/>
    <n v="10"/>
    <n v="10"/>
    <n v="6.6666666666666661"/>
    <n v="7"/>
    <n v="1.2000000000000002"/>
    <n v="35.654790129961363"/>
    <n v="35.654790129961363"/>
    <n v="707640.61970934318"/>
    <n v="707640.61970934318"/>
    <n v="767982908.03409648"/>
    <n v="767982908.03409648"/>
    <n v="20977136"/>
    <n v="36.610474758522635"/>
    <n v="36.610474758522635"/>
    <n v="2.5"/>
    <n v="2.7314587057279494"/>
    <n v="0.891369753249034"/>
    <n v="0.891369753249034"/>
  </r>
  <r>
    <s v="060000050"/>
    <s v="LA PALMA NURSING CENTER"/>
    <n v="206301201"/>
    <n v="1881681559"/>
    <s v="555329"/>
    <x v="27"/>
    <x v="6"/>
    <s v="No"/>
    <n v="72"/>
    <n v="2.6139999999999999"/>
    <n v="4"/>
    <n v="0.95058139534883723"/>
    <n v="3.8023255813953489"/>
    <n v="1.325"/>
    <n v="4"/>
    <n v="1"/>
    <n v="4"/>
    <n v="0.72499999999999998"/>
    <n v="5"/>
    <n v="1"/>
    <n v="5"/>
    <n v="4.6310000000000002"/>
    <n v="5"/>
    <n v="0.99709302325581395"/>
    <n v="4.9854651162790695"/>
    <n v="4.1669999999999998"/>
    <n v="5"/>
    <n v="0.98979591836734693"/>
    <n v="4.9489795918367347"/>
    <n v="22.736770289511153"/>
    <n v="30"/>
    <n v="0.75789234298370511"/>
    <n v="45.9"/>
    <n v="3"/>
    <n v="6"/>
    <n v="0.5"/>
    <n v="1.935483E-2"/>
    <n v="5"/>
    <n v="0.10666667000000001"/>
    <n v="0"/>
    <n v="0"/>
    <n v="6"/>
    <n v="11"/>
    <n v="17"/>
    <n v="0.78212290502793291"/>
    <n v="0.9"/>
    <n v="0.95"/>
    <n v="0"/>
    <n v="0"/>
    <n v="10.44"/>
    <n v="0"/>
    <n v="0.47202100000000002"/>
    <n v="4"/>
    <n v="7.6"/>
    <n v="4"/>
    <n v="8"/>
    <n v="18"/>
    <n v="0.44444444444444442"/>
    <n v="0.73544973544973546"/>
    <n v="1"/>
    <n v="5"/>
    <n v="0.2"/>
    <n v="0.99726775956284153"/>
    <n v="10"/>
    <n v="10"/>
    <n v="1"/>
    <n v="15012"/>
    <n v="26.52623200442968"/>
    <n v="7.5"/>
    <n v="0"/>
    <n v="0"/>
    <n v="8.8888888888888893"/>
    <n v="1.4000000000000001"/>
    <n v="3"/>
    <n v="47.315120893318571"/>
    <n v="47.315120893318571"/>
    <n v="710294.59485049837"/>
    <n v="710294.59485049837"/>
    <n v="767982908.03409648"/>
    <n v="767982908.03409648"/>
    <n v="20977136"/>
    <n v="36.610474758522635"/>
    <n v="36.610474758522635"/>
    <n v="2.5"/>
    <n v="2.7314587057279494"/>
    <n v="1.1828780223329645"/>
    <n v="1.1828780223329642"/>
  </r>
  <r>
    <s v="060000052"/>
    <s v="ORANGE HEALTHCARE &amp; WELLNESS CENTRE, LLC"/>
    <n v="206301204"/>
    <n v="1376776617"/>
    <s v="055252"/>
    <x v="27"/>
    <x v="6"/>
    <s v="No"/>
    <n v="102"/>
    <n v="2.2639999999999998"/>
    <n v="0"/>
    <n v="0.5"/>
    <n v="0"/>
    <n v="0.92500000000000004"/>
    <n v="0"/>
    <n v="1"/>
    <n v="0"/>
    <n v="0.45800000000000002"/>
    <n v="2"/>
    <n v="1"/>
    <n v="2"/>
    <n v="3.65"/>
    <n v="0"/>
    <n v="0.73837209302325579"/>
    <n v="0"/>
    <n v="3.1949999999999998"/>
    <n v="0"/>
    <n v="0.45918367346938777"/>
    <n v="0"/>
    <n v="2"/>
    <n v="30"/>
    <n v="6.6666666666666666E-2"/>
    <n v="43.9"/>
    <n v="3"/>
    <n v="6"/>
    <n v="0.5"/>
    <n v="4.9549529999999994E-2"/>
    <n v="4"/>
    <n v="0.12376238000000001"/>
    <n v="0"/>
    <n v="0"/>
    <n v="6"/>
    <n v="10"/>
    <n v="17"/>
    <n v="0.73511904761904767"/>
    <n v="0.9"/>
    <n v="0.95"/>
    <n v="0"/>
    <n v="0"/>
    <n v="6.82"/>
    <n v="4"/>
    <n v="0.52856000000000003"/>
    <n v="4"/>
    <n v="8.57"/>
    <n v="0"/>
    <n v="8"/>
    <n v="18"/>
    <n v="0.44444444444444442"/>
    <n v="0.65040799486568257"/>
    <n v="0"/>
    <n v="5"/>
    <n v="0"/>
    <n v="0.96750902527075811"/>
    <n v="7"/>
    <n v="10"/>
    <n v="0.7"/>
    <n v="21282"/>
    <n v="2.3333333333333335"/>
    <n v="7.5"/>
    <n v="0"/>
    <n v="0"/>
    <n v="8.8888888888888893"/>
    <n v="0"/>
    <n v="2.0999999999999996"/>
    <n v="20.822222222222223"/>
    <n v="20.822222222222223"/>
    <n v="443138.53333333333"/>
    <n v="443138.53333333333"/>
    <n v="767982908.03409648"/>
    <n v="767982908.03409648"/>
    <n v="20977136"/>
    <n v="36.610474758522635"/>
    <n v="36.610474758522635"/>
    <n v="2.5"/>
    <n v="2.7314587057279494"/>
    <n v="0.52055555555555555"/>
    <n v="0.52055555555555555"/>
  </r>
  <r>
    <s v="060000715"/>
    <s v="LAKE FOREST NURSING CENTER"/>
    <n v="206304007"/>
    <n v="1891741476"/>
    <s v="555308"/>
    <x v="27"/>
    <x v="6"/>
    <s v="No"/>
    <n v="175"/>
    <n v="2.1920000000000002"/>
    <n v="0"/>
    <n v="0.58904109589041098"/>
    <n v="0"/>
    <n v="1.101"/>
    <n v="2"/>
    <n v="1"/>
    <n v="2"/>
    <n v="0.57899999999999996"/>
    <n v="4"/>
    <n v="1"/>
    <n v="4"/>
    <n v="3.8340000000000001"/>
    <n v="0"/>
    <n v="0.88219178082191785"/>
    <n v="0"/>
    <n v="3.4159999999999999"/>
    <n v="1"/>
    <n v="0.75"/>
    <n v="0.75"/>
    <n v="6.75"/>
    <n v="30"/>
    <n v="0.22500000000000001"/>
    <n v="52.5"/>
    <n v="1"/>
    <n v="6"/>
    <n v="0.16666666666666666"/>
    <n v="6.6666649999999994E-2"/>
    <n v="3"/>
    <n v="4.591837E-2"/>
    <n v="5"/>
    <n v="9.5693700000000007E-3"/>
    <n v="3"/>
    <n v="11"/>
    <n v="17"/>
    <n v="0.88546255506607929"/>
    <n v="0.9"/>
    <n v="0.95"/>
    <n v="0"/>
    <n v="0"/>
    <n v="9.31"/>
    <n v="1"/>
    <n v="0.83255800000000002"/>
    <n v="2"/>
    <n v="7.59"/>
    <n v="4"/>
    <n v="7"/>
    <n v="18"/>
    <n v="0.3888888888888889"/>
    <n v="0.76070943981391748"/>
    <n v="2"/>
    <n v="5"/>
    <n v="0.4"/>
    <n v="0.98554216867469879"/>
    <n v="9"/>
    <n v="10"/>
    <n v="0.9"/>
    <n v="23547"/>
    <n v="7.875"/>
    <n v="2.5"/>
    <n v="0"/>
    <n v="0"/>
    <n v="7.7777777777777777"/>
    <n v="2.8000000000000003"/>
    <n v="2.7"/>
    <n v="23.652777777777779"/>
    <n v="23.652777777777779"/>
    <n v="556951.95833333337"/>
    <n v="556951.95833333337"/>
    <n v="767982908.03409648"/>
    <n v="767982908.03409648"/>
    <n v="20977136"/>
    <n v="36.610474758522635"/>
    <n v="36.610474758522635"/>
    <n v="2.5"/>
    <n v="2.7314587057279494"/>
    <n v="0.59131944444444451"/>
    <n v="0.5913194444444444"/>
  </r>
  <r>
    <s v="060000048"/>
    <s v="LEISURE COURT NURSING CENTER"/>
    <n v="206301192"/>
    <n v="1033106703"/>
    <s v="555520"/>
    <x v="27"/>
    <x v="6"/>
    <s v="No"/>
    <n v="115"/>
    <n v="2.6920000000000002"/>
    <n v="4"/>
    <n v="0.95348837209302328"/>
    <n v="3.8139534883720931"/>
    <n v="0.93"/>
    <n v="0"/>
    <n v="1"/>
    <n v="0"/>
    <n v="0.60399999999999998"/>
    <n v="4"/>
    <n v="1"/>
    <n v="4"/>
    <n v="4.2190000000000003"/>
    <n v="3"/>
    <n v="0.89825581395348841"/>
    <n v="2.6947674418604652"/>
    <n v="3.8380000000000001"/>
    <n v="3"/>
    <n v="0.69387755102040816"/>
    <n v="2.0816326530612246"/>
    <n v="12.590353583293783"/>
    <n v="30"/>
    <n v="0.41967845277645943"/>
    <n v="31"/>
    <n v="5"/>
    <n v="6"/>
    <n v="0.83333333333333337"/>
    <n v="0.35779817999999997"/>
    <n v="0"/>
    <n v="3.1088070000000002E-2"/>
    <n v="6"/>
    <n v="1.265822E-2"/>
    <n v="3"/>
    <n v="9"/>
    <n v="17"/>
    <n v="0.99491094147582693"/>
    <n v="0.9"/>
    <n v="0.95"/>
    <n v="0.52941176470588236"/>
    <n v="0.52941176470588236"/>
    <n v="10.81"/>
    <n v="0"/>
    <n v="0.176956"/>
    <n v="6"/>
    <n v="8.3000000000000007"/>
    <n v="0"/>
    <n v="6"/>
    <n v="18"/>
    <n v="0.33333333333333331"/>
    <n v="0.75181541665524898"/>
    <n v="2"/>
    <n v="5"/>
    <n v="0.4"/>
    <n v="1"/>
    <n v="10"/>
    <n v="10"/>
    <n v="1"/>
    <n v="27436"/>
    <n v="14.688745847176079"/>
    <n v="12.5"/>
    <n v="10.588235294117647"/>
    <n v="10.588235294117647"/>
    <n v="6.6666666666666661"/>
    <n v="2.8000000000000003"/>
    <n v="3"/>
    <n v="50.243647807960386"/>
    <n v="50.243647807960386"/>
    <n v="1378484.7212592012"/>
    <n v="1378484.7212592012"/>
    <n v="767982908.03409648"/>
    <n v="767982908.03409648"/>
    <n v="20977136"/>
    <n v="36.610474758522635"/>
    <n v="36.610474758522635"/>
    <n v="2.5"/>
    <n v="2.7314587057279494"/>
    <n v="1.2560911951990097"/>
    <n v="1.2560911951990095"/>
  </r>
  <r>
    <s v="060000255"/>
    <s v="PALM TERRACE HEALTHCARE &amp; REHABILITATION CENTER"/>
    <n v="206304002"/>
    <n v="1639164361"/>
    <s v="555257"/>
    <x v="27"/>
    <x v="6"/>
    <s v="No"/>
    <n v="99"/>
    <n v="2.5270000000000001"/>
    <n v="3"/>
    <n v="0.85205479452054789"/>
    <n v="2.5561643835616437"/>
    <n v="1.1559999999999999"/>
    <n v="3"/>
    <n v="1"/>
    <n v="3"/>
    <n v="0.442"/>
    <n v="2"/>
    <n v="1"/>
    <n v="2"/>
    <n v="4.1219999999999999"/>
    <n v="2"/>
    <n v="0.98356164383561639"/>
    <n v="1.9671232876712328"/>
    <n v="3.4449999999999998"/>
    <n v="1"/>
    <n v="0.94230769230769229"/>
    <n v="0.94230769230769229"/>
    <n v="10.465595363540569"/>
    <n v="30"/>
    <n v="0.34885317878468564"/>
    <n v="47.4"/>
    <n v="2"/>
    <n v="6"/>
    <n v="0.33333333333333331"/>
    <n v="0.10270272"/>
    <n v="1"/>
    <n v="3.4090889999999999E-2"/>
    <n v="6"/>
    <n v="0"/>
    <n v="6"/>
    <n v="13"/>
    <n v="17"/>
    <n v="0.78749999999999998"/>
    <n v="0.9"/>
    <n v="0.95"/>
    <n v="0"/>
    <n v="0"/>
    <n v="7.15"/>
    <n v="4"/>
    <n v="0.14364399999999999"/>
    <n v="6"/>
    <n v="7.76"/>
    <n v="3"/>
    <n v="13"/>
    <n v="18"/>
    <n v="0.72222222222222221"/>
    <n v="0.43260216619641395"/>
    <n v="0"/>
    <n v="5"/>
    <n v="0"/>
    <n v="0.98526522593320232"/>
    <n v="9"/>
    <n v="10"/>
    <n v="0.9"/>
    <n v="14259"/>
    <n v="12.209861257463997"/>
    <n v="5"/>
    <n v="0"/>
    <n v="0"/>
    <n v="14.444444444444445"/>
    <n v="0"/>
    <n v="2.7"/>
    <n v="34.354305701908444"/>
    <n v="34.354305701908444"/>
    <n v="489858.04500351252"/>
    <n v="489858.04500351252"/>
    <n v="767982908.03409648"/>
    <n v="767982908.03409648"/>
    <n v="20977136"/>
    <n v="36.610474758522635"/>
    <n v="36.610474758522635"/>
    <n v="2.5"/>
    <n v="2.7314587057279494"/>
    <n v="0.85885764254771113"/>
    <n v="0.85885764254771113"/>
  </r>
  <r>
    <s v="060000837"/>
    <s v="MANORCARE HEALTH SERVICES (FOUNTAIN VALLEY)"/>
    <n v="206304010"/>
    <n v="1336187228"/>
    <s v="555328"/>
    <x v="27"/>
    <x v="6"/>
    <s v="No"/>
    <n v="151"/>
    <n v="2.2919999999999998"/>
    <n v="1"/>
    <n v="0.35068493150684932"/>
    <n v="0.35068493150684932"/>
    <n v="1.0009999999999999"/>
    <n v="1"/>
    <n v="1"/>
    <n v="1"/>
    <n v="0.96799999999999997"/>
    <n v="6"/>
    <n v="1"/>
    <n v="6"/>
    <n v="4.2190000000000003"/>
    <n v="3"/>
    <n v="0.92876712328767119"/>
    <n v="2.7863013698630135"/>
    <n v="3.758"/>
    <n v="3"/>
    <n v="0.85576923076923073"/>
    <n v="2.5673076923076921"/>
    <n v="12.704293993677554"/>
    <n v="30"/>
    <n v="0.42347646645591847"/>
    <n v="44"/>
    <n v="3"/>
    <n v="6"/>
    <n v="0.5"/>
    <n v="9.4117640000000002E-2"/>
    <n v="2"/>
    <n v="0.12288136"/>
    <n v="0"/>
    <n v="2.2556370000000003E-2"/>
    <n v="5"/>
    <n v="7"/>
    <n v="17"/>
    <n v="0.90875912408759119"/>
    <n v="0.9"/>
    <n v="0.95"/>
    <n v="0.20588235294117646"/>
    <n v="0.20588235294117646"/>
    <n v="6.07"/>
    <n v="5"/>
    <n v="0.72648199999999996"/>
    <n v="2"/>
    <n v="8.24"/>
    <n v="0"/>
    <n v="7"/>
    <n v="18"/>
    <n v="0.3888888888888889"/>
    <n v="0.47900947480394823"/>
    <n v="0"/>
    <n v="5"/>
    <n v="0"/>
    <n v="0.93130434782608695"/>
    <n v="4"/>
    <n v="10"/>
    <n v="0.4"/>
    <n v="19363"/>
    <n v="14.821676325957146"/>
    <n v="7.5"/>
    <n v="4.117647058823529"/>
    <n v="4.117647058823529"/>
    <n v="7.7777777777777777"/>
    <n v="0"/>
    <n v="1.2000000000000002"/>
    <n v="35.417101162558453"/>
    <n v="35.417101162558453"/>
    <n v="685781.32981061935"/>
    <n v="685781.32981061935"/>
    <n v="767982908.03409648"/>
    <n v="767982908.03409648"/>
    <n v="20977136"/>
    <n v="36.610474758522635"/>
    <n v="36.610474758522635"/>
    <n v="2.5"/>
    <n v="2.7314587057279494"/>
    <n v="0.88542752906396127"/>
    <n v="0.88542752906396127"/>
  </r>
  <r>
    <s v="060000122"/>
    <s v="MESA VERDE POST ACUTE CARE CENTER"/>
    <n v="206301259"/>
    <n v="1144324880"/>
    <s v="056362"/>
    <x v="27"/>
    <x v="6"/>
    <s v="No"/>
    <n v="80"/>
    <n v="2.5190000000000001"/>
    <n v="3"/>
    <n v="0.77034883720930236"/>
    <n v="2.3110465116279073"/>
    <n v="0.97399999999999998"/>
    <n v="0"/>
    <n v="1"/>
    <n v="0"/>
    <n v="0.55100000000000005"/>
    <n v="3"/>
    <n v="1"/>
    <n v="3"/>
    <n v="4.0350000000000001"/>
    <n v="2"/>
    <n v="0.67151162790697683"/>
    <n v="1.3430232558139537"/>
    <n v="3.41"/>
    <n v="1"/>
    <n v="0.46938775510204084"/>
    <n v="0.46938775510204084"/>
    <n v="7.1234575225439016"/>
    <n v="30"/>
    <n v="0.23744858408479672"/>
    <n v="54.4"/>
    <n v="1"/>
    <n v="6"/>
    <n v="0.16666666666666666"/>
    <n v="8.3743830000000005E-2"/>
    <n v="2"/>
    <n v="9.9447500000000008E-2"/>
    <n v="3"/>
    <n v="2.9661E-2"/>
    <n v="0"/>
    <n v="5"/>
    <n v="17"/>
    <n v="0.84337349397590367"/>
    <n v="0.9"/>
    <n v="0.95"/>
    <n v="0"/>
    <n v="0"/>
    <n v="9.06"/>
    <n v="1"/>
    <n v="0.51147399999999998"/>
    <n v="4"/>
    <n v="8.19"/>
    <n v="0"/>
    <n v="5"/>
    <n v="18"/>
    <n v="0.27777777777777779"/>
    <n v="0.71186166774402071"/>
    <n v="0"/>
    <n v="5"/>
    <n v="0"/>
    <n v="0.93658536585365859"/>
    <n v="4"/>
    <n v="10"/>
    <n v="0.4"/>
    <n v="17620"/>
    <n v="8.3107004429678852"/>
    <n v="2.5"/>
    <n v="0"/>
    <n v="0"/>
    <n v="5.5555555555555554"/>
    <n v="0"/>
    <n v="1.2000000000000002"/>
    <n v="17.566255998523442"/>
    <n v="17.566255998523442"/>
    <n v="309517.43069398304"/>
    <n v="309517.43069398304"/>
    <n v="767982908.03409648"/>
    <n v="767982908.03409648"/>
    <n v="20977136"/>
    <n v="36.610474758522635"/>
    <n v="36.610474758522635"/>
    <n v="2.5"/>
    <n v="2.7314587057279494"/>
    <n v="0.43915639996308603"/>
    <n v="0.43915639996308609"/>
  </r>
  <r>
    <s v="060000123"/>
    <s v="NEWPORT NURSING AND REHABILITATION CENTER"/>
    <n v="206301187"/>
    <n v="1942204318"/>
    <s v="055518"/>
    <x v="27"/>
    <x v="6"/>
    <s v="No"/>
    <n v="59"/>
    <n v="2.83"/>
    <n v="5"/>
    <n v="0.97534246575342465"/>
    <n v="4.8767123287671232"/>
    <n v="1.51"/>
    <n v="5"/>
    <n v="1"/>
    <n v="5"/>
    <n v="0.55300000000000005"/>
    <n v="3"/>
    <n v="1"/>
    <n v="3"/>
    <n v="4.9370000000000003"/>
    <n v="5"/>
    <n v="1"/>
    <n v="5"/>
    <n v="4.3659999999999997"/>
    <n v="5"/>
    <n v="1"/>
    <n v="5"/>
    <n v="22.876712328767123"/>
    <n v="30"/>
    <n v="0.76255707762557079"/>
    <n v="45.7"/>
    <n v="3"/>
    <n v="6"/>
    <n v="0.5"/>
    <m/>
    <m/>
    <m/>
    <m/>
    <m/>
    <m/>
    <n v="0"/>
    <n v="0"/>
    <n v="0.5"/>
    <n v="0.9"/>
    <n v="0.95"/>
    <m/>
    <s v=""/>
    <n v="6.17"/>
    <n v="5"/>
    <m/>
    <n v="0"/>
    <n v="6.84"/>
    <n v="6"/>
    <n v="11"/>
    <n v="12"/>
    <n v="0.91666666666666663"/>
    <n v="3.4204808298871521E-2"/>
    <n v="0"/>
    <n v="5"/>
    <n v="0"/>
    <n v="0.99846390168970811"/>
    <n v="10"/>
    <n v="10"/>
    <n v="1"/>
    <n v="488"/>
    <n v="26.689497716894977"/>
    <n v="7.5"/>
    <m/>
    <s v=""/>
    <n v="36.666666666666664"/>
    <n v="0"/>
    <n v="3"/>
    <n v="73.856164383561634"/>
    <n v="73.856164383561634"/>
    <n v="36041.808219178078"/>
    <n v="36041.808219178078"/>
    <n v="767982908.03409648"/>
    <n v="767982908.03409648"/>
    <n v="20977136"/>
    <n v="36.610474758522635"/>
    <n v="36.610474758522635"/>
    <n v="2.5"/>
    <n v="2.7314587057279494"/>
    <n v="1.8464041095890407"/>
    <n v="1.8464041095890409"/>
  </r>
  <r>
    <s v="060000124"/>
    <s v="HEALTHCARE CENTER OF ORANGE COUNTY"/>
    <n v="206301280"/>
    <n v="1619424553"/>
    <s v="055674"/>
    <x v="27"/>
    <x v="6"/>
    <s v="Yes"/>
    <n v="99"/>
    <n v="2.36"/>
    <n v="1"/>
    <n v="0.90410958904109595"/>
    <n v="0.90410958904109595"/>
    <n v="1.825"/>
    <n v="6"/>
    <n v="1"/>
    <n v="6"/>
    <n v="0.36899999999999999"/>
    <n v="0"/>
    <n v="1"/>
    <n v="0"/>
    <n v="4.4340000000000002"/>
    <n v="4"/>
    <n v="1"/>
    <n v="4"/>
    <n v="3.9830000000000001"/>
    <n v="4"/>
    <n v="1"/>
    <n v="4"/>
    <n v="14.904109589041095"/>
    <n v="30"/>
    <n v="0.49680365296803652"/>
    <n v="36.200000000000003"/>
    <n v="5"/>
    <n v="6"/>
    <n v="0.83333333333333337"/>
    <n v="0.1111111"/>
    <n v="1"/>
    <n v="0.23826716000000001"/>
    <n v="0"/>
    <n v="0"/>
    <n v="6"/>
    <n v="7"/>
    <n v="17"/>
    <n v="0.97419354838709682"/>
    <n v="0.9"/>
    <n v="0.95"/>
    <n v="0.41176470588235292"/>
    <n v="0.41176470588235292"/>
    <n v="11.03"/>
    <n v="0"/>
    <n v="1.0725039999999999"/>
    <n v="0"/>
    <n v="8.18"/>
    <n v="0"/>
    <n v="0"/>
    <n v="18"/>
    <n v="0"/>
    <n v="0.9586408714030239"/>
    <n v="4"/>
    <n v="5"/>
    <n v="0.8"/>
    <n v="0.99544419134396356"/>
    <n v="10"/>
    <n v="10"/>
    <n v="1"/>
    <n v="11190"/>
    <n v="17.388127853881279"/>
    <n v="12.5"/>
    <n v="8.235294117647058"/>
    <n v="8.235294117647058"/>
    <n v="0"/>
    <n v="5.6000000000000005"/>
    <n v="3"/>
    <n v="46.723421971528339"/>
    <n v="46.723421971528339"/>
    <n v="522835.09186140209"/>
    <n v="522835.09186140209"/>
    <n v="767982908.03409648"/>
    <n v="767982908.03409648"/>
    <n v="20977136"/>
    <n v="36.610474758522635"/>
    <n v="36.610474758522635"/>
    <n v="2.5"/>
    <n v="2.7314587057279494"/>
    <n v="1.1680855492882085"/>
    <n v="1.1680855492882085"/>
  </r>
  <r>
    <s v="060000125"/>
    <s v="ORANGEGROVE REHABILITATION HOSPITAL"/>
    <n v="206301363"/>
    <n v="1245277334"/>
    <s v="555021"/>
    <x v="27"/>
    <x v="6"/>
    <s v="No"/>
    <n v="97"/>
    <n v="2.1989999999999998"/>
    <n v="0"/>
    <n v="0.72876712328767124"/>
    <n v="0"/>
    <n v="1.008"/>
    <n v="1"/>
    <n v="1"/>
    <n v="1"/>
    <n v="0.64500000000000002"/>
    <n v="5"/>
    <n v="1"/>
    <n v="5"/>
    <n v="3.7749999999999999"/>
    <n v="0"/>
    <n v="0.81917808219178079"/>
    <n v="0"/>
    <n v="3.4279999999999999"/>
    <n v="1"/>
    <n v="0.75961538461538458"/>
    <n v="0.75961538461538458"/>
    <n v="6.759615384615385"/>
    <n v="30"/>
    <n v="0.22532051282051282"/>
    <n v="36.6"/>
    <n v="5"/>
    <n v="6"/>
    <n v="0.83333333333333337"/>
    <n v="4.0650299999999999E-3"/>
    <n v="5"/>
    <n v="5.8577409999999996E-2"/>
    <n v="3"/>
    <n v="3.81679E-3"/>
    <n v="6"/>
    <n v="14"/>
    <n v="17"/>
    <n v="0.9885057471264368"/>
    <n v="0.9"/>
    <n v="0.95"/>
    <n v="0.82352941176470584"/>
    <n v="0.82352941176470584"/>
    <n v="9.7100000000000009"/>
    <n v="0"/>
    <n v="0.96248900000000004"/>
    <n v="1"/>
    <n v="7.42"/>
    <n v="5"/>
    <n v="6"/>
    <n v="18"/>
    <n v="0.33333333333333331"/>
    <n v="0.85019748653500893"/>
    <n v="4"/>
    <n v="5"/>
    <n v="0.8"/>
    <n v="0.9690949227373068"/>
    <n v="7"/>
    <n v="10"/>
    <n v="0.7"/>
    <n v="23678"/>
    <n v="7.8862179487179489"/>
    <n v="12.5"/>
    <n v="16.470588235294116"/>
    <n v="16.470588235294116"/>
    <n v="6.6666666666666661"/>
    <n v="5.6000000000000005"/>
    <n v="2.0999999999999996"/>
    <n v="51.223472850678732"/>
    <n v="51.223472850678732"/>
    <n v="1212869.3901583711"/>
    <n v="1212869.3901583711"/>
    <n v="767982908.03409648"/>
    <n v="767982908.03409648"/>
    <n v="20977136"/>
    <n v="36.610474758522635"/>
    <n v="36.610474758522635"/>
    <n v="2.5"/>
    <n v="2.7314587057279494"/>
    <n v="1.2805868212669682"/>
    <n v="1.2805868212669682"/>
  </r>
  <r>
    <s v="060000127"/>
    <s v="PACIFIC HAVEN SUBACUTE AND HEALTHCARE CENTER"/>
    <n v="206301334"/>
    <n v="1811923303"/>
    <s v="055575"/>
    <x v="27"/>
    <x v="6"/>
    <s v="Yes"/>
    <n v="99"/>
    <n v="2.6120000000000001"/>
    <n v="4"/>
    <n v="1"/>
    <n v="4"/>
    <n v="1.8160000000000001"/>
    <n v="6"/>
    <n v="1"/>
    <n v="6"/>
    <n v="0.35899999999999999"/>
    <n v="0"/>
    <n v="1"/>
    <n v="0"/>
    <n v="4.601"/>
    <n v="5"/>
    <n v="1"/>
    <n v="5"/>
    <n v="4.3310000000000004"/>
    <n v="5"/>
    <n v="1"/>
    <n v="5"/>
    <n v="20"/>
    <n v="30"/>
    <n v="0.66666666666666663"/>
    <n v="29.1"/>
    <n v="6"/>
    <n v="6"/>
    <n v="1"/>
    <n v="1.3761460000000001E-2"/>
    <n v="5"/>
    <n v="3.4934489999999999E-2"/>
    <n v="6"/>
    <n v="0"/>
    <n v="6"/>
    <n v="17"/>
    <n v="17"/>
    <n v="0.95719844357976658"/>
    <n v="0.9"/>
    <n v="0.95"/>
    <n v="1"/>
    <n v="1"/>
    <n v="7.76"/>
    <n v="3"/>
    <n v="0.60736900000000005"/>
    <n v="3"/>
    <n v="7.79"/>
    <n v="3"/>
    <n v="9"/>
    <n v="18"/>
    <n v="0.5"/>
    <n v="0.75648038789084349"/>
    <n v="2"/>
    <n v="5"/>
    <n v="0.4"/>
    <n v="0.99855491329479773"/>
    <n v="10"/>
    <n v="10"/>
    <n v="1"/>
    <n v="9096"/>
    <n v="23.333333333333332"/>
    <n v="15"/>
    <n v="20"/>
    <n v="20"/>
    <n v="10"/>
    <n v="2.8000000000000003"/>
    <n v="3"/>
    <n v="74.133333333333326"/>
    <n v="74.133333333333326"/>
    <n v="674316.79999999993"/>
    <n v="674316.79999999993"/>
    <n v="767982908.03409648"/>
    <n v="767982908.03409648"/>
    <n v="20977136"/>
    <n v="36.610474758522635"/>
    <n v="36.610474758522635"/>
    <n v="2.5"/>
    <n v="2.7314587057279494"/>
    <n v="1.8533333333333333"/>
    <n v="1.8533333333333331"/>
  </r>
  <r>
    <s v="060000147"/>
    <s v="PARK ANAHEIM HEALTHCARE CENTER"/>
    <n v="206301135"/>
    <n v="1851460240"/>
    <s v="555035"/>
    <x v="27"/>
    <x v="6"/>
    <s v="Yes"/>
    <n v="115"/>
    <n v="2.1190000000000002"/>
    <n v="0"/>
    <n v="0.40273972602739727"/>
    <n v="0"/>
    <n v="1.4590000000000001"/>
    <n v="5"/>
    <n v="1"/>
    <n v="5"/>
    <n v="0.26100000000000001"/>
    <n v="0"/>
    <n v="1"/>
    <n v="0"/>
    <n v="3.6890000000000001"/>
    <n v="0"/>
    <n v="1"/>
    <n v="0"/>
    <n v="3.4710000000000001"/>
    <n v="1"/>
    <n v="1"/>
    <n v="1"/>
    <n v="6"/>
    <n v="30"/>
    <n v="0.2"/>
    <n v="30.5"/>
    <n v="5"/>
    <n v="6"/>
    <n v="0.83333333333333337"/>
    <n v="6.2717759999999997E-2"/>
    <n v="3"/>
    <n v="0.14642855000000002"/>
    <n v="0"/>
    <n v="1.215806E-2"/>
    <n v="3"/>
    <n v="6"/>
    <n v="17"/>
    <n v="0.77681159420289858"/>
    <n v="0.9"/>
    <n v="0.95"/>
    <n v="0"/>
    <n v="0"/>
    <n v="8.66"/>
    <n v="2"/>
    <n v="0.56067299999999998"/>
    <n v="3"/>
    <n v="7.46"/>
    <n v="5"/>
    <n v="10"/>
    <n v="18"/>
    <n v="0.55555555555555558"/>
    <n v="0.93693539654042346"/>
    <n v="4"/>
    <n v="5"/>
    <n v="0.8"/>
    <n v="0.91324200913242004"/>
    <n v="2"/>
    <n v="10"/>
    <n v="0.2"/>
    <n v="18922"/>
    <n v="7"/>
    <n v="12.5"/>
    <n v="0"/>
    <n v="0"/>
    <n v="11.111111111111111"/>
    <n v="5.6000000000000005"/>
    <n v="0.60000000000000009"/>
    <n v="36.81111111111111"/>
    <n v="36.81111111111111"/>
    <n v="696539.8444444444"/>
    <n v="696539.8444444444"/>
    <n v="767982908.03409648"/>
    <n v="767982908.03409648"/>
    <n v="20977136"/>
    <n v="36.610474758522635"/>
    <n v="36.610474758522635"/>
    <n v="2.5"/>
    <n v="2.7314587057279494"/>
    <n v="0.92027777777777775"/>
    <n v="0.92027777777777775"/>
  </r>
  <r>
    <s v="060000129"/>
    <s v="CRYSTAL COVE CARE CENTER"/>
    <n v="206301290"/>
    <n v="1720273576"/>
    <s v="055929"/>
    <x v="27"/>
    <x v="6"/>
    <s v="No"/>
    <n v="96"/>
    <n v="2.0419999999999998"/>
    <n v="0"/>
    <n v="0.1205479452054794"/>
    <n v="0"/>
    <n v="1.3169999999999999"/>
    <n v="4"/>
    <n v="1"/>
    <n v="4"/>
    <n v="0.28699999999999998"/>
    <n v="0"/>
    <n v="1"/>
    <n v="0"/>
    <n v="3.6520000000000001"/>
    <n v="0"/>
    <n v="0.51506849315068493"/>
    <n v="0"/>
    <n v="3.1789999999999998"/>
    <n v="0"/>
    <n v="0.18269230769230768"/>
    <n v="0"/>
    <n v="4"/>
    <n v="30"/>
    <n v="0.13333333333333333"/>
    <n v="56.7"/>
    <n v="1"/>
    <n v="6"/>
    <n v="0.16666666666666666"/>
    <n v="0.10294117"/>
    <n v="1"/>
    <n v="6.5789460000000008E-2"/>
    <n v="5"/>
    <n v="3.4146299999999997E-2"/>
    <n v="2"/>
    <n v="8"/>
    <n v="17"/>
    <n v="0.96135265700483097"/>
    <n v="0.9"/>
    <n v="0.95"/>
    <n v="0.47058823529411764"/>
    <n v="0.47058823529411764"/>
    <n v="11.79"/>
    <n v="0"/>
    <n v="0.79876000000000003"/>
    <n v="2"/>
    <n v="7.6"/>
    <n v="4"/>
    <n v="6"/>
    <n v="18"/>
    <n v="0.33333333333333331"/>
    <n v="0.54246827670896436"/>
    <n v="0"/>
    <n v="5"/>
    <n v="0"/>
    <n v="0.99224806201550386"/>
    <n v="10"/>
    <n v="10"/>
    <n v="1"/>
    <n v="15903"/>
    <n v="4.666666666666667"/>
    <n v="2.5"/>
    <n v="9.4117647058823533"/>
    <n v="9.4117647058823533"/>
    <n v="6.6666666666666661"/>
    <n v="0"/>
    <n v="3"/>
    <n v="26.245098039215684"/>
    <n v="26.245098039215684"/>
    <n v="417375.79411764699"/>
    <n v="417375.79411764699"/>
    <n v="767982908.03409648"/>
    <n v="767982908.03409648"/>
    <n v="20977136"/>
    <n v="36.610474758522635"/>
    <n v="36.610474758522635"/>
    <n v="2.5"/>
    <n v="2.7314587057279494"/>
    <n v="0.65612745098039216"/>
    <n v="0.65612745098039216"/>
  </r>
  <r>
    <s v="060000051"/>
    <s v="ADVANCED REHAB CENTER OF TUSTIN"/>
    <n v="206301202"/>
    <n v="1548684467"/>
    <s v="055330"/>
    <x v="27"/>
    <x v="6"/>
    <s v="No"/>
    <n v="99"/>
    <n v="2.294"/>
    <n v="1"/>
    <n v="0.34794520547945207"/>
    <n v="0.34794520547945207"/>
    <n v="1.49"/>
    <n v="5"/>
    <n v="1"/>
    <n v="5"/>
    <n v="0.44700000000000001"/>
    <n v="2"/>
    <n v="1"/>
    <n v="2"/>
    <n v="4.2450000000000001"/>
    <n v="3"/>
    <n v="0.96986301369863015"/>
    <n v="2.9095890410958907"/>
    <n v="3.8479999999999999"/>
    <n v="3"/>
    <n v="0.95192307692307687"/>
    <n v="2.8557692307692308"/>
    <n v="13.113303477344573"/>
    <n v="30"/>
    <n v="0.43711011591148574"/>
    <n v="35.9"/>
    <n v="5"/>
    <n v="6"/>
    <n v="0.83333333333333337"/>
    <n v="0.12101912000000001"/>
    <n v="1"/>
    <n v="3.4482780000000005E-2"/>
    <n v="6"/>
    <n v="1.3513530000000001E-2"/>
    <n v="2"/>
    <n v="9"/>
    <n v="17"/>
    <n v="0.89068825910931171"/>
    <n v="0.9"/>
    <n v="0.95"/>
    <n v="0"/>
    <n v="0"/>
    <n v="11.83"/>
    <n v="0"/>
    <n v="0.25572400000000001"/>
    <n v="5"/>
    <n v="7.61"/>
    <n v="4"/>
    <n v="9"/>
    <n v="18"/>
    <n v="0.5"/>
    <n v="0.50896157549777898"/>
    <n v="0"/>
    <n v="5"/>
    <n v="0"/>
    <n v="0.96653279785809909"/>
    <n v="7"/>
    <n v="10"/>
    <n v="0.7"/>
    <n v="16385"/>
    <n v="15.298854056902002"/>
    <n v="12.5"/>
    <n v="0"/>
    <n v="0"/>
    <n v="10"/>
    <n v="0"/>
    <n v="2.0999999999999996"/>
    <n v="39.898854056902003"/>
    <n v="39.898854056902003"/>
    <n v="653742.72372233937"/>
    <n v="653742.72372233937"/>
    <n v="767982908.03409648"/>
    <n v="767982908.03409648"/>
    <n v="20977136"/>
    <n v="36.610474758522635"/>
    <n v="36.610474758522635"/>
    <n v="2.5"/>
    <n v="2.7314587057279494"/>
    <n v="0.99747135142255017"/>
    <n v="0.99747135142255006"/>
  </r>
  <r>
    <s v="060001154"/>
    <s v="PARK VISTA AT MORNINGSIDE"/>
    <n v="206304100"/>
    <m/>
    <s v="555515"/>
    <x v="27"/>
    <x v="6"/>
    <s v="No"/>
    <n v="59"/>
    <n v="2.6139999999999999"/>
    <n v="4"/>
    <n v="0.99726027397260275"/>
    <n v="3.989041095890411"/>
    <n v="1.032"/>
    <n v="1"/>
    <n v="1"/>
    <n v="1"/>
    <n v="0.64900000000000002"/>
    <n v="5"/>
    <n v="1"/>
    <n v="5"/>
    <n v="4.2720000000000002"/>
    <n v="3"/>
    <n v="0.9945205479452055"/>
    <n v="2.9835616438356167"/>
    <n v="4.0780000000000003"/>
    <n v="5"/>
    <n v="0.98076923076923073"/>
    <n v="4.9038461538461533"/>
    <n v="17.876448893572181"/>
    <n v="30"/>
    <n v="0.59588162978573933"/>
    <n v="26.5"/>
    <n v="6"/>
    <n v="6"/>
    <n v="1"/>
    <n v="7.8431379999999995E-2"/>
    <n v="3"/>
    <n v="2.1582710000000001E-2"/>
    <n v="5"/>
    <n v="0"/>
    <n v="6"/>
    <n v="14"/>
    <n v="17"/>
    <n v="0.86746987951807231"/>
    <n v="0.9"/>
    <n v="0.95"/>
    <n v="0"/>
    <n v="0"/>
    <n v="5.5"/>
    <n v="6"/>
    <n v="0.17863100000000001"/>
    <n v="6"/>
    <n v="7.13"/>
    <n v="6"/>
    <n v="18"/>
    <n v="18"/>
    <n v="1"/>
    <m/>
    <n v="0"/>
    <n v="5"/>
    <n v="0"/>
    <n v="0.96261682242990654"/>
    <n v="7"/>
    <n v="10"/>
    <n v="0.7"/>
    <m/>
    <n v="20.855857042500876"/>
    <n v="15"/>
    <n v="0"/>
    <n v="0"/>
    <n v="20"/>
    <n v="0"/>
    <n v="2.0999999999999996"/>
    <n v="57.955857042500874"/>
    <n v="57.955857042500874"/>
    <m/>
    <n v="0"/>
    <n v="767982908.03409648"/>
    <n v="767982908.03409648"/>
    <n v="20977136"/>
    <n v="36.610474758522635"/>
    <n v="36.610474758522635"/>
    <n v="2.5"/>
    <n v="2.7314587057279494"/>
    <n v="1.4488964260625217"/>
    <n v="1.4488964260625219"/>
  </r>
  <r>
    <s v="060000130"/>
    <s v="PARKVIEW HEALTHCARE CENTER"/>
    <n v="206301294"/>
    <n v="1912970906"/>
    <s v="055671"/>
    <x v="27"/>
    <x v="6"/>
    <s v="No"/>
    <n v="41"/>
    <n v="2.4630000000000001"/>
    <n v="2"/>
    <n v="0.87209302325581395"/>
    <n v="1.7441860465116279"/>
    <n v="1.417"/>
    <n v="5"/>
    <n v="1"/>
    <n v="5"/>
    <n v="0.433"/>
    <n v="2"/>
    <n v="1"/>
    <n v="2"/>
    <n v="4.282"/>
    <n v="4"/>
    <n v="0.92732558139534882"/>
    <n v="3.7093023255813953"/>
    <n v="3.7349999999999999"/>
    <n v="3"/>
    <n v="0.8571428571428571"/>
    <n v="2.5714285714285712"/>
    <n v="15.024916943521594"/>
    <n v="30"/>
    <n v="0.50083056478405319"/>
    <n v="31.3"/>
    <n v="5"/>
    <n v="6"/>
    <n v="0.83333333333333337"/>
    <n v="0"/>
    <n v="5"/>
    <n v="1.123597E-2"/>
    <n v="6"/>
    <n v="3.7383159999999999E-2"/>
    <n v="0"/>
    <n v="11"/>
    <n v="17"/>
    <n v="0.99038461538461542"/>
    <n v="0.9"/>
    <n v="0.95"/>
    <n v="0.6470588235294118"/>
    <n v="0.6470588235294118"/>
    <m/>
    <n v="0"/>
    <n v="0.45104899999999998"/>
    <n v="4"/>
    <m/>
    <n v="0"/>
    <n v="4"/>
    <n v="6"/>
    <n v="0.66666666666666663"/>
    <n v="1.2736864317366534"/>
    <n v="5"/>
    <n v="5"/>
    <n v="1"/>
    <n v="0.90163934426229508"/>
    <n v="1"/>
    <n v="10"/>
    <n v="0.1"/>
    <n v="12072"/>
    <n v="17.529069767441861"/>
    <n v="12.5"/>
    <n v="12.941176470588236"/>
    <n v="12.941176470588236"/>
    <n v="13.333333333333332"/>
    <n v="7"/>
    <n v="0.30000000000000004"/>
    <n v="63.603579571363426"/>
    <n v="63.603579571363426"/>
    <n v="767822.41258549923"/>
    <n v="767822.41258549923"/>
    <n v="767982908.03409648"/>
    <n v="767982908.03409648"/>
    <n v="20977136"/>
    <n v="36.610474758522635"/>
    <n v="36.610474758522635"/>
    <n v="2.5"/>
    <n v="2.7314587057279494"/>
    <n v="1.5900894892840856"/>
    <n v="1.5900894892840856"/>
  </r>
  <r>
    <s v="060000132"/>
    <s v="ROWNTREE GARDENS"/>
    <n v="206301303"/>
    <n v="1962592683"/>
    <s v="555718"/>
    <x v="27"/>
    <x v="6"/>
    <s v="No"/>
    <n v="58"/>
    <n v="2.7730000000000001"/>
    <n v="5"/>
    <n v="0.9945205479452055"/>
    <n v="4.9726027397260273"/>
    <n v="1.875"/>
    <n v="6"/>
    <n v="1"/>
    <n v="6"/>
    <n v="0.40899999999999997"/>
    <n v="1"/>
    <n v="1"/>
    <n v="1"/>
    <n v="4.9749999999999996"/>
    <n v="6"/>
    <n v="1"/>
    <n v="6"/>
    <n v="4.4249999999999998"/>
    <n v="5"/>
    <n v="1"/>
    <n v="5"/>
    <n v="22.972602739726028"/>
    <n v="30"/>
    <n v="0.76575342465753427"/>
    <n v="32.200000000000003"/>
    <n v="5"/>
    <n v="6"/>
    <n v="0.83333333333333337"/>
    <n v="0.10526313999999999"/>
    <n v="1"/>
    <n v="9.1743109999999989E-2"/>
    <n v="1"/>
    <n v="8.4745899999999989E-3"/>
    <n v="4"/>
    <n v="6"/>
    <n v="17"/>
    <n v="1"/>
    <n v="0.9"/>
    <n v="0.95"/>
    <n v="0.35294117647058826"/>
    <n v="0.35294117647058826"/>
    <n v="5.15"/>
    <n v="6"/>
    <n v="9.9837999999999996E-2"/>
    <n v="6"/>
    <n v="8.07"/>
    <n v="1"/>
    <n v="13"/>
    <n v="18"/>
    <n v="0.72222222222222221"/>
    <m/>
    <n v="0"/>
    <n v="5"/>
    <n v="0"/>
    <n v="0.99476439790575921"/>
    <n v="10"/>
    <n v="10"/>
    <n v="1"/>
    <m/>
    <n v="26.801369863013701"/>
    <n v="12.5"/>
    <n v="7.0588235294117654"/>
    <n v="7.0588235294117654"/>
    <n v="14.444444444444445"/>
    <n v="0"/>
    <n v="3"/>
    <n v="63.804637836869915"/>
    <n v="63.804637836869915"/>
    <m/>
    <n v="0"/>
    <n v="767982908.03409648"/>
    <n v="767982908.03409648"/>
    <n v="20977136"/>
    <n v="36.610474758522635"/>
    <n v="36.610474758522635"/>
    <n v="2.5"/>
    <n v="2.7314587057279494"/>
    <n v="1.5951159459217479"/>
    <n v="1.5951159459217479"/>
  </r>
  <r>
    <s v="060000134"/>
    <s v="REGENTS POINT - WINDCREST"/>
    <n v="206300210"/>
    <n v="1568437325"/>
    <s v="555295"/>
    <x v="27"/>
    <x v="6"/>
    <s v="No"/>
    <n v="59"/>
    <n v="2.8620000000000001"/>
    <n v="5"/>
    <n v="0.98356164383561639"/>
    <n v="4.9178082191780819"/>
    <n v="1.0129999999999999"/>
    <n v="1"/>
    <n v="1"/>
    <n v="1"/>
    <n v="1.702"/>
    <n v="6"/>
    <n v="1"/>
    <n v="6"/>
    <n v="5.298"/>
    <n v="6"/>
    <n v="0.99726027397260275"/>
    <n v="5.9835616438356167"/>
    <n v="4.6239999999999997"/>
    <n v="6"/>
    <n v="0.99038461538461542"/>
    <n v="5.9423076923076925"/>
    <n v="23.843677555321392"/>
    <n v="30"/>
    <n v="0.79478925184404636"/>
    <n v="33.299999999999997"/>
    <n v="5"/>
    <n v="6"/>
    <n v="0.83333333333333337"/>
    <n v="5.1948059999999997E-2"/>
    <n v="4"/>
    <n v="1.369864E-2"/>
    <n v="6"/>
    <n v="6.4935080000000006E-2"/>
    <n v="0"/>
    <n v="10"/>
    <n v="17"/>
    <n v="0.92592592592592593"/>
    <n v="0.9"/>
    <n v="0.95"/>
    <n v="0.29411764705882354"/>
    <n v="0.29411764705882354"/>
    <n v="6.7"/>
    <n v="5"/>
    <n v="0.55095400000000005"/>
    <n v="4"/>
    <n v="8.4499999999999993"/>
    <n v="0"/>
    <n v="9"/>
    <n v="18"/>
    <n v="0.5"/>
    <n v="2.7648680582906655E-2"/>
    <n v="0"/>
    <n v="5"/>
    <n v="0"/>
    <n v="1"/>
    <n v="10"/>
    <n v="10"/>
    <n v="1"/>
    <n v="351"/>
    <n v="27.817623814541623"/>
    <n v="12.5"/>
    <n v="5.882352941176471"/>
    <n v="5.882352941176471"/>
    <n v="10"/>
    <n v="0"/>
    <n v="3"/>
    <n v="59.19997675571809"/>
    <n v="59.19997675571809"/>
    <n v="20779.191841257049"/>
    <n v="20779.191841257049"/>
    <n v="767982908.03409648"/>
    <n v="767982908.03409648"/>
    <n v="20977136"/>
    <n v="36.610474758522635"/>
    <n v="36.610474758522635"/>
    <n v="2.5"/>
    <n v="2.7314587057279494"/>
    <n v="1.4799994188929522"/>
    <n v="1.4799994188929524"/>
  </r>
  <r>
    <s v="060000143"/>
    <s v="SOUTH COAST POST ACUTE"/>
    <n v="206301316"/>
    <n v="1770584328"/>
    <s v="055653"/>
    <x v="27"/>
    <x v="6"/>
    <s v="No"/>
    <n v="255"/>
    <n v="2.1589999999999998"/>
    <n v="0"/>
    <n v="0"/>
    <n v="0"/>
    <n v="1.3540000000000001"/>
    <n v="5"/>
    <n v="1"/>
    <n v="5"/>
    <n v="0.68700000000000006"/>
    <n v="5"/>
    <n v="1"/>
    <n v="5"/>
    <n v="4.1710000000000003"/>
    <n v="3"/>
    <n v="0.26575342465753427"/>
    <n v="0.7972602739726028"/>
    <n v="3.585"/>
    <n v="2"/>
    <n v="9.6153846153846159E-3"/>
    <n v="1.9230769230769232E-2"/>
    <n v="10.816491043203373"/>
    <n v="30"/>
    <n v="0.36054970144011239"/>
    <n v="19.3"/>
    <n v="6"/>
    <n v="6"/>
    <n v="1"/>
    <n v="0.25373135000000002"/>
    <n v="0"/>
    <n v="0.10197369000000001"/>
    <n v="1"/>
    <n v="6.9735199999999995E-3"/>
    <n v="4"/>
    <n v="5"/>
    <n v="17"/>
    <n v="0.89042821158690177"/>
    <n v="0.9"/>
    <n v="0.95"/>
    <n v="0"/>
    <n v="0"/>
    <n v="8.61"/>
    <n v="2"/>
    <n v="0.19997400000000001"/>
    <n v="6"/>
    <n v="7.64"/>
    <n v="4"/>
    <n v="12"/>
    <n v="18"/>
    <n v="0.66666666666666663"/>
    <n v="0.31585418691523121"/>
    <n v="0"/>
    <n v="5"/>
    <n v="0"/>
    <n v="0.96574957888826507"/>
    <n v="7"/>
    <n v="10"/>
    <n v="0.7"/>
    <n v="26973"/>
    <n v="12.619239550403934"/>
    <n v="15"/>
    <n v="0"/>
    <n v="0"/>
    <n v="13.333333333333332"/>
    <n v="0"/>
    <n v="2.0999999999999996"/>
    <n v="43.052572883737263"/>
    <n v="43.052572883737263"/>
    <n v="1161257.0483930451"/>
    <n v="1161257.0483930451"/>
    <n v="767982908.03409648"/>
    <n v="767982908.03409648"/>
    <n v="20977136"/>
    <n v="36.610474758522635"/>
    <n v="36.610474758522635"/>
    <n v="2.5"/>
    <n v="2.7314587057279494"/>
    <n v="1.0763143220934315"/>
    <n v="1.0763143220934317"/>
  </r>
  <r>
    <s v="060000145"/>
    <s v="ST. EDNA SUBACUTE AND REHABILITATION CENTER"/>
    <n v="206301170"/>
    <n v="1831187848"/>
    <s v="555093"/>
    <x v="27"/>
    <x v="6"/>
    <s v="No"/>
    <n v="144"/>
    <n v="1.952"/>
    <n v="0"/>
    <n v="0.1205479452054794"/>
    <n v="0"/>
    <n v="1.1719999999999999"/>
    <n v="3"/>
    <n v="1"/>
    <n v="3"/>
    <n v="0.51500000000000001"/>
    <n v="3"/>
    <n v="1"/>
    <n v="3"/>
    <n v="3.585"/>
    <n v="0"/>
    <n v="0.29589041095890412"/>
    <n v="0"/>
    <n v="3.419"/>
    <n v="1"/>
    <n v="0.38461538461538464"/>
    <n v="0.38461538461538464"/>
    <n v="6.384615384615385"/>
    <n v="30"/>
    <n v="0.21282051282051284"/>
    <n v="43.9"/>
    <n v="3"/>
    <n v="6"/>
    <n v="0.5"/>
    <n v="0.11299436"/>
    <n v="1"/>
    <n v="9.8837220000000003E-2"/>
    <n v="1"/>
    <n v="0"/>
    <n v="6"/>
    <n v="8"/>
    <n v="17"/>
    <n v="0.91791044776119401"/>
    <n v="0.9"/>
    <n v="0.95"/>
    <n v="0.23529411764705882"/>
    <n v="0.23529411764705882"/>
    <n v="11.12"/>
    <n v="0"/>
    <n v="1.055571"/>
    <n v="0"/>
    <n v="8.76"/>
    <n v="0"/>
    <n v="0"/>
    <n v="18"/>
    <n v="0"/>
    <n v="0.71943380743982499"/>
    <n v="1"/>
    <n v="5"/>
    <n v="0.2"/>
    <n v="0.99549549549549554"/>
    <n v="10"/>
    <n v="10"/>
    <n v="1"/>
    <n v="31563"/>
    <n v="7.4487179487179498"/>
    <n v="7.5"/>
    <n v="4.7058823529411766"/>
    <n v="4.7058823529411766"/>
    <n v="0"/>
    <n v="1.4000000000000001"/>
    <n v="3"/>
    <n v="24.054600301659125"/>
    <n v="24.054600301659125"/>
    <n v="759235.34932126699"/>
    <n v="759235.34932126699"/>
    <n v="767982908.03409648"/>
    <n v="767982908.03409648"/>
    <n v="20977136"/>
    <n v="36.610474758522635"/>
    <n v="36.610474758522635"/>
    <n v="2.5"/>
    <n v="2.7314587057279494"/>
    <n v="0.60136500754147804"/>
    <n v="0.60136500754147815"/>
  </r>
  <r>
    <s v="060000151"/>
    <s v="STANLEY HEALTHCARE CENTER"/>
    <n v="206301344"/>
    <n v="1164495156"/>
    <s v="555651"/>
    <x v="27"/>
    <x v="6"/>
    <s v="No"/>
    <n v="30"/>
    <n v="2.3809999999999998"/>
    <n v="1"/>
    <n v="0.66569767441860472"/>
    <n v="0.66569767441860472"/>
    <n v="1.5529999999999999"/>
    <n v="5"/>
    <n v="1"/>
    <n v="5"/>
    <n v="0.47799999999999998"/>
    <n v="2"/>
    <n v="1"/>
    <n v="2"/>
    <n v="4.3579999999999997"/>
    <n v="4"/>
    <n v="0.97093023255813948"/>
    <n v="3.8837209302325579"/>
    <n v="4.1829999999999998"/>
    <n v="5"/>
    <n v="0.93877551020408168"/>
    <n v="4.6938775510204085"/>
    <n v="16.243296155671572"/>
    <n v="30"/>
    <n v="0.54144320518905242"/>
    <n v="37.5"/>
    <n v="5"/>
    <n v="6"/>
    <n v="0.83333333333333337"/>
    <n v="0.13924052000000001"/>
    <n v="0"/>
    <n v="0"/>
    <n v="6"/>
    <n v="0"/>
    <n v="6"/>
    <n v="12"/>
    <n v="17"/>
    <n v="0.92771084337349397"/>
    <n v="0.9"/>
    <n v="0.95"/>
    <n v="0.35294117647058826"/>
    <n v="0.35294117647058826"/>
    <m/>
    <n v="0"/>
    <m/>
    <n v="0"/>
    <m/>
    <n v="0"/>
    <n v="0"/>
    <n v="0"/>
    <n v="0"/>
    <n v="1.1470964077807753"/>
    <n v="5"/>
    <n v="5"/>
    <n v="1"/>
    <n v="0.98901098901098905"/>
    <n v="9"/>
    <n v="10"/>
    <n v="0.9"/>
    <n v="8079"/>
    <n v="18.950512181616833"/>
    <n v="12.5"/>
    <n v="14.117647058823531"/>
    <n v="14.117647058823531"/>
    <m/>
    <n v="7"/>
    <n v="2.7"/>
    <n v="55.268159240440369"/>
    <n v="55.268159240440369"/>
    <n v="446511.45850351773"/>
    <n v="446511.45850351773"/>
    <n v="767982908.03409648"/>
    <n v="767982908.03409648"/>
    <n v="20977136"/>
    <n v="36.610474758522635"/>
    <n v="36.610474758522635"/>
    <n v="2.5"/>
    <n v="2.7314587057279494"/>
    <n v="1.3817039810110092"/>
    <n v="1.3817039810110092"/>
  </r>
  <r>
    <s v="060000126"/>
    <s v="SUN MAR NURSING CENTER"/>
    <n v="206301281"/>
    <n v="1386740207"/>
    <s v="555266"/>
    <x v="27"/>
    <x v="6"/>
    <s v="No"/>
    <n v="69"/>
    <n v="2.3719999999999999"/>
    <n v="1"/>
    <n v="0.94794520547945205"/>
    <n v="0.94794520547945205"/>
    <n v="0.90700000000000003"/>
    <n v="0"/>
    <n v="1"/>
    <n v="0"/>
    <n v="0.69699999999999995"/>
    <n v="5"/>
    <n v="1"/>
    <n v="5"/>
    <n v="3.94"/>
    <n v="1"/>
    <n v="0.93150684931506844"/>
    <n v="0.93150684931506844"/>
    <n v="3.653"/>
    <n v="2"/>
    <n v="0.88461538461538458"/>
    <n v="1.7692307692307692"/>
    <n v="8.6486828240252898"/>
    <n v="30"/>
    <n v="0.28828942746750968"/>
    <n v="40.6"/>
    <n v="4"/>
    <n v="6"/>
    <n v="0.66666666666666663"/>
    <n v="0"/>
    <n v="5"/>
    <n v="1.7857140000000001E-2"/>
    <n v="6"/>
    <n v="9.7087300000000005E-3"/>
    <n v="3"/>
    <n v="14"/>
    <n v="17"/>
    <n v="0.96172248803827753"/>
    <n v="0.9"/>
    <n v="0.95"/>
    <n v="0.82352941176470584"/>
    <n v="0.82352941176470584"/>
    <n v="8.42"/>
    <n v="2"/>
    <n v="0.155359"/>
    <n v="6"/>
    <n v="7.63"/>
    <n v="4"/>
    <n v="12"/>
    <n v="18"/>
    <n v="0.66666666666666663"/>
    <n v="0.70674894615618622"/>
    <n v="0"/>
    <n v="5"/>
    <n v="0"/>
    <n v="1"/>
    <n v="10"/>
    <n v="10"/>
    <n v="1"/>
    <n v="16263"/>
    <n v="10.090129961362839"/>
    <n v="10"/>
    <n v="16.470588235294116"/>
    <n v="16.470588235294116"/>
    <n v="13.333333333333332"/>
    <n v="0"/>
    <n v="3"/>
    <n v="52.894051529990293"/>
    <n v="52.894051529990293"/>
    <n v="860215.96003223211"/>
    <n v="860215.96003223211"/>
    <n v="767982908.03409648"/>
    <n v="767982908.03409648"/>
    <n v="20977136"/>
    <n v="36.610474758522635"/>
    <n v="36.610474758522635"/>
    <n v="2.5"/>
    <n v="2.7314587057279494"/>
    <n v="1.3223512882497572"/>
    <n v="1.3223512882497572"/>
  </r>
  <r>
    <s v="060000155"/>
    <s v="TERRACE VIEW CARE CENTER"/>
    <n v="206301347"/>
    <n v="1740265248"/>
    <s v="555671"/>
    <x v="27"/>
    <x v="6"/>
    <s v="No"/>
    <n v="59"/>
    <n v="2.4630000000000001"/>
    <n v="2"/>
    <n v="0.99726027397260275"/>
    <n v="1.9945205479452055"/>
    <n v="1.3380000000000001"/>
    <n v="5"/>
    <n v="1"/>
    <n v="5"/>
    <n v="0.42"/>
    <n v="1"/>
    <n v="1"/>
    <n v="1"/>
    <n v="4.2279999999999998"/>
    <n v="3"/>
    <n v="1"/>
    <n v="3"/>
    <n v="3.7480000000000002"/>
    <n v="3"/>
    <n v="1"/>
    <n v="3"/>
    <n v="13.994520547945205"/>
    <n v="30"/>
    <n v="0.46648401826484015"/>
    <n v="38.700000000000003"/>
    <n v="4"/>
    <n v="6"/>
    <n v="0.66666666666666663"/>
    <n v="1.818183E-2"/>
    <n v="5"/>
    <n v="6.6666669999999997E-2"/>
    <n v="3"/>
    <n v="0"/>
    <n v="6"/>
    <n v="14"/>
    <n v="17"/>
    <n v="0.69620253164556967"/>
    <n v="0.9"/>
    <n v="0.95"/>
    <n v="0"/>
    <n v="0"/>
    <n v="7.69"/>
    <n v="3"/>
    <m/>
    <n v="0"/>
    <n v="7.26"/>
    <n v="6"/>
    <n v="9"/>
    <n v="12"/>
    <n v="0.75"/>
    <n v="0.16940451745379878"/>
    <n v="0"/>
    <n v="5"/>
    <n v="0"/>
    <n v="0.9647390691114246"/>
    <n v="7"/>
    <n v="10"/>
    <n v="0.7"/>
    <n v="3135"/>
    <n v="16.326940639269406"/>
    <n v="10"/>
    <n v="0"/>
    <n v="0"/>
    <n v="15"/>
    <n v="0"/>
    <n v="2.0999999999999996"/>
    <n v="43.426940639269411"/>
    <n v="43.426940639269411"/>
    <n v="136143.4589041096"/>
    <n v="136143.4589041096"/>
    <n v="767982908.03409648"/>
    <n v="767982908.03409648"/>
    <n v="20977136"/>
    <n v="36.610474758522635"/>
    <n v="36.610474758522635"/>
    <n v="2.5"/>
    <n v="2.7314587057279494"/>
    <n v="1.0856735159817352"/>
    <n v="1.0856735159817352"/>
  </r>
  <r>
    <s v="060000156"/>
    <s v="GREENFIELD CARE CENTER OF FULLERTON, LLC"/>
    <n v="206301348"/>
    <n v="1871580480"/>
    <s v="056151"/>
    <x v="27"/>
    <x v="6"/>
    <s v="No"/>
    <n v="99"/>
    <n v="2.444"/>
    <n v="2"/>
    <n v="0.9780821917808219"/>
    <n v="1.9561643835616438"/>
    <n v="0.96"/>
    <n v="0"/>
    <n v="1"/>
    <n v="0"/>
    <n v="0.51"/>
    <n v="3"/>
    <n v="1"/>
    <n v="3"/>
    <n v="3.87"/>
    <n v="1"/>
    <n v="0.9945205479452055"/>
    <n v="0.9945205479452055"/>
    <n v="3.4889999999999999"/>
    <n v="1"/>
    <n v="0.99038461538461542"/>
    <n v="0.99038461538461542"/>
    <n v="6.9410695468914643"/>
    <n v="30"/>
    <n v="0.23136898489638213"/>
    <n v="24.7"/>
    <n v="6"/>
    <n v="6"/>
    <n v="1"/>
    <n v="6.1919500000000008E-3"/>
    <n v="5"/>
    <n v="3.1372539999999997E-2"/>
    <n v="6"/>
    <n v="2.7863780000000001E-2"/>
    <n v="0"/>
    <n v="11"/>
    <n v="17"/>
    <n v="0.99373040752351094"/>
    <n v="0.9"/>
    <n v="0.95"/>
    <n v="0.6470588235294118"/>
    <n v="0.6470588235294118"/>
    <n v="7.19"/>
    <n v="4"/>
    <n v="0.59104699999999999"/>
    <n v="3"/>
    <n v="8.08"/>
    <n v="1"/>
    <n v="8"/>
    <n v="18"/>
    <n v="0.44444444444444442"/>
    <n v="0.79425193895421564"/>
    <n v="3"/>
    <n v="5"/>
    <n v="0.6"/>
    <n v="1"/>
    <n v="10"/>
    <n v="10"/>
    <n v="1"/>
    <n v="25397"/>
    <n v="8.0979144713733753"/>
    <n v="15"/>
    <n v="12.941176470588236"/>
    <n v="12.941176470588236"/>
    <n v="8.8888888888888893"/>
    <n v="4.2"/>
    <n v="3"/>
    <n v="52.127979830850506"/>
    <n v="52.127979830850506"/>
    <n v="1323894.3037641102"/>
    <n v="1323894.3037641102"/>
    <n v="767982908.03409648"/>
    <n v="767982908.03409648"/>
    <n v="20977136"/>
    <n v="36.610474758522635"/>
    <n v="36.610474758522635"/>
    <n v="2.5"/>
    <n v="2.7314587057279494"/>
    <n v="1.3031994957712625"/>
    <n v="1.3031994957712627"/>
  </r>
  <r>
    <s v="060000159"/>
    <s v="TOWN &amp; COUNTRY"/>
    <n v="206301754"/>
    <n v="1376532051"/>
    <s v="555141"/>
    <x v="27"/>
    <x v="6"/>
    <s v="No"/>
    <n v="95"/>
    <n v="2.87"/>
    <n v="5"/>
    <n v="0.96986301369863015"/>
    <n v="4.8493150684931505"/>
    <n v="1.627"/>
    <n v="6"/>
    <n v="1"/>
    <n v="6"/>
    <n v="0.67700000000000005"/>
    <n v="5"/>
    <n v="1"/>
    <n v="5"/>
    <n v="5.1619999999999999"/>
    <n v="6"/>
    <n v="0.99726027397260275"/>
    <n v="5.9835616438356167"/>
    <n v="4.3070000000000004"/>
    <n v="5"/>
    <n v="0.99038461538461542"/>
    <n v="4.9519230769230766"/>
    <n v="26.784799789251846"/>
    <n v="30"/>
    <n v="0.89282665964172814"/>
    <n v="30.1"/>
    <n v="5"/>
    <n v="6"/>
    <n v="0.83333333333333337"/>
    <n v="0"/>
    <n v="5"/>
    <n v="4.1666679999999998E-2"/>
    <n v="5"/>
    <n v="0"/>
    <n v="6"/>
    <n v="16"/>
    <n v="17"/>
    <n v="0.8728813559322034"/>
    <n v="0.9"/>
    <n v="0.95"/>
    <n v="0"/>
    <n v="0"/>
    <n v="8.06"/>
    <n v="2"/>
    <n v="0.36868200000000001"/>
    <n v="5"/>
    <n v="7.69"/>
    <n v="4"/>
    <n v="11"/>
    <n v="18"/>
    <n v="0.61111111111111116"/>
    <n v="0.32424082279767469"/>
    <n v="0"/>
    <n v="5"/>
    <n v="0"/>
    <n v="1"/>
    <n v="10"/>
    <n v="10"/>
    <n v="1"/>
    <n v="7976"/>
    <n v="31.248933087460486"/>
    <n v="12.5"/>
    <n v="0"/>
    <n v="0"/>
    <n v="12.222222222222223"/>
    <n v="0"/>
    <n v="3"/>
    <n v="58.971155309682707"/>
    <n v="58.971155309682707"/>
    <n v="470353.93475002929"/>
    <n v="470353.93475002929"/>
    <n v="767982908.03409648"/>
    <n v="767982908.03409648"/>
    <n v="20977136"/>
    <n v="36.610474758522635"/>
    <n v="36.610474758522635"/>
    <n v="2.5"/>
    <n v="2.7314587057279494"/>
    <n v="1.4742788827420679"/>
    <n v="1.4742788827420676"/>
  </r>
  <r>
    <s v="060000876"/>
    <s v="VILLA VALENCIA HEALTHCARE CENTER"/>
    <n v="206304068"/>
    <n v="1346293750"/>
    <s v="555462"/>
    <x v="27"/>
    <x v="6"/>
    <s v="No"/>
    <n v="59"/>
    <n v="2.0179999999999998"/>
    <n v="0"/>
    <n v="0.24109589041095891"/>
    <n v="0"/>
    <n v="0.96899999999999997"/>
    <n v="0"/>
    <n v="1"/>
    <n v="0"/>
    <n v="0.78700000000000003"/>
    <n v="5"/>
    <n v="1"/>
    <n v="5"/>
    <n v="3.7389999999999999"/>
    <n v="0"/>
    <n v="0.64109589041095894"/>
    <n v="0"/>
    <n v="3.26"/>
    <n v="0"/>
    <n v="0.25961538461538464"/>
    <n v="0"/>
    <n v="5"/>
    <n v="30"/>
    <n v="0.16666666666666666"/>
    <n v="51.7"/>
    <n v="1"/>
    <n v="6"/>
    <n v="0.16666666666666666"/>
    <m/>
    <m/>
    <m/>
    <m/>
    <m/>
    <m/>
    <n v="0"/>
    <n v="0"/>
    <n v="0.1"/>
    <n v="0.9"/>
    <n v="0.95"/>
    <m/>
    <s v=""/>
    <n v="10.119999999999999"/>
    <n v="0"/>
    <m/>
    <n v="0"/>
    <n v="7.47"/>
    <n v="5"/>
    <n v="5"/>
    <n v="12"/>
    <n v="0.41666666666666669"/>
    <m/>
    <n v="0"/>
    <n v="5"/>
    <n v="0"/>
    <n v="0.96395193591455275"/>
    <n v="7"/>
    <n v="10"/>
    <n v="0.7"/>
    <m/>
    <n v="5.833333333333333"/>
    <n v="2.5"/>
    <m/>
    <s v=""/>
    <n v="16.666666666666668"/>
    <n v="0"/>
    <n v="2.0999999999999996"/>
    <n v="27.1"/>
    <n v="27.1"/>
    <m/>
    <n v="0"/>
    <n v="767982908.03409648"/>
    <n v="767982908.03409648"/>
    <n v="20977136"/>
    <n v="36.610474758522635"/>
    <n v="36.610474758522635"/>
    <n v="2.5"/>
    <n v="2.7314587057279494"/>
    <n v="0.67749999999999999"/>
    <n v="0.67749999999999999"/>
  </r>
  <r>
    <s v="060000923"/>
    <s v="WEST ANAHEIM EXTENDED CARE"/>
    <n v="206304033"/>
    <n v="1235235300"/>
    <s v="555388"/>
    <x v="27"/>
    <x v="6"/>
    <s v="No"/>
    <n v="138"/>
    <n v="2.6429999999999998"/>
    <n v="4"/>
    <n v="0.40821917808219177"/>
    <n v="1.6328767123287671"/>
    <n v="1.34"/>
    <n v="5"/>
    <n v="1"/>
    <n v="5"/>
    <n v="0.41599999999999998"/>
    <n v="1"/>
    <n v="1"/>
    <n v="1"/>
    <n v="4.3929999999999998"/>
    <n v="4"/>
    <n v="0.74246575342465748"/>
    <n v="2.9698630136986299"/>
    <n v="3.7970000000000002"/>
    <n v="3"/>
    <n v="0.25"/>
    <n v="0.75"/>
    <n v="11.352739726027398"/>
    <n v="30"/>
    <n v="0.37842465753424659"/>
    <n v="29.2"/>
    <n v="6"/>
    <n v="6"/>
    <n v="1"/>
    <n v="0.10377359999999999"/>
    <n v="1"/>
    <n v="9.7938139999999993E-2"/>
    <n v="1"/>
    <n v="2.5404159999999999E-2"/>
    <n v="0"/>
    <n v="2"/>
    <n v="17"/>
    <n v="0.96621621621621623"/>
    <n v="0.9"/>
    <n v="0.95"/>
    <n v="0.11764705882352941"/>
    <n v="0.11764705882352941"/>
    <n v="6.49"/>
    <n v="5"/>
    <n v="0.40193699999999999"/>
    <n v="5"/>
    <n v="7.13"/>
    <n v="6"/>
    <n v="16"/>
    <n v="18"/>
    <n v="0.88888888888888884"/>
    <n v="0.54334570519618242"/>
    <n v="0"/>
    <n v="5"/>
    <n v="0"/>
    <n v="0.99687499999999996"/>
    <n v="10"/>
    <n v="10"/>
    <n v="1"/>
    <n v="24594"/>
    <n v="13.24486301369863"/>
    <n v="15"/>
    <n v="2.3529411764705883"/>
    <n v="2.3529411764705883"/>
    <n v="17.777777777777779"/>
    <n v="0"/>
    <n v="3"/>
    <n v="51.375581967946999"/>
    <n v="51.375581967946999"/>
    <n v="1263531.0629196884"/>
    <n v="1263531.0629196884"/>
    <n v="767982908.03409648"/>
    <n v="767982908.03409648"/>
    <n v="20977136"/>
    <n v="36.610474758522635"/>
    <n v="36.610474758522635"/>
    <n v="2.5"/>
    <n v="2.7314587057279494"/>
    <n v="1.284389549198675"/>
    <n v="1.2843895491986752"/>
  </r>
  <r>
    <s v="060000164"/>
    <s v="FRENCH PARK CARE CENTER"/>
    <n v="206300039"/>
    <n v="1245323088"/>
    <s v="555103"/>
    <x v="27"/>
    <x v="6"/>
    <s v="Yes"/>
    <n v="202"/>
    <n v="2.016"/>
    <n v="0"/>
    <n v="8.7671232876712302E-2"/>
    <n v="0"/>
    <n v="1.5740000000000001"/>
    <n v="6"/>
    <n v="1"/>
    <n v="6"/>
    <n v="0.254"/>
    <n v="0"/>
    <n v="1"/>
    <n v="0"/>
    <n v="3.7839999999999998"/>
    <n v="0"/>
    <n v="0.95890410958904115"/>
    <n v="0"/>
    <n v="3.3239999999999998"/>
    <n v="0"/>
    <n v="0.85576923076923073"/>
    <n v="0"/>
    <n v="6"/>
    <n v="30"/>
    <n v="0.2"/>
    <n v="95"/>
    <n v="0"/>
    <n v="6"/>
    <n v="0"/>
    <n v="2.1786509999999999E-2"/>
    <n v="5"/>
    <n v="7.3529419999999998E-2"/>
    <n v="3"/>
    <n v="5.11073E-3"/>
    <n v="4"/>
    <n v="12"/>
    <n v="17"/>
    <n v="0.89628482972136225"/>
    <n v="0.9"/>
    <n v="0.95"/>
    <n v="0"/>
    <n v="0"/>
    <n v="6.74"/>
    <n v="5"/>
    <n v="1.2206939999999999"/>
    <n v="0"/>
    <n v="8.7799999999999994"/>
    <n v="0"/>
    <n v="5"/>
    <n v="18"/>
    <n v="0.27777777777777779"/>
    <n v="0.78577310937427169"/>
    <n v="3"/>
    <n v="5"/>
    <n v="0.6"/>
    <n v="0.99241706161137444"/>
    <n v="10"/>
    <n v="10"/>
    <n v="1"/>
    <n v="40889"/>
    <n v="7"/>
    <n v="0"/>
    <n v="0"/>
    <n v="0"/>
    <n v="5.5555555555555554"/>
    <n v="4.2"/>
    <n v="3"/>
    <n v="19.755555555555556"/>
    <n v="19.755555555555556"/>
    <n v="807784.91111111117"/>
    <n v="807784.91111111117"/>
    <n v="767982908.03409648"/>
    <n v="767982908.03409648"/>
    <n v="20977136"/>
    <n v="36.610474758522635"/>
    <n v="36.610474758522635"/>
    <n v="2.5"/>
    <n v="2.7314587057279494"/>
    <n v="0.49388888888888893"/>
    <n v="0.49388888888888893"/>
  </r>
  <r>
    <s v="060000039"/>
    <s v="WINDSOR GARDENS CONVALESCENT CENTER OF ANAHEIM"/>
    <n v="206301176"/>
    <n v="1275618142"/>
    <s v="555688"/>
    <x v="27"/>
    <x v="6"/>
    <s v="No"/>
    <n v="154"/>
    <n v="2.214"/>
    <n v="0"/>
    <n v="6.3953488372093026E-2"/>
    <n v="0"/>
    <n v="0.81399999999999995"/>
    <n v="0"/>
    <n v="1"/>
    <n v="0"/>
    <n v="0.45200000000000001"/>
    <n v="2"/>
    <n v="1"/>
    <n v="2"/>
    <n v="3.4769999999999999"/>
    <n v="0"/>
    <n v="7.5581395348837233E-2"/>
    <n v="0"/>
    <n v="3.0680000000000001"/>
    <n v="0"/>
    <n v="2.0408163265306121E-2"/>
    <n v="0"/>
    <n v="2"/>
    <n v="30"/>
    <n v="6.6666666666666666E-2"/>
    <n v="30.8"/>
    <n v="5"/>
    <n v="6"/>
    <n v="0.83333333333333337"/>
    <n v="4.5936409999999997E-2"/>
    <n v="4"/>
    <n v="0.10819672000000001"/>
    <n v="1"/>
    <n v="1.793722E-2"/>
    <n v="2"/>
    <n v="7"/>
    <n v="17"/>
    <n v="0.85852713178294571"/>
    <n v="0.9"/>
    <n v="0.95"/>
    <n v="0"/>
    <n v="0"/>
    <n v="7.67"/>
    <n v="3"/>
    <n v="0.67625100000000005"/>
    <n v="3"/>
    <n v="8.7200000000000006"/>
    <n v="0"/>
    <n v="6"/>
    <n v="18"/>
    <n v="0.33333333333333331"/>
    <n v="0.81849935316946965"/>
    <n v="3"/>
    <n v="5"/>
    <n v="0.6"/>
    <n v="0.97752808988764039"/>
    <n v="8"/>
    <n v="10"/>
    <n v="0.8"/>
    <n v="37962"/>
    <n v="2.3333333333333335"/>
    <n v="12.5"/>
    <n v="0"/>
    <n v="0"/>
    <n v="6.6666666666666661"/>
    <n v="4.2"/>
    <n v="2.4000000000000004"/>
    <n v="28.1"/>
    <n v="28.1"/>
    <n v="1066732.2"/>
    <n v="1066732.2"/>
    <n v="767982908.03409648"/>
    <n v="767982908.03409648"/>
    <n v="20977136"/>
    <n v="36.610474758522635"/>
    <n v="36.610474758522635"/>
    <n v="2.5"/>
    <n v="2.7314587057279494"/>
    <n v="0.70250000000000012"/>
    <n v="0.70250000000000001"/>
  </r>
  <r>
    <s v="070000043"/>
    <s v="ALMADEN HEALTHCARE AND REHABILITATION CENTER"/>
    <n v="206430759"/>
    <n v="1548558521"/>
    <s v="056058"/>
    <x v="28"/>
    <x v="7"/>
    <s v="No"/>
    <n v="77"/>
    <n v="2.2309999999999999"/>
    <n v="0"/>
    <n v="0.21220930232558144"/>
    <n v="0"/>
    <n v="1.0680000000000001"/>
    <n v="2"/>
    <n v="1"/>
    <n v="2"/>
    <n v="0.55500000000000005"/>
    <n v="3"/>
    <n v="1"/>
    <n v="3"/>
    <n v="3.8420000000000001"/>
    <n v="0"/>
    <n v="0.32558139534883723"/>
    <n v="0"/>
    <n v="3.18"/>
    <n v="0"/>
    <n v="0.19387755102040816"/>
    <n v="0"/>
    <n v="5"/>
    <n v="30"/>
    <n v="0.16666666666666666"/>
    <n v="43.3"/>
    <n v="3"/>
    <n v="6"/>
    <n v="0.5"/>
    <n v="6.1349679999999997E-2"/>
    <n v="3"/>
    <n v="0.12"/>
    <n v="0"/>
    <n v="2.5531910000000001E-2"/>
    <n v="2"/>
    <n v="5"/>
    <n v="17"/>
    <n v="0.71372549019607845"/>
    <n v="0.9"/>
    <n v="0.95"/>
    <n v="0"/>
    <n v="0"/>
    <n v="6.02"/>
    <n v="5"/>
    <n v="1.194253"/>
    <n v="0"/>
    <n v="7.3"/>
    <n v="6"/>
    <n v="11"/>
    <n v="18"/>
    <n v="0.61111111111111116"/>
    <n v="0.70950408138151688"/>
    <n v="0"/>
    <n v="5"/>
    <n v="0"/>
    <n v="0.99465240641711228"/>
    <n v="10"/>
    <n v="10"/>
    <n v="1"/>
    <n v="17297"/>
    <n v="5.833333333333333"/>
    <n v="7.5"/>
    <n v="0"/>
    <n v="0"/>
    <n v="12.222222222222223"/>
    <n v="0"/>
    <n v="3"/>
    <n v="28.555555555555557"/>
    <n v="28.555555555555557"/>
    <n v="493925.4444444445"/>
    <n v="493925.4444444445"/>
    <n v="767982908.03409648"/>
    <n v="767982908.03409648"/>
    <n v="20977136"/>
    <n v="36.610474758522635"/>
    <n v="36.610474758522635"/>
    <n v="2.5"/>
    <n v="2.7314587057279494"/>
    <n v="0.71388888888888891"/>
    <n v="0.71388888888888891"/>
  </r>
  <r>
    <s v="070000027"/>
    <s v="CARMEL HILLS CARE CENTER"/>
    <n v="206270722"/>
    <n v="1093733776"/>
    <s v="056055"/>
    <x v="29"/>
    <x v="7"/>
    <s v="No"/>
    <n v="99"/>
    <n v="2.6789999999999998"/>
    <n v="4"/>
    <n v="0.85205479452054789"/>
    <n v="3.4082191780821915"/>
    <n v="0.61399999999999999"/>
    <n v="0"/>
    <n v="1"/>
    <n v="0"/>
    <n v="1.3720000000000001"/>
    <n v="6"/>
    <n v="1"/>
    <n v="6"/>
    <n v="4.5380000000000003"/>
    <n v="5"/>
    <n v="0.92328767123287669"/>
    <n v="4.6164383561643838"/>
    <n v="3.9790000000000001"/>
    <n v="4"/>
    <n v="0.80769230769230771"/>
    <n v="3.2307692307692308"/>
    <n v="17.255426765015805"/>
    <n v="30"/>
    <n v="0.57518089216719348"/>
    <n v="51"/>
    <n v="2"/>
    <n v="6"/>
    <n v="0.33333333333333331"/>
    <n v="7.1146239999999999E-2"/>
    <n v="3"/>
    <n v="8.7499990000000014E-2"/>
    <n v="1"/>
    <n v="3.9525690000000002E-2"/>
    <n v="0"/>
    <n v="4"/>
    <n v="17"/>
    <n v="0.92222222222222228"/>
    <n v="0.9"/>
    <n v="0.95"/>
    <n v="0.11764705882352941"/>
    <n v="0.11764705882352941"/>
    <n v="6.82"/>
    <n v="4"/>
    <n v="0.56766399999999995"/>
    <n v="3"/>
    <n v="7.64"/>
    <n v="4"/>
    <n v="11"/>
    <n v="18"/>
    <n v="0.61111111111111116"/>
    <n v="0.6755410769115554"/>
    <n v="0"/>
    <n v="5"/>
    <n v="0"/>
    <n v="1"/>
    <n v="10"/>
    <n v="10"/>
    <n v="1"/>
    <n v="18041"/>
    <n v="20.13133122585177"/>
    <n v="5"/>
    <n v="2.3529411764705883"/>
    <n v="2.3529411764705883"/>
    <n v="12.222222222222223"/>
    <n v="0"/>
    <n v="3"/>
    <n v="42.706494624544582"/>
    <n v="42.706494624544582"/>
    <n v="770467.86952140881"/>
    <n v="770467.86952140881"/>
    <n v="767982908.03409648"/>
    <n v="767982908.03409648"/>
    <n v="20977136"/>
    <n v="36.610474758522635"/>
    <n v="36.610474758522635"/>
    <n v="2.5"/>
    <n v="2.7314587057279494"/>
    <n v="1.0676623656136146"/>
    <n v="1.0676623656136146"/>
  </r>
  <r>
    <s v="070000031"/>
    <s v="CAMDEN POSTACUTE CARE, INC."/>
    <n v="206430730"/>
    <n v="1013327543"/>
    <s v="555838"/>
    <x v="28"/>
    <x v="7"/>
    <s v="No"/>
    <n v="60"/>
    <n v="2.6560000000000001"/>
    <n v="4"/>
    <n v="0.53698630136986303"/>
    <n v="2.1479452054794521"/>
    <n v="0.96199999999999997"/>
    <n v="0"/>
    <n v="0.74794520547945198"/>
    <n v="0"/>
    <n v="0.39200000000000002"/>
    <n v="1"/>
    <n v="0.74794520547945198"/>
    <n v="0.74794520547945198"/>
    <n v="4.03"/>
    <n v="2"/>
    <n v="0.45205479452054798"/>
    <n v="0.90410958904109595"/>
    <n v="3.802"/>
    <n v="3"/>
    <n v="0.43269230769230771"/>
    <n v="1.2980769230769231"/>
    <n v="5.0980769230769232"/>
    <n v="30"/>
    <n v="0.16993589743589743"/>
    <m/>
    <m/>
    <n v="0"/>
    <n v="0"/>
    <n v="1.910827E-2"/>
    <n v="5"/>
    <n v="6.0606069999999998E-2"/>
    <n v="5"/>
    <n v="5.1282099999999994E-3"/>
    <n v="4"/>
    <n v="14"/>
    <n v="17"/>
    <n v="0.95049504950495045"/>
    <n v="0.9"/>
    <n v="0.95"/>
    <n v="0.82352941176470584"/>
    <n v="0.82352941176470584"/>
    <m/>
    <n v="0"/>
    <n v="0.41153600000000001"/>
    <n v="5"/>
    <m/>
    <n v="0"/>
    <n v="5"/>
    <n v="6"/>
    <n v="0.83333333333333337"/>
    <n v="0.83334190892719318"/>
    <n v="2"/>
    <n v="5"/>
    <n v="0.4"/>
    <n v="0.99630996309963105"/>
    <n v="10"/>
    <n v="10"/>
    <n v="1"/>
    <n v="16196"/>
    <n v="8.4967948717948723"/>
    <m/>
    <n v="16.470588235294116"/>
    <n v="16.470588235294116"/>
    <n v="16.666666666666668"/>
    <n v="2.8000000000000003"/>
    <n v="3"/>
    <n v="47.434049773755653"/>
    <n v="47.434049773755653"/>
    <n v="768241.87013574655"/>
    <n v="768241.87013574655"/>
    <n v="767982908.03409648"/>
    <n v="767982908.03409648"/>
    <n v="20977136"/>
    <n v="36.610474758522635"/>
    <n v="36.610474758522635"/>
    <n v="2.5"/>
    <n v="2.7314587057279494"/>
    <n v="1.1858512443438913"/>
    <n v="1.1858512443438913"/>
  </r>
  <r>
    <s v="070000032"/>
    <s v="CANTERBURY WOODS"/>
    <n v="206270732"/>
    <m/>
    <s v="055303"/>
    <x v="29"/>
    <x v="7"/>
    <s v="No"/>
    <n v="24"/>
    <n v="2.8879999999999999"/>
    <n v="5"/>
    <n v="0.97534246575342465"/>
    <n v="4.8767123287671232"/>
    <n v="1.2569999999999999"/>
    <n v="4"/>
    <n v="1"/>
    <n v="4"/>
    <n v="1.4890000000000001"/>
    <n v="6"/>
    <n v="1"/>
    <n v="6"/>
    <n v="5.4130000000000003"/>
    <n v="6"/>
    <n v="0.9945205479452055"/>
    <n v="5.9671232876712335"/>
    <n v="4.8819999999999997"/>
    <n v="6"/>
    <n v="0.99038461538461542"/>
    <n v="5.9423076923076925"/>
    <n v="26.786143308746048"/>
    <n v="30"/>
    <n v="0.89287144362486826"/>
    <n v="30"/>
    <n v="5"/>
    <n v="6"/>
    <n v="0.83333333333333337"/>
    <n v="0"/>
    <n v="5"/>
    <n v="4.9999990000000001E-2"/>
    <n v="4"/>
    <n v="0"/>
    <n v="6"/>
    <n v="15"/>
    <n v="17"/>
    <n v="0.97777777777777775"/>
    <n v="0.9"/>
    <n v="0.95"/>
    <n v="0.88235294117647056"/>
    <n v="0.88235294117647056"/>
    <m/>
    <n v="0"/>
    <m/>
    <n v="0"/>
    <m/>
    <n v="0"/>
    <n v="0"/>
    <n v="0"/>
    <n v="0"/>
    <m/>
    <n v="0"/>
    <n v="5"/>
    <n v="0"/>
    <n v="1"/>
    <n v="10"/>
    <n v="10"/>
    <n v="1"/>
    <m/>
    <n v="31.25050052687039"/>
    <n v="12.5"/>
    <n v="35.294117647058826"/>
    <n v="35.294117647058826"/>
    <m/>
    <n v="0"/>
    <n v="3"/>
    <n v="82.044618173929223"/>
    <n v="82.044618173929223"/>
    <m/>
    <n v="0"/>
    <n v="767982908.03409648"/>
    <n v="767982908.03409648"/>
    <n v="20977136"/>
    <n v="36.610474758522635"/>
    <n v="36.610474758522635"/>
    <n v="2.5"/>
    <n v="2.7314587057279494"/>
    <n v="2.0511154543482304"/>
    <n v="2.0511154543482304"/>
  </r>
  <r>
    <s v="070000073"/>
    <s v="COURTYARD CARE CENTER"/>
    <n v="206430833"/>
    <n v="1073633020"/>
    <s v="555635"/>
    <x v="28"/>
    <x v="7"/>
    <s v="No"/>
    <n v="76"/>
    <n v="2.4"/>
    <n v="2"/>
    <n v="0.40273972602739727"/>
    <n v="0.80547945205479454"/>
    <n v="0.74299999999999999"/>
    <n v="0"/>
    <n v="1"/>
    <n v="0"/>
    <n v="0.72399999999999998"/>
    <n v="5"/>
    <n v="1"/>
    <n v="5"/>
    <n v="3.8239999999999998"/>
    <n v="0"/>
    <n v="0.47397260273972608"/>
    <n v="0"/>
    <n v="3.26"/>
    <n v="0"/>
    <n v="6.7307692307692304E-2"/>
    <n v="0"/>
    <n v="5.8054794520547945"/>
    <n v="30"/>
    <n v="0.19351598173515983"/>
    <m/>
    <m/>
    <n v="0"/>
    <n v="0"/>
    <n v="8.9820360000000002E-2"/>
    <n v="2"/>
    <n v="1.4492739999999999E-2"/>
    <n v="6"/>
    <n v="2.2727279999999999E-2"/>
    <n v="1"/>
    <n v="9"/>
    <n v="17"/>
    <n v="1"/>
    <n v="0.9"/>
    <n v="0.95"/>
    <n v="0.52941176470588236"/>
    <n v="0.52941176470588236"/>
    <n v="7.47"/>
    <n v="3"/>
    <n v="1.775563"/>
    <n v="0"/>
    <n v="7.68"/>
    <n v="4"/>
    <n v="7"/>
    <n v="18"/>
    <n v="0.3888888888888889"/>
    <n v="0.8355778133153775"/>
    <n v="2"/>
    <n v="5"/>
    <n v="0.4"/>
    <n v="0.81887755102040816"/>
    <n v="0"/>
    <n v="10"/>
    <n v="0"/>
    <n v="19855"/>
    <n v="9.6757990867579906"/>
    <m/>
    <n v="10.588235294117647"/>
    <n v="10.588235294117647"/>
    <n v="7.7777777777777777"/>
    <n v="2.8000000000000003"/>
    <n v="0"/>
    <n v="30.841812158653415"/>
    <n v="30.841812158653415"/>
    <n v="612364.18041006359"/>
    <n v="612364.18041006359"/>
    <n v="767982908.03409648"/>
    <n v="767982908.03409648"/>
    <n v="20977136"/>
    <n v="36.610474758522635"/>
    <n v="36.610474758522635"/>
    <n v="2.5"/>
    <n v="2.7314587057279494"/>
    <n v="0.77104530396633542"/>
    <n v="0.7710453039663353"/>
  </r>
  <r>
    <s v="070000041"/>
    <s v="WINDSOR MONTEREY CARE CENTER"/>
    <n v="206270756"/>
    <n v="1912043654"/>
    <s v="055962"/>
    <x v="29"/>
    <x v="7"/>
    <s v="No"/>
    <n v="78"/>
    <n v="2.5009999999999999"/>
    <n v="3"/>
    <n v="0.41860465116279066"/>
    <n v="1.2558139534883721"/>
    <n v="1.0229999999999999"/>
    <n v="1"/>
    <n v="1"/>
    <n v="1"/>
    <n v="0.438"/>
    <n v="2"/>
    <n v="1"/>
    <n v="2"/>
    <n v="3.968"/>
    <n v="1"/>
    <n v="0.36046511627906974"/>
    <n v="0.36046511627906974"/>
    <n v="3.835"/>
    <n v="3"/>
    <n v="0.40816326530612246"/>
    <n v="1.2244897959183674"/>
    <n v="5.8407688656858099"/>
    <n v="30"/>
    <n v="0.19469229552286033"/>
    <n v="74.400000000000006"/>
    <n v="0"/>
    <n v="6"/>
    <n v="0"/>
    <n v="0.17777778000000002"/>
    <n v="0"/>
    <n v="3.973513E-2"/>
    <n v="5"/>
    <n v="1.9379830000000001E-2"/>
    <n v="1"/>
    <n v="6"/>
    <n v="17"/>
    <n v="0.85121107266435991"/>
    <n v="0.9"/>
    <n v="0.95"/>
    <n v="0"/>
    <n v="0"/>
    <n v="5.34"/>
    <n v="6"/>
    <n v="1.33813"/>
    <n v="0"/>
    <n v="7.44"/>
    <n v="5"/>
    <n v="11"/>
    <n v="18"/>
    <n v="0.61111111111111116"/>
    <n v="0.66762029641991494"/>
    <n v="0"/>
    <n v="5"/>
    <n v="0"/>
    <n v="0.85866666666666669"/>
    <n v="0"/>
    <n v="10"/>
    <n v="0"/>
    <n v="16802"/>
    <n v="6.8142303433001112"/>
    <n v="0"/>
    <n v="0"/>
    <n v="0"/>
    <n v="12.222222222222223"/>
    <n v="0"/>
    <n v="0"/>
    <n v="19.036452565522335"/>
    <n v="19.036452565522335"/>
    <n v="319850.4760059063"/>
    <n v="319850.4760059063"/>
    <n v="767982908.03409648"/>
    <n v="767982908.03409648"/>
    <n v="20977136"/>
    <n v="36.610474758522635"/>
    <n v="36.610474758522635"/>
    <n v="2.5"/>
    <n v="2.7314587057279494"/>
    <n v="0.47591131413805837"/>
    <n v="0.47591131413805843"/>
  </r>
  <r>
    <s v="070000068"/>
    <s v="HEARTS &amp; HANDS, POST ACUTE CARE &amp; REHAB CENTER"/>
    <n v="206440727"/>
    <n v="1629256953"/>
    <s v="055017"/>
    <x v="30"/>
    <x v="7"/>
    <s v="No"/>
    <n v="144"/>
    <n v="2.956"/>
    <n v="5"/>
    <n v="0.81369863013698629"/>
    <n v="4.0684931506849313"/>
    <n v="0.98599999999999999"/>
    <n v="0"/>
    <n v="1"/>
    <n v="0"/>
    <n v="0.63800000000000001"/>
    <n v="4"/>
    <n v="1"/>
    <n v="4"/>
    <n v="4.5739999999999998"/>
    <n v="5"/>
    <n v="0.93698630136986305"/>
    <n v="4.6849315068493151"/>
    <n v="4.351"/>
    <n v="5"/>
    <n v="0.84615384615384615"/>
    <n v="4.2307692307692308"/>
    <n v="16.984193888303476"/>
    <n v="30"/>
    <n v="0.56613979627678257"/>
    <n v="41.7"/>
    <n v="4"/>
    <n v="6"/>
    <n v="0.66666666666666663"/>
    <n v="3.4351130000000001E-2"/>
    <n v="5"/>
    <n v="8.0291990000000008E-2"/>
    <n v="5"/>
    <n v="8.5959799999999996E-3"/>
    <n v="5"/>
    <n v="15"/>
    <n v="17"/>
    <n v="0.96368715083798884"/>
    <n v="0.9"/>
    <n v="0.95"/>
    <n v="0.88235294117647056"/>
    <n v="0.88235294117647056"/>
    <n v="6.54"/>
    <n v="5"/>
    <n v="0.51661299999999999"/>
    <n v="4"/>
    <n v="8.0299999999999994"/>
    <n v="1"/>
    <n v="10"/>
    <n v="18"/>
    <n v="0.55555555555555558"/>
    <n v="0.13832505123669953"/>
    <n v="0"/>
    <n v="5"/>
    <n v="0"/>
    <n v="0.99800399201596801"/>
    <n v="10"/>
    <n v="10"/>
    <n v="1"/>
    <n v="4927"/>
    <n v="19.814892869687391"/>
    <n v="10"/>
    <n v="17.647058823529413"/>
    <n v="17.647058823529413"/>
    <n v="11.111111111111111"/>
    <n v="0"/>
    <n v="3"/>
    <n v="61.573062804327918"/>
    <n v="61.573062804327918"/>
    <n v="303370.48043692368"/>
    <n v="303370.48043692368"/>
    <n v="767982908.03409648"/>
    <n v="767982908.03409648"/>
    <n v="20977136"/>
    <n v="36.610474758522635"/>
    <n v="36.610474758522635"/>
    <n v="2.5"/>
    <n v="2.7314587057279494"/>
    <n v="1.539326570108198"/>
    <n v="1.5393265701081982"/>
  </r>
  <r>
    <s v="070000044"/>
    <s v="DRIFTWOOD HEALTHCARE CENTER - SANTA CRUZ"/>
    <n v="206440758"/>
    <n v="1457649436"/>
    <s v="055109"/>
    <x v="30"/>
    <x v="7"/>
    <s v="No"/>
    <n v="92"/>
    <n v="2.577"/>
    <n v="4"/>
    <n v="0.34011627906976749"/>
    <n v="1.36046511627907"/>
    <n v="0.88200000000000001"/>
    <n v="0"/>
    <n v="1"/>
    <n v="0"/>
    <n v="0.68700000000000006"/>
    <n v="5"/>
    <n v="1"/>
    <n v="5"/>
    <n v="4.1219999999999999"/>
    <n v="2"/>
    <n v="0.31395348837209303"/>
    <n v="0.62790697674418605"/>
    <n v="3.738"/>
    <n v="3"/>
    <n v="0.19387755102040816"/>
    <n v="0.58163265306122447"/>
    <n v="7.5700047460844804"/>
    <n v="30"/>
    <n v="0.25233349153614937"/>
    <n v="49.3"/>
    <n v="2"/>
    <n v="6"/>
    <n v="0.33333333333333331"/>
    <n v="5.23256E-2"/>
    <n v="5"/>
    <n v="6.4516159999999989E-2"/>
    <n v="3"/>
    <n v="4.9792509999999998E-2"/>
    <n v="0"/>
    <n v="8"/>
    <n v="17"/>
    <n v="0.79865771812080533"/>
    <n v="0.9"/>
    <n v="0.95"/>
    <n v="0"/>
    <n v="0"/>
    <n v="5.65"/>
    <n v="6"/>
    <n v="1.4224479999999999"/>
    <n v="0"/>
    <n v="8.33"/>
    <n v="0"/>
    <n v="6"/>
    <n v="18"/>
    <n v="0.33333333333333331"/>
    <n v="0.89399409255004925"/>
    <n v="3"/>
    <n v="5"/>
    <n v="0.6"/>
    <n v="0.89812332439678288"/>
    <n v="0"/>
    <n v="10"/>
    <n v="0"/>
    <n v="21792"/>
    <n v="8.831672203765228"/>
    <n v="5"/>
    <n v="0"/>
    <n v="0"/>
    <n v="6.6666666666666661"/>
    <n v="4.2"/>
    <n v="0"/>
    <n v="24.698338870431893"/>
    <n v="24.698338870431893"/>
    <n v="538226.20066445181"/>
    <n v="538226.20066445181"/>
    <n v="767982908.03409648"/>
    <n v="767982908.03409648"/>
    <n v="20977136"/>
    <n v="36.610474758522635"/>
    <n v="36.610474758522635"/>
    <n v="2.5"/>
    <n v="2.7314587057279494"/>
    <n v="0.61745847176079738"/>
    <n v="0.61745847176079738"/>
  </r>
  <r>
    <s v="070000780"/>
    <s v="EDEN VALLEY CARE CENTER"/>
    <n v="206274018"/>
    <n v="1669594867"/>
    <s v="555538"/>
    <x v="29"/>
    <x v="7"/>
    <s v="No"/>
    <n v="59"/>
    <n v="3.738"/>
    <n v="6"/>
    <n v="0.95616438356164379"/>
    <n v="5.7369863013698623"/>
    <n v="1.236"/>
    <n v="4"/>
    <n v="1"/>
    <n v="4"/>
    <n v="0.61899999999999999"/>
    <n v="4"/>
    <n v="1"/>
    <n v="4"/>
    <n v="5.6079999999999997"/>
    <n v="6"/>
    <n v="0.95616438356164379"/>
    <n v="5.7369863013698623"/>
    <n v="4.9989999999999997"/>
    <n v="6"/>
    <n v="0.94230769230769229"/>
    <n v="5.6538461538461533"/>
    <n v="25.127818756585878"/>
    <n v="30"/>
    <n v="0.83759395855286256"/>
    <n v="62.3"/>
    <n v="0"/>
    <n v="6"/>
    <n v="0"/>
    <n v="6.0344839999999997E-2"/>
    <n v="3"/>
    <n v="7.3529410000000003E-2"/>
    <n v="2"/>
    <n v="2.5862070000000001E-2"/>
    <n v="0"/>
    <n v="5"/>
    <n v="17"/>
    <n v="0.92741935483870963"/>
    <n v="0.9"/>
    <n v="0.95"/>
    <n v="0.14705882352941177"/>
    <n v="0.14705882352941177"/>
    <n v="7.26"/>
    <n v="4"/>
    <n v="0.17150699999999999"/>
    <n v="6"/>
    <n v="7.54"/>
    <n v="5"/>
    <n v="15"/>
    <n v="18"/>
    <n v="0.83333333333333337"/>
    <n v="0.59575098082759637"/>
    <n v="0"/>
    <n v="5"/>
    <n v="0"/>
    <n v="1"/>
    <n v="10"/>
    <n v="10"/>
    <n v="1"/>
    <n v="8048"/>
    <n v="29.315788549350188"/>
    <n v="0"/>
    <n v="2.9411764705882355"/>
    <n v="2.9411764705882355"/>
    <n v="16.666666666666668"/>
    <n v="0"/>
    <n v="3"/>
    <n v="51.923631686605091"/>
    <n v="51.923631686605091"/>
    <n v="417881.3878137978"/>
    <n v="417881.3878137978"/>
    <n v="767982908.03409648"/>
    <n v="767982908.03409648"/>
    <n v="20977136"/>
    <n v="36.610474758522635"/>
    <n v="36.610474758522635"/>
    <n v="2.5"/>
    <n v="2.7314587057279494"/>
    <n v="1.2980907921651272"/>
    <n v="1.2980907921651272"/>
  </r>
  <r>
    <s v="070000023"/>
    <s v="CANYON SPRINGS POST-ACUTE"/>
    <n v="206430716"/>
    <n v="1639548308"/>
    <s v="056082"/>
    <x v="28"/>
    <x v="7"/>
    <s v="No"/>
    <n v="199"/>
    <n v="2.4169999999999998"/>
    <n v="2"/>
    <n v="0.57260273972602738"/>
    <n v="1.1452054794520548"/>
    <n v="1.099"/>
    <n v="2"/>
    <n v="1"/>
    <n v="2"/>
    <n v="0.32800000000000001"/>
    <n v="0"/>
    <n v="1"/>
    <n v="0"/>
    <n v="3.8540000000000001"/>
    <n v="1"/>
    <n v="0.62191780821917808"/>
    <n v="0.62191780821917808"/>
    <n v="3.258"/>
    <n v="0"/>
    <n v="6.7307692307692304E-2"/>
    <n v="0"/>
    <n v="3.7671232876712328"/>
    <n v="30"/>
    <n v="0.12557077625570776"/>
    <n v="49.3"/>
    <n v="2"/>
    <n v="6"/>
    <n v="0.33333333333333331"/>
    <n v="5.3999990000000005E-2"/>
    <n v="4"/>
    <n v="8.6161879999999996E-2"/>
    <n v="1"/>
    <n v="2.6929999999999999E-2"/>
    <n v="0"/>
    <n v="5"/>
    <n v="17"/>
    <n v="0.95470383275261328"/>
    <n v="0.9"/>
    <n v="0.95"/>
    <n v="0.29411764705882354"/>
    <n v="0.29411764705882354"/>
    <n v="6.02"/>
    <n v="5"/>
    <n v="0.82224399999999997"/>
    <n v="2"/>
    <n v="8.6"/>
    <n v="0"/>
    <n v="7"/>
    <n v="18"/>
    <n v="0.3888888888888889"/>
    <n v="0.7358144605778284"/>
    <n v="1"/>
    <n v="5"/>
    <n v="0.2"/>
    <n v="0.62912087912087911"/>
    <n v="0"/>
    <n v="10"/>
    <n v="0"/>
    <n v="44544"/>
    <n v="4.3949771689497714"/>
    <n v="5"/>
    <n v="5.882352941176471"/>
    <n v="5.882352941176471"/>
    <n v="7.7777777777777777"/>
    <n v="1.4000000000000001"/>
    <n v="0"/>
    <n v="24.45510788790402"/>
    <n v="24.45510788790402"/>
    <n v="1089328.3257587967"/>
    <n v="1089328.3257587967"/>
    <n v="767982908.03409648"/>
    <n v="767982908.03409648"/>
    <n v="20977136"/>
    <n v="36.610474758522635"/>
    <n v="36.610474758522635"/>
    <n v="2.5"/>
    <n v="2.7314587057279494"/>
    <n v="0.61137769719760049"/>
    <n v="0.61137769719760049"/>
  </r>
  <r>
    <s v="070000050"/>
    <s v="EMPRESS CARE CENTER, LLC"/>
    <n v="206430768"/>
    <n v="1396732046"/>
    <s v="056026"/>
    <x v="28"/>
    <x v="7"/>
    <s v="No"/>
    <n v="67"/>
    <n v="2.7130000000000001"/>
    <n v="5"/>
    <n v="0.87671232876712324"/>
    <n v="4.3835616438356162"/>
    <n v="0.95099999999999996"/>
    <n v="0"/>
    <n v="1"/>
    <n v="0"/>
    <n v="0.51800000000000002"/>
    <n v="3"/>
    <n v="1"/>
    <n v="3"/>
    <n v="4.1239999999999997"/>
    <n v="2"/>
    <n v="0.84109589041095889"/>
    <n v="1.6821917808219178"/>
    <n v="3.6160000000000001"/>
    <n v="2"/>
    <n v="0.72115384615384615"/>
    <n v="1.4423076923076923"/>
    <n v="10.508061116965225"/>
    <n v="30"/>
    <n v="0.35026870389884085"/>
    <n v="44.6"/>
    <n v="3"/>
    <n v="6"/>
    <n v="0.5"/>
    <n v="7.5000030000000009E-2"/>
    <n v="3"/>
    <n v="3.8461530000000001E-2"/>
    <n v="5"/>
    <n v="5.7803400000000001E-3"/>
    <n v="5"/>
    <n v="13"/>
    <n v="17"/>
    <n v="0.98285714285714287"/>
    <n v="0.9"/>
    <n v="0.95"/>
    <n v="0.76470588235294112"/>
    <n v="0.76470588235294112"/>
    <m/>
    <n v="0"/>
    <n v="0.81795799999999996"/>
    <n v="2"/>
    <m/>
    <n v="0"/>
    <n v="2"/>
    <n v="6"/>
    <n v="0.33333333333333331"/>
    <n v="1.0278753946036094"/>
    <n v="5"/>
    <n v="5"/>
    <n v="1"/>
    <n v="0.8995433789954338"/>
    <n v="0"/>
    <n v="10"/>
    <n v="0"/>
    <n v="17257"/>
    <n v="12.259404636459429"/>
    <n v="7.5"/>
    <n v="15.294117647058822"/>
    <n v="15.294117647058822"/>
    <n v="6.6666666666666661"/>
    <n v="7"/>
    <n v="0"/>
    <n v="48.720188950184912"/>
    <n v="48.720188950184912"/>
    <n v="840764.30071334098"/>
    <n v="840764.30071334098"/>
    <n v="767982908.03409648"/>
    <n v="767982908.03409648"/>
    <n v="20977136"/>
    <n v="36.610474758522635"/>
    <n v="36.610474758522635"/>
    <n v="2.5"/>
    <n v="2.7314587057279494"/>
    <n v="1.2180047237546228"/>
    <n v="1.2180047237546228"/>
  </r>
  <r>
    <s v="070000040"/>
    <s v="GILROY HEALTHCARE AND REHABILITATION CENTER"/>
    <n v="206430760"/>
    <n v="1831231877"/>
    <s v="055797"/>
    <x v="28"/>
    <x v="7"/>
    <s v="No"/>
    <n v="134"/>
    <n v="2.6120000000000001"/>
    <n v="4"/>
    <n v="0.84657534246575339"/>
    <n v="3.3863013698630136"/>
    <n v="0.75800000000000001"/>
    <n v="0"/>
    <n v="1"/>
    <n v="0"/>
    <n v="0.64600000000000002"/>
    <n v="5"/>
    <n v="1"/>
    <n v="5"/>
    <n v="3.9929999999999999"/>
    <n v="1"/>
    <n v="0.49315068493150682"/>
    <n v="0.49315068493150682"/>
    <n v="3.6749999999999998"/>
    <n v="2"/>
    <n v="0.49038461538461536"/>
    <n v="0.98076923076923073"/>
    <n v="9.8602212855637497"/>
    <n v="30"/>
    <n v="0.32867404285212498"/>
    <n v="49.6"/>
    <n v="2"/>
    <n v="6"/>
    <n v="0.33333333333333331"/>
    <n v="0.12222223"/>
    <n v="1"/>
    <n v="5.9210539999999999E-2"/>
    <n v="4"/>
    <n v="7.6726399999999997E-3"/>
    <n v="4"/>
    <n v="9"/>
    <n v="17"/>
    <n v="0.85327313769751689"/>
    <n v="0.9"/>
    <n v="0.95"/>
    <n v="0"/>
    <n v="0"/>
    <n v="9.49"/>
    <n v="0"/>
    <n v="1.0952839999999999"/>
    <n v="0"/>
    <n v="7.75"/>
    <n v="3"/>
    <n v="3"/>
    <n v="18"/>
    <n v="0.16666666666666666"/>
    <n v="0.77307629088689034"/>
    <n v="1"/>
    <n v="5"/>
    <n v="0.2"/>
    <n v="0.97907949790794979"/>
    <n v="8"/>
    <n v="10"/>
    <n v="0.8"/>
    <n v="32923"/>
    <n v="11.503591499824374"/>
    <n v="5"/>
    <n v="0"/>
    <n v="0"/>
    <n v="3.333333333333333"/>
    <n v="1.4000000000000001"/>
    <n v="2.4000000000000004"/>
    <n v="23.636924833157707"/>
    <n v="23.636924833157707"/>
    <n v="778198.47628205118"/>
    <n v="778198.47628205118"/>
    <n v="767982908.03409648"/>
    <n v="767982908.03409648"/>
    <n v="20977136"/>
    <n v="36.610474758522635"/>
    <n v="36.610474758522635"/>
    <n v="2.5"/>
    <n v="2.7314587057279494"/>
    <n v="0.59092312082894272"/>
    <n v="0.59092312082894272"/>
  </r>
  <r>
    <s v="220001054"/>
    <s v="GRANT CUESTA SUB-ACUTE AND REHABILITATION CENTER"/>
    <n v="206431815"/>
    <n v="1750378519"/>
    <s v="055315"/>
    <x v="28"/>
    <x v="7"/>
    <s v="No"/>
    <n v="102"/>
    <n v="2.4740000000000002"/>
    <n v="2"/>
    <n v="0.66849315068493143"/>
    <n v="1.3369863013698629"/>
    <n v="0.995"/>
    <n v="1"/>
    <n v="1"/>
    <n v="1"/>
    <n v="1.1419999999999999"/>
    <n v="6"/>
    <n v="1"/>
    <n v="6"/>
    <n v="4.5030000000000001"/>
    <n v="5"/>
    <n v="0.92328767123287669"/>
    <n v="4.6164383561643838"/>
    <n v="3.726"/>
    <n v="3"/>
    <n v="0.78846153846153844"/>
    <n v="2.3653846153846154"/>
    <n v="15.318809272918861"/>
    <n v="30"/>
    <n v="0.51062697576396199"/>
    <n v="35.200000000000003"/>
    <n v="5"/>
    <n v="6"/>
    <n v="0.83333333333333337"/>
    <n v="2.6178E-2"/>
    <n v="5"/>
    <n v="9.7087300000000005E-3"/>
    <n v="6"/>
    <n v="0"/>
    <n v="6"/>
    <n v="17"/>
    <n v="17"/>
    <n v="0.8844621513944223"/>
    <n v="0.9"/>
    <n v="0.95"/>
    <n v="0"/>
    <n v="0"/>
    <n v="7.3"/>
    <n v="4"/>
    <n v="0.93011100000000002"/>
    <n v="1"/>
    <n v="6.93"/>
    <n v="6"/>
    <n v="11"/>
    <n v="18"/>
    <n v="0.61111111111111116"/>
    <n v="0.68960235279700999"/>
    <n v="0"/>
    <n v="5"/>
    <n v="0"/>
    <n v="0.99583766909469307"/>
    <n v="10"/>
    <n v="10"/>
    <n v="1"/>
    <n v="22510"/>
    <n v="17.871944151738671"/>
    <n v="12.5"/>
    <n v="0"/>
    <n v="0"/>
    <n v="12.222222222222223"/>
    <n v="0"/>
    <n v="3"/>
    <n v="45.594166373960896"/>
    <n v="45.594166373960896"/>
    <n v="1026324.6850778598"/>
    <n v="1026324.6850778598"/>
    <n v="767982908.03409648"/>
    <n v="767982908.03409648"/>
    <n v="20977136"/>
    <n v="36.610474758522635"/>
    <n v="36.610474758522635"/>
    <n v="2.5"/>
    <n v="2.7314587057279494"/>
    <n v="1.1398541593490226"/>
    <n v="1.1398541593490223"/>
  </r>
  <r>
    <s v="070000046"/>
    <s v="GREENHILLS MANOR"/>
    <n v="206430767"/>
    <n v="1477538114"/>
    <s v="555841"/>
    <x v="28"/>
    <x v="7"/>
    <s v="No"/>
    <n v="45"/>
    <n v="2.8580000000000001"/>
    <n v="5"/>
    <n v="0.65479452054794518"/>
    <n v="3.2739726027397258"/>
    <n v="1.0449999999999999"/>
    <n v="1"/>
    <n v="0.75068493150684934"/>
    <n v="0.75068493150684934"/>
    <n v="1.133"/>
    <n v="6"/>
    <n v="0.75068493150684934"/>
    <n v="4.5041095890410965"/>
    <n v="4.9379999999999997"/>
    <n v="5"/>
    <n v="0.73424657534246573"/>
    <n v="3.6712328767123288"/>
    <n v="4.7610000000000001"/>
    <n v="6"/>
    <n v="0.69230769230769229"/>
    <n v="4.1538461538461533"/>
    <n v="16.353846153846156"/>
    <n v="30"/>
    <n v="0.54512820512820526"/>
    <m/>
    <m/>
    <n v="0"/>
    <n v="0"/>
    <n v="0.10975609"/>
    <n v="1"/>
    <n v="2.7777759999999999E-2"/>
    <n v="5"/>
    <n v="0"/>
    <n v="6"/>
    <n v="12"/>
    <n v="17"/>
    <n v="1"/>
    <n v="0.9"/>
    <n v="0.95"/>
    <n v="0.70588235294117652"/>
    <n v="0.70588235294117652"/>
    <m/>
    <n v="0"/>
    <m/>
    <n v="0"/>
    <m/>
    <n v="0"/>
    <n v="0"/>
    <n v="0"/>
    <n v="0"/>
    <n v="0.29528274806238636"/>
    <n v="0"/>
    <n v="5"/>
    <n v="0"/>
    <n v="0.98347107438016534"/>
    <n v="9"/>
    <n v="10"/>
    <n v="0.9"/>
    <n v="3086"/>
    <n v="27.256410256410263"/>
    <m/>
    <n v="28.235294117647062"/>
    <n v="28.235294117647062"/>
    <m/>
    <n v="0"/>
    <n v="2.7"/>
    <n v="58.191704374057323"/>
    <n v="58.191704374057323"/>
    <n v="179579.5996983409"/>
    <n v="179579.5996983409"/>
    <n v="767982908.03409648"/>
    <n v="767982908.03409648"/>
    <n v="20977136"/>
    <n v="36.610474758522635"/>
    <n v="36.610474758522635"/>
    <n v="2.5"/>
    <n v="2.7314587057279494"/>
    <n v="1.454792609351433"/>
    <n v="1.4547926093514332"/>
  </r>
  <r>
    <s v="070000082"/>
    <s v="PLUM TREE CARE CENTER"/>
    <n v="206430863"/>
    <n v="1083618441"/>
    <s v="055866"/>
    <x v="28"/>
    <x v="7"/>
    <s v="No"/>
    <n v="76"/>
    <n v="2.3130000000000002"/>
    <n v="1"/>
    <n v="0.55342465753424652"/>
    <n v="0.55342465753424652"/>
    <n v="1.17"/>
    <n v="3"/>
    <n v="1"/>
    <n v="3"/>
    <n v="0.999"/>
    <n v="6"/>
    <n v="1"/>
    <n v="6"/>
    <n v="4.3869999999999996"/>
    <n v="4"/>
    <n v="0.84109589041095889"/>
    <n v="3.3643835616438356"/>
    <n v="3.9169999999999998"/>
    <n v="4"/>
    <n v="0.82692307692307687"/>
    <n v="3.3076923076923075"/>
    <n v="16.225500526870391"/>
    <n v="30"/>
    <n v="0.54085001756234641"/>
    <n v="44.1"/>
    <n v="3"/>
    <n v="6"/>
    <n v="0.5"/>
    <n v="4.3103460000000003E-2"/>
    <n v="5"/>
    <n v="0.1111111"/>
    <n v="0"/>
    <n v="0"/>
    <n v="6"/>
    <n v="11"/>
    <n v="17"/>
    <n v="0.72151898734177211"/>
    <n v="0.9"/>
    <n v="0.95"/>
    <n v="0"/>
    <n v="0"/>
    <n v="8.3800000000000008"/>
    <n v="2"/>
    <n v="0.68327400000000005"/>
    <n v="3"/>
    <n v="8.2799999999999994"/>
    <n v="0"/>
    <n v="5"/>
    <n v="18"/>
    <n v="0.27777777777777779"/>
    <n v="0.25871053438234393"/>
    <n v="0"/>
    <n v="5"/>
    <n v="0"/>
    <n v="0.94891944990176813"/>
    <n v="5"/>
    <n v="10"/>
    <n v="0.5"/>
    <n v="5064"/>
    <n v="18.929750614682124"/>
    <n v="7.5"/>
    <n v="0"/>
    <n v="0"/>
    <n v="5.5555555555555554"/>
    <n v="0"/>
    <n v="1.5"/>
    <n v="33.485306170237678"/>
    <n v="33.485306170237678"/>
    <n v="169569.5904460836"/>
    <n v="169569.5904460836"/>
    <n v="767982908.03409648"/>
    <n v="767982908.03409648"/>
    <n v="20977136"/>
    <n v="36.610474758522635"/>
    <n v="36.610474758522635"/>
    <n v="2.5"/>
    <n v="2.7314587057279494"/>
    <n v="0.83713265425594197"/>
    <n v="0.83713265425594185"/>
  </r>
  <r>
    <s v="070000003"/>
    <s v="VASONA CREEK HEALTHCARE CENTER"/>
    <n v="206431585"/>
    <n v="1285670851"/>
    <s v="055798"/>
    <x v="28"/>
    <x v="7"/>
    <s v="No"/>
    <n v="148"/>
    <n v="2.4449999999999998"/>
    <n v="2"/>
    <n v="0.52054794520547953"/>
    <n v="1.0410958904109591"/>
    <n v="1.2250000000000001"/>
    <n v="3"/>
    <n v="1"/>
    <n v="3"/>
    <n v="0.64400000000000002"/>
    <n v="4"/>
    <n v="1"/>
    <n v="4"/>
    <n v="4.306"/>
    <n v="4"/>
    <n v="0.70684931506849313"/>
    <n v="2.8273972602739725"/>
    <n v="3.54"/>
    <n v="1"/>
    <n v="0.50961538461538458"/>
    <n v="0.50961538461538458"/>
    <n v="11.378108535300317"/>
    <n v="30"/>
    <n v="0.37927028451001055"/>
    <m/>
    <m/>
    <n v="0"/>
    <n v="0"/>
    <n v="6.7796599999999999E-2"/>
    <n v="3"/>
    <n v="0.10614525999999999"/>
    <n v="0"/>
    <n v="1.423488E-2"/>
    <n v="2"/>
    <n v="5"/>
    <n v="17"/>
    <n v="0.60986547085201792"/>
    <n v="0.9"/>
    <n v="0.95"/>
    <n v="0"/>
    <n v="0"/>
    <n v="8.14"/>
    <n v="2"/>
    <n v="0.97751600000000005"/>
    <n v="1"/>
    <n v="8.85"/>
    <n v="0"/>
    <n v="3"/>
    <n v="18"/>
    <n v="0.16666666666666666"/>
    <n v="0.43044552513922663"/>
    <n v="0"/>
    <n v="5"/>
    <n v="0"/>
    <n v="0.90955137481910275"/>
    <n v="1"/>
    <n v="10"/>
    <n v="0.1"/>
    <n v="21951"/>
    <n v="18.963514225500528"/>
    <m/>
    <n v="0"/>
    <n v="0"/>
    <n v="3.333333333333333"/>
    <n v="0"/>
    <n v="0.30000000000000004"/>
    <n v="22.596847558833861"/>
    <n v="22.596847558833861"/>
    <n v="496023.40076396207"/>
    <n v="496023.40076396207"/>
    <n v="767982908.03409648"/>
    <n v="767982908.03409648"/>
    <n v="20977136"/>
    <n v="36.610474758522635"/>
    <n v="36.610474758522635"/>
    <n v="2.5"/>
    <n v="2.7314587057279494"/>
    <n v="0.56492118897084653"/>
    <n v="0.56492118897084653"/>
  </r>
  <r>
    <s v="070000035"/>
    <s v="PACIFIC COAST POST ACUTE"/>
    <n v="206271712"/>
    <n v="1801319363"/>
    <s v="555090"/>
    <x v="29"/>
    <x v="7"/>
    <s v="No"/>
    <n v="149"/>
    <n v="2.1549999999999998"/>
    <n v="0"/>
    <n v="4.9315068493150704E-2"/>
    <n v="0"/>
    <n v="1.0860000000000001"/>
    <n v="2"/>
    <n v="1"/>
    <n v="2"/>
    <n v="0.33400000000000002"/>
    <n v="0"/>
    <n v="1"/>
    <n v="0"/>
    <n v="3.57"/>
    <n v="0"/>
    <n v="7.1232876712328808E-2"/>
    <n v="0"/>
    <n v="3.1360000000000001"/>
    <n v="0"/>
    <n v="5.7692307692307696E-2"/>
    <n v="0"/>
    <n v="2"/>
    <n v="30"/>
    <n v="6.6666666666666666E-2"/>
    <n v="37.4"/>
    <n v="5"/>
    <n v="6"/>
    <n v="0.83333333333333337"/>
    <n v="9.7222219999999998E-2"/>
    <n v="2"/>
    <n v="6.2992149999999997E-2"/>
    <n v="3"/>
    <n v="4.8899799999999995E-3"/>
    <n v="5"/>
    <n v="10"/>
    <n v="17"/>
    <n v="0.95734597156398105"/>
    <n v="0.9"/>
    <n v="0.95"/>
    <n v="0.58823529411764708"/>
    <n v="0.58823529411764708"/>
    <n v="4.91"/>
    <n v="6"/>
    <n v="0.63907999999999998"/>
    <n v="3"/>
    <n v="7.27"/>
    <n v="6"/>
    <n v="15"/>
    <n v="18"/>
    <n v="0.83333333333333337"/>
    <n v="0.79911096270634641"/>
    <n v="2"/>
    <n v="5"/>
    <n v="0.4"/>
    <n v="1"/>
    <n v="10"/>
    <n v="10"/>
    <n v="1"/>
    <n v="38291"/>
    <n v="2.3333333333333335"/>
    <n v="12.5"/>
    <n v="11.764705882352942"/>
    <n v="11.764705882352942"/>
    <n v="16.666666666666668"/>
    <n v="2.8000000000000003"/>
    <n v="3"/>
    <n v="49.064705882352939"/>
    <n v="49.064705882352939"/>
    <n v="1878736.6529411764"/>
    <n v="1878736.6529411764"/>
    <n v="767982908.03409648"/>
    <n v="767982908.03409648"/>
    <n v="20977136"/>
    <n v="36.610474758522635"/>
    <n v="36.610474758522635"/>
    <n v="2.5"/>
    <n v="2.7314587057279494"/>
    <n v="1.2266176470588235"/>
    <n v="1.2266176470588235"/>
  </r>
  <r>
    <s v="070000061"/>
    <s v="SAN JOSE HEALTHCARE &amp; WELLNESS CENTER"/>
    <n v="206430797"/>
    <n v="1710219308"/>
    <s v="055388"/>
    <x v="28"/>
    <x v="7"/>
    <s v="No"/>
    <n v="58"/>
    <n v="2.5630000000000002"/>
    <n v="3"/>
    <n v="0.75290697674418605"/>
    <n v="2.2587209302325579"/>
    <n v="0.86599999999999999"/>
    <n v="0"/>
    <n v="1"/>
    <n v="0"/>
    <n v="0.91300000000000003"/>
    <n v="6"/>
    <n v="1"/>
    <n v="6"/>
    <n v="4.327"/>
    <n v="4"/>
    <n v="0.99709302325581395"/>
    <n v="3.9883720930232558"/>
    <n v="4.1379999999999999"/>
    <n v="5"/>
    <n v="1"/>
    <n v="5"/>
    <n v="17.247093023255815"/>
    <n v="30"/>
    <n v="0.5749031007751938"/>
    <n v="36.5"/>
    <n v="5"/>
    <n v="6"/>
    <n v="0.83333333333333337"/>
    <n v="3.3057860000000001E-2"/>
    <n v="5"/>
    <n v="6.4220189999999996E-2"/>
    <n v="4"/>
    <n v="0"/>
    <n v="6"/>
    <n v="15"/>
    <n v="17"/>
    <n v="0.97142857142857142"/>
    <n v="0.9"/>
    <n v="0.95"/>
    <n v="0.88235294117647056"/>
    <n v="0.88235294117647056"/>
    <n v="8.74"/>
    <n v="1"/>
    <m/>
    <n v="0"/>
    <n v="8.11"/>
    <n v="1"/>
    <n v="2"/>
    <n v="12"/>
    <n v="0.16666666666666666"/>
    <n v="0.7633000114902907"/>
    <n v="1"/>
    <n v="5"/>
    <n v="0.2"/>
    <n v="0.91982182628062359"/>
    <n v="2"/>
    <n v="10"/>
    <n v="0.2"/>
    <n v="13286"/>
    <n v="20.121608527131784"/>
    <n v="12.5"/>
    <n v="17.647058823529413"/>
    <n v="17.647058823529413"/>
    <n v="3.333333333333333"/>
    <n v="1.4000000000000001"/>
    <n v="0.60000000000000009"/>
    <n v="55.602000683994532"/>
    <n v="55.602000683994532"/>
    <n v="738728.18108755141"/>
    <n v="738728.18108755141"/>
    <n v="767982908.03409648"/>
    <n v="767982908.03409648"/>
    <n v="20977136"/>
    <n v="36.610474758522635"/>
    <n v="36.610474758522635"/>
    <n v="2.5"/>
    <n v="2.7314587057279494"/>
    <n v="1.3900500170998633"/>
    <n v="1.3900500170998635"/>
  </r>
  <r>
    <s v="070000036"/>
    <s v="WHITE BLOSSOM CARE CENTER"/>
    <n v="206431532"/>
    <n v="1720024391"/>
    <s v="555068"/>
    <x v="28"/>
    <x v="7"/>
    <s v="No"/>
    <n v="153"/>
    <n v="2.2709999999999999"/>
    <n v="1"/>
    <n v="0.26027397260273977"/>
    <n v="0.26027397260273977"/>
    <n v="1.1040000000000001"/>
    <n v="2"/>
    <n v="1"/>
    <n v="2"/>
    <n v="0.83099999999999996"/>
    <n v="5"/>
    <n v="1"/>
    <n v="5"/>
    <n v="4.1180000000000003"/>
    <n v="2"/>
    <n v="0.58356164383561637"/>
    <n v="1.1671232876712327"/>
    <n v="3.2930000000000001"/>
    <n v="0"/>
    <n v="8.6538461538461536E-2"/>
    <n v="0"/>
    <n v="8.4273972602739722"/>
    <n v="30"/>
    <n v="0.28091324200913242"/>
    <n v="46.9"/>
    <n v="3"/>
    <n v="6"/>
    <n v="0.5"/>
    <n v="0.22898550000000001"/>
    <n v="0"/>
    <n v="6.1538469999999998E-2"/>
    <n v="4"/>
    <n v="1.3054840000000002E-2"/>
    <n v="3"/>
    <n v="7"/>
    <n v="17"/>
    <n v="0.98425196850393704"/>
    <n v="0.9"/>
    <n v="0.95"/>
    <n v="0.41176470588235292"/>
    <n v="0.41176470588235292"/>
    <n v="7.74"/>
    <n v="3"/>
    <n v="0.67972100000000002"/>
    <n v="3"/>
    <n v="8.52"/>
    <n v="0"/>
    <n v="6"/>
    <n v="18"/>
    <n v="0.33333333333333331"/>
    <n v="0.55855889351576438"/>
    <n v="0"/>
    <n v="5"/>
    <n v="0"/>
    <n v="1"/>
    <n v="10"/>
    <n v="10"/>
    <n v="1"/>
    <n v="30046"/>
    <n v="9.8319634703196357"/>
    <n v="7.5"/>
    <n v="8.235294117647058"/>
    <n v="8.235294117647058"/>
    <n v="6.6666666666666661"/>
    <n v="0"/>
    <n v="3"/>
    <n v="35.233924254633358"/>
    <n v="35.233924254633358"/>
    <n v="1058638.4881547138"/>
    <n v="1058638.4881547138"/>
    <n v="767982908.03409648"/>
    <n v="767982908.03409648"/>
    <n v="20977136"/>
    <n v="36.610474758522635"/>
    <n v="36.610474758522635"/>
    <n v="2.5"/>
    <n v="2.7314587057279494"/>
    <n v="0.88084810636583399"/>
    <n v="0.88084810636583399"/>
  </r>
  <r>
    <s v="220001079"/>
    <s v="HEALTH CARE CTR AT THE FORUM AT RANCHO SAN ANTONIO"/>
    <n v="206434056"/>
    <m/>
    <s v="555524"/>
    <x v="28"/>
    <x v="7"/>
    <s v="No"/>
    <n v="48"/>
    <n v="2.9369999999999998"/>
    <n v="5"/>
    <n v="0.9945205479452055"/>
    <n v="4.9726027397260273"/>
    <n v="0.98799999999999999"/>
    <n v="0"/>
    <n v="1"/>
    <n v="0"/>
    <n v="1.9470000000000001"/>
    <n v="6"/>
    <n v="1"/>
    <n v="6"/>
    <n v="5.6520000000000001"/>
    <n v="6"/>
    <n v="1"/>
    <n v="6"/>
    <n v="5.0529999999999999"/>
    <n v="6"/>
    <n v="1"/>
    <n v="6"/>
    <n v="22.972602739726028"/>
    <n v="30"/>
    <n v="0.76575342465753427"/>
    <n v="40"/>
    <n v="4"/>
    <n v="6"/>
    <n v="0.66666666666666663"/>
    <n v="9.9999900000000003E-3"/>
    <n v="5"/>
    <n v="1.0204089999999999E-2"/>
    <n v="6"/>
    <n v="5.8252439999999996E-2"/>
    <n v="0"/>
    <n v="11"/>
    <n v="17"/>
    <n v="1"/>
    <n v="0.9"/>
    <n v="0.95"/>
    <n v="0.6470588235294118"/>
    <n v="0.6470588235294118"/>
    <n v="5.67"/>
    <n v="6"/>
    <n v="0.32203599999999999"/>
    <n v="5"/>
    <n v="7.38"/>
    <n v="5"/>
    <n v="16"/>
    <n v="18"/>
    <n v="0.88888888888888884"/>
    <m/>
    <n v="0"/>
    <n v="5"/>
    <n v="0"/>
    <n v="0.99052132701421802"/>
    <n v="10"/>
    <n v="10"/>
    <n v="1"/>
    <m/>
    <n v="26.801369863013701"/>
    <n v="10"/>
    <n v="12.941176470588236"/>
    <n v="12.941176470588236"/>
    <n v="17.777777777777779"/>
    <n v="0"/>
    <n v="3"/>
    <n v="70.520324111379722"/>
    <n v="70.520324111379722"/>
    <m/>
    <n v="0"/>
    <n v="767982908.03409648"/>
    <n v="767982908.03409648"/>
    <n v="20977136"/>
    <n v="36.610474758522635"/>
    <n v="36.610474758522635"/>
    <n v="2.5"/>
    <n v="2.7314587057279494"/>
    <n v="1.763008102784493"/>
    <n v="1.7630081027844933"/>
  </r>
  <r>
    <s v="070000057"/>
    <s v="HERMAN HEALTH CARE CENTER"/>
    <n v="206430785"/>
    <n v="1083685606"/>
    <s v="555831"/>
    <x v="28"/>
    <x v="7"/>
    <s v="No"/>
    <n v="99"/>
    <n v="2.6579999999999999"/>
    <n v="4"/>
    <n v="0.70136986301369864"/>
    <n v="2.8054794520547945"/>
    <n v="1.016"/>
    <n v="1"/>
    <n v="1"/>
    <n v="1"/>
    <n v="0.52700000000000002"/>
    <n v="3"/>
    <n v="1"/>
    <n v="3"/>
    <n v="4.1929999999999996"/>
    <n v="3"/>
    <n v="0.31780821917808222"/>
    <n v="0.95342465753424666"/>
    <n v="4.0430000000000001"/>
    <n v="5"/>
    <n v="0.30769230769230771"/>
    <n v="1.5384615384615385"/>
    <n v="9.2973656480505795"/>
    <n v="30"/>
    <n v="0.30991218826835265"/>
    <n v="34.5"/>
    <n v="5"/>
    <n v="6"/>
    <n v="0.83333333333333337"/>
    <n v="0.2162162"/>
    <n v="1"/>
    <n v="3.3783769999999998E-2"/>
    <n v="5"/>
    <n v="2.0057309999999998E-2"/>
    <n v="2"/>
    <n v="8"/>
    <n v="17"/>
    <n v="0.952247191011236"/>
    <n v="0.9"/>
    <n v="0.95"/>
    <n v="0.47058823529411764"/>
    <n v="0.47058823529411764"/>
    <n v="12.94"/>
    <n v="0"/>
    <n v="1.2971900000000001"/>
    <n v="0"/>
    <n v="7.94"/>
    <n v="2"/>
    <n v="2"/>
    <n v="18"/>
    <n v="0.1111111111111111"/>
    <n v="0.82466367713004485"/>
    <n v="2"/>
    <n v="5"/>
    <n v="0.4"/>
    <n v="0.77829099307159355"/>
    <n v="0"/>
    <n v="10"/>
    <n v="0"/>
    <n v="27585"/>
    <n v="10.846926589392343"/>
    <n v="12.5"/>
    <n v="9.4117647058823533"/>
    <n v="9.4117647058823533"/>
    <n v="2.2222222222222223"/>
    <n v="2.8000000000000003"/>
    <n v="0"/>
    <n v="37.780913517496913"/>
    <n v="37.780913517496913"/>
    <n v="1042186.4993801523"/>
    <n v="1042186.4993801523"/>
    <n v="767982908.03409648"/>
    <n v="767982908.03409648"/>
    <n v="20977136"/>
    <n v="36.610474758522635"/>
    <n v="36.610474758522635"/>
    <n v="2.5"/>
    <n v="2.7314587057279494"/>
    <n v="0.94452283793742275"/>
    <n v="0.94452283793742287"/>
  </r>
  <r>
    <s v="070000059"/>
    <s v="HILLVIEW CONVALESCENT HOSPITAL"/>
    <n v="206430792"/>
    <n v="1992800312"/>
    <s v="555712"/>
    <x v="28"/>
    <x v="7"/>
    <s v="No"/>
    <n v="52"/>
    <n v="2.6339999999999999"/>
    <n v="4"/>
    <n v="0.96986301369863015"/>
    <n v="3.8794520547945206"/>
    <n v="1.1439999999999999"/>
    <n v="2"/>
    <n v="1"/>
    <n v="2"/>
    <n v="0.66600000000000004"/>
    <n v="5"/>
    <n v="1"/>
    <n v="5"/>
    <n v="4.3879999999999999"/>
    <n v="4"/>
    <n v="0.98356164383561639"/>
    <n v="3.9342465753424656"/>
    <n v="3.9319999999999999"/>
    <n v="4"/>
    <n v="0.94230769230769229"/>
    <n v="3.7692307692307692"/>
    <n v="18.582929399367753"/>
    <n v="30"/>
    <n v="0.61943097997892516"/>
    <n v="22.2"/>
    <n v="6"/>
    <n v="6"/>
    <n v="1"/>
    <n v="0.19871794000000001"/>
    <n v="0"/>
    <n v="8.5714269999999995E-2"/>
    <n v="1"/>
    <n v="2.4390220000000001E-2"/>
    <n v="0"/>
    <n v="1"/>
    <n v="17"/>
    <n v="0.94047619047619047"/>
    <n v="0.9"/>
    <n v="0.95"/>
    <n v="2.9411764705882353E-2"/>
    <n v="2.9411764705882353E-2"/>
    <m/>
    <n v="0"/>
    <n v="0.99607100000000004"/>
    <n v="1"/>
    <m/>
    <n v="0"/>
    <n v="1"/>
    <n v="6"/>
    <n v="0.16666666666666666"/>
    <n v="0.11458665815512288"/>
    <n v="0"/>
    <n v="5"/>
    <n v="0"/>
    <n v="0.98941798941798942"/>
    <n v="9"/>
    <n v="10"/>
    <n v="0.9"/>
    <n v="1795"/>
    <n v="21.680084299262379"/>
    <n v="15"/>
    <n v="0.58823529411764708"/>
    <n v="0.58823529411764708"/>
    <n v="3.333333333333333"/>
    <n v="0"/>
    <n v="2.7"/>
    <n v="43.301652926713359"/>
    <n v="43.301652926713359"/>
    <n v="77726.467003450482"/>
    <n v="77726.467003450482"/>
    <n v="767982908.03409648"/>
    <n v="767982908.03409648"/>
    <n v="20977136"/>
    <n v="36.610474758522635"/>
    <n v="36.610474758522635"/>
    <n v="2.5"/>
    <n v="2.7314587057279494"/>
    <n v="1.082541323167834"/>
    <n v="1.082541323167834"/>
  </r>
  <r>
    <s v="070000062"/>
    <s v="WESTLAND HOUSE"/>
    <n v="206274027"/>
    <m/>
    <s v="555143"/>
    <x v="29"/>
    <x v="7"/>
    <s v="No"/>
    <n v="28"/>
    <n v="3.1160000000000001"/>
    <n v="6"/>
    <n v="0.96511627906976749"/>
    <n v="5.7906976744186052"/>
    <n v="1.0169999999999999"/>
    <n v="1"/>
    <n v="1"/>
    <n v="1"/>
    <n v="2.2440000000000002"/>
    <n v="6"/>
    <n v="1"/>
    <n v="6"/>
    <n v="6.7329999999999997"/>
    <n v="6"/>
    <n v="1"/>
    <n v="6"/>
    <n v="5.6859999999999999"/>
    <n v="6"/>
    <n v="1"/>
    <n v="6"/>
    <n v="24.790697674418606"/>
    <n v="30"/>
    <n v="0.82635658914728682"/>
    <n v="17.600000000000001"/>
    <n v="6"/>
    <n v="6"/>
    <n v="1"/>
    <m/>
    <m/>
    <m/>
    <m/>
    <m/>
    <m/>
    <n v="0"/>
    <n v="0"/>
    <n v="0.16666666666666666"/>
    <n v="0.9"/>
    <n v="0.95"/>
    <m/>
    <s v=""/>
    <n v="3.19"/>
    <n v="6"/>
    <m/>
    <n v="0"/>
    <n v="7.31"/>
    <n v="6"/>
    <n v="12"/>
    <n v="12"/>
    <n v="1"/>
    <m/>
    <n v="0"/>
    <n v="5"/>
    <n v="0"/>
    <n v="0.9089430894308943"/>
    <n v="1"/>
    <n v="10"/>
    <n v="0.1"/>
    <m/>
    <n v="28.922480620155039"/>
    <n v="15"/>
    <m/>
    <s v=""/>
    <n v="40"/>
    <n v="0"/>
    <n v="0.30000000000000004"/>
    <n v="84.222480620155039"/>
    <n v="84.222480620155039"/>
    <m/>
    <n v="0"/>
    <n v="767982908.03409648"/>
    <n v="767982908.03409648"/>
    <n v="20977136"/>
    <n v="36.610474758522635"/>
    <n v="36.610474758522635"/>
    <n v="2.5"/>
    <n v="2.7314587057279494"/>
    <n v="2.1055620155038759"/>
    <n v="2.1055620155038759"/>
  </r>
  <r>
    <s v="220001020"/>
    <s v="IDYLWOOD CARE CENTER"/>
    <n v="206430801"/>
    <n v="1770501744"/>
    <s v="055211"/>
    <x v="28"/>
    <x v="7"/>
    <s v="No"/>
    <n v="185"/>
    <n v="2.641"/>
    <n v="4"/>
    <n v="0.81369863013698629"/>
    <n v="3.2547945205479452"/>
    <n v="1.363"/>
    <n v="5"/>
    <n v="1"/>
    <n v="5"/>
    <n v="0.621"/>
    <n v="4"/>
    <n v="1"/>
    <n v="4"/>
    <n v="4.569"/>
    <n v="5"/>
    <n v="0.93698630136986305"/>
    <n v="4.6849315068493151"/>
    <n v="3.9660000000000002"/>
    <n v="4"/>
    <n v="0.80769230769230771"/>
    <n v="3.2307692307692308"/>
    <n v="20.17049525816649"/>
    <n v="30"/>
    <n v="0.67234984193888303"/>
    <n v="29.5"/>
    <n v="5"/>
    <n v="6"/>
    <n v="0.83333333333333337"/>
    <n v="5.3763430000000001E-2"/>
    <n v="4"/>
    <n v="3.764704E-2"/>
    <n v="5"/>
    <n v="1.0928960000000001E-2"/>
    <n v="3"/>
    <n v="12"/>
    <n v="17"/>
    <n v="0.98542805100182151"/>
    <n v="0.9"/>
    <n v="0.95"/>
    <n v="0.70588235294117652"/>
    <n v="0.70588235294117652"/>
    <m/>
    <n v="0"/>
    <n v="1.8894359999999999"/>
    <n v="0"/>
    <m/>
    <n v="0"/>
    <n v="0"/>
    <n v="6"/>
    <n v="0"/>
    <n v="0.94695587675159876"/>
    <n v="4"/>
    <n v="5"/>
    <n v="0.8"/>
    <n v="1"/>
    <n v="10"/>
    <n v="10"/>
    <n v="1"/>
    <n v="47237"/>
    <n v="23.532244467860906"/>
    <n v="12.5"/>
    <n v="14.117647058823531"/>
    <n v="14.117647058823531"/>
    <n v="0"/>
    <n v="5.6000000000000005"/>
    <n v="3"/>
    <n v="58.749891526684436"/>
    <n v="58.749891526684436"/>
    <n v="2775168.6260459926"/>
    <n v="2775168.6260459926"/>
    <n v="767982908.03409648"/>
    <n v="767982908.03409648"/>
    <n v="20977136"/>
    <n v="36.610474758522635"/>
    <n v="36.610474758522635"/>
    <n v="2.5"/>
    <n v="2.7314587057279494"/>
    <n v="1.4687472881671111"/>
    <n v="1.4687472881671111"/>
  </r>
  <r>
    <s v="070000066"/>
    <s v="KATHERINE HEALTHCARE"/>
    <n v="206270807"/>
    <n v="1811945652"/>
    <s v="055311"/>
    <x v="29"/>
    <x v="7"/>
    <s v="No"/>
    <n v="51"/>
    <n v="2.694"/>
    <n v="4"/>
    <n v="0.88219178082191785"/>
    <n v="3.5287671232876714"/>
    <n v="1.1859999999999999"/>
    <n v="3"/>
    <n v="1"/>
    <n v="3"/>
    <n v="0.94499999999999995"/>
    <n v="6"/>
    <n v="1"/>
    <n v="6"/>
    <n v="4.7039999999999997"/>
    <n v="5"/>
    <n v="0.93150684931506844"/>
    <n v="4.6575342465753424"/>
    <n v="4.3620000000000001"/>
    <n v="5"/>
    <n v="0.80769230769230771"/>
    <n v="4.0384615384615383"/>
    <n v="21.22476290832455"/>
    <n v="30"/>
    <n v="0.70749209694415172"/>
    <n v="33.299999999999997"/>
    <n v="5"/>
    <n v="6"/>
    <n v="0.83333333333333337"/>
    <n v="8.6956500000000006E-2"/>
    <n v="3"/>
    <n v="0.11940300000000001"/>
    <n v="0"/>
    <n v="0"/>
    <n v="6"/>
    <n v="9"/>
    <n v="17"/>
    <n v="0.92079207920792083"/>
    <n v="0.9"/>
    <n v="0.95"/>
    <n v="0.26470588235294118"/>
    <n v="0.26470588235294118"/>
    <n v="8.61"/>
    <n v="2"/>
    <n v="0.81006199999999995"/>
    <n v="2"/>
    <n v="7.18"/>
    <n v="6"/>
    <n v="10"/>
    <n v="18"/>
    <n v="0.55555555555555558"/>
    <n v="0.83994614003590662"/>
    <n v="3"/>
    <n v="5"/>
    <n v="0.6"/>
    <n v="0.96531791907514453"/>
    <n v="7"/>
    <n v="10"/>
    <n v="0.7"/>
    <n v="9357"/>
    <n v="24.762223393045311"/>
    <n v="12.5"/>
    <n v="5.2941176470588234"/>
    <n v="5.2941176470588234"/>
    <n v="11.111111111111111"/>
    <n v="4.2"/>
    <n v="2.0999999999999996"/>
    <n v="59.967452151215248"/>
    <n v="59.967452151215248"/>
    <n v="561115.44977892109"/>
    <n v="561115.44977892109"/>
    <n v="767982908.03409648"/>
    <n v="767982908.03409648"/>
    <n v="20977136"/>
    <n v="36.610474758522635"/>
    <n v="36.610474758522635"/>
    <n v="2.5"/>
    <n v="2.7314587057279494"/>
    <n v="1.4991863037803812"/>
    <n v="1.4991863037803812"/>
  </r>
  <r>
    <s v="070000012"/>
    <s v="LINCOLN GLEN SKILLED NURSING"/>
    <n v="206431530"/>
    <n v="1093704249"/>
    <s v="555363"/>
    <x v="28"/>
    <x v="7"/>
    <s v="No"/>
    <n v="59"/>
    <n v="2.669"/>
    <n v="4"/>
    <n v="0.9671232876712329"/>
    <n v="3.8684931506849316"/>
    <n v="1.1910000000000001"/>
    <n v="3"/>
    <n v="1"/>
    <n v="3"/>
    <n v="1.359"/>
    <n v="6"/>
    <n v="1"/>
    <n v="6"/>
    <n v="4.9320000000000004"/>
    <n v="5"/>
    <n v="0.99726027397260275"/>
    <n v="4.9863013698630141"/>
    <n v="4.617"/>
    <n v="6"/>
    <n v="0.99038461538461542"/>
    <n v="5.9423076923076925"/>
    <n v="23.797102212855641"/>
    <n v="30"/>
    <n v="0.79323674042852133"/>
    <n v="23.6"/>
    <n v="6"/>
    <n v="6"/>
    <n v="1"/>
    <n v="6.6666649999999994E-2"/>
    <n v="3"/>
    <n v="6.2068999999999999E-2"/>
    <n v="3"/>
    <n v="3.550296E-2"/>
    <n v="0"/>
    <n v="6"/>
    <n v="17"/>
    <n v="0.98245614035087714"/>
    <n v="0.9"/>
    <n v="0.95"/>
    <n v="0.35294117647058826"/>
    <n v="0.35294117647058826"/>
    <m/>
    <n v="0"/>
    <n v="0.23383699999999999"/>
    <n v="6"/>
    <m/>
    <n v="0"/>
    <n v="6"/>
    <n v="6"/>
    <n v="1"/>
    <n v="0.25580697437128624"/>
    <n v="0"/>
    <n v="5"/>
    <n v="0"/>
    <n v="0.9907407407407407"/>
    <n v="10"/>
    <n v="10"/>
    <n v="1"/>
    <n v="4262"/>
    <n v="27.763285914998246"/>
    <n v="15"/>
    <n v="7.0588235294117654"/>
    <n v="7.0588235294117654"/>
    <n v="20"/>
    <n v="0"/>
    <n v="3"/>
    <n v="72.822109444410017"/>
    <n v="72.822109444410017"/>
    <n v="310367.83045207552"/>
    <n v="310367.83045207552"/>
    <n v="767982908.03409648"/>
    <n v="767982908.03409648"/>
    <n v="20977136"/>
    <n v="36.610474758522635"/>
    <n v="36.610474758522635"/>
    <n v="2.5"/>
    <n v="2.7314587057279494"/>
    <n v="1.8205527361102505"/>
    <n v="1.8205527361102503"/>
  </r>
  <r>
    <s v="220001000"/>
    <s v="LOS ALTOS SUB-ACUTE AND REHABILITATION CENTER"/>
    <n v="206430721"/>
    <n v="1043345812"/>
    <s v="056116"/>
    <x v="28"/>
    <x v="7"/>
    <s v="No"/>
    <n v="152"/>
    <n v="2.4079999999999999"/>
    <n v="2"/>
    <n v="0.63287671232876708"/>
    <n v="1.2657534246575342"/>
    <n v="1.012"/>
    <n v="1"/>
    <n v="1"/>
    <n v="1"/>
    <n v="1.0449999999999999"/>
    <n v="6"/>
    <n v="1"/>
    <n v="6"/>
    <n v="4.3719999999999999"/>
    <n v="4"/>
    <n v="0.98356164383561639"/>
    <n v="3.9342465753424656"/>
    <n v="3.67"/>
    <n v="2"/>
    <n v="0.94230769230769229"/>
    <n v="1.8846153846153846"/>
    <n v="14.084615384615384"/>
    <n v="30"/>
    <n v="0.4694871794871795"/>
    <n v="40.9"/>
    <n v="4"/>
    <n v="6"/>
    <n v="0.66666666666666663"/>
    <n v="6.9620290000000001E-2"/>
    <n v="3"/>
    <n v="3.8022830000000001E-2"/>
    <n v="6"/>
    <n v="6.6465259999999998E-2"/>
    <n v="0"/>
    <n v="9"/>
    <n v="17"/>
    <n v="0.97329376854599403"/>
    <n v="0.9"/>
    <n v="0.95"/>
    <n v="0.52941176470588236"/>
    <n v="0.52941176470588236"/>
    <n v="8.0399999999999991"/>
    <n v="2"/>
    <n v="1.2782420000000001"/>
    <n v="0"/>
    <n v="6.99"/>
    <n v="6"/>
    <n v="8"/>
    <n v="18"/>
    <n v="0.44444444444444442"/>
    <n v="0.72314373335124127"/>
    <n v="0"/>
    <n v="5"/>
    <n v="0"/>
    <n v="0.9419124218051832"/>
    <n v="5"/>
    <n v="10"/>
    <n v="0.5"/>
    <n v="32305"/>
    <n v="16.432051282051283"/>
    <n v="10"/>
    <n v="10.588235294117647"/>
    <n v="10.588235294117647"/>
    <n v="8.8888888888888893"/>
    <n v="0"/>
    <n v="1.5"/>
    <n v="47.409175465057814"/>
    <n v="47.409175465057814"/>
    <n v="1531553.4133986926"/>
    <n v="1531553.4133986926"/>
    <n v="767982908.03409648"/>
    <n v="767982908.03409648"/>
    <n v="20977136"/>
    <n v="36.610474758522635"/>
    <n v="36.610474758522635"/>
    <n v="2.5"/>
    <n v="2.7314587057279494"/>
    <n v="1.1852293866264454"/>
    <n v="1.1852293866264454"/>
  </r>
  <r>
    <s v="220001063"/>
    <s v="WEBSTER HOUSE"/>
    <n v="206431865"/>
    <n v="1093105447"/>
    <s v="555156"/>
    <x v="28"/>
    <x v="7"/>
    <s v="No"/>
    <n v="145"/>
    <n v="2.3959999999999999"/>
    <n v="2"/>
    <n v="0.71780821917808213"/>
    <n v="1.4356164383561643"/>
    <n v="0.82499999999999996"/>
    <n v="0"/>
    <n v="1"/>
    <n v="0"/>
    <n v="0.84299999999999997"/>
    <n v="5"/>
    <n v="1"/>
    <n v="5"/>
    <n v="3.9769999999999999"/>
    <n v="1"/>
    <n v="0.32054794520547947"/>
    <n v="0.32054794520547947"/>
    <n v="3.6179999999999999"/>
    <n v="2"/>
    <n v="0.30769230769230771"/>
    <n v="0.61538461538461542"/>
    <n v="7.3715489989462597"/>
    <n v="30"/>
    <n v="0.24571829996487532"/>
    <n v="32.799999999999997"/>
    <n v="5"/>
    <n v="6"/>
    <n v="0.83333333333333337"/>
    <n v="0.11583012999999999"/>
    <n v="1"/>
    <n v="3.6269420000000004E-2"/>
    <n v="6"/>
    <n v="1.901139E-2"/>
    <n v="5"/>
    <n v="12"/>
    <n v="17"/>
    <n v="0.98455598455598459"/>
    <n v="0.9"/>
    <n v="0.95"/>
    <n v="0.70588235294117652"/>
    <n v="0.70588235294117652"/>
    <n v="6.66"/>
    <n v="5"/>
    <n v="0.484651"/>
    <n v="4"/>
    <n v="8.16"/>
    <n v="0"/>
    <n v="9"/>
    <n v="18"/>
    <n v="0.5"/>
    <n v="0.64114267085048293"/>
    <n v="0"/>
    <n v="5"/>
    <n v="0"/>
    <n v="1"/>
    <n v="10"/>
    <n v="10"/>
    <n v="1"/>
    <n v="15733"/>
    <n v="8.6001404987706369"/>
    <n v="12.5"/>
    <n v="14.117647058823531"/>
    <n v="14.117647058823531"/>
    <n v="10"/>
    <n v="0"/>
    <n v="3"/>
    <n v="48.217787557594164"/>
    <n v="48.217787557594164"/>
    <n v="758610.451643629"/>
    <n v="758610.451643629"/>
    <n v="767982908.03409648"/>
    <n v="767982908.03409648"/>
    <n v="20977136"/>
    <n v="36.610474758522635"/>
    <n v="36.610474758522635"/>
    <n v="2.5"/>
    <n v="2.7314587057279494"/>
    <n v="1.2054446889398542"/>
    <n v="1.205444688939854"/>
  </r>
  <r>
    <s v="220001076"/>
    <s v="MANORCARE HEALTH SERVICES (SUNNYVALE)"/>
    <n v="206434026"/>
    <n v="1679511331"/>
    <s v="555444"/>
    <x v="28"/>
    <x v="7"/>
    <s v="No"/>
    <n v="140"/>
    <n v="2.218"/>
    <n v="0"/>
    <n v="0.27397260273972601"/>
    <n v="0"/>
    <n v="0.88"/>
    <n v="0"/>
    <n v="1"/>
    <n v="0"/>
    <n v="1.4339999999999999"/>
    <n v="6"/>
    <n v="1"/>
    <n v="6"/>
    <n v="4.3280000000000003"/>
    <n v="4"/>
    <n v="0.81643835616438354"/>
    <n v="3.2657534246575342"/>
    <n v="3.5009999999999999"/>
    <n v="1"/>
    <n v="0.625"/>
    <n v="0.625"/>
    <n v="9.8907534246575342"/>
    <n v="30"/>
    <n v="0.3296917808219178"/>
    <n v="46.6"/>
    <n v="3"/>
    <n v="6"/>
    <n v="0.5"/>
    <n v="0.10320285999999999"/>
    <n v="1"/>
    <n v="7.3059369999999998E-2"/>
    <n v="4"/>
    <n v="5.4607500000000003E-2"/>
    <n v="0"/>
    <n v="5"/>
    <n v="17"/>
    <n v="0.97586206896551719"/>
    <n v="0.9"/>
    <n v="0.95"/>
    <n v="0.29411764705882354"/>
    <n v="0.29411764705882354"/>
    <n v="5.85"/>
    <n v="6"/>
    <n v="0.65898500000000004"/>
    <n v="3"/>
    <n v="7.67"/>
    <n v="4"/>
    <n v="13"/>
    <n v="18"/>
    <n v="0.72222222222222221"/>
    <n v="0.63448939111618685"/>
    <n v="0"/>
    <n v="5"/>
    <n v="0"/>
    <n v="0.98964497041420119"/>
    <n v="9"/>
    <n v="10"/>
    <n v="0.9"/>
    <n v="21112"/>
    <n v="11.539212328767123"/>
    <n v="7.5"/>
    <n v="5.882352941176471"/>
    <n v="5.882352941176471"/>
    <n v="14.444444444444445"/>
    <n v="0"/>
    <n v="2.7"/>
    <n v="42.066009714388038"/>
    <n v="42.066009714388038"/>
    <n v="888097.59709016024"/>
    <n v="888097.59709016024"/>
    <n v="767982908.03409648"/>
    <n v="767982908.03409648"/>
    <n v="20977136"/>
    <n v="36.610474758522635"/>
    <n v="36.610474758522635"/>
    <n v="2.5"/>
    <n v="2.7314587057279494"/>
    <n v="1.051650242859701"/>
    <n v="1.051650242859701"/>
  </r>
  <r>
    <s v="070000047"/>
    <s v="MILPITAS CARE CENTER"/>
    <n v="206430766"/>
    <n v="1790913226"/>
    <s v="555757"/>
    <x v="28"/>
    <x v="7"/>
    <s v="No"/>
    <n v="35"/>
    <n v="2.516"/>
    <n v="3"/>
    <n v="0.73972602739726034"/>
    <n v="2.2191780821917808"/>
    <n v="1.052"/>
    <n v="1"/>
    <n v="1"/>
    <n v="1"/>
    <n v="0.47799999999999998"/>
    <n v="2"/>
    <n v="1"/>
    <n v="2"/>
    <n v="4.0289999999999999"/>
    <n v="2"/>
    <n v="0.81917808219178079"/>
    <n v="1.6383561643835616"/>
    <n v="3.9860000000000002"/>
    <n v="4"/>
    <n v="0.66346153846153844"/>
    <n v="2.6538461538461537"/>
    <n v="9.5113804004214959"/>
    <n v="30"/>
    <n v="0.31704601334738319"/>
    <n v="24"/>
    <n v="6"/>
    <n v="6"/>
    <n v="1"/>
    <n v="5.7142869999999998E-2"/>
    <n v="4"/>
    <n v="0.14545455000000002"/>
    <n v="0"/>
    <n v="0"/>
    <n v="6"/>
    <n v="10"/>
    <n v="17"/>
    <n v="0.89247311827956988"/>
    <n v="0.9"/>
    <n v="0.95"/>
    <n v="0"/>
    <n v="0"/>
    <n v="6.96"/>
    <n v="4"/>
    <n v="0.128385"/>
    <n v="6"/>
    <m/>
    <n v="0"/>
    <n v="10"/>
    <n v="12"/>
    <n v="0.83333333333333337"/>
    <n v="1.1180939976120698"/>
    <n v="5"/>
    <n v="5"/>
    <n v="1"/>
    <n v="0.9921875"/>
    <n v="10"/>
    <n v="10"/>
    <n v="1"/>
    <n v="10301"/>
    <n v="11.096610467158412"/>
    <n v="15"/>
    <n v="0"/>
    <n v="0"/>
    <n v="16.666666666666668"/>
    <n v="7"/>
    <n v="3"/>
    <n v="52.763277133825085"/>
    <n v="52.763277133825085"/>
    <n v="543514.51775553217"/>
    <n v="543514.51775553217"/>
    <n v="767982908.03409648"/>
    <n v="767982908.03409648"/>
    <n v="20977136"/>
    <n v="36.610474758522635"/>
    <n v="36.610474758522635"/>
    <n v="2.5"/>
    <n v="2.7314587057279494"/>
    <n v="1.319081928345627"/>
    <n v="1.3190819283456272"/>
  </r>
  <r>
    <s v="070000626"/>
    <s v="MISSION DE LA CASA NURSING &amp; REHABILITATION CENTER"/>
    <n v="206434018"/>
    <n v="1720032329"/>
    <s v="555487"/>
    <x v="28"/>
    <x v="7"/>
    <s v="No"/>
    <n v="163"/>
    <n v="2.7090000000000001"/>
    <n v="5"/>
    <n v="1"/>
    <n v="5"/>
    <n v="0.93799999999999994"/>
    <n v="0"/>
    <n v="1"/>
    <n v="0"/>
    <n v="0.8"/>
    <n v="5"/>
    <n v="1"/>
    <n v="5"/>
    <n v="4.3929999999999998"/>
    <n v="4"/>
    <n v="0.99726027397260275"/>
    <n v="3.989041095890411"/>
    <n v="4.0380000000000003"/>
    <n v="5"/>
    <n v="0.99038461538461542"/>
    <n v="4.9519230769230766"/>
    <n v="18.940964172813487"/>
    <n v="30"/>
    <n v="0.63136547242711627"/>
    <n v="28.2"/>
    <n v="6"/>
    <n v="6"/>
    <n v="1"/>
    <n v="8.8842979999999988E-2"/>
    <n v="2"/>
    <n v="2.739724E-2"/>
    <n v="6"/>
    <n v="1.408453E-2"/>
    <n v="2"/>
    <n v="10"/>
    <n v="17"/>
    <n v="0.98599999999999999"/>
    <n v="0.9"/>
    <n v="0.95"/>
    <n v="0.58823529411764708"/>
    <n v="0.58823529411764708"/>
    <n v="11.56"/>
    <n v="0"/>
    <n v="0.48243599999999998"/>
    <n v="4"/>
    <n v="7.63"/>
    <n v="4"/>
    <n v="8"/>
    <n v="18"/>
    <n v="0.44444444444444442"/>
    <n v="0.93472610561965896"/>
    <n v="4"/>
    <n v="5"/>
    <n v="0.8"/>
    <n v="1"/>
    <n v="10"/>
    <n v="10"/>
    <n v="1"/>
    <n v="47471"/>
    <n v="22.097791534949071"/>
    <n v="15"/>
    <n v="11.764705882352942"/>
    <n v="11.764705882352942"/>
    <n v="8.8888888888888893"/>
    <n v="5.6000000000000005"/>
    <n v="3"/>
    <n v="66.351386306190903"/>
    <n v="66.351386306190903"/>
    <n v="3149766.6593411881"/>
    <n v="3149766.6593411881"/>
    <n v="767982908.03409648"/>
    <n v="767982908.03409648"/>
    <n v="20977136"/>
    <n v="36.610474758522635"/>
    <n v="36.610474758522635"/>
    <n v="2.5"/>
    <n v="2.7314587057279494"/>
    <n v="1.6587846576547727"/>
    <n v="1.6587846576547725"/>
  </r>
  <r>
    <s v="220001024"/>
    <s v="MISSION SKILLED NURSING &amp; SUBACUTE CENTER"/>
    <n v="206430823"/>
    <n v="1679615611"/>
    <s v="055645"/>
    <x v="28"/>
    <x v="7"/>
    <s v="No"/>
    <n v="133"/>
    <n v="2.456"/>
    <n v="2"/>
    <n v="0.54246575342465753"/>
    <n v="1.0849315068493151"/>
    <n v="0.68"/>
    <n v="0"/>
    <n v="1"/>
    <n v="0"/>
    <n v="0.95199999999999996"/>
    <n v="6"/>
    <n v="1"/>
    <n v="6"/>
    <n v="4.032"/>
    <n v="2"/>
    <n v="0.67945205479452053"/>
    <n v="1.3589041095890411"/>
    <n v="3.6890000000000001"/>
    <n v="2"/>
    <n v="0.47115384615384615"/>
    <n v="0.94230769230769229"/>
    <n v="9.386143308746048"/>
    <n v="30"/>
    <n v="0.31287144362486824"/>
    <n v="35.799999999999997"/>
    <n v="5"/>
    <n v="6"/>
    <n v="0.83333333333333337"/>
    <n v="9.7315459999999993E-2"/>
    <n v="2"/>
    <n v="1.498128E-2"/>
    <n v="6"/>
    <n v="9.3167700000000003E-3"/>
    <n v="5"/>
    <n v="13"/>
    <n v="17"/>
    <n v="0.9607250755287009"/>
    <n v="0.9"/>
    <n v="0.95"/>
    <n v="0.76470588235294112"/>
    <n v="0.76470588235294112"/>
    <n v="6.42"/>
    <n v="5"/>
    <n v="0.35396899999999998"/>
    <n v="5"/>
    <n v="7.72"/>
    <n v="3"/>
    <n v="13"/>
    <n v="18"/>
    <n v="0.72222222222222221"/>
    <n v="0.70518815953774205"/>
    <n v="0"/>
    <n v="5"/>
    <n v="0"/>
    <n v="0.99881235154394299"/>
    <n v="10"/>
    <n v="10"/>
    <n v="1"/>
    <n v="28802"/>
    <n v="10.950500526870389"/>
    <n v="12.5"/>
    <n v="15.294117647058822"/>
    <n v="15.294117647058822"/>
    <n v="14.444444444444445"/>
    <n v="0"/>
    <n v="3"/>
    <n v="56.189062618373654"/>
    <n v="56.189062618373654"/>
    <n v="1618357.3815343981"/>
    <n v="1618357.3815343981"/>
    <n v="767982908.03409648"/>
    <n v="767982908.03409648"/>
    <n v="20977136"/>
    <n v="36.610474758522635"/>
    <n v="36.610474758522635"/>
    <n v="2.5"/>
    <n v="2.7314587057279494"/>
    <n v="1.4047265654593413"/>
    <n v="1.4047265654593415"/>
  </r>
  <r>
    <s v="070000074"/>
    <s v="CYPRESS RIDGE CARE CENTER"/>
    <n v="206270898"/>
    <n v="1962700195"/>
    <s v="056437"/>
    <x v="29"/>
    <x v="7"/>
    <s v="No"/>
    <n v="99"/>
    <n v="2.2189999999999999"/>
    <n v="0"/>
    <n v="0.42739726027397262"/>
    <n v="0"/>
    <n v="0.98399999999999999"/>
    <n v="0"/>
    <n v="1"/>
    <n v="0"/>
    <n v="0.70399999999999996"/>
    <n v="5"/>
    <n v="1"/>
    <n v="5"/>
    <n v="3.9009999999999998"/>
    <n v="1"/>
    <n v="0.65753424657534243"/>
    <n v="0.65753424657534243"/>
    <n v="3.258"/>
    <n v="0"/>
    <n v="0.45192307692307693"/>
    <n v="0"/>
    <n v="5.6575342465753424"/>
    <n v="30"/>
    <n v="0.18858447488584476"/>
    <n v="60.3"/>
    <n v="0"/>
    <n v="6"/>
    <n v="0"/>
    <n v="0.14457833"/>
    <n v="4"/>
    <n v="2.0618539999999998E-2"/>
    <n v="6"/>
    <n v="1.052632E-2"/>
    <n v="3"/>
    <n v="13"/>
    <n v="17"/>
    <n v="0.40632054176072235"/>
    <n v="0.9"/>
    <n v="0.95"/>
    <n v="0"/>
    <n v="0"/>
    <n v="8.1199999999999992"/>
    <n v="2"/>
    <n v="0.77702499999999997"/>
    <n v="2"/>
    <n v="7.58"/>
    <n v="4"/>
    <n v="8"/>
    <n v="18"/>
    <n v="0.44444444444444442"/>
    <n v="0.45449670063189312"/>
    <n v="0"/>
    <n v="5"/>
    <n v="0"/>
    <n v="0.92450495049504955"/>
    <n v="3"/>
    <n v="10"/>
    <n v="0.3"/>
    <n v="19492"/>
    <n v="6.6004566210045663"/>
    <n v="0"/>
    <n v="0"/>
    <n v="0"/>
    <n v="8.8888888888888893"/>
    <n v="0"/>
    <n v="0.89999999999999991"/>
    <n v="16.389345509893456"/>
    <n v="16.389345509893456"/>
    <n v="319461.12267884327"/>
    <n v="319461.12267884327"/>
    <n v="767982908.03409648"/>
    <n v="767982908.03409648"/>
    <n v="20977136"/>
    <n v="36.610474758522635"/>
    <n v="36.610474758522635"/>
    <n v="2.5"/>
    <n v="2.7314587057279494"/>
    <n v="0.4097336377473364"/>
    <n v="0.4097336377473364"/>
  </r>
  <r>
    <s v="220001016"/>
    <s v="MOUNTAIN VIEW HEALTHCARE CENTER"/>
    <n v="206430788"/>
    <n v="1174569743"/>
    <s v="055316"/>
    <x v="28"/>
    <x v="7"/>
    <s v="No"/>
    <n v="123"/>
    <n v="2.4870000000000001"/>
    <n v="3"/>
    <n v="0.81917808219178079"/>
    <n v="2.4575342465753423"/>
    <n v="1.4179999999999999"/>
    <n v="5"/>
    <n v="1"/>
    <n v="5"/>
    <n v="0.79"/>
    <n v="5"/>
    <n v="1"/>
    <n v="5"/>
    <n v="4.6130000000000004"/>
    <n v="5"/>
    <n v="0.9945205479452055"/>
    <n v="4.9726027397260273"/>
    <n v="3.4780000000000002"/>
    <n v="1"/>
    <n v="0.98076923076923073"/>
    <n v="0.98076923076923073"/>
    <n v="18.4109062170706"/>
    <n v="30"/>
    <n v="0.61369687390235339"/>
    <n v="43.1"/>
    <n v="3"/>
    <n v="6"/>
    <n v="0.5"/>
    <n v="6.2500020000000003E-2"/>
    <n v="3"/>
    <n v="0.12751678"/>
    <n v="0"/>
    <n v="0"/>
    <n v="6"/>
    <n v="9"/>
    <n v="17"/>
    <n v="0.94179894179894175"/>
    <n v="0.9"/>
    <n v="0.95"/>
    <n v="0.26470588235294118"/>
    <n v="0.26470588235294118"/>
    <n v="6.65"/>
    <n v="5"/>
    <n v="0.79692399999999997"/>
    <n v="2"/>
    <n v="8.4"/>
    <n v="0"/>
    <n v="7"/>
    <n v="18"/>
    <n v="0.3888888888888889"/>
    <n v="0.84169019133396061"/>
    <n v="3"/>
    <n v="5"/>
    <n v="0.6"/>
    <n v="0.76637554585152834"/>
    <n v="0"/>
    <n v="10"/>
    <n v="0"/>
    <n v="18784"/>
    <n v="21.479390586582369"/>
    <n v="7.5"/>
    <n v="5.2941176470588234"/>
    <n v="5.2941176470588234"/>
    <n v="7.7777777777777777"/>
    <n v="4.2"/>
    <n v="0"/>
    <n v="46.251286011418976"/>
    <n v="46.251286011418976"/>
    <n v="868784.1564384941"/>
    <n v="868784.1564384941"/>
    <n v="767982908.03409648"/>
    <n v="767982908.03409648"/>
    <n v="20977136"/>
    <n v="36.610474758522635"/>
    <n v="36.610474758522635"/>
    <n v="2.5"/>
    <n v="2.7314587057279494"/>
    <n v="1.1562821502854743"/>
    <n v="1.1562821502854745"/>
  </r>
  <r>
    <s v="070000076"/>
    <s v="THE RIDGE POST-ACUTE"/>
    <n v="206430829"/>
    <n v="1255980835"/>
    <s v="555799"/>
    <x v="28"/>
    <x v="7"/>
    <s v="No"/>
    <n v="54"/>
    <n v="2.363"/>
    <n v="1"/>
    <n v="0.24657534246575341"/>
    <n v="0.24657534246575341"/>
    <n v="1.1619999999999999"/>
    <n v="3"/>
    <n v="0.74794520547945198"/>
    <n v="2.2438356164383562"/>
    <n v="0.371"/>
    <n v="1"/>
    <n v="0.74794520547945198"/>
    <n v="0.74794520547945198"/>
    <n v="3.8980000000000001"/>
    <n v="1"/>
    <n v="0.42739726027397262"/>
    <n v="0.42739726027397262"/>
    <n v="3.4119999999999999"/>
    <n v="1"/>
    <n v="0.25"/>
    <n v="0.25"/>
    <n v="3.9157534246575341"/>
    <n v="30"/>
    <n v="0.13052511415525114"/>
    <m/>
    <m/>
    <n v="0"/>
    <n v="0"/>
    <n v="8.1300799999999993E-2"/>
    <n v="2"/>
    <n v="0"/>
    <n v="6"/>
    <n v="2.2222229999999999E-2"/>
    <n v="1"/>
    <n v="9"/>
    <n v="17"/>
    <n v="0.81707317073170727"/>
    <n v="0.9"/>
    <n v="0.95"/>
    <n v="0"/>
    <n v="0"/>
    <n v="7.14"/>
    <n v="4"/>
    <m/>
    <n v="0"/>
    <n v="7.45"/>
    <n v="5"/>
    <n v="9"/>
    <n v="12"/>
    <n v="0.75"/>
    <n v="0.66705189587804747"/>
    <n v="0"/>
    <n v="5"/>
    <n v="0"/>
    <n v="0.7407407407407407"/>
    <n v="0"/>
    <n v="10"/>
    <n v="0"/>
    <n v="12121"/>
    <n v="6.5262557077625569"/>
    <m/>
    <n v="0"/>
    <n v="0"/>
    <n v="15"/>
    <n v="0"/>
    <n v="0"/>
    <n v="21.526255707762559"/>
    <n v="21.526255707762559"/>
    <n v="260919.74543378997"/>
    <n v="260919.74543378997"/>
    <n v="767982908.03409648"/>
    <n v="767982908.03409648"/>
    <n v="20977136"/>
    <n v="36.610474758522635"/>
    <n v="36.610474758522635"/>
    <n v="2.5"/>
    <n v="2.7314587057279494"/>
    <n v="0.53815639269406401"/>
    <n v="0.53815639269406401"/>
  </r>
  <r>
    <s v="070000026"/>
    <s v="STONEBROOK HEALTH AND REHABILITATION"/>
    <n v="206430720"/>
    <n v="1487987772"/>
    <s v="055800"/>
    <x v="28"/>
    <x v="7"/>
    <s v="No"/>
    <n v="73"/>
    <n v="2.0030000000000001"/>
    <n v="0"/>
    <n v="0.12602739726027401"/>
    <n v="0"/>
    <n v="0.72699999999999998"/>
    <n v="0"/>
    <n v="1"/>
    <n v="0"/>
    <n v="1.6020000000000001"/>
    <n v="6"/>
    <n v="1"/>
    <n v="6"/>
    <n v="4.22"/>
    <n v="3"/>
    <n v="0.34246575342465757"/>
    <n v="1.0273972602739727"/>
    <n v="3.5529999999999999"/>
    <n v="1"/>
    <n v="0.29807692307692307"/>
    <n v="0.29807692307692307"/>
    <n v="7.3254741833508961"/>
    <n v="30"/>
    <n v="0.24418247277836319"/>
    <n v="42.9"/>
    <n v="3"/>
    <n v="6"/>
    <n v="0.5"/>
    <n v="0.11009173999999999"/>
    <n v="1"/>
    <n v="2.8985489999999999E-2"/>
    <n v="5"/>
    <n v="3.6697250000000001E-2"/>
    <n v="0"/>
    <n v="6"/>
    <n v="17"/>
    <n v="0.78195488721804507"/>
    <n v="0.9"/>
    <n v="0.95"/>
    <n v="0"/>
    <n v="0"/>
    <n v="6.91"/>
    <n v="4"/>
    <m/>
    <n v="0"/>
    <n v="7.54"/>
    <n v="5"/>
    <n v="9"/>
    <n v="12"/>
    <n v="0.75"/>
    <n v="0.48492473026568295"/>
    <n v="0"/>
    <n v="5"/>
    <n v="0"/>
    <n v="0.90088945362134687"/>
    <n v="1"/>
    <n v="10"/>
    <n v="0.1"/>
    <n v="11371"/>
    <n v="8.5463865472427116"/>
    <n v="7.5"/>
    <n v="0"/>
    <n v="0"/>
    <n v="15"/>
    <n v="0"/>
    <n v="0.30000000000000004"/>
    <n v="31.346386547242712"/>
    <n v="31.346386547242712"/>
    <n v="356439.76142869686"/>
    <n v="356439.76142869686"/>
    <n v="767982908.03409648"/>
    <n v="767982908.03409648"/>
    <n v="20977136"/>
    <n v="36.610474758522635"/>
    <n v="36.610474758522635"/>
    <n v="2.5"/>
    <n v="2.7314587057279494"/>
    <n v="0.78365966368106776"/>
    <n v="0.78365966368106788"/>
  </r>
  <r>
    <s v="220001030"/>
    <s v="THE VILLAS AT SARATOGA SKILLED NURSING AND ASSISTED LIVING"/>
    <n v="206430840"/>
    <n v="1235604646"/>
    <s v="055435"/>
    <x v="28"/>
    <x v="7"/>
    <s v="No"/>
    <n v="85"/>
    <n v="2.3439999999999999"/>
    <n v="1"/>
    <n v="0.46575342465753422"/>
    <n v="0.46575342465753422"/>
    <n v="1.1930000000000001"/>
    <n v="3"/>
    <n v="1"/>
    <n v="3"/>
    <n v="0.66800000000000004"/>
    <n v="5"/>
    <n v="1"/>
    <n v="5"/>
    <n v="4.1589999999999998"/>
    <n v="3"/>
    <n v="0.50410958904109582"/>
    <n v="1.5123287671232875"/>
    <n v="3.3740000000000001"/>
    <n v="0"/>
    <n v="0.14423076923076922"/>
    <n v="0"/>
    <n v="9.9780821917808229"/>
    <n v="30"/>
    <n v="0.33260273972602744"/>
    <n v="50.5"/>
    <n v="2"/>
    <n v="6"/>
    <n v="0.33333333333333331"/>
    <n v="0.19457013000000001"/>
    <n v="2"/>
    <n v="6.4102569999999998E-2"/>
    <n v="5"/>
    <n v="2.4793389999999998E-2"/>
    <n v="0"/>
    <n v="7"/>
    <n v="17"/>
    <n v="0.7579617834394905"/>
    <n v="0.9"/>
    <n v="0.95"/>
    <n v="0"/>
    <n v="0"/>
    <n v="9.99"/>
    <n v="0"/>
    <n v="0.46859299999999998"/>
    <n v="4"/>
    <n v="8.9600000000000009"/>
    <n v="0"/>
    <n v="4"/>
    <n v="18"/>
    <n v="0.22222222222222221"/>
    <n v="0.5397803460826256"/>
    <n v="0"/>
    <n v="5"/>
    <n v="0"/>
    <n v="0.99571428571428566"/>
    <n v="10"/>
    <n v="10"/>
    <n v="1"/>
    <n v="16907"/>
    <n v="11.641095890410961"/>
    <n v="5"/>
    <n v="0"/>
    <n v="0"/>
    <n v="4.4444444444444446"/>
    <n v="0"/>
    <n v="3"/>
    <n v="24.085540334855402"/>
    <n v="24.085540334855402"/>
    <n v="407214.23044140026"/>
    <n v="407214.23044140026"/>
    <n v="767982908.03409648"/>
    <n v="767982908.03409648"/>
    <n v="20977136"/>
    <n v="36.610474758522635"/>
    <n v="36.610474758522635"/>
    <n v="2.5"/>
    <n v="2.7314587057279494"/>
    <n v="0.60213850837138505"/>
    <n v="0.60213850837138505"/>
  </r>
  <r>
    <s v="070000049"/>
    <s v="PACIFIC COAST MANOR"/>
    <n v="206440764"/>
    <n v="1609874163"/>
    <s v="056048"/>
    <x v="30"/>
    <x v="7"/>
    <s v="No"/>
    <n v="99"/>
    <n v="2.2200000000000002"/>
    <n v="0"/>
    <n v="0.37260273972602742"/>
    <n v="0"/>
    <n v="0.72499999999999998"/>
    <n v="0"/>
    <n v="1"/>
    <n v="0"/>
    <n v="0.90800000000000003"/>
    <n v="6"/>
    <n v="1"/>
    <n v="6"/>
    <n v="3.76"/>
    <n v="0"/>
    <n v="0.53698630136986303"/>
    <n v="0"/>
    <n v="3.4089999999999998"/>
    <n v="1"/>
    <n v="0.375"/>
    <n v="0.375"/>
    <n v="6.375"/>
    <n v="30"/>
    <n v="0.21249999999999999"/>
    <n v="44.4"/>
    <n v="3"/>
    <n v="6"/>
    <n v="0.5"/>
    <n v="0.22881355"/>
    <n v="0"/>
    <n v="8.7431699999999987E-2"/>
    <n v="1"/>
    <n v="1.2396720000000002E-2"/>
    <n v="3"/>
    <n v="4"/>
    <n v="17"/>
    <n v="0.9031007751937985"/>
    <n v="0.9"/>
    <n v="0.95"/>
    <n v="0.11764705882352941"/>
    <n v="0.11764705882352941"/>
    <n v="6.25"/>
    <n v="5"/>
    <n v="0.773505"/>
    <n v="2"/>
    <n v="7.45"/>
    <n v="5"/>
    <n v="12"/>
    <n v="18"/>
    <n v="0.66666666666666663"/>
    <n v="0.44740605507378672"/>
    <n v="0"/>
    <n v="5"/>
    <n v="0"/>
    <n v="0.99747793190416145"/>
    <n v="10"/>
    <n v="10"/>
    <n v="1"/>
    <n v="14704"/>
    <n v="7.4375"/>
    <n v="7.5"/>
    <n v="2.3529411764705883"/>
    <n v="2.3529411764705883"/>
    <n v="13.333333333333332"/>
    <n v="0"/>
    <n v="3"/>
    <n v="33.623774509803923"/>
    <n v="33.623774509803923"/>
    <n v="494403.98039215687"/>
    <n v="494403.98039215687"/>
    <n v="767982908.03409648"/>
    <n v="767982908.03409648"/>
    <n v="20977136"/>
    <n v="36.610474758522635"/>
    <n v="36.610474758522635"/>
    <n v="2.5"/>
    <n v="2.7314587057279494"/>
    <n v="0.84059436274509802"/>
    <n v="0.84059436274509802"/>
  </r>
  <r>
    <s v="070000078"/>
    <s v="PACIFIC GROVE HEALTHCARE CENTER"/>
    <n v="206270842"/>
    <n v="1881152031"/>
    <s v="055356"/>
    <x v="29"/>
    <x v="7"/>
    <s v="No"/>
    <n v="51"/>
    <n v="2.7639999999999998"/>
    <n v="5"/>
    <n v="0.66849315068493143"/>
    <n v="3.3424657534246571"/>
    <n v="1.2869999999999999"/>
    <n v="4"/>
    <n v="1"/>
    <n v="4"/>
    <n v="0.373"/>
    <n v="1"/>
    <n v="1"/>
    <n v="1"/>
    <n v="4.4349999999999996"/>
    <n v="4"/>
    <n v="0.79726027397260268"/>
    <n v="3.1890410958904107"/>
    <n v="3.726"/>
    <n v="3"/>
    <n v="0.5"/>
    <n v="1.5"/>
    <n v="13.031506849315068"/>
    <n v="30"/>
    <n v="0.43438356164383563"/>
    <n v="71.599999999999994"/>
    <n v="0"/>
    <n v="6"/>
    <n v="0"/>
    <n v="0.29411765000000001"/>
    <n v="0"/>
    <n v="3.9473679999999997E-2"/>
    <n v="4"/>
    <n v="2.9629610000000001E-2"/>
    <n v="0"/>
    <n v="4"/>
    <n v="17"/>
    <n v="0.87333333333333329"/>
    <n v="0.9"/>
    <n v="0.95"/>
    <n v="0"/>
    <n v="0"/>
    <n v="7.6"/>
    <n v="3"/>
    <n v="0.69465200000000005"/>
    <n v="2"/>
    <n v="7.45"/>
    <n v="5"/>
    <n v="10"/>
    <n v="18"/>
    <n v="0.55555555555555558"/>
    <n v="0.55811518324607334"/>
    <n v="0"/>
    <n v="5"/>
    <n v="0"/>
    <n v="0.80712166172106825"/>
    <n v="0"/>
    <n v="10"/>
    <n v="0"/>
    <n v="10127"/>
    <n v="15.203424657534248"/>
    <n v="0"/>
    <n v="0"/>
    <n v="0"/>
    <n v="11.111111111111111"/>
    <n v="0"/>
    <n v="0"/>
    <n v="26.314535768645356"/>
    <n v="26.314535768645356"/>
    <n v="266487.30372907151"/>
    <n v="266487.30372907151"/>
    <n v="767982908.03409648"/>
    <n v="767982908.03409648"/>
    <n v="20977136"/>
    <n v="36.610474758522635"/>
    <n v="36.610474758522635"/>
    <n v="2.5"/>
    <n v="2.7314587057279494"/>
    <n v="0.65786339421613393"/>
    <n v="0.65786339421613393"/>
  </r>
  <r>
    <s v="070000048"/>
    <s v="PACIFIC HILLS MANOR"/>
    <n v="206434001"/>
    <n v="1124154422"/>
    <s v="056037"/>
    <x v="28"/>
    <x v="7"/>
    <s v="No"/>
    <n v="99"/>
    <n v="2.4180000000000001"/>
    <n v="2"/>
    <n v="0.84931506849315075"/>
    <n v="1.6986301369863015"/>
    <n v="1.1619999999999999"/>
    <n v="3"/>
    <n v="1"/>
    <n v="3"/>
    <n v="0.67100000000000004"/>
    <n v="5"/>
    <n v="1"/>
    <n v="5"/>
    <n v="4.18"/>
    <n v="3"/>
    <n v="0.89315068493150684"/>
    <n v="2.6794520547945204"/>
    <n v="3.774"/>
    <n v="3"/>
    <n v="0.75961538461538458"/>
    <n v="2.2788461538461537"/>
    <n v="14.656928345626975"/>
    <n v="30"/>
    <n v="0.48856427818756581"/>
    <n v="38.299999999999997"/>
    <n v="4"/>
    <n v="6"/>
    <n v="0.66666666666666663"/>
    <n v="0.17452829"/>
    <n v="0"/>
    <n v="3.4482780000000005E-2"/>
    <n v="6"/>
    <n v="1.293104E-2"/>
    <n v="3"/>
    <n v="9"/>
    <n v="17"/>
    <n v="0.94957983193277307"/>
    <n v="0.9"/>
    <n v="0.95"/>
    <n v="0.26470588235294118"/>
    <n v="0.26470588235294118"/>
    <n v="6.83"/>
    <n v="4"/>
    <n v="0.68667199999999995"/>
    <n v="3"/>
    <n v="8.4700000000000006"/>
    <n v="0"/>
    <n v="7"/>
    <n v="18"/>
    <n v="0.3888888888888889"/>
    <n v="0.62431462803763627"/>
    <n v="0"/>
    <n v="5"/>
    <n v="0"/>
    <n v="0.99839999999999995"/>
    <n v="10"/>
    <n v="10"/>
    <n v="1"/>
    <n v="18446"/>
    <n v="17.099749736564803"/>
    <n v="10"/>
    <n v="5.2941176470588234"/>
    <n v="5.2941176470588234"/>
    <n v="7.7777777777777777"/>
    <n v="0"/>
    <n v="3"/>
    <n v="43.171645161401408"/>
    <n v="43.171645161401408"/>
    <n v="796344.16664721037"/>
    <n v="796344.16664721037"/>
    <n v="767982908.03409648"/>
    <n v="767982908.03409648"/>
    <n v="20977136"/>
    <n v="36.610474758522635"/>
    <n v="36.610474758522635"/>
    <n v="2.5"/>
    <n v="2.7314587057279494"/>
    <n v="1.0792911290350351"/>
    <n v="1.0792911290350353"/>
  </r>
  <r>
    <s v="220001046"/>
    <s v="PALO ALTO SUB-ACUTE AND REHABILITATION CENTER"/>
    <n v="206431059"/>
    <n v="1780719278"/>
    <s v="055646"/>
    <x v="28"/>
    <x v="7"/>
    <s v="No"/>
    <n v="66"/>
    <n v="2.1549999999999998"/>
    <n v="0"/>
    <n v="0.46575342465753422"/>
    <n v="0"/>
    <n v="0.625"/>
    <n v="0"/>
    <n v="1"/>
    <n v="0"/>
    <n v="1.5169999999999999"/>
    <n v="6"/>
    <n v="1"/>
    <n v="6"/>
    <n v="4.266"/>
    <n v="3"/>
    <n v="0.90958904109589045"/>
    <n v="2.7287671232876711"/>
    <n v="3.4"/>
    <n v="0"/>
    <n v="0.79807692307692313"/>
    <n v="0"/>
    <n v="8.7287671232876711"/>
    <n v="30"/>
    <n v="0.29095890410958902"/>
    <n v="53.2"/>
    <n v="1"/>
    <n v="6"/>
    <n v="0.16666666666666666"/>
    <n v="0.11111112000000001"/>
    <n v="1"/>
    <n v="6.024094E-2"/>
    <n v="3"/>
    <n v="3.3333359999999999E-2"/>
    <n v="1"/>
    <n v="5"/>
    <n v="17"/>
    <n v="0.89898989898989901"/>
    <n v="0.9"/>
    <n v="0.95"/>
    <n v="0"/>
    <n v="0"/>
    <n v="4.58"/>
    <n v="6"/>
    <m/>
    <n v="0"/>
    <n v="7.93"/>
    <n v="2"/>
    <n v="8"/>
    <n v="12"/>
    <n v="0.66666666666666663"/>
    <n v="0.45876121500378336"/>
    <n v="0"/>
    <n v="5"/>
    <n v="0"/>
    <n v="0.95259259259259255"/>
    <n v="6"/>
    <n v="10"/>
    <n v="0.6"/>
    <n v="8488"/>
    <n v="10.183561643835615"/>
    <n v="2.5"/>
    <n v="0"/>
    <n v="0"/>
    <n v="13.333333333333332"/>
    <n v="0"/>
    <n v="1.7999999999999998"/>
    <n v="27.816894977168946"/>
    <n v="27.816894977168946"/>
    <n v="236109.80456621002"/>
    <n v="236109.80456621002"/>
    <n v="767982908.03409648"/>
    <n v="767982908.03409648"/>
    <n v="20977136"/>
    <n v="36.610474758522635"/>
    <n v="36.610474758522635"/>
    <n v="2.5"/>
    <n v="2.7314587057279494"/>
    <n v="0.69542237442922372"/>
    <n v="0.69542237442922372"/>
  </r>
  <r>
    <s v="070000009"/>
    <s v="VISTA MANOR NURSING CENTER"/>
    <n v="206431468"/>
    <n v="1104820562"/>
    <s v="555483"/>
    <x v="28"/>
    <x v="7"/>
    <s v="No"/>
    <n v="99"/>
    <n v="2.5529999999999999"/>
    <n v="3"/>
    <n v="0.78630136986301369"/>
    <n v="2.3589041095890408"/>
    <n v="0.997"/>
    <n v="1"/>
    <n v="1"/>
    <n v="1"/>
    <n v="1.0249999999999999"/>
    <n v="6"/>
    <n v="1"/>
    <n v="6"/>
    <n v="4.5179999999999998"/>
    <n v="5"/>
    <n v="0.9780821917808219"/>
    <n v="4.8904109589041092"/>
    <n v="4.1159999999999997"/>
    <n v="5"/>
    <n v="0.93269230769230771"/>
    <n v="4.6634615384615383"/>
    <n v="18.912776606954687"/>
    <n v="30"/>
    <n v="0.63042588689848955"/>
    <n v="23.9"/>
    <n v="6"/>
    <n v="6"/>
    <n v="1"/>
    <n v="0.06"/>
    <n v="3"/>
    <n v="5.1546380000000003E-2"/>
    <n v="5"/>
    <n v="1.3333319999999999E-2"/>
    <n v="2"/>
    <n v="10"/>
    <n v="17"/>
    <n v="0.88095238095238093"/>
    <n v="0.9"/>
    <n v="0.95"/>
    <n v="0"/>
    <n v="0"/>
    <n v="7.95"/>
    <n v="3"/>
    <n v="0.91879599999999995"/>
    <n v="1"/>
    <n v="7.98"/>
    <n v="1"/>
    <n v="5"/>
    <n v="18"/>
    <n v="0.27777777777777779"/>
    <n v="0.83249062143206654"/>
    <n v="2"/>
    <n v="5"/>
    <n v="0.4"/>
    <n v="0.99852724594992637"/>
    <n v="10"/>
    <n v="10"/>
    <n v="1"/>
    <n v="20416"/>
    <n v="22.064906041447134"/>
    <n v="15"/>
    <n v="0"/>
    <n v="0"/>
    <n v="5.5555555555555554"/>
    <n v="2.8000000000000003"/>
    <n v="3"/>
    <n v="48.420461597002685"/>
    <n v="48.420461597002685"/>
    <n v="988552.1439644068"/>
    <n v="988552.1439644068"/>
    <n v="767982908.03409648"/>
    <n v="767982908.03409648"/>
    <n v="20977136"/>
    <n v="36.610474758522635"/>
    <n v="36.610474758522635"/>
    <n v="2.5"/>
    <n v="2.7314587057279494"/>
    <n v="1.2105115399250672"/>
    <n v="1.2105115399250672"/>
  </r>
  <r>
    <s v="220001032"/>
    <s v="THE TERRACES AT LOS ALTOS HEALTH FACILITY"/>
    <n v="206430854"/>
    <n v="1083795595"/>
    <s v="055210"/>
    <x v="28"/>
    <x v="7"/>
    <s v="No"/>
    <n v="30"/>
    <n v="2.6779999999999999"/>
    <n v="4"/>
    <n v="0.93150684931506844"/>
    <n v="3.7260273972602738"/>
    <n v="1.0129999999999999"/>
    <n v="1"/>
    <n v="1"/>
    <n v="1"/>
    <n v="0.96199999999999997"/>
    <n v="6"/>
    <n v="1"/>
    <n v="6"/>
    <n v="4.6269999999999998"/>
    <n v="5"/>
    <n v="1"/>
    <n v="5"/>
    <n v="4.28"/>
    <n v="5"/>
    <n v="1"/>
    <n v="5"/>
    <n v="20.726027397260275"/>
    <n v="30"/>
    <n v="0.69086757990867587"/>
    <n v="55.3"/>
    <n v="1"/>
    <n v="6"/>
    <n v="0.16666666666666666"/>
    <n v="0"/>
    <n v="5"/>
    <n v="4.3478260000000005E-2"/>
    <n v="5"/>
    <n v="0"/>
    <n v="6"/>
    <n v="16"/>
    <n v="17"/>
    <n v="0.84615384615384615"/>
    <n v="0.9"/>
    <n v="0.95"/>
    <n v="0"/>
    <n v="0"/>
    <n v="6.77"/>
    <n v="5"/>
    <m/>
    <n v="0"/>
    <n v="7.86"/>
    <n v="2"/>
    <n v="7"/>
    <n v="12"/>
    <n v="0.58333333333333337"/>
    <n v="0"/>
    <n v="0"/>
    <n v="5"/>
    <n v="0"/>
    <n v="0.86519607843137258"/>
    <n v="0"/>
    <n v="10"/>
    <n v="0"/>
    <n v="0"/>
    <n v="24.180365296803654"/>
    <n v="2.5"/>
    <n v="0"/>
    <n v="0"/>
    <n v="11.666666666666668"/>
    <n v="0"/>
    <n v="0"/>
    <n v="38.347031963470322"/>
    <n v="38.347031963470322"/>
    <n v="0"/>
    <n v="0"/>
    <n v="767982908.03409648"/>
    <n v="767982908.03409648"/>
    <n v="20977136"/>
    <n v="36.610474758522635"/>
    <n v="36.610474758522635"/>
    <n v="2.5"/>
    <n v="2.7314587057279494"/>
    <n v="0.95867579908675804"/>
    <n v="0.95867579908675804"/>
  </r>
  <r>
    <s v="220001009"/>
    <s v="CUPERTINO HEALTHCARE &amp; WELLNESS CENTER"/>
    <n v="206430862"/>
    <n v="1477875672"/>
    <s v="055407"/>
    <x v="28"/>
    <x v="7"/>
    <s v="No"/>
    <n v="170"/>
    <n v="2.657"/>
    <n v="4"/>
    <n v="0.71220930232558133"/>
    <n v="2.8488372093023253"/>
    <n v="0.94599999999999995"/>
    <n v="0"/>
    <n v="1"/>
    <n v="0"/>
    <n v="0.34599999999999997"/>
    <n v="0"/>
    <n v="1"/>
    <n v="0"/>
    <n v="3.972"/>
    <n v="1"/>
    <n v="0.50290697674418605"/>
    <n v="0.50290697674418605"/>
    <n v="3.7010000000000001"/>
    <n v="2"/>
    <n v="0.37755102040816324"/>
    <n v="0.75510204081632648"/>
    <n v="4.1068462268628378"/>
    <n v="30"/>
    <n v="0.13689487422876126"/>
    <n v="54.2"/>
    <n v="1"/>
    <n v="6"/>
    <n v="0.16666666666666666"/>
    <n v="0.13054832"/>
    <n v="0"/>
    <n v="6.1016969999999997E-2"/>
    <n v="3"/>
    <n v="1.709403E-2"/>
    <n v="2"/>
    <n v="5"/>
    <n v="17"/>
    <n v="0.96659707724425892"/>
    <n v="0.9"/>
    <n v="0.95"/>
    <n v="0.29411764705882354"/>
    <n v="0.29411764705882354"/>
    <n v="11.87"/>
    <n v="0"/>
    <n v="0.79190099999999997"/>
    <n v="2"/>
    <n v="7.86"/>
    <n v="2"/>
    <n v="4"/>
    <n v="18"/>
    <n v="0.22222222222222221"/>
    <n v="1.1400201636538416"/>
    <n v="5"/>
    <n v="5"/>
    <n v="1"/>
    <n v="0.94003241491085898"/>
    <n v="5"/>
    <n v="10"/>
    <n v="0.5"/>
    <n v="48623"/>
    <n v="4.791320598006644"/>
    <n v="2.5"/>
    <n v="5.882352941176471"/>
    <n v="5.882352941176471"/>
    <n v="4.4444444444444446"/>
    <n v="7"/>
    <n v="1.5"/>
    <n v="26.11811798362756"/>
    <n v="26.11811798362756"/>
    <n v="1269941.2507179228"/>
    <n v="1269941.2507179228"/>
    <n v="767982908.03409648"/>
    <n v="767982908.03409648"/>
    <n v="20977136"/>
    <n v="36.610474758522635"/>
    <n v="36.610474758522635"/>
    <n v="2.5"/>
    <n v="2.7314587057279494"/>
    <n v="0.65295294959068895"/>
    <n v="0.65295294959068895"/>
  </r>
  <r>
    <s v="070000084"/>
    <s v="WINDSOR GARDENS REHABILITATION CENTER OF SALINAS"/>
    <n v="206270871"/>
    <n v="1295781284"/>
    <s v="055739"/>
    <x v="29"/>
    <x v="7"/>
    <s v="Yes"/>
    <n v="99"/>
    <n v="2.3929999999999998"/>
    <n v="2"/>
    <n v="0.81104651162790697"/>
    <n v="1.6220930232558139"/>
    <n v="1.4730000000000001"/>
    <n v="5"/>
    <n v="1"/>
    <n v="5"/>
    <n v="0.249"/>
    <n v="0"/>
    <n v="1"/>
    <n v="0"/>
    <n v="3.9540000000000002"/>
    <n v="1"/>
    <n v="1"/>
    <n v="1"/>
    <n v="3.9020000000000001"/>
    <n v="4"/>
    <n v="1"/>
    <n v="4"/>
    <n v="11.622093023255815"/>
    <n v="30"/>
    <n v="0.3874031007751938"/>
    <n v="58.7"/>
    <n v="0"/>
    <n v="6"/>
    <n v="0"/>
    <n v="0.11985016999999999"/>
    <n v="1"/>
    <n v="0.10121456999999999"/>
    <n v="1"/>
    <n v="6.4935100000000001E-3"/>
    <n v="4"/>
    <n v="6"/>
    <n v="17"/>
    <n v="0.96463022508038587"/>
    <n v="0.9"/>
    <n v="0.95"/>
    <n v="0.35294117647058826"/>
    <n v="0.35294117647058826"/>
    <n v="9.43"/>
    <n v="1"/>
    <n v="2.9520840000000002"/>
    <n v="0"/>
    <n v="7.65"/>
    <n v="4"/>
    <n v="5"/>
    <n v="18"/>
    <n v="0.27777777777777779"/>
    <n v="0.92121684867394693"/>
    <n v="5"/>
    <n v="5"/>
    <n v="1"/>
    <n v="1"/>
    <n v="10"/>
    <n v="10"/>
    <n v="1"/>
    <n v="16413"/>
    <n v="13.559108527131784"/>
    <n v="0"/>
    <n v="7.0588235294117654"/>
    <n v="7.0588235294117654"/>
    <n v="5.5555555555555554"/>
    <n v="7"/>
    <n v="3"/>
    <n v="36.173487612099102"/>
    <n v="36.173487612099102"/>
    <n v="593715.45217738254"/>
    <n v="593715.45217738254"/>
    <n v="767982908.03409648"/>
    <n v="767982908.03409648"/>
    <n v="20977136"/>
    <n v="36.610474758522635"/>
    <n v="36.610474758522635"/>
    <n v="2.5"/>
    <n v="2.7314587057279494"/>
    <n v="0.90433719030247761"/>
    <n v="0.90433719030247761"/>
  </r>
  <r>
    <s v="070000086"/>
    <s v="SAN TOMAS CONVALESCENT HOSPITAL"/>
    <n v="206431820"/>
    <n v="1639178429"/>
    <s v="055884"/>
    <x v="28"/>
    <x v="7"/>
    <s v="No"/>
    <n v="130"/>
    <n v="2.0819999999999999"/>
    <n v="0"/>
    <n v="0.23287671232876717"/>
    <n v="0"/>
    <n v="0.67"/>
    <n v="0"/>
    <n v="1"/>
    <n v="0"/>
    <n v="0.86299999999999999"/>
    <n v="5"/>
    <n v="1"/>
    <n v="5"/>
    <n v="3.552"/>
    <n v="0"/>
    <n v="0.39726027397260277"/>
    <n v="0"/>
    <n v="2.6379999999999999"/>
    <n v="0"/>
    <n v="0.44230769230769229"/>
    <n v="0"/>
    <n v="5"/>
    <n v="30"/>
    <n v="0.16666666666666666"/>
    <m/>
    <m/>
    <n v="0"/>
    <n v="0"/>
    <n v="8.9605720000000014E-2"/>
    <n v="2"/>
    <n v="0.10152286000000001"/>
    <n v="2"/>
    <n v="1.6556269999999998E-2"/>
    <n v="3"/>
    <n v="7"/>
    <n v="17"/>
    <n v="1"/>
    <n v="0.9"/>
    <n v="0.95"/>
    <n v="0.41176470588235292"/>
    <n v="0.41176470588235292"/>
    <m/>
    <n v="0"/>
    <m/>
    <n v="0"/>
    <m/>
    <n v="0"/>
    <n v="0"/>
    <n v="0"/>
    <n v="0"/>
    <n v="1.0679495645064931"/>
    <n v="5"/>
    <n v="5"/>
    <n v="1"/>
    <n v="1"/>
    <n v="10"/>
    <n v="10"/>
    <n v="1"/>
    <n v="33964"/>
    <n v="8.3333333333333321"/>
    <m/>
    <n v="16.470588235294116"/>
    <n v="16.470588235294116"/>
    <m/>
    <n v="7"/>
    <n v="3"/>
    <n v="34.803921568627445"/>
    <n v="34.803921568627445"/>
    <n v="1182080.3921568624"/>
    <n v="1182080.3921568624"/>
    <n v="767982908.03409648"/>
    <n v="767982908.03409648"/>
    <n v="20977136"/>
    <n v="36.610474758522635"/>
    <n v="36.610474758522635"/>
    <n v="2.5"/>
    <n v="2.7314587057279494"/>
    <n v="0.87009803921568607"/>
    <n v="0.87009803921568618"/>
  </r>
  <r>
    <s v="070000058"/>
    <s v="SANTA CRUZ POST ACUTE"/>
    <n v="206440809"/>
    <n v="1306369871"/>
    <s v="056065"/>
    <x v="30"/>
    <x v="7"/>
    <s v="No"/>
    <n v="149"/>
    <n v="2.323"/>
    <n v="1"/>
    <n v="8.2191780821917804E-2"/>
    <n v="8.2191780821917804E-2"/>
    <n v="0.79900000000000004"/>
    <n v="0"/>
    <n v="1"/>
    <n v="0"/>
    <n v="0.59799999999999998"/>
    <n v="4"/>
    <n v="1"/>
    <n v="4"/>
    <n v="3.7040000000000002"/>
    <n v="0"/>
    <n v="3.8356164383561597E-2"/>
    <n v="0"/>
    <n v="3.609"/>
    <n v="2"/>
    <n v="3.8461538461538464E-2"/>
    <n v="7.6923076923076927E-2"/>
    <n v="4.1591148577449948"/>
    <n v="30"/>
    <n v="0.13863716192483316"/>
    <n v="40.4"/>
    <n v="4"/>
    <n v="6"/>
    <n v="0.66666666666666663"/>
    <n v="7.8175889999999998E-2"/>
    <n v="3"/>
    <n v="1.8633529999999999E-2"/>
    <n v="6"/>
    <n v="2.1472410000000001E-2"/>
    <n v="1"/>
    <n v="10"/>
    <n v="17"/>
    <n v="0.90340909090909094"/>
    <n v="0.9"/>
    <n v="0.95"/>
    <n v="0.29411764705882354"/>
    <n v="0.29411764705882354"/>
    <n v="5.96"/>
    <n v="6"/>
    <n v="0.82759700000000003"/>
    <n v="2"/>
    <n v="7.06"/>
    <n v="6"/>
    <n v="14"/>
    <n v="18"/>
    <n v="0.77777777777777779"/>
    <n v="0.73023288571696876"/>
    <n v="1"/>
    <n v="5"/>
    <n v="0.2"/>
    <n v="0.96481271282633374"/>
    <n v="7"/>
    <n v="10"/>
    <n v="0.7"/>
    <n v="31105"/>
    <n v="4.8523006673691604"/>
    <n v="10"/>
    <n v="5.882352941176471"/>
    <n v="5.882352941176471"/>
    <n v="15.555555555555555"/>
    <n v="1.4000000000000001"/>
    <n v="2.0999999999999996"/>
    <n v="39.790209164101185"/>
    <n v="39.790209164101185"/>
    <n v="1237674.4560493673"/>
    <n v="1237674.4560493673"/>
    <n v="767982908.03409648"/>
    <n v="767982908.03409648"/>
    <n v="20977136"/>
    <n v="36.610474758522635"/>
    <n v="36.610474758522635"/>
    <n v="2.5"/>
    <n v="2.7314587057279494"/>
    <n v="0.99475522910252967"/>
    <n v="0.99475522910252967"/>
  </r>
  <r>
    <s v="220001027"/>
    <s v="SARATOGA RETIREMENT COMMUNITY HEALTH CENTER"/>
    <n v="206430838"/>
    <n v="1942200225"/>
    <s v="555343"/>
    <x v="28"/>
    <x v="7"/>
    <s v="No"/>
    <n v="94"/>
    <n v="3.1150000000000002"/>
    <n v="6"/>
    <n v="1"/>
    <n v="6"/>
    <n v="1.335"/>
    <n v="5"/>
    <n v="1"/>
    <n v="5"/>
    <n v="0.48599999999999999"/>
    <n v="3"/>
    <n v="1"/>
    <n v="3"/>
    <n v="4.9359999999999999"/>
    <n v="5"/>
    <n v="1"/>
    <n v="5"/>
    <n v="4.0780000000000003"/>
    <n v="5"/>
    <n v="1"/>
    <n v="5"/>
    <n v="24"/>
    <n v="30"/>
    <n v="0.8"/>
    <m/>
    <m/>
    <n v="0"/>
    <n v="0"/>
    <n v="7.575759E-2"/>
    <n v="5"/>
    <n v="2.1390389999999999E-2"/>
    <n v="5"/>
    <n v="0"/>
    <n v="6"/>
    <n v="16"/>
    <n v="17"/>
    <n v="0.96464646464646464"/>
    <n v="0.9"/>
    <n v="0.95"/>
    <n v="0.94117647058823528"/>
    <n v="0.94117647058823528"/>
    <n v="5.86"/>
    <n v="6"/>
    <n v="0.54794900000000002"/>
    <n v="4"/>
    <n v="7.63"/>
    <n v="4"/>
    <n v="14"/>
    <n v="18"/>
    <n v="0.77777777777777779"/>
    <n v="0.40120194356832323"/>
    <n v="0"/>
    <n v="5"/>
    <n v="0"/>
    <n v="0.99292452830188682"/>
    <n v="10"/>
    <n v="10"/>
    <n v="1"/>
    <n v="9413"/>
    <n v="40"/>
    <m/>
    <n v="18.823529411764707"/>
    <n v="18.823529411764707"/>
    <n v="15.555555555555555"/>
    <n v="0"/>
    <n v="3"/>
    <n v="77.379084967320267"/>
    <n v="77.379084967320267"/>
    <n v="728369.3267973857"/>
    <n v="728369.3267973857"/>
    <n v="767982908.03409648"/>
    <n v="767982908.03409648"/>
    <n v="20977136"/>
    <n v="36.610474758522635"/>
    <n v="36.610474758522635"/>
    <n v="2.5"/>
    <n v="2.7314587057279494"/>
    <n v="1.9344771241830068"/>
    <n v="1.9344771241830068"/>
  </r>
  <r>
    <s v="070000088"/>
    <s v="WINDSOR SKYLINE CARE CENTER"/>
    <n v="206270897"/>
    <n v="1689710048"/>
    <s v="055871"/>
    <x v="29"/>
    <x v="7"/>
    <s v="No"/>
    <n v="80"/>
    <n v="2.6709999999999998"/>
    <n v="4"/>
    <n v="0.53150684931506853"/>
    <n v="2.1260273972602741"/>
    <n v="1.111"/>
    <n v="2"/>
    <n v="0.74794520547945198"/>
    <n v="1.495890410958904"/>
    <n v="0.53"/>
    <n v="3"/>
    <n v="0.74794520547945198"/>
    <n v="2.2438356164383562"/>
    <n v="4.3019999999999996"/>
    <n v="4"/>
    <n v="0.27397260273972601"/>
    <n v="1.095890410958904"/>
    <n v="4.08"/>
    <n v="5"/>
    <n v="0.61538461538461542"/>
    <n v="3.0769230769230771"/>
    <n v="10.038566912539515"/>
    <n v="30"/>
    <n v="0.33461889708465054"/>
    <m/>
    <m/>
    <n v="0"/>
    <n v="0"/>
    <n v="0.18421053000000001"/>
    <n v="0"/>
    <n v="5.8823599999999997E-3"/>
    <n v="6"/>
    <n v="5.7142860000000004E-2"/>
    <n v="0"/>
    <n v="6"/>
    <n v="17"/>
    <n v="0.971830985915493"/>
    <n v="0.9"/>
    <n v="0.95"/>
    <n v="0.35294117647058826"/>
    <n v="0.35294117647058826"/>
    <n v="6.11"/>
    <n v="5"/>
    <n v="0.33924599999999999"/>
    <n v="5"/>
    <n v="7.86"/>
    <n v="2"/>
    <n v="12"/>
    <n v="18"/>
    <n v="0.66666666666666663"/>
    <n v="0.84490319377792489"/>
    <n v="3"/>
    <n v="5"/>
    <n v="0.6"/>
    <n v="1"/>
    <n v="10"/>
    <n v="10"/>
    <n v="1"/>
    <n v="20423"/>
    <n v="16.730944854232526"/>
    <m/>
    <n v="7.0588235294117654"/>
    <n v="7.0588235294117654"/>
    <n v="13.333333333333332"/>
    <n v="4.2"/>
    <n v="3"/>
    <n v="44.323101716977625"/>
    <n v="44.323101716977625"/>
    <n v="905210.70636583399"/>
    <n v="905210.70636583399"/>
    <n v="767982908.03409648"/>
    <n v="767982908.03409648"/>
    <n v="20977136"/>
    <n v="36.610474758522635"/>
    <n v="36.610474758522635"/>
    <n v="2.5"/>
    <n v="2.7314587057279494"/>
    <n v="1.1080775429244407"/>
    <n v="1.1080775429244405"/>
  </r>
  <r>
    <s v="070000089"/>
    <s v="SKYLINE HEALTHCARE CENTER - SAN JOSE"/>
    <n v="206431125"/>
    <n v="1780972463"/>
    <s v="055318"/>
    <x v="28"/>
    <x v="7"/>
    <s v="No"/>
    <n v="253"/>
    <n v="2.7469999999999999"/>
    <n v="5"/>
    <n v="0.83720930232558133"/>
    <n v="4.1860465116279064"/>
    <n v="0.72699999999999998"/>
    <n v="0"/>
    <n v="1"/>
    <n v="0"/>
    <n v="0.47099999999999997"/>
    <n v="2"/>
    <n v="1"/>
    <n v="2"/>
    <n v="3.9529999999999998"/>
    <n v="1"/>
    <n v="0.6191860465116279"/>
    <n v="0.6191860465116279"/>
    <n v="3.669"/>
    <n v="2"/>
    <n v="0.54081632653061229"/>
    <n v="1.0816326530612246"/>
    <n v="7.8868652112007593"/>
    <n v="30"/>
    <n v="0.26289550704002529"/>
    <n v="31.8"/>
    <n v="5"/>
    <n v="6"/>
    <n v="0.83333333333333337"/>
    <n v="6.9981589999999996E-2"/>
    <n v="3"/>
    <n v="4.6511630000000005E-2"/>
    <n v="4"/>
    <n v="1.0012500000000001E-2"/>
    <n v="3"/>
    <n v="10"/>
    <n v="17"/>
    <n v="0.97769516728624539"/>
    <n v="0.9"/>
    <n v="0.95"/>
    <n v="0.58823529411764708"/>
    <n v="0.58823529411764708"/>
    <n v="7.97"/>
    <n v="3"/>
    <n v="1.105111"/>
    <n v="0"/>
    <n v="8.01"/>
    <n v="1"/>
    <n v="4"/>
    <n v="18"/>
    <n v="0.22222222222222221"/>
    <n v="0.92346683979224931"/>
    <n v="4"/>
    <n v="5"/>
    <n v="0.8"/>
    <n v="0.86161063330727128"/>
    <n v="0"/>
    <n v="10"/>
    <n v="0"/>
    <n v="73966"/>
    <n v="9.2013427464008846"/>
    <n v="12.5"/>
    <n v="11.764705882352942"/>
    <n v="11.764705882352942"/>
    <n v="4.4444444444444446"/>
    <n v="5.6000000000000005"/>
    <n v="0"/>
    <n v="43.510493073198269"/>
    <n v="43.510493073198269"/>
    <n v="3218297.1306521832"/>
    <n v="3218297.1306521832"/>
    <n v="767982908.03409648"/>
    <n v="767982908.03409648"/>
    <n v="20977136"/>
    <n v="36.610474758522635"/>
    <n v="36.610474758522635"/>
    <n v="2.5"/>
    <n v="2.7314587057279494"/>
    <n v="1.0877623268299568"/>
    <n v="1.0877623268299568"/>
  </r>
  <r>
    <s v="220001039"/>
    <s v="SUNNY VIEW MANOR"/>
    <n v="206430908"/>
    <n v="1861578452"/>
    <s v="555342"/>
    <x v="28"/>
    <x v="7"/>
    <s v="No"/>
    <n v="48"/>
    <n v="2.63"/>
    <n v="4"/>
    <n v="0.88767123287671235"/>
    <n v="3.5506849315068494"/>
    <n v="1.2490000000000001"/>
    <n v="4"/>
    <n v="1"/>
    <n v="4"/>
    <n v="0.94899999999999995"/>
    <n v="6"/>
    <n v="1"/>
    <n v="6"/>
    <n v="4.6959999999999997"/>
    <n v="5"/>
    <n v="0.92876712328767119"/>
    <n v="4.6438356164383556"/>
    <n v="4.08"/>
    <n v="5"/>
    <n v="0.77884615384615385"/>
    <n v="3.8942307692307692"/>
    <n v="22.088751317175973"/>
    <n v="30"/>
    <n v="0.7362917105725324"/>
    <n v="52.9"/>
    <n v="1"/>
    <n v="6"/>
    <n v="0.16666666666666666"/>
    <n v="0.19642857999999999"/>
    <n v="0"/>
    <n v="0"/>
    <n v="6"/>
    <n v="0"/>
    <n v="6"/>
    <n v="12"/>
    <n v="17"/>
    <n v="0.9642857142857143"/>
    <n v="0.9"/>
    <n v="0.95"/>
    <n v="0.70588235294117652"/>
    <n v="0.70588235294117652"/>
    <n v="5.47"/>
    <n v="6"/>
    <m/>
    <n v="0"/>
    <n v="7.01"/>
    <n v="6"/>
    <n v="12"/>
    <n v="12"/>
    <n v="1"/>
    <n v="0.45325958119320425"/>
    <n v="0"/>
    <n v="5"/>
    <n v="0"/>
    <n v="1"/>
    <n v="10"/>
    <n v="10"/>
    <n v="1"/>
    <n v="5736"/>
    <n v="25.770209870038634"/>
    <n v="2.5"/>
    <n v="14.117647058823531"/>
    <n v="14.117647058823531"/>
    <n v="20"/>
    <n v="0"/>
    <n v="3"/>
    <n v="65.387856928862163"/>
    <n v="65.387856928862163"/>
    <n v="375064.74734395335"/>
    <n v="375064.74734395335"/>
    <n v="767982908.03409648"/>
    <n v="767982908.03409648"/>
    <n v="20977136"/>
    <n v="36.610474758522635"/>
    <n v="36.610474758522635"/>
    <n v="2.5"/>
    <n v="2.7314587057279494"/>
    <n v="1.6346964232215542"/>
    <n v="1.6346964232215542"/>
  </r>
  <r>
    <s v="070000042"/>
    <s v="WINDSOR THE RIDGE REHABILITATION CENTER"/>
    <n v="206270757"/>
    <n v="1073659447"/>
    <s v="555060"/>
    <x v="29"/>
    <x v="7"/>
    <s v="No"/>
    <n v="103"/>
    <n v="2.359"/>
    <n v="1"/>
    <n v="0.55523255813953487"/>
    <n v="0.55523255813953487"/>
    <n v="1.069"/>
    <n v="2"/>
    <n v="1"/>
    <n v="2"/>
    <n v="0.53700000000000003"/>
    <n v="3"/>
    <n v="1"/>
    <n v="3"/>
    <n v="3.931"/>
    <n v="1"/>
    <n v="0.43895348837209303"/>
    <n v="0.43895348837209303"/>
    <n v="3.5449999999999999"/>
    <n v="1"/>
    <n v="0.44897959183673469"/>
    <n v="0.44897959183673469"/>
    <n v="6.4431656383483622"/>
    <n v="30"/>
    <n v="0.2147721879449454"/>
    <n v="55.2"/>
    <n v="1"/>
    <n v="6"/>
    <n v="0.16666666666666666"/>
    <n v="0.20779219999999998"/>
    <n v="0"/>
    <n v="3.723402E-2"/>
    <n v="6"/>
    <n v="1.8939379999999999E-2"/>
    <n v="1"/>
    <n v="7"/>
    <n v="17"/>
    <n v="0.93090909090909091"/>
    <n v="0.9"/>
    <n v="0.95"/>
    <n v="0.20588235294117646"/>
    <n v="0.20588235294117646"/>
    <n v="7.53"/>
    <n v="3"/>
    <n v="0.83469199999999999"/>
    <n v="2"/>
    <n v="8.0500000000000007"/>
    <n v="1"/>
    <n v="6"/>
    <n v="18"/>
    <n v="0.33333333333333331"/>
    <n v="0.66407658765286381"/>
    <n v="0"/>
    <n v="5"/>
    <n v="0"/>
    <n v="1"/>
    <n v="10"/>
    <n v="10"/>
    <n v="1"/>
    <n v="20255"/>
    <n v="7.5170265780730894"/>
    <n v="2.5"/>
    <n v="4.117647058823529"/>
    <n v="4.117647058823529"/>
    <n v="6.6666666666666661"/>
    <n v="0"/>
    <n v="3"/>
    <n v="23.801340303563286"/>
    <n v="23.801340303563286"/>
    <n v="482096.14784867439"/>
    <n v="482096.14784867439"/>
    <n v="767982908.03409648"/>
    <n v="767982908.03409648"/>
    <n v="20977136"/>
    <n v="36.610474758522635"/>
    <n v="36.610474758522635"/>
    <n v="2.5"/>
    <n v="2.7314587057279494"/>
    <n v="0.59503350758908213"/>
    <n v="0.59503350758908213"/>
  </r>
  <r>
    <s v="070000778"/>
    <s v="THE TERRACES OF LOS GATOS"/>
    <n v="206434058"/>
    <n v="1659356111"/>
    <s v="555547"/>
    <x v="28"/>
    <x v="7"/>
    <s v="No"/>
    <n v="59"/>
    <n v="2.5760000000000001"/>
    <n v="4"/>
    <n v="0.92602739726027394"/>
    <n v="3.7041095890410958"/>
    <n v="1.0900000000000001"/>
    <n v="2"/>
    <n v="1"/>
    <n v="2"/>
    <n v="1.2929999999999999"/>
    <n v="6"/>
    <n v="1"/>
    <n v="6"/>
    <n v="4.8099999999999996"/>
    <n v="5"/>
    <n v="0.9945205479452055"/>
    <n v="4.9726027397260273"/>
    <n v="4.3209999999999997"/>
    <n v="5"/>
    <n v="0.98076923076923073"/>
    <n v="4.9038461538461533"/>
    <n v="21.580558482613277"/>
    <n v="30"/>
    <n v="0.71935194942044256"/>
    <n v="32.799999999999997"/>
    <n v="5"/>
    <n v="6"/>
    <n v="0.83333333333333337"/>
    <n v="1.3513520000000001E-2"/>
    <n v="5"/>
    <n v="7.2463769999999997E-2"/>
    <n v="2"/>
    <n v="0"/>
    <n v="6"/>
    <n v="13"/>
    <n v="17"/>
    <n v="0.64864864864864868"/>
    <n v="0.9"/>
    <n v="0.95"/>
    <n v="0"/>
    <n v="0"/>
    <n v="4.66"/>
    <n v="6"/>
    <m/>
    <n v="0"/>
    <n v="8.31"/>
    <n v="0"/>
    <n v="6"/>
    <n v="12"/>
    <n v="0.5"/>
    <n v="8.8814844602746024E-2"/>
    <n v="0"/>
    <n v="5"/>
    <n v="0"/>
    <n v="1"/>
    <n v="10"/>
    <n v="10"/>
    <n v="1"/>
    <n v="1546"/>
    <n v="25.177318229715489"/>
    <n v="12.5"/>
    <n v="0"/>
    <n v="0"/>
    <n v="10"/>
    <n v="0"/>
    <n v="3"/>
    <n v="50.677318229715489"/>
    <n v="50.677318229715489"/>
    <n v="78347.133983140142"/>
    <n v="78347.133983140142"/>
    <n v="767982908.03409648"/>
    <n v="767982908.03409648"/>
    <n v="20977136"/>
    <n v="36.610474758522635"/>
    <n v="36.610474758522635"/>
    <n v="2.5"/>
    <n v="2.7314587057279494"/>
    <n v="1.2669329557428872"/>
    <n v="1.2669329557428872"/>
  </r>
  <r>
    <s v="070000002"/>
    <s v="WOODLANDS HEALTHCARE CENTER"/>
    <n v="206430723"/>
    <n v="1265765556"/>
    <s v="055517"/>
    <x v="28"/>
    <x v="7"/>
    <s v="No"/>
    <n v="65"/>
    <n v="2.3159999999999998"/>
    <n v="1"/>
    <n v="0.47123287671232872"/>
    <n v="0.47123287671232872"/>
    <n v="1.3140000000000001"/>
    <n v="4"/>
    <n v="1"/>
    <n v="4"/>
    <n v="0.50600000000000001"/>
    <n v="3"/>
    <n v="1"/>
    <n v="3"/>
    <n v="4.1100000000000003"/>
    <n v="2"/>
    <n v="0.58356164383561637"/>
    <n v="1.1671232876712327"/>
    <n v="3.6179999999999999"/>
    <n v="2"/>
    <n v="0.35576923076923078"/>
    <n v="0.71153846153846156"/>
    <n v="9.3498946259220244"/>
    <n v="30"/>
    <n v="0.31166315419740082"/>
    <n v="31.1"/>
    <n v="5"/>
    <n v="6"/>
    <n v="0.83333333333333337"/>
    <n v="7.0512829999999999E-2"/>
    <n v="3"/>
    <n v="6.7961170000000001E-2"/>
    <n v="4"/>
    <n v="1.265822E-2"/>
    <n v="3"/>
    <n v="10"/>
    <n v="17"/>
    <n v="1"/>
    <n v="0.9"/>
    <n v="0.95"/>
    <n v="0.58823529411764708"/>
    <n v="0.58823529411764708"/>
    <n v="7.57"/>
    <n v="3"/>
    <n v="0.89777700000000005"/>
    <n v="1"/>
    <n v="8.9600000000000009"/>
    <n v="0"/>
    <n v="4"/>
    <n v="18"/>
    <n v="0.22222222222222221"/>
    <n v="0.43183725867772677"/>
    <n v="0"/>
    <n v="5"/>
    <n v="0"/>
    <n v="0.98529411764705888"/>
    <n v="9"/>
    <n v="10"/>
    <n v="0.9"/>
    <n v="8746"/>
    <n v="10.908210396909029"/>
    <n v="12.5"/>
    <n v="11.764705882352942"/>
    <n v="11.764705882352942"/>
    <n v="4.4444444444444446"/>
    <n v="0"/>
    <n v="2.7"/>
    <n v="42.317360723706415"/>
    <n v="42.317360723706415"/>
    <n v="370107.63688953628"/>
    <n v="370107.63688953628"/>
    <n v="767982908.03409648"/>
    <n v="767982908.03409648"/>
    <n v="20977136"/>
    <n v="36.610474758522635"/>
    <n v="36.610474758522635"/>
    <n v="2.5"/>
    <n v="2.7314587057279494"/>
    <n v="1.0579340180926604"/>
    <n v="1.0579340180926604"/>
  </r>
  <r>
    <s v="070000092"/>
    <s v="VALLEY CONVALESCENT HOSPITAL"/>
    <n v="206440914"/>
    <n v="1346241460"/>
    <s v="056178"/>
    <x v="30"/>
    <x v="7"/>
    <s v="No"/>
    <n v="59"/>
    <n v="1.4450000000000001"/>
    <n v="0"/>
    <n v="0.41369863013698627"/>
    <n v="0"/>
    <n v="0.438"/>
    <n v="0"/>
    <n v="1"/>
    <n v="0"/>
    <n v="0.47"/>
    <n v="2"/>
    <n v="1"/>
    <n v="2"/>
    <n v="2.3340000000000001"/>
    <n v="0"/>
    <n v="0.52054794520547953"/>
    <n v="0"/>
    <n v="3.0150000000000001"/>
    <n v="0"/>
    <n v="0.42307692307692307"/>
    <n v="0"/>
    <n v="2"/>
    <n v="30"/>
    <n v="6.6666666666666666E-2"/>
    <m/>
    <m/>
    <n v="0"/>
    <n v="0"/>
    <n v="9.2592610000000006E-2"/>
    <n v="4"/>
    <n v="7.9136689999999996E-2"/>
    <n v="5"/>
    <n v="5.5865899999999998E-3"/>
    <n v="5"/>
    <n v="14"/>
    <n v="17"/>
    <n v="0.98895027624309395"/>
    <n v="0.9"/>
    <n v="0.95"/>
    <n v="0.82352941176470584"/>
    <n v="0.82352941176470584"/>
    <n v="10.57"/>
    <n v="0"/>
    <n v="1.1136109999999999"/>
    <n v="0"/>
    <n v="7.47"/>
    <n v="5"/>
    <n v="5"/>
    <n v="18"/>
    <n v="0.27777777777777779"/>
    <n v="0.632668479903294"/>
    <n v="0"/>
    <n v="5"/>
    <n v="0"/>
    <n v="1"/>
    <n v="10"/>
    <n v="10"/>
    <n v="1"/>
    <n v="12561"/>
    <n v="3.3333333333333335"/>
    <m/>
    <n v="16.470588235294116"/>
    <n v="16.470588235294116"/>
    <n v="5.5555555555555554"/>
    <n v="0"/>
    <n v="3"/>
    <n v="28.359477124183002"/>
    <n v="28.359477124183002"/>
    <n v="356223.39215686271"/>
    <n v="356223.39215686271"/>
    <n v="767982908.03409648"/>
    <n v="767982908.03409648"/>
    <n v="20977136"/>
    <n v="36.610474758522635"/>
    <n v="36.610474758522635"/>
    <n v="2.5"/>
    <n v="2.7314587057279494"/>
    <n v="0.70898692810457509"/>
    <n v="0.70898692810457509"/>
  </r>
  <r>
    <s v="220001018"/>
    <s v="VALLEY HOUSE REHABILITATION CENTER"/>
    <n v="206430798"/>
    <n v="1710058441"/>
    <s v="056069"/>
    <x v="28"/>
    <x v="7"/>
    <s v="No"/>
    <n v="201"/>
    <n v="2.4089999999999998"/>
    <n v="2"/>
    <n v="0.65479452054794518"/>
    <n v="1.3095890410958904"/>
    <n v="0.998"/>
    <n v="1"/>
    <n v="1"/>
    <n v="1"/>
    <n v="0.495"/>
    <n v="3"/>
    <n v="1"/>
    <n v="3"/>
    <n v="3.8839999999999999"/>
    <n v="1"/>
    <n v="0.72054794520547949"/>
    <n v="0.72054794520547949"/>
    <n v="3.33"/>
    <n v="0"/>
    <n v="0.57692307692307687"/>
    <n v="0"/>
    <n v="6.0301369863013701"/>
    <n v="30"/>
    <n v="0.20100456621004567"/>
    <m/>
    <m/>
    <n v="0"/>
    <n v="0"/>
    <n v="7.8431360000000006E-2"/>
    <n v="3"/>
    <n v="0.11990952000000001"/>
    <n v="0"/>
    <n v="3.8759700000000003E-3"/>
    <n v="6"/>
    <n v="9"/>
    <n v="17"/>
    <n v="0.97674418604651159"/>
    <n v="0.9"/>
    <n v="0.95"/>
    <n v="0.52941176470588236"/>
    <n v="0.52941176470588236"/>
    <n v="8.94"/>
    <n v="1"/>
    <n v="1.0924290000000001"/>
    <n v="0"/>
    <n v="7.78"/>
    <n v="3"/>
    <n v="4"/>
    <n v="18"/>
    <n v="0.22222222222222221"/>
    <n v="0.93172974210285364"/>
    <n v="4"/>
    <n v="5"/>
    <n v="0.8"/>
    <n v="0.98966408268733852"/>
    <n v="9"/>
    <n v="10"/>
    <n v="0.9"/>
    <n v="48845"/>
    <n v="10.050228310502284"/>
    <m/>
    <n v="10.588235294117647"/>
    <n v="10.588235294117647"/>
    <n v="4.4444444444444446"/>
    <n v="5.6000000000000005"/>
    <n v="2.7"/>
    <n v="33.382908049064376"/>
    <n v="33.382908049064376"/>
    <n v="1630588.1436565495"/>
    <n v="1630588.1436565495"/>
    <n v="767982908.03409648"/>
    <n v="767982908.03409648"/>
    <n v="20977136"/>
    <n v="36.610474758522635"/>
    <n v="36.610474758522635"/>
    <n v="2.5"/>
    <n v="2.7314587057279494"/>
    <n v="0.83457270122660931"/>
    <n v="0.83457270122660943"/>
  </r>
  <r>
    <s v="220001058"/>
    <s v="VILLA SIENA"/>
    <n v="206431833"/>
    <n v="1730183724"/>
    <s v="05A364"/>
    <x v="28"/>
    <x v="7"/>
    <s v="No"/>
    <n v="30"/>
    <n v="4.298"/>
    <n v="6"/>
    <n v="0.73972602739726034"/>
    <n v="4.4383561643835616"/>
    <n v="1.5960000000000001"/>
    <n v="6"/>
    <n v="0.75068493150684934"/>
    <n v="4.5041095890410965"/>
    <n v="0.29399999999999998"/>
    <n v="0"/>
    <n v="0.75068493150684934"/>
    <n v="0"/>
    <n v="6.28"/>
    <n v="6"/>
    <n v="0.73424657534246573"/>
    <n v="4.4054794520547942"/>
    <n v="5.3609999999999998"/>
    <n v="6"/>
    <n v="0.73076923076923073"/>
    <n v="4.3846153846153841"/>
    <n v="17.732560590094835"/>
    <n v="30"/>
    <n v="0.59108535300316112"/>
    <m/>
    <m/>
    <n v="0"/>
    <n v="0"/>
    <n v="0.1858407"/>
    <n v="0"/>
    <n v="2.9850769999999999E-2"/>
    <n v="5"/>
    <n v="8.8495500000000012E-3"/>
    <n v="3"/>
    <n v="8"/>
    <n v="17"/>
    <n v="0.89655172413793105"/>
    <n v="0.9"/>
    <n v="0.95"/>
    <n v="0"/>
    <n v="0"/>
    <m/>
    <n v="0"/>
    <n v="0.73378399999999999"/>
    <n v="2"/>
    <m/>
    <n v="0"/>
    <n v="2"/>
    <n v="6"/>
    <n v="0.33333333333333331"/>
    <n v="0.34721703399327608"/>
    <n v="0"/>
    <n v="5"/>
    <n v="0"/>
    <n v="1"/>
    <n v="10"/>
    <n v="10"/>
    <n v="1"/>
    <n v="3718"/>
    <n v="29.554267650158057"/>
    <m/>
    <n v="0"/>
    <n v="0"/>
    <n v="6.6666666666666661"/>
    <n v="0"/>
    <n v="3"/>
    <n v="39.220934316824724"/>
    <n v="39.220934316824724"/>
    <n v="145823.43378995432"/>
    <n v="145823.43378995432"/>
    <n v="767982908.03409648"/>
    <n v="767982908.03409648"/>
    <n v="20977136"/>
    <n v="36.610474758522635"/>
    <n v="36.610474758522635"/>
    <n v="2.5"/>
    <n v="2.7314587057279494"/>
    <n v="0.98052335792061807"/>
    <n v="0.98052335792061807"/>
  </r>
  <r>
    <s v="070000093"/>
    <s v="WATSONVILLE NURSING CENTER"/>
    <n v="206441703"/>
    <n v="1578615464"/>
    <s v="055240"/>
    <x v="30"/>
    <x v="7"/>
    <s v="No"/>
    <n v="87"/>
    <n v="2.2850000000000001"/>
    <n v="1"/>
    <n v="0.26027397260273977"/>
    <n v="0.26027397260273977"/>
    <n v="0.98799999999999999"/>
    <n v="0"/>
    <n v="1"/>
    <n v="0"/>
    <n v="0.254"/>
    <n v="0"/>
    <n v="1"/>
    <n v="0"/>
    <n v="3.5489999999999999"/>
    <n v="0"/>
    <n v="0.11232876712328765"/>
    <n v="0"/>
    <n v="3.3050000000000002"/>
    <n v="0"/>
    <n v="6.7307692307692304E-2"/>
    <n v="0"/>
    <n v="0.26027397260273977"/>
    <n v="30"/>
    <n v="8.6757990867579928E-3"/>
    <n v="41.6"/>
    <n v="4"/>
    <n v="6"/>
    <n v="0.66666666666666663"/>
    <n v="5.2208819999999996E-2"/>
    <n v="4"/>
    <n v="4.3010739999999999E-2"/>
    <n v="4"/>
    <n v="1.498128E-2"/>
    <n v="2"/>
    <n v="10"/>
    <n v="17"/>
    <n v="0.77815699658703075"/>
    <n v="0.9"/>
    <n v="0.95"/>
    <n v="0"/>
    <n v="0"/>
    <n v="7.13"/>
    <n v="4"/>
    <n v="0.594584"/>
    <n v="3"/>
    <n v="7.8"/>
    <n v="3"/>
    <n v="10"/>
    <n v="18"/>
    <n v="0.55555555555555558"/>
    <n v="0.68023255813953487"/>
    <n v="0"/>
    <n v="5"/>
    <n v="0"/>
    <n v="0.96368038740920092"/>
    <n v="7"/>
    <n v="10"/>
    <n v="0.7"/>
    <n v="20241"/>
    <n v="0.30365296803652975"/>
    <n v="10"/>
    <n v="0"/>
    <n v="0"/>
    <n v="11.111111111111111"/>
    <n v="0"/>
    <n v="2.0999999999999996"/>
    <n v="23.514764079147639"/>
    <n v="23.514764079147639"/>
    <n v="475962.33972602733"/>
    <n v="475962.33972602733"/>
    <n v="767982908.03409648"/>
    <n v="767982908.03409648"/>
    <n v="20977136"/>
    <n v="36.610474758522635"/>
    <n v="36.610474758522635"/>
    <n v="2.5"/>
    <n v="2.7314587057279494"/>
    <n v="0.58786910197869102"/>
    <n v="0.58786910197869102"/>
  </r>
  <r>
    <s v="070000094"/>
    <s v="WATSONVILLE POST ACUTE CENTER"/>
    <n v="206441702"/>
    <n v="1346392321"/>
    <s v="055959"/>
    <x v="30"/>
    <x v="7"/>
    <s v="No"/>
    <n v="95"/>
    <n v="2.528"/>
    <n v="3"/>
    <n v="0.48767123287671232"/>
    <n v="1.463013698630137"/>
    <n v="1.218"/>
    <n v="3"/>
    <n v="1"/>
    <n v="3"/>
    <n v="0.28199999999999997"/>
    <n v="0"/>
    <n v="1"/>
    <n v="0"/>
    <n v="4.0469999999999997"/>
    <n v="2"/>
    <n v="0.37260273972602742"/>
    <n v="0.74520547945205484"/>
    <n v="3.6850000000000001"/>
    <n v="2"/>
    <n v="0.16346153846153846"/>
    <n v="0.32692307692307693"/>
    <n v="5.5351422550052689"/>
    <n v="30"/>
    <n v="0.18450474183350896"/>
    <n v="44.2"/>
    <n v="3"/>
    <n v="6"/>
    <n v="0.5"/>
    <n v="0.14285713999999999"/>
    <n v="0"/>
    <n v="7.6530620000000008E-2"/>
    <n v="5"/>
    <n v="1.7301049999999998E-2"/>
    <n v="2"/>
    <n v="7"/>
    <n v="17"/>
    <n v="0.87959866220735783"/>
    <n v="0.9"/>
    <n v="0.95"/>
    <n v="0"/>
    <n v="0"/>
    <n v="7.93"/>
    <n v="3"/>
    <n v="0.97580599999999995"/>
    <n v="1"/>
    <n v="7.46"/>
    <n v="5"/>
    <n v="9"/>
    <n v="18"/>
    <n v="0.5"/>
    <n v="0.73302829698857741"/>
    <n v="1"/>
    <n v="5"/>
    <n v="0.2"/>
    <n v="0.95463917525773201"/>
    <n v="6"/>
    <n v="10"/>
    <n v="0.6"/>
    <n v="22589"/>
    <n v="6.4576659641728131"/>
    <n v="7.5"/>
    <n v="0"/>
    <n v="0"/>
    <n v="10"/>
    <n v="1.4000000000000001"/>
    <n v="1.7999999999999998"/>
    <n v="27.157665964172811"/>
    <n v="27.157665964172811"/>
    <n v="613464.51646469964"/>
    <n v="613464.51646469964"/>
    <n v="767982908.03409648"/>
    <n v="767982908.03409648"/>
    <n v="20977136"/>
    <n v="36.610474758522635"/>
    <n v="36.610474758522635"/>
    <n v="2.5"/>
    <n v="2.7314587057279494"/>
    <n v="0.67894164910432031"/>
    <n v="0.6789416491043202"/>
  </r>
  <r>
    <s v="070000096"/>
    <s v="WESTWOOD POST-ACUTE"/>
    <n v="206431808"/>
    <n v="1689662330"/>
    <s v="055750"/>
    <x v="28"/>
    <x v="7"/>
    <s v="Yes"/>
    <n v="258"/>
    <n v="2.4729999999999999"/>
    <n v="2"/>
    <n v="0.63287671232876708"/>
    <n v="1.2657534246575342"/>
    <n v="1.1970000000000001"/>
    <n v="3"/>
    <n v="0.74794520547945198"/>
    <n v="2.2438356164383562"/>
    <n v="0.50800000000000001"/>
    <n v="3"/>
    <n v="0.74794520547945198"/>
    <n v="2.2438356164383562"/>
    <n v="4.17"/>
    <n v="3"/>
    <n v="0.74794520547945198"/>
    <n v="2.2438356164383562"/>
    <n v="3.8410000000000002"/>
    <n v="3"/>
    <n v="0.75"/>
    <n v="2.25"/>
    <n v="10.247260273972604"/>
    <n v="30"/>
    <n v="0.34157534246575344"/>
    <m/>
    <m/>
    <n v="0"/>
    <n v="0"/>
    <n v="3.1986540000000001E-2"/>
    <n v="5"/>
    <n v="7.7753759999999991E-2"/>
    <n v="2"/>
    <n v="6.3897800000000003E-3"/>
    <n v="5"/>
    <n v="12"/>
    <n v="17"/>
    <n v="0.96546310832025117"/>
    <n v="0.9"/>
    <n v="0.95"/>
    <n v="0.70588235294117652"/>
    <n v="0.70588235294117652"/>
    <n v="8.2899999999999991"/>
    <n v="2"/>
    <n v="0.36130200000000001"/>
    <n v="5"/>
    <n v="7.81"/>
    <n v="3"/>
    <n v="10"/>
    <n v="18"/>
    <n v="0.55555555555555558"/>
    <n v="0.89657834908560563"/>
    <n v="3"/>
    <n v="5"/>
    <n v="0.6"/>
    <n v="0.99540863177226813"/>
    <n v="10"/>
    <n v="10"/>
    <n v="1"/>
    <n v="43877"/>
    <n v="17.078767123287673"/>
    <m/>
    <n v="14.117647058823531"/>
    <n v="14.117647058823531"/>
    <n v="11.111111111111111"/>
    <n v="4.2"/>
    <n v="3"/>
    <n v="49.507525293222315"/>
    <n v="49.507525293222315"/>
    <n v="2172241.6872907155"/>
    <n v="2172241.6872907155"/>
    <n v="767982908.03409648"/>
    <n v="767982908.03409648"/>
    <n v="20977136"/>
    <n v="36.610474758522635"/>
    <n v="36.610474758522635"/>
    <n v="2.5"/>
    <n v="2.7314587057279494"/>
    <n v="1.237688132330558"/>
    <n v="1.237688132330558"/>
  </r>
  <r>
    <s v="070000097"/>
    <s v="THE REDWOODS POST-ACUTE"/>
    <n v="206430926"/>
    <n v="1083788079"/>
    <s v="056212"/>
    <x v="28"/>
    <x v="7"/>
    <s v="No"/>
    <n v="152"/>
    <n v="2.6349999999999998"/>
    <n v="4"/>
    <n v="0.68493150684931514"/>
    <n v="2.7397260273972606"/>
    <n v="0.96699999999999997"/>
    <n v="0"/>
    <n v="1"/>
    <n v="0"/>
    <n v="0.50700000000000001"/>
    <n v="3"/>
    <n v="1"/>
    <n v="3"/>
    <n v="4.109"/>
    <n v="2"/>
    <n v="0.65479452054794518"/>
    <n v="1.3095890410958904"/>
    <n v="3.9409999999999998"/>
    <n v="4"/>
    <n v="0.60576923076923073"/>
    <n v="2.4230769230769229"/>
    <n v="9.4723919915700741"/>
    <n v="30"/>
    <n v="0.31574639971900248"/>
    <n v="40.4"/>
    <n v="4"/>
    <n v="6"/>
    <n v="0.66666666666666663"/>
    <n v="0.1640625"/>
    <n v="0"/>
    <n v="6.6037720000000008E-2"/>
    <n v="3"/>
    <n v="2.3554599999999998E-2"/>
    <n v="1"/>
    <n v="4"/>
    <n v="17"/>
    <n v="0.97468354430379744"/>
    <n v="0.9"/>
    <n v="0.95"/>
    <n v="0.23529411764705882"/>
    <n v="0.23529411764705882"/>
    <n v="8.93"/>
    <n v="1"/>
    <n v="0.81426799999999999"/>
    <n v="2"/>
    <n v="7.95"/>
    <n v="2"/>
    <n v="5"/>
    <n v="18"/>
    <n v="0.27777777777777779"/>
    <n v="0.86664830741854848"/>
    <n v="3"/>
    <n v="5"/>
    <n v="0.6"/>
    <n v="0.99048913043478259"/>
    <n v="10"/>
    <n v="10"/>
    <n v="1"/>
    <n v="40911"/>
    <n v="11.051123990165086"/>
    <n v="10"/>
    <n v="4.7058823529411766"/>
    <n v="4.7058823529411766"/>
    <n v="5.5555555555555554"/>
    <n v="4.2"/>
    <n v="3"/>
    <n v="38.512561898661822"/>
    <n v="38.512561898661822"/>
    <n v="1575587.4198361537"/>
    <n v="1575587.4198361537"/>
    <n v="767982908.03409648"/>
    <n v="767982908.03409648"/>
    <n v="20977136"/>
    <n v="36.610474758522635"/>
    <n v="36.610474758522635"/>
    <n v="2.5"/>
    <n v="2.7314587057279494"/>
    <n v="0.96281404746654564"/>
    <n v="0.96281404746654564"/>
  </r>
  <r>
    <s v="070000095"/>
    <s v="A GRACE SUB ACUTE &amp; SKILLED CARE"/>
    <n v="206430789"/>
    <n v="1689828840"/>
    <s v="056376"/>
    <x v="28"/>
    <x v="7"/>
    <s v="Yes"/>
    <n v="166"/>
    <n v="2.2069999999999999"/>
    <n v="0"/>
    <n v="0.38904109589041092"/>
    <n v="0"/>
    <n v="1.6859999999999999"/>
    <n v="6"/>
    <n v="1"/>
    <n v="6"/>
    <n v="0.29599999999999999"/>
    <n v="0"/>
    <n v="1"/>
    <n v="0"/>
    <n v="4.024"/>
    <n v="2"/>
    <n v="1"/>
    <n v="2"/>
    <n v="3.7690000000000001"/>
    <n v="3"/>
    <n v="1"/>
    <n v="3"/>
    <n v="11"/>
    <n v="30"/>
    <n v="0.36666666666666664"/>
    <n v="45.5"/>
    <n v="3"/>
    <n v="6"/>
    <n v="0.5"/>
    <n v="4.6012259999999999E-2"/>
    <n v="4"/>
    <n v="4.7457659999999999E-2"/>
    <n v="5"/>
    <n v="0"/>
    <n v="6"/>
    <n v="15"/>
    <n v="17"/>
    <n v="0.96892655367231639"/>
    <n v="0.9"/>
    <n v="0.95"/>
    <n v="0.88235294117647056"/>
    <n v="0.88235294117647056"/>
    <n v="10.42"/>
    <n v="0"/>
    <n v="0.29028199999999998"/>
    <n v="5"/>
    <m/>
    <n v="0"/>
    <n v="5"/>
    <n v="12"/>
    <n v="0.41666666666666669"/>
    <n v="1.3462945605176428"/>
    <n v="5"/>
    <n v="5"/>
    <n v="1"/>
    <n v="0.98356807511737088"/>
    <n v="9"/>
    <n v="10"/>
    <n v="0.9"/>
    <n v="21199"/>
    <n v="12.833333333333332"/>
    <n v="7.5"/>
    <n v="17.647058823529413"/>
    <n v="17.647058823529413"/>
    <n v="8.3333333333333339"/>
    <n v="7"/>
    <n v="2.7"/>
    <n v="56.013725490196087"/>
    <n v="56.013725490196087"/>
    <n v="1187434.9666666668"/>
    <n v="1187434.9666666668"/>
    <n v="767982908.03409648"/>
    <n v="767982908.03409648"/>
    <n v="20977136"/>
    <n v="36.610474758522635"/>
    <n v="36.610474758522635"/>
    <n v="2.5"/>
    <n v="2.7314587057279494"/>
    <n v="1.4003431372549022"/>
    <n v="1.4003431372549022"/>
  </r>
  <r>
    <s v="090000028"/>
    <s v="VILLA LAS PALMAS HEALTHCARE CENTER"/>
    <n v="206370670"/>
    <n v="1023048295"/>
    <s v="055806"/>
    <x v="31"/>
    <x v="8"/>
    <s v="Yes"/>
    <n v="151"/>
    <n v="2.3690000000000002"/>
    <n v="1"/>
    <n v="0.30958904109589036"/>
    <n v="0.30958904109589036"/>
    <n v="1.091"/>
    <n v="2"/>
    <n v="1"/>
    <n v="2"/>
    <n v="0.47499999999999998"/>
    <n v="2"/>
    <n v="1"/>
    <n v="2"/>
    <n v="3.9289999999999998"/>
    <n v="1"/>
    <n v="0.8246575342465754"/>
    <n v="0.8246575342465754"/>
    <n v="3.8889999999999998"/>
    <n v="4"/>
    <n v="0.72115384615384615"/>
    <n v="2.8846153846153846"/>
    <n v="8.0188619599578495"/>
    <n v="30"/>
    <n v="0.26729539866526164"/>
    <n v="57.1"/>
    <n v="0"/>
    <n v="6"/>
    <n v="0"/>
    <n v="2.4911039999999999E-2"/>
    <n v="5"/>
    <n v="4.8780489999999996E-2"/>
    <n v="4"/>
    <n v="2.472529E-2"/>
    <n v="3"/>
    <n v="12"/>
    <n v="17"/>
    <n v="0.98060941828254844"/>
    <n v="0.9"/>
    <n v="0.95"/>
    <n v="0.70588235294117652"/>
    <n v="0.70588235294117652"/>
    <n v="8.8000000000000007"/>
    <n v="1"/>
    <n v="0.91139400000000004"/>
    <n v="1"/>
    <n v="7.13"/>
    <n v="6"/>
    <n v="8"/>
    <n v="18"/>
    <n v="0.44444444444444442"/>
    <n v="0.96891570240143288"/>
    <n v="5"/>
    <n v="5"/>
    <n v="1"/>
    <n v="0.93574297188755018"/>
    <n v="4"/>
    <n v="10"/>
    <n v="0.4"/>
    <n v="36744"/>
    <n v="9.3553389532841571"/>
    <n v="0"/>
    <n v="14.117647058823531"/>
    <n v="14.117647058823531"/>
    <n v="8.8888888888888893"/>
    <n v="7"/>
    <n v="1.2000000000000002"/>
    <n v="40.561874900996585"/>
    <n v="40.561874900996585"/>
    <n v="1490405.5313622185"/>
    <n v="1490405.5313622185"/>
    <n v="767982908.03409648"/>
    <n v="767982908.03409648"/>
    <n v="20977136"/>
    <n v="36.610474758522635"/>
    <n v="36.610474758522635"/>
    <n v="2.5"/>
    <n v="2.7314587057279494"/>
    <n v="1.0140468725249145"/>
    <n v="1.0140468725249148"/>
  </r>
  <r>
    <s v="090000029"/>
    <s v="ARROYO VISTA NURSING CENTER"/>
    <n v="206370655"/>
    <n v="1487640066"/>
    <s v="055505"/>
    <x v="31"/>
    <x v="8"/>
    <s v="No"/>
    <n v="53"/>
    <n v="2.4729999999999999"/>
    <n v="2"/>
    <n v="0.56986301369863013"/>
    <n v="1.1397260273972603"/>
    <n v="0.81"/>
    <n v="0"/>
    <n v="1"/>
    <n v="0"/>
    <n v="0.53300000000000003"/>
    <n v="3"/>
    <n v="1"/>
    <n v="3"/>
    <n v="3.8159999999999998"/>
    <n v="0"/>
    <n v="0.67671232876712328"/>
    <n v="0"/>
    <n v="3.3530000000000002"/>
    <n v="0"/>
    <n v="0.30769230769230771"/>
    <n v="0"/>
    <n v="4.13972602739726"/>
    <n v="30"/>
    <n v="0.13799086757990867"/>
    <n v="56.9"/>
    <n v="1"/>
    <n v="6"/>
    <n v="0.16666666666666666"/>
    <n v="8.2191769999999997E-2"/>
    <n v="2"/>
    <n v="5.3571419999999995E-2"/>
    <n v="4"/>
    <n v="5.4054060000000001E-2"/>
    <n v="0"/>
    <n v="6"/>
    <n v="17"/>
    <n v="0.82222222222222219"/>
    <n v="0.9"/>
    <n v="0.95"/>
    <n v="0"/>
    <n v="0"/>
    <n v="6.92"/>
    <n v="4"/>
    <m/>
    <n v="0"/>
    <n v="8.85"/>
    <n v="0"/>
    <n v="4"/>
    <n v="12"/>
    <n v="0.33333333333333331"/>
    <n v="0.36259046205232881"/>
    <n v="0"/>
    <n v="5"/>
    <n v="0"/>
    <n v="0.90101010101010104"/>
    <n v="1"/>
    <n v="10"/>
    <n v="0.1"/>
    <n v="5862"/>
    <n v="4.8296803652968032"/>
    <n v="2.5"/>
    <n v="0"/>
    <n v="0"/>
    <n v="6.6666666666666661"/>
    <n v="0"/>
    <n v="0.30000000000000004"/>
    <n v="14.296347031963471"/>
    <n v="14.296347031963471"/>
    <n v="83805.18630136986"/>
    <n v="83805.18630136986"/>
    <n v="767982908.03409648"/>
    <n v="767982908.03409648"/>
    <n v="20977136"/>
    <n v="36.610474758522635"/>
    <n v="36.610474758522635"/>
    <n v="2.5"/>
    <n v="2.7314587057279494"/>
    <n v="0.35740867579908681"/>
    <n v="0.35740867579908681"/>
  </r>
  <r>
    <s v="090000065"/>
    <s v="BALBOA NURSING &amp; REHABILITATION CENTER"/>
    <n v="206370719"/>
    <n v="1578521274"/>
    <s v="056105"/>
    <x v="31"/>
    <x v="8"/>
    <s v="No"/>
    <n v="194"/>
    <n v="2.2850000000000001"/>
    <n v="1"/>
    <n v="0.63013698630136994"/>
    <n v="0.63013698630136994"/>
    <n v="1.03"/>
    <n v="1"/>
    <n v="1"/>
    <n v="1"/>
    <n v="0.47899999999999998"/>
    <n v="2"/>
    <n v="1"/>
    <n v="2"/>
    <n v="3.782"/>
    <n v="0"/>
    <n v="0.77534246575342469"/>
    <n v="0"/>
    <n v="3.306"/>
    <n v="0"/>
    <n v="0.40384615384615385"/>
    <n v="0"/>
    <n v="3.6301369863013697"/>
    <n v="30"/>
    <n v="0.12100456621004566"/>
    <n v="57.7"/>
    <n v="0"/>
    <n v="6"/>
    <n v="0"/>
    <n v="0.22580644999999999"/>
    <n v="0"/>
    <n v="6.1728409999999997E-2"/>
    <n v="3"/>
    <n v="3.3457229999999998E-2"/>
    <n v="0"/>
    <n v="3"/>
    <n v="17"/>
    <n v="0.94138543516873885"/>
    <n v="0.9"/>
    <n v="0.95"/>
    <n v="8.8235294117647065E-2"/>
    <n v="8.8235294117647065E-2"/>
    <n v="6.45"/>
    <n v="5"/>
    <n v="0.811917"/>
    <n v="2"/>
    <n v="7.36"/>
    <n v="5"/>
    <n v="12"/>
    <n v="18"/>
    <n v="0.66666666666666663"/>
    <n v="0.6776897689768977"/>
    <n v="0"/>
    <n v="5"/>
    <n v="0"/>
    <n v="1"/>
    <n v="10"/>
    <n v="10"/>
    <n v="1"/>
    <n v="41068"/>
    <n v="4.2351598173515983"/>
    <n v="0"/>
    <n v="1.7647058823529413"/>
    <n v="1.7647058823529413"/>
    <n v="13.333333333333332"/>
    <n v="0"/>
    <n v="3"/>
    <n v="22.333199033037872"/>
    <n v="22.333199033037872"/>
    <n v="917179.81788879936"/>
    <n v="917179.81788879936"/>
    <n v="767982908.03409648"/>
    <n v="767982908.03409648"/>
    <n v="20977136"/>
    <n v="36.610474758522635"/>
    <n v="36.610474758522635"/>
    <n v="2.5"/>
    <n v="2.7314587057279494"/>
    <n v="0.55832997582594679"/>
    <n v="0.55832997582594679"/>
  </r>
  <r>
    <s v="080000030"/>
    <s v="ESCONDIDO POST ACUTE REHAB"/>
    <n v="206370659"/>
    <n v="1588660765"/>
    <s v="056040"/>
    <x v="31"/>
    <x v="8"/>
    <s v="No"/>
    <n v="180"/>
    <n v="2.6509999999999998"/>
    <n v="4"/>
    <n v="0.75290697674418605"/>
    <n v="3.0116279069767442"/>
    <n v="1.1870000000000001"/>
    <n v="3"/>
    <n v="1"/>
    <n v="3"/>
    <n v="0.46100000000000002"/>
    <n v="2"/>
    <n v="1"/>
    <n v="2"/>
    <n v="4.3019999999999996"/>
    <n v="4"/>
    <n v="0.97093023255813948"/>
    <n v="3.8837209302325579"/>
    <n v="4.1619999999999999"/>
    <n v="5"/>
    <n v="0.96938775510204078"/>
    <n v="4.8469387755102042"/>
    <n v="16.742287612719508"/>
    <n v="30"/>
    <n v="0.55807625375731695"/>
    <n v="40.9"/>
    <n v="4"/>
    <n v="6"/>
    <n v="0.66666666666666663"/>
    <n v="7.657657000000001E-2"/>
    <n v="3"/>
    <n v="5.1679600000000001E-3"/>
    <n v="6"/>
    <n v="1.127821E-2"/>
    <n v="3"/>
    <n v="12"/>
    <n v="17"/>
    <n v="0.89963503649635035"/>
    <n v="0.9"/>
    <n v="0.95"/>
    <n v="0"/>
    <n v="0"/>
    <n v="6.48"/>
    <n v="5"/>
    <n v="0.41212599999999999"/>
    <n v="5"/>
    <n v="7.5"/>
    <n v="5"/>
    <n v="15"/>
    <n v="18"/>
    <n v="0.83333333333333337"/>
    <n v="0.75223271242663947"/>
    <n v="1"/>
    <n v="5"/>
    <n v="0.2"/>
    <n v="0.97916666666666663"/>
    <n v="8"/>
    <n v="10"/>
    <n v="0.8"/>
    <n v="38324"/>
    <n v="19.532668881506094"/>
    <n v="10"/>
    <n v="0"/>
    <n v="0"/>
    <n v="16.666666666666668"/>
    <n v="1.4000000000000001"/>
    <n v="2.4000000000000004"/>
    <n v="49.999335548172759"/>
    <n v="49.999335548172759"/>
    <n v="1916174.5355481729"/>
    <n v="1916174.5355481729"/>
    <n v="767982908.03409648"/>
    <n v="767982908.03409648"/>
    <n v="20977136"/>
    <n v="36.610474758522635"/>
    <n v="36.610474758522635"/>
    <n v="2.5"/>
    <n v="2.7314587057279494"/>
    <n v="1.249983388704319"/>
    <n v="1.249983388704319"/>
  </r>
  <r>
    <s v="080000031"/>
    <s v="COUNTRY MANOR LA MESA HEALTHCARE CENTER"/>
    <n v="206370660"/>
    <n v="1457345001"/>
    <s v="055910"/>
    <x v="31"/>
    <x v="8"/>
    <s v="No"/>
    <n v="99"/>
    <n v="2.173"/>
    <n v="0"/>
    <n v="0.28493150684931512"/>
    <n v="0"/>
    <n v="0.95"/>
    <n v="0"/>
    <n v="1"/>
    <n v="0"/>
    <n v="0.69"/>
    <n v="5"/>
    <n v="1"/>
    <n v="5"/>
    <n v="3.7650000000000001"/>
    <n v="0"/>
    <n v="0.55616438356164388"/>
    <n v="0"/>
    <n v="3.3839999999999999"/>
    <n v="0"/>
    <n v="0.33653846153846156"/>
    <n v="0"/>
    <n v="5"/>
    <n v="30"/>
    <n v="0.16666666666666666"/>
    <n v="39.200000000000003"/>
    <n v="4"/>
    <n v="6"/>
    <n v="0.66666666666666663"/>
    <n v="0.25301203"/>
    <n v="0"/>
    <n v="1.287553E-2"/>
    <n v="6"/>
    <n v="1.0416659999999999E-2"/>
    <n v="3"/>
    <n v="9"/>
    <n v="17"/>
    <n v="0.96551724137931039"/>
    <n v="0.9"/>
    <n v="0.95"/>
    <n v="0.52941176470588236"/>
    <n v="0.52941176470588236"/>
    <n v="8.26"/>
    <n v="2"/>
    <n v="0.439467"/>
    <n v="5"/>
    <n v="7.68"/>
    <n v="4"/>
    <n v="11"/>
    <n v="18"/>
    <n v="0.61111111111111116"/>
    <n v="0.52952658321972979"/>
    <n v="0"/>
    <n v="5"/>
    <n v="0"/>
    <n v="0.98513011152416352"/>
    <n v="9"/>
    <n v="10"/>
    <n v="0.9"/>
    <n v="17091"/>
    <n v="5.833333333333333"/>
    <n v="10"/>
    <n v="10.588235294117647"/>
    <n v="10.588235294117647"/>
    <n v="12.222222222222223"/>
    <n v="0"/>
    <n v="2.7"/>
    <n v="41.343790849673205"/>
    <n v="41.343790849673205"/>
    <n v="706606.72941176477"/>
    <n v="706606.72941176477"/>
    <n v="767982908.03409648"/>
    <n v="767982908.03409648"/>
    <n v="20977136"/>
    <n v="36.610474758522635"/>
    <n v="36.610474758522635"/>
    <n v="2.5"/>
    <n v="2.7314587057279494"/>
    <n v="1.0335947712418301"/>
    <n v="1.0335947712418301"/>
  </r>
  <r>
    <s v="090000102"/>
    <s v="AMAYA SPRINGS HEALTH CARE CENTER"/>
    <n v="206370793"/>
    <n v="1518974542"/>
    <s v="056062"/>
    <x v="31"/>
    <x v="8"/>
    <s v="No"/>
    <n v="50"/>
    <n v="2.2690000000000001"/>
    <n v="1"/>
    <n v="0.25290697674418605"/>
    <n v="0.25290697674418605"/>
    <n v="0.78900000000000003"/>
    <n v="0"/>
    <n v="1"/>
    <n v="0"/>
    <n v="0.56799999999999995"/>
    <n v="4"/>
    <n v="1"/>
    <n v="4"/>
    <n v="3.6379999999999999"/>
    <n v="0"/>
    <n v="0.47965116279069764"/>
    <n v="0"/>
    <n v="3.2469999999999999"/>
    <n v="0"/>
    <n v="0.24489795918367346"/>
    <n v="0"/>
    <n v="4.2529069767441863"/>
    <n v="30"/>
    <n v="0.14176356589147288"/>
    <n v="62.5"/>
    <n v="0"/>
    <n v="6"/>
    <n v="0"/>
    <n v="1.315788E-2"/>
    <n v="5"/>
    <n v="4.0540529999999998E-2"/>
    <n v="5"/>
    <n v="4.7169820000000001E-2"/>
    <n v="0"/>
    <n v="10"/>
    <n v="17"/>
    <n v="0.86065573770491799"/>
    <n v="0.9"/>
    <n v="0.95"/>
    <n v="0"/>
    <n v="0"/>
    <n v="7.04"/>
    <n v="4"/>
    <n v="0.87883"/>
    <n v="1"/>
    <n v="7.85"/>
    <n v="2"/>
    <n v="7"/>
    <n v="18"/>
    <n v="0.3888888888888889"/>
    <n v="0.67379048118526286"/>
    <n v="0"/>
    <n v="5"/>
    <n v="0"/>
    <n v="0.98113207547169812"/>
    <n v="9"/>
    <n v="10"/>
    <n v="0.9"/>
    <n v="10278"/>
    <n v="4.9617248062015502"/>
    <n v="0"/>
    <n v="0"/>
    <n v="0"/>
    <n v="7.7777777777777777"/>
    <n v="0"/>
    <n v="2.7"/>
    <n v="15.439502583979326"/>
    <n v="15.439502583979326"/>
    <n v="158687.20755813952"/>
    <n v="158687.20755813952"/>
    <n v="767982908.03409648"/>
    <n v="767982908.03409648"/>
    <n v="20977136"/>
    <n v="36.610474758522635"/>
    <n v="36.610474758522635"/>
    <n v="2.5"/>
    <n v="2.7314587057279494"/>
    <n v="0.38598756459948314"/>
    <n v="0.38598756459948319"/>
  </r>
  <r>
    <s v="090000051"/>
    <s v="BRIGHTON PLACE SAN DIEGO"/>
    <n v="206370703"/>
    <n v="1346258274"/>
    <s v="055795"/>
    <x v="31"/>
    <x v="8"/>
    <s v="No"/>
    <n v="99"/>
    <n v="1.7709999999999999"/>
    <n v="0"/>
    <n v="2.3255813953488413E-2"/>
    <n v="0"/>
    <n v="0.79300000000000004"/>
    <n v="0"/>
    <n v="1"/>
    <n v="0"/>
    <n v="0.62"/>
    <n v="4"/>
    <n v="1"/>
    <n v="4"/>
    <n v="3.1819999999999999"/>
    <n v="0"/>
    <n v="4.0697674418604612E-2"/>
    <n v="0"/>
    <n v="2.5779999999999998"/>
    <n v="0"/>
    <n v="0"/>
    <n v="0"/>
    <n v="4"/>
    <n v="30"/>
    <n v="0.13333333333333333"/>
    <n v="61.8"/>
    <n v="0"/>
    <n v="6"/>
    <n v="0"/>
    <n v="6.2111799999999993E-3"/>
    <n v="5"/>
    <n v="5.8510650000000004E-2"/>
    <n v="3"/>
    <n v="1.8248179999999999E-2"/>
    <n v="2"/>
    <n v="10"/>
    <n v="17"/>
    <n v="0.84062499999999996"/>
    <n v="0.9"/>
    <n v="0.95"/>
    <n v="0"/>
    <n v="0"/>
    <n v="10.48"/>
    <n v="0"/>
    <n v="0.90325100000000003"/>
    <n v="1"/>
    <n v="7.9"/>
    <n v="2"/>
    <n v="3"/>
    <n v="18"/>
    <n v="0.16666666666666666"/>
    <n v="0.84307227927425443"/>
    <n v="3"/>
    <n v="5"/>
    <n v="0.6"/>
    <n v="0.93836671802773497"/>
    <n v="4"/>
    <n v="10"/>
    <n v="0.4"/>
    <n v="25696"/>
    <n v="4.666666666666667"/>
    <n v="0"/>
    <n v="0"/>
    <n v="0"/>
    <n v="3.333333333333333"/>
    <n v="4.2"/>
    <n v="1.2000000000000002"/>
    <n v="13.399999999999999"/>
    <n v="13.399999999999999"/>
    <n v="344326.39999999997"/>
    <n v="344326.39999999997"/>
    <n v="767982908.03409648"/>
    <n v="767982908.03409648"/>
    <n v="20977136"/>
    <n v="36.610474758522635"/>
    <n v="36.610474758522635"/>
    <n v="2.5"/>
    <n v="2.7314587057279494"/>
    <n v="0.33499999999999996"/>
    <n v="0.33500000000000002"/>
  </r>
  <r>
    <s v="090000083"/>
    <s v="BRIGHTON PLACE SPRING VALLEY"/>
    <n v="206370776"/>
    <n v="1780682021"/>
    <s v="055685"/>
    <x v="31"/>
    <x v="8"/>
    <s v="No"/>
    <n v="75"/>
    <n v="2.0760000000000001"/>
    <n v="0"/>
    <n v="5.5232558139534871E-2"/>
    <n v="0"/>
    <n v="1.1259999999999999"/>
    <n v="2"/>
    <n v="1"/>
    <n v="2"/>
    <n v="0.52400000000000002"/>
    <n v="3"/>
    <n v="1"/>
    <n v="3"/>
    <n v="3.7480000000000002"/>
    <n v="0"/>
    <n v="0.3691860465116279"/>
    <n v="0"/>
    <n v="3.552"/>
    <n v="1"/>
    <n v="0.25510204081632654"/>
    <n v="0.25510204081632654"/>
    <n v="5.2551020408163263"/>
    <n v="30"/>
    <n v="0.17517006802721088"/>
    <n v="48.4"/>
    <n v="2"/>
    <n v="6"/>
    <n v="0.33333333333333331"/>
    <n v="3.3898299999999999E-2"/>
    <n v="5"/>
    <n v="3.2258079999999995E-2"/>
    <n v="5"/>
    <n v="1.2195119999999999E-2"/>
    <n v="3"/>
    <n v="13"/>
    <n v="17"/>
    <n v="0.81122448979591832"/>
    <n v="0.9"/>
    <n v="0.95"/>
    <n v="0"/>
    <n v="0"/>
    <n v="7.08"/>
    <n v="4"/>
    <n v="0.19314100000000001"/>
    <n v="6"/>
    <n v="8.17"/>
    <n v="0"/>
    <n v="10"/>
    <n v="18"/>
    <n v="0.55555555555555558"/>
    <n v="0.80090986892482319"/>
    <n v="2"/>
    <n v="5"/>
    <n v="0.4"/>
    <n v="0.8994413407821229"/>
    <n v="0"/>
    <n v="10"/>
    <n v="0"/>
    <n v="17781"/>
    <n v="6.1309523809523814"/>
    <n v="5"/>
    <n v="0"/>
    <n v="0"/>
    <n v="11.111111111111111"/>
    <n v="2.8000000000000003"/>
    <n v="0"/>
    <n v="25.042063492063495"/>
    <n v="25.042063492063495"/>
    <n v="445272.93095238099"/>
    <n v="445272.93095238099"/>
    <n v="767982908.03409648"/>
    <n v="767982908.03409648"/>
    <n v="20977136"/>
    <n v="36.610474758522635"/>
    <n v="36.610474758522635"/>
    <n v="2.5"/>
    <n v="2.7314587057279494"/>
    <n v="0.62605158730158728"/>
    <n v="0.62605158730158739"/>
  </r>
  <r>
    <s v="080000032"/>
    <s v="GROSSMONT POST ACUTE CARE"/>
    <n v="206370667"/>
    <n v="1689077588"/>
    <s v="055632"/>
    <x v="31"/>
    <x v="8"/>
    <s v="No"/>
    <n v="90"/>
    <n v="2.4729999999999999"/>
    <n v="2"/>
    <n v="0.72602739726027399"/>
    <n v="1.452054794520548"/>
    <n v="1.367"/>
    <n v="5"/>
    <n v="1"/>
    <n v="5"/>
    <n v="0.93100000000000005"/>
    <n v="6"/>
    <n v="1"/>
    <n v="6"/>
    <n v="4.6669999999999998"/>
    <n v="5"/>
    <n v="0.9780821917808219"/>
    <n v="4.8904109589041092"/>
    <n v="3.9929999999999999"/>
    <n v="4"/>
    <n v="0.93269230769230771"/>
    <n v="3.7307692307692308"/>
    <n v="21.073234984193885"/>
    <n v="30"/>
    <n v="0.70244116613979612"/>
    <n v="53.9"/>
    <n v="1"/>
    <n v="6"/>
    <n v="0.16666666666666666"/>
    <n v="0"/>
    <n v="5"/>
    <n v="0"/>
    <n v="6"/>
    <n v="0"/>
    <n v="6"/>
    <n v="17"/>
    <n v="17"/>
    <n v="0.52554744525547448"/>
    <n v="0.9"/>
    <n v="0.95"/>
    <n v="0"/>
    <n v="0"/>
    <n v="6.96"/>
    <n v="4"/>
    <m/>
    <n v="0"/>
    <n v="7.81"/>
    <n v="3"/>
    <n v="7"/>
    <n v="12"/>
    <n v="0.58333333333333337"/>
    <n v="0.15102811731584762"/>
    <n v="0"/>
    <n v="5"/>
    <n v="0"/>
    <n v="0.99361022364217255"/>
    <n v="10"/>
    <n v="10"/>
    <n v="1"/>
    <n v="4238"/>
    <n v="24.585440814892863"/>
    <n v="2.5"/>
    <n v="0"/>
    <n v="0"/>
    <n v="11.666666666666668"/>
    <n v="0"/>
    <n v="3"/>
    <n v="41.752107481559534"/>
    <n v="41.752107481559534"/>
    <n v="176945.4315068493"/>
    <n v="176945.4315068493"/>
    <n v="767982908.03409648"/>
    <n v="767982908.03409648"/>
    <n v="20977136"/>
    <n v="36.610474758522635"/>
    <n v="36.610474758522635"/>
    <n v="2.5"/>
    <n v="2.7314587057279494"/>
    <n v="1.0438026870389885"/>
    <n v="1.0438026870389883"/>
  </r>
  <r>
    <s v="080000056"/>
    <s v="ABBY GARDENS HEALTHCARE CENTER"/>
    <n v="206370711"/>
    <n v="1336415926"/>
    <s v="055698"/>
    <x v="31"/>
    <x v="8"/>
    <s v="No"/>
    <n v="99"/>
    <n v="2.4249999999999998"/>
    <n v="2"/>
    <n v="0.58356164383561637"/>
    <n v="1.1671232876712327"/>
    <n v="1.135"/>
    <n v="2"/>
    <n v="1"/>
    <n v="2"/>
    <n v="0.48099999999999998"/>
    <n v="2"/>
    <n v="1"/>
    <n v="2"/>
    <n v="4.0380000000000003"/>
    <n v="2"/>
    <n v="0.66301369863013693"/>
    <n v="1.3260273972602739"/>
    <n v="3.589"/>
    <n v="2"/>
    <n v="0.57692307692307687"/>
    <n v="1.1538461538461537"/>
    <n v="7.6469968387776603"/>
    <n v="30"/>
    <n v="0.254899894625922"/>
    <n v="69.099999999999994"/>
    <n v="0"/>
    <n v="6"/>
    <n v="0"/>
    <n v="3.773584E-2"/>
    <n v="4"/>
    <n v="8.4615369999999995E-2"/>
    <n v="2"/>
    <n v="4.5662199999999993E-3"/>
    <n v="4"/>
    <n v="10"/>
    <n v="17"/>
    <n v="0.95175438596491224"/>
    <n v="0.9"/>
    <n v="0.95"/>
    <n v="0.58823529411764708"/>
    <n v="0.58823529411764708"/>
    <n v="6.91"/>
    <n v="4"/>
    <n v="0.83545599999999998"/>
    <n v="2"/>
    <n v="8.26"/>
    <n v="0"/>
    <n v="6"/>
    <n v="18"/>
    <n v="0.33333333333333331"/>
    <n v="0.89195437147080003"/>
    <n v="3"/>
    <n v="5"/>
    <n v="0.6"/>
    <n v="0.93125000000000002"/>
    <n v="4"/>
    <n v="10"/>
    <n v="0.4"/>
    <n v="23536"/>
    <n v="8.9214963119072692"/>
    <n v="0"/>
    <n v="11.764705882352942"/>
    <n v="11.764705882352942"/>
    <n v="6.6666666666666661"/>
    <n v="4.2"/>
    <n v="1.2000000000000002"/>
    <n v="32.752868860926874"/>
    <n v="32.752868860926874"/>
    <n v="770871.52151077485"/>
    <n v="770871.52151077485"/>
    <n v="767982908.03409648"/>
    <n v="767982908.03409648"/>
    <n v="20977136"/>
    <n v="36.610474758522635"/>
    <n v="36.610474758522635"/>
    <n v="2.5"/>
    <n v="2.7314587057279494"/>
    <n v="0.8188217215231719"/>
    <n v="0.81882172152317179"/>
  </r>
  <r>
    <s v="080000692"/>
    <s v="CARMEL MOUNTAIN REHABILITATION &amp; HEALTHCARE CENTER"/>
    <n v="206374028"/>
    <n v="1083727093"/>
    <s v="555326"/>
    <x v="31"/>
    <x v="8"/>
    <s v="Yes"/>
    <n v="120"/>
    <n v="1.917"/>
    <n v="0"/>
    <n v="0.15068493150684936"/>
    <n v="0"/>
    <n v="1.599"/>
    <n v="6"/>
    <n v="1"/>
    <n v="6"/>
    <n v="0.48799999999999999"/>
    <n v="3"/>
    <n v="1"/>
    <n v="3"/>
    <n v="4.085"/>
    <n v="2"/>
    <n v="1"/>
    <n v="2"/>
    <n v="3.6080000000000001"/>
    <n v="2"/>
    <n v="1"/>
    <n v="2"/>
    <n v="13"/>
    <n v="30"/>
    <n v="0.43333333333333335"/>
    <n v="47.2"/>
    <n v="2"/>
    <n v="6"/>
    <n v="0.33333333333333331"/>
    <n v="4.5248800000000002E-3"/>
    <n v="5"/>
    <n v="4.545453E-2"/>
    <n v="4"/>
    <n v="1.992031E-2"/>
    <n v="1"/>
    <n v="10"/>
    <n v="17"/>
    <n v="0.99196787148594379"/>
    <n v="0.9"/>
    <n v="0.95"/>
    <n v="0.58823529411764708"/>
    <n v="0.58823529411764708"/>
    <n v="9.98"/>
    <n v="0"/>
    <n v="0.68465799999999999"/>
    <n v="3"/>
    <n v="7.56"/>
    <n v="5"/>
    <n v="8"/>
    <n v="18"/>
    <n v="0.44444444444444442"/>
    <n v="0.69293715738460315"/>
    <n v="0"/>
    <n v="5"/>
    <n v="0"/>
    <n v="0.993766696349065"/>
    <n v="10"/>
    <n v="10"/>
    <n v="1"/>
    <n v="9949"/>
    <n v="15.166666666666668"/>
    <n v="5"/>
    <n v="11.764705882352942"/>
    <n v="11.764705882352942"/>
    <n v="8.8888888888888893"/>
    <n v="0"/>
    <n v="3"/>
    <n v="43.820261437908499"/>
    <n v="43.820261437908499"/>
    <n v="435967.78104575165"/>
    <n v="435967.78104575165"/>
    <n v="767982908.03409648"/>
    <n v="767982908.03409648"/>
    <n v="20977136"/>
    <n v="36.610474758522635"/>
    <n v="36.610474758522635"/>
    <n v="2.5"/>
    <n v="2.7314587057279494"/>
    <n v="1.0955065359477125"/>
    <n v="1.0955065359477125"/>
  </r>
  <r>
    <s v="080000685"/>
    <s v="CASA DE LAS CAMPANAS"/>
    <n v="206374038"/>
    <m/>
    <s v="555362"/>
    <x v="31"/>
    <x v="8"/>
    <s v="No"/>
    <n v="99"/>
    <n v="2.629"/>
    <n v="4"/>
    <n v="0.89589041095890409"/>
    <n v="3.5835616438356164"/>
    <n v="1.0409999999999999"/>
    <n v="1"/>
    <n v="1"/>
    <n v="1"/>
    <n v="1.1459999999999999"/>
    <n v="6"/>
    <n v="1"/>
    <n v="6"/>
    <n v="4.681"/>
    <n v="5"/>
    <n v="0.99178082191780825"/>
    <n v="4.9589041095890414"/>
    <n v="4.7370000000000001"/>
    <n v="6"/>
    <n v="0.99038461538461542"/>
    <n v="5.9423076923076925"/>
    <n v="21.484773445732351"/>
    <n v="30"/>
    <n v="0.71615911485774508"/>
    <n v="33.9"/>
    <n v="5"/>
    <n v="6"/>
    <n v="0.83333333333333337"/>
    <n v="0.12264151999999999"/>
    <n v="2"/>
    <n v="1.9230769999999998E-2"/>
    <n v="6"/>
    <n v="1.8867929999999998E-2"/>
    <n v="1"/>
    <n v="9"/>
    <n v="17"/>
    <n v="0.82113821138211385"/>
    <n v="0.9"/>
    <n v="0.95"/>
    <n v="0"/>
    <n v="0"/>
    <n v="6.02"/>
    <n v="5"/>
    <n v="1.271374"/>
    <n v="0"/>
    <n v="7.46"/>
    <n v="5"/>
    <n v="10"/>
    <n v="18"/>
    <n v="0.55555555555555558"/>
    <m/>
    <n v="0"/>
    <n v="5"/>
    <n v="0"/>
    <n v="1"/>
    <n v="10"/>
    <n v="10"/>
    <n v="1"/>
    <m/>
    <n v="25.065569020021076"/>
    <n v="12.5"/>
    <n v="0"/>
    <n v="0"/>
    <n v="11.111111111111111"/>
    <n v="0"/>
    <n v="3"/>
    <n v="51.676680131132187"/>
    <n v="51.676680131132187"/>
    <m/>
    <n v="0"/>
    <n v="767982908.03409648"/>
    <n v="767982908.03409648"/>
    <n v="20977136"/>
    <n v="36.610474758522635"/>
    <n v="36.610474758522635"/>
    <n v="2.5"/>
    <n v="2.7314587057279494"/>
    <n v="1.2919170032783047"/>
    <n v="1.2919170032783045"/>
  </r>
  <r>
    <s v="090000475"/>
    <s v="CASTLE MANOR NURSING &amp; REHABILITATION CENTER"/>
    <n v="206374014"/>
    <n v="1497759856"/>
    <s v="555263"/>
    <x v="31"/>
    <x v="8"/>
    <s v="No"/>
    <n v="99"/>
    <n v="2.5750000000000002"/>
    <n v="4"/>
    <n v="0.93698630136986305"/>
    <n v="3.7479452054794522"/>
    <n v="1.409"/>
    <n v="5"/>
    <n v="1"/>
    <n v="5"/>
    <n v="0.70099999999999996"/>
    <n v="5"/>
    <n v="1"/>
    <n v="5"/>
    <n v="4.6340000000000003"/>
    <n v="5"/>
    <n v="0.9945205479452055"/>
    <n v="4.9726027397260273"/>
    <n v="4.1369999999999996"/>
    <n v="5"/>
    <n v="0.99038461538461542"/>
    <n v="4.9519230769230766"/>
    <n v="23.672471022128555"/>
    <n v="30"/>
    <n v="0.78908236740428517"/>
    <n v="27.8"/>
    <n v="6"/>
    <n v="6"/>
    <n v="1"/>
    <n v="1.4563079999999999E-2"/>
    <n v="5"/>
    <n v="3.2786879999999997E-2"/>
    <n v="5"/>
    <n v="0"/>
    <n v="6"/>
    <n v="16"/>
    <n v="17"/>
    <n v="0.89075630252100846"/>
    <n v="0.9"/>
    <n v="0.95"/>
    <n v="0"/>
    <n v="0"/>
    <n v="9.31"/>
    <n v="1"/>
    <n v="0.73501499999999997"/>
    <n v="2"/>
    <n v="7.99"/>
    <n v="1"/>
    <n v="4"/>
    <n v="18"/>
    <n v="0.22222222222222221"/>
    <n v="0.51194059146820203"/>
    <n v="0"/>
    <n v="5"/>
    <n v="0"/>
    <n v="0.97932816537467704"/>
    <n v="8"/>
    <n v="10"/>
    <n v="0.8"/>
    <n v="15649"/>
    <n v="27.617882859149979"/>
    <n v="15"/>
    <n v="0"/>
    <n v="0"/>
    <n v="4.4444444444444446"/>
    <n v="0"/>
    <n v="2.4000000000000004"/>
    <n v="49.462327303594421"/>
    <n v="49.462327303594421"/>
    <n v="774035.95997394912"/>
    <n v="774035.95997394912"/>
    <n v="767982908.03409648"/>
    <n v="767982908.03409648"/>
    <n v="20977136"/>
    <n v="36.610474758522635"/>
    <n v="36.610474758522635"/>
    <n v="2.5"/>
    <n v="2.7314587057279494"/>
    <n v="1.2365581825898606"/>
    <n v="1.2365581825898604"/>
  </r>
  <r>
    <s v="090000063"/>
    <s v="SAN DIEGO POST-ACUTE CENTER"/>
    <n v="206370717"/>
    <n v="1285061085"/>
    <s v="555659"/>
    <x v="31"/>
    <x v="8"/>
    <s v="Yes"/>
    <n v="240"/>
    <n v="1.637"/>
    <n v="0"/>
    <n v="5.479452054794498E-3"/>
    <n v="0"/>
    <n v="1.0740000000000001"/>
    <n v="2"/>
    <n v="1"/>
    <n v="2"/>
    <n v="0.502"/>
    <n v="3"/>
    <n v="1"/>
    <n v="3"/>
    <n v="3.2309999999999999"/>
    <n v="0"/>
    <n v="0.19726027397260271"/>
    <n v="0"/>
    <n v="2.8450000000000002"/>
    <n v="0"/>
    <n v="8.6538461538461536E-2"/>
    <n v="0"/>
    <n v="5"/>
    <n v="30"/>
    <n v="0.16666666666666666"/>
    <n v="55.7"/>
    <n v="1"/>
    <n v="6"/>
    <n v="0.16666666666666666"/>
    <n v="0.14705882000000001"/>
    <n v="0"/>
    <n v="8.2547189999999993E-2"/>
    <n v="2"/>
    <n v="2.4154620000000002E-2"/>
    <n v="0"/>
    <n v="2"/>
    <n v="17"/>
    <n v="0.98064516129032253"/>
    <n v="0.9"/>
    <n v="0.95"/>
    <n v="0.11764705882352941"/>
    <n v="0.11764705882352941"/>
    <n v="6.06"/>
    <n v="5"/>
    <n v="0.74026899999999995"/>
    <n v="2"/>
    <n v="8.16"/>
    <n v="0"/>
    <n v="7"/>
    <n v="18"/>
    <n v="0.3888888888888889"/>
    <n v="1.1235674449960165"/>
    <n v="5"/>
    <n v="5"/>
    <n v="1"/>
    <n v="0.99534883720930234"/>
    <n v="10"/>
    <n v="10"/>
    <n v="1"/>
    <n v="54522"/>
    <n v="5.833333333333333"/>
    <n v="2.5"/>
    <n v="2.3529411764705883"/>
    <n v="2.3529411764705883"/>
    <n v="7.7777777777777777"/>
    <n v="7"/>
    <n v="3"/>
    <n v="28.464052287581698"/>
    <n v="28.464052287581698"/>
    <n v="1551917.0588235294"/>
    <n v="1551917.0588235294"/>
    <n v="767982908.03409648"/>
    <n v="767982908.03409648"/>
    <n v="20977136"/>
    <n v="36.610474758522635"/>
    <n v="36.610474758522635"/>
    <n v="2.5"/>
    <n v="2.7314587057279494"/>
    <n v="0.7116013071895424"/>
    <n v="0.71160130718954251"/>
  </r>
  <r>
    <s v="080000037"/>
    <s v="THE COVE AT LA JOLLA"/>
    <n v="206370677"/>
    <n v="1588067482"/>
    <s v="555545"/>
    <x v="31"/>
    <x v="8"/>
    <s v="No"/>
    <n v="59"/>
    <n v="2.14"/>
    <n v="0"/>
    <n v="0.34246575342465757"/>
    <n v="0"/>
    <n v="1.01"/>
    <n v="1"/>
    <n v="1"/>
    <n v="1"/>
    <n v="0.67900000000000005"/>
    <n v="5"/>
    <n v="1"/>
    <n v="5"/>
    <n v="3.8580000000000001"/>
    <n v="1"/>
    <n v="0.76438356164383559"/>
    <n v="0.76438356164383559"/>
    <n v="3.234"/>
    <n v="0"/>
    <n v="0.56730769230769229"/>
    <n v="0"/>
    <n v="6.7643835616438359"/>
    <n v="30"/>
    <n v="0.22547945205479453"/>
    <n v="64"/>
    <n v="0"/>
    <n v="6"/>
    <n v="0"/>
    <n v="5.1948059999999997E-2"/>
    <n v="4"/>
    <n v="5.063293E-2"/>
    <n v="4"/>
    <n v="0"/>
    <n v="6"/>
    <n v="14"/>
    <n v="17"/>
    <n v="0.59558823529411764"/>
    <n v="0.9"/>
    <n v="0.95"/>
    <n v="0"/>
    <n v="0"/>
    <n v="8.51"/>
    <n v="2"/>
    <m/>
    <n v="0"/>
    <n v="7.43"/>
    <n v="5"/>
    <n v="7"/>
    <n v="12"/>
    <n v="0.58333333333333337"/>
    <n v="5.5722723726735764E-2"/>
    <n v="0"/>
    <n v="5"/>
    <n v="0"/>
    <n v="0.9826771653543307"/>
    <n v="9"/>
    <n v="10"/>
    <n v="0.9"/>
    <n v="1000"/>
    <n v="7.8917808219178083"/>
    <n v="0"/>
    <n v="0"/>
    <n v="0"/>
    <n v="11.666666666666668"/>
    <n v="0"/>
    <n v="2.7"/>
    <n v="22.258447488584476"/>
    <n v="22.258447488584476"/>
    <n v="22258.447488584476"/>
    <n v="22258.447488584476"/>
    <n v="767982908.03409648"/>
    <n v="767982908.03409648"/>
    <n v="20977136"/>
    <n v="36.610474758522635"/>
    <n v="36.610474758522635"/>
    <n v="2.5"/>
    <n v="2.7314587057279494"/>
    <n v="0.55646118721461191"/>
    <n v="0.55646118721461191"/>
  </r>
  <r>
    <s v="090000039"/>
    <s v="MISSION HILLS POST ACUTE CARE"/>
    <n v="206370678"/>
    <n v="1669875563"/>
    <s v="056401"/>
    <x v="31"/>
    <x v="8"/>
    <s v="No"/>
    <n v="75"/>
    <n v="2.202"/>
    <n v="0"/>
    <n v="0.19999999999999996"/>
    <n v="0"/>
    <n v="0.76300000000000001"/>
    <n v="0"/>
    <n v="1"/>
    <n v="0"/>
    <n v="0.67400000000000004"/>
    <n v="5"/>
    <n v="1"/>
    <n v="5"/>
    <n v="3.6440000000000001"/>
    <n v="0"/>
    <n v="0.34246575342465757"/>
    <n v="0"/>
    <n v="2.9340000000000002"/>
    <n v="0"/>
    <n v="9.6153846153846159E-2"/>
    <n v="0"/>
    <n v="5"/>
    <n v="30"/>
    <n v="0.16666666666666666"/>
    <n v="63"/>
    <n v="0"/>
    <n v="6"/>
    <n v="0"/>
    <n v="5.0724640000000001E-2"/>
    <n v="5"/>
    <n v="0.11711712000000001"/>
    <n v="2"/>
    <n v="1.1976039999999999E-2"/>
    <n v="3"/>
    <n v="10"/>
    <n v="17"/>
    <n v="0.84895833333333337"/>
    <n v="0.9"/>
    <n v="0.95"/>
    <n v="0"/>
    <n v="0"/>
    <n v="8.84"/>
    <n v="1"/>
    <m/>
    <n v="0"/>
    <n v="7.79"/>
    <n v="3"/>
    <n v="4"/>
    <n v="12"/>
    <n v="0.33333333333333331"/>
    <n v="0.51415205597924363"/>
    <n v="0"/>
    <n v="5"/>
    <n v="0"/>
    <n v="0.77844311377245512"/>
    <n v="0"/>
    <n v="10"/>
    <n v="0"/>
    <n v="13079"/>
    <n v="5.833333333333333"/>
    <n v="0"/>
    <n v="0"/>
    <n v="0"/>
    <n v="6.6666666666666661"/>
    <n v="0"/>
    <n v="0"/>
    <n v="12.5"/>
    <n v="12.5"/>
    <n v="163487.5"/>
    <n v="163487.5"/>
    <n v="767982908.03409648"/>
    <n v="767982908.03409648"/>
    <n v="20977136"/>
    <n v="36.610474758522635"/>
    <n v="36.610474758522635"/>
    <n v="2.5"/>
    <n v="2.7314587057279494"/>
    <n v="0.3125"/>
    <n v="0.3125"/>
  </r>
  <r>
    <s v="090000107"/>
    <s v="SOUTH BAY POST ACUTE CARE"/>
    <n v="206370904"/>
    <n v="1376946277"/>
    <s v="555873"/>
    <x v="31"/>
    <x v="8"/>
    <s v="No"/>
    <n v="99"/>
    <n v="2.1429999999999998"/>
    <n v="0"/>
    <n v="0.13972602739726026"/>
    <n v="0"/>
    <n v="1.284"/>
    <n v="4"/>
    <n v="1"/>
    <n v="4"/>
    <n v="0.36399999999999999"/>
    <n v="0"/>
    <n v="1"/>
    <n v="0"/>
    <n v="3.79"/>
    <n v="0"/>
    <n v="0.23287671232876717"/>
    <n v="0"/>
    <n v="3.1269999999999998"/>
    <n v="0"/>
    <n v="1.9230769230769232E-2"/>
    <n v="0"/>
    <n v="4"/>
    <n v="30"/>
    <n v="0.13333333333333333"/>
    <n v="60"/>
    <n v="0"/>
    <n v="6"/>
    <n v="0"/>
    <n v="8.8372100000000009E-2"/>
    <n v="4"/>
    <n v="4.5197710000000002E-2"/>
    <n v="4"/>
    <n v="1.845018E-2"/>
    <n v="2"/>
    <n v="10"/>
    <n v="17"/>
    <n v="0.71967654986522911"/>
    <n v="0.9"/>
    <n v="0.95"/>
    <n v="0"/>
    <n v="0"/>
    <n v="6.2"/>
    <n v="5"/>
    <n v="1.044416"/>
    <n v="0"/>
    <n v="7.83"/>
    <n v="3"/>
    <n v="8"/>
    <n v="18"/>
    <n v="0.44444444444444442"/>
    <n v="0.64399085968379444"/>
    <n v="0"/>
    <n v="5"/>
    <n v="0"/>
    <n v="0.73799126637554591"/>
    <n v="0"/>
    <n v="10"/>
    <n v="0"/>
    <n v="20855"/>
    <n v="4.666666666666667"/>
    <n v="0"/>
    <n v="0"/>
    <n v="0"/>
    <n v="8.8888888888888893"/>
    <n v="0"/>
    <n v="0"/>
    <n v="13.555555555555557"/>
    <n v="13.555555555555557"/>
    <n v="282701.11111111112"/>
    <n v="282701.11111111112"/>
    <n v="767982908.03409648"/>
    <n v="767982908.03409648"/>
    <n v="20977136"/>
    <n v="36.610474758522635"/>
    <n v="36.610474758522635"/>
    <n v="2.5"/>
    <n v="2.7314587057279494"/>
    <n v="0.33888888888888891"/>
    <n v="0.33888888888888891"/>
  </r>
  <r>
    <s v="090000041"/>
    <s v="COMMUNITY CARE CENTER"/>
    <n v="206370684"/>
    <n v="1225028327"/>
    <s v="055873"/>
    <x v="31"/>
    <x v="8"/>
    <s v="Yes"/>
    <n v="119"/>
    <n v="2.2850000000000001"/>
    <n v="1"/>
    <n v="0.53150684931506853"/>
    <n v="0.53150684931506853"/>
    <n v="1.73"/>
    <n v="6"/>
    <n v="1"/>
    <n v="6"/>
    <n v="0.34"/>
    <n v="0"/>
    <n v="1"/>
    <n v="0"/>
    <n v="4.3090000000000002"/>
    <n v="4"/>
    <n v="0.9945205479452055"/>
    <n v="3.978082191780822"/>
    <n v="3.7440000000000002"/>
    <n v="3"/>
    <n v="0.98076923076923073"/>
    <n v="2.9423076923076921"/>
    <n v="13.451896733403581"/>
    <n v="30"/>
    <n v="0.44839655778011939"/>
    <n v="47.4"/>
    <n v="2"/>
    <n v="6"/>
    <n v="0.33333333333333331"/>
    <n v="2.0618560000000001E-2"/>
    <n v="5"/>
    <n v="0.12345681000000001"/>
    <n v="0"/>
    <n v="1.7647060000000003E-2"/>
    <n v="2"/>
    <n v="7"/>
    <n v="17"/>
    <n v="0.93333333333333335"/>
    <n v="0.9"/>
    <n v="0.95"/>
    <n v="0.20588235294117646"/>
    <n v="0.20588235294117646"/>
    <n v="8.31"/>
    <n v="2"/>
    <n v="0.69733400000000001"/>
    <n v="2"/>
    <n v="8.18"/>
    <n v="0"/>
    <n v="4"/>
    <n v="18"/>
    <n v="0.22222222222222221"/>
    <n v="0.86582401555663591"/>
    <n v="3"/>
    <n v="5"/>
    <n v="0.6"/>
    <n v="0.98856416772554001"/>
    <n v="9"/>
    <n v="10"/>
    <n v="0.9"/>
    <n v="23479"/>
    <n v="15.693879522304179"/>
    <n v="5"/>
    <n v="4.117647058823529"/>
    <n v="4.117647058823529"/>
    <n v="4.4444444444444446"/>
    <n v="4.2"/>
    <n v="2.7"/>
    <n v="36.155971025572157"/>
    <n v="36.155971025572157"/>
    <n v="848906.04370940872"/>
    <n v="848906.04370940872"/>
    <n v="767982908.03409648"/>
    <n v="767982908.03409648"/>
    <n v="20977136"/>
    <n v="36.610474758522635"/>
    <n v="36.610474758522635"/>
    <n v="2.5"/>
    <n v="2.7314587057279494"/>
    <n v="0.90389927563930395"/>
    <n v="0.90389927563930395"/>
  </r>
  <r>
    <s v="080000820"/>
    <s v="COUNTRY HILLS POST ACUTE"/>
    <n v="206374066"/>
    <n v="1063974285"/>
    <s v="555431"/>
    <x v="31"/>
    <x v="8"/>
    <s v="No"/>
    <n v="305"/>
    <n v="2.7120000000000002"/>
    <n v="5"/>
    <n v="0.47945205479452058"/>
    <n v="2.397260273972603"/>
    <n v="0.98799999999999999"/>
    <n v="0"/>
    <n v="1"/>
    <n v="0"/>
    <n v="0.36599999999999999"/>
    <n v="0"/>
    <n v="1"/>
    <n v="0"/>
    <n v="4.077"/>
    <n v="2"/>
    <n v="0.44383561643835612"/>
    <n v="0.88767123287671224"/>
    <n v="2.96"/>
    <n v="0"/>
    <n v="7.6923076923076927E-2"/>
    <n v="0"/>
    <n v="3.2849315068493152"/>
    <n v="30"/>
    <n v="0.10949771689497717"/>
    <n v="50.6"/>
    <n v="2"/>
    <n v="6"/>
    <n v="0.33333333333333331"/>
    <n v="0.36491227000000004"/>
    <n v="0"/>
    <n v="1.8058680000000001E-2"/>
    <n v="6"/>
    <n v="6.6162600000000005E-3"/>
    <n v="5"/>
    <n v="11"/>
    <n v="17"/>
    <n v="0.95608417200365969"/>
    <n v="0.9"/>
    <n v="0.95"/>
    <n v="0.6470588235294118"/>
    <n v="0.6470588235294118"/>
    <n v="8.2100000000000009"/>
    <n v="2"/>
    <n v="0.79173499999999997"/>
    <n v="2"/>
    <n v="7.89"/>
    <n v="2"/>
    <n v="6"/>
    <n v="18"/>
    <n v="0.33333333333333331"/>
    <n v="0.62243647277956315"/>
    <n v="0"/>
    <n v="5"/>
    <n v="0"/>
    <n v="0.96333572969086989"/>
    <n v="7"/>
    <n v="10"/>
    <n v="0.7"/>
    <n v="64495"/>
    <n v="3.832420091324201"/>
    <n v="5"/>
    <n v="12.941176470588236"/>
    <n v="12.941176470588236"/>
    <n v="6.6666666666666661"/>
    <n v="0"/>
    <n v="2.0999999999999996"/>
    <n v="30.5402632285791"/>
    <n v="30.5402632285791"/>
    <n v="1969694.276927209"/>
    <n v="1969694.276927209"/>
    <n v="767982908.03409648"/>
    <n v="767982908.03409648"/>
    <n v="20977136"/>
    <n v="36.610474758522635"/>
    <n v="36.610474758522635"/>
    <n v="2.5"/>
    <n v="2.7314587057279494"/>
    <n v="0.76350658071447752"/>
    <n v="0.76350658071447752"/>
  </r>
  <r>
    <s v="090000046"/>
    <s v="UNIVERSITY CARE CENTER"/>
    <n v="206370692"/>
    <n v="1871522672"/>
    <s v="055328"/>
    <x v="31"/>
    <x v="8"/>
    <s v="No"/>
    <n v="87"/>
    <n v="2.4529999999999998"/>
    <n v="2"/>
    <n v="0.41917808219178088"/>
    <n v="0.83835616438356175"/>
    <n v="0.86699999999999999"/>
    <n v="0"/>
    <n v="1"/>
    <n v="0"/>
    <n v="0.80500000000000005"/>
    <n v="5"/>
    <n v="1"/>
    <n v="5"/>
    <n v="4.0609999999999999"/>
    <n v="2"/>
    <n v="0.81095890410958904"/>
    <n v="1.6219178082191781"/>
    <n v="3.4460000000000002"/>
    <n v="1"/>
    <n v="0.58653846153846156"/>
    <n v="0.58653846153846156"/>
    <n v="8.0468124341412022"/>
    <n v="30"/>
    <n v="0.26822708113804006"/>
    <n v="52.1"/>
    <n v="1"/>
    <n v="6"/>
    <n v="0.16666666666666666"/>
    <n v="7.3619660000000003E-2"/>
    <n v="3"/>
    <n v="8.0645179999999997E-2"/>
    <n v="2"/>
    <n v="0"/>
    <n v="6"/>
    <n v="11"/>
    <n v="17"/>
    <n v="0.93596059113300489"/>
    <n v="0.9"/>
    <n v="0.95"/>
    <n v="0.3235294117647059"/>
    <n v="0.3235294117647059"/>
    <n v="6.95"/>
    <n v="4"/>
    <n v="0.69392799999999999"/>
    <n v="2"/>
    <n v="7.64"/>
    <n v="4"/>
    <n v="10"/>
    <n v="18"/>
    <n v="0.55555555555555558"/>
    <n v="0.75961610557096804"/>
    <n v="1"/>
    <n v="5"/>
    <n v="0.2"/>
    <n v="0.91917808219178088"/>
    <n v="2"/>
    <n v="10"/>
    <n v="0.2"/>
    <n v="20262"/>
    <n v="9.3879478398314014"/>
    <n v="2.5"/>
    <n v="6.4705882352941178"/>
    <n v="6.4705882352941178"/>
    <n v="11.111111111111111"/>
    <n v="1.4000000000000001"/>
    <n v="0.60000000000000009"/>
    <n v="31.469647186236632"/>
    <n v="31.469647186236632"/>
    <n v="637637.99128752667"/>
    <n v="637637.99128752667"/>
    <n v="767982908.03409648"/>
    <n v="767982908.03409648"/>
    <n v="20977136"/>
    <n v="36.610474758522635"/>
    <n v="36.610474758522635"/>
    <n v="2.5"/>
    <n v="2.7314587057279494"/>
    <n v="0.78674117965591583"/>
    <n v="0.78674117965591572"/>
  </r>
  <r>
    <s v="090000020"/>
    <s v="AVOCADO POST ACUTE"/>
    <n v="206370853"/>
    <n v="1568484517"/>
    <s v="555076"/>
    <x v="31"/>
    <x v="8"/>
    <s v="Yes"/>
    <n v="256"/>
    <n v="2.65"/>
    <n v="4"/>
    <n v="0.87123287671232874"/>
    <n v="3.484931506849315"/>
    <n v="1.335"/>
    <n v="5"/>
    <n v="1"/>
    <n v="5"/>
    <n v="0.40699999999999997"/>
    <n v="1"/>
    <n v="1"/>
    <n v="1"/>
    <n v="4.3369999999999997"/>
    <n v="4"/>
    <n v="0.9780821917808219"/>
    <n v="3.9123287671232876"/>
    <n v="3.653"/>
    <n v="2"/>
    <n v="0.92307692307692313"/>
    <n v="1.8461538461538463"/>
    <n v="15.243414120126449"/>
    <n v="30"/>
    <n v="0.50811380400421491"/>
    <n v="54.4"/>
    <n v="1"/>
    <n v="6"/>
    <n v="0.16666666666666666"/>
    <n v="9.4117599999999999E-3"/>
    <n v="5"/>
    <n v="7.6379059999999999E-2"/>
    <n v="2"/>
    <n v="9.4786899999999997E-3"/>
    <n v="3"/>
    <n v="10"/>
    <n v="17"/>
    <n v="0.92341842397336293"/>
    <n v="0.9"/>
    <n v="0.95"/>
    <n v="0.29411764705882354"/>
    <n v="0.29411764705882354"/>
    <n v="12.43"/>
    <n v="0"/>
    <n v="1.4298070000000001"/>
    <n v="0"/>
    <n v="7.95"/>
    <n v="2"/>
    <n v="2"/>
    <n v="18"/>
    <n v="0.1111111111111111"/>
    <n v="0.68073840391496765"/>
    <n v="0"/>
    <n v="5"/>
    <n v="0"/>
    <n v="0.92093324692158129"/>
    <n v="3"/>
    <n v="10"/>
    <n v="0.3"/>
    <n v="49216"/>
    <n v="17.783983140147523"/>
    <n v="2.5"/>
    <n v="5.882352941176471"/>
    <n v="5.882352941176471"/>
    <n v="2.2222222222222223"/>
    <n v="0"/>
    <n v="0.89999999999999991"/>
    <n v="29.288558303546214"/>
    <n v="29.288558303546214"/>
    <n v="1441465.6854673305"/>
    <n v="1441465.6854673305"/>
    <n v="767982908.03409648"/>
    <n v="767982908.03409648"/>
    <n v="20977136"/>
    <n v="36.610474758522635"/>
    <n v="36.610474758522635"/>
    <n v="2.5"/>
    <n v="2.7314587057279494"/>
    <n v="0.73221395758865537"/>
    <n v="0.73221395758865537"/>
  </r>
  <r>
    <s v="080000050"/>
    <s v="PALOMAR VISTA HEALTHCARE CENTER"/>
    <n v="206370702"/>
    <n v="1861491490"/>
    <s v="055067"/>
    <x v="31"/>
    <x v="8"/>
    <s v="No"/>
    <n v="74"/>
    <n v="2.4140000000000001"/>
    <n v="2"/>
    <n v="0.39726027397260277"/>
    <n v="0.79452054794520555"/>
    <n v="1.264"/>
    <n v="4"/>
    <n v="1"/>
    <n v="4"/>
    <n v="0.49299999999999999"/>
    <n v="3"/>
    <n v="1"/>
    <n v="3"/>
    <n v="4.1660000000000004"/>
    <n v="3"/>
    <n v="0.50136986301369868"/>
    <n v="1.504109589041096"/>
    <n v="3.4239999999999999"/>
    <n v="1"/>
    <n v="0.22115384615384615"/>
    <n v="0.22115384615384615"/>
    <n v="9.5197839831401492"/>
    <n v="30"/>
    <n v="0.31732613277133831"/>
    <n v="50"/>
    <n v="2"/>
    <n v="6"/>
    <n v="0.33333333333333331"/>
    <n v="0"/>
    <n v="5"/>
    <n v="1.6000009999999999E-2"/>
    <n v="6"/>
    <n v="5.2083299999999997E-3"/>
    <n v="4"/>
    <n v="15"/>
    <n v="17"/>
    <n v="0.96"/>
    <n v="0.9"/>
    <n v="0.95"/>
    <n v="0.88235294117647056"/>
    <n v="0.88235294117647056"/>
    <n v="8.34"/>
    <n v="2"/>
    <n v="1.233546"/>
    <n v="0"/>
    <n v="7.78"/>
    <n v="3"/>
    <n v="5"/>
    <n v="18"/>
    <n v="0.27777777777777779"/>
    <n v="0.74688467006774273"/>
    <n v="1"/>
    <n v="5"/>
    <n v="0.2"/>
    <n v="0.96108949416342415"/>
    <n v="7"/>
    <n v="10"/>
    <n v="0.7"/>
    <n v="17861"/>
    <n v="11.106414646996841"/>
    <n v="5"/>
    <n v="17.647058823529413"/>
    <n v="17.647058823529413"/>
    <n v="5.5555555555555554"/>
    <n v="1.4000000000000001"/>
    <n v="2.0999999999999996"/>
    <n v="42.809029026081809"/>
    <n v="42.809029026081809"/>
    <n v="764612.06743484724"/>
    <n v="764612.06743484724"/>
    <n v="767982908.03409648"/>
    <n v="767982908.03409648"/>
    <n v="20977136"/>
    <n v="36.610474758522635"/>
    <n v="36.610474758522635"/>
    <n v="2.5"/>
    <n v="2.7314587057279494"/>
    <n v="1.0702257256520451"/>
    <n v="1.0702257256520453"/>
  </r>
  <r>
    <s v="080000053"/>
    <s v="FALLBROOK SKILLED NURSING"/>
    <n v="206370704"/>
    <n v="1265823264"/>
    <s v="055298"/>
    <x v="31"/>
    <x v="8"/>
    <s v="No"/>
    <n v="93"/>
    <n v="2.2010000000000001"/>
    <n v="0"/>
    <n v="0.14825581395348841"/>
    <n v="0"/>
    <n v="0.88100000000000001"/>
    <n v="0"/>
    <n v="1"/>
    <n v="0"/>
    <n v="0.66400000000000003"/>
    <n v="5"/>
    <n v="1"/>
    <n v="5"/>
    <n v="3.7440000000000002"/>
    <n v="0"/>
    <n v="0.21511627906976749"/>
    <n v="0"/>
    <n v="3.0720000000000001"/>
    <n v="0"/>
    <n v="1.020408163265306E-2"/>
    <n v="0"/>
    <n v="5"/>
    <n v="30"/>
    <n v="0.16666666666666666"/>
    <n v="63.8"/>
    <n v="0"/>
    <n v="6"/>
    <n v="0"/>
    <n v="0.11518325000000001"/>
    <n v="1"/>
    <n v="6.7669199999999999E-2"/>
    <n v="3"/>
    <n v="1.0101000000000001E-2"/>
    <n v="4"/>
    <n v="8"/>
    <n v="17"/>
    <n v="0.88181818181818183"/>
    <n v="0.9"/>
    <n v="0.95"/>
    <n v="0"/>
    <n v="0"/>
    <n v="9.83"/>
    <n v="0"/>
    <n v="0.713341"/>
    <n v="2"/>
    <n v="7.74"/>
    <n v="3"/>
    <n v="5"/>
    <n v="18"/>
    <n v="0.27777777777777779"/>
    <n v="1.0634054375868227"/>
    <n v="5"/>
    <n v="5"/>
    <n v="1"/>
    <n v="1"/>
    <n v="10"/>
    <n v="10"/>
    <n v="1"/>
    <n v="21434"/>
    <n v="5.833333333333333"/>
    <n v="0"/>
    <n v="0"/>
    <n v="0"/>
    <n v="5.5555555555555554"/>
    <n v="7"/>
    <n v="3"/>
    <n v="21.388888888888889"/>
    <n v="21.388888888888889"/>
    <n v="458449.44444444444"/>
    <n v="458449.44444444444"/>
    <n v="767982908.03409648"/>
    <n v="767982908.03409648"/>
    <n v="20977136"/>
    <n v="36.610474758522635"/>
    <n v="36.610474758522635"/>
    <n v="2.5"/>
    <n v="2.7314587057279494"/>
    <n v="0.53472222222222232"/>
    <n v="0.53472222222222221"/>
  </r>
  <r>
    <s v="090000054"/>
    <s v="FREDERICKA MANOR CARE CENTER"/>
    <n v="206370708"/>
    <n v="1720335789"/>
    <s v="055354"/>
    <x v="31"/>
    <x v="8"/>
    <s v="No"/>
    <n v="174"/>
    <n v="2.3889999999999998"/>
    <n v="2"/>
    <n v="0.36438356164383556"/>
    <n v="0.72876712328767113"/>
    <n v="0.83099999999999996"/>
    <n v="0"/>
    <n v="1"/>
    <n v="0"/>
    <n v="0.53"/>
    <n v="3"/>
    <n v="1"/>
    <n v="3"/>
    <n v="3.7370000000000001"/>
    <n v="0"/>
    <n v="0.32876712328767121"/>
    <n v="0"/>
    <n v="3.0750000000000002"/>
    <n v="0"/>
    <n v="0.14423076923076922"/>
    <n v="0"/>
    <n v="3.7287671232876711"/>
    <n v="30"/>
    <n v="0.12429223744292237"/>
    <n v="57.9"/>
    <n v="0"/>
    <n v="6"/>
    <n v="0"/>
    <n v="0.14611871000000001"/>
    <n v="0"/>
    <n v="4.9853349999999998E-2"/>
    <n v="4"/>
    <n v="1.226993E-2"/>
    <n v="3"/>
    <n v="7"/>
    <n v="17"/>
    <n v="0.94499017681728881"/>
    <n v="0.9"/>
    <n v="0.95"/>
    <n v="0.20588235294117646"/>
    <n v="0.20588235294117646"/>
    <n v="7.92"/>
    <n v="3"/>
    <n v="0.88151800000000002"/>
    <n v="1"/>
    <n v="8.58"/>
    <n v="0"/>
    <n v="4"/>
    <n v="18"/>
    <n v="0.22222222222222221"/>
    <n v="0.58032034973304192"/>
    <n v="0"/>
    <n v="5"/>
    <n v="0"/>
    <n v="0.96993318485523383"/>
    <n v="7"/>
    <n v="10"/>
    <n v="0.7"/>
    <n v="32390"/>
    <n v="4.350228310502283"/>
    <n v="0"/>
    <n v="4.117647058823529"/>
    <n v="4.117647058823529"/>
    <n v="4.4444444444444446"/>
    <n v="0"/>
    <n v="2.0999999999999996"/>
    <n v="15.012319813770256"/>
    <n v="15.012319813770256"/>
    <n v="486249.0387680186"/>
    <n v="486249.0387680186"/>
    <n v="767982908.03409648"/>
    <n v="767982908.03409648"/>
    <n v="20977136"/>
    <n v="36.610474758522635"/>
    <n v="36.610474758522635"/>
    <n v="2.5"/>
    <n v="2.7314587057279494"/>
    <n v="0.37530799534425641"/>
    <n v="0.37530799534425641"/>
  </r>
  <r>
    <s v="090000058"/>
    <s v="FRIENDSHIP MANOR NURSING &amp; REHABILITATION CENTER"/>
    <n v="206370710"/>
    <n v="1235133687"/>
    <s v="055964"/>
    <x v="31"/>
    <x v="8"/>
    <s v="No"/>
    <n v="104"/>
    <n v="2.4750000000000001"/>
    <n v="2"/>
    <n v="0.8794520547945206"/>
    <n v="1.7589041095890412"/>
    <n v="1.327"/>
    <n v="4"/>
    <n v="1"/>
    <n v="4"/>
    <n v="0.48699999999999999"/>
    <n v="3"/>
    <n v="1"/>
    <n v="3"/>
    <n v="4.2729999999999997"/>
    <n v="3"/>
    <n v="0.94246575342465755"/>
    <n v="2.8273972602739725"/>
    <n v="3.726"/>
    <n v="3"/>
    <n v="0.875"/>
    <n v="2.625"/>
    <n v="14.211301369863014"/>
    <n v="30"/>
    <n v="0.47371004566210045"/>
    <n v="37.6"/>
    <n v="5"/>
    <n v="6"/>
    <n v="0.83333333333333337"/>
    <n v="0.16759778"/>
    <n v="0"/>
    <n v="9.4117669999999987E-2"/>
    <n v="1"/>
    <n v="2.3255849999999998E-2"/>
    <n v="1"/>
    <n v="2"/>
    <n v="17"/>
    <n v="0.97209302325581393"/>
    <n v="0.9"/>
    <n v="0.95"/>
    <n v="0.11764705882352941"/>
    <n v="0.11764705882352941"/>
    <n v="6.69"/>
    <n v="5"/>
    <n v="0.79514899999999999"/>
    <n v="2"/>
    <n v="8.19"/>
    <n v="0"/>
    <n v="7"/>
    <n v="18"/>
    <n v="0.3888888888888889"/>
    <n v="0.47615496939758289"/>
    <n v="0"/>
    <n v="5"/>
    <n v="0"/>
    <n v="0.99124999999999996"/>
    <n v="10"/>
    <n v="10"/>
    <n v="1"/>
    <n v="15326"/>
    <n v="16.579851598173516"/>
    <n v="12.5"/>
    <n v="2.3529411764705883"/>
    <n v="2.3529411764705883"/>
    <n v="7.7777777777777777"/>
    <n v="0"/>
    <n v="3"/>
    <n v="42.210570552421878"/>
    <n v="42.210570552421878"/>
    <n v="646919.20428641769"/>
    <n v="646919.20428641769"/>
    <n v="767982908.03409648"/>
    <n v="767982908.03409648"/>
    <n v="20977136"/>
    <n v="36.610474758522635"/>
    <n v="36.610474758522635"/>
    <n v="2.5"/>
    <n v="2.7314587057279494"/>
    <n v="1.0552642638105469"/>
    <n v="1.0552642638105469"/>
  </r>
  <r>
    <s v="080000059"/>
    <s v="LAKESIDE SPECIAL CARE CENTER"/>
    <n v="206370794"/>
    <n v="1790789170"/>
    <s v="555887"/>
    <x v="31"/>
    <x v="8"/>
    <s v="No"/>
    <n v="94"/>
    <n v="3.79"/>
    <n v="6"/>
    <n v="0.86575342465753424"/>
    <n v="5.1945205479452055"/>
    <n v="1.3009999999999999"/>
    <n v="4"/>
    <n v="1"/>
    <n v="4"/>
    <n v="0.68700000000000006"/>
    <n v="5"/>
    <n v="1"/>
    <n v="5"/>
    <n v="5.7789999999999999"/>
    <n v="6"/>
    <n v="0.78082191780821919"/>
    <n v="4.6849315068493151"/>
    <n v="4.8220000000000001"/>
    <n v="6"/>
    <n v="0.56730769230769229"/>
    <n v="3.4038461538461537"/>
    <n v="22.283298208640673"/>
    <n v="30"/>
    <n v="0.74277660695468906"/>
    <n v="36.299999999999997"/>
    <n v="5"/>
    <n v="6"/>
    <n v="0.83333333333333337"/>
    <n v="0.80952378999999997"/>
    <n v="0"/>
    <n v="3.030304E-2"/>
    <n v="5"/>
    <n v="5.8997200000000007E-3"/>
    <n v="4"/>
    <n v="9"/>
    <n v="17"/>
    <n v="0.98833819241982512"/>
    <n v="0.9"/>
    <n v="0.95"/>
    <n v="0.52941176470588236"/>
    <n v="0.52941176470588236"/>
    <m/>
    <n v="0"/>
    <n v="1.008615"/>
    <n v="1"/>
    <m/>
    <n v="0"/>
    <n v="1"/>
    <n v="6"/>
    <n v="0.16666666666666666"/>
    <n v="0.44348961496416861"/>
    <n v="0"/>
    <n v="5"/>
    <n v="0"/>
    <n v="0.99289099526066349"/>
    <n v="10"/>
    <n v="10"/>
    <n v="1"/>
    <n v="14605"/>
    <n v="25.997181243414119"/>
    <n v="12.5"/>
    <n v="10.588235294117647"/>
    <n v="10.588235294117647"/>
    <n v="3.333333333333333"/>
    <n v="0"/>
    <n v="3"/>
    <n v="55.418749870865099"/>
    <n v="55.418749870865099"/>
    <n v="809390.84186398482"/>
    <n v="809390.84186398482"/>
    <n v="767982908.03409648"/>
    <n v="767982908.03409648"/>
    <n v="20977136"/>
    <n v="36.610474758522635"/>
    <n v="36.610474758522635"/>
    <n v="2.5"/>
    <n v="2.7314587057279494"/>
    <n v="1.3854687467716276"/>
    <n v="1.3854687467716276"/>
  </r>
  <r>
    <s v="080000761"/>
    <s v="LA FUENTE POST ACUTE"/>
    <n v="206374043"/>
    <n v="1366802696"/>
    <s v="555723"/>
    <x v="31"/>
    <x v="8"/>
    <s v="No"/>
    <n v="187"/>
    <n v="2.1179999999999999"/>
    <n v="0"/>
    <n v="0.12328767123287676"/>
    <n v="0"/>
    <n v="1.028"/>
    <n v="1"/>
    <n v="1"/>
    <n v="1"/>
    <n v="0.59899999999999998"/>
    <n v="4"/>
    <n v="1"/>
    <n v="4"/>
    <n v="3.7069999999999999"/>
    <n v="0"/>
    <n v="0.16438356164383561"/>
    <n v="0"/>
    <n v="3.3879999999999999"/>
    <n v="0"/>
    <n v="4.807692307692308E-2"/>
    <n v="0"/>
    <n v="5"/>
    <n v="30"/>
    <n v="0.16666666666666666"/>
    <n v="63.4"/>
    <n v="0"/>
    <n v="6"/>
    <n v="0"/>
    <n v="0.11442785999999999"/>
    <n v="1"/>
    <n v="7.6388869999999998E-2"/>
    <n v="2"/>
    <n v="3.4979429999999999E-2"/>
    <n v="1"/>
    <n v="4"/>
    <n v="17"/>
    <n v="0.95209580838323349"/>
    <n v="0.9"/>
    <n v="0.95"/>
    <n v="0.23529411764705882"/>
    <n v="0.23529411764705882"/>
    <n v="8.7899999999999991"/>
    <n v="1"/>
    <n v="0.448106"/>
    <n v="4"/>
    <n v="7.76"/>
    <n v="3"/>
    <n v="8"/>
    <n v="18"/>
    <n v="0.44444444444444442"/>
    <n v="1.0045245212894887"/>
    <n v="5"/>
    <n v="5"/>
    <n v="1"/>
    <n v="0.94773039889958732"/>
    <n v="5"/>
    <n v="10"/>
    <n v="0.5"/>
    <n v="49732"/>
    <n v="5.833333333333333"/>
    <n v="0"/>
    <n v="4.7058823529411766"/>
    <n v="4.7058823529411766"/>
    <n v="8.8888888888888893"/>
    <n v="7"/>
    <n v="1.5"/>
    <n v="27.928104575163399"/>
    <n v="27.928104575163399"/>
    <n v="1388920.4967320261"/>
    <n v="1388920.4967320261"/>
    <n v="767982908.03409648"/>
    <n v="767982908.03409648"/>
    <n v="20977136"/>
    <n v="36.610474758522635"/>
    <n v="36.610474758522635"/>
    <n v="2.5"/>
    <n v="2.7314587057279494"/>
    <n v="0.69820261437908493"/>
    <n v="0.69820261437908504"/>
  </r>
  <r>
    <s v="080000060"/>
    <s v="THE SHORES POST-ACUTE"/>
    <n v="206370712"/>
    <n v="1003098906"/>
    <s v="555585"/>
    <x v="31"/>
    <x v="8"/>
    <s v="No"/>
    <n v="305"/>
    <n v="2.8479999999999999"/>
    <n v="5"/>
    <n v="0.81095890410958904"/>
    <n v="4.0547945205479454"/>
    <n v="0.91900000000000004"/>
    <n v="0"/>
    <n v="1"/>
    <n v="0"/>
    <n v="0.42899999999999999"/>
    <n v="2"/>
    <n v="1"/>
    <n v="2"/>
    <n v="4.2190000000000003"/>
    <n v="3"/>
    <n v="0.40821917808219177"/>
    <n v="1.2246575342465753"/>
    <n v="3.7029999999999998"/>
    <n v="2"/>
    <n v="0.40384615384615385"/>
    <n v="0.80769230769230771"/>
    <n v="8.0871443624868284"/>
    <n v="30"/>
    <n v="0.26957147874956094"/>
    <n v="38.1"/>
    <n v="4"/>
    <n v="6"/>
    <n v="0.66666666666666663"/>
    <n v="6.083086E-2"/>
    <n v="4"/>
    <n v="4.5375230000000003E-2"/>
    <n v="4"/>
    <n v="1.6494830000000002E-2"/>
    <n v="2"/>
    <n v="10"/>
    <n v="17"/>
    <n v="0.96220633299284986"/>
    <n v="0.9"/>
    <n v="0.95"/>
    <n v="0.58823529411764708"/>
    <n v="0.58823529411764708"/>
    <n v="7.86"/>
    <n v="3"/>
    <n v="0.56667800000000002"/>
    <n v="3"/>
    <n v="7.05"/>
    <n v="6"/>
    <n v="12"/>
    <n v="18"/>
    <n v="0.66666666666666663"/>
    <n v="0.91681830541088871"/>
    <n v="4"/>
    <n v="5"/>
    <n v="0.8"/>
    <n v="0.96736596736596736"/>
    <n v="7"/>
    <n v="10"/>
    <n v="0.7"/>
    <n v="87668"/>
    <n v="9.4350017562346338"/>
    <n v="10"/>
    <n v="11.764705882352942"/>
    <n v="11.764705882352942"/>
    <n v="13.333333333333332"/>
    <n v="5.6000000000000005"/>
    <n v="2.0999999999999996"/>
    <n v="52.233040971920914"/>
    <n v="52.233040971920914"/>
    <n v="4579166.2359263627"/>
    <n v="4579166.2359263627"/>
    <n v="767982908.03409648"/>
    <n v="767982908.03409648"/>
    <n v="20977136"/>
    <n v="36.610474758522635"/>
    <n v="36.610474758522635"/>
    <n v="2.5"/>
    <n v="2.7314587057279494"/>
    <n v="1.3058260242980229"/>
    <n v="1.3058260242980229"/>
  </r>
  <r>
    <s v="080000062"/>
    <s v="PARKWAY HILLS NURSING &amp; REHABILITATION"/>
    <n v="206370715"/>
    <n v="1174926448"/>
    <s v="055078"/>
    <x v="31"/>
    <x v="8"/>
    <s v="No"/>
    <n v="60"/>
    <n v="2.258"/>
    <n v="0"/>
    <n v="0.26027397260273977"/>
    <n v="0"/>
    <n v="0.79100000000000004"/>
    <n v="0"/>
    <n v="1"/>
    <n v="0"/>
    <n v="0.19500000000000001"/>
    <n v="0"/>
    <n v="1"/>
    <n v="0"/>
    <n v="3.2509999999999999"/>
    <n v="0"/>
    <n v="0.16164383561643836"/>
    <n v="0"/>
    <n v="3.3580000000000001"/>
    <n v="0"/>
    <n v="3.8461538461538464E-2"/>
    <n v="0"/>
    <n v="0"/>
    <n v="30"/>
    <n v="0"/>
    <m/>
    <m/>
    <n v="0"/>
    <n v="0"/>
    <n v="0.23333333000000001"/>
    <n v="0"/>
    <n v="4.4642860000000006E-2"/>
    <n v="5"/>
    <n v="0"/>
    <n v="6"/>
    <n v="11"/>
    <n v="17"/>
    <n v="0.60888888888888892"/>
    <n v="0.9"/>
    <n v="0.95"/>
    <n v="0"/>
    <n v="0"/>
    <n v="8.07"/>
    <n v="2"/>
    <n v="0.54357"/>
    <n v="4"/>
    <n v="7.63"/>
    <n v="4"/>
    <n v="10"/>
    <n v="18"/>
    <n v="0.55555555555555558"/>
    <n v="0.69575996761789116"/>
    <n v="0"/>
    <n v="5"/>
    <n v="0"/>
    <n v="0.92105263157894735"/>
    <n v="3"/>
    <n v="10"/>
    <n v="0.3"/>
    <n v="13751"/>
    <n v="0"/>
    <m/>
    <n v="0"/>
    <n v="0"/>
    <n v="11.111111111111111"/>
    <n v="0"/>
    <n v="0.89999999999999991"/>
    <n v="12.011111111111111"/>
    <n v="12.011111111111111"/>
    <n v="165164.7888888889"/>
    <n v="165164.7888888889"/>
    <n v="767982908.03409648"/>
    <n v="767982908.03409648"/>
    <n v="20977136"/>
    <n v="36.610474758522635"/>
    <n v="36.610474758522635"/>
    <n v="2.5"/>
    <n v="2.7314587057279494"/>
    <n v="0.30027777777777775"/>
    <n v="0.30027777777777781"/>
  </r>
  <r>
    <s v="080000642"/>
    <s v="REMINGTON CLUB HEALTH CENTER"/>
    <n v="206374021"/>
    <m/>
    <s v="555296"/>
    <x v="31"/>
    <x v="8"/>
    <s v="No"/>
    <m/>
    <m/>
    <m/>
    <m/>
    <m/>
    <m/>
    <m/>
    <m/>
    <m/>
    <m/>
    <m/>
    <m/>
    <m/>
    <m/>
    <m/>
    <m/>
    <m/>
    <m/>
    <m/>
    <m/>
    <m/>
    <m/>
    <n v="30"/>
    <n v="0"/>
    <m/>
    <m/>
    <n v="0"/>
    <n v="0"/>
    <m/>
    <m/>
    <m/>
    <m/>
    <m/>
    <m/>
    <m/>
    <n v="0"/>
    <m/>
    <n v="0.9"/>
    <n v="0.95"/>
    <n v="0"/>
    <s v=""/>
    <m/>
    <m/>
    <m/>
    <m/>
    <m/>
    <m/>
    <m/>
    <n v="0"/>
    <n v="0"/>
    <m/>
    <m/>
    <n v="5"/>
    <m/>
    <n v="1"/>
    <n v="10"/>
    <n v="10"/>
    <n v="1"/>
    <m/>
    <n v="0"/>
    <m/>
    <m/>
    <s v=""/>
    <m/>
    <m/>
    <n v="3"/>
    <n v="3"/>
    <n v="3"/>
    <m/>
    <n v="0"/>
    <n v="767982908.03409648"/>
    <n v="767982908.03409648"/>
    <n v="20977136"/>
    <n v="36.610474758522635"/>
    <n v="36.610474758522635"/>
    <n v="2.5"/>
    <n v="2.7314587057279494"/>
    <n v="7.4999999999999997E-2"/>
    <n v="7.4999999999999997E-2"/>
  </r>
  <r>
    <s v="090000057"/>
    <s v="LA MESA HEALTHCARE CENTER"/>
    <n v="206370769"/>
    <n v="1003852666"/>
    <s v="055488"/>
    <x v="31"/>
    <x v="8"/>
    <s v="No"/>
    <n v="94"/>
    <n v="2.5590000000000002"/>
    <n v="3"/>
    <n v="0.40273972602739727"/>
    <n v="1.2082191780821918"/>
    <n v="0.86599999999999999"/>
    <n v="0"/>
    <n v="1"/>
    <n v="0"/>
    <n v="0.88900000000000001"/>
    <n v="6"/>
    <n v="1"/>
    <n v="6"/>
    <n v="4.2549999999999999"/>
    <n v="3"/>
    <n v="0.82739726027397253"/>
    <n v="2.4821917808219176"/>
    <n v="3.8340000000000001"/>
    <n v="3"/>
    <n v="0.66346153846153844"/>
    <n v="1.9903846153846154"/>
    <n v="11.680795574288725"/>
    <n v="30"/>
    <n v="0.38935985247629085"/>
    <n v="66"/>
    <n v="0"/>
    <n v="6"/>
    <n v="0"/>
    <n v="4.6875E-2"/>
    <n v="4"/>
    <n v="1.6129039999999997E-2"/>
    <n v="6"/>
    <n v="2.8169E-2"/>
    <n v="0"/>
    <n v="10"/>
    <n v="17"/>
    <n v="0.81742738589211617"/>
    <n v="0.9"/>
    <n v="0.95"/>
    <n v="0"/>
    <n v="0"/>
    <n v="6.91"/>
    <n v="4"/>
    <n v="0.42428700000000003"/>
    <n v="5"/>
    <n v="8"/>
    <n v="1"/>
    <n v="10"/>
    <n v="18"/>
    <n v="0.55555555555555558"/>
    <n v="0.70474658085277553"/>
    <n v="0"/>
    <n v="5"/>
    <n v="0"/>
    <n v="0.92461538461538462"/>
    <n v="3"/>
    <n v="10"/>
    <n v="0.3"/>
    <n v="21024"/>
    <n v="13.62759483667018"/>
    <n v="0"/>
    <n v="0"/>
    <n v="0"/>
    <n v="11.111111111111111"/>
    <n v="0"/>
    <n v="0.89999999999999991"/>
    <n v="25.63870594778129"/>
    <n v="25.63870594778129"/>
    <n v="539028.15384615387"/>
    <n v="539028.15384615387"/>
    <n v="767982908.03409648"/>
    <n v="767982908.03409648"/>
    <n v="20977136"/>
    <n v="36.610474758522635"/>
    <n v="36.610474758522635"/>
    <n v="2.5"/>
    <n v="2.7314587057279494"/>
    <n v="0.64096764869453215"/>
    <n v="0.64096764869453227"/>
  </r>
  <r>
    <s v="090000064"/>
    <s v="HILLCREST MANOR SANITARIUM"/>
    <n v="206370718"/>
    <n v="1255480646"/>
    <s v="055975"/>
    <x v="31"/>
    <x v="8"/>
    <s v="No"/>
    <n v="60"/>
    <n v="3.875"/>
    <n v="6"/>
    <n v="0.99726027397260275"/>
    <n v="5.9835616438356167"/>
    <n v="1.0720000000000001"/>
    <n v="2"/>
    <n v="1"/>
    <n v="2"/>
    <n v="4.8000000000000001E-2"/>
    <n v="0"/>
    <n v="1"/>
    <n v="0"/>
    <n v="5.0839999999999996"/>
    <n v="6"/>
    <n v="0.8904109589041096"/>
    <n v="5.3424657534246576"/>
    <n v="4.9530000000000003"/>
    <n v="6"/>
    <n v="0.90384615384615385"/>
    <n v="5.4230769230769234"/>
    <n v="18.749104320337196"/>
    <n v="30"/>
    <n v="0.62497014401123985"/>
    <n v="15.4"/>
    <n v="6"/>
    <n v="6"/>
    <n v="1"/>
    <n v="0.47619047999999997"/>
    <n v="0"/>
    <m/>
    <m/>
    <n v="2.1367539999999997E-2"/>
    <n v="1"/>
    <n v="1"/>
    <n v="11"/>
    <n v="0.98319327731092432"/>
    <n v="0.9"/>
    <n v="0.95"/>
    <n v="9.0909090909090912E-2"/>
    <n v="9.0909090909090912E-2"/>
    <m/>
    <n v="0"/>
    <n v="0.39068799999999998"/>
    <n v="5"/>
    <m/>
    <n v="0"/>
    <n v="5"/>
    <n v="6"/>
    <n v="0.83333333333333337"/>
    <n v="0.97542306450869187"/>
    <n v="5"/>
    <n v="5"/>
    <n v="1"/>
    <n v="1"/>
    <n v="10"/>
    <n v="10"/>
    <n v="1"/>
    <n v="21154"/>
    <n v="21.873955040393394"/>
    <n v="15"/>
    <n v="1.8181818181818183"/>
    <n v="1.8181818181818183"/>
    <n v="16.666666666666668"/>
    <n v="7"/>
    <n v="3"/>
    <n v="65.358803525241882"/>
    <n v="65.358803525241882"/>
    <n v="1382600.1297729667"/>
    <n v="1382600.1297729667"/>
    <n v="767982908.03409648"/>
    <n v="767982908.03409648"/>
    <n v="20977136"/>
    <n v="36.610474758522635"/>
    <n v="36.610474758522635"/>
    <n v="2.5"/>
    <n v="2.7314587057279494"/>
    <n v="1.633970088131047"/>
    <n v="1.6339700881310473"/>
  </r>
  <r>
    <s v="080000066"/>
    <s v="PALOMAR HEIGHTS POST ACUTE REHAB"/>
    <n v="206370723"/>
    <n v="1255337440"/>
    <s v="555764"/>
    <x v="31"/>
    <x v="8"/>
    <s v="No"/>
    <n v="98"/>
    <n v="2.5209999999999999"/>
    <n v="3"/>
    <n v="0.55232558139534882"/>
    <n v="1.6569767441860463"/>
    <n v="0.94499999999999995"/>
    <n v="0"/>
    <n v="1"/>
    <n v="0"/>
    <n v="0.57499999999999996"/>
    <n v="4"/>
    <n v="1"/>
    <n v="4"/>
    <n v="4.0250000000000004"/>
    <n v="2"/>
    <n v="0.53779069767441867"/>
    <n v="1.0755813953488373"/>
    <n v="3.8069999999999999"/>
    <n v="3"/>
    <n v="0.54081632653061229"/>
    <n v="1.6224489795918369"/>
    <n v="8.3550071191267214"/>
    <n v="30"/>
    <n v="0.27850023730422407"/>
    <n v="59.7"/>
    <n v="0"/>
    <n v="6"/>
    <n v="0"/>
    <n v="1.2578600000000001E-2"/>
    <n v="5"/>
    <n v="8.2644700000000012E-3"/>
    <n v="6"/>
    <n v="4.92612E-3"/>
    <n v="5"/>
    <n v="16"/>
    <n v="17"/>
    <n v="0.76585365853658538"/>
    <n v="0.9"/>
    <n v="0.95"/>
    <n v="0"/>
    <n v="0"/>
    <n v="10.09"/>
    <n v="0"/>
    <n v="1.132692"/>
    <n v="0"/>
    <n v="7.69"/>
    <n v="4"/>
    <n v="4"/>
    <n v="18"/>
    <n v="0.22222222222222221"/>
    <n v="0.97311261600200649"/>
    <n v="5"/>
    <n v="5"/>
    <n v="1"/>
    <n v="0.96356275303643724"/>
    <n v="7"/>
    <n v="10"/>
    <n v="0.7"/>
    <n v="19399"/>
    <n v="9.7475083056478429"/>
    <n v="0"/>
    <n v="0"/>
    <n v="0"/>
    <n v="4.4444444444444446"/>
    <n v="7"/>
    <n v="2.0999999999999996"/>
    <n v="23.291952750092285"/>
    <n v="23.291952750092285"/>
    <n v="451840.59139904025"/>
    <n v="451840.59139904025"/>
    <n v="767982908.03409648"/>
    <n v="767982908.03409648"/>
    <n v="20977136"/>
    <n v="36.610474758522635"/>
    <n v="36.610474758522635"/>
    <n v="2.5"/>
    <n v="2.7314587057279494"/>
    <n v="0.58229881875230716"/>
    <n v="0.58229881875230716"/>
  </r>
  <r>
    <s v="090000067"/>
    <s v="IMPERIAL MANOR"/>
    <n v="206130728"/>
    <n v="1437668720"/>
    <s v="555919"/>
    <x v="32"/>
    <x v="8"/>
    <s v="No"/>
    <n v="31"/>
    <m/>
    <m/>
    <m/>
    <m/>
    <m/>
    <m/>
    <m/>
    <m/>
    <m/>
    <m/>
    <m/>
    <m/>
    <m/>
    <m/>
    <m/>
    <m/>
    <m/>
    <m/>
    <m/>
    <m/>
    <m/>
    <n v="30"/>
    <n v="0"/>
    <m/>
    <m/>
    <n v="0"/>
    <n v="0"/>
    <m/>
    <m/>
    <m/>
    <m/>
    <n v="0"/>
    <n v="6"/>
    <n v="6"/>
    <n v="6"/>
    <n v="0.92045454545454541"/>
    <n v="0.9"/>
    <n v="0.95"/>
    <n v="0.5"/>
    <n v="0.5"/>
    <m/>
    <n v="0"/>
    <m/>
    <n v="0"/>
    <m/>
    <n v="0"/>
    <n v="0"/>
    <n v="0"/>
    <n v="0"/>
    <m/>
    <m/>
    <n v="5"/>
    <m/>
    <n v="0.98198198198198194"/>
    <n v="9"/>
    <n v="10"/>
    <n v="0.9"/>
    <n v="5584"/>
    <n v="0"/>
    <m/>
    <n v="20"/>
    <n v="20"/>
    <m/>
    <m/>
    <n v="2.7"/>
    <n v="22.7"/>
    <n v="22.7"/>
    <n v="126756.8"/>
    <n v="126756.8"/>
    <n v="767982908.03409648"/>
    <n v="767982908.03409648"/>
    <n v="20977136"/>
    <n v="36.610474758522635"/>
    <n v="36.610474758522635"/>
    <n v="2.5"/>
    <n v="2.7314587057279494"/>
    <n v="0.56749999999999989"/>
    <n v="0.5675"/>
  </r>
  <r>
    <s v="090000076"/>
    <s v="JACOB HEALTH CARE CENTER, LP"/>
    <n v="206370770"/>
    <n v="1881684900"/>
    <s v="055508"/>
    <x v="31"/>
    <x v="8"/>
    <s v="Yes"/>
    <n v="128"/>
    <n v="2.41"/>
    <n v="2"/>
    <n v="0.84383561643835614"/>
    <n v="1.6876712328767123"/>
    <n v="1.3129999999999999"/>
    <n v="4"/>
    <n v="1"/>
    <n v="4"/>
    <n v="0.621"/>
    <n v="4"/>
    <n v="1"/>
    <n v="4"/>
    <n v="4.4080000000000004"/>
    <n v="4"/>
    <n v="1"/>
    <n v="4"/>
    <n v="3.95"/>
    <n v="4"/>
    <n v="1"/>
    <n v="4"/>
    <n v="17.687671232876713"/>
    <n v="30"/>
    <n v="0.5895890410958905"/>
    <n v="47.7"/>
    <n v="2"/>
    <n v="6"/>
    <n v="0.33333333333333331"/>
    <n v="7.0552160000000003E-2"/>
    <n v="3"/>
    <n v="9.9415190000000001E-2"/>
    <n v="1"/>
    <n v="1.2722659999999998E-2"/>
    <n v="3"/>
    <n v="7"/>
    <n v="17"/>
    <n v="0.96009975062344144"/>
    <n v="0.9"/>
    <n v="0.95"/>
    <n v="0.41176470588235292"/>
    <n v="0.41176470588235292"/>
    <n v="7.27"/>
    <n v="4"/>
    <n v="0.61460700000000001"/>
    <n v="3"/>
    <n v="7.52"/>
    <n v="5"/>
    <n v="12"/>
    <n v="18"/>
    <n v="0.66666666666666663"/>
    <n v="0.74193692686199952"/>
    <n v="1"/>
    <n v="5"/>
    <n v="0.2"/>
    <n v="0.99022004889975546"/>
    <n v="10"/>
    <n v="10"/>
    <n v="1"/>
    <n v="20571"/>
    <n v="20.635616438356166"/>
    <n v="5"/>
    <n v="8.235294117647058"/>
    <n v="8.235294117647058"/>
    <n v="13.333333333333332"/>
    <n v="1.4000000000000001"/>
    <n v="3"/>
    <n v="51.604243889336551"/>
    <n v="51.604243889336551"/>
    <n v="1061550.9010475422"/>
    <n v="1061550.9010475422"/>
    <n v="767982908.03409648"/>
    <n v="767982908.03409648"/>
    <n v="20977136"/>
    <n v="36.610474758522635"/>
    <n v="36.610474758522635"/>
    <n v="2.5"/>
    <n v="2.7314587057279494"/>
    <n v="1.290106097233414"/>
    <n v="1.290106097233414"/>
  </r>
  <r>
    <s v="080000068"/>
    <s v="KEARNY MESA CONVALESCENT AND NURSING HOME"/>
    <n v="206370732"/>
    <n v="1275946568"/>
    <s v="055286"/>
    <x v="31"/>
    <x v="8"/>
    <s v="No"/>
    <n v="98"/>
    <n v="2.4079999999999999"/>
    <n v="2"/>
    <n v="0.39452054794520552"/>
    <n v="0.78904109589041105"/>
    <n v="1.514"/>
    <n v="5"/>
    <n v="1"/>
    <n v="5"/>
    <n v="0.54300000000000004"/>
    <n v="3"/>
    <n v="1"/>
    <n v="3"/>
    <n v="4.5039999999999996"/>
    <n v="5"/>
    <n v="0.78082191780821919"/>
    <n v="3.904109589041096"/>
    <n v="3.605"/>
    <n v="2"/>
    <n v="0.50961538461538458"/>
    <n v="1.0192307692307692"/>
    <n v="13.712381454162276"/>
    <n v="30"/>
    <n v="0.45707938180540919"/>
    <n v="55.8"/>
    <n v="1"/>
    <n v="6"/>
    <n v="0.16666666666666666"/>
    <n v="0.15909088999999998"/>
    <n v="0"/>
    <n v="0"/>
    <n v="6"/>
    <n v="0"/>
    <n v="6"/>
    <n v="12"/>
    <n v="17"/>
    <n v="0.80172413793103448"/>
    <n v="0.9"/>
    <n v="0.95"/>
    <n v="0"/>
    <n v="0"/>
    <n v="5.82"/>
    <n v="6"/>
    <n v="0.253"/>
    <n v="5"/>
    <n v="7.38"/>
    <n v="5"/>
    <n v="16"/>
    <n v="18"/>
    <n v="0.88888888888888884"/>
    <n v="0.28004924270685666"/>
    <n v="0"/>
    <n v="5"/>
    <n v="0"/>
    <n v="1"/>
    <n v="10"/>
    <n v="10"/>
    <n v="1"/>
    <n v="7507"/>
    <n v="15.997778363189322"/>
    <n v="2.5"/>
    <n v="0"/>
    <n v="0"/>
    <n v="17.777777777777779"/>
    <n v="0"/>
    <n v="3"/>
    <n v="39.275556140967097"/>
    <n v="39.275556140967097"/>
    <n v="294841.59995023999"/>
    <n v="294841.59995023999"/>
    <n v="767982908.03409648"/>
    <n v="767982908.03409648"/>
    <n v="20977136"/>
    <n v="36.610474758522635"/>
    <n v="36.610474758522635"/>
    <n v="2.5"/>
    <n v="2.7314587057279494"/>
    <n v="0.98188890352417746"/>
    <n v="0.98188890352417746"/>
  </r>
  <r>
    <s v="090000071"/>
    <s v="LEMON GROVE CARE &amp; REHABILITATION CENTER"/>
    <n v="206370736"/>
    <n v="1336134204"/>
    <s v="055182"/>
    <x v="31"/>
    <x v="8"/>
    <s v="No"/>
    <n v="158"/>
    <n v="2.31"/>
    <n v="1"/>
    <n v="0.18630136986301371"/>
    <n v="0.18630136986301371"/>
    <n v="1.034"/>
    <n v="1"/>
    <n v="1"/>
    <n v="1"/>
    <n v="0.48799999999999999"/>
    <n v="3"/>
    <n v="1"/>
    <n v="3"/>
    <n v="3.83"/>
    <n v="0"/>
    <n v="0.32602739726027397"/>
    <n v="0"/>
    <n v="3.681"/>
    <n v="2"/>
    <n v="0.24038461538461539"/>
    <n v="0.48076923076923078"/>
    <n v="4.6670706006322442"/>
    <n v="30"/>
    <n v="0.15556902002107481"/>
    <n v="42.9"/>
    <n v="3"/>
    <n v="6"/>
    <n v="0.5"/>
    <n v="1.6891879999999998E-2"/>
    <n v="5"/>
    <n v="5.3097320000000003E-2"/>
    <n v="4"/>
    <n v="2.7368429999999999E-2"/>
    <n v="0"/>
    <n v="9"/>
    <n v="17"/>
    <n v="0.85819521178637204"/>
    <n v="0.9"/>
    <n v="0.95"/>
    <n v="0"/>
    <n v="0"/>
    <n v="5.64"/>
    <n v="6"/>
    <n v="1.2277659999999999"/>
    <n v="0"/>
    <n v="7.45"/>
    <n v="5"/>
    <n v="11"/>
    <n v="18"/>
    <n v="0.61111111111111116"/>
    <n v="0.78752007169797233"/>
    <n v="2"/>
    <n v="5"/>
    <n v="0.4"/>
    <n v="0.75025278058645095"/>
    <n v="0"/>
    <n v="10"/>
    <n v="0"/>
    <n v="42178"/>
    <n v="5.4449157007376181"/>
    <n v="7.5"/>
    <n v="0"/>
    <n v="0"/>
    <n v="12.222222222222223"/>
    <n v="2.8000000000000003"/>
    <n v="0"/>
    <n v="27.967137922959839"/>
    <n v="27.967137922959839"/>
    <n v="1179597.9433146"/>
    <n v="1179597.9433146"/>
    <n v="767982908.03409648"/>
    <n v="767982908.03409648"/>
    <n v="20977136"/>
    <n v="36.610474758522635"/>
    <n v="36.610474758522635"/>
    <n v="2.5"/>
    <n v="2.7314587057279494"/>
    <n v="0.69917844807399598"/>
    <n v="0.69917844807399598"/>
  </r>
  <r>
    <s v="080000222"/>
    <s v="LIFE CARE CENTER OF ESCONDIDO"/>
    <n v="206371716"/>
    <n v="1386681286"/>
    <s v="555427"/>
    <x v="31"/>
    <x v="8"/>
    <s v="No"/>
    <n v="120"/>
    <n v="2.4609999999999999"/>
    <n v="2"/>
    <n v="0.66849315068493143"/>
    <n v="1.3369863013698629"/>
    <n v="0.98399999999999999"/>
    <n v="0"/>
    <n v="1"/>
    <n v="0"/>
    <n v="0.72499999999999998"/>
    <n v="5"/>
    <n v="1"/>
    <n v="5"/>
    <n v="4.1100000000000003"/>
    <n v="2"/>
    <n v="0.68493150684931514"/>
    <n v="1.3698630136986303"/>
    <n v="3.5920000000000001"/>
    <n v="2"/>
    <n v="0.63461538461538458"/>
    <n v="1.2692307692307692"/>
    <n v="8.9760800842992623"/>
    <n v="30"/>
    <n v="0.29920266947664209"/>
    <n v="54"/>
    <n v="1"/>
    <n v="6"/>
    <n v="0.16666666666666666"/>
    <n v="0.10588236999999999"/>
    <n v="2"/>
    <n v="7.2463769999999997E-2"/>
    <n v="2"/>
    <n v="1.0752669999999999E-2"/>
    <n v="5"/>
    <n v="9"/>
    <n v="17"/>
    <n v="0.98901098901098905"/>
    <n v="0.9"/>
    <n v="0.95"/>
    <n v="0.52941176470588236"/>
    <n v="0.52941176470588236"/>
    <n v="7.73"/>
    <n v="3"/>
    <n v="0.43242999999999998"/>
    <n v="5"/>
    <n v="8.0299999999999994"/>
    <n v="1"/>
    <n v="9"/>
    <n v="18"/>
    <n v="0.5"/>
    <n v="0.9222027424707282"/>
    <n v="4"/>
    <n v="5"/>
    <n v="0.8"/>
    <n v="1"/>
    <n v="10"/>
    <n v="10"/>
    <n v="1"/>
    <n v="29457"/>
    <n v="10.472093431682474"/>
    <n v="2.5"/>
    <n v="10.588235294117647"/>
    <n v="10.588235294117647"/>
    <n v="10"/>
    <n v="5.6000000000000005"/>
    <n v="3"/>
    <n v="42.16032872580012"/>
    <n v="42.16032872580012"/>
    <n v="1241916.8032758941"/>
    <n v="1241916.8032758941"/>
    <n v="767982908.03409648"/>
    <n v="767982908.03409648"/>
    <n v="20977136"/>
    <n v="36.610474758522635"/>
    <n v="36.610474758522635"/>
    <n v="2.5"/>
    <n v="2.7314587057279494"/>
    <n v="1.054008218145003"/>
    <n v="1.054008218145003"/>
  </r>
  <r>
    <s v="080000099"/>
    <s v="LIFE CARE CENTER OF VISTA"/>
    <n v="206370790"/>
    <n v="1811942063"/>
    <s v="555246"/>
    <x v="31"/>
    <x v="8"/>
    <s v="No"/>
    <n v="176"/>
    <n v="2.496"/>
    <n v="3"/>
    <n v="0.70684931506849313"/>
    <n v="2.1205479452054794"/>
    <n v="1.387"/>
    <n v="5"/>
    <n v="1"/>
    <n v="5"/>
    <n v="0.52"/>
    <n v="3"/>
    <n v="1"/>
    <n v="3"/>
    <n v="4.3659999999999997"/>
    <n v="4"/>
    <n v="0.92876712328767119"/>
    <n v="3.7150684931506848"/>
    <n v="3.871"/>
    <n v="4"/>
    <n v="0.86538461538461542"/>
    <n v="3.4615384615384617"/>
    <n v="17.297154899894629"/>
    <n v="30"/>
    <n v="0.57657182999648759"/>
    <n v="48"/>
    <n v="2"/>
    <n v="6"/>
    <n v="0.33333333333333331"/>
    <n v="0.10367893"/>
    <n v="1"/>
    <n v="3.2786879999999997E-2"/>
    <n v="6"/>
    <n v="1.9480529999999999E-2"/>
    <n v="5"/>
    <n v="12"/>
    <n v="17"/>
    <n v="0.98006644518272423"/>
    <n v="0.9"/>
    <n v="0.95"/>
    <n v="0.70588235294117652"/>
    <n v="0.70588235294117652"/>
    <n v="9.34"/>
    <n v="1"/>
    <n v="0.85576099999999999"/>
    <n v="1"/>
    <n v="7.55"/>
    <n v="5"/>
    <n v="7"/>
    <n v="18"/>
    <n v="0.3888888888888889"/>
    <n v="0.92900588935731987"/>
    <n v="4"/>
    <n v="5"/>
    <n v="0.8"/>
    <n v="0.98568507157464214"/>
    <n v="9"/>
    <n v="10"/>
    <n v="0.9"/>
    <n v="28867"/>
    <n v="20.180014049877066"/>
    <n v="5"/>
    <n v="14.117647058823531"/>
    <n v="14.117647058823531"/>
    <n v="7.7777777777777777"/>
    <n v="5.6000000000000005"/>
    <n v="2.7"/>
    <n v="55.375438886478378"/>
    <n v="55.375438886478378"/>
    <n v="1598522.7943359714"/>
    <n v="1598522.7943359714"/>
    <n v="767982908.03409648"/>
    <n v="767982908.03409648"/>
    <n v="20977136"/>
    <n v="36.610474758522635"/>
    <n v="36.610474758522635"/>
    <n v="2.5"/>
    <n v="2.7314587057279494"/>
    <n v="1.3843859721619594"/>
    <n v="1.3843859721619594"/>
  </r>
  <r>
    <s v="080000073"/>
    <s v="CARLSBAD BY THE SEA"/>
    <n v="206374248"/>
    <n v="1265518872"/>
    <s v="056496"/>
    <x v="31"/>
    <x v="8"/>
    <s v="No"/>
    <n v="33"/>
    <n v="2.94"/>
    <n v="5"/>
    <n v="0.83835616438356164"/>
    <n v="4.1917808219178081"/>
    <n v="1.931"/>
    <n v="6"/>
    <n v="1"/>
    <n v="6"/>
    <n v="1.1859999999999999"/>
    <n v="6"/>
    <n v="1"/>
    <n v="6"/>
    <n v="5.9039999999999999"/>
    <n v="6"/>
    <n v="0.9945205479452055"/>
    <n v="5.9671232876712335"/>
    <n v="5.3979999999999997"/>
    <n v="6"/>
    <n v="0.98076923076923073"/>
    <n v="5.8846153846153841"/>
    <n v="28.043519494204428"/>
    <n v="30"/>
    <n v="0.93478398314014766"/>
    <n v="51.5"/>
    <n v="1"/>
    <n v="6"/>
    <n v="0.16666666666666666"/>
    <n v="0.125"/>
    <n v="1"/>
    <n v="7.4074059999999997E-2"/>
    <n v="2"/>
    <n v="0"/>
    <n v="6"/>
    <n v="9"/>
    <n v="17"/>
    <n v="0.54716981132075471"/>
    <n v="0.9"/>
    <n v="0.95"/>
    <n v="0"/>
    <n v="0"/>
    <n v="6.57"/>
    <n v="5"/>
    <m/>
    <n v="0"/>
    <n v="7.91"/>
    <n v="2"/>
    <n v="7"/>
    <n v="12"/>
    <n v="0.58333333333333337"/>
    <n v="6.0677797159232494E-2"/>
    <n v="0"/>
    <n v="5"/>
    <n v="0"/>
    <n v="0.97165991902834004"/>
    <n v="8"/>
    <n v="10"/>
    <n v="0.8"/>
    <n v="487"/>
    <n v="32.717439409905168"/>
    <n v="2.5"/>
    <n v="0"/>
    <n v="0"/>
    <n v="11.666666666666668"/>
    <n v="0"/>
    <n v="2.4000000000000004"/>
    <n v="49.284106076571838"/>
    <n v="49.284106076571838"/>
    <n v="24001.359659290487"/>
    <n v="24001.359659290487"/>
    <n v="767982908.03409648"/>
    <n v="767982908.03409648"/>
    <n v="20977136"/>
    <n v="36.610474758522635"/>
    <n v="36.610474758522635"/>
    <n v="2.5"/>
    <n v="2.7314587057279494"/>
    <n v="1.2321026519142959"/>
    <n v="1.2321026519142959"/>
  </r>
  <r>
    <s v="090000074"/>
    <s v="COTTONWOOD CANYON HEALTHCARE CENTER"/>
    <n v="206370740"/>
    <n v="1013953199"/>
    <s v="055064"/>
    <x v="31"/>
    <x v="8"/>
    <s v="No"/>
    <n v="96"/>
    <n v="2.0499999999999998"/>
    <n v="0"/>
    <n v="0.32876712328767121"/>
    <n v="0"/>
    <n v="1.0049999999999999"/>
    <n v="1"/>
    <n v="1"/>
    <n v="1"/>
    <n v="0.57999999999999996"/>
    <n v="4"/>
    <n v="1"/>
    <n v="4"/>
    <n v="3.597"/>
    <n v="0"/>
    <n v="0.41917808219178088"/>
    <n v="0"/>
    <n v="3.4990000000000001"/>
    <n v="1"/>
    <n v="0.36538461538461536"/>
    <n v="0.36538461538461536"/>
    <n v="5.365384615384615"/>
    <n v="30"/>
    <n v="0.17884615384615382"/>
    <n v="61.1"/>
    <n v="0"/>
    <n v="6"/>
    <n v="0"/>
    <n v="0.14883721"/>
    <n v="0"/>
    <n v="6.8965520000000002E-2"/>
    <n v="3"/>
    <n v="1.6194319999999998E-2"/>
    <n v="5"/>
    <n v="8"/>
    <n v="17"/>
    <n v="0.97959183673469385"/>
    <n v="0.9"/>
    <n v="0.95"/>
    <n v="0.47058823529411764"/>
    <n v="0.47058823529411764"/>
    <m/>
    <n v="0"/>
    <n v="0.79649700000000001"/>
    <n v="2"/>
    <n v="7.73"/>
    <n v="3"/>
    <n v="5"/>
    <n v="12"/>
    <n v="0.41666666666666669"/>
    <n v="0.94830420984208308"/>
    <n v="4"/>
    <n v="5"/>
    <n v="0.8"/>
    <n v="0.9928057553956835"/>
    <n v="10"/>
    <n v="10"/>
    <n v="1"/>
    <n v="24801"/>
    <n v="6.2596153846153841"/>
    <n v="0"/>
    <n v="9.4117647058823533"/>
    <n v="9.4117647058823533"/>
    <n v="8.3333333333333339"/>
    <n v="5.6000000000000005"/>
    <n v="3"/>
    <n v="32.604713423831072"/>
    <n v="32.604713423831072"/>
    <n v="808629.49762443441"/>
    <n v="808629.49762443441"/>
    <n v="767982908.03409648"/>
    <n v="767982908.03409648"/>
    <n v="20977136"/>
    <n v="36.610474758522635"/>
    <n v="36.610474758522635"/>
    <n v="2.5"/>
    <n v="2.7314587057279494"/>
    <n v="0.81511783559577677"/>
    <n v="0.81511783559577677"/>
  </r>
  <r>
    <s v="090000003"/>
    <s v="MAGNOLIA POST ACUTE CARE"/>
    <n v="206370741"/>
    <n v="1316340227"/>
    <s v="055890"/>
    <x v="31"/>
    <x v="8"/>
    <s v="No"/>
    <n v="99"/>
    <n v="2.4239999999999999"/>
    <n v="2"/>
    <n v="0.18630136986301371"/>
    <n v="0.37260273972602742"/>
    <n v="1.339"/>
    <n v="5"/>
    <n v="1"/>
    <n v="5"/>
    <n v="0.32100000000000001"/>
    <n v="0"/>
    <n v="1"/>
    <n v="0"/>
    <n v="4.109"/>
    <n v="2"/>
    <n v="0.48219178082191783"/>
    <n v="0.96438356164383565"/>
    <n v="3.4740000000000002"/>
    <n v="1"/>
    <n v="0.15384615384615385"/>
    <n v="0.15384615384615385"/>
    <n v="6.4908324552160179"/>
    <n v="30"/>
    <n v="0.21636108184053393"/>
    <n v="45.5"/>
    <n v="3"/>
    <n v="6"/>
    <n v="0.5"/>
    <n v="0.20627803"/>
    <n v="0"/>
    <n v="4.5714249999999998E-2"/>
    <n v="4"/>
    <n v="7.0671300000000005E-3"/>
    <n v="5"/>
    <n v="9"/>
    <n v="17"/>
    <n v="0.83231707317073167"/>
    <n v="0.9"/>
    <n v="0.95"/>
    <n v="0"/>
    <n v="0"/>
    <n v="7.68"/>
    <n v="3"/>
    <n v="0.81332300000000002"/>
    <n v="2"/>
    <n v="8.23"/>
    <n v="0"/>
    <n v="5"/>
    <n v="18"/>
    <n v="0.27777777777777779"/>
    <n v="0.82616372880323929"/>
    <n v="2"/>
    <n v="5"/>
    <n v="0.4"/>
    <n v="0.5168869309838473"/>
    <n v="0"/>
    <n v="10"/>
    <n v="0"/>
    <n v="27137"/>
    <n v="7.572637864418688"/>
    <n v="7.5"/>
    <n v="0"/>
    <n v="0"/>
    <n v="5.5555555555555554"/>
    <n v="2.8000000000000003"/>
    <n v="0"/>
    <n v="23.428193419974246"/>
    <n v="23.428193419974246"/>
    <n v="635770.88483784115"/>
    <n v="635770.88483784115"/>
    <n v="767982908.03409648"/>
    <n v="767982908.03409648"/>
    <n v="20977136"/>
    <n v="36.610474758522635"/>
    <n v="36.610474758522635"/>
    <n v="2.5"/>
    <n v="2.7314587057279494"/>
    <n v="0.58570483549935615"/>
    <n v="0.58570483549935615"/>
  </r>
  <r>
    <s v="080000077"/>
    <s v="AVIARA HEALTHCARE CENTER"/>
    <n v="206371658"/>
    <n v="1518146620"/>
    <s v="555323"/>
    <x v="31"/>
    <x v="8"/>
    <s v="No"/>
    <n v="120"/>
    <n v="2.0259999999999998"/>
    <n v="0"/>
    <n v="0.12876712328767126"/>
    <n v="0"/>
    <n v="0.98499999999999999"/>
    <n v="0"/>
    <n v="1"/>
    <n v="0"/>
    <n v="0.47199999999999998"/>
    <n v="2"/>
    <n v="1"/>
    <n v="2"/>
    <n v="3.4790000000000001"/>
    <n v="0"/>
    <n v="0.36438356164383556"/>
    <n v="0"/>
    <n v="2.754"/>
    <n v="0"/>
    <n v="0.20192307692307693"/>
    <n v="0"/>
    <n v="2"/>
    <n v="30"/>
    <n v="6.6666666666666666E-2"/>
    <n v="52.2"/>
    <n v="1"/>
    <n v="6"/>
    <n v="0.16666666666666666"/>
    <n v="8.8541659999999994E-2"/>
    <n v="3"/>
    <n v="0.05"/>
    <n v="4"/>
    <n v="5.3398060000000004E-2"/>
    <n v="0"/>
    <n v="7"/>
    <n v="17"/>
    <n v="0.57654723127035834"/>
    <n v="0.9"/>
    <n v="0.95"/>
    <n v="0"/>
    <n v="0"/>
    <n v="6.23"/>
    <n v="5"/>
    <n v="0.55564100000000005"/>
    <n v="4"/>
    <n v="7.43"/>
    <n v="5"/>
    <n v="14"/>
    <n v="18"/>
    <n v="0.77777777777777779"/>
    <n v="0.73649724433557873"/>
    <n v="1"/>
    <n v="5"/>
    <n v="0.2"/>
    <n v="0.89637305699481862"/>
    <n v="0"/>
    <n v="10"/>
    <n v="0"/>
    <n v="24054"/>
    <n v="2.3333333333333335"/>
    <n v="2.5"/>
    <n v="0"/>
    <n v="0"/>
    <n v="15.555555555555555"/>
    <n v="1.4000000000000001"/>
    <n v="0"/>
    <n v="21.788888888888888"/>
    <n v="21.788888888888888"/>
    <n v="524109.93333333329"/>
    <n v="524109.93333333329"/>
    <n v="767982908.03409648"/>
    <n v="767982908.03409648"/>
    <n v="20977136"/>
    <n v="36.610474758522635"/>
    <n v="36.610474758522635"/>
    <n v="2.5"/>
    <n v="2.7314587057279494"/>
    <n v="0.54472222222222222"/>
    <n v="0.54472222222222222"/>
  </r>
  <r>
    <s v="080000012"/>
    <s v="POWAY HEALTHCARE CENTER"/>
    <n v="206371593"/>
    <n v="1407035512"/>
    <s v="555136"/>
    <x v="31"/>
    <x v="8"/>
    <s v="No"/>
    <n v="99"/>
    <n v="2.3119999999999998"/>
    <n v="1"/>
    <n v="0.51780821917808217"/>
    <n v="0.51780821917808217"/>
    <n v="0.83599999999999997"/>
    <n v="0"/>
    <n v="1"/>
    <n v="0"/>
    <n v="0.67500000000000004"/>
    <n v="5"/>
    <n v="1"/>
    <n v="5"/>
    <n v="3.806"/>
    <n v="0"/>
    <n v="0.63013698630136994"/>
    <n v="0"/>
    <n v="3.3090000000000002"/>
    <n v="0"/>
    <n v="0.32692307692307693"/>
    <n v="0"/>
    <n v="5.5178082191780824"/>
    <n v="30"/>
    <n v="0.18392694063926943"/>
    <n v="50.5"/>
    <n v="2"/>
    <n v="6"/>
    <n v="0.33333333333333331"/>
    <n v="5.7851260000000002E-2"/>
    <n v="4"/>
    <n v="6.5989850000000003E-2"/>
    <n v="3"/>
    <n v="1.167315E-2"/>
    <n v="3"/>
    <n v="10"/>
    <n v="17"/>
    <n v="0.99601593625498008"/>
    <n v="0.9"/>
    <n v="0.95"/>
    <n v="0.58823529411764708"/>
    <n v="0.58823529411764708"/>
    <n v="4.91"/>
    <n v="6"/>
    <n v="1.22099"/>
    <n v="0"/>
    <n v="8.1"/>
    <n v="1"/>
    <n v="7"/>
    <n v="18"/>
    <n v="0.3888888888888889"/>
    <n v="0.78060362686043916"/>
    <n v="2"/>
    <n v="5"/>
    <n v="0.4"/>
    <n v="0.99849170437405732"/>
    <n v="10"/>
    <n v="10"/>
    <n v="1"/>
    <n v="24493"/>
    <n v="6.4374429223744301"/>
    <n v="5"/>
    <n v="11.764705882352942"/>
    <n v="11.764705882352942"/>
    <n v="7.7777777777777777"/>
    <n v="2.8000000000000003"/>
    <n v="3"/>
    <n v="36.779926582505148"/>
    <n v="36.779926582505148"/>
    <n v="900850.74178529857"/>
    <n v="900850.74178529857"/>
    <n v="767982908.03409648"/>
    <n v="767982908.03409648"/>
    <n v="20977136"/>
    <n v="36.610474758522635"/>
    <n v="36.610474758522635"/>
    <n v="2.5"/>
    <n v="2.7314587057279494"/>
    <n v="0.91949816456262867"/>
    <n v="0.91949816456262867"/>
  </r>
  <r>
    <s v="090000004"/>
    <s v="HILLCREST HEIGHTS HEALTHCARE CENTER"/>
    <n v="206370747"/>
    <n v="1558825067"/>
    <s v="555630"/>
    <x v="31"/>
    <x v="8"/>
    <s v="No"/>
    <n v="96"/>
    <n v="2.37"/>
    <n v="1"/>
    <n v="0.50136986301369868"/>
    <n v="0.50136986301369868"/>
    <n v="1.242"/>
    <n v="4"/>
    <n v="1"/>
    <n v="4"/>
    <n v="0.26500000000000001"/>
    <n v="0"/>
    <n v="1"/>
    <n v="0"/>
    <n v="3.883"/>
    <n v="1"/>
    <n v="0.56986301369863013"/>
    <n v="0.56986301369863013"/>
    <n v="3.43"/>
    <n v="1"/>
    <n v="0.23076923076923078"/>
    <n v="0.23076923076923078"/>
    <n v="5.3020021074815595"/>
    <n v="30"/>
    <n v="0.17673340358271866"/>
    <n v="57.1"/>
    <n v="0"/>
    <n v="6"/>
    <n v="0"/>
    <n v="0"/>
    <n v="5"/>
    <n v="9.8445599999999994E-2"/>
    <n v="1"/>
    <n v="1.038062E-2"/>
    <n v="3"/>
    <n v="9"/>
    <n v="17"/>
    <n v="0.86850152905198774"/>
    <n v="0.9"/>
    <n v="0.95"/>
    <n v="0"/>
    <n v="0"/>
    <n v="7.33"/>
    <n v="4"/>
    <n v="0.82194800000000001"/>
    <n v="2"/>
    <n v="7.36"/>
    <n v="5"/>
    <n v="11"/>
    <n v="18"/>
    <n v="0.61111111111111116"/>
    <n v="0.72445946368785008"/>
    <n v="1"/>
    <n v="5"/>
    <n v="0.2"/>
    <n v="0.99643493761140822"/>
    <n v="10"/>
    <n v="10"/>
    <n v="1"/>
    <n v="23153"/>
    <n v="6.1856691253951528"/>
    <n v="0"/>
    <n v="0"/>
    <n v="0"/>
    <n v="12.222222222222223"/>
    <n v="1.4000000000000001"/>
    <n v="3"/>
    <n v="22.807891347617375"/>
    <n v="22.807891347617375"/>
    <n v="528071.10837138502"/>
    <n v="528071.10837138502"/>
    <n v="767982908.03409648"/>
    <n v="767982908.03409648"/>
    <n v="20977136"/>
    <n v="36.610474758522635"/>
    <n v="36.610474758522635"/>
    <n v="2.5"/>
    <n v="2.7314587057279494"/>
    <n v="0.57019728369043432"/>
    <n v="0.57019728369043432"/>
  </r>
  <r>
    <s v="090000006"/>
    <s v="MOUNT MIGUEL COVENANT VILLAGE HEALTH FACILITY"/>
    <n v="206370750"/>
    <n v="1649375403"/>
    <s v="555134"/>
    <x v="31"/>
    <x v="8"/>
    <s v="No"/>
    <n v="90"/>
    <n v="2.4780000000000002"/>
    <n v="2"/>
    <n v="0.92328767123287669"/>
    <n v="1.8465753424657534"/>
    <n v="1.036"/>
    <n v="1"/>
    <n v="1"/>
    <n v="1"/>
    <n v="0.71799999999999997"/>
    <n v="5"/>
    <n v="1"/>
    <n v="5"/>
    <n v="4.2009999999999996"/>
    <n v="3"/>
    <n v="1"/>
    <n v="3"/>
    <n v="3.87"/>
    <n v="4"/>
    <n v="1"/>
    <n v="4"/>
    <n v="14.846575342465753"/>
    <n v="30"/>
    <n v="0.49488584474885844"/>
    <n v="29.4"/>
    <n v="6"/>
    <n v="6"/>
    <n v="1"/>
    <n v="0.11702129"/>
    <n v="2"/>
    <n v="3.6144549999999998E-2"/>
    <n v="6"/>
    <n v="5.7591619999999996E-2"/>
    <n v="1"/>
    <n v="9"/>
    <n v="17"/>
    <n v="0.83181818181818179"/>
    <n v="0.9"/>
    <n v="0.95"/>
    <n v="0"/>
    <n v="0"/>
    <n v="8.9"/>
    <n v="1"/>
    <n v="0.60962099999999997"/>
    <n v="3"/>
    <n v="7.9"/>
    <n v="2"/>
    <n v="6"/>
    <n v="18"/>
    <n v="0.33333333333333331"/>
    <n v="0.35577765389822408"/>
    <n v="0"/>
    <n v="5"/>
    <n v="0"/>
    <n v="0.98443579766536971"/>
    <n v="9"/>
    <n v="10"/>
    <n v="0.9"/>
    <n v="8935"/>
    <n v="17.321004566210046"/>
    <n v="15"/>
    <n v="0"/>
    <n v="0"/>
    <n v="6.6666666666666661"/>
    <n v="0"/>
    <n v="2.7"/>
    <n v="41.687671232876717"/>
    <n v="41.687671232876717"/>
    <n v="372479.34246575349"/>
    <n v="372479.34246575349"/>
    <n v="767982908.03409648"/>
    <n v="767982908.03409648"/>
    <n v="20977136"/>
    <n v="36.610474758522635"/>
    <n v="36.610474758522635"/>
    <n v="2.5"/>
    <n v="2.7314587057279494"/>
    <n v="1.0421917808219179"/>
    <n v="1.0421917808219179"/>
  </r>
  <r>
    <s v="090000009"/>
    <s v="REO VISTA HEALTHCARE CENTER"/>
    <n v="206370756"/>
    <n v="1255499174"/>
    <s v="056330"/>
    <x v="31"/>
    <x v="8"/>
    <s v="No"/>
    <n v="162"/>
    <n v="2.016"/>
    <n v="0"/>
    <n v="0.26575342465753427"/>
    <n v="0"/>
    <n v="1.07"/>
    <n v="2"/>
    <n v="1"/>
    <n v="2"/>
    <n v="0.624"/>
    <n v="4"/>
    <n v="1"/>
    <n v="4"/>
    <n v="3.665"/>
    <n v="0"/>
    <n v="0.44931506849315073"/>
    <n v="0"/>
    <n v="2.363"/>
    <n v="0"/>
    <n v="0.30769230769230771"/>
    <n v="0"/>
    <n v="6"/>
    <n v="30"/>
    <n v="0.2"/>
    <n v="59.1"/>
    <n v="0"/>
    <n v="6"/>
    <n v="0"/>
    <n v="8.7671220000000008E-2"/>
    <n v="2"/>
    <n v="5.0387589999999996E-2"/>
    <n v="5"/>
    <n v="1.049869E-2"/>
    <n v="3"/>
    <n v="10"/>
    <n v="17"/>
    <n v="0.9375"/>
    <n v="0.9"/>
    <n v="0.95"/>
    <n v="0.29411764705882354"/>
    <n v="0.29411764705882354"/>
    <n v="6.14"/>
    <n v="5"/>
    <n v="1.2037089999999999"/>
    <n v="0"/>
    <n v="8.31"/>
    <n v="0"/>
    <n v="5"/>
    <n v="18"/>
    <n v="0.27777777777777779"/>
    <n v="0.7850099863344896"/>
    <n v="2"/>
    <n v="5"/>
    <n v="0.4"/>
    <n v="0.97970479704797053"/>
    <n v="8"/>
    <n v="10"/>
    <n v="0.8"/>
    <n v="37339"/>
    <n v="7"/>
    <n v="0"/>
    <n v="5.882352941176471"/>
    <n v="5.882352941176471"/>
    <n v="5.5555555555555554"/>
    <n v="2.8000000000000003"/>
    <n v="2.4000000000000004"/>
    <n v="23.637908496732031"/>
    <n v="23.637908496732031"/>
    <n v="882615.86535947735"/>
    <n v="882615.86535947735"/>
    <n v="767982908.03409648"/>
    <n v="767982908.03409648"/>
    <n v="20977136"/>
    <n v="36.610474758522635"/>
    <n v="36.610474758522635"/>
    <n v="2.5"/>
    <n v="2.7314587057279494"/>
    <n v="0.59094771241830069"/>
    <n v="0.59094771241830069"/>
  </r>
  <r>
    <s v="090000010"/>
    <s v="PARADISE VALLEY HEALTH CARE CENTER"/>
    <n v="206371261"/>
    <n v="1275513293"/>
    <s v="056388"/>
    <x v="31"/>
    <x v="8"/>
    <s v="No"/>
    <n v="86"/>
    <n v="2.794"/>
    <n v="5"/>
    <n v="0.97534246575342465"/>
    <n v="4.8767123287671232"/>
    <n v="1.0389999999999999"/>
    <n v="1"/>
    <n v="1"/>
    <n v="1"/>
    <n v="0.73"/>
    <n v="5"/>
    <n v="1"/>
    <n v="5"/>
    <n v="4.5990000000000002"/>
    <n v="5"/>
    <n v="1"/>
    <n v="5"/>
    <n v="4.0510000000000002"/>
    <n v="5"/>
    <n v="1"/>
    <n v="5"/>
    <n v="20.876712328767123"/>
    <n v="30"/>
    <n v="0.69589041095890414"/>
    <n v="35.6"/>
    <n v="5"/>
    <n v="6"/>
    <n v="0.83333333333333337"/>
    <n v="0.11940298000000001"/>
    <n v="1"/>
    <n v="0.22222222"/>
    <n v="0"/>
    <n v="1.298701E-2"/>
    <n v="3"/>
    <n v="4"/>
    <n v="17"/>
    <n v="0.60483870967741937"/>
    <n v="0.9"/>
    <n v="0.95"/>
    <n v="0"/>
    <n v="0"/>
    <n v="7.27"/>
    <n v="4"/>
    <n v="0.55843900000000002"/>
    <n v="4"/>
    <n v="7.31"/>
    <n v="6"/>
    <n v="14"/>
    <n v="18"/>
    <n v="0.77777777777777779"/>
    <n v="0.21061654913631364"/>
    <n v="0"/>
    <n v="5"/>
    <n v="0"/>
    <n v="0.93430656934306566"/>
    <n v="4"/>
    <n v="10"/>
    <n v="0.4"/>
    <n v="6511"/>
    <n v="24.356164383561644"/>
    <n v="12.5"/>
    <n v="0"/>
    <n v="0"/>
    <n v="15.555555555555555"/>
    <n v="0"/>
    <n v="1.2000000000000002"/>
    <n v="53.611719939117208"/>
    <n v="53.611719939117208"/>
    <n v="349065.90852359217"/>
    <n v="349065.90852359217"/>
    <n v="767982908.03409648"/>
    <n v="767982908.03409648"/>
    <n v="20977136"/>
    <n v="36.610474758522635"/>
    <n v="36.610474758522635"/>
    <n v="2.5"/>
    <n v="2.7314587057279494"/>
    <n v="1.3402929984779302"/>
    <n v="1.3402929984779304"/>
  </r>
  <r>
    <s v="090000034"/>
    <s v="PARKSIDE HEALTH AND WELLNESS CENTER"/>
    <n v="206370737"/>
    <n v="1447653340"/>
    <s v="555596"/>
    <x v="31"/>
    <x v="8"/>
    <s v="No"/>
    <n v="52"/>
    <n v="3.7930000000000001"/>
    <n v="6"/>
    <n v="0.9671232876712329"/>
    <n v="5.8027397260273972"/>
    <n v="1.4"/>
    <n v="5"/>
    <n v="1"/>
    <n v="5"/>
    <n v="0.755"/>
    <n v="5"/>
    <n v="1"/>
    <n v="5"/>
    <n v="5.9420000000000002"/>
    <n v="6"/>
    <n v="0.92876712328767119"/>
    <n v="5.5726027397260269"/>
    <n v="5.2149999999999999"/>
    <n v="6"/>
    <n v="0.79807692307692313"/>
    <n v="4.7884615384615383"/>
    <n v="26.16380400421496"/>
    <n v="30"/>
    <n v="0.8721268001404987"/>
    <n v="40"/>
    <n v="4"/>
    <n v="6"/>
    <n v="0.66666666666666663"/>
    <n v="0.30434781"/>
    <n v="0"/>
    <n v="0"/>
    <n v="6"/>
    <n v="0"/>
    <n v="6"/>
    <n v="12"/>
    <n v="17"/>
    <n v="1"/>
    <n v="0.9"/>
    <n v="0.95"/>
    <n v="0.70588235294117652"/>
    <n v="0.70588235294117652"/>
    <m/>
    <n v="0"/>
    <m/>
    <n v="0"/>
    <m/>
    <n v="0"/>
    <n v="0"/>
    <n v="0"/>
    <n v="0"/>
    <n v="0.84586346235644405"/>
    <n v="3"/>
    <n v="5"/>
    <n v="0.6"/>
    <n v="0.96444444444444444"/>
    <n v="7"/>
    <n v="10"/>
    <n v="0.7"/>
    <n v="15909"/>
    <n v="30.524438004917453"/>
    <n v="10"/>
    <n v="28.235294117647062"/>
    <n v="28.235294117647062"/>
    <m/>
    <n v="4.2"/>
    <n v="2.0999999999999996"/>
    <n v="75.059732122564512"/>
    <n v="75.059732122564512"/>
    <n v="1194125.2783378789"/>
    <n v="1194125.2783378789"/>
    <n v="767982908.03409648"/>
    <n v="767982908.03409648"/>
    <n v="20977136"/>
    <n v="36.610474758522635"/>
    <n v="36.610474758522635"/>
    <n v="2.5"/>
    <n v="2.7314587057279494"/>
    <n v="1.8764933030641129"/>
    <n v="1.8764933030641129"/>
  </r>
  <r>
    <s v="080000835"/>
    <s v="THE DOROTHY AND JOSEPH GOLDBERG HEALTHCARE CENTER"/>
    <n v="206374064"/>
    <n v="1659482032"/>
    <s v="555424"/>
    <x v="31"/>
    <x v="8"/>
    <s v="No"/>
    <n v="58"/>
    <n v="2.8359999999999999"/>
    <n v="5"/>
    <n v="0.99178082191780825"/>
    <n v="4.9589041095890414"/>
    <n v="1.6279999999999999"/>
    <n v="6"/>
    <n v="1"/>
    <n v="6"/>
    <n v="0.746"/>
    <n v="5"/>
    <n v="1"/>
    <n v="5"/>
    <n v="5.1360000000000001"/>
    <n v="6"/>
    <n v="1"/>
    <n v="6"/>
    <n v="4.7640000000000002"/>
    <n v="6"/>
    <n v="1"/>
    <n v="6"/>
    <n v="27.958904109589042"/>
    <n v="30"/>
    <n v="0.93196347031963478"/>
    <n v="21.7"/>
    <n v="6"/>
    <n v="6"/>
    <n v="1"/>
    <n v="8.7248339999999994E-2"/>
    <n v="2"/>
    <n v="4.3795640000000004E-2"/>
    <n v="4"/>
    <n v="2.5477679999999999E-2"/>
    <n v="5"/>
    <n v="11"/>
    <n v="17"/>
    <n v="0.92168674698795183"/>
    <n v="0.9"/>
    <n v="0.95"/>
    <n v="0.3235294117647059"/>
    <n v="0.3235294117647059"/>
    <n v="6.55"/>
    <n v="5"/>
    <n v="0.63692700000000002"/>
    <n v="3"/>
    <n v="7.02"/>
    <n v="6"/>
    <n v="14"/>
    <n v="18"/>
    <n v="0.77777777777777779"/>
    <n v="0.41615473511343593"/>
    <n v="0"/>
    <n v="5"/>
    <n v="0"/>
    <n v="0.95057034220532322"/>
    <n v="6"/>
    <n v="10"/>
    <n v="0.6"/>
    <n v="6842"/>
    <n v="32.618721461187221"/>
    <n v="15"/>
    <n v="6.4705882352941178"/>
    <n v="6.4705882352941178"/>
    <n v="15.555555555555555"/>
    <n v="0"/>
    <n v="1.7999999999999998"/>
    <n v="71.444865252036891"/>
    <n v="71.444865252036891"/>
    <n v="488825.76805443643"/>
    <n v="488825.76805443643"/>
    <n v="767982908.03409648"/>
    <n v="767982908.03409648"/>
    <n v="20977136"/>
    <n v="36.610474758522635"/>
    <n v="36.610474758522635"/>
    <n v="2.5"/>
    <n v="2.7314587057279494"/>
    <n v="1.7861216313009223"/>
    <n v="1.7861216313009223"/>
  </r>
  <r>
    <s v="090000011"/>
    <s v="THE PAVILION AT OCEAN POINT"/>
    <n v="206370763"/>
    <n v="1538174990"/>
    <s v="055322"/>
    <x v="31"/>
    <x v="8"/>
    <s v="No"/>
    <n v="133"/>
    <n v="2.0459999999999998"/>
    <n v="0"/>
    <n v="0.11337209302325579"/>
    <n v="0"/>
    <n v="1.135"/>
    <n v="2"/>
    <n v="1"/>
    <n v="2"/>
    <n v="0.45"/>
    <n v="2"/>
    <n v="1"/>
    <n v="2"/>
    <n v="3.625"/>
    <n v="0"/>
    <n v="0.34011627906976749"/>
    <n v="0"/>
    <n v="2.8740000000000001"/>
    <n v="0"/>
    <n v="0.10204081632653061"/>
    <n v="0"/>
    <n v="4"/>
    <n v="30"/>
    <n v="0.13333333333333333"/>
    <m/>
    <m/>
    <n v="0"/>
    <n v="0"/>
    <n v="3.0456839999999999E-2"/>
    <n v="5"/>
    <n v="4.301075E-2"/>
    <n v="4"/>
    <n v="2.4024040000000003E-2"/>
    <n v="0"/>
    <n v="9"/>
    <n v="17"/>
    <n v="0.9791044776119403"/>
    <n v="0.9"/>
    <n v="0.95"/>
    <n v="0.52941176470588236"/>
    <n v="0.52941176470588236"/>
    <n v="9.35"/>
    <n v="1"/>
    <n v="1.7559670000000001"/>
    <n v="0"/>
    <n v="7.64"/>
    <n v="4"/>
    <n v="5"/>
    <n v="18"/>
    <n v="0.27777777777777779"/>
    <n v="0.83875895783567578"/>
    <n v="3"/>
    <n v="5"/>
    <n v="0.6"/>
    <n v="0.8964992389649924"/>
    <n v="0"/>
    <n v="10"/>
    <n v="0"/>
    <n v="30197"/>
    <n v="6.666666666666667"/>
    <m/>
    <n v="10.588235294117647"/>
    <n v="10.588235294117647"/>
    <n v="5.5555555555555554"/>
    <n v="4.2"/>
    <n v="0"/>
    <n v="27.010457516339866"/>
    <n v="27.010457516339866"/>
    <n v="815634.78562091489"/>
    <n v="815634.78562091489"/>
    <n v="767982908.03409648"/>
    <n v="767982908.03409648"/>
    <n v="20977136"/>
    <n v="36.610474758522635"/>
    <n v="36.610474758522635"/>
    <n v="2.5"/>
    <n v="2.7314587057279494"/>
    <n v="0.67526143790849658"/>
    <n v="0.67526143790849658"/>
  </r>
  <r>
    <s v="080000014"/>
    <s v="REDWOOD TERRACE HEALTH CENTER"/>
    <n v="206371321"/>
    <n v="1477055630"/>
    <s v="555146"/>
    <x v="31"/>
    <x v="8"/>
    <s v="No"/>
    <n v="59"/>
    <n v="2.609"/>
    <n v="4"/>
    <n v="0.8794520547945206"/>
    <n v="3.5178082191780824"/>
    <n v="1.1439999999999999"/>
    <n v="2"/>
    <n v="1"/>
    <n v="2"/>
    <n v="1.2869999999999999"/>
    <n v="6"/>
    <n v="1"/>
    <n v="6"/>
    <n v="4.9059999999999997"/>
    <n v="5"/>
    <n v="0.99178082191780825"/>
    <n v="4.9589041095890414"/>
    <n v="4.2350000000000003"/>
    <n v="5"/>
    <n v="0.97115384615384615"/>
    <n v="4.8557692307692308"/>
    <n v="21.332481559536355"/>
    <n v="30"/>
    <n v="0.71108271865121186"/>
    <n v="47.7"/>
    <n v="2"/>
    <n v="6"/>
    <n v="0.33333333333333331"/>
    <n v="0.11320757000000001"/>
    <n v="1"/>
    <n v="5.9405939999999997E-2"/>
    <n v="3"/>
    <n v="0.12068965000000001"/>
    <n v="0"/>
    <n v="4"/>
    <n v="17"/>
    <n v="0.99099099099099097"/>
    <n v="0.9"/>
    <n v="0.95"/>
    <n v="0.23529411764705882"/>
    <n v="0.23529411764705882"/>
    <n v="7.32"/>
    <n v="4"/>
    <n v="1.1566689999999999"/>
    <n v="0"/>
    <n v="7.97"/>
    <n v="1"/>
    <n v="5"/>
    <n v="18"/>
    <n v="0.27777777777777779"/>
    <n v="0.54300066979236439"/>
    <n v="0"/>
    <n v="5"/>
    <n v="0"/>
    <n v="1"/>
    <n v="10"/>
    <n v="10"/>
    <n v="1"/>
    <n v="8107"/>
    <n v="24.887895152792414"/>
    <n v="5"/>
    <n v="4.7058823529411766"/>
    <n v="4.7058823529411766"/>
    <n v="5.5555555555555554"/>
    <n v="0"/>
    <n v="3"/>
    <n v="43.149333061289148"/>
    <n v="43.149333061289148"/>
    <n v="349811.64312787115"/>
    <n v="349811.64312787115"/>
    <n v="767982908.03409648"/>
    <n v="767982908.03409648"/>
    <n v="20977136"/>
    <n v="36.610474758522635"/>
    <n v="36.610474758522635"/>
    <n v="2.5"/>
    <n v="2.7314587057279494"/>
    <n v="1.0787333265322288"/>
    <n v="1.0787333265322288"/>
  </r>
  <r>
    <s v="090000015"/>
    <s v="IMPERIAL HEIGHTS HEALTHCARE &amp; WELLNESS CENTRE, LLC"/>
    <n v="206130764"/>
    <n v="1699908962"/>
    <s v="555557"/>
    <x v="32"/>
    <x v="8"/>
    <s v="No"/>
    <n v="99"/>
    <n v="2.988"/>
    <n v="6"/>
    <n v="0.99127906976744184"/>
    <n v="5.9476744186046506"/>
    <n v="1.0129999999999999"/>
    <n v="1"/>
    <n v="1"/>
    <n v="1"/>
    <n v="0.51200000000000001"/>
    <n v="3"/>
    <n v="1"/>
    <n v="3"/>
    <n v="4.5110000000000001"/>
    <n v="5"/>
    <n v="0.99709302325581395"/>
    <n v="4.9854651162790695"/>
    <n v="4.2160000000000002"/>
    <n v="5"/>
    <n v="0.98979591836734693"/>
    <n v="4.9489795918367347"/>
    <n v="19.882119126720454"/>
    <n v="30"/>
    <n v="0.66273730422401511"/>
    <n v="51.6"/>
    <n v="1"/>
    <n v="6"/>
    <n v="0.16666666666666666"/>
    <n v="5.6994819999999995E-2"/>
    <n v="4"/>
    <n v="0.16774197000000002"/>
    <n v="0"/>
    <n v="3.4313719999999999E-2"/>
    <n v="0"/>
    <n v="4"/>
    <n v="17"/>
    <n v="0.96568627450980393"/>
    <n v="0.9"/>
    <n v="0.95"/>
    <n v="0.23529411764705882"/>
    <n v="0.23529411764705882"/>
    <n v="8.0500000000000007"/>
    <n v="2"/>
    <n v="2.7199360000000001"/>
    <n v="0"/>
    <n v="8.27"/>
    <n v="0"/>
    <n v="2"/>
    <n v="18"/>
    <n v="0.1111111111111111"/>
    <n v="0.90715721753116207"/>
    <n v="3"/>
    <n v="5"/>
    <n v="0.6"/>
    <n v="0.87975951903807614"/>
    <n v="0"/>
    <n v="10"/>
    <n v="0"/>
    <n v="22561"/>
    <n v="23.19580564784053"/>
    <n v="2.5"/>
    <n v="4.7058823529411766"/>
    <n v="4.7058823529411766"/>
    <n v="2.2222222222222223"/>
    <n v="4.2"/>
    <n v="0"/>
    <n v="36.823910223003935"/>
    <n v="36.823910223003935"/>
    <n v="830784.23854119179"/>
    <n v="830784.23854119179"/>
    <n v="767982908.03409648"/>
    <n v="767982908.03409648"/>
    <n v="20977136"/>
    <n v="36.610474758522635"/>
    <n v="36.610474758522635"/>
    <n v="2.5"/>
    <n v="2.7314587057279494"/>
    <n v="0.92059775557509838"/>
    <n v="0.92059775557509838"/>
  </r>
  <r>
    <s v="080000017"/>
    <s v="THE ROYAL HOME"/>
    <n v="206370765"/>
    <n v="1427129253"/>
    <s v="05A192"/>
    <x v="31"/>
    <x v="8"/>
    <s v="No"/>
    <n v="19"/>
    <n v="3.0609999999999999"/>
    <n v="6"/>
    <n v="0.16712328767123286"/>
    <n v="1.0027397260273971"/>
    <n v="1.0249999999999999"/>
    <n v="1"/>
    <n v="1"/>
    <n v="1"/>
    <n v="0.68500000000000005"/>
    <n v="5"/>
    <n v="1"/>
    <n v="5"/>
    <n v="4.7530000000000001"/>
    <n v="5"/>
    <n v="0.25479452054794516"/>
    <n v="1.2739726027397258"/>
    <n v="4.6440000000000001"/>
    <n v="6"/>
    <n v="0.26923076923076922"/>
    <n v="1.6153846153846154"/>
    <n v="9.8920969441517386"/>
    <n v="30"/>
    <n v="0.32973656480505797"/>
    <n v="63.6"/>
    <n v="0"/>
    <n v="6"/>
    <n v="0"/>
    <m/>
    <m/>
    <m/>
    <m/>
    <n v="1.3333340000000001E-2"/>
    <n v="5"/>
    <n v="5"/>
    <n v="6"/>
    <n v="1"/>
    <n v="0.9"/>
    <n v="0.95"/>
    <n v="0.83333333333333337"/>
    <n v="0.83333333333333337"/>
    <m/>
    <n v="0"/>
    <m/>
    <n v="0"/>
    <m/>
    <n v="0"/>
    <n v="0"/>
    <n v="0"/>
    <n v="0"/>
    <n v="0.89998554704437062"/>
    <n v="4"/>
    <n v="5"/>
    <n v="0.8"/>
    <n v="1"/>
    <n v="10"/>
    <n v="10"/>
    <n v="1"/>
    <n v="6227"/>
    <n v="11.540779768177028"/>
    <n v="0"/>
    <n v="33.333333333333336"/>
    <n v="33.333333333333336"/>
    <m/>
    <n v="5.6000000000000005"/>
    <n v="3"/>
    <n v="53.474113101510362"/>
    <n v="53.474113101510362"/>
    <n v="332983.30228310503"/>
    <n v="332983.30228310503"/>
    <n v="767982908.03409648"/>
    <n v="767982908.03409648"/>
    <n v="20977136"/>
    <n v="36.610474758522635"/>
    <n v="36.610474758522635"/>
    <n v="2.5"/>
    <n v="2.7314587057279494"/>
    <n v="1.3368528275377589"/>
    <n v="1.3368528275377591"/>
  </r>
  <r>
    <s v="080000001"/>
    <s v="ENCINITAS NURSING AND REHABILITATION CENTER"/>
    <n v="206370752"/>
    <n v="1265415749"/>
    <s v="055761"/>
    <x v="31"/>
    <x v="8"/>
    <s v="No"/>
    <n v="99"/>
    <n v="2.4159999999999999"/>
    <n v="2"/>
    <n v="0.18630136986301371"/>
    <n v="0.37260273972602742"/>
    <n v="1.0549999999999999"/>
    <n v="1"/>
    <n v="1"/>
    <n v="1"/>
    <n v="0.82"/>
    <n v="5"/>
    <n v="1"/>
    <n v="5"/>
    <n v="4.25"/>
    <n v="3"/>
    <n v="0.34246575342465757"/>
    <n v="1.0273972602739727"/>
    <n v="3.7749999999999999"/>
    <n v="3"/>
    <n v="0.52884615384615385"/>
    <n v="1.5865384615384617"/>
    <n v="8.986538461538462"/>
    <n v="30"/>
    <n v="0.29955128205128206"/>
    <n v="38"/>
    <n v="5"/>
    <n v="6"/>
    <n v="0.83333333333333337"/>
    <n v="7.3333330000000002E-2"/>
    <n v="3"/>
    <n v="1.9801969999999999E-2"/>
    <n v="6"/>
    <n v="4.1420120000000005E-2"/>
    <n v="0"/>
    <n v="9"/>
    <n v="17"/>
    <n v="0.95977011494252873"/>
    <n v="0.9"/>
    <n v="0.95"/>
    <n v="0.52941176470588236"/>
    <n v="0.52941176470588236"/>
    <n v="5.14"/>
    <n v="6"/>
    <n v="1.03227"/>
    <n v="0"/>
    <n v="7.34"/>
    <n v="5"/>
    <n v="11"/>
    <n v="18"/>
    <n v="0.61111111111111116"/>
    <n v="0.61570190156599558"/>
    <n v="0"/>
    <n v="5"/>
    <n v="0"/>
    <n v="0.97175141242937857"/>
    <n v="8"/>
    <n v="10"/>
    <n v="0.8"/>
    <n v="17614"/>
    <n v="10.484294871794873"/>
    <n v="12.5"/>
    <n v="10.588235294117647"/>
    <n v="10.588235294117647"/>
    <n v="12.222222222222223"/>
    <n v="0"/>
    <n v="2.4000000000000004"/>
    <n v="48.194752388134738"/>
    <n v="48.194752388134738"/>
    <n v="848902.36856460525"/>
    <n v="848902.36856460525"/>
    <n v="767982908.03409648"/>
    <n v="767982908.03409648"/>
    <n v="20977136"/>
    <n v="36.610474758522635"/>
    <n v="36.610474758522635"/>
    <n v="2.5"/>
    <n v="2.7314587057279494"/>
    <n v="1.2048688097033684"/>
    <n v="1.2048688097033684"/>
  </r>
  <r>
    <s v="090000105"/>
    <s v="SOMERSET SUBACUTE AND CARE"/>
    <n v="206370671"/>
    <n v="1073916987"/>
    <s v="555871"/>
    <x v="31"/>
    <x v="8"/>
    <s v="Yes"/>
    <n v="65"/>
    <n v="2.2949999999999999"/>
    <n v="1"/>
    <n v="0.80821917808219179"/>
    <n v="0.80821917808219179"/>
    <n v="1.3009999999999999"/>
    <n v="4"/>
    <n v="1"/>
    <n v="4"/>
    <n v="0.48599999999999999"/>
    <n v="3"/>
    <n v="1"/>
    <n v="3"/>
    <n v="4.1520000000000001"/>
    <n v="3"/>
    <n v="1"/>
    <n v="3"/>
    <n v="3.4929999999999999"/>
    <n v="1"/>
    <n v="1"/>
    <n v="1"/>
    <n v="11.808219178082192"/>
    <n v="30"/>
    <n v="0.39360730593607307"/>
    <n v="45.6"/>
    <n v="3"/>
    <n v="6"/>
    <n v="0.5"/>
    <n v="0.12631579000000001"/>
    <n v="1"/>
    <n v="0.25714284999999998"/>
    <n v="0"/>
    <n v="0"/>
    <n v="6"/>
    <n v="7"/>
    <n v="17"/>
    <n v="0.95302013422818788"/>
    <n v="0.9"/>
    <n v="0.95"/>
    <n v="0.41176470588235292"/>
    <n v="0.41176470588235292"/>
    <n v="9.5"/>
    <n v="0"/>
    <m/>
    <n v="0"/>
    <m/>
    <n v="0"/>
    <n v="0"/>
    <n v="6"/>
    <n v="0"/>
    <n v="0.87526766595289074"/>
    <n v="3"/>
    <n v="5"/>
    <n v="0.6"/>
    <n v="0.6411290322580645"/>
    <n v="0"/>
    <n v="10"/>
    <n v="0"/>
    <n v="6875"/>
    <n v="13.776255707762557"/>
    <n v="7.5"/>
    <n v="8.235294117647058"/>
    <n v="8.235294117647058"/>
    <n v="0"/>
    <n v="4.2"/>
    <n v="0"/>
    <n v="33.71154982540962"/>
    <n v="33.71154982540962"/>
    <n v="231766.90504969112"/>
    <n v="231766.90504969112"/>
    <n v="767982908.03409648"/>
    <n v="767982908.03409648"/>
    <n v="20977136"/>
    <n v="36.610474758522635"/>
    <n v="36.610474758522635"/>
    <n v="2.5"/>
    <n v="2.7314587057279494"/>
    <n v="0.84278874563524053"/>
    <n v="0.84278874563524053"/>
  </r>
  <r>
    <s v="090000084"/>
    <s v="ST. PAUL'S HEALTH CARE CENTER"/>
    <n v="206371598"/>
    <n v="1972619104"/>
    <s v="555144"/>
    <x v="31"/>
    <x v="8"/>
    <s v="No"/>
    <n v="59"/>
    <n v="2.629"/>
    <n v="4"/>
    <n v="0.58356164383561637"/>
    <n v="2.3342465753424655"/>
    <n v="0.71299999999999997"/>
    <n v="0"/>
    <n v="1"/>
    <n v="0"/>
    <n v="0.69199999999999995"/>
    <n v="5"/>
    <n v="1"/>
    <n v="5"/>
    <n v="4.0220000000000002"/>
    <n v="2"/>
    <n v="0.66301369863013693"/>
    <n v="1.3260273972602739"/>
    <n v="3.5950000000000002"/>
    <n v="2"/>
    <n v="0.43269230769230771"/>
    <n v="0.86538461538461542"/>
    <n v="9.5256585879873548"/>
    <n v="30"/>
    <n v="0.3175219529329118"/>
    <n v="60.3"/>
    <n v="0"/>
    <n v="6"/>
    <n v="0"/>
    <n v="0.22321431"/>
    <n v="0"/>
    <n v="2.8846150000000001E-2"/>
    <n v="6"/>
    <n v="8.0645100000000004E-3"/>
    <n v="4"/>
    <n v="10"/>
    <n v="17"/>
    <n v="0.79194630872483218"/>
    <n v="0.9"/>
    <n v="0.95"/>
    <n v="0"/>
    <n v="0"/>
    <n v="5.87"/>
    <n v="6"/>
    <n v="0.68997200000000003"/>
    <n v="2"/>
    <n v="8.61"/>
    <n v="0"/>
    <n v="8"/>
    <n v="18"/>
    <n v="0.44444444444444442"/>
    <n v="0.41267123287671231"/>
    <n v="0"/>
    <n v="5"/>
    <n v="0"/>
    <n v="0.95604395604395609"/>
    <n v="6"/>
    <n v="10"/>
    <n v="0.6"/>
    <n v="6266"/>
    <n v="11.113268352651913"/>
    <n v="0"/>
    <n v="0"/>
    <n v="0"/>
    <n v="8.8888888888888893"/>
    <n v="0"/>
    <n v="1.7999999999999998"/>
    <n v="21.802157241540801"/>
    <n v="21.802157241540801"/>
    <n v="136612.31727549466"/>
    <n v="136612.31727549466"/>
    <n v="767982908.03409648"/>
    <n v="767982908.03409648"/>
    <n v="20977136"/>
    <n v="36.610474758522635"/>
    <n v="36.610474758522635"/>
    <n v="2.5"/>
    <n v="2.7314587057279494"/>
    <n v="0.54505393103852007"/>
    <n v="0.54505393103851996"/>
  </r>
  <r>
    <s v="080000070"/>
    <s v="ARBOR HILLS NURSING CENTER"/>
    <n v="206370735"/>
    <n v="1356345706"/>
    <s v="055114"/>
    <x v="31"/>
    <x v="8"/>
    <s v="No"/>
    <n v="100"/>
    <n v="2.41"/>
    <n v="2"/>
    <n v="0.75890410958904109"/>
    <n v="1.5178082191780822"/>
    <n v="0.90300000000000002"/>
    <n v="0"/>
    <n v="1"/>
    <n v="0"/>
    <n v="0.51600000000000001"/>
    <n v="3"/>
    <n v="1"/>
    <n v="3"/>
    <n v="3.8180000000000001"/>
    <n v="0"/>
    <n v="0.63287671232876708"/>
    <n v="0"/>
    <n v="3.657"/>
    <n v="2"/>
    <n v="0.53846153846153844"/>
    <n v="1.0769230769230769"/>
    <n v="5.594731296101159"/>
    <n v="30"/>
    <n v="0.18649104320337198"/>
    <n v="35.799999999999997"/>
    <n v="5"/>
    <n v="6"/>
    <n v="0.83333333333333337"/>
    <n v="0.11627907"/>
    <n v="3"/>
    <n v="5.5865919999999993E-2"/>
    <n v="3"/>
    <n v="2.3148129999999999E-2"/>
    <n v="3"/>
    <n v="9"/>
    <n v="17"/>
    <n v="0.90128755364806867"/>
    <n v="0.9"/>
    <n v="0.95"/>
    <n v="0.26470588235294118"/>
    <n v="0.26470588235294118"/>
    <n v="13.13"/>
    <n v="0"/>
    <n v="0.40457700000000002"/>
    <n v="5"/>
    <n v="6.85"/>
    <n v="6"/>
    <n v="11"/>
    <n v="18"/>
    <n v="0.61111111111111116"/>
    <n v="0.61109829637196433"/>
    <n v="0"/>
    <n v="5"/>
    <n v="0"/>
    <n v="0.98062015503875966"/>
    <n v="9"/>
    <n v="10"/>
    <n v="0.9"/>
    <n v="18545"/>
    <n v="6.5271865121180195"/>
    <n v="12.5"/>
    <n v="5.2941176470588234"/>
    <n v="5.2941176470588234"/>
    <n v="12.222222222222223"/>
    <n v="0"/>
    <n v="2.7"/>
    <n v="39.243526381399072"/>
    <n v="39.243526381399072"/>
    <n v="727771.19674304582"/>
    <n v="727771.19674304582"/>
    <n v="767982908.03409648"/>
    <n v="767982908.03409648"/>
    <n v="20977136"/>
    <n v="36.610474758522635"/>
    <n v="36.610474758522635"/>
    <n v="2.5"/>
    <n v="2.7314587057279494"/>
    <n v="0.98108815953497686"/>
    <n v="0.98108815953497686"/>
  </r>
  <r>
    <s v="080000617"/>
    <s v="STANFORD COURT SKILLED NURSING &amp; REHAB CENTER"/>
    <n v="206374019"/>
    <n v="1184628554"/>
    <s v="555290"/>
    <x v="31"/>
    <x v="8"/>
    <s v="No"/>
    <n v="105"/>
    <n v="2.5670000000000002"/>
    <n v="3"/>
    <n v="0.8"/>
    <n v="2.4000000000000004"/>
    <n v="1.145"/>
    <n v="3"/>
    <n v="1"/>
    <n v="3"/>
    <n v="0.83"/>
    <n v="5"/>
    <n v="1"/>
    <n v="5"/>
    <n v="4.5170000000000003"/>
    <n v="5"/>
    <n v="0.9452054794520548"/>
    <n v="4.7260273972602738"/>
    <n v="3.7970000000000002"/>
    <n v="3"/>
    <n v="0.81730769230769229"/>
    <n v="2.4519230769230766"/>
    <n v="17.57795047418335"/>
    <n v="30"/>
    <n v="0.58593168247277838"/>
    <n v="41"/>
    <n v="4"/>
    <n v="6"/>
    <n v="0.66666666666666663"/>
    <n v="0.12698414"/>
    <n v="1"/>
    <n v="2.87356E-2"/>
    <n v="6"/>
    <n v="4.7619000000000003E-3"/>
    <n v="4"/>
    <n v="11"/>
    <n v="17"/>
    <n v="0.95370370370370372"/>
    <n v="0.9"/>
    <n v="0.95"/>
    <n v="0.6470588235294118"/>
    <n v="0.6470588235294118"/>
    <n v="7.96"/>
    <n v="3"/>
    <n v="0.99112800000000001"/>
    <n v="1"/>
    <n v="7.45"/>
    <n v="5"/>
    <n v="9"/>
    <n v="18"/>
    <n v="0.5"/>
    <n v="0.56405042700284669"/>
    <n v="0"/>
    <n v="5"/>
    <n v="0"/>
    <n v="0.99779005524861875"/>
    <n v="10"/>
    <n v="10"/>
    <n v="1"/>
    <n v="18031"/>
    <n v="20.507608886547242"/>
    <n v="10"/>
    <n v="12.941176470588236"/>
    <n v="12.941176470588236"/>
    <n v="10"/>
    <n v="0"/>
    <n v="3"/>
    <n v="56.448785357135478"/>
    <n v="56.448785357135478"/>
    <n v="1017828.0487745098"/>
    <n v="1017828.0487745098"/>
    <n v="767982908.03409648"/>
    <n v="767982908.03409648"/>
    <n v="20977136"/>
    <n v="36.610474758522635"/>
    <n v="36.610474758522635"/>
    <n v="2.5"/>
    <n v="2.7314587057279494"/>
    <n v="1.4112196339283869"/>
    <n v="1.4112196339283869"/>
  </r>
  <r>
    <s v="080000094"/>
    <s v="BRADLEY COURT"/>
    <n v="206371458"/>
    <n v="1629129267"/>
    <s v="555140"/>
    <x v="31"/>
    <x v="8"/>
    <s v="No"/>
    <n v="56"/>
    <n v="3.621"/>
    <n v="6"/>
    <n v="0.82739726027397253"/>
    <n v="4.9643835616438352"/>
    <n v="1.284"/>
    <n v="4"/>
    <n v="1"/>
    <n v="4"/>
    <n v="0.93600000000000005"/>
    <n v="6"/>
    <n v="1"/>
    <n v="6"/>
    <n v="5.7969999999999997"/>
    <n v="6"/>
    <n v="0.84657534246575339"/>
    <n v="5.0794520547945208"/>
    <n v="4.9530000000000003"/>
    <n v="6"/>
    <n v="0.71153846153846156"/>
    <n v="4.2692307692307692"/>
    <n v="24.313066385669128"/>
    <n v="30"/>
    <n v="0.81043554618897096"/>
    <n v="53.3"/>
    <n v="1"/>
    <n v="6"/>
    <n v="0.16666666666666666"/>
    <n v="0.65306123000000005"/>
    <n v="0"/>
    <n v="4.4776139999999999E-2"/>
    <n v="4"/>
    <n v="0"/>
    <n v="6"/>
    <n v="10"/>
    <n v="17"/>
    <n v="1"/>
    <n v="0.9"/>
    <n v="0.95"/>
    <n v="0.58823529411764708"/>
    <n v="0.58823529411764708"/>
    <m/>
    <n v="0"/>
    <n v="0.41001500000000002"/>
    <n v="5"/>
    <m/>
    <n v="0"/>
    <n v="5"/>
    <n v="6"/>
    <n v="0.83333333333333337"/>
    <n v="0.99797434166103982"/>
    <n v="5"/>
    <n v="5"/>
    <n v="1"/>
    <n v="1"/>
    <n v="10"/>
    <n v="10"/>
    <n v="1"/>
    <n v="16258"/>
    <n v="28.365244116613983"/>
    <n v="2.5"/>
    <n v="11.764705882352942"/>
    <n v="11.764705882352942"/>
    <n v="16.666666666666668"/>
    <n v="7"/>
    <n v="3"/>
    <n v="69.296616665633593"/>
    <n v="69.296616665633593"/>
    <n v="1126624.3937498711"/>
    <n v="1126624.3937498711"/>
    <n v="767982908.03409648"/>
    <n v="767982908.03409648"/>
    <n v="20977136"/>
    <n v="36.610474758522635"/>
    <n v="36.610474758522635"/>
    <n v="2.5"/>
    <n v="2.7314587057279494"/>
    <n v="1.7324154166408399"/>
    <n v="1.7324154166408396"/>
  </r>
  <r>
    <s v="080000087"/>
    <s v="LA JOLLA NURSING AND REHABILITATION CENTER"/>
    <n v="206370779"/>
    <n v="1457486078"/>
    <s v="056017"/>
    <x v="31"/>
    <x v="8"/>
    <s v="No"/>
    <n v="161"/>
    <n v="2.4809999999999999"/>
    <n v="3"/>
    <n v="0.41095890410958902"/>
    <n v="1.2328767123287672"/>
    <n v="0.753"/>
    <n v="0"/>
    <n v="1"/>
    <n v="0"/>
    <n v="1.0960000000000001"/>
    <n v="6"/>
    <n v="1"/>
    <n v="6"/>
    <n v="4.226"/>
    <n v="3"/>
    <n v="0.76712328767123283"/>
    <n v="2.3013698630136985"/>
    <n v="4.0279999999999996"/>
    <n v="5"/>
    <n v="0.67307692307692313"/>
    <n v="3.3653846153846159"/>
    <n v="12.899631190727082"/>
    <n v="30"/>
    <n v="0.42998770635756939"/>
    <n v="61.6"/>
    <n v="0"/>
    <n v="6"/>
    <n v="0"/>
    <n v="0.14122138000000001"/>
    <n v="0"/>
    <n v="6.746031999999999E-2"/>
    <n v="3"/>
    <n v="1.294497E-2"/>
    <n v="3"/>
    <n v="6"/>
    <n v="17"/>
    <n v="0.97727272727272729"/>
    <n v="0.9"/>
    <n v="0.95"/>
    <n v="0.35294117647058826"/>
    <n v="0.35294117647058826"/>
    <n v="7.06"/>
    <n v="4"/>
    <n v="1.114514"/>
    <n v="0"/>
    <n v="8.23"/>
    <n v="0"/>
    <n v="4"/>
    <n v="18"/>
    <n v="0.22222222222222221"/>
    <n v="0.76180056267583618"/>
    <n v="1"/>
    <n v="5"/>
    <n v="0.2"/>
    <n v="1"/>
    <n v="10"/>
    <n v="10"/>
    <n v="1"/>
    <n v="29244"/>
    <n v="15.049569722514928"/>
    <n v="0"/>
    <n v="7.0588235294117654"/>
    <n v="7.0588235294117654"/>
    <n v="4.4444444444444446"/>
    <n v="1.4000000000000001"/>
    <n v="3"/>
    <n v="30.952837696371134"/>
    <n v="30.952837696371134"/>
    <n v="905184.78559267742"/>
    <n v="905184.78559267742"/>
    <n v="767982908.03409648"/>
    <n v="767982908.03409648"/>
    <n v="20977136"/>
    <n v="36.610474758522635"/>
    <n v="36.610474758522635"/>
    <n v="2.5"/>
    <n v="2.7314587057279494"/>
    <n v="0.77382094240927835"/>
    <n v="0.77382094240927846"/>
  </r>
  <r>
    <s v="080000089"/>
    <s v="LA PALOMA HEALTHCARE CENTER"/>
    <n v="206370781"/>
    <n v="1265462436"/>
    <s v="055335"/>
    <x v="31"/>
    <x v="8"/>
    <s v="No"/>
    <n v="93"/>
    <n v="2.1840000000000002"/>
    <n v="0"/>
    <n v="0.16986301369863011"/>
    <n v="0"/>
    <n v="1.3109999999999999"/>
    <n v="4"/>
    <n v="1"/>
    <n v="4"/>
    <n v="0.57999999999999996"/>
    <n v="4"/>
    <n v="1"/>
    <n v="4"/>
    <n v="4.05"/>
    <n v="2"/>
    <n v="0.81095890410958904"/>
    <n v="1.6219178082191781"/>
    <n v="3.766"/>
    <n v="3"/>
    <n v="0.68269230769230771"/>
    <n v="2.0480769230769234"/>
    <n v="11.669994731296102"/>
    <n v="30"/>
    <n v="0.38899982437653674"/>
    <n v="68.400000000000006"/>
    <n v="0"/>
    <n v="6"/>
    <n v="0"/>
    <n v="3.680982E-2"/>
    <n v="5"/>
    <n v="0.18000001000000002"/>
    <n v="0"/>
    <n v="5.2083199999999998E-3"/>
    <n v="5"/>
    <n v="10"/>
    <n v="17"/>
    <n v="0.85221674876847286"/>
    <n v="0.9"/>
    <n v="0.95"/>
    <n v="0"/>
    <n v="0"/>
    <n v="6.61"/>
    <n v="5"/>
    <n v="0.70229399999999997"/>
    <n v="2"/>
    <n v="7.96"/>
    <n v="2"/>
    <n v="9"/>
    <n v="18"/>
    <n v="0.5"/>
    <n v="0.62331188573852792"/>
    <n v="0"/>
    <n v="5"/>
    <n v="0"/>
    <n v="0.9821428571428571"/>
    <n v="9"/>
    <n v="10"/>
    <n v="0.9"/>
    <n v="17631"/>
    <n v="13.614993853178786"/>
    <n v="0"/>
    <n v="0"/>
    <n v="0"/>
    <n v="10"/>
    <n v="0"/>
    <n v="2.7"/>
    <n v="26.314993853178787"/>
    <n v="26.314993853178787"/>
    <n v="463959.65662539518"/>
    <n v="463959.65662539518"/>
    <n v="767982908.03409648"/>
    <n v="767982908.03409648"/>
    <n v="20977136"/>
    <n v="36.610474758522635"/>
    <n v="36.610474758522635"/>
    <n v="2.5"/>
    <n v="2.7314587057279494"/>
    <n v="0.65787484632946969"/>
    <n v="0.65787484632946969"/>
  </r>
  <r>
    <s v="080000090"/>
    <s v="VALLE VISTA POST ACUTE"/>
    <n v="206370784"/>
    <n v="1659369262"/>
    <s v="055500"/>
    <x v="31"/>
    <x v="8"/>
    <s v="No"/>
    <n v="59"/>
    <n v="2.4009999999999998"/>
    <n v="2"/>
    <n v="0.29041095890410962"/>
    <n v="0.58082191780821923"/>
    <n v="0.92300000000000004"/>
    <n v="0"/>
    <n v="1"/>
    <n v="0"/>
    <n v="0.72099999999999997"/>
    <n v="5"/>
    <n v="1"/>
    <n v="5"/>
    <n v="4.0090000000000003"/>
    <n v="2"/>
    <n v="0.44383561643835612"/>
    <n v="0.88767123287671224"/>
    <n v="3.5779999999999998"/>
    <n v="2"/>
    <n v="0.24038461538461539"/>
    <n v="0.48076923076923078"/>
    <n v="6.9492623814541625"/>
    <n v="30"/>
    <n v="0.23164207938180542"/>
    <n v="60.3"/>
    <n v="0"/>
    <n v="6"/>
    <n v="0"/>
    <n v="5.2173920000000006E-2"/>
    <n v="4"/>
    <n v="0.12096774999999999"/>
    <n v="0"/>
    <n v="5.696201E-2"/>
    <n v="0"/>
    <n v="4"/>
    <n v="17"/>
    <n v="0.94047619047619047"/>
    <n v="0.9"/>
    <n v="0.95"/>
    <n v="0.11764705882352941"/>
    <n v="0.11764705882352941"/>
    <n v="7.21"/>
    <n v="4"/>
    <m/>
    <n v="0"/>
    <n v="7.82"/>
    <n v="3"/>
    <n v="7"/>
    <n v="12"/>
    <n v="0.58333333333333337"/>
    <n v="0.77320504977476223"/>
    <n v="2"/>
    <n v="5"/>
    <n v="0.4"/>
    <n v="0.98936170212765961"/>
    <n v="9"/>
    <n v="10"/>
    <n v="0.9"/>
    <n v="13903"/>
    <n v="8.1074727783631904"/>
    <n v="0"/>
    <n v="2.3529411764705883"/>
    <n v="2.3529411764705883"/>
    <n v="11.666666666666668"/>
    <n v="2.8000000000000003"/>
    <n v="2.7"/>
    <n v="27.627080621500447"/>
    <n v="27.627080621500447"/>
    <n v="384099.30188072071"/>
    <n v="384099.30188072071"/>
    <n v="767982908.03409648"/>
    <n v="767982908.03409648"/>
    <n v="20977136"/>
    <n v="36.610474758522635"/>
    <n v="36.610474758522635"/>
    <n v="2.5"/>
    <n v="2.7314587057279494"/>
    <n v="0.69067701553751126"/>
    <n v="0.69067701553751126"/>
  </r>
  <r>
    <s v="090000092"/>
    <s v="EL CENTRO POST-ACUTE CARE"/>
    <n v="206130785"/>
    <n v="1467447102"/>
    <s v="555158"/>
    <x v="32"/>
    <x v="8"/>
    <s v="No"/>
    <n v="123"/>
    <n v="2.4239999999999999"/>
    <n v="2"/>
    <n v="0.68219178082191778"/>
    <n v="1.3643835616438356"/>
    <n v="0.94599999999999995"/>
    <n v="0"/>
    <n v="1"/>
    <n v="0"/>
    <n v="0.29599999999999999"/>
    <n v="0"/>
    <n v="1"/>
    <n v="0"/>
    <n v="3.6629999999999998"/>
    <n v="0"/>
    <n v="0.58356164383561637"/>
    <n v="0"/>
    <n v="3.1419999999999999"/>
    <n v="0"/>
    <n v="0.25961538461538464"/>
    <n v="0"/>
    <n v="1.3643835616438356"/>
    <n v="30"/>
    <n v="4.547945205479452E-2"/>
    <m/>
    <m/>
    <n v="0"/>
    <n v="0"/>
    <n v="0.14678899000000001"/>
    <n v="0"/>
    <n v="0.14743587"/>
    <n v="0"/>
    <n v="7.1428569999999997E-2"/>
    <n v="0"/>
    <n v="0"/>
    <n v="17"/>
    <n v="0.8605577689243028"/>
    <n v="0.9"/>
    <n v="0.95"/>
    <n v="0"/>
    <n v="0"/>
    <n v="11.01"/>
    <n v="0"/>
    <n v="3.2764180000000001"/>
    <n v="0"/>
    <n v="8.6300000000000008"/>
    <n v="0"/>
    <n v="0"/>
    <n v="18"/>
    <n v="0"/>
    <n v="3.2393909944930355E-2"/>
    <n v="0"/>
    <n v="5"/>
    <n v="0"/>
    <n v="0.93310463121783882"/>
    <n v="4"/>
    <n v="10"/>
    <n v="0.4"/>
    <n v="1000"/>
    <n v="2.2739726027397258"/>
    <m/>
    <n v="0"/>
    <n v="0"/>
    <n v="0"/>
    <n v="0"/>
    <n v="1.2000000000000002"/>
    <n v="3.473972602739726"/>
    <n v="3.473972602739726"/>
    <n v="3473.972602739726"/>
    <n v="3473.972602739726"/>
    <n v="767982908.03409648"/>
    <n v="767982908.03409648"/>
    <n v="20977136"/>
    <n v="36.610474758522635"/>
    <n v="36.610474758522635"/>
    <n v="2.5"/>
    <n v="2.7314587057279494"/>
    <n v="8.6849315068493138E-2"/>
    <n v="8.6849315068493152E-2"/>
  </r>
  <r>
    <s v="090000104"/>
    <s v="VICTORIA POST ACUTE CARE"/>
    <n v="206370669"/>
    <n v="1326441239"/>
    <s v="555804"/>
    <x v="31"/>
    <x v="8"/>
    <s v="No"/>
    <n v="120"/>
    <n v="2.391"/>
    <n v="2"/>
    <n v="0.21369863013698631"/>
    <n v="0.42739726027397262"/>
    <n v="1.115"/>
    <n v="2"/>
    <n v="1"/>
    <n v="2"/>
    <n v="0.54300000000000004"/>
    <n v="3"/>
    <n v="1"/>
    <n v="3"/>
    <n v="4.0529999999999999"/>
    <n v="2"/>
    <n v="0.66575342465753429"/>
    <n v="1.3315068493150686"/>
    <n v="3.5019999999999998"/>
    <n v="1"/>
    <n v="0.54807692307692313"/>
    <n v="0.54807692307692313"/>
    <n v="7.3069810326659645"/>
    <n v="30"/>
    <n v="0.24356603442219882"/>
    <n v="55.6"/>
    <n v="1"/>
    <n v="6"/>
    <n v="0.16666666666666666"/>
    <n v="0.19909502000000001"/>
    <n v="0"/>
    <n v="2.9268290000000002E-2"/>
    <n v="5"/>
    <n v="8.0321100000000003E-3"/>
    <n v="4"/>
    <n v="9"/>
    <n v="17"/>
    <n v="0.91078066914498146"/>
    <n v="0.9"/>
    <n v="0.95"/>
    <n v="0.26470588235294118"/>
    <n v="0.26470588235294118"/>
    <n v="5.64"/>
    <n v="6"/>
    <m/>
    <n v="0"/>
    <n v="7.88"/>
    <n v="2"/>
    <n v="8"/>
    <n v="12"/>
    <n v="0.66666666666666663"/>
    <n v="0.82182685674867784"/>
    <n v="2"/>
    <n v="5"/>
    <n v="0.4"/>
    <n v="0.84792626728110598"/>
    <n v="0"/>
    <n v="10"/>
    <n v="0"/>
    <n v="28593"/>
    <n v="8.5248112047769595"/>
    <n v="2.5"/>
    <n v="5.2941176470588234"/>
    <n v="5.2941176470588234"/>
    <n v="13.333333333333332"/>
    <n v="2.8000000000000003"/>
    <n v="0"/>
    <n v="32.452262185169111"/>
    <n v="32.452262185169111"/>
    <n v="927907.53266054043"/>
    <n v="927907.53266054043"/>
    <n v="767982908.03409648"/>
    <n v="767982908.03409648"/>
    <n v="20977136"/>
    <n v="36.610474758522635"/>
    <n v="36.610474758522635"/>
    <n v="2.5"/>
    <n v="2.7314587057279494"/>
    <n v="0.81130655462922774"/>
    <n v="0.81130655462922774"/>
  </r>
  <r>
    <s v="080000007"/>
    <s v="BOULDER CREEK POST ACUTE"/>
    <n v="206371703"/>
    <n v="1073902672"/>
    <s v="555206"/>
    <x v="31"/>
    <x v="8"/>
    <s v="No"/>
    <n v="149"/>
    <n v="2.6240000000000001"/>
    <n v="4"/>
    <n v="0.71780821917808213"/>
    <n v="2.8712328767123285"/>
    <n v="0.76700000000000002"/>
    <n v="0"/>
    <n v="1"/>
    <n v="0"/>
    <n v="0.318"/>
    <n v="0"/>
    <n v="1"/>
    <n v="0"/>
    <n v="3.71"/>
    <n v="0"/>
    <n v="0.46301369863013697"/>
    <n v="0"/>
    <n v="3.9529999999999998"/>
    <n v="4"/>
    <n v="0.57692307692307687"/>
    <n v="2.3076923076923075"/>
    <n v="5.178925184404636"/>
    <n v="30"/>
    <n v="0.17263083948015454"/>
    <m/>
    <m/>
    <n v="0"/>
    <n v="0"/>
    <n v="7.692309E-2"/>
    <n v="4"/>
    <n v="5.4838709999999999E-2"/>
    <n v="5"/>
    <n v="1.1337870000000002E-2"/>
    <n v="3"/>
    <n v="12"/>
    <n v="17"/>
    <n v="0.94922737306843263"/>
    <n v="0.9"/>
    <n v="0.95"/>
    <n v="0.35294117647058826"/>
    <n v="0.35294117647058826"/>
    <n v="8.5299999999999994"/>
    <n v="2"/>
    <n v="0.95122799999999996"/>
    <n v="1"/>
    <n v="7.87"/>
    <n v="2"/>
    <n v="5"/>
    <n v="18"/>
    <n v="0.27777777777777779"/>
    <n v="0.71397323726196604"/>
    <n v="0"/>
    <n v="5"/>
    <n v="0"/>
    <n v="0.92277486910994766"/>
    <n v="3"/>
    <n v="10"/>
    <n v="0.3"/>
    <n v="33294"/>
    <n v="8.6315419740077264"/>
    <m/>
    <n v="7.0588235294117654"/>
    <n v="7.0588235294117654"/>
    <n v="5.5555555555555554"/>
    <n v="0"/>
    <n v="0.89999999999999991"/>
    <n v="22.145921058975048"/>
    <n v="22.145921058975048"/>
    <n v="737326.2957375152"/>
    <n v="737326.2957375152"/>
    <n v="767982908.03409648"/>
    <n v="767982908.03409648"/>
    <n v="20977136"/>
    <n v="36.610474758522635"/>
    <n v="36.610474758522635"/>
    <n v="2.5"/>
    <n v="2.7314587057279494"/>
    <n v="0.55364802647437616"/>
    <n v="0.55364802647437616"/>
  </r>
  <r>
    <s v="080000694"/>
    <s v="VILLA RANCHO BERNARDO CARE CENTER"/>
    <n v="206374029"/>
    <n v="1518063437"/>
    <s v="555318"/>
    <x v="31"/>
    <x v="8"/>
    <s v="No"/>
    <n v="299"/>
    <n v="2.411"/>
    <n v="2"/>
    <n v="0.37260273972602742"/>
    <n v="0.74520547945205484"/>
    <n v="0.83399999999999996"/>
    <n v="0"/>
    <n v="1"/>
    <n v="0"/>
    <n v="0.53300000000000003"/>
    <n v="3"/>
    <n v="1"/>
    <n v="3"/>
    <n v="3.7690000000000001"/>
    <n v="0"/>
    <n v="0.52602739726027403"/>
    <n v="0"/>
    <n v="3.6589999999999998"/>
    <n v="2"/>
    <n v="0.375"/>
    <n v="0.75"/>
    <n v="4.4952054794520553"/>
    <n v="30"/>
    <n v="0.14984018264840185"/>
    <n v="51.5"/>
    <n v="1"/>
    <n v="6"/>
    <n v="0.16666666666666666"/>
    <n v="0.20864199"/>
    <n v="1"/>
    <n v="3.1315240000000001E-2"/>
    <n v="6"/>
    <n v="1.132855E-2"/>
    <n v="4"/>
    <n v="11"/>
    <n v="17"/>
    <n v="0.94433399602385681"/>
    <n v="0.9"/>
    <n v="0.95"/>
    <n v="0.3235294117647059"/>
    <n v="0.3235294117647059"/>
    <n v="8.18"/>
    <n v="2"/>
    <n v="0.87762300000000004"/>
    <n v="1"/>
    <n v="7.71"/>
    <n v="3"/>
    <n v="6"/>
    <n v="18"/>
    <n v="0.33333333333333331"/>
    <n v="0.65589982852813333"/>
    <n v="0"/>
    <n v="5"/>
    <n v="0"/>
    <n v="0.99871712636305321"/>
    <n v="10"/>
    <n v="10"/>
    <n v="1"/>
    <n v="65792"/>
    <n v="5.2444063926940645"/>
    <n v="2.5"/>
    <n v="6.4705882352941178"/>
    <n v="6.4705882352941178"/>
    <n v="6.6666666666666661"/>
    <n v="0"/>
    <n v="3"/>
    <n v="23.881661294654847"/>
    <n v="23.881661294654847"/>
    <n v="1571222.2598979317"/>
    <n v="1571222.2598979317"/>
    <n v="767982908.03409648"/>
    <n v="767982908.03409648"/>
    <n v="20977136"/>
    <n v="36.610474758522635"/>
    <n v="36.610474758522635"/>
    <n v="2.5"/>
    <n v="2.7314587057279494"/>
    <n v="0.59704153236637114"/>
    <n v="0.59704153236637114"/>
  </r>
  <r>
    <s v="080000801"/>
    <s v="VILLAGE SQUARE HEALTHCARE CENTER"/>
    <n v="206374060"/>
    <n v="1114392511"/>
    <s v="555754"/>
    <x v="31"/>
    <x v="8"/>
    <s v="No"/>
    <n v="118"/>
    <n v="2.67"/>
    <n v="4"/>
    <n v="0.5058139534883721"/>
    <n v="2.0232558139534884"/>
    <n v="1.1259999999999999"/>
    <n v="2"/>
    <n v="1"/>
    <n v="2"/>
    <n v="0.41799999999999998"/>
    <n v="1"/>
    <n v="1"/>
    <n v="1"/>
    <n v="4.2169999999999996"/>
    <n v="3"/>
    <n v="0.54069767441860472"/>
    <n v="1.6220930232558142"/>
    <n v="3.8260000000000001"/>
    <n v="3"/>
    <n v="0.2857142857142857"/>
    <n v="0.8571428571428571"/>
    <n v="7.5024916943521598"/>
    <n v="30"/>
    <n v="0.25008305647840534"/>
    <n v="45.4"/>
    <n v="3"/>
    <n v="6"/>
    <n v="0.5"/>
    <n v="5.0583619999999996E-2"/>
    <n v="4"/>
    <n v="7.2625670000000003E-2"/>
    <n v="2"/>
    <n v="3.086421E-2"/>
    <n v="0"/>
    <n v="6"/>
    <n v="17"/>
    <n v="0.87569060773480667"/>
    <n v="0.9"/>
    <n v="0.95"/>
    <n v="0"/>
    <n v="0"/>
    <n v="10.84"/>
    <n v="0"/>
    <n v="0.62941400000000003"/>
    <n v="3"/>
    <n v="7.73"/>
    <n v="3"/>
    <n v="6"/>
    <n v="18"/>
    <n v="0.33333333333333331"/>
    <n v="0.76795405599425703"/>
    <n v="1"/>
    <n v="5"/>
    <n v="0.2"/>
    <n v="0.79216354344122653"/>
    <n v="0"/>
    <n v="10"/>
    <n v="0"/>
    <n v="26744"/>
    <n v="8.7529069767441872"/>
    <n v="7.5"/>
    <n v="0"/>
    <n v="0"/>
    <n v="6.6666666666666661"/>
    <n v="1.4000000000000001"/>
    <n v="0"/>
    <n v="24.319573643410848"/>
    <n v="24.319573643410848"/>
    <n v="650402.67751937977"/>
    <n v="650402.67751937977"/>
    <n v="767982908.03409648"/>
    <n v="767982908.03409648"/>
    <n v="20977136"/>
    <n v="36.610474758522635"/>
    <n v="36.610474758522635"/>
    <n v="2.5"/>
    <n v="2.7314587057279494"/>
    <n v="0.60798934108527125"/>
    <n v="0.60798934108527125"/>
  </r>
  <r>
    <s v="080000795"/>
    <s v="VISTA KNOLL SPECIALIZED CARE FACILITY"/>
    <n v="206374058"/>
    <n v="1275533929"/>
    <s v="555425"/>
    <x v="31"/>
    <x v="8"/>
    <s v="No"/>
    <n v="119"/>
    <n v="2.246"/>
    <n v="0"/>
    <n v="1.3698630136986356E-2"/>
    <n v="0"/>
    <n v="0.89900000000000002"/>
    <n v="0"/>
    <n v="1"/>
    <n v="0"/>
    <n v="0.64100000000000001"/>
    <n v="4"/>
    <n v="1"/>
    <n v="4"/>
    <n v="3.7789999999999999"/>
    <n v="0"/>
    <n v="4.3835616438356206E-2"/>
    <n v="0"/>
    <n v="3.17"/>
    <n v="0"/>
    <n v="0"/>
    <n v="0"/>
    <n v="4"/>
    <n v="30"/>
    <n v="0.13333333333333333"/>
    <n v="48.6"/>
    <n v="2"/>
    <n v="6"/>
    <n v="0.33333333333333331"/>
    <n v="7.8947390000000006E-2"/>
    <n v="3"/>
    <n v="6.0810789999999997E-2"/>
    <n v="3"/>
    <n v="9.2024700000000008E-3"/>
    <n v="5"/>
    <n v="11"/>
    <n v="17"/>
    <n v="0.85106382978723405"/>
    <n v="0.9"/>
    <n v="0.95"/>
    <n v="0"/>
    <n v="0"/>
    <n v="5.52"/>
    <n v="6"/>
    <n v="0.99945799999999996"/>
    <n v="1"/>
    <n v="8.11"/>
    <n v="1"/>
    <n v="8"/>
    <n v="18"/>
    <n v="0.44444444444444442"/>
    <n v="0.61703243202756353"/>
    <n v="0"/>
    <n v="5"/>
    <n v="0"/>
    <n v="0.99198167239404356"/>
    <n v="10"/>
    <n v="10"/>
    <n v="1"/>
    <n v="24714"/>
    <n v="4.666666666666667"/>
    <n v="5"/>
    <n v="0"/>
    <n v="0"/>
    <n v="8.8888888888888893"/>
    <n v="0"/>
    <n v="3"/>
    <n v="21.555555555555557"/>
    <n v="21.555555555555557"/>
    <n v="532724"/>
    <n v="532724"/>
    <n v="767982908.03409648"/>
    <n v="767982908.03409648"/>
    <n v="20977136"/>
    <n v="36.610474758522635"/>
    <n v="36.610474758522635"/>
    <n v="2.5"/>
    <n v="2.7314587057279494"/>
    <n v="0.53888888888888897"/>
    <n v="0.53888888888888897"/>
  </r>
  <r>
    <s v="090000061"/>
    <s v="GOLDEN HILL POST ACUTE"/>
    <n v="206370713"/>
    <n v="1811963028"/>
    <s v="056182"/>
    <x v="31"/>
    <x v="8"/>
    <s v="Yes"/>
    <n v="99"/>
    <n v="2.0409999999999999"/>
    <n v="0"/>
    <n v="0.27945205479452051"/>
    <n v="0"/>
    <n v="1.159"/>
    <n v="3"/>
    <n v="1"/>
    <n v="3"/>
    <n v="0.48799999999999999"/>
    <n v="3"/>
    <n v="1"/>
    <n v="3"/>
    <n v="3.7389999999999999"/>
    <n v="0"/>
    <n v="0.88219178082191785"/>
    <n v="0"/>
    <n v="3.1509999999999998"/>
    <n v="0"/>
    <n v="0.68269230769230771"/>
    <n v="0"/>
    <n v="6"/>
    <n v="30"/>
    <n v="0.2"/>
    <n v="60.5"/>
    <n v="0"/>
    <n v="6"/>
    <n v="0"/>
    <n v="3.7234039999999996E-2"/>
    <n v="5"/>
    <n v="8.1818180000000004E-2"/>
    <n v="2"/>
    <n v="1.145038E-2"/>
    <n v="3"/>
    <n v="10"/>
    <n v="17"/>
    <n v="0.95094339622641511"/>
    <n v="0.9"/>
    <n v="0.95"/>
    <n v="0.58823529411764708"/>
    <n v="0.58823529411764708"/>
    <n v="6.44"/>
    <n v="5"/>
    <n v="1.4579260000000001"/>
    <n v="0"/>
    <n v="8.08"/>
    <n v="1"/>
    <n v="6"/>
    <n v="18"/>
    <n v="0.33333333333333331"/>
    <n v="0.80656433703461794"/>
    <n v="2"/>
    <n v="5"/>
    <n v="0.4"/>
    <n v="0.9797639123102867"/>
    <n v="8"/>
    <n v="10"/>
    <n v="0.8"/>
    <n v="15421"/>
    <n v="7"/>
    <n v="0"/>
    <n v="11.764705882352942"/>
    <n v="11.764705882352942"/>
    <n v="6.6666666666666661"/>
    <n v="2.8000000000000003"/>
    <n v="2.4000000000000004"/>
    <n v="30.631372549019609"/>
    <n v="30.631372549019609"/>
    <n v="472366.3960784314"/>
    <n v="472366.3960784314"/>
    <n v="767982908.03409648"/>
    <n v="767982908.03409648"/>
    <n v="20977136"/>
    <n v="36.610474758522635"/>
    <n v="36.610474758522635"/>
    <n v="2.5"/>
    <n v="2.7314587057279494"/>
    <n v="0.76578431372549027"/>
    <n v="0.76578431372549016"/>
  </r>
  <r>
    <s v="090000042"/>
    <s v="WINDSOR GARDENS CONVALESCENT CENTER OF SAN DIEGO"/>
    <n v="206370687"/>
    <n v="1730176538"/>
    <s v="055954"/>
    <x v="31"/>
    <x v="8"/>
    <s v="No"/>
    <n v="98"/>
    <n v="2.258"/>
    <n v="0"/>
    <n v="0.2441860465116279"/>
    <n v="0"/>
    <n v="0.90900000000000003"/>
    <n v="0"/>
    <n v="1"/>
    <n v="0"/>
    <n v="0.40500000000000003"/>
    <n v="1"/>
    <n v="1"/>
    <n v="1"/>
    <n v="3.5710000000000002"/>
    <n v="0"/>
    <n v="0.16279069767441856"/>
    <n v="0"/>
    <n v="3.3460000000000001"/>
    <n v="0"/>
    <n v="4.0816326530612242E-2"/>
    <n v="0"/>
    <n v="1"/>
    <n v="30"/>
    <n v="3.3333333333333333E-2"/>
    <n v="39.700000000000003"/>
    <n v="4"/>
    <n v="6"/>
    <n v="0.66666666666666663"/>
    <n v="0.13744075"/>
    <n v="0"/>
    <n v="7.070709E-2"/>
    <n v="2"/>
    <n v="1.214574E-2"/>
    <n v="3"/>
    <n v="5"/>
    <n v="17"/>
    <n v="0.54947916666666663"/>
    <n v="0.9"/>
    <n v="0.95"/>
    <n v="0"/>
    <n v="0"/>
    <n v="6.5"/>
    <n v="5"/>
    <n v="0.99197299999999999"/>
    <n v="1"/>
    <n v="7.62"/>
    <n v="4"/>
    <n v="10"/>
    <n v="18"/>
    <n v="0.55555555555555558"/>
    <n v="0.63349491493204069"/>
    <n v="0"/>
    <n v="5"/>
    <n v="0"/>
    <n v="0.67816091954022983"/>
    <n v="0"/>
    <n v="10"/>
    <n v="0"/>
    <n v="19995"/>
    <n v="1.1666666666666667"/>
    <n v="10"/>
    <n v="0"/>
    <n v="0"/>
    <n v="11.111111111111111"/>
    <n v="0"/>
    <n v="0"/>
    <n v="22.277777777777779"/>
    <n v="22.277777777777779"/>
    <n v="445444.16666666669"/>
    <n v="445444.16666666669"/>
    <n v="767982908.03409648"/>
    <n v="767982908.03409648"/>
    <n v="20977136"/>
    <n v="36.610474758522635"/>
    <n v="36.610474758522635"/>
    <n v="2.5"/>
    <n v="2.7314587057279494"/>
    <n v="0.55694444444444446"/>
    <n v="0.55694444444444446"/>
  </r>
  <r>
    <s v="010001005"/>
    <s v="ALDERSLY SKILLED NURSING FACILITY"/>
    <n v="206210891"/>
    <n v="1497738363"/>
    <s v="555694"/>
    <x v="33"/>
    <x v="0"/>
    <s v="No"/>
    <n v="20"/>
    <n v="3.605"/>
    <n v="6"/>
    <n v="0.50410958904109582"/>
    <n v="3.0246575342465749"/>
    <n v="2.343"/>
    <n v="6"/>
    <n v="0.50410958904109582"/>
    <n v="3.0246575342465749"/>
    <n v="1.0109999999999999"/>
    <n v="6"/>
    <n v="0.50410958904109582"/>
    <n v="3.0246575342465749"/>
    <n v="6.7030000000000003"/>
    <n v="6"/>
    <n v="0.50410958904109582"/>
    <n v="3.0246575342465749"/>
    <m/>
    <n v="0"/>
    <n v="0.5"/>
    <n v="0"/>
    <n v="12.0986301369863"/>
    <n v="30"/>
    <n v="0.40328767123287668"/>
    <m/>
    <m/>
    <n v="0"/>
    <n v="0"/>
    <n v="0"/>
    <n v="5"/>
    <n v="0"/>
    <n v="6"/>
    <n v="9.0909069999999995E-2"/>
    <n v="0"/>
    <n v="11"/>
    <n v="17"/>
    <n v="0.4"/>
    <n v="0.9"/>
    <n v="0.95"/>
    <n v="0"/>
    <n v="0"/>
    <m/>
    <n v="0"/>
    <m/>
    <n v="0"/>
    <m/>
    <n v="0"/>
    <n v="0"/>
    <n v="0"/>
    <n v="0"/>
    <n v="0.16210716708116663"/>
    <n v="0"/>
    <n v="5"/>
    <n v="0"/>
    <n v="0.88888888888888884"/>
    <n v="0"/>
    <n v="10"/>
    <n v="0"/>
    <n v="717"/>
    <n v="20.164383561643834"/>
    <m/>
    <n v="0"/>
    <n v="0"/>
    <m/>
    <n v="0"/>
    <n v="0"/>
    <n v="20.164383561643834"/>
    <n v="20.164383561643834"/>
    <n v="14457.863013698628"/>
    <n v="14457.863013698628"/>
    <n v="767982908.03409648"/>
    <n v="767982908.03409648"/>
    <n v="20977136"/>
    <n v="36.610474758522635"/>
    <n v="36.610474758522635"/>
    <n v="2.5"/>
    <n v="2.7314587057279494"/>
    <n v="0.50410958904109582"/>
    <n v="0.50410958904109582"/>
  </r>
  <r>
    <s v="220000039"/>
    <s v="SAN FRANCISCO HEALTH CARE"/>
    <n v="206380762"/>
    <n v="1588974570"/>
    <s v="056272"/>
    <x v="34"/>
    <x v="9"/>
    <s v="No"/>
    <n v="168"/>
    <n v="2.7509999999999999"/>
    <n v="5"/>
    <n v="0.72602739726027399"/>
    <n v="3.6301369863013697"/>
    <n v="0.57699999999999996"/>
    <n v="0"/>
    <n v="0.74794520547945198"/>
    <n v="0"/>
    <n v="0.93100000000000005"/>
    <n v="6"/>
    <n v="0.74794520547945198"/>
    <n v="4.4876712328767123"/>
    <n v="4.2279999999999998"/>
    <n v="3"/>
    <n v="0.72876712328767124"/>
    <n v="2.1863013698630138"/>
    <n v="3.8479999999999999"/>
    <n v="3"/>
    <n v="0.71153846153846156"/>
    <n v="2.1346153846153846"/>
    <n v="12.43872497365648"/>
    <n v="30"/>
    <n v="0.41462416578854933"/>
    <m/>
    <m/>
    <n v="0"/>
    <n v="0"/>
    <n v="5.757574E-2"/>
    <n v="4"/>
    <n v="3.9840630000000002E-2"/>
    <n v="5"/>
    <n v="1.392758E-2"/>
    <n v="3"/>
    <n v="12"/>
    <n v="17"/>
    <n v="0.9505494505494505"/>
    <n v="0.9"/>
    <n v="0.95"/>
    <n v="0.70588235294117652"/>
    <n v="0.70588235294117652"/>
    <n v="6.81"/>
    <n v="4"/>
    <n v="0.96133199999999996"/>
    <n v="1"/>
    <n v="8.07"/>
    <n v="1"/>
    <n v="6"/>
    <n v="18"/>
    <n v="0.33333333333333331"/>
    <n v="0.90220836717051323"/>
    <n v="3"/>
    <n v="5"/>
    <n v="0.6"/>
    <n v="0.95"/>
    <n v="6"/>
    <n v="10"/>
    <n v="0.6"/>
    <n v="34440"/>
    <n v="20.731208289427467"/>
    <m/>
    <n v="14.117647058823531"/>
    <n v="14.117647058823531"/>
    <n v="6.6666666666666661"/>
    <n v="4.2"/>
    <n v="1.7999999999999998"/>
    <n v="47.515522014917664"/>
    <n v="47.515522014917664"/>
    <n v="1636434.5781937644"/>
    <n v="1636434.5781937644"/>
    <n v="767982908.03409648"/>
    <n v="767982908.03409648"/>
    <n v="20977136"/>
    <n v="36.610474758522635"/>
    <n v="36.610474758522635"/>
    <n v="2.5"/>
    <n v="2.7314587057279494"/>
    <n v="1.1878880503729417"/>
    <n v="1.1878880503729417"/>
  </r>
  <r>
    <s v="220000041"/>
    <s v="BROOKSIDE SKILLED NURSING HOSPITAL"/>
    <n v="206413502"/>
    <n v="1952393076"/>
    <s v="055188"/>
    <x v="35"/>
    <x v="9"/>
    <s v="No"/>
    <n v="96"/>
    <n v="2.7839999999999998"/>
    <n v="5"/>
    <n v="0.96438356164383565"/>
    <n v="4.8219178082191778"/>
    <n v="0.83199999999999996"/>
    <n v="0"/>
    <n v="1"/>
    <n v="0"/>
    <n v="0.77200000000000002"/>
    <n v="5"/>
    <n v="1"/>
    <n v="5"/>
    <n v="4.3540000000000001"/>
    <n v="4"/>
    <n v="0.9452054794520548"/>
    <n v="3.7808219178082192"/>
    <n v="4.1529999999999996"/>
    <n v="5"/>
    <n v="0.84615384615384615"/>
    <n v="4.2307692307692308"/>
    <n v="17.833508956796628"/>
    <n v="30"/>
    <n v="0.59445029855988762"/>
    <n v="32.299999999999997"/>
    <n v="5"/>
    <n v="6"/>
    <n v="0.83333333333333337"/>
    <n v="0.1058201"/>
    <n v="1"/>
    <n v="7.777777000000001E-2"/>
    <n v="2"/>
    <n v="0"/>
    <n v="6"/>
    <n v="9"/>
    <n v="17"/>
    <n v="0.91584158415841588"/>
    <n v="0.9"/>
    <n v="0.95"/>
    <n v="0.26470588235294118"/>
    <n v="0.26470588235294118"/>
    <n v="6.6"/>
    <n v="5"/>
    <m/>
    <n v="0"/>
    <n v="7.89"/>
    <n v="2"/>
    <n v="7"/>
    <n v="12"/>
    <n v="0.58333333333333337"/>
    <n v="0.83732308229949326"/>
    <n v="3"/>
    <n v="5"/>
    <n v="0.6"/>
    <n v="1"/>
    <n v="10"/>
    <n v="10"/>
    <n v="1"/>
    <n v="19168"/>
    <n v="20.805760449596068"/>
    <n v="12.5"/>
    <n v="5.2941176470588234"/>
    <n v="5.2941176470588234"/>
    <n v="11.666666666666668"/>
    <n v="4.2"/>
    <n v="3"/>
    <n v="57.466544763321565"/>
    <n v="57.466544763321565"/>
    <n v="1101518.7300233478"/>
    <n v="1101518.7300233478"/>
    <n v="767982908.03409648"/>
    <n v="767982908.03409648"/>
    <n v="20977136"/>
    <n v="36.610474758522635"/>
    <n v="36.610474758522635"/>
    <n v="2.5"/>
    <n v="2.7314587057279494"/>
    <n v="1.4366636190830393"/>
    <n v="1.4366636190830391"/>
  </r>
  <r>
    <s v="220000045"/>
    <s v="CARLMONT GARDENS NURSING CENTER"/>
    <n v="206410734"/>
    <n v="1386732006"/>
    <s v="555657"/>
    <x v="35"/>
    <x v="9"/>
    <s v="No"/>
    <n v="74"/>
    <n v="2.0910000000000002"/>
    <n v="0"/>
    <n v="0.16438356164383561"/>
    <n v="0"/>
    <n v="0.77"/>
    <n v="0"/>
    <n v="1"/>
    <n v="0"/>
    <n v="0.91600000000000004"/>
    <n v="6"/>
    <n v="1"/>
    <n v="6"/>
    <n v="3.6480000000000001"/>
    <n v="0"/>
    <n v="8.2191780821917471E-3"/>
    <n v="0"/>
    <n v="3.2730000000000001"/>
    <n v="0"/>
    <n v="0"/>
    <n v="0"/>
    <n v="6"/>
    <n v="30"/>
    <n v="0.2"/>
    <n v="26.1"/>
    <n v="6"/>
    <n v="6"/>
    <n v="1"/>
    <n v="4.7368420000000001E-2"/>
    <n v="4"/>
    <n v="3.5971219999999998E-2"/>
    <n v="6"/>
    <n v="0"/>
    <n v="6"/>
    <n v="16"/>
    <n v="17"/>
    <n v="0.63945578231292521"/>
    <n v="0.9"/>
    <n v="0.95"/>
    <n v="0"/>
    <n v="0"/>
    <n v="7.48"/>
    <n v="3"/>
    <n v="1.0791820000000001"/>
    <n v="0"/>
    <n v="7.45"/>
    <n v="5"/>
    <n v="8"/>
    <n v="18"/>
    <n v="0.44444444444444442"/>
    <n v="0.61503022105752569"/>
    <n v="0"/>
    <n v="5"/>
    <n v="0"/>
    <n v="0.97340425531914898"/>
    <n v="8"/>
    <n v="10"/>
    <n v="0.8"/>
    <n v="14551"/>
    <n v="7"/>
    <n v="15"/>
    <n v="0"/>
    <n v="0"/>
    <n v="8.8888888888888893"/>
    <n v="0"/>
    <n v="2.4000000000000004"/>
    <n v="33.288888888888891"/>
    <n v="33.288888888888891"/>
    <n v="484386.62222222227"/>
    <n v="484386.62222222227"/>
    <n v="767982908.03409648"/>
    <n v="767982908.03409648"/>
    <n v="20977136"/>
    <n v="36.610474758522635"/>
    <n v="36.610474758522635"/>
    <n v="2.5"/>
    <n v="2.7314587057279494"/>
    <n v="0.8322222222222222"/>
    <n v="0.83222222222222231"/>
  </r>
  <r>
    <s v="220000046"/>
    <s v="CENTRAL GARDENS POST ACUTE"/>
    <n v="206380772"/>
    <n v="1235602954"/>
    <s v="055280"/>
    <x v="34"/>
    <x v="9"/>
    <s v="No"/>
    <n v="92"/>
    <n v="2.3730000000000002"/>
    <n v="1"/>
    <n v="0.58356164383561637"/>
    <n v="0.58356164383561637"/>
    <n v="0.88200000000000001"/>
    <n v="0"/>
    <n v="1"/>
    <n v="0"/>
    <n v="0.33500000000000002"/>
    <n v="0"/>
    <n v="1"/>
    <n v="0"/>
    <n v="3.5880000000000001"/>
    <n v="0"/>
    <n v="0.29315068493150687"/>
    <n v="0"/>
    <n v="3.2909999999999999"/>
    <n v="0"/>
    <n v="0.15384615384615385"/>
    <n v="0"/>
    <n v="0.58356164383561637"/>
    <n v="30"/>
    <n v="1.9452054794520546E-2"/>
    <n v="43.7"/>
    <n v="3"/>
    <n v="6"/>
    <n v="0.5"/>
    <n v="9.0196079999999998E-2"/>
    <n v="2"/>
    <n v="0.05"/>
    <n v="5"/>
    <n v="2.6615929999999999E-2"/>
    <n v="0"/>
    <n v="7"/>
    <n v="17"/>
    <n v="0.94181818181818178"/>
    <n v="0.9"/>
    <n v="0.95"/>
    <n v="0.20588235294117646"/>
    <n v="0.20588235294117646"/>
    <n v="6.79"/>
    <n v="5"/>
    <n v="0.71700600000000003"/>
    <n v="2"/>
    <n v="9.1300000000000008"/>
    <n v="0"/>
    <n v="7"/>
    <n v="18"/>
    <n v="0.3888888888888889"/>
    <n v="0.77540325324984682"/>
    <n v="1"/>
    <n v="5"/>
    <n v="0.2"/>
    <n v="0.98694029850746268"/>
    <n v="9"/>
    <n v="10"/>
    <n v="0.9"/>
    <n v="22786"/>
    <n v="0.6808219178082191"/>
    <n v="7.5"/>
    <n v="4.117647058823529"/>
    <n v="4.117647058823529"/>
    <n v="7.7777777777777777"/>
    <n v="1.4000000000000001"/>
    <n v="2.7"/>
    <n v="24.176246754409522"/>
    <n v="24.176246754409522"/>
    <n v="550879.95854597539"/>
    <n v="550879.95854597539"/>
    <n v="767982908.03409648"/>
    <n v="767982908.03409648"/>
    <n v="20977136"/>
    <n v="36.610474758522635"/>
    <n v="36.610474758522635"/>
    <n v="2.5"/>
    <n v="2.7314587057279494"/>
    <n v="0.60440616886023801"/>
    <n v="0.60440616886023801"/>
  </r>
  <r>
    <s v="220000048"/>
    <s v="SAN FRANCISCO POST ACUTE"/>
    <n v="206382635"/>
    <n v="1124405121"/>
    <s v="056449"/>
    <x v="34"/>
    <x v="9"/>
    <s v="No"/>
    <n v="53"/>
    <n v="2.3439999999999999"/>
    <n v="1"/>
    <n v="0.26027397260273977"/>
    <n v="0.26027397260273977"/>
    <n v="1.1319999999999999"/>
    <n v="2"/>
    <n v="1"/>
    <n v="2"/>
    <n v="0.68"/>
    <n v="5"/>
    <n v="1"/>
    <n v="5"/>
    <n v="4.1139999999999999"/>
    <n v="2"/>
    <n v="0.72328767123287674"/>
    <n v="1.4465753424657535"/>
    <n v="3.839"/>
    <n v="3"/>
    <n v="0.33653846153846156"/>
    <n v="1.0096153846153846"/>
    <n v="9.7164646996838773"/>
    <n v="30"/>
    <n v="0.32388215665612924"/>
    <n v="31.4"/>
    <n v="5"/>
    <n v="6"/>
    <n v="0.83333333333333337"/>
    <n v="0.16326531999999999"/>
    <n v="0"/>
    <n v="8.571426E-2"/>
    <n v="1"/>
    <n v="0"/>
    <n v="6"/>
    <n v="7"/>
    <n v="17"/>
    <n v="0.8"/>
    <n v="0.9"/>
    <n v="0.95"/>
    <n v="0"/>
    <n v="0"/>
    <n v="7.98"/>
    <n v="3"/>
    <n v="0.54514399999999996"/>
    <n v="4"/>
    <n v="8.42"/>
    <n v="0"/>
    <n v="7"/>
    <n v="18"/>
    <n v="0.3888888888888889"/>
    <n v="0.49589424028885914"/>
    <n v="0"/>
    <n v="5"/>
    <n v="0"/>
    <n v="0.98783454987834551"/>
    <n v="9"/>
    <n v="10"/>
    <n v="0.9"/>
    <n v="8515"/>
    <n v="11.335875482964523"/>
    <n v="12.5"/>
    <n v="0"/>
    <n v="0"/>
    <n v="7.7777777777777777"/>
    <n v="0"/>
    <n v="2.7"/>
    <n v="34.313653260742306"/>
    <n v="34.313653260742306"/>
    <n v="292180.75751522073"/>
    <n v="292180.75751522073"/>
    <n v="767982908.03409648"/>
    <n v="767982908.03409648"/>
    <n v="20977136"/>
    <n v="36.610474758522635"/>
    <n v="36.610474758522635"/>
    <n v="2.5"/>
    <n v="2.7314587057279494"/>
    <n v="0.85784133151855757"/>
    <n v="0.85784133151855768"/>
  </r>
  <r>
    <s v="220000053"/>
    <s v="DEVONSHIRE OAKS NURSING CENTER"/>
    <n v="206413509"/>
    <n v="1659461408"/>
    <s v="555813"/>
    <x v="35"/>
    <x v="9"/>
    <s v="No"/>
    <n v="38"/>
    <n v="2.629"/>
    <n v="4"/>
    <n v="0.78356164383561644"/>
    <n v="3.1342465753424658"/>
    <n v="1.1870000000000001"/>
    <n v="3"/>
    <n v="1"/>
    <n v="3"/>
    <n v="0.99299999999999999"/>
    <n v="6"/>
    <n v="1"/>
    <n v="6"/>
    <n v="4.7430000000000003"/>
    <n v="5"/>
    <n v="0.90136986301369859"/>
    <n v="4.506849315068493"/>
    <n v="4.2149999999999999"/>
    <n v="5"/>
    <n v="0.67307692307692313"/>
    <n v="3.3653846153846159"/>
    <n v="20.006480505795576"/>
    <n v="30"/>
    <n v="0.66688268352651925"/>
    <n v="47.1"/>
    <n v="2"/>
    <n v="6"/>
    <n v="0.33333333333333331"/>
    <n v="0"/>
    <n v="5"/>
    <n v="0"/>
    <n v="6"/>
    <n v="5.8139549999999998E-2"/>
    <n v="0"/>
    <n v="11"/>
    <n v="17"/>
    <n v="0.82524271844660191"/>
    <n v="0.9"/>
    <n v="0.95"/>
    <n v="0"/>
    <n v="0"/>
    <m/>
    <n v="0"/>
    <m/>
    <n v="0"/>
    <m/>
    <n v="0"/>
    <n v="0"/>
    <n v="0"/>
    <n v="0"/>
    <n v="0.92485207100591715"/>
    <n v="5"/>
    <n v="5"/>
    <n v="1"/>
    <n v="0.98378378378378384"/>
    <n v="9"/>
    <n v="10"/>
    <n v="0.9"/>
    <n v="9378"/>
    <n v="23.340893923428172"/>
    <n v="5"/>
    <n v="0"/>
    <n v="0"/>
    <m/>
    <n v="7"/>
    <n v="2.7"/>
    <n v="38.040893923428172"/>
    <n v="38.040893923428172"/>
    <n v="356747.5032139094"/>
    <n v="356747.5032139094"/>
    <n v="767982908.03409648"/>
    <n v="767982908.03409648"/>
    <n v="20977136"/>
    <n v="36.610474758522635"/>
    <n v="36.610474758522635"/>
    <n v="2.5"/>
    <n v="2.7314587057279494"/>
    <n v="0.95102234808570429"/>
    <n v="0.95102234808570429"/>
  </r>
  <r>
    <s v="220000087"/>
    <s v="MILLBRAE CARE CENTER"/>
    <n v="206410896"/>
    <n v="1609429638"/>
    <s v="056122"/>
    <x v="35"/>
    <x v="9"/>
    <s v="No"/>
    <n v="140"/>
    <n v="1.82"/>
    <n v="0"/>
    <n v="0"/>
    <n v="0"/>
    <n v="0.94399999999999995"/>
    <n v="0"/>
    <n v="1"/>
    <n v="0"/>
    <n v="0.504"/>
    <n v="3"/>
    <n v="1"/>
    <n v="3"/>
    <n v="3.2320000000000002"/>
    <n v="0"/>
    <n v="0"/>
    <n v="0"/>
    <n v="2.87"/>
    <n v="0"/>
    <n v="0"/>
    <n v="0"/>
    <n v="3"/>
    <n v="30"/>
    <n v="0.1"/>
    <n v="70.599999999999994"/>
    <n v="0"/>
    <n v="6"/>
    <n v="0"/>
    <n v="4.9586779999999997E-2"/>
    <n v="4"/>
    <n v="4.104476E-2"/>
    <n v="4"/>
    <n v="1.9464740000000001E-2"/>
    <n v="4"/>
    <n v="12"/>
    <n v="17"/>
    <n v="0.95518867924528306"/>
    <n v="0.9"/>
    <n v="0.95"/>
    <n v="0.70588235294117652"/>
    <n v="0.70588235294117652"/>
    <n v="9.4700000000000006"/>
    <n v="0"/>
    <n v="0.63747399999999999"/>
    <n v="3"/>
    <n v="7.64"/>
    <n v="4"/>
    <n v="7"/>
    <n v="18"/>
    <n v="0.3888888888888889"/>
    <n v="0.36373024640952978"/>
    <n v="0"/>
    <n v="5"/>
    <n v="0"/>
    <n v="1"/>
    <n v="10"/>
    <n v="10"/>
    <n v="1"/>
    <n v="15145"/>
    <n v="3.5"/>
    <n v="0"/>
    <n v="14.117647058823531"/>
    <n v="14.117647058823531"/>
    <n v="7.7777777777777777"/>
    <n v="0"/>
    <n v="3"/>
    <n v="28.395424836601308"/>
    <n v="28.395424836601308"/>
    <n v="430048.70915032679"/>
    <n v="430048.70915032679"/>
    <n v="767982908.03409648"/>
    <n v="767982908.03409648"/>
    <n v="20977136"/>
    <n v="36.610474758522635"/>
    <n v="36.610474758522635"/>
    <n v="2.5"/>
    <n v="2.7314587057279494"/>
    <n v="0.70988562091503271"/>
    <n v="0.70988562091503271"/>
  </r>
  <r>
    <s v="010000936"/>
    <s v="SAN RAFAEL HEALTHCARE &amp; WELLNESS CENTER, LP"/>
    <n v="206210946"/>
    <n v="1417208109"/>
    <s v="055331"/>
    <x v="33"/>
    <x v="0"/>
    <s v="No"/>
    <n v="54"/>
    <n v="2.5009999999999999"/>
    <n v="3"/>
    <n v="0.52616279069767447"/>
    <n v="1.5784883720930234"/>
    <n v="1.0089999999999999"/>
    <n v="1"/>
    <n v="1"/>
    <n v="1"/>
    <n v="0.71299999999999997"/>
    <n v="5"/>
    <n v="1"/>
    <n v="5"/>
    <n v="4.1970000000000001"/>
    <n v="3"/>
    <n v="0.85174418604651159"/>
    <n v="2.5552325581395348"/>
    <n v="3.7989999999999999"/>
    <n v="3"/>
    <n v="0.75510204081632648"/>
    <n v="2.2653061224489797"/>
    <n v="12.399027052681538"/>
    <n v="30"/>
    <n v="0.41330090175605128"/>
    <n v="47.4"/>
    <n v="2"/>
    <n v="6"/>
    <n v="0.33333333333333331"/>
    <n v="0.23664121999999999"/>
    <n v="0"/>
    <n v="0.11650486"/>
    <n v="1"/>
    <n v="1.2987E-2"/>
    <n v="4"/>
    <n v="5"/>
    <n v="17"/>
    <n v="0.97452229299363058"/>
    <n v="0.9"/>
    <n v="0.95"/>
    <n v="0.29411764705882354"/>
    <n v="0.29411764705882354"/>
    <n v="5.46"/>
    <n v="6"/>
    <n v="0.68205099999999996"/>
    <n v="3"/>
    <n v="7.9"/>
    <n v="2"/>
    <n v="11"/>
    <n v="18"/>
    <n v="0.61111111111111116"/>
    <n v="0.884263959390863"/>
    <n v="4"/>
    <n v="5"/>
    <n v="0.8"/>
    <n v="0.95366795366795365"/>
    <n v="6"/>
    <n v="10"/>
    <n v="0.6"/>
    <n v="13936"/>
    <n v="14.465531561461795"/>
    <n v="5"/>
    <n v="5.882352941176471"/>
    <n v="5.882352941176471"/>
    <n v="12.222222222222223"/>
    <n v="5.6000000000000005"/>
    <n v="1.7999999999999998"/>
    <n v="44.970106724860486"/>
    <n v="44.970106724860486"/>
    <n v="626703.40731765574"/>
    <n v="626703.40731765574"/>
    <n v="767982908.03409648"/>
    <n v="767982908.03409648"/>
    <n v="20977136"/>
    <n v="36.610474758522635"/>
    <n v="36.610474758522635"/>
    <n v="2.5"/>
    <n v="2.7314587057279494"/>
    <n v="1.1242526681215121"/>
    <n v="1.1242526681215121"/>
  </r>
  <r>
    <s v="220000077"/>
    <s v="PACIFIC HEIGHTS TRANSITIONAL CARE CENTER"/>
    <n v="206380921"/>
    <n v="1922522507"/>
    <s v="056176"/>
    <x v="34"/>
    <x v="9"/>
    <s v="No"/>
    <n v="120"/>
    <n v="2.5569999999999999"/>
    <n v="3"/>
    <n v="0.54520547945205478"/>
    <n v="1.6356164383561644"/>
    <n v="1.0149999999999999"/>
    <n v="1"/>
    <n v="1"/>
    <n v="1"/>
    <n v="0.66400000000000003"/>
    <n v="5"/>
    <n v="1"/>
    <n v="5"/>
    <n v="4.2080000000000002"/>
    <n v="3"/>
    <n v="0.67123287671232879"/>
    <n v="2.0136986301369864"/>
    <n v="3.762"/>
    <n v="3"/>
    <n v="0.45192307692307693"/>
    <n v="1.3557692307692308"/>
    <n v="11.005084299262382"/>
    <n v="30"/>
    <n v="0.36683614330874609"/>
    <n v="49.5"/>
    <n v="2"/>
    <n v="6"/>
    <n v="0.33333333333333331"/>
    <n v="5.1724149999999997E-2"/>
    <n v="4"/>
    <n v="4.3478269999999999E-2"/>
    <n v="4"/>
    <n v="1.215806E-2"/>
    <n v="3"/>
    <n v="11"/>
    <n v="17"/>
    <n v="0.9640718562874252"/>
    <n v="0.9"/>
    <n v="0.95"/>
    <n v="0.6470588235294118"/>
    <n v="0.6470588235294118"/>
    <n v="6.45"/>
    <n v="5"/>
    <n v="0.82165900000000003"/>
    <n v="2"/>
    <n v="8.51"/>
    <n v="0"/>
    <n v="7"/>
    <n v="18"/>
    <n v="0.3888888888888889"/>
    <n v="0.66552389659200573"/>
    <n v="0"/>
    <n v="5"/>
    <n v="0"/>
    <n v="0.98835705045278133"/>
    <n v="9"/>
    <n v="10"/>
    <n v="0.9"/>
    <n v="26207"/>
    <n v="12.839265015806113"/>
    <n v="5"/>
    <n v="12.941176470588236"/>
    <n v="12.941176470588236"/>
    <n v="7.7777777777777777"/>
    <n v="0"/>
    <n v="2.7"/>
    <n v="41.258219264172126"/>
    <n v="41.258219264172126"/>
    <n v="1081254.1522561589"/>
    <n v="1081254.1522561589"/>
    <n v="767982908.03409648"/>
    <n v="767982908.03409648"/>
    <n v="20977136"/>
    <n v="36.610474758522635"/>
    <n v="36.610474758522635"/>
    <n v="2.5"/>
    <n v="2.7314587057279494"/>
    <n v="1.0314554816043031"/>
    <n v="1.0314554816043031"/>
  </r>
  <r>
    <s v="010001037"/>
    <s v="SMITH RANCH SKILLED NURSING &amp; REHABILITATION CENTER"/>
    <n v="206214021"/>
    <n v="1023534443"/>
    <s v="555595"/>
    <x v="33"/>
    <x v="0"/>
    <s v="No"/>
    <n v="80"/>
    <n v="2.5470000000000002"/>
    <n v="3"/>
    <n v="0.69589041095890414"/>
    <n v="2.0876712328767124"/>
    <n v="1.625"/>
    <n v="6"/>
    <n v="1"/>
    <n v="6"/>
    <n v="0.57599999999999996"/>
    <n v="4"/>
    <n v="1"/>
    <n v="4"/>
    <n v="4.7699999999999996"/>
    <n v="5"/>
    <n v="0.96986301369863015"/>
    <n v="4.8493150684931505"/>
    <n v="3.9350000000000001"/>
    <n v="4"/>
    <n v="0.94230769230769229"/>
    <n v="3.7692307692307692"/>
    <n v="20.706217070600633"/>
    <n v="30"/>
    <n v="0.69020723568668774"/>
    <n v="53.5"/>
    <n v="1"/>
    <n v="6"/>
    <n v="0.16666666666666666"/>
    <n v="0.18292683000000001"/>
    <n v="1"/>
    <n v="8.9552239999999991E-2"/>
    <n v="5"/>
    <n v="3.6585350000000003E-2"/>
    <n v="0"/>
    <n v="6"/>
    <n v="17"/>
    <n v="0.92941176470588238"/>
    <n v="0.9"/>
    <n v="0.95"/>
    <n v="0.17647058823529413"/>
    <n v="0.17647058823529413"/>
    <n v="6.14"/>
    <n v="5"/>
    <m/>
    <n v="0"/>
    <n v="7.95"/>
    <n v="2"/>
    <n v="7"/>
    <n v="12"/>
    <n v="0.58333333333333337"/>
    <n v="5.1989421805505469E-2"/>
    <n v="0"/>
    <n v="5"/>
    <n v="0"/>
    <n v="0.9978813559322034"/>
    <n v="10"/>
    <n v="10"/>
    <n v="1"/>
    <n v="865"/>
    <n v="24.157253249034071"/>
    <n v="2.5"/>
    <n v="3.5294117647058827"/>
    <n v="3.5294117647058827"/>
    <n v="11.666666666666668"/>
    <n v="0"/>
    <n v="3"/>
    <n v="44.853331680406626"/>
    <n v="44.853331680406626"/>
    <n v="38798.13190355173"/>
    <n v="38798.13190355173"/>
    <n v="767982908.03409648"/>
    <n v="767982908.03409648"/>
    <n v="20977136"/>
    <n v="36.610474758522635"/>
    <n v="36.610474758522635"/>
    <n v="2.5"/>
    <n v="2.7314587057279494"/>
    <n v="1.1213332920101657"/>
    <n v="1.1213332920101657"/>
  </r>
  <r>
    <s v="010000938"/>
    <s v="SOUTH MARIN HEALTH &amp; WELLNESS CENTER"/>
    <n v="206210957"/>
    <n v="1902329782"/>
    <s v="055093"/>
    <x v="33"/>
    <x v="0"/>
    <s v="No"/>
    <n v="72"/>
    <n v="2.4790000000000001"/>
    <n v="3"/>
    <n v="0.50958904109589043"/>
    <n v="1.5287671232876714"/>
    <n v="1.331"/>
    <n v="5"/>
    <n v="1"/>
    <n v="5"/>
    <n v="0.82599999999999996"/>
    <n v="5"/>
    <n v="1"/>
    <n v="5"/>
    <n v="4.58"/>
    <n v="5"/>
    <n v="0.78356164383561644"/>
    <n v="3.9178082191780823"/>
    <n v="4.1029999999999998"/>
    <n v="5"/>
    <n v="0.68269230769230771"/>
    <n v="3.4134615384615383"/>
    <n v="18.860036880927293"/>
    <n v="30"/>
    <n v="0.62866789603090978"/>
    <n v="44.3"/>
    <n v="3"/>
    <n v="6"/>
    <n v="0.5"/>
    <n v="5.6338030000000004E-2"/>
    <n v="5"/>
    <n v="4.716981E-2"/>
    <n v="4"/>
    <n v="5.9171499999999995E-3"/>
    <n v="5"/>
    <n v="14"/>
    <n v="17"/>
    <n v="0.81714285714285717"/>
    <n v="0.9"/>
    <n v="0.95"/>
    <n v="0"/>
    <n v="0"/>
    <n v="4.4800000000000004"/>
    <n v="6"/>
    <n v="0.28300399999999998"/>
    <n v="5"/>
    <n v="7.53"/>
    <n v="5"/>
    <n v="16"/>
    <n v="18"/>
    <n v="0.88888888888888884"/>
    <n v="0.53772241992882563"/>
    <n v="0"/>
    <n v="5"/>
    <n v="0"/>
    <n v="0.98742138364779874"/>
    <n v="9"/>
    <n v="10"/>
    <n v="0.9"/>
    <n v="12088"/>
    <n v="22.003376361081841"/>
    <n v="7.5"/>
    <n v="0"/>
    <n v="0"/>
    <n v="17.777777777777779"/>
    <n v="0"/>
    <n v="2.7"/>
    <n v="49.981154138859623"/>
    <n v="49.981154138859623"/>
    <n v="604172.19123053516"/>
    <n v="604172.19123053516"/>
    <n v="767982908.03409648"/>
    <n v="767982908.03409648"/>
    <n v="20977136"/>
    <n v="36.610474758522635"/>
    <n v="36.610474758522635"/>
    <n v="2.5"/>
    <n v="2.7314587057279494"/>
    <n v="1.2495288534714906"/>
    <n v="1.2495288534714906"/>
  </r>
  <r>
    <s v="220000056"/>
    <s v="HAYES CONVALESCENT HOSPITAL"/>
    <n v="206380830"/>
    <n v="1629128020"/>
    <s v="05A315"/>
    <x v="34"/>
    <x v="9"/>
    <s v="No"/>
    <n v="34"/>
    <n v="2.4809999999999999"/>
    <n v="3"/>
    <n v="0.99178082191780825"/>
    <n v="2.9753424657534246"/>
    <n v="0.751"/>
    <n v="0"/>
    <n v="1"/>
    <n v="0"/>
    <n v="0.58899999999999997"/>
    <n v="4"/>
    <n v="1"/>
    <n v="4"/>
    <n v="3.819"/>
    <n v="0"/>
    <n v="0.9342465753424658"/>
    <n v="0"/>
    <n v="3.8319999999999999"/>
    <n v="3"/>
    <n v="0.89423076923076927"/>
    <n v="2.6826923076923079"/>
    <n v="9.658034773445733"/>
    <n v="30"/>
    <n v="0.32193449244819111"/>
    <n v="66.7"/>
    <n v="0"/>
    <n v="6"/>
    <n v="0"/>
    <n v="9.9999980000000002E-2"/>
    <n v="2"/>
    <n v="0"/>
    <n v="6"/>
    <n v="7.4766369999999999E-2"/>
    <n v="0"/>
    <n v="8"/>
    <n v="17"/>
    <n v="0.95327102803738317"/>
    <n v="0.9"/>
    <n v="0.95"/>
    <n v="0.47058823529411764"/>
    <n v="0.47058823529411764"/>
    <m/>
    <n v="0"/>
    <m/>
    <n v="0"/>
    <m/>
    <n v="0"/>
    <n v="0"/>
    <n v="0"/>
    <n v="0"/>
    <n v="0.55415793151642212"/>
    <n v="0"/>
    <n v="5"/>
    <n v="0"/>
    <n v="0.83050847457627119"/>
    <n v="0"/>
    <n v="10"/>
    <n v="0"/>
    <n v="5551"/>
    <n v="11.267707235686689"/>
    <n v="0"/>
    <n v="18.823529411764707"/>
    <n v="18.823529411764707"/>
    <m/>
    <n v="0"/>
    <n v="0"/>
    <n v="30.091236647451396"/>
    <n v="30.091236647451396"/>
    <n v="167036.4546300027"/>
    <n v="167036.4546300027"/>
    <n v="767982908.03409648"/>
    <n v="767982908.03409648"/>
    <n v="20977136"/>
    <n v="36.610474758522635"/>
    <n v="36.610474758522635"/>
    <n v="2.5"/>
    <n v="2.7314587057279494"/>
    <n v="0.7522809161862849"/>
    <n v="0.75228091618628501"/>
  </r>
  <r>
    <s v="010000968"/>
    <s v="PROFESSIONAL POST ACUTE CENTER"/>
    <n v="206212036"/>
    <n v="1811049026"/>
    <s v="555214"/>
    <x v="33"/>
    <x v="0"/>
    <s v="No"/>
    <n v="99"/>
    <n v="2.5910000000000002"/>
    <n v="4"/>
    <n v="0.45479452054794522"/>
    <n v="1.8191780821917809"/>
    <n v="0.97499999999999998"/>
    <n v="0"/>
    <n v="1"/>
    <n v="0"/>
    <n v="0.34100000000000003"/>
    <n v="0"/>
    <n v="1"/>
    <n v="0"/>
    <n v="3.923"/>
    <n v="1"/>
    <n v="6.8493150684931559E-2"/>
    <n v="6.8493150684931559E-2"/>
    <n v="3.7570000000000001"/>
    <n v="3"/>
    <n v="0.10576923076923077"/>
    <n v="0.31730769230769229"/>
    <n v="2.2049789251844047"/>
    <n v="30"/>
    <n v="7.3499297506146824E-2"/>
    <n v="45.2"/>
    <n v="3"/>
    <n v="6"/>
    <n v="0.5"/>
    <n v="0.12820512000000001"/>
    <n v="1"/>
    <n v="9.4117660000000006E-2"/>
    <n v="1"/>
    <n v="3.4810130000000002E-2"/>
    <n v="0"/>
    <n v="2"/>
    <n v="17"/>
    <n v="0.95398773006134974"/>
    <n v="0.9"/>
    <n v="0.95"/>
    <n v="0.11764705882352941"/>
    <n v="0.11764705882352941"/>
    <n v="7.07"/>
    <n v="4"/>
    <n v="0.49124699999999999"/>
    <n v="4"/>
    <m/>
    <n v="0"/>
    <n v="8"/>
    <n v="12"/>
    <n v="0.66666666666666663"/>
    <n v="0.84232088414634143"/>
    <n v="3"/>
    <n v="5"/>
    <n v="0.6"/>
    <n v="0.8669724770642202"/>
    <n v="0"/>
    <n v="10"/>
    <n v="0"/>
    <n v="26523"/>
    <n v="2.5724754127151388"/>
    <n v="7.5"/>
    <n v="2.3529411764705883"/>
    <n v="2.3529411764705883"/>
    <n v="13.333333333333332"/>
    <n v="4.2"/>
    <n v="0"/>
    <n v="29.958749922519058"/>
    <n v="29.958749922519058"/>
    <n v="794595.92419497296"/>
    <n v="794595.92419497296"/>
    <n v="767982908.03409648"/>
    <n v="767982908.03409648"/>
    <n v="20977136"/>
    <n v="36.610474758522635"/>
    <n v="36.610474758522635"/>
    <n v="2.5"/>
    <n v="2.7314587057279494"/>
    <n v="0.74896874806297642"/>
    <n v="0.74896874806297642"/>
  </r>
  <r>
    <s v="220000020"/>
    <s v="LAWTON SKILLED NURSING &amp; REHABILITATION CENTER"/>
    <n v="206380849"/>
    <n v="1538685946"/>
    <s v="055175"/>
    <x v="34"/>
    <x v="9"/>
    <s v="No"/>
    <n v="68"/>
    <n v="2.2530000000000001"/>
    <n v="0"/>
    <n v="0.35068493150684932"/>
    <n v="0"/>
    <n v="1.1140000000000001"/>
    <n v="2"/>
    <n v="1"/>
    <n v="2"/>
    <n v="1.468"/>
    <n v="6"/>
    <n v="1"/>
    <n v="6"/>
    <n v="4.6310000000000002"/>
    <n v="5"/>
    <n v="0.8575342465753425"/>
    <n v="4.2876712328767121"/>
    <n v="3.613"/>
    <n v="2"/>
    <n v="0.57692307692307687"/>
    <n v="1.1538461538461537"/>
    <n v="13.441517386722865"/>
    <n v="30"/>
    <n v="0.44805057955742883"/>
    <n v="49.2"/>
    <n v="2"/>
    <n v="6"/>
    <n v="0.33333333333333331"/>
    <n v="0"/>
    <n v="5"/>
    <n v="5.1546390000000004E-2"/>
    <n v="5"/>
    <n v="0"/>
    <n v="6"/>
    <n v="16"/>
    <n v="17"/>
    <n v="0.90579710144927539"/>
    <n v="0.9"/>
    <n v="0.95"/>
    <n v="0.47058823529411764"/>
    <n v="0.47058823529411764"/>
    <n v="9.6999999999999993"/>
    <n v="0"/>
    <n v="0.703488"/>
    <n v="2"/>
    <n v="7.7"/>
    <n v="3"/>
    <n v="5"/>
    <n v="18"/>
    <n v="0.27777777777777779"/>
    <n v="0.55529552955295525"/>
    <n v="0"/>
    <n v="5"/>
    <n v="0"/>
    <n v="0.97667638483965014"/>
    <n v="8"/>
    <n v="10"/>
    <n v="0.8"/>
    <n v="9254"/>
    <n v="15.681770284510009"/>
    <n v="5"/>
    <n v="9.4117647058823533"/>
    <n v="9.4117647058823533"/>
    <n v="5.5555555555555554"/>
    <n v="0"/>
    <n v="2.4000000000000004"/>
    <n v="38.049090545947919"/>
    <n v="38.049090545947919"/>
    <n v="352106.28391220205"/>
    <n v="352106.28391220205"/>
    <n v="767982908.03409648"/>
    <n v="767982908.03409648"/>
    <n v="20977136"/>
    <n v="36.610474758522635"/>
    <n v="36.610474758522635"/>
    <n v="2.5"/>
    <n v="2.7314587057279494"/>
    <n v="0.95122726364869792"/>
    <n v="0.95122726364869803"/>
  </r>
  <r>
    <s v="220000069"/>
    <s v="LINDA MAR CARE CENTER"/>
    <n v="206411305"/>
    <n v="1003891516"/>
    <s v="055116"/>
    <x v="35"/>
    <x v="9"/>
    <s v="No"/>
    <n v="59"/>
    <n v="2.2749999999999999"/>
    <n v="1"/>
    <n v="0.50410958904109582"/>
    <n v="0.50410958904109582"/>
    <n v="0.84699999999999998"/>
    <n v="0"/>
    <n v="1"/>
    <n v="0"/>
    <n v="0.98399999999999999"/>
    <n v="6"/>
    <n v="1"/>
    <n v="6"/>
    <n v="4.0789999999999997"/>
    <n v="2"/>
    <n v="0.9123287671232877"/>
    <n v="1.8246575342465754"/>
    <n v="3.5270000000000001"/>
    <n v="1"/>
    <n v="0.82692307692307687"/>
    <n v="0.82692307692307687"/>
    <n v="9.1556902002107474"/>
    <n v="30"/>
    <n v="0.30518967334035824"/>
    <n v="64"/>
    <n v="0"/>
    <n v="6"/>
    <n v="0"/>
    <n v="0"/>
    <n v="5"/>
    <n v="7.8125009999999995E-2"/>
    <n v="2"/>
    <n v="0"/>
    <n v="6"/>
    <n v="13"/>
    <n v="17"/>
    <n v="0.91752577319587625"/>
    <n v="0.9"/>
    <n v="0.95"/>
    <n v="0.38235294117647056"/>
    <n v="0.38235294117647056"/>
    <n v="7.27"/>
    <n v="4"/>
    <n v="0.33339800000000003"/>
    <n v="5"/>
    <n v="8.11"/>
    <n v="1"/>
    <n v="10"/>
    <n v="18"/>
    <n v="0.55555555555555558"/>
    <n v="0.56370407505550379"/>
    <n v="0"/>
    <n v="5"/>
    <n v="0"/>
    <n v="0.97523219814241491"/>
    <n v="8"/>
    <n v="10"/>
    <n v="0.8"/>
    <n v="7871"/>
    <n v="10.681638566912538"/>
    <n v="0"/>
    <n v="7.6470588235294112"/>
    <n v="7.6470588235294112"/>
    <n v="11.111111111111111"/>
    <n v="0"/>
    <n v="2.4000000000000004"/>
    <n v="31.839808501553058"/>
    <n v="31.839808501553058"/>
    <n v="250611.13271572412"/>
    <n v="250611.13271572412"/>
    <n v="767982908.03409648"/>
    <n v="767982908.03409648"/>
    <n v="20977136"/>
    <n v="36.610474758522635"/>
    <n v="36.610474758522635"/>
    <n v="2.5"/>
    <n v="2.7314587057279494"/>
    <n v="0.79599521253882644"/>
    <n v="0.79599521253882644"/>
  </r>
  <r>
    <s v="220000060"/>
    <s v="THE AVENUES TRANSITIONAL CARE CENTER"/>
    <n v="206380814"/>
    <n v="1427072016"/>
    <s v="055963"/>
    <x v="34"/>
    <x v="9"/>
    <s v="No"/>
    <n v="140"/>
    <n v="2.3170000000000002"/>
    <n v="1"/>
    <n v="9.589041095890416E-2"/>
    <n v="9.589041095890416E-2"/>
    <n v="0.85399999999999998"/>
    <n v="0"/>
    <n v="1"/>
    <n v="0"/>
    <n v="0.70899999999999996"/>
    <n v="5"/>
    <n v="1"/>
    <n v="5"/>
    <n v="3.8530000000000002"/>
    <n v="1"/>
    <n v="9.31506849315068E-2"/>
    <n v="9.31506849315068E-2"/>
    <n v="3.661"/>
    <n v="2"/>
    <n v="2.8846153846153848E-2"/>
    <n v="5.7692307692307696E-2"/>
    <n v="5.2467334035827182"/>
    <n v="30"/>
    <n v="0.17489111345275726"/>
    <m/>
    <m/>
    <n v="0"/>
    <n v="0"/>
    <n v="9.3406590000000012E-2"/>
    <n v="2"/>
    <n v="7.7519370000000004E-2"/>
    <n v="2"/>
    <n v="3.7128689999999999E-2"/>
    <n v="0"/>
    <n v="4"/>
    <n v="17"/>
    <n v="0.9468599033816425"/>
    <n v="0.9"/>
    <n v="0.95"/>
    <n v="0.11764705882352941"/>
    <n v="0.11764705882352941"/>
    <n v="7.4"/>
    <n v="3"/>
    <n v="0.76131899999999997"/>
    <n v="2"/>
    <n v="8.94"/>
    <n v="0"/>
    <n v="5"/>
    <n v="18"/>
    <n v="0.27777777777777779"/>
    <n v="0.78153999956534026"/>
    <n v="1"/>
    <n v="5"/>
    <n v="0.2"/>
    <n v="1"/>
    <n v="10"/>
    <n v="10"/>
    <n v="1"/>
    <n v="35961"/>
    <n v="8.7445556726378637"/>
    <m/>
    <n v="2.3529411764705883"/>
    <n v="2.3529411764705883"/>
    <n v="5.5555555555555554"/>
    <n v="1.4000000000000001"/>
    <n v="3"/>
    <n v="21.053052404664008"/>
    <n v="21.053052404664008"/>
    <n v="757088.81752412242"/>
    <n v="757088.81752412242"/>
    <n v="767982908.03409648"/>
    <n v="767982908.03409648"/>
    <n v="20977136"/>
    <n v="36.610474758522635"/>
    <n v="36.610474758522635"/>
    <n v="2.5"/>
    <n v="2.7314587057279494"/>
    <n v="0.52632631011660025"/>
    <n v="0.52632631011660025"/>
  </r>
  <r>
    <s v="220000082"/>
    <s v="CITY VIEW POST ACUTE"/>
    <n v="206380938"/>
    <n v="1487170890"/>
    <s v="056203"/>
    <x v="34"/>
    <x v="9"/>
    <s v="No"/>
    <n v="180"/>
    <n v="2.4900000000000002"/>
    <n v="3"/>
    <n v="0.49315068493150682"/>
    <n v="1.4794520547945205"/>
    <n v="1.278"/>
    <n v="4"/>
    <n v="1"/>
    <n v="4"/>
    <n v="0.995"/>
    <n v="6"/>
    <n v="1"/>
    <n v="6"/>
    <n v="4.673"/>
    <n v="5"/>
    <n v="0.88219178082191785"/>
    <n v="4.4109589041095889"/>
    <n v="3.9809999999999999"/>
    <n v="4"/>
    <n v="0.69230769230769229"/>
    <n v="2.7692307692307692"/>
    <n v="18.659641728134879"/>
    <n v="30"/>
    <n v="0.62198805760449594"/>
    <n v="51.9"/>
    <n v="1"/>
    <n v="6"/>
    <n v="0.16666666666666666"/>
    <n v="8.0267560000000002E-2"/>
    <n v="2"/>
    <n v="6.1538459999999996E-2"/>
    <n v="3"/>
    <n v="9.2592500000000001E-3"/>
    <n v="5"/>
    <n v="10"/>
    <n v="17"/>
    <n v="0.9785932721712538"/>
    <n v="0.9"/>
    <n v="0.95"/>
    <n v="0.58823529411764708"/>
    <n v="0.58823529411764708"/>
    <n v="5.92"/>
    <n v="6"/>
    <n v="1.2183360000000001"/>
    <n v="0"/>
    <n v="7.73"/>
    <n v="3"/>
    <n v="9"/>
    <n v="18"/>
    <n v="0.5"/>
    <n v="0.70970017636684302"/>
    <n v="0"/>
    <n v="5"/>
    <n v="0"/>
    <n v="0.99770904925544102"/>
    <n v="10"/>
    <n v="10"/>
    <n v="1"/>
    <n v="28168"/>
    <n v="21.769582016157358"/>
    <n v="2.5"/>
    <n v="11.764705882352942"/>
    <n v="11.764705882352942"/>
    <n v="10"/>
    <n v="0"/>
    <n v="3"/>
    <n v="49.0342878985103"/>
    <n v="49.0342878985103"/>
    <n v="1381197.8215252382"/>
    <n v="1381197.8215252382"/>
    <n v="767982908.03409648"/>
    <n v="767982908.03409648"/>
    <n v="20977136"/>
    <n v="36.610474758522635"/>
    <n v="36.610474758522635"/>
    <n v="2.5"/>
    <n v="2.7314587057279494"/>
    <n v="1.2258571974627575"/>
    <n v="1.2258571974627575"/>
  </r>
  <r>
    <s v="010000980"/>
    <s v="NORTHGATE POSTACUTE CARE"/>
    <n v="206212623"/>
    <n v="1689053274"/>
    <s v="056430"/>
    <x v="33"/>
    <x v="0"/>
    <s v="No"/>
    <n v="54"/>
    <n v="2.5259999999999998"/>
    <n v="3"/>
    <n v="0.20273972602739732"/>
    <n v="0.60821917808219195"/>
    <n v="1.2529999999999999"/>
    <n v="4"/>
    <n v="0.50136986301369868"/>
    <n v="2.0054794520547947"/>
    <n v="0.12"/>
    <n v="0"/>
    <n v="0.50136986301369868"/>
    <n v="0"/>
    <n v="3.9169999999999998"/>
    <n v="1"/>
    <n v="0.24657534246575341"/>
    <n v="0.24657534246575341"/>
    <n v="3.6"/>
    <n v="2"/>
    <n v="0.16346153846153846"/>
    <n v="0.32692307692307693"/>
    <n v="3.1871970495258171"/>
    <n v="30"/>
    <n v="0.10623990165086057"/>
    <m/>
    <m/>
    <n v="0"/>
    <n v="0"/>
    <n v="0.31746030999999997"/>
    <n v="0"/>
    <n v="1.0869549999999999E-2"/>
    <n v="6"/>
    <n v="6.7113999999999993E-3"/>
    <n v="4"/>
    <n v="10"/>
    <n v="17"/>
    <n v="0.74545454545454548"/>
    <n v="0.9"/>
    <n v="0.95"/>
    <n v="0"/>
    <n v="0"/>
    <m/>
    <n v="0"/>
    <n v="1.1594880000000001"/>
    <n v="0"/>
    <m/>
    <n v="0"/>
    <n v="0"/>
    <n v="6"/>
    <n v="0"/>
    <n v="0.77822053051028905"/>
    <n v="1"/>
    <n v="5"/>
    <n v="0.2"/>
    <n v="0.88397790055248615"/>
    <n v="0"/>
    <n v="10"/>
    <n v="0"/>
    <n v="13085"/>
    <n v="5.3119950825430289"/>
    <m/>
    <n v="0"/>
    <n v="0"/>
    <n v="0"/>
    <n v="1.4000000000000001"/>
    <n v="0"/>
    <n v="6.7119950825430292"/>
    <n v="6.7119950825430292"/>
    <n v="87826.455655075537"/>
    <n v="87826.455655075537"/>
    <n v="767982908.03409648"/>
    <n v="767982908.03409648"/>
    <n v="20977136"/>
    <n v="36.610474758522635"/>
    <n v="36.610474758522635"/>
    <n v="2.5"/>
    <n v="2.7314587057279494"/>
    <n v="0.16779987706357574"/>
    <n v="0.16779987706357574"/>
  </r>
  <r>
    <s v="220000076"/>
    <s v="PACIFICA NURSING AND REHAB CENTER"/>
    <n v="206410844"/>
    <n v="1013992510"/>
    <s v="056205"/>
    <x v="35"/>
    <x v="9"/>
    <s v="No"/>
    <n v="68"/>
    <n v="2.9350000000000001"/>
    <n v="5"/>
    <n v="0.989041095890411"/>
    <n v="4.9452054794520546"/>
    <n v="1.198"/>
    <n v="3"/>
    <n v="1"/>
    <n v="3"/>
    <n v="0.94799999999999995"/>
    <n v="6"/>
    <n v="1"/>
    <n v="6"/>
    <n v="5.173"/>
    <n v="6"/>
    <n v="0.9945205479452055"/>
    <n v="5.9671232876712335"/>
    <n v="4.6630000000000003"/>
    <n v="6"/>
    <n v="1"/>
    <n v="6"/>
    <n v="25.912328767123288"/>
    <n v="30"/>
    <n v="0.86374429223744298"/>
    <n v="38"/>
    <n v="5"/>
    <n v="6"/>
    <n v="0.83333333333333337"/>
    <m/>
    <m/>
    <m/>
    <m/>
    <m/>
    <m/>
    <n v="0"/>
    <n v="0"/>
    <n v="0.5714285714285714"/>
    <n v="0.9"/>
    <n v="0.95"/>
    <m/>
    <s v=""/>
    <n v="5.76"/>
    <n v="6"/>
    <m/>
    <n v="0"/>
    <n v="6.73"/>
    <n v="6"/>
    <n v="12"/>
    <n v="12"/>
    <n v="1"/>
    <n v="3.2674487117681718E-3"/>
    <n v="0"/>
    <n v="5"/>
    <n v="0"/>
    <n v="0.99797979797979797"/>
    <n v="10"/>
    <n v="10"/>
    <n v="1"/>
    <n v="61"/>
    <n v="30.231050228310504"/>
    <n v="12.5"/>
    <m/>
    <s v=""/>
    <n v="40"/>
    <n v="0"/>
    <n v="3"/>
    <n v="85.731050228310508"/>
    <n v="85.731050228310508"/>
    <n v="5229.5940639269411"/>
    <n v="5229.5940639269411"/>
    <n v="767982908.03409648"/>
    <n v="767982908.03409648"/>
    <n v="20977136"/>
    <n v="36.610474758522635"/>
    <n v="36.610474758522635"/>
    <n v="2.5"/>
    <n v="2.7314587057279494"/>
    <n v="2.1432762557077627"/>
    <n v="2.1432762557077627"/>
  </r>
  <r>
    <s v="010000959"/>
    <s v="MARIN POST ACUTE"/>
    <n v="206211048"/>
    <n v="1952849572"/>
    <s v="055310"/>
    <x v="33"/>
    <x v="0"/>
    <s v="No"/>
    <n v="168"/>
    <n v="1.696"/>
    <n v="0"/>
    <n v="1.3698630136986356E-2"/>
    <n v="0"/>
    <n v="1.1499999999999999"/>
    <n v="3"/>
    <n v="1"/>
    <n v="3"/>
    <n v="0.32500000000000001"/>
    <n v="0"/>
    <n v="1"/>
    <n v="0"/>
    <n v="3.1619999999999999"/>
    <n v="0"/>
    <n v="5.2054794520547953E-2"/>
    <n v="0"/>
    <n v="3.0489999999999999"/>
    <n v="0"/>
    <n v="0"/>
    <n v="0"/>
    <n v="3"/>
    <n v="30"/>
    <n v="0.1"/>
    <n v="39.299999999999997"/>
    <n v="4"/>
    <n v="6"/>
    <n v="0.66666666666666663"/>
    <n v="0.13881019999999999"/>
    <n v="1"/>
    <n v="3.5971219999999998E-2"/>
    <n v="6"/>
    <n v="5.2770500000000001E-3"/>
    <n v="4"/>
    <n v="11"/>
    <n v="17"/>
    <n v="0.44363636363636366"/>
    <n v="0.9"/>
    <n v="0.95"/>
    <n v="0"/>
    <n v="0"/>
    <n v="7.42"/>
    <n v="3"/>
    <n v="0.78306100000000001"/>
    <n v="2"/>
    <n v="8.0399999999999991"/>
    <n v="1"/>
    <n v="6"/>
    <n v="18"/>
    <n v="0.33333333333333331"/>
    <n v="0.5719382119121349"/>
    <n v="0"/>
    <n v="5"/>
    <n v="0"/>
    <n v="0.99686847599164929"/>
    <n v="10"/>
    <n v="10"/>
    <n v="1"/>
    <n v="31583"/>
    <n v="3.5"/>
    <n v="10"/>
    <n v="0"/>
    <n v="0"/>
    <n v="6.6666666666666661"/>
    <n v="0"/>
    <n v="3"/>
    <n v="23.166666666666664"/>
    <n v="23.166666666666664"/>
    <n v="731672.83333333326"/>
    <n v="731672.83333333326"/>
    <n v="767982908.03409648"/>
    <n v="767982908.03409648"/>
    <n v="20977136"/>
    <n v="36.610474758522635"/>
    <n v="36.610474758522635"/>
    <n v="2.5"/>
    <n v="2.7314587057279494"/>
    <n v="0.57916666666666661"/>
    <n v="0.57916666666666661"/>
  </r>
  <r>
    <s v="220000081"/>
    <s v="SAN BRUNO SKILLED NURSING"/>
    <n v="206410877"/>
    <n v="1205213105"/>
    <s v="555276"/>
    <x v="35"/>
    <x v="9"/>
    <s v="No"/>
    <n v="45"/>
    <n v="2.427"/>
    <n v="2"/>
    <n v="0.62739726027397258"/>
    <n v="1.2547945205479452"/>
    <n v="1.0569999999999999"/>
    <n v="1"/>
    <n v="1"/>
    <n v="1"/>
    <n v="0.625"/>
    <n v="4"/>
    <n v="1"/>
    <n v="4"/>
    <n v="4.0880000000000001"/>
    <n v="2"/>
    <n v="0.86575342465753424"/>
    <n v="1.7315068493150685"/>
    <n v="3.9430000000000001"/>
    <n v="4"/>
    <n v="0.76923076923076927"/>
    <n v="3.0769230769230771"/>
    <n v="11.063224446786091"/>
    <n v="30"/>
    <n v="0.36877414822620302"/>
    <n v="58.2"/>
    <n v="0"/>
    <n v="6"/>
    <n v="0"/>
    <n v="4.8192760000000001E-2"/>
    <n v="4"/>
    <n v="6.6666679999999992E-2"/>
    <n v="4"/>
    <n v="3.4883739999999996E-2"/>
    <n v="2"/>
    <n v="10"/>
    <n v="17"/>
    <n v="0.79411764705882348"/>
    <n v="0.9"/>
    <n v="0.95"/>
    <n v="0"/>
    <n v="0"/>
    <n v="7.81"/>
    <n v="3"/>
    <m/>
    <n v="0"/>
    <n v="7.99"/>
    <n v="1"/>
    <n v="4"/>
    <n v="12"/>
    <n v="0.33333333333333331"/>
    <n v="0.53618876280099637"/>
    <n v="0"/>
    <n v="5"/>
    <n v="0"/>
    <n v="0.68073878627968343"/>
    <n v="0"/>
    <n v="10"/>
    <n v="0"/>
    <n v="7749"/>
    <n v="12.907095187917106"/>
    <n v="0"/>
    <n v="0"/>
    <n v="0"/>
    <n v="6.6666666666666661"/>
    <n v="0"/>
    <n v="0"/>
    <n v="19.573761854583772"/>
    <n v="19.573761854583772"/>
    <n v="151677.08061116966"/>
    <n v="151677.08061116966"/>
    <n v="767982908.03409648"/>
    <n v="767982908.03409648"/>
    <n v="20977136"/>
    <n v="36.610474758522635"/>
    <n v="36.610474758522635"/>
    <n v="2.5"/>
    <n v="2.7314587057279494"/>
    <n v="0.48934404636459428"/>
    <n v="0.48934404636459433"/>
  </r>
  <r>
    <s v="220000084"/>
    <s v="SEQUOIAS SAN FRANCISCO CONVALESCENT HOSPITAL"/>
    <n v="206380948"/>
    <m/>
    <s v="056071"/>
    <x v="34"/>
    <x v="9"/>
    <s v="No"/>
    <n v="50"/>
    <n v="2.42"/>
    <n v="2"/>
    <n v="0.67945205479452053"/>
    <n v="1.3589041095890411"/>
    <n v="0.61099999999999999"/>
    <n v="0"/>
    <n v="1"/>
    <n v="0"/>
    <n v="1.554"/>
    <n v="6"/>
    <n v="1"/>
    <n v="6"/>
    <n v="4.43"/>
    <n v="4"/>
    <n v="0.92054794520547945"/>
    <n v="3.6821917808219178"/>
    <n v="4.0430000000000001"/>
    <n v="5"/>
    <n v="0.90384615384615385"/>
    <n v="4.5192307692307692"/>
    <n v="15.560326659641728"/>
    <n v="30"/>
    <n v="0.51867755532139093"/>
    <n v="46.3"/>
    <n v="3"/>
    <n v="6"/>
    <n v="0.5"/>
    <n v="2.6315770000000002E-2"/>
    <n v="5"/>
    <n v="2.3529420000000002E-2"/>
    <n v="5"/>
    <n v="3.5087730000000004E-2"/>
    <n v="3"/>
    <n v="13"/>
    <n v="17"/>
    <n v="0.9145299145299145"/>
    <n v="0.9"/>
    <n v="0.95"/>
    <n v="0.38235294117647056"/>
    <n v="0.38235294117647056"/>
    <n v="7.24"/>
    <n v="4"/>
    <n v="0.447826"/>
    <n v="4"/>
    <n v="7.52"/>
    <n v="5"/>
    <n v="13"/>
    <n v="18"/>
    <n v="0.72222222222222221"/>
    <m/>
    <n v="0"/>
    <n v="5"/>
    <n v="0"/>
    <n v="1"/>
    <n v="10"/>
    <n v="10"/>
    <n v="1"/>
    <m/>
    <n v="18.153714436248684"/>
    <n v="7.5"/>
    <n v="7.6470588235294112"/>
    <n v="7.6470588235294112"/>
    <n v="14.444444444444445"/>
    <n v="0"/>
    <n v="3"/>
    <n v="50.74521770422254"/>
    <n v="50.74521770422254"/>
    <m/>
    <n v="0"/>
    <n v="767982908.03409648"/>
    <n v="767982908.03409648"/>
    <n v="20977136"/>
    <n v="36.610474758522635"/>
    <n v="36.610474758522635"/>
    <n v="2.5"/>
    <n v="2.7314587057279494"/>
    <n v="1.2686304426055637"/>
    <n v="1.2686304426055635"/>
  </r>
  <r>
    <s v="220000085"/>
    <s v="THE SEQUOIAS"/>
    <n v="206410893"/>
    <m/>
    <s v="055466"/>
    <x v="35"/>
    <x v="9"/>
    <s v="No"/>
    <n v="43"/>
    <n v="2.847"/>
    <n v="5"/>
    <n v="0.90958904109589045"/>
    <n v="4.5479452054794525"/>
    <n v="1.542"/>
    <n v="5"/>
    <n v="1"/>
    <n v="5"/>
    <n v="1.17"/>
    <n v="6"/>
    <n v="1"/>
    <n v="6"/>
    <n v="5.45"/>
    <n v="6"/>
    <n v="0.99726027397260275"/>
    <n v="5.9835616438356167"/>
    <n v="4.7889999999999997"/>
    <n v="6"/>
    <n v="0.99038461538461542"/>
    <n v="5.9423076923076925"/>
    <n v="27.473814541622762"/>
    <n v="30"/>
    <n v="0.9157938180540921"/>
    <n v="29.4"/>
    <n v="6"/>
    <n v="6"/>
    <n v="1"/>
    <n v="6.5573790000000007E-2"/>
    <n v="3"/>
    <n v="0"/>
    <n v="6"/>
    <n v="3.2786889999999999E-2"/>
    <n v="0"/>
    <n v="9"/>
    <n v="17"/>
    <n v="0.94827586206896552"/>
    <n v="0.9"/>
    <n v="0.95"/>
    <n v="0.26470588235294118"/>
    <n v="0.26470588235294118"/>
    <n v="6.45"/>
    <n v="5"/>
    <n v="0"/>
    <n v="6"/>
    <n v="7.24"/>
    <n v="6"/>
    <n v="17"/>
    <n v="18"/>
    <n v="0.94444444444444442"/>
    <m/>
    <n v="0"/>
    <n v="5"/>
    <n v="0"/>
    <n v="1"/>
    <n v="10"/>
    <n v="10"/>
    <n v="1"/>
    <m/>
    <n v="32.05278363189322"/>
    <n v="15"/>
    <n v="5.2941176470588234"/>
    <n v="5.2941176470588234"/>
    <n v="18.888888888888889"/>
    <n v="0"/>
    <n v="3"/>
    <n v="74.235790167840932"/>
    <n v="74.235790167840932"/>
    <m/>
    <n v="0"/>
    <n v="767982908.03409648"/>
    <n v="767982908.03409648"/>
    <n v="20977136"/>
    <n v="36.610474758522635"/>
    <n v="36.610474758522635"/>
    <n v="2.5"/>
    <n v="2.7314587057279494"/>
    <n v="1.8558947541960233"/>
    <n v="1.8558947541960233"/>
  </r>
  <r>
    <s v="220000088"/>
    <s v="ST. ANNE'S HOME"/>
    <n v="206380958"/>
    <n v="1700873957"/>
    <s v="05A290"/>
    <x v="34"/>
    <x v="9"/>
    <s v="No"/>
    <n v="46"/>
    <n v="3.3010000000000002"/>
    <n v="6"/>
    <n v="0.9945205479452055"/>
    <n v="5.9671232876712335"/>
    <n v="1.2410000000000001"/>
    <n v="4"/>
    <n v="1"/>
    <n v="4"/>
    <n v="0.58799999999999997"/>
    <n v="4"/>
    <n v="1"/>
    <n v="4"/>
    <n v="5.1319999999999997"/>
    <n v="6"/>
    <n v="0.989041095890411"/>
    <n v="5.934246575342466"/>
    <n v="4.7690000000000001"/>
    <n v="6"/>
    <n v="0.96153846153846156"/>
    <n v="5.7692307692307692"/>
    <n v="25.670600632244469"/>
    <n v="30"/>
    <n v="0.85568668774148227"/>
    <n v="37.299999999999997"/>
    <n v="5"/>
    <n v="6"/>
    <n v="0.83333333333333337"/>
    <n v="7.8313240000000006E-2"/>
    <n v="3"/>
    <n v="2.5210080000000003E-2"/>
    <n v="5"/>
    <n v="6.6265080000000004E-2"/>
    <n v="0"/>
    <n v="8"/>
    <n v="17"/>
    <n v="0.98795180722891562"/>
    <n v="0.9"/>
    <n v="0.95"/>
    <n v="0.47058823529411764"/>
    <n v="0.47058823529411764"/>
    <m/>
    <n v="0"/>
    <n v="0.90783599999999998"/>
    <n v="1"/>
    <m/>
    <n v="0"/>
    <n v="1"/>
    <n v="6"/>
    <n v="0.16666666666666666"/>
    <n v="0.96858776368535193"/>
    <n v="4"/>
    <n v="5"/>
    <n v="0.8"/>
    <n v="0.79289940828402372"/>
    <n v="0"/>
    <n v="10"/>
    <n v="0"/>
    <n v="14739"/>
    <n v="29.949034070951878"/>
    <n v="12.5"/>
    <n v="9.4117647058823533"/>
    <n v="9.4117647058823533"/>
    <n v="3.333333333333333"/>
    <n v="5.6000000000000005"/>
    <n v="0"/>
    <n v="60.794132110167574"/>
    <n v="60.794132110167574"/>
    <n v="896044.71317175985"/>
    <n v="896044.71317175985"/>
    <n v="767982908.03409648"/>
    <n v="767982908.03409648"/>
    <n v="20977136"/>
    <n v="36.610474758522635"/>
    <n v="36.610474758522635"/>
    <n v="2.5"/>
    <n v="2.7314587057279494"/>
    <n v="1.5198533027541894"/>
    <n v="1.5198533027541894"/>
  </r>
  <r>
    <s v="220000089"/>
    <s v="ST. FRANCIS CONVALESCENT PAVILION"/>
    <n v="206410903"/>
    <n v="1568647121"/>
    <s v="056394"/>
    <x v="35"/>
    <x v="9"/>
    <s v="No"/>
    <n v="239"/>
    <n v="2.7320000000000002"/>
    <n v="5"/>
    <n v="0.8246575342465754"/>
    <n v="4.1232876712328768"/>
    <n v="0.71299999999999997"/>
    <n v="0"/>
    <n v="1"/>
    <n v="0"/>
    <n v="0.66100000000000003"/>
    <n v="5"/>
    <n v="1"/>
    <n v="5"/>
    <n v="4.0990000000000002"/>
    <n v="2"/>
    <n v="0.70958904109589049"/>
    <n v="1.419178082191781"/>
    <n v="3.4089999999999998"/>
    <n v="1"/>
    <n v="0.63461538461538458"/>
    <n v="0.63461538461538458"/>
    <n v="11.177081138040043"/>
    <n v="30"/>
    <n v="0.37256937126800144"/>
    <m/>
    <m/>
    <n v="0"/>
    <n v="0"/>
    <n v="6.0344839999999997E-2"/>
    <n v="3"/>
    <n v="8.8607580000000005E-2"/>
    <n v="1"/>
    <n v="1.0040150000000001E-2"/>
    <n v="3"/>
    <n v="7"/>
    <n v="17"/>
    <n v="0.96245059288537549"/>
    <n v="0.9"/>
    <n v="0.95"/>
    <n v="0.41176470588235292"/>
    <n v="0.41176470588235292"/>
    <n v="6.07"/>
    <n v="5"/>
    <n v="1.6878089999999999"/>
    <n v="0"/>
    <n v="7.68"/>
    <n v="4"/>
    <n v="9"/>
    <n v="18"/>
    <n v="0.5"/>
    <n v="1.0431502339899286"/>
    <n v="5"/>
    <n v="5"/>
    <n v="1"/>
    <n v="0.96742349457058241"/>
    <n v="7"/>
    <n v="10"/>
    <n v="0.7"/>
    <n v="58624"/>
    <n v="18.628468563400073"/>
    <m/>
    <n v="8.235294117647058"/>
    <n v="8.235294117647058"/>
    <n v="10"/>
    <n v="7"/>
    <n v="2.0999999999999996"/>
    <n v="45.963762681047136"/>
    <n v="45.963762681047136"/>
    <n v="2694579.6234137071"/>
    <n v="2694579.6234137071"/>
    <n v="767982908.03409648"/>
    <n v="767982908.03409648"/>
    <n v="20977136"/>
    <n v="36.610474758522635"/>
    <n v="36.610474758522635"/>
    <n v="2.5"/>
    <n v="2.7314587057279494"/>
    <n v="1.1490940670261784"/>
    <n v="1.1490940670261784"/>
  </r>
  <r>
    <s v="220000090"/>
    <s v="ST. FRANCIS HEIGHTS CONVALESCENT HOSPITAL"/>
    <n v="206410904"/>
    <n v="1366627929"/>
    <s v="055968"/>
    <x v="35"/>
    <x v="9"/>
    <s v="No"/>
    <n v="102"/>
    <n v="2.46"/>
    <n v="2"/>
    <n v="0.57260273972602738"/>
    <n v="1.1452054794520548"/>
    <n v="0.999"/>
    <n v="1"/>
    <n v="1"/>
    <n v="1"/>
    <n v="1.2030000000000001"/>
    <n v="6"/>
    <n v="1"/>
    <n v="6"/>
    <n v="4.556"/>
    <n v="5"/>
    <n v="0.84383561643835614"/>
    <n v="4.2191780821917808"/>
    <n v="3.903"/>
    <n v="4"/>
    <n v="0.77884615384615385"/>
    <n v="3.1153846153846154"/>
    <n v="15.479768177028452"/>
    <n v="30"/>
    <n v="0.51599227256761504"/>
    <m/>
    <m/>
    <n v="0"/>
    <n v="0"/>
    <n v="4.9327370000000002E-2"/>
    <n v="4"/>
    <n v="6.1855679999999996E-2"/>
    <n v="3"/>
    <n v="3.7190059999999997E-2"/>
    <n v="0"/>
    <n v="7"/>
    <n v="17"/>
    <n v="0.91187739463601536"/>
    <n v="0.9"/>
    <n v="0.95"/>
    <n v="0.20588235294117646"/>
    <n v="0.20588235294117646"/>
    <n v="5.51"/>
    <n v="6"/>
    <n v="0.92083800000000005"/>
    <n v="1"/>
    <n v="7.72"/>
    <n v="3"/>
    <n v="10"/>
    <n v="18"/>
    <n v="0.55555555555555558"/>
    <n v="0.49355475172640578"/>
    <n v="0"/>
    <n v="5"/>
    <n v="0"/>
    <n v="0.99556213017751483"/>
    <n v="10"/>
    <n v="10"/>
    <n v="1"/>
    <n v="15009"/>
    <n v="25.799613628380751"/>
    <m/>
    <n v="4.117647058823529"/>
    <n v="4.117647058823529"/>
    <n v="11.111111111111111"/>
    <n v="0"/>
    <n v="3"/>
    <n v="44.028371798315391"/>
    <n v="44.028371798315391"/>
    <n v="660821.83232091565"/>
    <n v="660821.83232091565"/>
    <n v="767982908.03409648"/>
    <n v="767982908.03409648"/>
    <n v="20977136"/>
    <n v="36.610474758522635"/>
    <n v="36.610474758522635"/>
    <n v="2.5"/>
    <n v="2.7314587057279494"/>
    <n v="1.1007092949578847"/>
    <n v="1.1007092949578847"/>
  </r>
  <r>
    <s v="010000985"/>
    <s v="THE TAMALPAIS"/>
    <n v="206212800"/>
    <m/>
    <s v="056077"/>
    <x v="33"/>
    <x v="0"/>
    <s v="No"/>
    <n v="52"/>
    <n v="2.9020000000000001"/>
    <n v="5"/>
    <n v="0.91506849315068495"/>
    <n v="4.5753424657534243"/>
    <n v="0.91200000000000003"/>
    <n v="0"/>
    <n v="1"/>
    <n v="0"/>
    <n v="1.24"/>
    <n v="6"/>
    <n v="1"/>
    <n v="6"/>
    <n v="4.93"/>
    <n v="5"/>
    <n v="0.9506849315068493"/>
    <n v="4.7534246575342465"/>
    <n v="4.1420000000000003"/>
    <n v="5"/>
    <n v="0.90384615384615385"/>
    <n v="4.5192307692307692"/>
    <n v="19.847997892518439"/>
    <n v="30"/>
    <n v="0.66159992975061466"/>
    <n v="32.6"/>
    <n v="5"/>
    <n v="6"/>
    <n v="0.83333333333333337"/>
    <n v="0.12295083"/>
    <n v="1"/>
    <n v="6.2499989999999998E-2"/>
    <n v="5"/>
    <n v="1.6393439999999999E-2"/>
    <n v="2"/>
    <n v="8"/>
    <n v="17"/>
    <n v="1"/>
    <n v="0.9"/>
    <n v="0.95"/>
    <n v="0.47058823529411764"/>
    <n v="0.47058823529411764"/>
    <m/>
    <n v="0"/>
    <n v="1.264532"/>
    <n v="0"/>
    <n v="7.79"/>
    <n v="3"/>
    <n v="3"/>
    <n v="12"/>
    <n v="0.25"/>
    <m/>
    <n v="0"/>
    <n v="5"/>
    <n v="0"/>
    <n v="1"/>
    <n v="10"/>
    <n v="10"/>
    <n v="1"/>
    <m/>
    <n v="23.155997541271514"/>
    <n v="12.5"/>
    <n v="9.4117647058823533"/>
    <n v="9.4117647058823533"/>
    <n v="5"/>
    <n v="0"/>
    <n v="3"/>
    <n v="53.067762247153873"/>
    <n v="53.067762247153873"/>
    <m/>
    <n v="0"/>
    <n v="767982908.03409648"/>
    <n v="767982908.03409648"/>
    <n v="20977136"/>
    <n v="36.610474758522635"/>
    <n v="36.610474758522635"/>
    <n v="2.5"/>
    <n v="2.7314587057279494"/>
    <n v="1.3266940561788467"/>
    <n v="1.3266940561788467"/>
  </r>
  <r>
    <s v="220000094"/>
    <s v="VICTORIAN POST ACUTE"/>
    <n v="206380984"/>
    <n v="1639692080"/>
    <s v="055848"/>
    <x v="34"/>
    <x v="9"/>
    <s v="No"/>
    <n v="90"/>
    <n v="2.3010000000000002"/>
    <n v="1"/>
    <n v="0.20821917808219181"/>
    <n v="0.20821917808219181"/>
    <n v="0.72299999999999998"/>
    <n v="0"/>
    <n v="1"/>
    <n v="0"/>
    <n v="0.58899999999999997"/>
    <n v="4"/>
    <n v="1"/>
    <n v="4"/>
    <n v="3.613"/>
    <n v="0"/>
    <n v="0.27397260273972601"/>
    <n v="0"/>
    <n v="3.4460000000000002"/>
    <n v="1"/>
    <n v="0.16346153846153846"/>
    <n v="0.16346153846153846"/>
    <n v="4.3716807165437306"/>
    <n v="30"/>
    <n v="0.14572269055145767"/>
    <n v="42.4"/>
    <n v="4"/>
    <n v="6"/>
    <n v="0.66666666666666663"/>
    <n v="9.6446710000000005E-2"/>
    <n v="2"/>
    <n v="9.1503289999999987E-2"/>
    <n v="3"/>
    <n v="9.2592400000000002E-3"/>
    <n v="3"/>
    <n v="8"/>
    <n v="17"/>
    <n v="0.90517241379310343"/>
    <n v="0.9"/>
    <n v="0.95"/>
    <n v="0.23529411764705882"/>
    <n v="0.23529411764705882"/>
    <n v="8.65"/>
    <n v="2"/>
    <n v="1.3259069999999999"/>
    <n v="0"/>
    <n v="8.33"/>
    <n v="0"/>
    <n v="2"/>
    <n v="18"/>
    <n v="0.1111111111111111"/>
    <n v="0.63914271473666717"/>
    <n v="0"/>
    <n v="5"/>
    <n v="0"/>
    <n v="0.9951845906902087"/>
    <n v="10"/>
    <n v="10"/>
    <n v="1"/>
    <n v="19235"/>
    <n v="5.1002941693010184"/>
    <n v="10"/>
    <n v="4.7058823529411766"/>
    <n v="4.7058823529411766"/>
    <n v="2.2222222222222223"/>
    <n v="0"/>
    <n v="3"/>
    <n v="25.028398744464418"/>
    <n v="25.028398744464418"/>
    <n v="481421.24984977307"/>
    <n v="481421.24984977307"/>
    <n v="767982908.03409648"/>
    <n v="767982908.03409648"/>
    <n v="20977136"/>
    <n v="36.610474758522635"/>
    <n v="36.610474758522635"/>
    <n v="2.5"/>
    <n v="2.7314587057279494"/>
    <n v="0.62570996861161055"/>
    <n v="0.62570996861161055"/>
  </r>
  <r>
    <s v="010000995"/>
    <s v="VILLA MARIN RETIREMENT RESIDENCES"/>
    <n v="206212810"/>
    <m/>
    <s v="555227"/>
    <x v="33"/>
    <x v="0"/>
    <s v="No"/>
    <n v="31"/>
    <n v="4.1619999999999999"/>
    <n v="6"/>
    <n v="0.98082191780821915"/>
    <n v="5.8849315068493144"/>
    <n v="0.76500000000000001"/>
    <n v="0"/>
    <n v="1"/>
    <n v="0"/>
    <n v="2.2679999999999998"/>
    <n v="6"/>
    <n v="1"/>
    <n v="6"/>
    <n v="6.9619999999999997"/>
    <n v="6"/>
    <n v="0.99178082191780825"/>
    <n v="5.9506849315068493"/>
    <n v="5.4329999999999998"/>
    <n v="6"/>
    <n v="0.99038461538461542"/>
    <n v="5.9423076923076925"/>
    <n v="23.777924130663855"/>
    <n v="30"/>
    <n v="0.79259747102212852"/>
    <n v="36"/>
    <n v="5"/>
    <n v="6"/>
    <n v="0.83333333333333337"/>
    <n v="0.11111108"/>
    <n v="1"/>
    <n v="3.2258059999999998E-2"/>
    <n v="5"/>
    <n v="0"/>
    <n v="6"/>
    <n v="12"/>
    <n v="17"/>
    <n v="1"/>
    <n v="0.9"/>
    <n v="0.95"/>
    <n v="0.70588235294117652"/>
    <n v="0.70588235294117652"/>
    <m/>
    <n v="0"/>
    <m/>
    <n v="0"/>
    <m/>
    <n v="0"/>
    <n v="0"/>
    <n v="0"/>
    <n v="0"/>
    <m/>
    <n v="0"/>
    <n v="5"/>
    <n v="0"/>
    <n v="1"/>
    <n v="10"/>
    <n v="10"/>
    <n v="1"/>
    <m/>
    <n v="27.740911485774497"/>
    <n v="12.5"/>
    <n v="28.235294117647062"/>
    <n v="28.235294117647062"/>
    <m/>
    <n v="0"/>
    <n v="3"/>
    <n v="71.476205603421562"/>
    <n v="71.476205603421562"/>
    <m/>
    <n v="0"/>
    <n v="767982908.03409648"/>
    <n v="767982908.03409648"/>
    <n v="20977136"/>
    <n v="36.610474758522635"/>
    <n v="36.610474758522635"/>
    <n v="2.5"/>
    <n v="2.7314587057279494"/>
    <n v="1.7869051400855391"/>
    <n v="1.7869051400855391"/>
  </r>
  <r>
    <s v="230000351"/>
    <s v="COPPER RIDGE CARE CENTER"/>
    <n v="206454002"/>
    <n v="1952465791"/>
    <s v="555316"/>
    <x v="36"/>
    <x v="10"/>
    <s v="No"/>
    <n v="125"/>
    <n v="2.198"/>
    <n v="0"/>
    <n v="0.1753424657534246"/>
    <n v="0"/>
    <n v="1.581"/>
    <n v="6"/>
    <n v="1"/>
    <n v="6"/>
    <n v="0.50700000000000001"/>
    <n v="3"/>
    <n v="1"/>
    <n v="3"/>
    <n v="4.2990000000000004"/>
    <n v="4"/>
    <n v="0.66849315068493143"/>
    <n v="2.6739726027397257"/>
    <n v="3.2730000000000001"/>
    <n v="0"/>
    <n v="0.36538461538461536"/>
    <n v="0"/>
    <n v="11.673972602739726"/>
    <n v="30"/>
    <n v="0.3891324200913242"/>
    <n v="48.3"/>
    <n v="2"/>
    <n v="6"/>
    <n v="0.33333333333333331"/>
    <n v="5.2044629999999995E-2"/>
    <n v="4"/>
    <n v="8.730157999999999E-2"/>
    <n v="1"/>
    <n v="2.9739770000000002E-2"/>
    <n v="2"/>
    <n v="7"/>
    <n v="17"/>
    <n v="0.9662921348314607"/>
    <n v="0.9"/>
    <n v="0.95"/>
    <n v="0.41176470588235292"/>
    <n v="0.41176470588235292"/>
    <n v="5.35"/>
    <n v="6"/>
    <n v="8.5147E-2"/>
    <n v="6"/>
    <n v="7.08"/>
    <n v="6"/>
    <n v="18"/>
    <n v="18"/>
    <n v="1"/>
    <n v="0.7466648366730716"/>
    <n v="1"/>
    <n v="5"/>
    <n v="0.2"/>
    <n v="0.96083550913838123"/>
    <n v="7"/>
    <n v="10"/>
    <n v="0.7"/>
    <n v="27201"/>
    <n v="13.619634703196347"/>
    <n v="5"/>
    <n v="8.235294117647058"/>
    <n v="8.235294117647058"/>
    <n v="20"/>
    <n v="1.4000000000000001"/>
    <n v="2.0999999999999996"/>
    <n v="50.354928820843405"/>
    <n v="50.354928820843405"/>
    <n v="1369704.4188557614"/>
    <n v="1369704.4188557614"/>
    <n v="767982908.03409648"/>
    <n v="767982908.03409648"/>
    <n v="20977136"/>
    <n v="36.610474758522635"/>
    <n v="36.610474758522635"/>
    <n v="2.5"/>
    <n v="2.7314587057279494"/>
    <n v="1.2588732205210851"/>
    <n v="1.2588732205210851"/>
  </r>
  <r>
    <s v="230000024"/>
    <s v="REDDING POST ACUTE"/>
    <n v="206450798"/>
    <n v="1184167991"/>
    <s v="055510"/>
    <x v="36"/>
    <x v="10"/>
    <s v="No"/>
    <n v="89"/>
    <n v="2.516"/>
    <n v="3"/>
    <n v="0.78904109589041094"/>
    <n v="2.3671232876712329"/>
    <n v="1.1890000000000001"/>
    <n v="3"/>
    <n v="1"/>
    <n v="3"/>
    <n v="0.51400000000000001"/>
    <n v="3"/>
    <n v="1"/>
    <n v="3"/>
    <n v="4.226"/>
    <n v="3"/>
    <n v="0.95342465753424654"/>
    <n v="2.8602739726027395"/>
    <n v="3.726"/>
    <n v="3"/>
    <n v="0.90384615384615385"/>
    <n v="2.7115384615384617"/>
    <n v="13.938935721812435"/>
    <n v="30"/>
    <n v="0.46463119072708114"/>
    <n v="55.1"/>
    <n v="1"/>
    <n v="6"/>
    <n v="0.16666666666666666"/>
    <n v="0.10429448000000001"/>
    <n v="1"/>
    <n v="1.8518529999999998E-2"/>
    <n v="6"/>
    <n v="1.587301E-2"/>
    <n v="2"/>
    <n v="9"/>
    <n v="17"/>
    <n v="0.92929292929292928"/>
    <n v="0.9"/>
    <n v="0.95"/>
    <n v="0.26470588235294118"/>
    <n v="0.26470588235294118"/>
    <n v="7.56"/>
    <n v="3"/>
    <n v="1.1828989999999999"/>
    <n v="0"/>
    <n v="8.5299999999999994"/>
    <n v="0"/>
    <n v="3"/>
    <n v="18"/>
    <n v="0.16666666666666666"/>
    <n v="0.99132655519683899"/>
    <n v="5"/>
    <n v="5"/>
    <n v="1"/>
    <n v="0.94099378881987583"/>
    <n v="5"/>
    <n v="10"/>
    <n v="0.5"/>
    <n v="20573"/>
    <n v="16.262091675447842"/>
    <n v="2.5"/>
    <n v="5.2941176470588234"/>
    <n v="5.2941176470588234"/>
    <n v="3.333333333333333"/>
    <n v="7"/>
    <n v="1.5"/>
    <n v="35.889542655839996"/>
    <n v="35.889542655839996"/>
    <n v="738355.56105859624"/>
    <n v="738355.56105859624"/>
    <n v="767982908.03409648"/>
    <n v="767982908.03409648"/>
    <n v="20977136"/>
    <n v="36.610474758522635"/>
    <n v="36.610474758522635"/>
    <n v="2.5"/>
    <n v="2.7314587057279494"/>
    <n v="0.89723856639599986"/>
    <n v="0.89723856639599986"/>
  </r>
  <r>
    <s v="230000025"/>
    <s v="WINDSOR CHICO CARE CENTER"/>
    <n v="206040800"/>
    <n v="1740326420"/>
    <s v="055516"/>
    <x v="37"/>
    <x v="10"/>
    <s v="No"/>
    <n v="76"/>
    <n v="2.2799999999999998"/>
    <n v="1"/>
    <n v="0.27906976744186052"/>
    <n v="0.27906976744186052"/>
    <n v="1.2749999999999999"/>
    <n v="4"/>
    <n v="1"/>
    <n v="4"/>
    <n v="0.57399999999999995"/>
    <n v="4"/>
    <n v="1"/>
    <n v="4"/>
    <n v="4.1349999999999998"/>
    <n v="3"/>
    <n v="0.36337209302325579"/>
    <n v="1.0901162790697674"/>
    <n v="3.347"/>
    <n v="0"/>
    <n v="0.23469387755102042"/>
    <n v="0"/>
    <n v="9.3691860465116292"/>
    <n v="30"/>
    <n v="0.31230620155038763"/>
    <n v="66.2"/>
    <n v="0"/>
    <n v="6"/>
    <n v="0"/>
    <n v="9.3959759999999989E-2"/>
    <n v="2"/>
    <n v="6.6037720000000008E-2"/>
    <n v="3"/>
    <n v="3.8961049999999997E-2"/>
    <n v="0"/>
    <n v="5"/>
    <n v="17"/>
    <n v="0.92810457516339873"/>
    <n v="0.9"/>
    <n v="0.95"/>
    <n v="0.14705882352941177"/>
    <n v="0.14705882352941177"/>
    <n v="9.1300000000000008"/>
    <n v="1"/>
    <n v="1.341472"/>
    <n v="0"/>
    <n v="7.8"/>
    <n v="3"/>
    <n v="4"/>
    <n v="18"/>
    <n v="0.22222222222222221"/>
    <n v="0.80261692650334071"/>
    <n v="2"/>
    <n v="5"/>
    <n v="0.4"/>
    <n v="0.98771498771498767"/>
    <n v="9"/>
    <n v="10"/>
    <n v="0.9"/>
    <n v="14415"/>
    <n v="10.930717054263567"/>
    <n v="0"/>
    <n v="2.9411764705882355"/>
    <n v="2.9411764705882355"/>
    <n v="4.4444444444444446"/>
    <n v="2.8000000000000003"/>
    <n v="2.7"/>
    <n v="23.816337969296249"/>
    <n v="23.816337969296249"/>
    <n v="343312.51182740543"/>
    <n v="343312.51182740543"/>
    <n v="767982908.03409648"/>
    <n v="767982908.03409648"/>
    <n v="20977136"/>
    <n v="36.610474758522635"/>
    <n v="36.610474758522635"/>
    <n v="2.5"/>
    <n v="2.7314587057279494"/>
    <n v="0.59540844923240621"/>
    <n v="0.59540844923240632"/>
  </r>
  <r>
    <s v="230000027"/>
    <s v="BRENTWOOD POST ACUTE"/>
    <n v="206522099"/>
    <n v="1760840284"/>
    <s v="055489"/>
    <x v="38"/>
    <x v="10"/>
    <s v="No"/>
    <m/>
    <n v="2.7829999999999999"/>
    <n v="5"/>
    <n v="0.49589041095890407"/>
    <n v="2.4794520547945202"/>
    <n v="2.7719999999999998"/>
    <n v="6"/>
    <n v="1"/>
    <n v="6"/>
    <n v="0.42099999999999999"/>
    <n v="1"/>
    <n v="1"/>
    <n v="1"/>
    <n v="5.923"/>
    <n v="6"/>
    <n v="0.67945205479452053"/>
    <n v="4.0767123287671234"/>
    <n v="4.5469999999999997"/>
    <n v="6"/>
    <n v="0.47115384615384615"/>
    <n v="2.8269230769230766"/>
    <n v="16.38308746048472"/>
    <n v="30"/>
    <n v="0.54610291534949063"/>
    <n v="100"/>
    <n v="0"/>
    <n v="6"/>
    <n v="0"/>
    <n v="0.13861389000000002"/>
    <n v="2"/>
    <n v="1.6129039999999997E-2"/>
    <n v="6"/>
    <n v="4.6296280000000002E-2"/>
    <n v="0"/>
    <n v="8"/>
    <n v="17"/>
    <n v="0.79069767441860461"/>
    <n v="0.9"/>
    <n v="0.95"/>
    <n v="0"/>
    <n v="0"/>
    <n v="5.93"/>
    <n v="6"/>
    <n v="1.2067760000000001"/>
    <n v="0"/>
    <n v="7.8"/>
    <n v="3"/>
    <n v="9"/>
    <n v="18"/>
    <n v="0.5"/>
    <n v="0.96367050371458896"/>
    <n v="5"/>
    <n v="5"/>
    <n v="1"/>
    <n v="0.96045197740112997"/>
    <n v="7"/>
    <n v="10"/>
    <n v="0.7"/>
    <n v="11804"/>
    <n v="19.113602037232173"/>
    <n v="0"/>
    <n v="0"/>
    <n v="0"/>
    <n v="10"/>
    <n v="7"/>
    <n v="2.0999999999999996"/>
    <n v="38.213602037232171"/>
    <n v="38.213602037232171"/>
    <n v="451073.35844748857"/>
    <n v="451073.35844748857"/>
    <n v="767982908.03409648"/>
    <n v="767982908.03409648"/>
    <n v="20977136"/>
    <n v="36.610474758522635"/>
    <n v="36.610474758522635"/>
    <n v="2.5"/>
    <n v="2.7314587057279494"/>
    <n v="0.95534005093080421"/>
    <n v="0.95534005093080421"/>
  </r>
  <r>
    <s v="230000366"/>
    <s v="QUARTZ HILL POST ACUTE"/>
    <n v="206454003"/>
    <n v="1942722202"/>
    <s v="555356"/>
    <x v="36"/>
    <x v="10"/>
    <s v="No"/>
    <n v="115"/>
    <n v="2.5779999999999998"/>
    <n v="4"/>
    <n v="0.88219178082191785"/>
    <n v="3.5287671232876714"/>
    <n v="1.4790000000000001"/>
    <n v="5"/>
    <n v="1"/>
    <n v="5"/>
    <n v="0.36"/>
    <n v="0"/>
    <n v="1"/>
    <n v="0"/>
    <n v="4.444"/>
    <n v="4"/>
    <n v="0.99726027397260275"/>
    <n v="3.989041095890411"/>
    <n v="4.0640000000000001"/>
    <n v="5"/>
    <n v="0.99038461538461542"/>
    <n v="4.9519230769230766"/>
    <n v="17.469731296101159"/>
    <n v="30"/>
    <n v="0.58232437653670532"/>
    <n v="50"/>
    <n v="2"/>
    <n v="6"/>
    <n v="0.33333333333333331"/>
    <n v="6.9930000000000001E-3"/>
    <n v="5"/>
    <n v="8.5365860000000002E-2"/>
    <n v="1"/>
    <n v="4.1450769999999998E-2"/>
    <n v="0"/>
    <n v="6"/>
    <n v="17"/>
    <n v="0.85585585585585588"/>
    <n v="0.9"/>
    <n v="0.95"/>
    <n v="0"/>
    <n v="0"/>
    <n v="5.85"/>
    <n v="6"/>
    <n v="0.83793799999999996"/>
    <n v="1"/>
    <n v="7.61"/>
    <n v="4"/>
    <n v="11"/>
    <n v="18"/>
    <n v="0.61111111111111116"/>
    <n v="0.77247946228528752"/>
    <n v="1"/>
    <n v="5"/>
    <n v="0.2"/>
    <n v="0.87609075043630014"/>
    <n v="0"/>
    <n v="10"/>
    <n v="0"/>
    <n v="20687"/>
    <n v="20.381353178784686"/>
    <n v="5"/>
    <n v="0"/>
    <n v="0"/>
    <n v="12.222222222222223"/>
    <n v="1.4000000000000001"/>
    <n v="0"/>
    <n v="39.003575401006906"/>
    <n v="39.003575401006906"/>
    <n v="806866.96432062984"/>
    <n v="806866.96432062984"/>
    <n v="767982908.03409648"/>
    <n v="767982908.03409648"/>
    <n v="20977136"/>
    <n v="36.610474758522635"/>
    <n v="36.610474758522635"/>
    <n v="2.5"/>
    <n v="2.7314587057279494"/>
    <n v="0.97508938502517273"/>
    <n v="0.97508938502517273"/>
  </r>
  <r>
    <s v="230000039"/>
    <s v="LASSEN NURSING &amp; REHABILITATION CENTER"/>
    <n v="206182233"/>
    <n v="1124170519"/>
    <s v="056231"/>
    <x v="39"/>
    <x v="10"/>
    <s v="No"/>
    <n v="96"/>
    <n v="2.0419999999999998"/>
    <n v="0"/>
    <n v="0.12328767123287676"/>
    <n v="0"/>
    <n v="1.2450000000000001"/>
    <n v="4"/>
    <n v="1"/>
    <n v="4"/>
    <n v="0.44400000000000001"/>
    <n v="2"/>
    <n v="1"/>
    <n v="2"/>
    <n v="3.7170000000000001"/>
    <n v="0"/>
    <n v="0.18904109589041096"/>
    <n v="0"/>
    <n v="2.6240000000000001"/>
    <n v="0"/>
    <n v="3.8461538461538464E-2"/>
    <n v="0"/>
    <n v="6"/>
    <n v="30"/>
    <n v="0.2"/>
    <n v="54.7"/>
    <n v="1"/>
    <n v="6"/>
    <n v="0.16666666666666666"/>
    <n v="0.29885054999999999"/>
    <n v="0"/>
    <n v="4.5112779999999998E-2"/>
    <n v="4"/>
    <n v="2.5773190000000001E-2"/>
    <n v="2"/>
    <n v="6"/>
    <n v="17"/>
    <n v="1"/>
    <n v="0.9"/>
    <n v="0.95"/>
    <n v="0.35294117647058826"/>
    <n v="0.35294117647058826"/>
    <n v="7.31"/>
    <n v="4"/>
    <n v="3.0410590000000002"/>
    <n v="0"/>
    <n v="7.92"/>
    <n v="2"/>
    <n v="6"/>
    <n v="18"/>
    <n v="0.33333333333333331"/>
    <n v="0.71090417230256997"/>
    <n v="0"/>
    <n v="5"/>
    <n v="0"/>
    <n v="0.94594594594594594"/>
    <n v="5"/>
    <n v="10"/>
    <n v="0.5"/>
    <n v="13665"/>
    <n v="7"/>
    <n v="2.5"/>
    <n v="7.0588235294117654"/>
    <n v="7.0588235294117654"/>
    <n v="6.6666666666666661"/>
    <n v="0"/>
    <n v="1.5"/>
    <n v="24.725490196078432"/>
    <n v="24.725490196078432"/>
    <n v="337873.82352941181"/>
    <n v="337873.82352941181"/>
    <n v="767982908.03409648"/>
    <n v="767982908.03409648"/>
    <n v="20977136"/>
    <n v="36.610474758522635"/>
    <n v="36.610474758522635"/>
    <n v="2.5"/>
    <n v="2.7314587057279494"/>
    <n v="0.61813725490196081"/>
    <n v="0.61813725490196081"/>
  </r>
  <r>
    <s v="230000028"/>
    <s v="RED BLUFF HEALTH CARE CENTER"/>
    <n v="206522221"/>
    <n v="1518032150"/>
    <s v="056274"/>
    <x v="38"/>
    <x v="10"/>
    <s v="No"/>
    <n v="58"/>
    <n v="2.4900000000000002"/>
    <n v="3"/>
    <n v="0.63287671232876708"/>
    <n v="1.8986301369863012"/>
    <n v="1.2609999999999999"/>
    <n v="4"/>
    <n v="1"/>
    <n v="4"/>
    <n v="0.20200000000000001"/>
    <n v="0"/>
    <n v="1"/>
    <n v="0"/>
    <n v="3.9119999999999999"/>
    <n v="1"/>
    <n v="0.74794520547945198"/>
    <n v="0.74794520547945198"/>
    <n v="3.7890000000000001"/>
    <n v="3"/>
    <n v="0.875"/>
    <n v="2.625"/>
    <n v="9.2715753424657521"/>
    <n v="30"/>
    <n v="0.30905251141552509"/>
    <n v="58.5"/>
    <n v="0"/>
    <n v="6"/>
    <n v="0"/>
    <n v="6.6115709999999994E-2"/>
    <n v="3"/>
    <n v="3.6144590000000004E-2"/>
    <n v="6"/>
    <n v="7.438017999999999E-2"/>
    <n v="0"/>
    <n v="9"/>
    <n v="17"/>
    <n v="0.92682926829268297"/>
    <n v="0.9"/>
    <n v="0.95"/>
    <n v="0.26470588235294118"/>
    <n v="0.26470588235294118"/>
    <n v="6.36"/>
    <n v="5"/>
    <n v="0.92968499999999998"/>
    <n v="1"/>
    <n v="7.89"/>
    <n v="2"/>
    <n v="8"/>
    <n v="18"/>
    <n v="0.44444444444444442"/>
    <n v="0.74314708248251959"/>
    <n v="0"/>
    <n v="5"/>
    <n v="0"/>
    <n v="0.99715909090909094"/>
    <n v="10"/>
    <n v="10"/>
    <n v="1"/>
    <n v="12010"/>
    <n v="10.816837899543378"/>
    <n v="0"/>
    <n v="5.2941176470588234"/>
    <n v="5.2941176470588234"/>
    <n v="8.8888888888888893"/>
    <n v="0"/>
    <n v="3"/>
    <n v="27.999844435491092"/>
    <n v="27.999844435491092"/>
    <n v="336278.131670248"/>
    <n v="336278.131670248"/>
    <n v="767982908.03409648"/>
    <n v="767982908.03409648"/>
    <n v="20977136"/>
    <n v="36.610474758522635"/>
    <n v="36.610474758522635"/>
    <n v="2.5"/>
    <n v="2.7314587057279494"/>
    <n v="0.6999961108872772"/>
    <n v="0.69999611088727731"/>
  </r>
  <r>
    <s v="230000029"/>
    <s v="WINDSOR CHICO CREEK CARE AND REHABILITATION CENTER"/>
    <n v="206042208"/>
    <n v="1154467835"/>
    <s v="056074"/>
    <x v="37"/>
    <x v="10"/>
    <s v="No"/>
    <n v="184"/>
    <n v="2.798"/>
    <n v="5"/>
    <n v="0.79941860465116277"/>
    <n v="3.9970930232558137"/>
    <n v="1.0920000000000001"/>
    <n v="2"/>
    <n v="1"/>
    <n v="2"/>
    <n v="0.59499999999999997"/>
    <n v="4"/>
    <n v="1"/>
    <n v="4"/>
    <n v="4.4790000000000001"/>
    <n v="5"/>
    <n v="0.89244186046511631"/>
    <n v="4.4622093023255811"/>
    <n v="3.6459999999999999"/>
    <n v="2"/>
    <n v="0.77551020408163263"/>
    <n v="1.5510204081632653"/>
    <n v="16.010322733744662"/>
    <n v="30"/>
    <n v="0.53367742445815536"/>
    <n v="53.5"/>
    <n v="1"/>
    <n v="6"/>
    <n v="0.16666666666666666"/>
    <n v="8.5910650000000005E-2"/>
    <n v="2"/>
    <n v="8.7591249999999996E-2"/>
    <n v="1"/>
    <n v="2.1021019999999998E-2"/>
    <n v="4"/>
    <n v="7"/>
    <n v="17"/>
    <n v="0.95307917888563054"/>
    <n v="0.9"/>
    <n v="0.95"/>
    <n v="0.41176470588235292"/>
    <n v="0.41176470588235292"/>
    <n v="8.27"/>
    <n v="2"/>
    <n v="1.4044559999999999"/>
    <n v="0"/>
    <n v="8.48"/>
    <n v="0"/>
    <n v="2"/>
    <n v="18"/>
    <n v="0.1111111111111111"/>
    <n v="1.0017192300104281"/>
    <n v="5"/>
    <n v="5"/>
    <n v="1"/>
    <n v="0.99383667180277346"/>
    <n v="10"/>
    <n v="10"/>
    <n v="1"/>
    <n v="35542"/>
    <n v="18.678709856035436"/>
    <n v="2.5"/>
    <n v="8.235294117647058"/>
    <n v="8.235294117647058"/>
    <n v="2.2222222222222223"/>
    <n v="7"/>
    <n v="3"/>
    <n v="41.636226195904712"/>
    <n v="41.636226195904712"/>
    <n v="1479834.7514548453"/>
    <n v="1479834.7514548453"/>
    <n v="767982908.03409648"/>
    <n v="767982908.03409648"/>
    <n v="20977136"/>
    <n v="36.610474758522635"/>
    <n v="36.610474758522635"/>
    <n v="2.5"/>
    <n v="2.7314587057279494"/>
    <n v="1.0409056548976179"/>
    <n v="1.0409056548976179"/>
  </r>
  <r>
    <s v="230000030"/>
    <s v="WINDSOR REDDING CARE CENTER"/>
    <n v="206450841"/>
    <n v="1487790937"/>
    <s v="056258"/>
    <x v="36"/>
    <x v="10"/>
    <s v="No"/>
    <n v="113"/>
    <n v="2.5009999999999999"/>
    <n v="3"/>
    <n v="0.46802325581395354"/>
    <n v="1.4040697674418605"/>
    <n v="1.236"/>
    <n v="4"/>
    <n v="1"/>
    <n v="4"/>
    <n v="0.42199999999999999"/>
    <n v="1"/>
    <n v="1"/>
    <n v="1"/>
    <n v="4.1639999999999997"/>
    <n v="3"/>
    <n v="0.73837209302325579"/>
    <n v="2.2151162790697674"/>
    <n v="3.7370000000000001"/>
    <n v="3"/>
    <n v="0.54081632653061229"/>
    <n v="1.6224489795918369"/>
    <n v="10.241635026103467"/>
    <n v="30"/>
    <n v="0.34138783420344887"/>
    <n v="61.5"/>
    <n v="0"/>
    <n v="6"/>
    <n v="0"/>
    <n v="0.18500001999999999"/>
    <n v="0"/>
    <n v="8.6021490000000006E-2"/>
    <n v="1"/>
    <n v="8.5470100000000007E-3"/>
    <n v="4"/>
    <n v="5"/>
    <n v="17"/>
    <n v="0.97881355932203384"/>
    <n v="0.9"/>
    <n v="0.95"/>
    <n v="0.29411764705882354"/>
    <n v="0.29411764705882354"/>
    <n v="7.76"/>
    <n v="3"/>
    <n v="0.61011000000000004"/>
    <n v="3"/>
    <n v="7.57"/>
    <n v="4"/>
    <n v="10"/>
    <n v="18"/>
    <n v="0.55555555555555558"/>
    <n v="0.88957030298107387"/>
    <n v="4"/>
    <n v="5"/>
    <n v="0.8"/>
    <n v="0.96136363636363631"/>
    <n v="7"/>
    <n v="10"/>
    <n v="0.7"/>
    <n v="21903"/>
    <n v="11.94857419712071"/>
    <n v="0"/>
    <n v="5.882352941176471"/>
    <n v="5.882352941176471"/>
    <n v="11.111111111111111"/>
    <n v="5.6000000000000005"/>
    <n v="2.0999999999999996"/>
    <n v="36.642038249408294"/>
    <n v="36.642038249408294"/>
    <n v="802570.56377678982"/>
    <n v="802570.56377678982"/>
    <n v="767982908.03409648"/>
    <n v="767982908.03409648"/>
    <n v="20977136"/>
    <n v="36.610474758522635"/>
    <n v="36.610474758522635"/>
    <n v="2.5"/>
    <n v="2.7314587057279494"/>
    <n v="0.91605095623520727"/>
    <n v="0.91605095623520738"/>
  </r>
  <r>
    <s v="230000284"/>
    <s v="BRIDGEVIEW POST ACUTE"/>
    <n v="206511095"/>
    <n v="1497223226"/>
    <s v="056346"/>
    <x v="40"/>
    <x v="10"/>
    <s v="No"/>
    <n v="130"/>
    <n v="2.5960000000000001"/>
    <n v="4"/>
    <n v="0.73424657534246573"/>
    <n v="2.9369863013698629"/>
    <n v="0.83599999999999997"/>
    <n v="0"/>
    <n v="1"/>
    <n v="0"/>
    <n v="0.69199999999999995"/>
    <n v="5"/>
    <n v="1"/>
    <n v="5"/>
    <n v="4.0999999999999996"/>
    <n v="2"/>
    <n v="0.72328767123287674"/>
    <n v="1.4465753424657535"/>
    <n v="3.7050000000000001"/>
    <n v="2"/>
    <n v="0.50961538461538458"/>
    <n v="1.0192307692307692"/>
    <n v="10.402792413066386"/>
    <n v="30"/>
    <n v="0.34675974710221286"/>
    <n v="53.1"/>
    <n v="1"/>
    <n v="6"/>
    <n v="0.16666666666666666"/>
    <n v="0.13636362999999999"/>
    <n v="0"/>
    <n v="8.588955999999999E-2"/>
    <n v="1"/>
    <n v="0"/>
    <n v="6"/>
    <n v="7"/>
    <n v="17"/>
    <n v="0.86261980830670926"/>
    <n v="0.9"/>
    <n v="0.95"/>
    <n v="0"/>
    <n v="0"/>
    <n v="8.1999999999999993"/>
    <n v="2"/>
    <n v="0.46286699999999997"/>
    <n v="4"/>
    <n v="7.58"/>
    <n v="4"/>
    <n v="10"/>
    <n v="18"/>
    <n v="0.55555555555555558"/>
    <n v="0.81820394997109036"/>
    <n v="2"/>
    <n v="5"/>
    <n v="0.4"/>
    <n v="0.989778534923339"/>
    <n v="9"/>
    <n v="10"/>
    <n v="0.9"/>
    <n v="26887"/>
    <n v="12.13659114857745"/>
    <n v="2.5"/>
    <n v="0"/>
    <n v="0"/>
    <n v="11.111111111111111"/>
    <n v="2.8000000000000003"/>
    <n v="2.7"/>
    <n v="31.247702259688559"/>
    <n v="31.247702259688559"/>
    <n v="840156.9706562463"/>
    <n v="840156.9706562463"/>
    <n v="767982908.03409648"/>
    <n v="767982908.03409648"/>
    <n v="20977136"/>
    <n v="36.610474758522635"/>
    <n v="36.610474758522635"/>
    <n v="2.5"/>
    <n v="2.7314587057279494"/>
    <n v="0.78119255649221397"/>
    <n v="0.78119255649221397"/>
  </r>
  <r>
    <s v="230000370"/>
    <s v="THE FOUNTAINS"/>
    <n v="206514003"/>
    <n v="1477552164"/>
    <s v="555430"/>
    <x v="40"/>
    <x v="10"/>
    <s v="No"/>
    <n v="145"/>
    <n v="2.2519999999999998"/>
    <n v="0"/>
    <n v="0.22739726027397256"/>
    <n v="0"/>
    <n v="0.99099999999999999"/>
    <n v="0"/>
    <n v="0.74794520547945198"/>
    <n v="0"/>
    <n v="0.50900000000000001"/>
    <n v="3"/>
    <n v="0.74794520547945198"/>
    <n v="2.2438356164383562"/>
    <n v="3.734"/>
    <n v="0"/>
    <n v="0.46849315068493147"/>
    <n v="0"/>
    <n v="3.2839999999999998"/>
    <n v="0"/>
    <n v="0.18269230769230768"/>
    <n v="0"/>
    <n v="2.2438356164383562"/>
    <n v="30"/>
    <n v="7.4794520547945206E-2"/>
    <m/>
    <m/>
    <n v="0"/>
    <n v="0"/>
    <n v="0.23618094000000001"/>
    <n v="0"/>
    <n v="7.7205910000000003E-2"/>
    <n v="2"/>
    <n v="1.2285010000000001E-2"/>
    <n v="5"/>
    <n v="7"/>
    <n v="17"/>
    <n v="0.97317073170731705"/>
    <n v="0.9"/>
    <n v="0.95"/>
    <n v="0.41176470588235292"/>
    <n v="0.41176470588235292"/>
    <n v="6.96"/>
    <n v="4"/>
    <n v="0.93082799999999999"/>
    <n v="1"/>
    <n v="8.51"/>
    <n v="0"/>
    <n v="5"/>
    <n v="18"/>
    <n v="0.27777777777777779"/>
    <n v="0.60019390529057282"/>
    <n v="0"/>
    <n v="5"/>
    <n v="0"/>
    <n v="0.97635467980295565"/>
    <n v="8"/>
    <n v="10"/>
    <n v="0.8"/>
    <n v="31572"/>
    <n v="3.7397260273972601"/>
    <m/>
    <n v="8.235294117647058"/>
    <n v="8.235294117647058"/>
    <n v="5.5555555555555554"/>
    <n v="0"/>
    <n v="2.4000000000000004"/>
    <n v="19.930575700599874"/>
    <n v="19.930575700599874"/>
    <n v="629248.1360193392"/>
    <n v="629248.1360193392"/>
    <n v="767982908.03409648"/>
    <n v="767982908.03409648"/>
    <n v="20977136"/>
    <n v="36.610474758522635"/>
    <n v="36.610474758522635"/>
    <n v="2.5"/>
    <n v="2.7314587057279494"/>
    <n v="0.49826439251499682"/>
    <n v="0.49826439251499688"/>
  </r>
  <r>
    <s v="230000276"/>
    <s v="GOLDEN EMPIRE"/>
    <n v="206290892"/>
    <n v="1427539998"/>
    <s v="056391"/>
    <x v="41"/>
    <x v="10"/>
    <s v="No"/>
    <n v="148"/>
    <n v="2.3199999999999998"/>
    <n v="1"/>
    <n v="0.35068493150684932"/>
    <n v="0.35068493150684932"/>
    <n v="1.242"/>
    <n v="4"/>
    <n v="1"/>
    <n v="4"/>
    <n v="0.39"/>
    <n v="1"/>
    <n v="1"/>
    <n v="1"/>
    <n v="3.9390000000000001"/>
    <n v="1"/>
    <n v="0.61369863013698622"/>
    <n v="0.61369863013698622"/>
    <n v="3.129"/>
    <n v="0"/>
    <n v="3.8461538461538464E-2"/>
    <n v="0"/>
    <n v="5.9643835616438361"/>
    <n v="30"/>
    <n v="0.19881278538812788"/>
    <n v="47.8"/>
    <n v="2"/>
    <n v="6"/>
    <n v="0.33333333333333331"/>
    <n v="0.26119402000000003"/>
    <n v="0"/>
    <n v="4.9808409999999997E-2"/>
    <n v="4"/>
    <n v="4.0284359999999998E-2"/>
    <n v="0"/>
    <n v="4"/>
    <n v="17"/>
    <n v="0.93563218390804592"/>
    <n v="0.9"/>
    <n v="0.95"/>
    <n v="0.11764705882352941"/>
    <n v="0.11764705882352941"/>
    <n v="4.92"/>
    <n v="6"/>
    <n v="0.30470999999999998"/>
    <n v="5"/>
    <n v="7.61"/>
    <n v="4"/>
    <n v="15"/>
    <n v="18"/>
    <n v="0.83333333333333337"/>
    <n v="0.78293926540925907"/>
    <n v="2"/>
    <n v="5"/>
    <n v="0.4"/>
    <n v="0.99826086956521742"/>
    <n v="10"/>
    <n v="10"/>
    <n v="1"/>
    <n v="34703"/>
    <n v="6.9584474885844756"/>
    <n v="5"/>
    <n v="2.3529411764705883"/>
    <n v="2.3529411764705883"/>
    <n v="16.666666666666668"/>
    <n v="2.8000000000000003"/>
    <n v="3"/>
    <n v="36.778055331721731"/>
    <n v="36.778055331721731"/>
    <n v="1276308.8541767392"/>
    <n v="1276308.8541767392"/>
    <n v="767982908.03409648"/>
    <n v="767982908.03409648"/>
    <n v="20977136"/>
    <n v="36.610474758522635"/>
    <n v="36.610474758522635"/>
    <n v="2.5"/>
    <n v="2.7314587057279494"/>
    <n v="0.91945138329304332"/>
    <n v="0.91945138329304332"/>
  </r>
  <r>
    <s v="230000277"/>
    <s v="WOLF CREEK CARE CENTER"/>
    <n v="206292214"/>
    <n v="1225336423"/>
    <s v="055512"/>
    <x v="41"/>
    <x v="10"/>
    <s v="No"/>
    <n v="59"/>
    <n v="2.0430000000000001"/>
    <n v="0"/>
    <n v="0.18904109589041096"/>
    <n v="0"/>
    <n v="1.0069999999999999"/>
    <n v="1"/>
    <n v="1"/>
    <n v="1"/>
    <n v="0.49099999999999999"/>
    <n v="3"/>
    <n v="1"/>
    <n v="3"/>
    <n v="3.5169999999999999"/>
    <n v="0"/>
    <n v="0.25479452054794516"/>
    <n v="0"/>
    <n v="2.8119999999999998"/>
    <n v="0"/>
    <n v="0.19230769230769232"/>
    <n v="0"/>
    <n v="4"/>
    <n v="30"/>
    <n v="0.13333333333333333"/>
    <n v="59.2"/>
    <n v="0"/>
    <n v="6"/>
    <n v="0"/>
    <n v="9.6296300000000001E-2"/>
    <n v="2"/>
    <n v="9.8360639999999999E-2"/>
    <n v="1"/>
    <n v="4.5161309999999996E-2"/>
    <n v="0"/>
    <n v="3"/>
    <n v="17"/>
    <n v="0.88505747126436785"/>
    <n v="0.9"/>
    <n v="0.95"/>
    <n v="0"/>
    <n v="0"/>
    <n v="6.88"/>
    <n v="4"/>
    <n v="0.32789800000000002"/>
    <n v="5"/>
    <n v="7.59"/>
    <n v="4"/>
    <n v="13"/>
    <n v="18"/>
    <n v="0.72222222222222221"/>
    <n v="0.91904840574921531"/>
    <n v="4"/>
    <n v="5"/>
    <n v="0.8"/>
    <n v="0.87704918032786883"/>
    <n v="0"/>
    <n v="10"/>
    <n v="0"/>
    <n v="16689"/>
    <n v="4.666666666666667"/>
    <n v="0"/>
    <n v="0"/>
    <n v="0"/>
    <n v="14.444444444444445"/>
    <n v="5.6000000000000005"/>
    <n v="0"/>
    <n v="24.711111111111112"/>
    <n v="24.711111111111112"/>
    <n v="412403.73333333334"/>
    <n v="412403.73333333334"/>
    <n v="767982908.03409648"/>
    <n v="767982908.03409648"/>
    <n v="20977136"/>
    <n v="36.610474758522635"/>
    <n v="36.610474758522635"/>
    <n v="2.5"/>
    <n v="2.7314587057279494"/>
    <n v="0.61777777777777776"/>
    <n v="0.61777777777777776"/>
  </r>
  <r>
    <s v="230000546"/>
    <s v="CALIFORNIA PARK REHABILITATION HOSPITAL"/>
    <n v="206044028"/>
    <n v="1427016740"/>
    <s v="555625"/>
    <x v="37"/>
    <x v="10"/>
    <s v="No"/>
    <n v="90"/>
    <n v="3.0219999999999998"/>
    <n v="6"/>
    <n v="0.87671232876712324"/>
    <n v="5.2602739726027394"/>
    <n v="1.179"/>
    <n v="3"/>
    <n v="1"/>
    <n v="3"/>
    <n v="0.223"/>
    <n v="0"/>
    <n v="1"/>
    <n v="0"/>
    <n v="4.4649999999999999"/>
    <n v="4"/>
    <n v="0.78082191780821919"/>
    <n v="3.1232876712328768"/>
    <n v="3.698"/>
    <n v="2"/>
    <n v="0.50961538461538458"/>
    <n v="1.0192307692307692"/>
    <n v="12.402792413066386"/>
    <n v="30"/>
    <n v="0.41342641376887956"/>
    <n v="65.099999999999994"/>
    <n v="0"/>
    <n v="6"/>
    <n v="0"/>
    <n v="5.6701059999999998E-2"/>
    <n v="4"/>
    <n v="5.9829049999999995E-2"/>
    <n v="3"/>
    <n v="4.186045E-2"/>
    <n v="1"/>
    <n v="8"/>
    <n v="17"/>
    <n v="0.91111111111111109"/>
    <n v="0.9"/>
    <n v="0.95"/>
    <n v="0.23529411764705882"/>
    <n v="0.23529411764705882"/>
    <n v="7.91"/>
    <n v="3"/>
    <n v="1.2747710000000001"/>
    <n v="0"/>
    <n v="8"/>
    <n v="1"/>
    <n v="4"/>
    <n v="18"/>
    <n v="0.22222222222222221"/>
    <n v="0.78934483562602009"/>
    <n v="2"/>
    <n v="5"/>
    <n v="0.4"/>
    <n v="0.97938144329896903"/>
    <n v="8"/>
    <n v="10"/>
    <n v="0.8"/>
    <n v="20313"/>
    <n v="14.469924481910784"/>
    <n v="0"/>
    <n v="4.7058823529411766"/>
    <n v="4.7058823529411766"/>
    <n v="4.4444444444444446"/>
    <n v="2.8000000000000003"/>
    <n v="2.4000000000000004"/>
    <n v="28.820251279296407"/>
    <n v="28.820251279296407"/>
    <n v="585425.76423634787"/>
    <n v="585425.76423634787"/>
    <n v="767982908.03409648"/>
    <n v="767982908.03409648"/>
    <n v="20977136"/>
    <n v="36.610474758522635"/>
    <n v="36.610474758522635"/>
    <n v="2.5"/>
    <n v="2.7314587057279494"/>
    <n v="0.72050628198241018"/>
    <n v="0.72050628198241018"/>
  </r>
  <r>
    <s v="230000460"/>
    <s v="RIVER VALLEY CARE CENTER"/>
    <n v="206514008"/>
    <n v="1720386956"/>
    <s v="555535"/>
    <x v="40"/>
    <x v="10"/>
    <s v="No"/>
    <n v="99"/>
    <n v="2.5110000000000001"/>
    <n v="3"/>
    <n v="0.76438356164383559"/>
    <n v="2.2931506849315069"/>
    <n v="1.2529999999999999"/>
    <n v="4"/>
    <n v="1"/>
    <n v="4"/>
    <n v="0.29799999999999999"/>
    <n v="0"/>
    <n v="1"/>
    <n v="0"/>
    <n v="4.0670000000000002"/>
    <n v="2"/>
    <n v="0.85205479452054789"/>
    <n v="1.7041095890410958"/>
    <n v="3.3479999999999999"/>
    <n v="0"/>
    <n v="0.65384615384615385"/>
    <n v="0"/>
    <n v="7.9972602739726026"/>
    <n v="30"/>
    <n v="0.26657534246575343"/>
    <n v="47.4"/>
    <n v="2"/>
    <n v="6"/>
    <n v="0.33333333333333331"/>
    <n v="0.15172414000000001"/>
    <n v="0"/>
    <n v="4.5454519999999998E-2"/>
    <n v="4"/>
    <n v="4.7297310000000002E-2"/>
    <n v="0"/>
    <n v="4"/>
    <n v="17"/>
    <n v="0.97916666666666663"/>
    <n v="0.9"/>
    <n v="0.95"/>
    <n v="0.23529411764705882"/>
    <n v="0.23529411764705882"/>
    <n v="7.1"/>
    <n v="4"/>
    <n v="1.438771"/>
    <n v="0"/>
    <n v="7.15"/>
    <n v="6"/>
    <n v="10"/>
    <n v="18"/>
    <n v="0.55555555555555558"/>
    <n v="0.91605910058713469"/>
    <n v="4"/>
    <n v="5"/>
    <n v="0.8"/>
    <n v="0.99559471365638763"/>
    <n v="10"/>
    <n v="10"/>
    <n v="1"/>
    <n v="28396"/>
    <n v="9.3301369863013708"/>
    <n v="5"/>
    <n v="4.7058823529411766"/>
    <n v="4.7058823529411766"/>
    <n v="11.111111111111111"/>
    <n v="5.6000000000000005"/>
    <n v="3"/>
    <n v="38.747130450353659"/>
    <n v="38.747130450353659"/>
    <n v="1100263.5162682424"/>
    <n v="1100263.5162682424"/>
    <n v="767982908.03409648"/>
    <n v="767982908.03409648"/>
    <n v="20977136"/>
    <n v="36.610474758522635"/>
    <n v="36.610474758522635"/>
    <n v="2.5"/>
    <n v="2.7314587057279494"/>
    <n v="0.96867826125884138"/>
    <n v="0.96867826125884149"/>
  </r>
  <r>
    <s v="230000279"/>
    <s v="CRYSTAL RIDGE CARE CENTER"/>
    <n v="206294002"/>
    <n v="1245538453"/>
    <s v="555283"/>
    <x v="41"/>
    <x v="10"/>
    <s v="No"/>
    <n v="99"/>
    <n v="2.4159999999999999"/>
    <n v="2"/>
    <n v="0.31780821917808222"/>
    <n v="0.63561643835616444"/>
    <n v="1.339"/>
    <n v="5"/>
    <n v="1"/>
    <n v="5"/>
    <n v="0.28699999999999998"/>
    <n v="0"/>
    <n v="1"/>
    <n v="0"/>
    <n v="4.0460000000000003"/>
    <n v="2"/>
    <n v="0.58356164383561637"/>
    <n v="1.1671232876712327"/>
    <n v="3.423"/>
    <n v="1"/>
    <n v="0.35576923076923078"/>
    <n v="0.35576923076923078"/>
    <n v="7.158508956796628"/>
    <n v="30"/>
    <n v="0.23861696522655426"/>
    <n v="56.1"/>
    <n v="1"/>
    <n v="6"/>
    <n v="0.16666666666666666"/>
    <n v="6.8548390000000001E-2"/>
    <n v="3"/>
    <n v="7.8014200000000006E-2"/>
    <n v="2"/>
    <n v="3.5999990000000003E-2"/>
    <n v="0"/>
    <n v="5"/>
    <n v="17"/>
    <n v="0.82993197278911568"/>
    <n v="0.9"/>
    <n v="0.95"/>
    <n v="0"/>
    <n v="0"/>
    <n v="5.72"/>
    <n v="6"/>
    <n v="1.235563"/>
    <n v="0"/>
    <n v="7.72"/>
    <n v="3"/>
    <n v="9"/>
    <n v="18"/>
    <n v="0.5"/>
    <n v="0.79427524458118715"/>
    <n v="2"/>
    <n v="5"/>
    <n v="0.4"/>
    <n v="0.93430656934306566"/>
    <n v="4"/>
    <n v="10"/>
    <n v="0.4"/>
    <n v="22976"/>
    <n v="8.3515937829293989"/>
    <n v="2.5"/>
    <n v="0"/>
    <n v="0"/>
    <n v="10"/>
    <n v="2.8000000000000003"/>
    <n v="1.2000000000000002"/>
    <n v="24.851593782929399"/>
    <n v="24.851593782929399"/>
    <n v="570990.21875658585"/>
    <n v="570990.21875658585"/>
    <n v="767982908.03409648"/>
    <n v="767982908.03409648"/>
    <n v="20977136"/>
    <n v="36.610474758522635"/>
    <n v="36.610474758522635"/>
    <n v="2.5"/>
    <n v="2.7314587057279494"/>
    <n v="0.621289844573235"/>
    <n v="0.621289844573235"/>
  </r>
  <r>
    <s v="230000221"/>
    <s v="OROVILLE HOSPITAL POST-ACUTE CENTER"/>
    <n v="206044003"/>
    <n v="1427006485"/>
    <s v="555281"/>
    <x v="37"/>
    <x v="10"/>
    <s v="No"/>
    <n v="126"/>
    <n v="3.01"/>
    <n v="6"/>
    <n v="0.79726027397260268"/>
    <n v="4.7835616438356166"/>
    <n v="1.804"/>
    <n v="6"/>
    <n v="1"/>
    <n v="6"/>
    <n v="0.57199999999999995"/>
    <n v="4"/>
    <n v="1"/>
    <n v="4"/>
    <n v="5.3860000000000001"/>
    <n v="6"/>
    <n v="0.9452054794520548"/>
    <n v="5.6712328767123292"/>
    <n v="4.9729999999999999"/>
    <n v="6"/>
    <n v="0.86538461538461542"/>
    <n v="5.1923076923076925"/>
    <n v="25.647102212855639"/>
    <n v="30"/>
    <n v="0.85490340709518797"/>
    <n v="49.2"/>
    <n v="2"/>
    <n v="6"/>
    <n v="0.33333333333333331"/>
    <n v="0.30827066999999997"/>
    <n v="0"/>
    <n v="0.11650487"/>
    <n v="0"/>
    <n v="2.9999980000000002E-2"/>
    <n v="5"/>
    <n v="5"/>
    <n v="17"/>
    <n v="0.88498402555910538"/>
    <n v="0.9"/>
    <n v="0.95"/>
    <n v="0"/>
    <n v="0"/>
    <n v="9.35"/>
    <n v="1"/>
    <n v="8.8411000000000003E-2"/>
    <n v="6"/>
    <n v="8.9700000000000006"/>
    <n v="0"/>
    <n v="7"/>
    <n v="18"/>
    <n v="0.3888888888888889"/>
    <n v="0.68515092379045539"/>
    <n v="0"/>
    <n v="5"/>
    <n v="0"/>
    <n v="0.98781973203410478"/>
    <n v="9"/>
    <n v="10"/>
    <n v="0.9"/>
    <n v="27034"/>
    <n v="29.921619248331581"/>
    <n v="5"/>
    <n v="0"/>
    <n v="0"/>
    <n v="7.7777777777777777"/>
    <n v="0"/>
    <n v="2.7"/>
    <n v="45.399397026109362"/>
    <n v="45.399397026109362"/>
    <n v="1227327.2992038406"/>
    <n v="1227327.2992038406"/>
    <n v="767982908.03409648"/>
    <n v="767982908.03409648"/>
    <n v="20977136"/>
    <n v="36.610474758522635"/>
    <n v="36.610474758522635"/>
    <n v="2.5"/>
    <n v="2.7314587057279494"/>
    <n v="1.134984925652734"/>
    <n v="1.134984925652734"/>
  </r>
  <r>
    <s v="230000023"/>
    <s v="OAK RIVER REHAB"/>
    <n v="206452301"/>
    <n v="1316005226"/>
    <s v="555147"/>
    <x v="36"/>
    <x v="10"/>
    <s v="No"/>
    <n v="143"/>
    <n v="2.351"/>
    <n v="1"/>
    <n v="0.29315068493150687"/>
    <n v="0.29315068493150687"/>
    <n v="1.466"/>
    <n v="5"/>
    <n v="1"/>
    <n v="5"/>
    <n v="0.45100000000000001"/>
    <n v="2"/>
    <n v="1"/>
    <n v="2"/>
    <n v="4.282"/>
    <n v="4"/>
    <n v="0.78630136986301369"/>
    <n v="3.1452054794520548"/>
    <n v="3.4550000000000001"/>
    <n v="1"/>
    <n v="0.68269230769230771"/>
    <n v="0.68269230769230771"/>
    <n v="11.12104847207587"/>
    <n v="30"/>
    <n v="0.37070161573586236"/>
    <n v="53"/>
    <n v="1"/>
    <n v="6"/>
    <n v="0.16666666666666666"/>
    <n v="2.777777E-2"/>
    <n v="5"/>
    <n v="3.5714269999999999E-2"/>
    <n v="5"/>
    <n v="1.9672140000000001E-2"/>
    <n v="1"/>
    <n v="11"/>
    <n v="17"/>
    <n v="0.95238095238095233"/>
    <n v="0.9"/>
    <n v="0.95"/>
    <n v="0.6470588235294118"/>
    <n v="0.6470588235294118"/>
    <n v="10.66"/>
    <n v="0"/>
    <n v="0.266897"/>
    <n v="5"/>
    <n v="7.54"/>
    <n v="5"/>
    <n v="10"/>
    <n v="18"/>
    <n v="0.55555555555555558"/>
    <n v="0.76660023332685201"/>
    <n v="1"/>
    <n v="5"/>
    <n v="0.2"/>
    <n v="0.95415117719950437"/>
    <n v="6"/>
    <n v="10"/>
    <n v="0.6"/>
    <n v="31541"/>
    <n v="12.974556550755182"/>
    <n v="2.5"/>
    <n v="12.941176470588236"/>
    <n v="12.941176470588236"/>
    <n v="11.111111111111111"/>
    <n v="1.4000000000000001"/>
    <n v="1.7999999999999998"/>
    <n v="42.726844132454524"/>
    <n v="42.726844132454524"/>
    <n v="1347647.3907817481"/>
    <n v="1347647.3907817481"/>
    <n v="767982908.03409648"/>
    <n v="767982908.03409648"/>
    <n v="20977136"/>
    <n v="36.610474758522635"/>
    <n v="36.610474758522635"/>
    <n v="2.5"/>
    <n v="2.7314587057279494"/>
    <n v="1.068171103311363"/>
    <n v="1.068171103311363"/>
  </r>
  <r>
    <s v="230000036"/>
    <s v="RIVERSIDE CONVALESCENT HOSPITAL"/>
    <n v="206040999"/>
    <n v="1992794861"/>
    <s v="055656"/>
    <x v="37"/>
    <x v="10"/>
    <s v="No"/>
    <n v="99"/>
    <n v="2.3639999999999999"/>
    <n v="1"/>
    <n v="0.28779069767441856"/>
    <n v="0.28779069767441856"/>
    <n v="1.2050000000000001"/>
    <n v="3"/>
    <n v="1"/>
    <n v="3"/>
    <n v="0.44700000000000001"/>
    <n v="2"/>
    <n v="1"/>
    <n v="2"/>
    <n v="4.0060000000000002"/>
    <n v="2"/>
    <n v="0.45930232558139539"/>
    <n v="0.91860465116279078"/>
    <n v="3.5619999999999998"/>
    <n v="1"/>
    <n v="0.15306122448979592"/>
    <n v="0.15306122448979592"/>
    <n v="6.3594565733270052"/>
    <n v="30"/>
    <n v="0.21198188577756685"/>
    <n v="57"/>
    <n v="0"/>
    <n v="6"/>
    <n v="0"/>
    <n v="0.10084032999999999"/>
    <n v="2"/>
    <n v="2.9411759999999999E-2"/>
    <n v="6"/>
    <n v="0"/>
    <n v="6"/>
    <n v="14"/>
    <n v="17"/>
    <n v="1"/>
    <n v="0.9"/>
    <n v="0.95"/>
    <n v="0.82352941176470584"/>
    <n v="0.82352941176470584"/>
    <n v="7.04"/>
    <n v="4"/>
    <n v="1.0635460000000001"/>
    <n v="0"/>
    <n v="8.86"/>
    <n v="0"/>
    <n v="4"/>
    <n v="18"/>
    <n v="0.22222222222222221"/>
    <n v="0.86750697236408414"/>
    <n v="3"/>
    <n v="5"/>
    <n v="0.6"/>
    <n v="0.97198275862068961"/>
    <n v="8"/>
    <n v="10"/>
    <n v="0.8"/>
    <n v="23951"/>
    <n v="7.41936600221484"/>
    <n v="0"/>
    <n v="16.470588235294116"/>
    <n v="16.470588235294116"/>
    <n v="4.4444444444444446"/>
    <n v="4.2"/>
    <n v="2.4000000000000004"/>
    <n v="34.934398681953404"/>
    <n v="34.934398681953404"/>
    <n v="836713.78283146594"/>
    <n v="836713.78283146594"/>
    <n v="767982908.03409648"/>
    <n v="767982908.03409648"/>
    <n v="20977136"/>
    <n v="36.610474758522635"/>
    <n v="36.610474758522635"/>
    <n v="2.5"/>
    <n v="2.7314587057279494"/>
    <n v="0.87335996704883512"/>
    <n v="0.87335996704883512"/>
  </r>
  <r>
    <s v="230000037"/>
    <s v="SHADOWBROOK POST ACUTE"/>
    <n v="206042237"/>
    <n v="1750749172"/>
    <s v="055612"/>
    <x v="37"/>
    <x v="10"/>
    <s v="No"/>
    <n v="50"/>
    <n v="2.294"/>
    <n v="1"/>
    <n v="0.46575342465753422"/>
    <n v="0.46575342465753422"/>
    <n v="1.1919999999999999"/>
    <n v="3"/>
    <n v="1"/>
    <n v="3"/>
    <n v="0.66100000000000003"/>
    <n v="5"/>
    <n v="1"/>
    <n v="5"/>
    <n v="4.101"/>
    <n v="2"/>
    <n v="0.58904109589041098"/>
    <n v="1.178082191780822"/>
    <n v="2.823"/>
    <n v="0"/>
    <n v="0.49038461538461536"/>
    <n v="0"/>
    <n v="9.6438356164383574"/>
    <n v="30"/>
    <n v="0.32146118721461192"/>
    <n v="100"/>
    <n v="0"/>
    <n v="6"/>
    <n v="0"/>
    <n v="3.738317E-2"/>
    <n v="5"/>
    <n v="1.0752690000000001E-2"/>
    <n v="6"/>
    <n v="7.1428560000000002E-2"/>
    <n v="0"/>
    <n v="11"/>
    <n v="17"/>
    <n v="1"/>
    <n v="0.9"/>
    <n v="0.95"/>
    <n v="0.6470588235294118"/>
    <n v="0.6470588235294118"/>
    <n v="6.41"/>
    <n v="5"/>
    <n v="0.16175700000000001"/>
    <n v="6"/>
    <n v="7.74"/>
    <n v="3"/>
    <n v="14"/>
    <n v="18"/>
    <n v="0.77777777777777779"/>
    <n v="0.81513303769401335"/>
    <n v="2"/>
    <n v="5"/>
    <n v="0.4"/>
    <n v="0.99082568807339455"/>
    <n v="10"/>
    <n v="10"/>
    <n v="1"/>
    <n v="11764"/>
    <n v="11.251141552511417"/>
    <n v="0"/>
    <n v="12.941176470588236"/>
    <n v="12.941176470588236"/>
    <n v="15.555555555555555"/>
    <n v="2.8000000000000003"/>
    <n v="3"/>
    <n v="45.547873578655206"/>
    <n v="45.547873578655206"/>
    <n v="535825.18477929989"/>
    <n v="535825.18477929989"/>
    <n v="767982908.03409648"/>
    <n v="767982908.03409648"/>
    <n v="20977136"/>
    <n v="36.610474758522635"/>
    <n v="36.610474758522635"/>
    <n v="2.5"/>
    <n v="2.7314587057279494"/>
    <n v="1.1386968394663801"/>
    <n v="1.1386968394663801"/>
  </r>
  <r>
    <s v="230000038"/>
    <s v="MARQUIS CARE AT SHASTA"/>
    <n v="206451017"/>
    <n v="1598750358"/>
    <s v="056222"/>
    <x v="36"/>
    <x v="10"/>
    <s v="No"/>
    <n v="180"/>
    <n v="2.6059999999999999"/>
    <n v="4"/>
    <n v="0.8246575342465754"/>
    <n v="3.2986301369863016"/>
    <n v="1.6519999999999999"/>
    <n v="6"/>
    <n v="1"/>
    <n v="6"/>
    <n v="0.80700000000000005"/>
    <n v="5"/>
    <n v="1"/>
    <n v="5"/>
    <n v="4.9640000000000004"/>
    <n v="6"/>
    <n v="0.99726027397260275"/>
    <n v="5.9835616438356167"/>
    <n v="4.26"/>
    <n v="5"/>
    <n v="0.99038461538461542"/>
    <n v="4.9519230769230766"/>
    <n v="25.234114857744995"/>
    <n v="30"/>
    <n v="0.84113716192483312"/>
    <n v="54.4"/>
    <n v="1"/>
    <n v="6"/>
    <n v="0.16666666666666666"/>
    <n v="0.16352201"/>
    <n v="0"/>
    <n v="6.9264069999999997E-2"/>
    <n v="2"/>
    <n v="3.2835820000000002E-2"/>
    <n v="0"/>
    <n v="2"/>
    <n v="17"/>
    <n v="0.92241379310344829"/>
    <n v="0.9"/>
    <n v="0.95"/>
    <n v="5.8823529411764705E-2"/>
    <n v="5.8823529411764705E-2"/>
    <n v="6.26"/>
    <n v="5"/>
    <n v="0.40858"/>
    <n v="5"/>
    <n v="7.9"/>
    <n v="2"/>
    <n v="12"/>
    <n v="18"/>
    <n v="0.66666666666666663"/>
    <n v="0.87529076927287153"/>
    <n v="4"/>
    <n v="5"/>
    <n v="0.8"/>
    <n v="0.99121265377855883"/>
    <n v="10"/>
    <n v="10"/>
    <n v="1"/>
    <n v="31984"/>
    <n v="29.439800667369159"/>
    <n v="2.5"/>
    <n v="1.1764705882352942"/>
    <n v="1.1764705882352942"/>
    <n v="13.333333333333332"/>
    <n v="5.6000000000000005"/>
    <n v="3"/>
    <n v="55.04960458893779"/>
    <n v="55.04960458893779"/>
    <n v="1760706.5531725863"/>
    <n v="1760706.5531725863"/>
    <n v="767982908.03409648"/>
    <n v="767982908.03409648"/>
    <n v="20977136"/>
    <n v="36.610474758522635"/>
    <n v="36.610474758522635"/>
    <n v="2.5"/>
    <n v="2.7314587057279494"/>
    <n v="1.3762401147234449"/>
    <n v="1.3762401147234449"/>
  </r>
  <r>
    <s v="230000282"/>
    <s v="SPRING HILL MANOR CONVALESCENT HOSPITAL"/>
    <n v="206291040"/>
    <n v="1518008101"/>
    <s v="055640"/>
    <x v="41"/>
    <x v="10"/>
    <s v="No"/>
    <n v="86"/>
    <n v="3.0710000000000002"/>
    <n v="6"/>
    <n v="0.9780821917808219"/>
    <n v="5.8684931506849312"/>
    <n v="1.4970000000000001"/>
    <n v="5"/>
    <n v="1"/>
    <n v="5"/>
    <n v="0.40100000000000002"/>
    <n v="1"/>
    <n v="1"/>
    <n v="1"/>
    <n v="4.9800000000000004"/>
    <n v="6"/>
    <n v="1"/>
    <n v="6"/>
    <n v="4.6079999999999997"/>
    <n v="6"/>
    <n v="1"/>
    <n v="6"/>
    <n v="23.86849315068493"/>
    <n v="30"/>
    <n v="0.79561643835616436"/>
    <n v="28.6"/>
    <n v="6"/>
    <n v="6"/>
    <n v="1"/>
    <n v="0.12676056999999999"/>
    <n v="3"/>
    <n v="4.040407E-2"/>
    <n v="4"/>
    <n v="0"/>
    <n v="6"/>
    <n v="13"/>
    <n v="17"/>
    <n v="0.93333333333333335"/>
    <n v="0.9"/>
    <n v="0.95"/>
    <n v="0.38235294117647056"/>
    <n v="0.38235294117647056"/>
    <n v="5.85"/>
    <n v="6"/>
    <n v="0.58442899999999998"/>
    <n v="3"/>
    <n v="7.54"/>
    <n v="5"/>
    <n v="14"/>
    <n v="18"/>
    <n v="0.77777777777777779"/>
    <n v="1.1971638780111546"/>
    <n v="5"/>
    <n v="5"/>
    <n v="1"/>
    <n v="1"/>
    <n v="10"/>
    <n v="10"/>
    <n v="1"/>
    <n v="20177"/>
    <n v="27.846575342465751"/>
    <n v="15"/>
    <n v="7.6470588235294112"/>
    <n v="7.6470588235294112"/>
    <n v="15.555555555555555"/>
    <n v="7"/>
    <n v="3"/>
    <n v="76.049189721550718"/>
    <n v="76.049189721550718"/>
    <n v="1534444.5010117288"/>
    <n v="1534444.5010117288"/>
    <n v="767982908.03409648"/>
    <n v="767982908.03409648"/>
    <n v="20977136"/>
    <n v="36.610474758522635"/>
    <n v="36.610474758522635"/>
    <n v="2.5"/>
    <n v="2.7314587057279494"/>
    <n v="1.9012297430387679"/>
    <n v="1.9012297430387679"/>
  </r>
  <r>
    <s v="230000275"/>
    <s v="YUBA CITY POST ACUTE"/>
    <n v="206510856"/>
    <n v="1275923773"/>
    <s v="055092"/>
    <x v="40"/>
    <x v="10"/>
    <s v="No"/>
    <n v="59"/>
    <n v="2.72"/>
    <n v="5"/>
    <n v="0.61917808219178083"/>
    <n v="3.095890410958904"/>
    <n v="0.70499999999999996"/>
    <n v="0"/>
    <n v="1"/>
    <n v="0"/>
    <n v="0.86299999999999999"/>
    <n v="5"/>
    <n v="1"/>
    <n v="5"/>
    <n v="4.2480000000000002"/>
    <n v="3"/>
    <n v="0.70136986301369864"/>
    <n v="2.1041095890410961"/>
    <n v="3.0550000000000002"/>
    <n v="0"/>
    <n v="0.55769230769230771"/>
    <n v="0"/>
    <n v="10.200000000000001"/>
    <n v="30"/>
    <n v="0.34"/>
    <n v="43.1"/>
    <n v="3"/>
    <n v="6"/>
    <n v="0.5"/>
    <n v="2.6785709999999997E-2"/>
    <n v="5"/>
    <n v="5.4945060000000004E-2"/>
    <n v="3"/>
    <n v="4.9645400000000006E-2"/>
    <n v="0"/>
    <n v="8"/>
    <n v="17"/>
    <n v="0.95"/>
    <n v="0.9"/>
    <n v="0.95"/>
    <n v="0.47058823529411764"/>
    <n v="0.47058823529411764"/>
    <n v="9.15"/>
    <n v="1"/>
    <n v="0.68493099999999996"/>
    <n v="3"/>
    <n v="7.62"/>
    <n v="4"/>
    <n v="8"/>
    <n v="18"/>
    <n v="0.44444444444444442"/>
    <n v="0.67388392857142854"/>
    <n v="0"/>
    <n v="5"/>
    <n v="0"/>
    <n v="0.9107142857142857"/>
    <n v="2"/>
    <n v="10"/>
    <n v="0.2"/>
    <n v="12076"/>
    <n v="11.9"/>
    <n v="7.5"/>
    <n v="9.4117647058823533"/>
    <n v="9.4117647058823533"/>
    <n v="8.8888888888888893"/>
    <n v="0"/>
    <n v="0.60000000000000009"/>
    <n v="38.300653594771241"/>
    <n v="38.300653594771241"/>
    <n v="462518.69281045749"/>
    <n v="462518.69281045749"/>
    <n v="767982908.03409648"/>
    <n v="767982908.03409648"/>
    <n v="20977136"/>
    <n v="36.610474758522635"/>
    <n v="36.610474758522635"/>
    <n v="2.5"/>
    <n v="2.7314587057279494"/>
    <n v="0.95751633986928097"/>
    <n v="0.95751633986928097"/>
  </r>
  <r>
    <s v="230000255"/>
    <s v="ARBOR POST ACUTE"/>
    <n v="206044005"/>
    <n v="1689179798"/>
    <s v="555304"/>
    <x v="37"/>
    <x v="10"/>
    <s v="No"/>
    <n v="144"/>
    <n v="2.4649999999999999"/>
    <n v="2"/>
    <n v="0.44657534246575348"/>
    <n v="0.89315068493150696"/>
    <n v="1.232"/>
    <n v="3"/>
    <n v="1"/>
    <n v="3"/>
    <n v="0.29199999999999998"/>
    <n v="0"/>
    <n v="1"/>
    <n v="0"/>
    <n v="4.0190000000000001"/>
    <n v="2"/>
    <n v="0.58082191780821923"/>
    <n v="1.1616438356164385"/>
    <n v="3.617"/>
    <n v="2"/>
    <n v="0.22115384615384615"/>
    <n v="0.44230769230769229"/>
    <n v="5.4971022128556379"/>
    <n v="30"/>
    <n v="0.18323674042852126"/>
    <n v="57"/>
    <n v="0"/>
    <n v="6"/>
    <n v="0"/>
    <n v="0.12727272000000001"/>
    <n v="1"/>
    <n v="9.6774199999999991E-2"/>
    <n v="3"/>
    <n v="2.319591E-2"/>
    <n v="4"/>
    <n v="8"/>
    <n v="17"/>
    <n v="0.92270531400966183"/>
    <n v="0.9"/>
    <n v="0.95"/>
    <n v="0.23529411764705882"/>
    <n v="0.23529411764705882"/>
    <n v="10.199999999999999"/>
    <n v="0"/>
    <n v="0.60716300000000001"/>
    <n v="3"/>
    <n v="7.9"/>
    <n v="2"/>
    <n v="5"/>
    <n v="18"/>
    <n v="0.27777777777777779"/>
    <n v="0.6557190620237906"/>
    <n v="0"/>
    <n v="5"/>
    <n v="0"/>
    <n v="0.90763052208835338"/>
    <n v="1"/>
    <n v="10"/>
    <n v="0.1"/>
    <n v="28830"/>
    <n v="6.4132859149982435"/>
    <n v="0"/>
    <n v="4.7058823529411766"/>
    <n v="4.7058823529411766"/>
    <n v="5.5555555555555554"/>
    <n v="0"/>
    <n v="0.30000000000000004"/>
    <n v="16.974723823494976"/>
    <n v="16.974723823494976"/>
    <n v="489381.28783136018"/>
    <n v="489381.28783136018"/>
    <n v="767982908.03409648"/>
    <n v="767982908.03409648"/>
    <n v="20977136"/>
    <n v="36.610474758522635"/>
    <n v="36.610474758522635"/>
    <n v="2.5"/>
    <n v="2.7314587057279494"/>
    <n v="0.42436809558737437"/>
    <n v="0.42436809558737437"/>
  </r>
  <r>
    <s v="230000278"/>
    <s v="MARYSVILLE POST-ACUTE"/>
    <n v="206580934"/>
    <n v="1184014680"/>
    <s v="555682"/>
    <x v="42"/>
    <x v="10"/>
    <s v="No"/>
    <n v="86"/>
    <n v="2.419"/>
    <n v="2"/>
    <n v="0.52054794520547953"/>
    <n v="1.0410958904109591"/>
    <n v="1.23"/>
    <n v="3"/>
    <n v="1"/>
    <n v="3"/>
    <n v="0.29099999999999998"/>
    <n v="0"/>
    <n v="1"/>
    <n v="0"/>
    <n v="3.968"/>
    <n v="1"/>
    <n v="0.62739726027397258"/>
    <n v="0.62739726027397258"/>
    <n v="2.5750000000000002"/>
    <n v="0"/>
    <n v="0.55769230769230771"/>
    <n v="0"/>
    <n v="4.6684931506849319"/>
    <n v="30"/>
    <n v="0.1556164383561644"/>
    <n v="69.2"/>
    <n v="0"/>
    <n v="6"/>
    <n v="0"/>
    <n v="8.6734690000000003E-2"/>
    <n v="2"/>
    <n v="6.6666660000000003E-2"/>
    <n v="3"/>
    <n v="2.7777790000000004E-2"/>
    <n v="0"/>
    <n v="5"/>
    <n v="17"/>
    <n v="0.99598393574297184"/>
    <n v="0.9"/>
    <n v="0.95"/>
    <n v="0.29411764705882354"/>
    <n v="0.29411764705882354"/>
    <n v="10.58"/>
    <n v="0"/>
    <n v="1.150123"/>
    <n v="0"/>
    <n v="8.0500000000000007"/>
    <n v="1"/>
    <n v="1"/>
    <n v="18"/>
    <n v="5.5555555555555552E-2"/>
    <n v="0.67862765918494383"/>
    <n v="0"/>
    <n v="5"/>
    <n v="0"/>
    <n v="0.99766899766899764"/>
    <n v="10"/>
    <n v="10"/>
    <n v="1"/>
    <n v="18534"/>
    <n v="5.4465753424657537"/>
    <n v="0"/>
    <n v="5.882352941176471"/>
    <n v="5.882352941176471"/>
    <n v="1.1111111111111112"/>
    <n v="0"/>
    <n v="3"/>
    <n v="15.440039394753335"/>
    <n v="15.440039394753335"/>
    <n v="286165.6901423583"/>
    <n v="286165.6901423583"/>
    <n v="767982908.03409648"/>
    <n v="767982908.03409648"/>
    <n v="20977136"/>
    <n v="36.610474758522635"/>
    <n v="36.610474758522635"/>
    <n v="2.5"/>
    <n v="2.7314587057279494"/>
    <n v="0.38600098486883339"/>
    <n v="0.38600098486883339"/>
  </r>
  <r>
    <s v="230000283"/>
    <s v="VALLEY WEST POST ACUTE"/>
    <n v="206061068"/>
    <n v="1164881538"/>
    <s v="555200"/>
    <x v="43"/>
    <x v="10"/>
    <s v="No"/>
    <n v="99"/>
    <n v="2.3730000000000002"/>
    <n v="1"/>
    <n v="0.30958904109589036"/>
    <n v="0.30958904109589036"/>
    <n v="1.3"/>
    <n v="4"/>
    <n v="1"/>
    <n v="4"/>
    <n v="0.218"/>
    <n v="0"/>
    <n v="1"/>
    <n v="0"/>
    <n v="3.9159999999999999"/>
    <n v="1"/>
    <n v="0.33698630136986296"/>
    <n v="0.33698630136986296"/>
    <n v="3.0640000000000001"/>
    <n v="0"/>
    <n v="0.18269230769230768"/>
    <n v="0"/>
    <n v="4.646575342465753"/>
    <n v="30"/>
    <n v="0.15488584474885844"/>
    <m/>
    <m/>
    <n v="0"/>
    <n v="0"/>
    <n v="0.12091502"/>
    <n v="1"/>
    <n v="3.8888880000000001E-2"/>
    <n v="5"/>
    <n v="2.8901739999999999E-2"/>
    <n v="4"/>
    <n v="10"/>
    <n v="17"/>
    <n v="0.98809523809523814"/>
    <n v="0.9"/>
    <n v="0.95"/>
    <n v="0.58823529411764708"/>
    <n v="0.58823529411764708"/>
    <n v="6.67"/>
    <n v="5"/>
    <n v="0.49358800000000003"/>
    <n v="4"/>
    <n v="7.72"/>
    <n v="3"/>
    <n v="12"/>
    <n v="18"/>
    <n v="0.66666666666666663"/>
    <n v="0.66534094359098916"/>
    <n v="0"/>
    <n v="5"/>
    <n v="0"/>
    <n v="0.93556701030927836"/>
    <n v="4"/>
    <n v="10"/>
    <n v="0.4"/>
    <n v="21915"/>
    <n v="7.7442922374429219"/>
    <m/>
    <n v="11.764705882352942"/>
    <n v="11.764705882352942"/>
    <n v="13.333333333333332"/>
    <n v="0"/>
    <n v="1.2000000000000002"/>
    <n v="34.042331453129194"/>
    <n v="34.042331453129194"/>
    <n v="746037.69379532628"/>
    <n v="746037.69379532628"/>
    <n v="767982908.03409648"/>
    <n v="767982908.03409648"/>
    <n v="20977136"/>
    <n v="36.610474758522635"/>
    <n v="36.610474758522635"/>
    <n v="2.5"/>
    <n v="2.7314587057279494"/>
    <n v="0.85105828632822988"/>
    <n v="0.85105828632822977"/>
  </r>
  <r>
    <s v="230000043"/>
    <s v="SHASTA VIEW ESTATES"/>
    <n v="206471079"/>
    <n v="1669830667"/>
    <s v="055807"/>
    <x v="44"/>
    <x v="10"/>
    <s v="No"/>
    <n v="59"/>
    <n v="2.8250000000000002"/>
    <n v="5"/>
    <n v="0.71506849315068499"/>
    <n v="3.5753424657534252"/>
    <n v="1.69"/>
    <n v="6"/>
    <n v="1"/>
    <n v="6"/>
    <n v="0.91300000000000003"/>
    <n v="6"/>
    <n v="1"/>
    <n v="6"/>
    <n v="5.3760000000000003"/>
    <n v="6"/>
    <n v="0.93698630136986305"/>
    <n v="5.6219178082191785"/>
    <n v="4.0010000000000003"/>
    <n v="4"/>
    <n v="0.82692307692307687"/>
    <n v="3.3076923076923075"/>
    <n v="24.504952581664909"/>
    <n v="30"/>
    <n v="0.81683175272216368"/>
    <n v="31"/>
    <n v="5"/>
    <n v="6"/>
    <n v="0.83333333333333337"/>
    <n v="7.792207000000001E-2"/>
    <n v="3"/>
    <n v="4.4444449999999996E-2"/>
    <n v="5"/>
    <n v="0"/>
    <n v="6"/>
    <n v="14"/>
    <n v="17"/>
    <n v="0.95833333333333337"/>
    <n v="0.9"/>
    <n v="0.95"/>
    <n v="0.82352941176470584"/>
    <n v="0.82352941176470584"/>
    <n v="5.49"/>
    <n v="6"/>
    <n v="1.298195"/>
    <n v="0"/>
    <n v="7.96"/>
    <n v="2"/>
    <n v="8"/>
    <n v="18"/>
    <n v="0.44444444444444442"/>
    <n v="0.77610661589719177"/>
    <n v="1"/>
    <n v="5"/>
    <n v="0.2"/>
    <n v="1"/>
    <n v="10"/>
    <n v="10"/>
    <n v="1"/>
    <n v="8153"/>
    <n v="28.589111345275729"/>
    <n v="12.5"/>
    <n v="16.470588235294116"/>
    <n v="16.470588235294116"/>
    <n v="8.8888888888888893"/>
    <n v="1.4000000000000001"/>
    <n v="3"/>
    <n v="70.848588469458733"/>
    <n v="70.848588469458733"/>
    <n v="577628.54179149703"/>
    <n v="577628.54179149703"/>
    <n v="767982908.03409648"/>
    <n v="767982908.03409648"/>
    <n v="20977136"/>
    <n v="36.610474758522635"/>
    <n v="36.610474758522635"/>
    <n v="2.5"/>
    <n v="2.7314587057279494"/>
    <n v="1.7712147117364683"/>
    <n v="1.7712147117364683"/>
  </r>
  <r>
    <s v="230000044"/>
    <s v="WILLOWS POST ACUTE"/>
    <n v="206112227"/>
    <n v="1588611297"/>
    <s v="555151"/>
    <x v="45"/>
    <x v="10"/>
    <s v="Yes"/>
    <n v="76"/>
    <n v="1.9850000000000001"/>
    <n v="0"/>
    <n v="0.147945205479452"/>
    <n v="0"/>
    <n v="1.272"/>
    <n v="4"/>
    <n v="1"/>
    <n v="4"/>
    <n v="0.43099999999999999"/>
    <n v="2"/>
    <n v="1"/>
    <n v="2"/>
    <n v="3.702"/>
    <n v="0"/>
    <n v="0.63013698630136994"/>
    <n v="0"/>
    <n v="2.9969999999999999"/>
    <n v="0"/>
    <n v="0.29807692307692307"/>
    <n v="0"/>
    <n v="6"/>
    <n v="30"/>
    <n v="0.2"/>
    <n v="74.7"/>
    <n v="0"/>
    <n v="6"/>
    <n v="0"/>
    <n v="8.333335E-2"/>
    <n v="2"/>
    <n v="5.755395E-2"/>
    <n v="3"/>
    <n v="4.8309299999999998E-3"/>
    <n v="5"/>
    <n v="10"/>
    <n v="17"/>
    <n v="0.84647302904564314"/>
    <n v="0.9"/>
    <n v="0.95"/>
    <n v="0"/>
    <n v="0"/>
    <n v="5.92"/>
    <n v="6"/>
    <n v="1.394188"/>
    <n v="0"/>
    <n v="7.82"/>
    <n v="3"/>
    <n v="9"/>
    <n v="18"/>
    <n v="0.5"/>
    <n v="0.87431809531864502"/>
    <n v="3"/>
    <n v="5"/>
    <n v="0.6"/>
    <n v="0.9703504043126685"/>
    <n v="8"/>
    <n v="10"/>
    <n v="0.8"/>
    <n v="17169"/>
    <n v="7"/>
    <n v="0"/>
    <n v="0"/>
    <n v="0"/>
    <n v="10"/>
    <n v="4.2"/>
    <n v="2.4000000000000004"/>
    <n v="23.6"/>
    <n v="23.6"/>
    <n v="405188.4"/>
    <n v="405188.4"/>
    <n v="767982908.03409648"/>
    <n v="767982908.03409648"/>
    <n v="20977136"/>
    <n v="36.610474758522635"/>
    <n v="36.610474758522635"/>
    <n v="2.5"/>
    <n v="2.7314587057279494"/>
    <n v="0.59000000000000008"/>
    <n v="0.59"/>
  </r>
  <r>
    <s v="250000673"/>
    <s v="RIVERSIDE VILLAGE HEALTHCARE CENTER"/>
    <n v="206334031"/>
    <n v="1336700772"/>
    <s v="555404"/>
    <x v="46"/>
    <x v="11"/>
    <s v="No"/>
    <n v="59"/>
    <n v="2.3109999999999999"/>
    <n v="1"/>
    <n v="0.37260273972602742"/>
    <n v="0.37260273972602742"/>
    <n v="1.111"/>
    <n v="2"/>
    <n v="1"/>
    <n v="2"/>
    <n v="0.58599999999999997"/>
    <n v="4"/>
    <n v="1"/>
    <n v="4"/>
    <n v="3.9969999999999999"/>
    <n v="2"/>
    <n v="0.43287671232876712"/>
    <n v="0.86575342465753424"/>
    <n v="3.524"/>
    <n v="1"/>
    <n v="0.14423076923076922"/>
    <n v="0.14423076923076922"/>
    <n v="7.3825869336143315"/>
    <n v="30"/>
    <n v="0.24608623112047773"/>
    <n v="58.5"/>
    <n v="0"/>
    <n v="6"/>
    <n v="0"/>
    <n v="5.8823519999999997E-2"/>
    <n v="4"/>
    <n v="0.12857141"/>
    <n v="0"/>
    <n v="4.9019599999999997E-2"/>
    <n v="0"/>
    <n v="4"/>
    <n v="17"/>
    <n v="0.65333333333333332"/>
    <n v="0.9"/>
    <n v="0.95"/>
    <n v="0"/>
    <n v="0"/>
    <n v="6.75"/>
    <n v="5"/>
    <n v="0.42728500000000003"/>
    <n v="5"/>
    <n v="7.48"/>
    <n v="5"/>
    <n v="15"/>
    <n v="18"/>
    <n v="0.83333333333333337"/>
    <n v="4.5444217223358327E-2"/>
    <n v="0"/>
    <n v="5"/>
    <n v="0"/>
    <n v="0.98825503355704702"/>
    <n v="9"/>
    <n v="10"/>
    <n v="0.9"/>
    <n v="1000"/>
    <n v="8.6130180892167196"/>
    <n v="0"/>
    <n v="0"/>
    <n v="0"/>
    <n v="16.666666666666668"/>
    <n v="0"/>
    <n v="2.7"/>
    <n v="27.979684755883387"/>
    <n v="27.979684755883387"/>
    <n v="27979.684755883387"/>
    <n v="27979.684755883387"/>
    <n v="767982908.03409648"/>
    <n v="767982908.03409648"/>
    <n v="20977136"/>
    <n v="36.610474758522635"/>
    <n v="36.610474758522635"/>
    <n v="2.5"/>
    <n v="2.7314587057279494"/>
    <n v="0.69949211889708474"/>
    <n v="0.69949211889708462"/>
  </r>
  <r>
    <s v="240000013"/>
    <s v="RANCHO MESA CARE CENTER"/>
    <n v="206361090"/>
    <n v="1366558827"/>
    <s v="555521"/>
    <x v="47"/>
    <x v="12"/>
    <s v="No"/>
    <n v="59"/>
    <n v="2.323"/>
    <n v="1"/>
    <n v="0.49041095890410957"/>
    <n v="0.49041095890410957"/>
    <n v="1.2969999999999999"/>
    <n v="4"/>
    <n v="1"/>
    <n v="4"/>
    <n v="0.30499999999999999"/>
    <n v="0"/>
    <n v="1"/>
    <n v="0"/>
    <n v="3.9239999999999999"/>
    <n v="1"/>
    <n v="0.81917808219178079"/>
    <n v="0.81917808219178079"/>
    <n v="3.8879999999999999"/>
    <n v="4"/>
    <n v="0.59615384615384615"/>
    <n v="2.3846153846153846"/>
    <n v="7.6942044257112752"/>
    <n v="30"/>
    <n v="0.25647348085704252"/>
    <n v="61"/>
    <n v="0"/>
    <n v="6"/>
    <n v="0"/>
    <n v="4.5454559999999998E-2"/>
    <n v="4"/>
    <n v="0.10937500999999999"/>
    <n v="0"/>
    <n v="0"/>
    <n v="6"/>
    <n v="10"/>
    <n v="17"/>
    <n v="0.86033519553072624"/>
    <n v="0.9"/>
    <n v="0.95"/>
    <n v="0"/>
    <n v="0"/>
    <m/>
    <n v="0"/>
    <n v="0.81422399999999995"/>
    <n v="2"/>
    <n v="7.52"/>
    <n v="5"/>
    <n v="7"/>
    <n v="12"/>
    <n v="0.58333333333333337"/>
    <n v="0.52490266471153357"/>
    <n v="0"/>
    <n v="5"/>
    <n v="0"/>
    <n v="0.97714285714285709"/>
    <n v="8"/>
    <n v="10"/>
    <n v="0.8"/>
    <n v="10381"/>
    <n v="8.9765718299964892"/>
    <n v="0"/>
    <n v="0"/>
    <n v="0"/>
    <n v="11.666666666666668"/>
    <n v="0"/>
    <n v="2.4000000000000004"/>
    <n v="23.043238496663157"/>
    <n v="23.043238496663157"/>
    <n v="239211.85883386023"/>
    <n v="239211.85883386023"/>
    <n v="767982908.03409648"/>
    <n v="767982908.03409648"/>
    <n v="20977136"/>
    <n v="36.610474758522635"/>
    <n v="36.610474758522635"/>
    <n v="2.5"/>
    <n v="2.7314587057279494"/>
    <n v="0.57608096241657891"/>
    <n v="0.57608096241657891"/>
  </r>
  <r>
    <s v="250000010"/>
    <s v="ALTA VISTA HEALTHCARE &amp; WELLNESS CENTRE"/>
    <n v="206331091"/>
    <n v="1659504991"/>
    <s v="055042"/>
    <x v="46"/>
    <x v="11"/>
    <s v="No"/>
    <n v="99"/>
    <n v="2.0979999999999999"/>
    <n v="0"/>
    <n v="0.25"/>
    <n v="0"/>
    <n v="1.093"/>
    <n v="2"/>
    <n v="1"/>
    <n v="2"/>
    <n v="0.40899999999999997"/>
    <n v="1"/>
    <n v="1"/>
    <n v="1"/>
    <n v="3.6110000000000002"/>
    <n v="0"/>
    <n v="0.35755813953488369"/>
    <n v="0"/>
    <n v="3.2589999999999999"/>
    <n v="0"/>
    <n v="0.1326530612244898"/>
    <n v="0"/>
    <n v="3"/>
    <n v="30"/>
    <n v="0.1"/>
    <n v="43.6"/>
    <n v="3"/>
    <n v="6"/>
    <n v="0.5"/>
    <n v="0"/>
    <n v="5"/>
    <n v="2.5380710000000001E-2"/>
    <n v="6"/>
    <n v="1.6611299999999999E-2"/>
    <n v="2"/>
    <n v="13"/>
    <n v="17"/>
    <n v="0.87058823529411766"/>
    <n v="0.9"/>
    <n v="0.95"/>
    <n v="0"/>
    <n v="0"/>
    <n v="9.99"/>
    <n v="0"/>
    <n v="0.668242"/>
    <n v="3"/>
    <n v="7.31"/>
    <n v="6"/>
    <n v="9"/>
    <n v="18"/>
    <n v="0.5"/>
    <n v="0.76719038229120284"/>
    <n v="3"/>
    <n v="5"/>
    <n v="0.6"/>
    <n v="0.99640287769784175"/>
    <n v="10"/>
    <n v="10"/>
    <n v="1"/>
    <n v="24122"/>
    <n v="3.5"/>
    <n v="7.5"/>
    <n v="0"/>
    <n v="0"/>
    <n v="10"/>
    <n v="4.2"/>
    <n v="3"/>
    <n v="28.2"/>
    <n v="28.2"/>
    <n v="680240.4"/>
    <n v="680240.4"/>
    <n v="767982908.03409648"/>
    <n v="767982908.03409648"/>
    <n v="20977136"/>
    <n v="36.610474758522635"/>
    <n v="36.610474758522635"/>
    <n v="2.5"/>
    <n v="2.7314587057279494"/>
    <n v="0.70499999999999996"/>
    <n v="0.70499999999999996"/>
  </r>
  <r>
    <s v="240001011"/>
    <s v="APPLE VALLEY CARE CENTER"/>
    <n v="206364080"/>
    <n v="1366091233"/>
    <s v="555476"/>
    <x v="47"/>
    <x v="12"/>
    <s v="No"/>
    <n v="99"/>
    <n v="2.669"/>
    <n v="4"/>
    <n v="0.89863013698630134"/>
    <n v="3.5945205479452054"/>
    <n v="1.6259999999999999"/>
    <n v="6"/>
    <n v="1"/>
    <n v="6"/>
    <n v="0.46200000000000002"/>
    <n v="2"/>
    <n v="1"/>
    <n v="2"/>
    <n v="4.7569999999999997"/>
    <n v="5"/>
    <n v="0.9945205479452055"/>
    <n v="4.9726027397260273"/>
    <n v="4.08"/>
    <n v="5"/>
    <n v="0.99038461538461542"/>
    <n v="4.9519230769230766"/>
    <n v="21.51904636459431"/>
    <n v="30"/>
    <n v="0.71730154548647695"/>
    <n v="41.2"/>
    <n v="4"/>
    <n v="6"/>
    <n v="0.66666666666666663"/>
    <n v="5.6338050000000001E-2"/>
    <n v="4"/>
    <n v="8.0459790000000003E-2"/>
    <n v="2"/>
    <n v="2.6431699999999999E-2"/>
    <n v="0"/>
    <n v="6"/>
    <n v="17"/>
    <n v="0.91093117408906887"/>
    <n v="0.9"/>
    <n v="0.95"/>
    <n v="0.17647058823529413"/>
    <n v="0.17647058823529413"/>
    <n v="13.88"/>
    <n v="0"/>
    <n v="0.66569500000000004"/>
    <n v="3"/>
    <n v="7.45"/>
    <n v="5"/>
    <n v="8"/>
    <n v="18"/>
    <n v="0.44444444444444442"/>
    <n v="0.19836370175017981"/>
    <n v="0"/>
    <n v="5"/>
    <n v="0"/>
    <n v="0.90396158463385357"/>
    <n v="1"/>
    <n v="10"/>
    <n v="0.1"/>
    <n v="6619"/>
    <n v="25.105554092026694"/>
    <n v="10"/>
    <n v="3.5294117647058827"/>
    <n v="3.5294117647058827"/>
    <n v="8.8888888888888893"/>
    <n v="0"/>
    <n v="0.30000000000000004"/>
    <n v="47.82385474562146"/>
    <n v="47.82385474562146"/>
    <n v="316546.09456126846"/>
    <n v="316546.09456126846"/>
    <n v="767982908.03409648"/>
    <n v="767982908.03409648"/>
    <n v="20977136"/>
    <n v="36.610474758522635"/>
    <n v="36.610474758522635"/>
    <n v="2.5"/>
    <n v="2.7314587057279494"/>
    <n v="1.1955963686405364"/>
    <n v="1.1955963686405366"/>
  </r>
  <r>
    <s v="250000015"/>
    <s v="ARLINGTON GARDENS CARE CENTER"/>
    <n v="206334559"/>
    <n v="1780982835"/>
    <s v="056485"/>
    <x v="46"/>
    <x v="11"/>
    <s v="No"/>
    <n v="99"/>
    <n v="2.327"/>
    <n v="1"/>
    <n v="0.45753424657534247"/>
    <n v="0.45753424657534247"/>
    <n v="1.2909999999999999"/>
    <n v="4"/>
    <n v="1"/>
    <n v="4"/>
    <n v="0.41099999999999998"/>
    <n v="1"/>
    <n v="1"/>
    <n v="1"/>
    <n v="4.0410000000000004"/>
    <n v="2"/>
    <n v="0.74794520547945198"/>
    <n v="1.495890410958904"/>
    <n v="3.2949999999999999"/>
    <n v="0"/>
    <n v="0.61538461538461542"/>
    <n v="0"/>
    <n v="6.9534246575342458"/>
    <n v="30"/>
    <n v="0.23178082191780819"/>
    <n v="63.4"/>
    <n v="0"/>
    <n v="6"/>
    <n v="0"/>
    <n v="8.965519000000001E-2"/>
    <n v="2"/>
    <n v="6.6666679999999992E-2"/>
    <n v="5"/>
    <n v="5.8441559999999997E-2"/>
    <n v="0"/>
    <n v="7"/>
    <n v="17"/>
    <n v="0.74271844660194175"/>
    <n v="0.9"/>
    <n v="0.95"/>
    <n v="0"/>
    <n v="0"/>
    <n v="9.85"/>
    <n v="0"/>
    <m/>
    <n v="0"/>
    <n v="7.73"/>
    <n v="3"/>
    <n v="3"/>
    <n v="12"/>
    <n v="0.25"/>
    <n v="0.34636887525445109"/>
    <n v="0"/>
    <n v="5"/>
    <n v="0"/>
    <n v="0.9409131602506714"/>
    <n v="5"/>
    <n v="10"/>
    <n v="0.5"/>
    <n v="12081"/>
    <n v="8.1123287671232873"/>
    <n v="0"/>
    <n v="0"/>
    <n v="0"/>
    <n v="5"/>
    <n v="0"/>
    <n v="1.5"/>
    <n v="14.612328767123287"/>
    <n v="14.612328767123287"/>
    <n v="176531.54383561644"/>
    <n v="176531.54383561644"/>
    <n v="767982908.03409648"/>
    <n v="767982908.03409648"/>
    <n v="20977136"/>
    <n v="36.610474758522635"/>
    <n v="36.610474758522635"/>
    <n v="2.5"/>
    <n v="2.7314587057279494"/>
    <n v="0.36530821917808215"/>
    <n v="0.36530821917808221"/>
  </r>
  <r>
    <s v="240000106"/>
    <s v="ARROWHEAD HEALTHCARE CENTER, LLC"/>
    <n v="206361102"/>
    <n v="1659768406"/>
    <s v="555896"/>
    <x v="47"/>
    <x v="12"/>
    <s v="No"/>
    <n v="58"/>
    <n v="2.6720000000000002"/>
    <n v="4"/>
    <n v="0.46027397260273972"/>
    <n v="1.8410958904109589"/>
    <n v="1.58"/>
    <n v="6"/>
    <n v="1"/>
    <n v="6"/>
    <n v="0.26200000000000001"/>
    <n v="0"/>
    <n v="1"/>
    <n v="0"/>
    <n v="4.5389999999999997"/>
    <n v="5"/>
    <n v="0.71506849315068499"/>
    <n v="3.5753424657534252"/>
    <n v="3.5579999999999998"/>
    <n v="1"/>
    <n v="0.33653846153846156"/>
    <n v="0.33653846153846156"/>
    <n v="11.752976817702846"/>
    <n v="30"/>
    <n v="0.3917658939234282"/>
    <n v="46.8"/>
    <n v="3"/>
    <n v="6"/>
    <n v="0.5"/>
    <n v="0.16326531999999999"/>
    <n v="1"/>
    <n v="1.428571E-2"/>
    <n v="6"/>
    <n v="2.4875609999999999E-2"/>
    <n v="0"/>
    <n v="7"/>
    <n v="17"/>
    <n v="0.96601941747572817"/>
    <n v="0.9"/>
    <n v="0.95"/>
    <n v="0.41176470588235292"/>
    <n v="0.41176470588235292"/>
    <m/>
    <n v="0"/>
    <m/>
    <n v="0"/>
    <m/>
    <n v="0"/>
    <n v="0"/>
    <n v="0"/>
    <n v="0"/>
    <n v="0.97752985543683213"/>
    <n v="5"/>
    <n v="5"/>
    <n v="1"/>
    <n v="1"/>
    <n v="10"/>
    <n v="10"/>
    <n v="1"/>
    <n v="18663"/>
    <n v="13.711806287319988"/>
    <n v="7.5"/>
    <n v="16.470588235294116"/>
    <n v="16.470588235294116"/>
    <m/>
    <n v="7"/>
    <n v="3"/>
    <n v="47.682394522614103"/>
    <n v="47.682394522614103"/>
    <n v="889896.52897554706"/>
    <n v="889896.52897554706"/>
    <n v="767982908.03409648"/>
    <n v="767982908.03409648"/>
    <n v="20977136"/>
    <n v="36.610474758522635"/>
    <n v="36.610474758522635"/>
    <n v="2.5"/>
    <n v="2.7314587057279494"/>
    <n v="1.1920598630653525"/>
    <n v="1.1920598630653527"/>
  </r>
  <r>
    <s v="240000700"/>
    <s v="ASISTENCIA VILLA REHABILITATION AND CARE CENTER"/>
    <n v="206364042"/>
    <n v="1720307796"/>
    <s v="555379"/>
    <x v="47"/>
    <x v="12"/>
    <s v="Yes"/>
    <n v="99"/>
    <n v="2.1779999999999999"/>
    <n v="0"/>
    <n v="0.40547945205479452"/>
    <n v="0"/>
    <n v="1.696"/>
    <n v="6"/>
    <n v="1"/>
    <n v="6"/>
    <n v="0.28799999999999998"/>
    <n v="0"/>
    <n v="1"/>
    <n v="0"/>
    <n v="4.0449999999999999"/>
    <n v="2"/>
    <n v="0.9945205479452055"/>
    <n v="1.989041095890411"/>
    <n v="3.5619999999999998"/>
    <n v="1"/>
    <n v="0.98076923076923073"/>
    <n v="0.98076923076923073"/>
    <n v="8.9698103266596405"/>
    <n v="30"/>
    <n v="0.29899367755532136"/>
    <n v="50.8"/>
    <n v="2"/>
    <n v="6"/>
    <n v="0.33333333333333331"/>
    <n v="6.1728379999999999E-2"/>
    <n v="3"/>
    <n v="0.15021458000000001"/>
    <n v="0"/>
    <n v="0"/>
    <n v="6"/>
    <n v="9"/>
    <n v="17"/>
    <n v="0.88235294117647056"/>
    <n v="0.9"/>
    <n v="0.95"/>
    <n v="0"/>
    <n v="0"/>
    <n v="9.86"/>
    <n v="0"/>
    <n v="1.034224"/>
    <n v="0"/>
    <n v="7.96"/>
    <n v="2"/>
    <n v="2"/>
    <n v="18"/>
    <n v="0.1111111111111111"/>
    <n v="0.46653865525056659"/>
    <n v="0"/>
    <n v="5"/>
    <n v="0"/>
    <n v="0.95616883116883122"/>
    <n v="6"/>
    <n v="10"/>
    <n v="0.6"/>
    <n v="14821"/>
    <n v="10.464778714436248"/>
    <n v="5"/>
    <n v="0"/>
    <n v="0"/>
    <n v="2.2222222222222223"/>
    <n v="0"/>
    <n v="1.7999999999999998"/>
    <n v="19.487000936658472"/>
    <n v="19.487000936658472"/>
    <n v="288816.84088221518"/>
    <n v="288816.84088221518"/>
    <n v="767982908.03409648"/>
    <n v="767982908.03409648"/>
    <n v="20977136"/>
    <n v="36.610474758522635"/>
    <n v="36.610474758522635"/>
    <n v="2.5"/>
    <n v="2.7314587057279494"/>
    <n v="0.48717502341646179"/>
    <n v="0.48717502341646179"/>
  </r>
  <r>
    <s v="250000016"/>
    <s v="BANNING HEALTHCARE"/>
    <n v="206331213"/>
    <n v="1356322937"/>
    <s v="555319"/>
    <x v="46"/>
    <x v="11"/>
    <s v="No"/>
    <n v="64"/>
    <n v="2.99"/>
    <n v="6"/>
    <n v="0.69589041095890414"/>
    <n v="4.1753424657534248"/>
    <n v="1.444"/>
    <n v="5"/>
    <n v="1"/>
    <n v="5"/>
    <n v="0.63500000000000001"/>
    <n v="4"/>
    <n v="1"/>
    <n v="4"/>
    <n v="5.0529999999999999"/>
    <n v="6"/>
    <n v="0.87671232876712324"/>
    <n v="5.2602739726027394"/>
    <n v="4.2519999999999998"/>
    <n v="5"/>
    <n v="0.70192307692307687"/>
    <n v="3.5096153846153841"/>
    <n v="21.945231822971547"/>
    <n v="30"/>
    <n v="0.7315077274323849"/>
    <n v="52.7"/>
    <n v="1"/>
    <n v="6"/>
    <n v="0.16666666666666666"/>
    <n v="8.0291979999999985E-2"/>
    <n v="2"/>
    <n v="4.5977009999999999E-2"/>
    <n v="4"/>
    <n v="6.6666660000000003E-2"/>
    <n v="0"/>
    <n v="6"/>
    <n v="17"/>
    <n v="0.97777777777777775"/>
    <n v="0.9"/>
    <n v="0.95"/>
    <n v="0.35294117647058826"/>
    <n v="0.35294117647058826"/>
    <m/>
    <n v="0"/>
    <m/>
    <n v="0"/>
    <m/>
    <n v="0"/>
    <n v="0"/>
    <n v="0"/>
    <n v="0"/>
    <n v="0.75680228699780494"/>
    <n v="3"/>
    <n v="5"/>
    <n v="0.6"/>
    <n v="0.9941860465116279"/>
    <n v="10"/>
    <n v="10"/>
    <n v="1"/>
    <n v="14825"/>
    <n v="25.60277046013347"/>
    <n v="2.5"/>
    <n v="14.117647058823531"/>
    <n v="14.117647058823531"/>
    <m/>
    <n v="4.2"/>
    <n v="3"/>
    <n v="49.420417518957002"/>
    <n v="49.420417518957002"/>
    <n v="732657.68971853761"/>
    <n v="732657.68971853761"/>
    <n v="767982908.03409648"/>
    <n v="767982908.03409648"/>
    <n v="20977136"/>
    <n v="36.610474758522635"/>
    <n v="36.610474758522635"/>
    <n v="2.5"/>
    <n v="2.7314587057279494"/>
    <n v="1.2355104379739252"/>
    <n v="1.235510437973925"/>
  </r>
  <r>
    <s v="250000284"/>
    <s v="HIGHLAND SPRINGS CARE CENTER"/>
    <n v="206331111"/>
    <n v="1376963785"/>
    <s v="555135"/>
    <x v="46"/>
    <x v="11"/>
    <s v="No"/>
    <n v="87"/>
    <n v="2.843"/>
    <n v="5"/>
    <n v="0.68767123287671228"/>
    <n v="3.4383561643835616"/>
    <n v="1.208"/>
    <n v="3"/>
    <n v="1"/>
    <n v="3"/>
    <n v="0.248"/>
    <n v="0"/>
    <n v="1"/>
    <n v="0"/>
    <n v="4.335"/>
    <n v="4"/>
    <n v="0.40273972602739727"/>
    <n v="1.6109589041095891"/>
    <n v="4.2279999999999998"/>
    <n v="5"/>
    <n v="0.42307692307692307"/>
    <n v="2.1153846153846154"/>
    <n v="10.164699683877766"/>
    <n v="30"/>
    <n v="0.33882332279592553"/>
    <n v="42"/>
    <n v="4"/>
    <n v="6"/>
    <n v="0.66666666666666663"/>
    <n v="0.15286625000000001"/>
    <n v="0"/>
    <n v="5.2631600000000001E-2"/>
    <n v="4"/>
    <n v="1.3793109999999999E-2"/>
    <n v="2"/>
    <n v="6"/>
    <n v="17"/>
    <n v="0.71165644171779141"/>
    <n v="0.9"/>
    <n v="0.95"/>
    <n v="0"/>
    <n v="0"/>
    <n v="9.2899999999999991"/>
    <n v="1"/>
    <n v="0.82530899999999996"/>
    <n v="2"/>
    <n v="7.6"/>
    <n v="4"/>
    <n v="7"/>
    <n v="18"/>
    <n v="0.3888888888888889"/>
    <n v="0.70098071698363262"/>
    <n v="2"/>
    <n v="5"/>
    <n v="0.4"/>
    <n v="0.99695121951219512"/>
    <n v="10"/>
    <n v="10"/>
    <n v="1"/>
    <n v="21157"/>
    <n v="11.858816297857393"/>
    <n v="10"/>
    <n v="0"/>
    <n v="0"/>
    <n v="7.7777777777777777"/>
    <n v="2.8000000000000003"/>
    <n v="3"/>
    <n v="35.43659407563517"/>
    <n v="35.43659407563517"/>
    <n v="749732.02085821331"/>
    <n v="749732.02085821331"/>
    <n v="767982908.03409648"/>
    <n v="767982908.03409648"/>
    <n v="20977136"/>
    <n v="36.610474758522635"/>
    <n v="36.610474758522635"/>
    <n v="2.5"/>
    <n v="2.7314587057279494"/>
    <n v="0.88591485189087926"/>
    <n v="0.88591485189087937"/>
  </r>
  <r>
    <s v="240000018"/>
    <s v="HEALTHCARE CENTER OF BELLA VISTA"/>
    <n v="206361112"/>
    <n v="1699018739"/>
    <s v="055693"/>
    <x v="47"/>
    <x v="12"/>
    <s v="No"/>
    <n v="59"/>
    <n v="2.2919999999999998"/>
    <n v="1"/>
    <n v="0.20348837209302328"/>
    <n v="0.20348837209302328"/>
    <n v="1.1200000000000001"/>
    <n v="2"/>
    <n v="1"/>
    <n v="2"/>
    <n v="0.50700000000000001"/>
    <n v="3"/>
    <n v="1"/>
    <n v="3"/>
    <n v="3.92"/>
    <n v="1"/>
    <n v="0.72965116279069764"/>
    <n v="0.72965116279069764"/>
    <n v="3.6589999999999998"/>
    <n v="2"/>
    <n v="0.69387755102040816"/>
    <n v="1.3877551020408163"/>
    <n v="7.3208946369245371"/>
    <n v="30"/>
    <n v="0.2440298212308179"/>
    <n v="56.7"/>
    <n v="1"/>
    <n v="6"/>
    <n v="0.16666666666666666"/>
    <n v="7.1428599999999995E-2"/>
    <n v="3"/>
    <n v="7.2916679999999998E-2"/>
    <n v="2"/>
    <n v="0"/>
    <n v="6"/>
    <n v="11"/>
    <n v="17"/>
    <n v="0.92"/>
    <n v="0.9"/>
    <n v="0.95"/>
    <n v="0.3235294117647059"/>
    <n v="0.3235294117647059"/>
    <m/>
    <n v="0"/>
    <m/>
    <n v="0"/>
    <m/>
    <n v="0"/>
    <n v="0"/>
    <n v="0"/>
    <n v="0"/>
    <n v="0.86320889142205759"/>
    <n v="4"/>
    <n v="5"/>
    <n v="0.8"/>
    <n v="0.99732620320855614"/>
    <n v="10"/>
    <n v="10"/>
    <n v="1"/>
    <n v="15145"/>
    <n v="8.5410437430786263"/>
    <n v="2.5"/>
    <n v="12.941176470588236"/>
    <n v="12.941176470588236"/>
    <m/>
    <n v="5.6000000000000005"/>
    <n v="3"/>
    <n v="32.582220213666865"/>
    <n v="32.582220213666865"/>
    <n v="493457.72513598466"/>
    <n v="493457.72513598466"/>
    <n v="767982908.03409648"/>
    <n v="767982908.03409648"/>
    <n v="20977136"/>
    <n v="36.610474758522635"/>
    <n v="36.610474758522635"/>
    <n v="2.5"/>
    <n v="2.7314587057279494"/>
    <n v="0.81455550534167154"/>
    <n v="0.81455550534167154"/>
  </r>
  <r>
    <s v="240000020"/>
    <s v="HIGHLAND CARE CENTER OF REDLANDS"/>
    <n v="206361114"/>
    <n v="1790779288"/>
    <s v="055650"/>
    <x v="47"/>
    <x v="12"/>
    <s v="No"/>
    <n v="80"/>
    <n v="2.125"/>
    <n v="0"/>
    <n v="7.6712328767123306E-2"/>
    <n v="0"/>
    <n v="1.488"/>
    <n v="5"/>
    <n v="1"/>
    <n v="5"/>
    <n v="0.28100000000000003"/>
    <n v="0"/>
    <n v="1"/>
    <n v="0"/>
    <n v="3.8719999999999999"/>
    <n v="1"/>
    <n v="0.30410958904109586"/>
    <n v="0.30410958904109586"/>
    <n v="3.4590000000000001"/>
    <n v="1"/>
    <n v="0.21153846153846154"/>
    <n v="0.21153846153846154"/>
    <n v="5.5156480505795571"/>
    <n v="30"/>
    <n v="0.18385493501931857"/>
    <n v="50"/>
    <n v="2"/>
    <n v="6"/>
    <n v="0.33333333333333331"/>
    <n v="0"/>
    <n v="5"/>
    <n v="7.7922089999999999E-2"/>
    <n v="2"/>
    <n v="0"/>
    <n v="6"/>
    <n v="13"/>
    <n v="17"/>
    <n v="0.81578947368421051"/>
    <n v="0.9"/>
    <n v="0.95"/>
    <n v="0"/>
    <n v="0"/>
    <n v="7.73"/>
    <n v="3"/>
    <n v="0.32267499999999999"/>
    <n v="5"/>
    <n v="8.17"/>
    <n v="0"/>
    <n v="8"/>
    <n v="18"/>
    <n v="0.44444444444444442"/>
    <n v="0.6167956218154369"/>
    <n v="0"/>
    <n v="5"/>
    <n v="0"/>
    <n v="0.99624765478424016"/>
    <n v="10"/>
    <n v="10"/>
    <n v="1"/>
    <n v="16342"/>
    <n v="6.4349227256761496"/>
    <n v="5"/>
    <n v="0"/>
    <n v="0"/>
    <n v="8.8888888888888893"/>
    <n v="0"/>
    <n v="3"/>
    <n v="23.323811614565038"/>
    <n v="23.323811614565038"/>
    <n v="381157.72940522188"/>
    <n v="381157.72940522188"/>
    <n v="767982908.03409648"/>
    <n v="767982908.03409648"/>
    <n v="20977136"/>
    <n v="36.610474758522635"/>
    <n v="36.610474758522635"/>
    <n v="2.5"/>
    <n v="2.7314587057279494"/>
    <n v="0.583095290364126"/>
    <n v="0.583095290364126"/>
  </r>
  <r>
    <s v="250000022"/>
    <s v="BLYTHE POST ACUTE LLC"/>
    <n v="206331125"/>
    <n v="1194120030"/>
    <s v="555383"/>
    <x v="46"/>
    <x v="11"/>
    <s v="No"/>
    <n v="48"/>
    <n v="3.1059999999999999"/>
    <n v="6"/>
    <n v="0.90958904109589045"/>
    <n v="5.4575342465753423"/>
    <n v="1.123"/>
    <n v="2"/>
    <n v="1"/>
    <n v="2"/>
    <n v="0.39"/>
    <n v="1"/>
    <n v="1"/>
    <n v="1"/>
    <n v="4.617"/>
    <n v="5"/>
    <n v="0.8"/>
    <n v="4"/>
    <n v="4.2619999999999996"/>
    <n v="5"/>
    <n v="0.46153846153846156"/>
    <n v="2.3076923076923079"/>
    <n v="14.765226554267651"/>
    <n v="30"/>
    <n v="0.49217421847558834"/>
    <n v="41.3"/>
    <n v="4"/>
    <n v="6"/>
    <n v="0.66666666666666663"/>
    <n v="0.13380280999999999"/>
    <n v="0"/>
    <n v="7.8947370000000003E-2"/>
    <n v="5"/>
    <n v="0"/>
    <n v="6"/>
    <n v="11"/>
    <n v="17"/>
    <n v="0.95424836601307195"/>
    <n v="0.9"/>
    <n v="0.95"/>
    <n v="0.6470588235294118"/>
    <n v="0.6470588235294118"/>
    <n v="6.3"/>
    <n v="5"/>
    <n v="1.1288830000000001"/>
    <n v="0"/>
    <m/>
    <n v="0"/>
    <n v="5"/>
    <n v="12"/>
    <n v="0.41666666666666669"/>
    <n v="0.79799710106733435"/>
    <n v="3"/>
    <n v="5"/>
    <n v="0.6"/>
    <n v="0.71356783919597988"/>
    <n v="0"/>
    <n v="10"/>
    <n v="0"/>
    <n v="12112"/>
    <n v="17.226097646645592"/>
    <n v="10"/>
    <n v="12.941176470588236"/>
    <n v="12.941176470588236"/>
    <n v="8.3333333333333339"/>
    <n v="4.2"/>
    <n v="0"/>
    <n v="52.700607450567169"/>
    <n v="52.700607450567169"/>
    <n v="638309.75744126958"/>
    <n v="638309.75744126958"/>
    <n v="767982908.03409648"/>
    <n v="767982908.03409648"/>
    <n v="20977136"/>
    <n v="36.610474758522635"/>
    <n v="36.610474758522635"/>
    <n v="2.5"/>
    <n v="2.7314587057279494"/>
    <n v="1.3175151862641794"/>
    <n v="1.3175151862641792"/>
  </r>
  <r>
    <s v="240000650"/>
    <s v="TERRACINA POST ACUTE"/>
    <n v="206364036"/>
    <n v="1871980722"/>
    <s v="555350"/>
    <x v="47"/>
    <x v="12"/>
    <s v="No"/>
    <n v="243"/>
    <n v="1.9850000000000001"/>
    <n v="0"/>
    <n v="0.45753424657534247"/>
    <n v="0"/>
    <n v="1.099"/>
    <n v="2"/>
    <n v="1"/>
    <n v="2"/>
    <n v="0.13200000000000001"/>
    <n v="0"/>
    <n v="1"/>
    <n v="0"/>
    <n v="3.121"/>
    <n v="0"/>
    <n v="0.50958904109589043"/>
    <n v="0"/>
    <n v="3.6539999999999999"/>
    <n v="2"/>
    <n v="0.5"/>
    <n v="1"/>
    <n v="3"/>
    <n v="30"/>
    <n v="0.1"/>
    <m/>
    <m/>
    <n v="0"/>
    <n v="0"/>
    <n v="0.12839060999999999"/>
    <n v="1"/>
    <n v="0.14829659000000001"/>
    <n v="0"/>
    <n v="7.6726300000000006E-3"/>
    <n v="4"/>
    <n v="5"/>
    <n v="17"/>
    <n v="0.76923076923076927"/>
    <n v="0.9"/>
    <n v="0.95"/>
    <n v="0"/>
    <n v="0"/>
    <n v="9.09"/>
    <n v="1"/>
    <n v="1.2429870000000001"/>
    <n v="0"/>
    <n v="7.56"/>
    <n v="5"/>
    <n v="6"/>
    <n v="18"/>
    <n v="0.33333333333333331"/>
    <n v="0.69353929140615422"/>
    <n v="1"/>
    <n v="5"/>
    <n v="0.2"/>
    <n v="0.78884120171673822"/>
    <n v="0"/>
    <n v="10"/>
    <n v="0"/>
    <n v="56572"/>
    <n v="5"/>
    <m/>
    <n v="0"/>
    <n v="0"/>
    <n v="6.6666666666666661"/>
    <n v="1.4000000000000001"/>
    <n v="0"/>
    <n v="13.066666666666666"/>
    <n v="13.066666666666666"/>
    <n v="739207.46666666667"/>
    <n v="739207.46666666667"/>
    <n v="767982908.03409648"/>
    <n v="767982908.03409648"/>
    <n v="20977136"/>
    <n v="36.610474758522635"/>
    <n v="36.610474758522635"/>
    <n v="2.5"/>
    <n v="2.7314587057279494"/>
    <n v="0.32666666666666666"/>
    <n v="0.32666666666666666"/>
  </r>
  <r>
    <s v="240000023"/>
    <s v="CALIMESA POST ACUTE"/>
    <n v="206361150"/>
    <n v="1184019614"/>
    <s v="056365"/>
    <x v="47"/>
    <x v="12"/>
    <s v="No"/>
    <n v="82"/>
    <n v="2.5470000000000002"/>
    <n v="3"/>
    <n v="0.46849315068493147"/>
    <n v="1.4054794520547944"/>
    <n v="0.99199999999999999"/>
    <n v="1"/>
    <n v="1"/>
    <n v="1"/>
    <n v="0.13600000000000001"/>
    <n v="0"/>
    <n v="1"/>
    <n v="0"/>
    <n v="3.536"/>
    <n v="0"/>
    <n v="0.54246575342465753"/>
    <n v="0"/>
    <n v="3.1070000000000002"/>
    <n v="0"/>
    <n v="0.32692307692307693"/>
    <n v="0"/>
    <n v="2.4054794520547942"/>
    <n v="30"/>
    <n v="8.018264840182647E-2"/>
    <m/>
    <m/>
    <n v="0"/>
    <n v="0"/>
    <n v="0.15789472999999998"/>
    <n v="0"/>
    <n v="7.2727269999999997E-2"/>
    <n v="2"/>
    <n v="3.7815109999999999E-2"/>
    <n v="0"/>
    <n v="2"/>
    <n v="17"/>
    <n v="0.62536023054755041"/>
    <n v="0.9"/>
    <n v="0.95"/>
    <n v="0"/>
    <n v="0"/>
    <n v="7.8"/>
    <n v="3"/>
    <n v="1.1354919999999999"/>
    <n v="0"/>
    <n v="8.09"/>
    <n v="1"/>
    <n v="4"/>
    <n v="18"/>
    <n v="0.22222222222222221"/>
    <n v="0.6922834425023644"/>
    <n v="1"/>
    <n v="5"/>
    <n v="0.2"/>
    <n v="0.97411764705882353"/>
    <n v="8"/>
    <n v="10"/>
    <n v="0.8"/>
    <n v="19764"/>
    <n v="4.0091324200913236"/>
    <m/>
    <n v="0"/>
    <n v="0"/>
    <n v="4.4444444444444446"/>
    <n v="1.4000000000000001"/>
    <n v="2.4000000000000004"/>
    <n v="12.25357686453577"/>
    <n v="12.25357686453577"/>
    <n v="242179.69315068497"/>
    <n v="242179.69315068497"/>
    <n v="767982908.03409648"/>
    <n v="767982908.03409648"/>
    <n v="20977136"/>
    <n v="36.610474758522635"/>
    <n v="36.610474758522635"/>
    <n v="2.5"/>
    <n v="2.7314587057279494"/>
    <n v="0.30633942161339422"/>
    <n v="0.30633942161339428"/>
  </r>
  <r>
    <s v="240001032"/>
    <s v="CEDAR MOUNTAIN POST ACUTE"/>
    <n v="206364083"/>
    <n v="1467847996"/>
    <s v="555494"/>
    <x v="47"/>
    <x v="12"/>
    <s v="No"/>
    <n v="99"/>
    <n v="2.0880000000000001"/>
    <n v="0"/>
    <n v="0.34246575342465757"/>
    <n v="0"/>
    <n v="1.075"/>
    <n v="2"/>
    <n v="1"/>
    <n v="2"/>
    <n v="0.193"/>
    <n v="0"/>
    <n v="1"/>
    <n v="0"/>
    <n v="3.2549999999999999"/>
    <n v="0"/>
    <n v="0.73150684931506849"/>
    <n v="0"/>
    <n v="3.0129999999999999"/>
    <n v="0"/>
    <n v="0.5"/>
    <n v="0"/>
    <n v="2"/>
    <n v="30"/>
    <n v="6.6666666666666666E-2"/>
    <n v="100"/>
    <n v="0"/>
    <n v="6"/>
    <n v="0"/>
    <n v="3.6269410000000002E-2"/>
    <n v="5"/>
    <n v="0.12999999000000001"/>
    <n v="0"/>
    <n v="0"/>
    <n v="6"/>
    <n v="11"/>
    <n v="17"/>
    <n v="0.83489096573208721"/>
    <n v="0.9"/>
    <n v="0.95"/>
    <n v="0"/>
    <n v="0"/>
    <n v="10.63"/>
    <n v="0"/>
    <n v="0.374475"/>
    <n v="5"/>
    <n v="7.47"/>
    <n v="5"/>
    <n v="10"/>
    <n v="18"/>
    <n v="0.55555555555555558"/>
    <n v="0.69132782719186781"/>
    <n v="1"/>
    <n v="5"/>
    <n v="0.2"/>
    <n v="0.84285714285714286"/>
    <n v="0"/>
    <n v="10"/>
    <n v="0"/>
    <n v="21763"/>
    <n v="2.3333333333333335"/>
    <n v="0"/>
    <n v="0"/>
    <n v="0"/>
    <n v="11.111111111111111"/>
    <n v="1.4000000000000001"/>
    <n v="0"/>
    <n v="14.844444444444445"/>
    <n v="14.844444444444445"/>
    <n v="323059.64444444445"/>
    <n v="323059.64444444445"/>
    <n v="767982908.03409648"/>
    <n v="767982908.03409648"/>
    <n v="20977136"/>
    <n v="36.610474758522635"/>
    <n v="36.610474758522635"/>
    <n v="2.5"/>
    <n v="2.7314587057279494"/>
    <n v="0.37111111111111117"/>
    <n v="0.37111111111111117"/>
  </r>
  <r>
    <s v="240000029"/>
    <s v="MILL CREEK MANOR"/>
    <n v="206361221"/>
    <n v="1407243355"/>
    <s v="555025"/>
    <x v="47"/>
    <x v="12"/>
    <s v="No"/>
    <n v="50"/>
    <n v="2.5649999999999999"/>
    <n v="3"/>
    <n v="0.58356164383561637"/>
    <n v="1.7506849315068491"/>
    <n v="1.1970000000000001"/>
    <n v="3"/>
    <n v="1"/>
    <n v="3"/>
    <n v="0.25700000000000001"/>
    <n v="0"/>
    <n v="1"/>
    <n v="0"/>
    <n v="4.03"/>
    <n v="2"/>
    <n v="0.42191780821917813"/>
    <n v="0.84383561643835625"/>
    <n v="3.9660000000000002"/>
    <n v="4"/>
    <n v="0.28846153846153844"/>
    <n v="1.1538461538461537"/>
    <n v="6.7483667017913582"/>
    <n v="30"/>
    <n v="0.22494555672637861"/>
    <m/>
    <m/>
    <n v="0"/>
    <n v="0"/>
    <n v="5.714284E-2"/>
    <n v="5"/>
    <n v="0"/>
    <n v="6"/>
    <n v="1.136363E-2"/>
    <n v="5"/>
    <n v="16"/>
    <n v="17"/>
    <n v="0.89528795811518325"/>
    <n v="0.9"/>
    <n v="0.95"/>
    <n v="0"/>
    <n v="0"/>
    <m/>
    <n v="0"/>
    <m/>
    <n v="0"/>
    <m/>
    <n v="0"/>
    <n v="0"/>
    <n v="0"/>
    <n v="0"/>
    <n v="0.69595066325343258"/>
    <n v="1"/>
    <n v="5"/>
    <n v="0.2"/>
    <n v="0.72857142857142854"/>
    <n v="0"/>
    <n v="10"/>
    <n v="0"/>
    <n v="11962"/>
    <n v="11.247277836318931"/>
    <m/>
    <n v="0"/>
    <n v="0"/>
    <m/>
    <n v="1.4000000000000001"/>
    <n v="0"/>
    <n v="12.647277836318931"/>
    <n v="12.647277836318931"/>
    <n v="151286.73747804706"/>
    <n v="151286.73747804706"/>
    <n v="767982908.03409648"/>
    <n v="767982908.03409648"/>
    <n v="20977136"/>
    <n v="36.610474758522635"/>
    <n v="36.610474758522635"/>
    <n v="2.5"/>
    <n v="2.7314587057279494"/>
    <n v="0.31618194590797333"/>
    <n v="0.31618194590797333"/>
  </r>
  <r>
    <s v="240000031"/>
    <s v="CREEKSIDE CARE CENTER"/>
    <n v="206361383"/>
    <n v="1275928707"/>
    <s v="055557"/>
    <x v="47"/>
    <x v="12"/>
    <s v="No"/>
    <n v="59"/>
    <n v="2.1829999999999998"/>
    <n v="0"/>
    <n v="0.29315068493150687"/>
    <n v="0"/>
    <n v="1.125"/>
    <n v="2"/>
    <n v="1"/>
    <n v="2"/>
    <n v="0.251"/>
    <n v="0"/>
    <n v="1"/>
    <n v="0"/>
    <n v="3.5139999999999998"/>
    <n v="0"/>
    <n v="0.43287671232876712"/>
    <n v="0"/>
    <n v="3.0529999999999999"/>
    <n v="0"/>
    <n v="0.21153846153846154"/>
    <n v="0"/>
    <n v="2"/>
    <n v="30"/>
    <n v="6.6666666666666666E-2"/>
    <m/>
    <m/>
    <n v="0"/>
    <n v="0"/>
    <n v="9.7345130000000002E-2"/>
    <n v="2"/>
    <n v="6.6666699999999995E-2"/>
    <n v="5"/>
    <n v="2.5157229999999999E-2"/>
    <n v="0"/>
    <n v="7"/>
    <n v="17"/>
    <n v="0.59845559845559848"/>
    <n v="0.9"/>
    <n v="0.95"/>
    <n v="0"/>
    <n v="0"/>
    <n v="8.56"/>
    <n v="2"/>
    <m/>
    <n v="0"/>
    <n v="7.84"/>
    <n v="2"/>
    <n v="4"/>
    <n v="12"/>
    <n v="0.33333333333333331"/>
    <n v="0.68974926633372802"/>
    <n v="1"/>
    <n v="5"/>
    <n v="0.2"/>
    <n v="0.97499999999999998"/>
    <n v="8"/>
    <n v="10"/>
    <n v="0.8"/>
    <n v="13397"/>
    <n v="3.3333333333333335"/>
    <m/>
    <n v="0"/>
    <n v="0"/>
    <n v="6.6666666666666661"/>
    <n v="1.4000000000000001"/>
    <n v="2.4000000000000004"/>
    <n v="13.8"/>
    <n v="13.8"/>
    <n v="184878.6"/>
    <n v="184878.6"/>
    <n v="767982908.03409648"/>
    <n v="767982908.03409648"/>
    <n v="20977136"/>
    <n v="36.610474758522635"/>
    <n v="36.610474758522635"/>
    <n v="2.5"/>
    <n v="2.7314587057279494"/>
    <n v="0.34500000000000003"/>
    <n v="0.34499999999999997"/>
  </r>
  <r>
    <s v="240000032"/>
    <s v="BROOKSIDE HEALTHCARE CENTER"/>
    <n v="206361129"/>
    <n v="1396744918"/>
    <s v="056372"/>
    <x v="47"/>
    <x v="12"/>
    <s v="No"/>
    <n v="97"/>
    <n v="2.351"/>
    <n v="1"/>
    <n v="0.53150684931506853"/>
    <n v="0.53150684931506853"/>
    <n v="1.3129999999999999"/>
    <n v="4"/>
    <n v="1"/>
    <n v="4"/>
    <n v="0.39500000000000002"/>
    <n v="1"/>
    <n v="1"/>
    <n v="1"/>
    <n v="4.0540000000000003"/>
    <n v="2"/>
    <n v="0.63013698630136994"/>
    <n v="1.2602739726027399"/>
    <n v="3.0880000000000001"/>
    <n v="0"/>
    <n v="0.31730769230769229"/>
    <n v="0"/>
    <n v="6.7917808219178077"/>
    <n v="30"/>
    <n v="0.22639269406392692"/>
    <n v="66.400000000000006"/>
    <n v="0"/>
    <n v="6"/>
    <n v="0"/>
    <n v="3.7433130000000002E-2"/>
    <n v="5"/>
    <n v="5.2356020000000003E-2"/>
    <n v="4"/>
    <n v="1.3574679999999999E-2"/>
    <n v="2"/>
    <n v="11"/>
    <n v="17"/>
    <n v="0.77224199288256223"/>
    <n v="0.9"/>
    <n v="0.95"/>
    <n v="0"/>
    <n v="0"/>
    <n v="8.67"/>
    <n v="2"/>
    <n v="0.95907399999999998"/>
    <n v="1"/>
    <n v="8.07"/>
    <n v="1"/>
    <n v="4"/>
    <n v="18"/>
    <n v="0.22222222222222221"/>
    <n v="0.55269956506098961"/>
    <n v="0"/>
    <n v="5"/>
    <n v="0"/>
    <n v="0.81643132220795889"/>
    <n v="0"/>
    <n v="10"/>
    <n v="0"/>
    <n v="16901"/>
    <n v="7.9237442922374424"/>
    <n v="0"/>
    <n v="0"/>
    <n v="0"/>
    <n v="4.4444444444444446"/>
    <n v="0"/>
    <n v="0"/>
    <n v="12.368188736681887"/>
    <n v="12.368188736681887"/>
    <n v="209034.75783866056"/>
    <n v="209034.75783866056"/>
    <n v="767982908.03409648"/>
    <n v="767982908.03409648"/>
    <n v="20977136"/>
    <n v="36.610474758522635"/>
    <n v="36.610474758522635"/>
    <n v="2.5"/>
    <n v="2.7314587057279494"/>
    <n v="0.30920471841704716"/>
    <n v="0.30920471841704716"/>
  </r>
  <r>
    <s v="250000033"/>
    <s v="CALIFORNIA NURSING &amp; REHABILITATION CENTER"/>
    <n v="206331352"/>
    <n v="1750398921"/>
    <s v="056428"/>
    <x v="46"/>
    <x v="11"/>
    <s v="No"/>
    <n v="80"/>
    <n v="1.889"/>
    <n v="0"/>
    <n v="5.8139534883721034E-3"/>
    <n v="0"/>
    <n v="1.04"/>
    <n v="1"/>
    <n v="1"/>
    <n v="1"/>
    <n v="0.46700000000000003"/>
    <n v="2"/>
    <n v="1"/>
    <n v="2"/>
    <n v="3.407"/>
    <n v="0"/>
    <n v="9.0116279069767491E-2"/>
    <n v="0"/>
    <n v="2.9460000000000002"/>
    <n v="0"/>
    <n v="8.1632653061224483E-2"/>
    <n v="0"/>
    <n v="3"/>
    <n v="30"/>
    <n v="0.1"/>
    <n v="48.1"/>
    <n v="2"/>
    <n v="6"/>
    <n v="0.33333333333333331"/>
    <n v="2.6666660000000002E-2"/>
    <n v="5"/>
    <n v="0.1875"/>
    <n v="0"/>
    <n v="3.3519529999999999E-2"/>
    <n v="0"/>
    <n v="5"/>
    <n v="17"/>
    <n v="0.93513513513513513"/>
    <n v="0.9"/>
    <n v="0.95"/>
    <n v="0.14705882352941177"/>
    <n v="0.14705882352941177"/>
    <n v="8.3800000000000008"/>
    <n v="2"/>
    <n v="0.47442000000000001"/>
    <n v="4"/>
    <n v="7.47"/>
    <n v="5"/>
    <n v="11"/>
    <n v="18"/>
    <n v="0.61111111111111116"/>
    <n v="0.69989803485354096"/>
    <n v="2"/>
    <n v="5"/>
    <n v="0.4"/>
    <n v="0.93318965517241381"/>
    <n v="4"/>
    <n v="10"/>
    <n v="0.4"/>
    <n v="15101"/>
    <n v="3.5"/>
    <n v="5"/>
    <n v="2.9411764705882355"/>
    <n v="2.9411764705882355"/>
    <n v="12.222222222222223"/>
    <n v="2.8000000000000003"/>
    <n v="1.2000000000000002"/>
    <n v="27.66339869281046"/>
    <n v="27.66339869281046"/>
    <n v="417744.98366013076"/>
    <n v="417744.98366013076"/>
    <n v="767982908.03409648"/>
    <n v="767982908.03409648"/>
    <n v="20977136"/>
    <n v="36.610474758522635"/>
    <n v="36.610474758522635"/>
    <n v="2.5"/>
    <n v="2.7314587057279494"/>
    <n v="0.69158496732026142"/>
    <n v="0.69158496732026153"/>
  </r>
  <r>
    <s v="240000150"/>
    <s v="REDLANDS HEALTHCARE CENTER"/>
    <n v="206361351"/>
    <n v="1811926603"/>
    <s v="055001"/>
    <x v="47"/>
    <x v="12"/>
    <s v="No"/>
    <n v="78"/>
    <n v="2.4990000000000001"/>
    <n v="3"/>
    <n v="0.65753424657534243"/>
    <n v="1.9726027397260273"/>
    <n v="1.1160000000000001"/>
    <n v="2"/>
    <n v="1"/>
    <n v="2"/>
    <n v="0.42799999999999999"/>
    <n v="1"/>
    <n v="1"/>
    <n v="1"/>
    <n v="4.0369999999999999"/>
    <n v="2"/>
    <n v="0.8"/>
    <n v="1.6"/>
    <n v="3.403"/>
    <n v="0"/>
    <n v="0.5"/>
    <n v="0"/>
    <n v="6.5726027397260278"/>
    <n v="30"/>
    <n v="0.2190867579908676"/>
    <n v="63"/>
    <n v="0"/>
    <n v="6"/>
    <n v="0"/>
    <n v="0.10759496"/>
    <n v="1"/>
    <n v="4.3859659999999995E-2"/>
    <n v="5"/>
    <n v="0"/>
    <n v="6"/>
    <n v="12"/>
    <n v="17"/>
    <n v="0.86069651741293529"/>
    <n v="0.9"/>
    <n v="0.95"/>
    <n v="0"/>
    <n v="0"/>
    <n v="8.85"/>
    <n v="1"/>
    <n v="0.72899099999999994"/>
    <n v="2"/>
    <n v="7.99"/>
    <n v="1"/>
    <n v="4"/>
    <n v="18"/>
    <n v="0.22222222222222221"/>
    <n v="0.46938468482021967"/>
    <n v="0"/>
    <n v="5"/>
    <n v="0"/>
    <n v="0.9970326409495549"/>
    <n v="10"/>
    <n v="10"/>
    <n v="1"/>
    <n v="12480"/>
    <n v="7.6680365296803661"/>
    <n v="0"/>
    <n v="0"/>
    <n v="0"/>
    <n v="4.4444444444444446"/>
    <n v="0"/>
    <n v="3"/>
    <n v="15.112480974124811"/>
    <n v="15.112480974124811"/>
    <n v="188603.76255707763"/>
    <n v="188603.76255707763"/>
    <n v="767982908.03409648"/>
    <n v="767982908.03409648"/>
    <n v="20977136"/>
    <n v="36.610474758522635"/>
    <n v="36.610474758522635"/>
    <n v="2.5"/>
    <n v="2.7314587057279494"/>
    <n v="0.37781202435312028"/>
    <n v="0.37781202435312022"/>
  </r>
  <r>
    <s v="250000036"/>
    <s v="VALENCIA GARDENS HEALTH CARE CENTER"/>
    <n v="206331139"/>
    <n v="1689062838"/>
    <s v="555331"/>
    <x v="46"/>
    <x v="11"/>
    <s v="No"/>
    <n v="59"/>
    <n v="2.6219999999999999"/>
    <n v="4"/>
    <n v="0.89863013698630134"/>
    <n v="3.5945205479452054"/>
    <n v="1.095"/>
    <n v="2"/>
    <n v="1"/>
    <n v="2"/>
    <n v="0.48899999999999999"/>
    <n v="3"/>
    <n v="1"/>
    <n v="3"/>
    <n v="4.2149999999999999"/>
    <n v="3"/>
    <n v="0.9945205479452055"/>
    <n v="2.9835616438356167"/>
    <n v="3.8180000000000001"/>
    <n v="3"/>
    <n v="0.98076923076923073"/>
    <n v="2.9423076923076921"/>
    <n v="14.520389884088514"/>
    <n v="30"/>
    <n v="0.48401299613628379"/>
    <n v="42"/>
    <n v="4"/>
    <n v="6"/>
    <n v="0.66666666666666663"/>
    <n v="0"/>
    <n v="5"/>
    <n v="9.4339640000000002E-2"/>
    <n v="1"/>
    <n v="3.8961039999999995E-2"/>
    <n v="0"/>
    <n v="6"/>
    <n v="17"/>
    <n v="0.875"/>
    <n v="0.9"/>
    <n v="0.95"/>
    <n v="0"/>
    <n v="0"/>
    <n v="12.26"/>
    <n v="0"/>
    <m/>
    <n v="0"/>
    <n v="7.78"/>
    <n v="3"/>
    <n v="3"/>
    <n v="12"/>
    <n v="0.25"/>
    <n v="0.2651330435704442"/>
    <n v="0"/>
    <n v="5"/>
    <n v="0"/>
    <n v="0.90052356020942403"/>
    <n v="1"/>
    <n v="10"/>
    <n v="0.1"/>
    <n v="5002"/>
    <n v="16.940454864769933"/>
    <n v="10"/>
    <n v="0"/>
    <n v="0"/>
    <n v="5"/>
    <n v="0"/>
    <n v="0.30000000000000004"/>
    <n v="32.24045486476993"/>
    <n v="32.24045486476993"/>
    <n v="161266.7552335792"/>
    <n v="161266.7552335792"/>
    <n v="767982908.03409648"/>
    <n v="767982908.03409648"/>
    <n v="20977136"/>
    <n v="36.610474758522635"/>
    <n v="36.610474758522635"/>
    <n v="2.5"/>
    <n v="2.7314587057279494"/>
    <n v="0.8060113716192483"/>
    <n v="0.8060113716192483"/>
  </r>
  <r>
    <s v="250000619"/>
    <s v="CHERRY VALLEY HEALTHCARE"/>
    <n v="206334014"/>
    <n v="1255312831"/>
    <s v="555309"/>
    <x v="46"/>
    <x v="11"/>
    <s v="No"/>
    <n v="132"/>
    <n v="2.8319999999999999"/>
    <n v="5"/>
    <n v="0.83561643835616439"/>
    <n v="4.1780821917808222"/>
    <n v="1.407"/>
    <n v="5"/>
    <n v="1"/>
    <n v="5"/>
    <n v="0.629"/>
    <n v="4"/>
    <n v="1"/>
    <n v="4"/>
    <n v="4.8540000000000001"/>
    <n v="5"/>
    <n v="0.96438356164383565"/>
    <n v="4.8219178082191778"/>
    <n v="4.1139999999999999"/>
    <n v="5"/>
    <n v="0.91346153846153844"/>
    <n v="4.5673076923076925"/>
    <n v="22.567307692307693"/>
    <n v="30"/>
    <n v="0.75224358974358974"/>
    <n v="37.5"/>
    <n v="5"/>
    <n v="6"/>
    <n v="0.83333333333333337"/>
    <n v="1.846153E-2"/>
    <n v="5"/>
    <n v="3.0075169999999998E-2"/>
    <n v="6"/>
    <n v="1.7241390000000002E-2"/>
    <n v="2"/>
    <n v="13"/>
    <n v="17"/>
    <n v="0.97118155619596547"/>
    <n v="0.9"/>
    <n v="0.95"/>
    <n v="0.76470588235294112"/>
    <n v="0.76470588235294112"/>
    <n v="6.99"/>
    <n v="4"/>
    <n v="0.27229599999999998"/>
    <n v="5"/>
    <n v="7.28"/>
    <n v="6"/>
    <n v="15"/>
    <n v="18"/>
    <n v="0.83333333333333337"/>
    <n v="0.86051586191461982"/>
    <n v="4"/>
    <n v="5"/>
    <n v="0.8"/>
    <n v="1"/>
    <n v="10"/>
    <n v="10"/>
    <n v="1"/>
    <n v="30760"/>
    <n v="26.328525641025642"/>
    <n v="12.5"/>
    <n v="15.294117647058822"/>
    <n v="15.294117647058822"/>
    <n v="16.666666666666668"/>
    <n v="5.6000000000000005"/>
    <n v="3"/>
    <n v="79.389309954751127"/>
    <n v="79.389309954751127"/>
    <n v="2442015.1742081447"/>
    <n v="2442015.1742081447"/>
    <n v="767982908.03409648"/>
    <n v="767982908.03409648"/>
    <n v="20977136"/>
    <n v="36.610474758522635"/>
    <n v="36.610474758522635"/>
    <n v="2.5"/>
    <n v="2.7314587057279494"/>
    <n v="1.9847327488687783"/>
    <n v="1.9847327488687783"/>
  </r>
  <r>
    <s v="240001081"/>
    <s v="HERITAGE PARK NURSING CENTER"/>
    <n v="206364097"/>
    <n v="1770768509"/>
    <s v="555514"/>
    <x v="47"/>
    <x v="12"/>
    <s v="No"/>
    <n v="70"/>
    <n v="2.7170000000000001"/>
    <n v="5"/>
    <n v="0.8849315068493151"/>
    <n v="4.4246575342465757"/>
    <n v="1.665"/>
    <n v="6"/>
    <n v="1"/>
    <n v="6"/>
    <n v="0.53"/>
    <n v="3"/>
    <n v="1"/>
    <n v="3"/>
    <n v="4.9109999999999996"/>
    <n v="5"/>
    <n v="0.98356164383561639"/>
    <n v="4.9178082191780819"/>
    <n v="4.1100000000000003"/>
    <n v="5"/>
    <n v="0.95192307692307687"/>
    <n v="4.7596153846153841"/>
    <n v="23.102081138040042"/>
    <n v="30"/>
    <n v="0.77006937126800135"/>
    <n v="52.6"/>
    <n v="1"/>
    <n v="6"/>
    <n v="0.16666666666666666"/>
    <n v="9.316772999999999E-2"/>
    <n v="2"/>
    <n v="5.8823549999999995E-2"/>
    <n v="3"/>
    <n v="1.7964070000000002E-2"/>
    <n v="2"/>
    <n v="7"/>
    <n v="17"/>
    <n v="0.97619047619047616"/>
    <n v="0.9"/>
    <n v="0.95"/>
    <n v="0.41176470588235292"/>
    <n v="0.41176470588235292"/>
    <n v="7.87"/>
    <n v="3"/>
    <n v="1.4998990000000001"/>
    <n v="0"/>
    <n v="7.69"/>
    <n v="4"/>
    <n v="7"/>
    <n v="18"/>
    <n v="0.3888888888888889"/>
    <n v="0.4962359125128068"/>
    <n v="0"/>
    <n v="5"/>
    <n v="0"/>
    <n v="1"/>
    <n v="10"/>
    <n v="10"/>
    <n v="1"/>
    <n v="11140"/>
    <n v="26.952427994380049"/>
    <n v="2.5"/>
    <n v="8.235294117647058"/>
    <n v="8.235294117647058"/>
    <n v="7.7777777777777777"/>
    <n v="0"/>
    <n v="3"/>
    <n v="48.465499889804882"/>
    <n v="48.465499889804882"/>
    <n v="539905.66877242643"/>
    <n v="539905.66877242643"/>
    <n v="767982908.03409648"/>
    <n v="767982908.03409648"/>
    <n v="20977136"/>
    <n v="36.610474758522635"/>
    <n v="36.610474758522635"/>
    <n v="2.5"/>
    <n v="2.7314587057279494"/>
    <n v="1.211637497245122"/>
    <n v="1.211637497245122"/>
  </r>
  <r>
    <s v="240000038"/>
    <s v="CITRUS NURSING CENTER"/>
    <n v="206361146"/>
    <n v="1346346285"/>
    <s v="055872"/>
    <x v="47"/>
    <x v="12"/>
    <s v="No"/>
    <n v="99"/>
    <n v="2.3199999999999998"/>
    <n v="1"/>
    <n v="0.23287671232876717"/>
    <n v="0.23287671232876717"/>
    <n v="1.2629999999999999"/>
    <n v="4"/>
    <n v="1"/>
    <n v="4"/>
    <n v="0.29199999999999998"/>
    <n v="0"/>
    <n v="1"/>
    <n v="0"/>
    <n v="3.8980000000000001"/>
    <n v="1"/>
    <n v="0.34246575342465757"/>
    <n v="0.34246575342465757"/>
    <n v="3.7010000000000001"/>
    <n v="2"/>
    <n v="0.21153846153846154"/>
    <n v="0.42307692307692307"/>
    <n v="4.9984193888303485"/>
    <n v="30"/>
    <n v="0.16661397962767829"/>
    <n v="95.2"/>
    <n v="0"/>
    <n v="6"/>
    <n v="0"/>
    <n v="0.10426539"/>
    <n v="1"/>
    <n v="0.16438355000000002"/>
    <n v="0"/>
    <n v="0"/>
    <n v="6"/>
    <n v="7"/>
    <n v="17"/>
    <n v="0.89568345323741005"/>
    <n v="0.9"/>
    <n v="0.95"/>
    <n v="0"/>
    <n v="0"/>
    <n v="14.5"/>
    <n v="0"/>
    <n v="0.95217200000000002"/>
    <n v="1"/>
    <n v="7.79"/>
    <n v="3"/>
    <n v="4"/>
    <n v="18"/>
    <n v="0.22222222222222221"/>
    <n v="0.58486002781304791"/>
    <n v="0"/>
    <n v="5"/>
    <n v="0"/>
    <n v="0.99859943977591037"/>
    <n v="10"/>
    <n v="10"/>
    <n v="1"/>
    <n v="19346"/>
    <n v="5.8314892869687407"/>
    <n v="0"/>
    <n v="0"/>
    <n v="0"/>
    <n v="4.4444444444444446"/>
    <n v="0"/>
    <n v="3"/>
    <n v="13.275933731413186"/>
    <n v="13.275933731413186"/>
    <n v="256836.2139679195"/>
    <n v="256836.2139679195"/>
    <n v="767982908.03409648"/>
    <n v="767982908.03409648"/>
    <n v="20977136"/>
    <n v="36.610474758522635"/>
    <n v="36.610474758522635"/>
    <n v="2.5"/>
    <n v="2.7314587057279494"/>
    <n v="0.33189834328532963"/>
    <n v="0.33189834328532969"/>
  </r>
  <r>
    <s v="250000283"/>
    <s v="SAN JACINTO HEALTHCARE"/>
    <n v="206331200"/>
    <n v="1225345614"/>
    <s v="055223"/>
    <x v="46"/>
    <x v="11"/>
    <s v="No"/>
    <n v="99"/>
    <n v="2.5350000000000001"/>
    <n v="3"/>
    <n v="0.8794520547945206"/>
    <n v="2.6383561643835618"/>
    <n v="1.171"/>
    <n v="3"/>
    <n v="1"/>
    <n v="3"/>
    <n v="0.70099999999999996"/>
    <n v="5"/>
    <n v="1"/>
    <n v="5"/>
    <n v="4.3979999999999997"/>
    <n v="4"/>
    <n v="0.95616438356164379"/>
    <n v="3.8246575342465752"/>
    <n v="3.5979999999999999"/>
    <n v="2"/>
    <n v="0.89423076923076927"/>
    <n v="1.7884615384615385"/>
    <n v="16.251475237091679"/>
    <n v="30"/>
    <n v="0.54171584123638927"/>
    <n v="41.1"/>
    <n v="4"/>
    <n v="6"/>
    <n v="0.66666666666666663"/>
    <n v="3.6144570000000001E-2"/>
    <n v="5"/>
    <n v="7.1428569999999997E-2"/>
    <n v="2"/>
    <n v="1.0526299999999999E-2"/>
    <n v="3"/>
    <n v="10"/>
    <n v="17"/>
    <n v="0.9538461538461539"/>
    <n v="0.9"/>
    <n v="0.95"/>
    <n v="0.58823529411764708"/>
    <n v="0.58823529411764708"/>
    <n v="9.93"/>
    <n v="0"/>
    <m/>
    <n v="0"/>
    <m/>
    <n v="0"/>
    <n v="0"/>
    <n v="6"/>
    <n v="0"/>
    <n v="0.9269543685886098"/>
    <n v="5"/>
    <n v="5"/>
    <n v="1"/>
    <n v="0.99303944315545245"/>
    <n v="10"/>
    <n v="10"/>
    <n v="1"/>
    <n v="20964"/>
    <n v="18.960054443273624"/>
    <n v="10"/>
    <n v="11.764705882352942"/>
    <n v="11.764705882352942"/>
    <n v="0"/>
    <n v="7"/>
    <n v="3"/>
    <n v="50.724760325626562"/>
    <n v="50.724760325626562"/>
    <n v="1063393.8754664352"/>
    <n v="1063393.8754664352"/>
    <n v="767982908.03409648"/>
    <n v="767982908.03409648"/>
    <n v="20977136"/>
    <n v="36.610474758522635"/>
    <n v="36.610474758522635"/>
    <n v="2.5"/>
    <n v="2.7314587057279494"/>
    <n v="1.2681190081406641"/>
    <n v="1.2681190081406641"/>
  </r>
  <r>
    <s v="250000041"/>
    <s v="THE BRADLEY GARDENS"/>
    <n v="206331148"/>
    <n v="1740277037"/>
    <s v="055598"/>
    <x v="46"/>
    <x v="11"/>
    <s v="No"/>
    <n v="44"/>
    <n v="2.2000000000000002"/>
    <n v="0"/>
    <n v="0.20821917808219181"/>
    <n v="0"/>
    <n v="1.3740000000000001"/>
    <n v="5"/>
    <n v="0.75342465753424659"/>
    <n v="3.7671232876712328"/>
    <n v="0.31900000000000001"/>
    <n v="0"/>
    <n v="0.75342465753424659"/>
    <n v="0"/>
    <n v="3.8580000000000001"/>
    <n v="1"/>
    <n v="0.45205479452054798"/>
    <n v="0.45205479452054798"/>
    <n v="2.855"/>
    <n v="0"/>
    <n v="0.20192307692307693"/>
    <n v="0"/>
    <n v="4.2191780821917808"/>
    <n v="30"/>
    <n v="0.14063926940639268"/>
    <m/>
    <m/>
    <n v="0"/>
    <n v="0"/>
    <n v="0.29365078999999999"/>
    <n v="0"/>
    <n v="0.10204083000000001"/>
    <n v="5"/>
    <n v="0"/>
    <n v="6"/>
    <n v="11"/>
    <n v="17"/>
    <n v="0.72455089820359286"/>
    <n v="0.9"/>
    <n v="0.95"/>
    <n v="0"/>
    <n v="0"/>
    <m/>
    <n v="0"/>
    <m/>
    <n v="0"/>
    <m/>
    <n v="0"/>
    <n v="0"/>
    <n v="0"/>
    <n v="0"/>
    <n v="0.58063269119257777"/>
    <n v="0"/>
    <n v="5"/>
    <n v="0"/>
    <n v="0.9731182795698925"/>
    <n v="8"/>
    <n v="10"/>
    <n v="0.8"/>
    <n v="9012"/>
    <n v="7.0319634703196341"/>
    <m/>
    <n v="0"/>
    <n v="0"/>
    <m/>
    <n v="0"/>
    <n v="2.4000000000000004"/>
    <n v="9.4319634703196336"/>
    <n v="9.4319634703196336"/>
    <n v="85000.854794520536"/>
    <n v="85000.854794520536"/>
    <n v="767982908.03409648"/>
    <n v="767982908.03409648"/>
    <n v="20977136"/>
    <n v="36.610474758522635"/>
    <n v="36.610474758522635"/>
    <n v="2.5"/>
    <n v="2.7314587057279494"/>
    <n v="0.23579908675799083"/>
    <n v="0.23579908675799083"/>
  </r>
  <r>
    <s v="250000043"/>
    <s v="COMMUNITY CARE AND REHABILITATION CENTER"/>
    <n v="206331151"/>
    <n v="1700186590"/>
    <s v="055409"/>
    <x v="46"/>
    <x v="11"/>
    <s v="No"/>
    <n v="162"/>
    <n v="2.0539999999999998"/>
    <n v="0"/>
    <n v="0.15068493150684936"/>
    <n v="0"/>
    <n v="1.125"/>
    <n v="2"/>
    <n v="1"/>
    <n v="2"/>
    <n v="0.52600000000000002"/>
    <n v="3"/>
    <n v="1"/>
    <n v="3"/>
    <n v="3.6920000000000002"/>
    <n v="0"/>
    <n v="0.33150684931506846"/>
    <n v="0"/>
    <n v="3.3319999999999999"/>
    <n v="0"/>
    <n v="6.7307692307692304E-2"/>
    <n v="0"/>
    <n v="5"/>
    <n v="30"/>
    <n v="0.16666666666666666"/>
    <n v="91.9"/>
    <n v="0"/>
    <n v="6"/>
    <n v="0"/>
    <n v="0"/>
    <n v="5"/>
    <n v="4.6448099999999999E-2"/>
    <n v="4"/>
    <n v="2.3109229999999998E-2"/>
    <n v="1"/>
    <n v="10"/>
    <n v="17"/>
    <n v="0.991578947368421"/>
    <n v="0.9"/>
    <n v="0.95"/>
    <n v="0.58823529411764708"/>
    <n v="0.58823529411764708"/>
    <n v="8.36"/>
    <n v="2"/>
    <n v="1.1969559999999999"/>
    <n v="0"/>
    <n v="7.62"/>
    <n v="4"/>
    <n v="6"/>
    <n v="18"/>
    <n v="0.33333333333333331"/>
    <n v="0.68949059725048012"/>
    <n v="1"/>
    <n v="5"/>
    <n v="0.2"/>
    <n v="0.99020568070519099"/>
    <n v="10"/>
    <n v="10"/>
    <n v="1"/>
    <n v="36261"/>
    <n v="5.833333333333333"/>
    <n v="0"/>
    <n v="11.764705882352942"/>
    <n v="11.764705882352942"/>
    <n v="6.6666666666666661"/>
    <n v="1.4000000000000001"/>
    <n v="3"/>
    <n v="28.664705882352941"/>
    <n v="28.664705882352941"/>
    <n v="1039410.9"/>
    <n v="1039410.9"/>
    <n v="767982908.03409648"/>
    <n v="767982908.03409648"/>
    <n v="20977136"/>
    <n v="36.610474758522635"/>
    <n v="36.610474758522635"/>
    <n v="2.5"/>
    <n v="2.7314587057279494"/>
    <n v="0.71661764705882358"/>
    <n v="0.71661764705882347"/>
  </r>
  <r>
    <s v="240000287"/>
    <s v="COMMUNITY EXTENDED CARE HOSPITAL OF MONTCLAIR"/>
    <n v="206361350"/>
    <n v="1851388458"/>
    <s v="056444"/>
    <x v="47"/>
    <x v="12"/>
    <s v="Yes"/>
    <n v="140"/>
    <n v="2.831"/>
    <n v="5"/>
    <n v="0.97383720930232553"/>
    <n v="4.8691860465116275"/>
    <n v="1.7949999999999999"/>
    <n v="6"/>
    <n v="1"/>
    <n v="6"/>
    <n v="0.28599999999999998"/>
    <n v="0"/>
    <n v="1"/>
    <n v="0"/>
    <n v="4.7430000000000003"/>
    <n v="5"/>
    <n v="1"/>
    <n v="5"/>
    <n v="4.1920000000000002"/>
    <n v="5"/>
    <n v="1"/>
    <n v="5"/>
    <n v="20.869186046511629"/>
    <n v="30"/>
    <n v="0.69563953488372099"/>
    <n v="48.5"/>
    <n v="2"/>
    <n v="6"/>
    <n v="0.33333333333333331"/>
    <n v="7.6335879999999995E-2"/>
    <n v="3"/>
    <n v="0.10776941000000001"/>
    <n v="4"/>
    <n v="3.203661E-2"/>
    <n v="0"/>
    <n v="7"/>
    <n v="17"/>
    <n v="0.92505353319057815"/>
    <n v="0.9"/>
    <n v="0.95"/>
    <n v="0.20588235294117646"/>
    <n v="0.20588235294117646"/>
    <n v="14.02"/>
    <n v="0"/>
    <n v="0.83081400000000005"/>
    <n v="2"/>
    <n v="7.97"/>
    <n v="1"/>
    <n v="3"/>
    <n v="18"/>
    <n v="0.16666666666666666"/>
    <n v="0.95619225821541343"/>
    <n v="5"/>
    <n v="5"/>
    <n v="1"/>
    <n v="0.99266862170087977"/>
    <n v="10"/>
    <n v="10"/>
    <n v="1"/>
    <n v="27186"/>
    <n v="24.347383720930235"/>
    <n v="5"/>
    <n v="4.117647058823529"/>
    <n v="4.117647058823529"/>
    <n v="3.333333333333333"/>
    <n v="7"/>
    <n v="3"/>
    <n v="46.798364113087096"/>
    <n v="46.798364113087096"/>
    <n v="1272260.3267783858"/>
    <n v="1272260.3267783858"/>
    <n v="767982908.03409648"/>
    <n v="767982908.03409648"/>
    <n v="20977136"/>
    <n v="36.610474758522635"/>
    <n v="36.610474758522635"/>
    <n v="2.5"/>
    <n v="2.7314587057279494"/>
    <n v="1.1699591028271774"/>
    <n v="1.1699591028271774"/>
  </r>
  <r>
    <s v="250000045"/>
    <s v="CORONA HEALTH CARE CENTER"/>
    <n v="206331154"/>
    <n v="1952789091"/>
    <s v="055255"/>
    <x v="46"/>
    <x v="11"/>
    <s v="No"/>
    <n v="99"/>
    <n v="2.5219999999999998"/>
    <n v="3"/>
    <n v="0.56438356164383563"/>
    <n v="1.6931506849315068"/>
    <n v="1.1379999999999999"/>
    <n v="2"/>
    <n v="1"/>
    <n v="2"/>
    <n v="0.51200000000000001"/>
    <n v="3"/>
    <n v="1"/>
    <n v="3"/>
    <n v="4.1749999999999998"/>
    <n v="3"/>
    <n v="0.90410958904109595"/>
    <n v="2.7123287671232879"/>
    <n v="3.8220000000000001"/>
    <n v="3"/>
    <n v="0.71153846153846156"/>
    <n v="2.1346153846153846"/>
    <n v="11.54009483667018"/>
    <n v="30"/>
    <n v="0.384669827889006"/>
    <n v="45.3"/>
    <n v="3"/>
    <n v="6"/>
    <n v="0.5"/>
    <n v="8.510638999999999E-2"/>
    <n v="5"/>
    <n v="8.5106399999999999E-2"/>
    <n v="1"/>
    <n v="3.7735829999999998E-2"/>
    <n v="0"/>
    <n v="6"/>
    <n v="17"/>
    <n v="0.73021582733812951"/>
    <n v="0.9"/>
    <n v="0.95"/>
    <n v="0"/>
    <n v="0"/>
    <n v="7.7"/>
    <n v="3"/>
    <n v="1.66848"/>
    <n v="0"/>
    <n v="7.79"/>
    <n v="3"/>
    <n v="6"/>
    <n v="18"/>
    <n v="0.33333333333333331"/>
    <n v="0.70788811494839721"/>
    <n v="2"/>
    <n v="5"/>
    <n v="0.4"/>
    <n v="0.9853556485355649"/>
    <n v="9"/>
    <n v="10"/>
    <n v="0.9"/>
    <n v="19411"/>
    <n v="13.46344397611521"/>
    <n v="7.5"/>
    <n v="0"/>
    <n v="0"/>
    <n v="6.6666666666666661"/>
    <n v="2.8000000000000003"/>
    <n v="2.7"/>
    <n v="33.130110642781872"/>
    <n v="33.130110642781872"/>
    <n v="643088.57768703892"/>
    <n v="643088.57768703892"/>
    <n v="767982908.03409648"/>
    <n v="767982908.03409648"/>
    <n v="20977136"/>
    <n v="36.610474758522635"/>
    <n v="36.610474758522635"/>
    <n v="2.5"/>
    <n v="2.7314587057279494"/>
    <n v="0.8282527660695469"/>
    <n v="0.82825276606954679"/>
  </r>
  <r>
    <s v="240000047"/>
    <s v="RIALTO POST ACUTE CENTER"/>
    <n v="206361158"/>
    <n v="1114387446"/>
    <s v="055213"/>
    <x v="47"/>
    <x v="12"/>
    <s v="No"/>
    <n v="177"/>
    <n v="2.4529999999999998"/>
    <n v="2"/>
    <n v="0.53424657534246578"/>
    <n v="1.0684931506849316"/>
    <n v="1.294"/>
    <n v="4"/>
    <n v="1"/>
    <n v="4"/>
    <n v="0.34"/>
    <n v="0"/>
    <n v="1"/>
    <n v="0"/>
    <n v="4.0890000000000004"/>
    <n v="2"/>
    <n v="0.81369863013698629"/>
    <n v="1.6273972602739726"/>
    <n v="3.7"/>
    <n v="2"/>
    <n v="0.57692307692307687"/>
    <n v="1.1538461538461537"/>
    <n v="7.8497365648050579"/>
    <n v="30"/>
    <n v="0.26165788549350194"/>
    <n v="53.7"/>
    <n v="1"/>
    <n v="6"/>
    <n v="0.16666666666666666"/>
    <n v="2.010052E-2"/>
    <n v="5"/>
    <n v="4.9999990000000001E-2"/>
    <n v="4"/>
    <n v="8.4746000000000005E-3"/>
    <n v="3"/>
    <n v="12"/>
    <n v="17"/>
    <n v="0.87547169811320757"/>
    <n v="0.9"/>
    <n v="0.95"/>
    <n v="0"/>
    <n v="0"/>
    <n v="6.72"/>
    <n v="5"/>
    <n v="0.728186"/>
    <n v="2"/>
    <n v="7.49"/>
    <n v="5"/>
    <n v="12"/>
    <n v="18"/>
    <n v="0.66666666666666663"/>
    <n v="0.84091336922555626"/>
    <n v="4"/>
    <n v="5"/>
    <n v="0.8"/>
    <n v="0.98688915375446962"/>
    <n v="9"/>
    <n v="10"/>
    <n v="0.9"/>
    <n v="44671"/>
    <n v="9.1580259922725684"/>
    <n v="2.5"/>
    <n v="0"/>
    <n v="0"/>
    <n v="13.333333333333332"/>
    <n v="5.6000000000000005"/>
    <n v="2.7"/>
    <n v="33.291359325605903"/>
    <n v="33.291359325605903"/>
    <n v="1487158.3124341413"/>
    <n v="1487158.3124341413"/>
    <n v="767982908.03409648"/>
    <n v="767982908.03409648"/>
    <n v="20977136"/>
    <n v="36.610474758522635"/>
    <n v="36.610474758522635"/>
    <n v="2.5"/>
    <n v="2.7314587057279494"/>
    <n v="0.83228398314014751"/>
    <n v="0.83228398314014751"/>
  </r>
  <r>
    <s v="250000057"/>
    <s v="WINDSOR CYPRESS GARDENS"/>
    <n v="206331159"/>
    <n v="1831748714"/>
    <s v="056315"/>
    <x v="46"/>
    <x v="11"/>
    <s v="No"/>
    <n v="120"/>
    <n v="2.6070000000000002"/>
    <n v="4"/>
    <n v="0.54941860465116277"/>
    <n v="2.1976744186046511"/>
    <n v="1.1000000000000001"/>
    <n v="2"/>
    <n v="1"/>
    <n v="2"/>
    <n v="0.45600000000000002"/>
    <n v="2"/>
    <n v="1"/>
    <n v="2"/>
    <n v="4.1719999999999997"/>
    <n v="3"/>
    <n v="0.70348837209302317"/>
    <n v="2.1104651162790695"/>
    <n v="3.9249999999999998"/>
    <n v="4"/>
    <n v="0.55102040816326525"/>
    <n v="2.204081632653061"/>
    <n v="10.512221167536781"/>
    <n v="30"/>
    <n v="0.35040737225122603"/>
    <n v="56.9"/>
    <n v="1"/>
    <n v="6"/>
    <n v="0.16666666666666666"/>
    <n v="5.098039E-2"/>
    <n v="4"/>
    <n v="0.20576131"/>
    <n v="0"/>
    <n v="2.2222220000000001E-2"/>
    <n v="1"/>
    <n v="5"/>
    <n v="17"/>
    <n v="0.96205962059620598"/>
    <n v="0.9"/>
    <n v="0.95"/>
    <n v="0.29411764705882354"/>
    <n v="0.29411764705882354"/>
    <n v="8.32"/>
    <n v="2"/>
    <n v="1.3556919999999999"/>
    <n v="0"/>
    <n v="7.68"/>
    <n v="4"/>
    <n v="6"/>
    <n v="18"/>
    <n v="0.33333333333333331"/>
    <n v="0"/>
    <n v="0"/>
    <n v="5"/>
    <n v="0"/>
    <n v="0.99130434782608701"/>
    <n v="10"/>
    <n v="10"/>
    <n v="1"/>
    <n v="0"/>
    <n v="12.264258028792911"/>
    <n v="2.5"/>
    <n v="5.882352941176471"/>
    <n v="5.882352941176471"/>
    <n v="6.6666666666666661"/>
    <n v="0"/>
    <n v="3"/>
    <n v="30.313277636636045"/>
    <n v="30.313277636636045"/>
    <n v="0"/>
    <n v="0"/>
    <n v="767982908.03409648"/>
    <n v="767982908.03409648"/>
    <n v="20977136"/>
    <n v="36.610474758522635"/>
    <n v="36.610474758522635"/>
    <n v="2.5"/>
    <n v="2.7314587057279494"/>
    <n v="0.75783194091590111"/>
    <n v="0.757831940915901"/>
  </r>
  <r>
    <s v="240000059"/>
    <s v="DEL ROSA VILLA"/>
    <n v="206360077"/>
    <n v="1134527500"/>
    <s v="555195"/>
    <x v="47"/>
    <x v="12"/>
    <s v="No"/>
    <n v="99"/>
    <n v="2.464"/>
    <n v="2"/>
    <n v="0.58630136986301373"/>
    <n v="1.1726027397260275"/>
    <n v="1.0569999999999999"/>
    <n v="1"/>
    <n v="1"/>
    <n v="1"/>
    <n v="0.313"/>
    <n v="0"/>
    <n v="1"/>
    <n v="0"/>
    <n v="3.8290000000000002"/>
    <n v="0"/>
    <n v="0.63835616438356158"/>
    <n v="0"/>
    <n v="3.762"/>
    <n v="3"/>
    <n v="0.5"/>
    <n v="1.5"/>
    <n v="3.6726027397260275"/>
    <n v="30"/>
    <n v="0.12242009132420091"/>
    <n v="61.5"/>
    <n v="0"/>
    <n v="6"/>
    <n v="0"/>
    <n v="0"/>
    <n v="5"/>
    <n v="0.11728394"/>
    <n v="3"/>
    <n v="0"/>
    <n v="6"/>
    <n v="14"/>
    <n v="17"/>
    <n v="0.60762942779291551"/>
    <n v="0.9"/>
    <n v="0.95"/>
    <n v="0"/>
    <n v="0"/>
    <n v="9.56"/>
    <n v="0"/>
    <n v="0.44794800000000001"/>
    <n v="4"/>
    <n v="7.67"/>
    <n v="4"/>
    <n v="8"/>
    <n v="18"/>
    <n v="0.44444444444444442"/>
    <n v="0.67310753691606739"/>
    <n v="0"/>
    <n v="5"/>
    <n v="0"/>
    <n v="0.86086956521739133"/>
    <n v="0"/>
    <n v="10"/>
    <n v="0"/>
    <n v="24524"/>
    <n v="4.2847031963470315"/>
    <n v="0"/>
    <n v="0"/>
    <n v="0"/>
    <n v="8.8888888888888893"/>
    <n v="0"/>
    <n v="0"/>
    <n v="13.173592085235921"/>
    <n v="13.173592085235921"/>
    <n v="323069.17229832569"/>
    <n v="323069.17229832569"/>
    <n v="767982908.03409648"/>
    <n v="767982908.03409648"/>
    <n v="20977136"/>
    <n v="36.610474758522635"/>
    <n v="36.610474758522635"/>
    <n v="2.5"/>
    <n v="2.7314587057279494"/>
    <n v="0.32933980213089803"/>
    <n v="0.32933980213089803"/>
  </r>
  <r>
    <s v="240000060"/>
    <s v="SPRING VALLEY POST ACUTE LLC"/>
    <n v="206361165"/>
    <n v="1053748830"/>
    <s v="055076"/>
    <x v="47"/>
    <x v="12"/>
    <s v="No"/>
    <n v="126"/>
    <n v="2.206"/>
    <n v="0"/>
    <n v="0.50958904109589043"/>
    <n v="0"/>
    <n v="1.3160000000000001"/>
    <n v="4"/>
    <n v="1"/>
    <n v="4"/>
    <n v="0.32300000000000001"/>
    <n v="0"/>
    <n v="1"/>
    <n v="0"/>
    <n v="3.8079999999999998"/>
    <n v="0"/>
    <n v="0.71780821917808213"/>
    <n v="0"/>
    <n v="3.2519999999999998"/>
    <n v="0"/>
    <n v="0.42307692307692307"/>
    <n v="0"/>
    <n v="4"/>
    <n v="30"/>
    <n v="0.13333333333333333"/>
    <n v="52.8"/>
    <n v="1"/>
    <n v="6"/>
    <n v="0.16666666666666666"/>
    <n v="0.15946844000000002"/>
    <n v="0"/>
    <n v="6.2780279999999994E-2"/>
    <n v="3"/>
    <n v="2.0527860000000002E-2"/>
    <n v="1"/>
    <n v="4"/>
    <n v="17"/>
    <n v="0.7"/>
    <n v="0.9"/>
    <n v="0.95"/>
    <n v="0"/>
    <n v="0"/>
    <n v="10.039999999999999"/>
    <n v="0"/>
    <n v="0.88377300000000003"/>
    <n v="1"/>
    <n v="7.97"/>
    <n v="1"/>
    <n v="2"/>
    <n v="18"/>
    <n v="0.1111111111111111"/>
    <n v="0.46082226919696934"/>
    <n v="0"/>
    <n v="5"/>
    <n v="0"/>
    <n v="0.98988439306358378"/>
    <n v="9"/>
    <n v="10"/>
    <n v="0.9"/>
    <n v="19402"/>
    <n v="4.666666666666667"/>
    <n v="2.5"/>
    <n v="0"/>
    <n v="0"/>
    <n v="2.2222222222222223"/>
    <n v="0"/>
    <n v="2.7"/>
    <n v="12.088888888888889"/>
    <n v="12.088888888888889"/>
    <n v="234548.62222222221"/>
    <n v="234548.62222222221"/>
    <n v="767982908.03409648"/>
    <n v="767982908.03409648"/>
    <n v="20977136"/>
    <n v="36.610474758522635"/>
    <n v="36.610474758522635"/>
    <n v="2.5"/>
    <n v="2.7314587057279494"/>
    <n v="0.30222222222222217"/>
    <n v="0.30222222222222223"/>
  </r>
  <r>
    <s v="250000064"/>
    <s v="DEVONSHIRE CARE CENTER"/>
    <n v="206331193"/>
    <n v="1548238702"/>
    <s v="056095"/>
    <x v="46"/>
    <x v="11"/>
    <s v="No"/>
    <n v="99"/>
    <n v="2.3940000000000001"/>
    <n v="2"/>
    <n v="0.40273972602739727"/>
    <n v="0.80547945205479454"/>
    <n v="1.4710000000000001"/>
    <n v="5"/>
    <n v="1"/>
    <n v="5"/>
    <n v="0.39100000000000001"/>
    <n v="1"/>
    <n v="1"/>
    <n v="1"/>
    <n v="4.2709999999999999"/>
    <n v="3"/>
    <n v="0.87397260273972599"/>
    <n v="2.6219178082191781"/>
    <n v="3.4790000000000001"/>
    <n v="1"/>
    <n v="0.66346153846153844"/>
    <n v="0.66346153846153844"/>
    <n v="10.090858798735511"/>
    <n v="30"/>
    <n v="0.33636195995785034"/>
    <n v="54.5"/>
    <n v="1"/>
    <n v="6"/>
    <n v="0.16666666666666666"/>
    <n v="0.10897434"/>
    <n v="3"/>
    <n v="5.4421790000000005E-2"/>
    <n v="4"/>
    <n v="0"/>
    <n v="6"/>
    <n v="13"/>
    <n v="17"/>
    <n v="0.82870370370370372"/>
    <n v="0.9"/>
    <n v="0.95"/>
    <n v="0"/>
    <n v="0"/>
    <n v="9.8000000000000007"/>
    <n v="0"/>
    <m/>
    <n v="0"/>
    <n v="7.99"/>
    <n v="1"/>
    <n v="1"/>
    <n v="12"/>
    <n v="8.3333333333333329E-2"/>
    <n v="0.66376062061322494"/>
    <n v="0"/>
    <n v="5"/>
    <n v="0"/>
    <n v="0.83356258596973865"/>
    <n v="0"/>
    <n v="10"/>
    <n v="0"/>
    <n v="17968"/>
    <n v="11.772668598524762"/>
    <n v="2.5"/>
    <n v="0"/>
    <n v="0"/>
    <n v="1.6666666666666665"/>
    <n v="0"/>
    <n v="0"/>
    <n v="15.939335265191428"/>
    <n v="15.939335265191428"/>
    <n v="286397.97604495956"/>
    <n v="286397.97604495956"/>
    <n v="767982908.03409648"/>
    <n v="767982908.03409648"/>
    <n v="20977136"/>
    <n v="36.610474758522635"/>
    <n v="36.610474758522635"/>
    <n v="2.5"/>
    <n v="2.7314587057279494"/>
    <n v="0.39848338162978569"/>
    <n v="0.39848338162978569"/>
  </r>
  <r>
    <s v="250000051"/>
    <s v="EXTENDED CARE HOSPITAL OF RIVERSIDE"/>
    <n v="206331251"/>
    <n v="1902902828"/>
    <s v="056162"/>
    <x v="46"/>
    <x v="11"/>
    <s v="No"/>
    <n v="99"/>
    <n v="2.9159999999999999"/>
    <n v="5"/>
    <n v="0.92328767123287669"/>
    <n v="4.6164383561643838"/>
    <n v="1.3080000000000001"/>
    <n v="4"/>
    <n v="1"/>
    <n v="4"/>
    <n v="0.315"/>
    <n v="0"/>
    <n v="1"/>
    <n v="0"/>
    <n v="4.5449999999999999"/>
    <n v="5"/>
    <n v="0.92876712328767119"/>
    <n v="4.6438356164383556"/>
    <n v="4.0940000000000003"/>
    <n v="5"/>
    <n v="0.75961538461538458"/>
    <n v="3.7980769230769229"/>
    <n v="17.058350895679663"/>
    <n v="30"/>
    <n v="0.56861169652265542"/>
    <n v="92.9"/>
    <n v="0"/>
    <n v="6"/>
    <n v="0"/>
    <n v="0.11842105"/>
    <n v="1"/>
    <n v="2.0833330000000001E-2"/>
    <n v="6"/>
    <n v="2.298849E-2"/>
    <n v="1"/>
    <n v="8"/>
    <n v="17"/>
    <n v="0.96992481203007519"/>
    <n v="0.9"/>
    <n v="0.95"/>
    <n v="0.47058823529411764"/>
    <n v="0.47058823529411764"/>
    <n v="6.02"/>
    <n v="5"/>
    <n v="0.24118899999999999"/>
    <n v="6"/>
    <n v="7.2"/>
    <n v="6"/>
    <n v="17"/>
    <n v="18"/>
    <n v="0.94444444444444442"/>
    <n v="0.71050286441756838"/>
    <n v="2"/>
    <n v="5"/>
    <n v="0.4"/>
    <n v="0.98356164383561639"/>
    <n v="9"/>
    <n v="10"/>
    <n v="0.9"/>
    <n v="22324"/>
    <n v="19.901409378292939"/>
    <n v="0"/>
    <n v="9.4117647058823533"/>
    <n v="9.4117647058823533"/>
    <n v="18.888888888888889"/>
    <n v="2.8000000000000003"/>
    <n v="2.7"/>
    <n v="53.702062973064187"/>
    <n v="53.702062973064187"/>
    <n v="1198844.853810685"/>
    <n v="1198844.853810685"/>
    <n v="767982908.03409648"/>
    <n v="767982908.03409648"/>
    <n v="20977136"/>
    <n v="36.610474758522635"/>
    <n v="36.610474758522635"/>
    <n v="2.5"/>
    <n v="2.7314587057279494"/>
    <n v="1.3425515743266048"/>
    <n v="1.3425515743266048"/>
  </r>
  <r>
    <s v="240000063"/>
    <s v="GRAND TERRACE HEALTH CARE CENTER"/>
    <n v="206361191"/>
    <n v="1811972193"/>
    <s v="055129"/>
    <x v="47"/>
    <x v="12"/>
    <s v="No"/>
    <n v="59"/>
    <n v="2.0089999999999999"/>
    <n v="0"/>
    <n v="0.1205479452054794"/>
    <n v="0"/>
    <n v="1.292"/>
    <n v="4"/>
    <n v="1"/>
    <n v="4"/>
    <n v="0.61699999999999999"/>
    <n v="4"/>
    <n v="1"/>
    <n v="4"/>
    <n v="3.98"/>
    <n v="1"/>
    <n v="0.67945205479452053"/>
    <n v="0.67945205479452053"/>
    <n v="2.883"/>
    <n v="0"/>
    <n v="0.27884615384615385"/>
    <n v="0"/>
    <n v="8.6794520547945204"/>
    <n v="30"/>
    <n v="0.2893150684931507"/>
    <n v="65.7"/>
    <n v="0"/>
    <n v="6"/>
    <n v="0"/>
    <n v="1.4492739999999999E-2"/>
    <n v="5"/>
    <n v="0.22"/>
    <n v="0"/>
    <n v="0"/>
    <n v="6"/>
    <n v="11"/>
    <n v="17"/>
    <n v="0.61111111111111116"/>
    <n v="0.9"/>
    <n v="0.95"/>
    <n v="0"/>
    <n v="0"/>
    <n v="9.4600000000000009"/>
    <n v="1"/>
    <n v="0.799898"/>
    <n v="2"/>
    <n v="8.32"/>
    <n v="0"/>
    <n v="3"/>
    <n v="18"/>
    <n v="0.16666666666666666"/>
    <n v="0.17610582885489873"/>
    <n v="0"/>
    <n v="5"/>
    <n v="0"/>
    <n v="0.84861407249466947"/>
    <n v="0"/>
    <n v="10"/>
    <n v="0"/>
    <n v="2982"/>
    <n v="10.126027397260275"/>
    <n v="0"/>
    <n v="0"/>
    <n v="0"/>
    <n v="3.333333333333333"/>
    <n v="0"/>
    <n v="0"/>
    <n v="13.459360730593609"/>
    <n v="13.459360730593609"/>
    <n v="40135.81369863014"/>
    <n v="40135.81369863014"/>
    <n v="767982908.03409648"/>
    <n v="767982908.03409648"/>
    <n v="20977136"/>
    <n v="36.610474758522635"/>
    <n v="36.610474758522635"/>
    <n v="2.5"/>
    <n v="2.7314587057279494"/>
    <n v="0.3364840182648402"/>
    <n v="0.3364840182648402"/>
  </r>
  <r>
    <s v="240000065"/>
    <s v="HERITAGE GARDENS HEALTH CARE CENTER"/>
    <n v="206361195"/>
    <n v="1942273933"/>
    <s v="055183"/>
    <x v="47"/>
    <x v="12"/>
    <s v="No"/>
    <n v="110"/>
    <n v="2.3220000000000001"/>
    <n v="1"/>
    <n v="0.32558139534883723"/>
    <n v="0.32558139534883723"/>
    <n v="1.2809999999999999"/>
    <n v="4"/>
    <n v="0.73546511627906974"/>
    <n v="2.941860465116279"/>
    <n v="0.36399999999999999"/>
    <n v="0"/>
    <n v="0.73546511627906974"/>
    <n v="0"/>
    <n v="3.952"/>
    <n v="1"/>
    <n v="0.36046511627906974"/>
    <n v="0.36046511627906974"/>
    <n v="3.8450000000000002"/>
    <n v="3"/>
    <n v="0.18367346938775511"/>
    <n v="0.55102040816326536"/>
    <n v="4.1789273849074515"/>
    <n v="30"/>
    <n v="0.13929757949691504"/>
    <m/>
    <m/>
    <n v="0"/>
    <n v="0"/>
    <n v="6.8807340000000008E-2"/>
    <n v="3"/>
    <n v="8.3832359999999995E-2"/>
    <n v="2"/>
    <n v="4.4642800000000002E-3"/>
    <n v="5"/>
    <n v="10"/>
    <n v="17"/>
    <n v="0.53984575835475579"/>
    <n v="0.9"/>
    <n v="0.95"/>
    <n v="0"/>
    <n v="0"/>
    <n v="6.97"/>
    <n v="4"/>
    <m/>
    <n v="0"/>
    <n v="7.62"/>
    <n v="4"/>
    <n v="8"/>
    <n v="12"/>
    <n v="0.66666666666666663"/>
    <n v="0.74986774544888746"/>
    <n v="2"/>
    <n v="5"/>
    <n v="0.4"/>
    <n v="0.88536155202821865"/>
    <n v="0"/>
    <n v="10"/>
    <n v="0"/>
    <n v="24097"/>
    <n v="6.9648789748457522"/>
    <m/>
    <n v="0"/>
    <n v="0"/>
    <n v="13.333333333333332"/>
    <n v="2.8000000000000003"/>
    <n v="0"/>
    <n v="23.098212308179086"/>
    <n v="23.098212308179086"/>
    <n v="556597.6219901914"/>
    <n v="556597.6219901914"/>
    <n v="767982908.03409648"/>
    <n v="767982908.03409648"/>
    <n v="20977136"/>
    <n v="36.610474758522635"/>
    <n v="36.610474758522635"/>
    <n v="2.5"/>
    <n v="2.7314587057279494"/>
    <n v="0.57745530770447717"/>
    <n v="0.57745530770447717"/>
  </r>
  <r>
    <s v="240000068"/>
    <s v="HIGHLAND PALMS HEALTHCARE CENTER"/>
    <n v="206361198"/>
    <n v="1356370159"/>
    <s v="056024"/>
    <x v="47"/>
    <x v="12"/>
    <s v="No"/>
    <n v="99"/>
    <n v="2.5449999999999999"/>
    <n v="3"/>
    <n v="0.52054794520547953"/>
    <n v="1.5616438356164386"/>
    <n v="1.151"/>
    <n v="3"/>
    <n v="1"/>
    <n v="3"/>
    <n v="0.41499999999999998"/>
    <n v="1"/>
    <n v="1"/>
    <n v="1"/>
    <n v="4.12"/>
    <n v="2"/>
    <n v="0.80821917808219179"/>
    <n v="1.6164383561643836"/>
    <n v="3.048"/>
    <n v="0"/>
    <n v="0.59615384615384615"/>
    <n v="0"/>
    <n v="7.1780821917808222"/>
    <n v="30"/>
    <n v="0.23926940639269406"/>
    <n v="52.1"/>
    <n v="1"/>
    <n v="6"/>
    <n v="0.16666666666666666"/>
    <n v="8.9361709999999997E-2"/>
    <n v="2"/>
    <n v="0.24725278000000001"/>
    <n v="0"/>
    <n v="3.0418230000000001E-2"/>
    <n v="0"/>
    <n v="2"/>
    <n v="17"/>
    <n v="0.88054607508532423"/>
    <n v="0.9"/>
    <n v="0.95"/>
    <n v="0"/>
    <n v="0"/>
    <n v="8.34"/>
    <n v="2"/>
    <n v="0.55253600000000003"/>
    <n v="4"/>
    <n v="7.49"/>
    <n v="5"/>
    <n v="11"/>
    <n v="18"/>
    <n v="0.61111111111111116"/>
    <n v="0.64801712349128959"/>
    <n v="0"/>
    <n v="5"/>
    <n v="0"/>
    <n v="0.98820058997050142"/>
    <n v="9"/>
    <n v="10"/>
    <n v="0.9"/>
    <n v="21798"/>
    <n v="8.3744292237442917"/>
    <n v="2.5"/>
    <n v="0"/>
    <n v="0"/>
    <n v="12.222222222222223"/>
    <n v="0"/>
    <n v="2.7"/>
    <n v="25.796651445966514"/>
    <n v="25.796651445966514"/>
    <n v="562315.40821917809"/>
    <n v="562315.40821917809"/>
    <n v="767982908.03409648"/>
    <n v="767982908.03409648"/>
    <n v="20977136"/>
    <n v="36.610474758522635"/>
    <n v="36.610474758522635"/>
    <n v="2.5"/>
    <n v="2.7314587057279494"/>
    <n v="0.64491628614916285"/>
    <n v="0.64491628614916285"/>
  </r>
  <r>
    <s v="240000066"/>
    <s v="HILLCREST NURSING HOME"/>
    <n v="206361199"/>
    <n v="1811306277"/>
    <s v="555890"/>
    <x v="47"/>
    <x v="12"/>
    <s v="No"/>
    <n v="59"/>
    <n v="1.966"/>
    <n v="0"/>
    <n v="4.3835616438356206E-2"/>
    <n v="0"/>
    <n v="0.752"/>
    <n v="0"/>
    <n v="0.75068493150684934"/>
    <n v="0"/>
    <n v="0.23899999999999999"/>
    <n v="0"/>
    <n v="0.75068493150684934"/>
    <n v="0"/>
    <n v="2.9540000000000002"/>
    <n v="0"/>
    <n v="3.5616438356164348E-2"/>
    <n v="0"/>
    <n v="2.6429999999999998"/>
    <n v="0"/>
    <n v="3.8461538461538464E-2"/>
    <n v="0"/>
    <n v="0"/>
    <n v="30"/>
    <n v="0"/>
    <m/>
    <m/>
    <n v="0"/>
    <n v="0"/>
    <n v="0.12121211000000001"/>
    <n v="2"/>
    <n v="8.8235300000000003E-2"/>
    <n v="5"/>
    <n v="1.219513E-2"/>
    <n v="3"/>
    <n v="10"/>
    <n v="17"/>
    <n v="0.92485549132947975"/>
    <n v="0.9"/>
    <n v="0.95"/>
    <n v="0.29411764705882354"/>
    <n v="0.29411764705882354"/>
    <n v="9.07"/>
    <n v="1"/>
    <n v="1.0622830000000001"/>
    <n v="0"/>
    <n v="8.25"/>
    <n v="0"/>
    <n v="1"/>
    <n v="18"/>
    <n v="5.5555555555555552E-2"/>
    <n v="0.78688439065108517"/>
    <n v="3"/>
    <n v="5"/>
    <n v="0.6"/>
    <n v="0.60852713178294571"/>
    <n v="0"/>
    <n v="10"/>
    <n v="0"/>
    <n v="15083"/>
    <n v="0"/>
    <m/>
    <n v="5.882352941176471"/>
    <n v="5.882352941176471"/>
    <n v="1.1111111111111112"/>
    <n v="4.2"/>
    <n v="0"/>
    <n v="11.193464052287581"/>
    <n v="11.193464052287581"/>
    <n v="168831.01830065358"/>
    <n v="168831.01830065358"/>
    <n v="767982908.03409648"/>
    <n v="767982908.03409648"/>
    <n v="20977136"/>
    <n v="36.610474758522635"/>
    <n v="36.610474758522635"/>
    <n v="2.5"/>
    <n v="2.7314587057279494"/>
    <n v="0.27983660130718951"/>
    <n v="0.27983660130718951"/>
  </r>
  <r>
    <s v="240000071"/>
    <s v="INLAND CHRISTIAN HOME"/>
    <n v="206360042"/>
    <n v="1093711681"/>
    <s v="555108"/>
    <x v="47"/>
    <x v="12"/>
    <s v="No"/>
    <n v="59"/>
    <n v="2.4740000000000002"/>
    <n v="2"/>
    <n v="0.67397260273972603"/>
    <n v="1.3479452054794521"/>
    <n v="1.171"/>
    <n v="3"/>
    <n v="1"/>
    <n v="3"/>
    <n v="0.41599999999999998"/>
    <n v="1"/>
    <n v="1"/>
    <n v="1"/>
    <n v="4.0579999999999998"/>
    <n v="2"/>
    <n v="0.81643835616438354"/>
    <n v="1.6328767123287671"/>
    <n v="3.3929999999999998"/>
    <n v="0"/>
    <n v="0.51923076923076927"/>
    <n v="0"/>
    <n v="6.9808219178082194"/>
    <n v="30"/>
    <n v="0.23269406392694064"/>
    <n v="52.7"/>
    <n v="1"/>
    <n v="6"/>
    <n v="0.16666666666666666"/>
    <n v="0.17006803999999998"/>
    <n v="0"/>
    <n v="2.7522929999999998E-2"/>
    <n v="5"/>
    <n v="0"/>
    <n v="6"/>
    <n v="11"/>
    <n v="17"/>
    <n v="0.62841530054644812"/>
    <n v="0.9"/>
    <n v="0.95"/>
    <n v="0"/>
    <n v="0"/>
    <m/>
    <n v="0"/>
    <m/>
    <n v="0"/>
    <n v="8.07"/>
    <n v="1"/>
    <n v="1"/>
    <n v="6"/>
    <n v="0.16666666666666666"/>
    <n v="0.51945691075384881"/>
    <n v="0"/>
    <n v="5"/>
    <n v="0"/>
    <n v="1"/>
    <n v="10"/>
    <n v="10"/>
    <n v="1"/>
    <n v="9144"/>
    <n v="8.1442922374429223"/>
    <n v="2.5"/>
    <n v="0"/>
    <n v="0"/>
    <n v="3.333333333333333"/>
    <n v="0"/>
    <n v="3"/>
    <n v="16.977625570776254"/>
    <n v="16.977625570776254"/>
    <n v="155243.40821917806"/>
    <n v="155243.40821917806"/>
    <n v="767982908.03409648"/>
    <n v="767982908.03409648"/>
    <n v="20977136"/>
    <n v="36.610474758522635"/>
    <n v="36.610474758522635"/>
    <n v="2.5"/>
    <n v="2.7314587057279494"/>
    <n v="0.42444063926940639"/>
    <n v="0.42444063926940634"/>
  </r>
  <r>
    <s v="240000365"/>
    <s v="KNOLLS WEST POST ACUTE LLC"/>
    <n v="206364001"/>
    <n v="1588091383"/>
    <s v="555251"/>
    <x v="47"/>
    <x v="12"/>
    <s v="No"/>
    <n v="118"/>
    <n v="2.2090000000000001"/>
    <n v="0"/>
    <n v="0.26301369863013702"/>
    <n v="0"/>
    <n v="1.085"/>
    <n v="2"/>
    <n v="1"/>
    <n v="2"/>
    <n v="0.307"/>
    <n v="0"/>
    <n v="1"/>
    <n v="0"/>
    <n v="3.589"/>
    <n v="0"/>
    <n v="0.43561643835616437"/>
    <n v="0"/>
    <n v="2.754"/>
    <n v="0"/>
    <n v="0.15384615384615385"/>
    <n v="0"/>
    <n v="2"/>
    <n v="30"/>
    <n v="6.6666666666666666E-2"/>
    <n v="71.900000000000006"/>
    <n v="0"/>
    <n v="6"/>
    <n v="0"/>
    <n v="8.6419750000000004E-2"/>
    <n v="4"/>
    <n v="0.16666665999999999"/>
    <n v="0"/>
    <n v="1.5872999999999998E-2"/>
    <n v="5"/>
    <n v="9"/>
    <n v="17"/>
    <n v="0.797427652733119"/>
    <n v="0.9"/>
    <n v="0.95"/>
    <n v="0"/>
    <n v="0"/>
    <n v="13"/>
    <n v="0"/>
    <n v="0.76254"/>
    <n v="2"/>
    <n v="8.15"/>
    <n v="0"/>
    <n v="2"/>
    <n v="18"/>
    <n v="0.1111111111111111"/>
    <n v="0.19854627863913993"/>
    <n v="0"/>
    <n v="5"/>
    <n v="0"/>
    <n v="0.81030150753768848"/>
    <n v="0"/>
    <n v="10"/>
    <n v="0"/>
    <n v="7184"/>
    <n v="2.3333333333333335"/>
    <n v="0"/>
    <n v="0"/>
    <n v="0"/>
    <n v="2.2222222222222223"/>
    <n v="0"/>
    <n v="0"/>
    <n v="4.5555555555555554"/>
    <n v="4.5555555555555554"/>
    <n v="32727.111111111109"/>
    <n v="32727.111111111109"/>
    <n v="767982908.03409648"/>
    <n v="767982908.03409648"/>
    <n v="20977136"/>
    <n v="36.610474758522635"/>
    <n v="36.610474758522635"/>
    <n v="2.5"/>
    <n v="2.7314587057279494"/>
    <n v="0.11388888888888887"/>
    <n v="0.11388888888888889"/>
  </r>
  <r>
    <s v="240000285"/>
    <s v="LAUREL CONVALESCENT HOSPITAL"/>
    <n v="206361241"/>
    <n v="1285874560"/>
    <s v="056429"/>
    <x v="47"/>
    <x v="12"/>
    <s v="No"/>
    <n v="99"/>
    <n v="2.214"/>
    <n v="0"/>
    <n v="0.25753424657534252"/>
    <n v="0"/>
    <n v="1.381"/>
    <n v="5"/>
    <n v="1"/>
    <n v="5"/>
    <n v="0.33"/>
    <n v="0"/>
    <n v="1"/>
    <n v="0"/>
    <n v="3.9169999999999998"/>
    <n v="1"/>
    <n v="0.47397260273972608"/>
    <n v="0.47397260273972608"/>
    <n v="3.5390000000000001"/>
    <n v="1"/>
    <n v="0.25961538461538464"/>
    <n v="0.25961538461538464"/>
    <n v="5.7335879873551114"/>
    <n v="30"/>
    <n v="0.19111959957850372"/>
    <n v="42.4"/>
    <n v="4"/>
    <n v="6"/>
    <n v="0.66666666666666663"/>
    <n v="3.1963470000000001E-2"/>
    <n v="5"/>
    <n v="5.2380959999999997E-2"/>
    <n v="5"/>
    <n v="7.0921900000000008E-3"/>
    <n v="4"/>
    <n v="14"/>
    <n v="17"/>
    <n v="0.89710610932475887"/>
    <n v="0.9"/>
    <n v="0.95"/>
    <n v="0"/>
    <n v="0"/>
    <n v="8.16"/>
    <n v="2"/>
    <n v="1.4965869999999999"/>
    <n v="0"/>
    <n v="7.65"/>
    <n v="4"/>
    <n v="6"/>
    <n v="18"/>
    <n v="0.33333333333333331"/>
    <n v="0.86065080849926501"/>
    <n v="4"/>
    <n v="5"/>
    <n v="0.8"/>
    <n v="0.96404494382022476"/>
    <n v="7"/>
    <n v="10"/>
    <n v="0.7"/>
    <n v="25761"/>
    <n v="6.6891859852476303"/>
    <n v="10"/>
    <n v="0"/>
    <n v="0"/>
    <n v="6.6666666666666661"/>
    <n v="5.6000000000000005"/>
    <n v="2.0999999999999996"/>
    <n v="31.0558526519143"/>
    <n v="31.0558526519143"/>
    <n v="800029.82016596431"/>
    <n v="800029.82016596431"/>
    <n v="767982908.03409648"/>
    <n v="767982908.03409648"/>
    <n v="20977136"/>
    <n v="36.610474758522635"/>
    <n v="36.610474758522635"/>
    <n v="2.5"/>
    <n v="2.7314587057279494"/>
    <n v="0.77639631629785755"/>
    <n v="0.77639631629785755"/>
  </r>
  <r>
    <s v="250000026"/>
    <s v="CORONA POST ACUTE CENTER"/>
    <n v="206330223"/>
    <n v="1427593938"/>
    <s v="555566"/>
    <x v="46"/>
    <x v="11"/>
    <s v="No"/>
    <n v="176"/>
    <n v="2.5990000000000002"/>
    <n v="4"/>
    <n v="0.77808219178082194"/>
    <n v="3.1123287671232878"/>
    <n v="1.4650000000000001"/>
    <n v="5"/>
    <n v="1"/>
    <n v="5"/>
    <n v="0.373"/>
    <n v="1"/>
    <n v="1"/>
    <n v="1"/>
    <n v="4.431"/>
    <n v="4"/>
    <n v="0.8904109589041096"/>
    <n v="3.5616438356164384"/>
    <n v="3.8069999999999999"/>
    <n v="3"/>
    <n v="0.71153846153846156"/>
    <n v="2.1346153846153846"/>
    <n v="14.808587987355111"/>
    <n v="30"/>
    <n v="0.49361959957850371"/>
    <n v="57.4"/>
    <n v="0"/>
    <n v="6"/>
    <n v="0"/>
    <n v="6.223178E-2"/>
    <n v="3"/>
    <n v="9.1891909999999993E-2"/>
    <n v="1"/>
    <n v="9.5602299999999994E-3"/>
    <n v="3"/>
    <n v="7"/>
    <n v="17"/>
    <n v="0.98292220113851991"/>
    <n v="0.9"/>
    <n v="0.95"/>
    <n v="0.41176470588235292"/>
    <n v="0.41176470588235292"/>
    <n v="12.72"/>
    <n v="0"/>
    <n v="1.0000150000000001"/>
    <n v="1"/>
    <n v="8.15"/>
    <n v="0"/>
    <n v="1"/>
    <n v="18"/>
    <n v="5.5555555555555552E-2"/>
    <n v="0.82433414720518894"/>
    <n v="3"/>
    <n v="5"/>
    <n v="0.6"/>
    <n v="0.81212841854934603"/>
    <n v="0"/>
    <n v="10"/>
    <n v="0"/>
    <n v="44228"/>
    <n v="17.276685985247632"/>
    <n v="0"/>
    <n v="8.235294117647058"/>
    <n v="8.235294117647058"/>
    <n v="1.1111111111111112"/>
    <n v="4.2"/>
    <n v="0"/>
    <n v="30.8230912140058"/>
    <n v="30.8230912140058"/>
    <n v="1363243.6782130485"/>
    <n v="1363243.6782130485"/>
    <n v="767982908.03409648"/>
    <n v="767982908.03409648"/>
    <n v="20977136"/>
    <n v="36.610474758522635"/>
    <n v="36.610474758522635"/>
    <n v="2.5"/>
    <n v="2.7314587057279494"/>
    <n v="0.77057728035014494"/>
    <n v="0.77057728035014494"/>
  </r>
  <r>
    <s v="240000075"/>
    <s v="LINDA VALLEY CARE CENTER"/>
    <n v="206361244"/>
    <n v="1265453914"/>
    <s v="055299"/>
    <x v="47"/>
    <x v="12"/>
    <s v="No"/>
    <n v="83"/>
    <n v="2.33"/>
    <n v="1"/>
    <n v="0.50684931506849318"/>
    <n v="0.50684931506849318"/>
    <n v="1.373"/>
    <n v="5"/>
    <n v="1"/>
    <n v="5"/>
    <n v="0.46300000000000002"/>
    <n v="2"/>
    <n v="1"/>
    <n v="2"/>
    <n v="4.1470000000000002"/>
    <n v="3"/>
    <n v="0.73972602739726034"/>
    <n v="2.2191780821917808"/>
    <n v="3.839"/>
    <n v="3"/>
    <n v="0.625"/>
    <n v="1.875"/>
    <n v="11.601027397260275"/>
    <n v="30"/>
    <n v="0.38670091324200917"/>
    <n v="37"/>
    <n v="5"/>
    <n v="6"/>
    <n v="0.83333333333333337"/>
    <n v="1.6393430000000001E-2"/>
    <n v="5"/>
    <n v="2.4844719999999997E-2"/>
    <n v="6"/>
    <n v="0"/>
    <n v="6"/>
    <n v="17"/>
    <n v="17"/>
    <n v="0.85152838427947597"/>
    <n v="0.9"/>
    <n v="0.95"/>
    <n v="0"/>
    <n v="0"/>
    <n v="7.91"/>
    <n v="3"/>
    <n v="1.0305280000000001"/>
    <n v="0"/>
    <n v="7.79"/>
    <n v="3"/>
    <n v="6"/>
    <n v="18"/>
    <n v="0.33333333333333331"/>
    <n v="0.60442810023884441"/>
    <n v="0"/>
    <n v="5"/>
    <n v="0"/>
    <n v="0.859375"/>
    <n v="0"/>
    <n v="10"/>
    <n v="0"/>
    <n v="15943"/>
    <n v="13.534531963470322"/>
    <n v="12.5"/>
    <n v="0"/>
    <n v="0"/>
    <n v="6.6666666666666661"/>
    <n v="0"/>
    <n v="0"/>
    <n v="32.701198630136986"/>
    <n v="32.701198630136986"/>
    <n v="521355.20976027398"/>
    <n v="521355.20976027398"/>
    <n v="767982908.03409648"/>
    <n v="767982908.03409648"/>
    <n v="20977136"/>
    <n v="36.610474758522635"/>
    <n v="36.610474758522635"/>
    <n v="2.5"/>
    <n v="2.7314587057279494"/>
    <n v="0.81752996575342463"/>
    <n v="0.81752996575342463"/>
  </r>
  <r>
    <s v="250000077"/>
    <s v="MAGNOLIA REHABILITATION &amp; NURSING CENTER"/>
    <n v="206331250"/>
    <n v="1518942143"/>
    <s v="055474"/>
    <x v="46"/>
    <x v="11"/>
    <s v="No"/>
    <n v="120"/>
    <n v="2.464"/>
    <n v="2"/>
    <n v="0.53150684931506853"/>
    <n v="1.0630136986301371"/>
    <n v="1.4179999999999999"/>
    <n v="5"/>
    <n v="1"/>
    <n v="5"/>
    <n v="0.45900000000000002"/>
    <n v="2"/>
    <n v="1"/>
    <n v="2"/>
    <n v="4.3339999999999996"/>
    <n v="4"/>
    <n v="0.82739726027397253"/>
    <n v="3.3095890410958901"/>
    <n v="3.8439999999999999"/>
    <n v="3"/>
    <n v="0.53846153846153844"/>
    <n v="1.6153846153846154"/>
    <n v="12.987987355110642"/>
    <n v="30"/>
    <n v="0.43293291183702137"/>
    <n v="58.5"/>
    <n v="0"/>
    <n v="6"/>
    <n v="0"/>
    <n v="4.8076920000000002E-2"/>
    <n v="5"/>
    <n v="0.11309522"/>
    <n v="1"/>
    <n v="0"/>
    <n v="6"/>
    <n v="12"/>
    <n v="17"/>
    <n v="0.78273809523809523"/>
    <n v="0.9"/>
    <n v="0.95"/>
    <n v="0"/>
    <n v="0"/>
    <n v="7.44"/>
    <n v="3"/>
    <m/>
    <n v="0"/>
    <m/>
    <n v="0"/>
    <n v="3"/>
    <n v="6"/>
    <n v="0.5"/>
    <n v="0.6563798895405113"/>
    <n v="0"/>
    <n v="5"/>
    <n v="0"/>
    <n v="0.84756097560975607"/>
    <n v="0"/>
    <n v="10"/>
    <n v="0"/>
    <n v="23056"/>
    <n v="15.152651914295747"/>
    <n v="0"/>
    <n v="0"/>
    <n v="0"/>
    <n v="10"/>
    <n v="0"/>
    <n v="0"/>
    <n v="25.152651914295745"/>
    <n v="25.152651914295745"/>
    <n v="579919.5425360027"/>
    <n v="579919.5425360027"/>
    <n v="767982908.03409648"/>
    <n v="767982908.03409648"/>
    <n v="20977136"/>
    <n v="36.610474758522635"/>
    <n v="36.610474758522635"/>
    <n v="2.5"/>
    <n v="2.7314587057279494"/>
    <n v="0.62881629785739357"/>
    <n v="0.62881629785739368"/>
  </r>
  <r>
    <s v="250000567"/>
    <s v="MANORCARE HEALTH SERVICES-HEMET"/>
    <n v="206334012"/>
    <n v="1447298138"/>
    <s v="555297"/>
    <x v="46"/>
    <x v="11"/>
    <s v="No"/>
    <n v="178"/>
    <n v="2.339"/>
    <n v="1"/>
    <n v="0.48219178082191783"/>
    <n v="0.48219178082191783"/>
    <n v="1.5029999999999999"/>
    <n v="5"/>
    <n v="1"/>
    <n v="5"/>
    <n v="0.76400000000000001"/>
    <n v="5"/>
    <n v="1"/>
    <n v="5"/>
    <n v="4.5259999999999998"/>
    <n v="5"/>
    <n v="0.9780821917808219"/>
    <n v="4.8904109589041092"/>
    <n v="4.1559999999999997"/>
    <n v="5"/>
    <n v="0.92307692307692313"/>
    <n v="4.6153846153846159"/>
    <n v="19.987987355110644"/>
    <n v="30"/>
    <n v="0.66626624517035482"/>
    <n v="35.6"/>
    <n v="5"/>
    <n v="6"/>
    <n v="0.83333333333333337"/>
    <n v="9.166668E-2"/>
    <n v="2"/>
    <n v="6.7961170000000001E-2"/>
    <n v="5"/>
    <n v="1.562502E-2"/>
    <n v="2"/>
    <n v="9"/>
    <n v="17"/>
    <n v="0.88771929824561402"/>
    <n v="0.9"/>
    <n v="0.95"/>
    <n v="0"/>
    <n v="0"/>
    <n v="6.67"/>
    <n v="5"/>
    <m/>
    <n v="0"/>
    <n v="8.33"/>
    <n v="0"/>
    <n v="5"/>
    <n v="12"/>
    <n v="0.41666666666666669"/>
    <n v="0.64603673672017214"/>
    <n v="0"/>
    <n v="5"/>
    <n v="0"/>
    <n v="0.99893048128342243"/>
    <n v="10"/>
    <n v="10"/>
    <n v="1"/>
    <n v="23424"/>
    <n v="23.31931858096242"/>
    <n v="12.5"/>
    <n v="0"/>
    <n v="0"/>
    <n v="8.3333333333333339"/>
    <n v="0"/>
    <n v="3"/>
    <n v="47.152651914295753"/>
    <n v="47.152651914295753"/>
    <n v="1104503.7184404638"/>
    <n v="1104503.7184404638"/>
    <n v="767982908.03409648"/>
    <n v="767982908.03409648"/>
    <n v="20977136"/>
    <n v="36.610474758522635"/>
    <n v="36.610474758522635"/>
    <n v="2.5"/>
    <n v="2.7314587057279494"/>
    <n v="1.1788162978573937"/>
    <n v="1.1788162978573937"/>
  </r>
  <r>
    <s v="250000634"/>
    <s v="MANORCARE HEALTH SERVICES-PALM DESERT"/>
    <n v="206334020"/>
    <n v="1972540714"/>
    <s v="555339"/>
    <x v="46"/>
    <x v="11"/>
    <s v="No"/>
    <n v="178"/>
    <n v="2.0649999999999999"/>
    <n v="0"/>
    <n v="0.13150684931506851"/>
    <n v="0"/>
    <n v="1.56"/>
    <n v="6"/>
    <n v="1"/>
    <n v="6"/>
    <n v="0.65300000000000002"/>
    <n v="5"/>
    <n v="1"/>
    <n v="5"/>
    <n v="4.2370000000000001"/>
    <n v="3"/>
    <n v="0.78082191780821919"/>
    <n v="2.3424657534246576"/>
    <n v="3.6619999999999999"/>
    <n v="2"/>
    <n v="0.55769230769230771"/>
    <n v="1.1153846153846154"/>
    <n v="14.457850368809273"/>
    <n v="30"/>
    <n v="0.48192834562697578"/>
    <n v="57.4"/>
    <n v="0"/>
    <n v="6"/>
    <n v="0"/>
    <n v="0.19531248999999998"/>
    <n v="0"/>
    <n v="7.6470620000000003E-2"/>
    <n v="3"/>
    <n v="2.2813690000000001E-2"/>
    <n v="1"/>
    <n v="4"/>
    <n v="17"/>
    <n v="0.96240601503759393"/>
    <n v="0.9"/>
    <n v="0.95"/>
    <n v="0.23529411764705882"/>
    <n v="0.23529411764705882"/>
    <n v="8.6300000000000008"/>
    <n v="2"/>
    <n v="1.7101120000000001"/>
    <n v="0"/>
    <n v="8.1999999999999993"/>
    <n v="0"/>
    <n v="2"/>
    <n v="18"/>
    <n v="0.1111111111111111"/>
    <n v="0.6207772923270225"/>
    <n v="0"/>
    <n v="5"/>
    <n v="0"/>
    <n v="0.99454743729552886"/>
    <n v="10"/>
    <n v="10"/>
    <n v="1"/>
    <n v="21739"/>
    <n v="16.867492096944151"/>
    <n v="0"/>
    <n v="4.7058823529411766"/>
    <n v="4.7058823529411766"/>
    <n v="2.2222222222222223"/>
    <n v="0"/>
    <n v="3"/>
    <n v="26.79559667210755"/>
    <n v="26.79559667210755"/>
    <n v="582509.47605494608"/>
    <n v="582509.47605494608"/>
    <n v="767982908.03409648"/>
    <n v="767982908.03409648"/>
    <n v="20977136"/>
    <n v="36.610474758522635"/>
    <n v="36.610474758522635"/>
    <n v="2.5"/>
    <n v="2.7314587057279494"/>
    <n v="0.66988991680268883"/>
    <n v="0.66988991680268872"/>
  </r>
  <r>
    <s v="250000079"/>
    <s v="CENTINELA GRAND, INC."/>
    <n v="206331375"/>
    <n v="1033431374"/>
    <s v="056186"/>
    <x v="46"/>
    <x v="11"/>
    <s v="No"/>
    <n v="109"/>
    <n v="3.2810000000000001"/>
    <n v="6"/>
    <n v="0.98356164383561639"/>
    <n v="5.9013698630136986"/>
    <n v="0.98099999999999998"/>
    <n v="0"/>
    <n v="1"/>
    <n v="0"/>
    <n v="0.59299999999999997"/>
    <n v="4"/>
    <n v="1"/>
    <n v="4"/>
    <n v="4.8499999999999996"/>
    <n v="5"/>
    <n v="0.96986301369863015"/>
    <n v="4.8493150684931505"/>
    <n v="3.8180000000000001"/>
    <n v="3"/>
    <n v="0.89423076923076927"/>
    <n v="2.6826923076923079"/>
    <n v="17.433377239199157"/>
    <n v="30"/>
    <n v="0.5811125746399719"/>
    <m/>
    <m/>
    <n v="0"/>
    <n v="0"/>
    <n v="0"/>
    <n v="5"/>
    <n v="3.4632049999999998E-2"/>
    <n v="6"/>
    <n v="8.1967299999999993E-3"/>
    <n v="4"/>
    <n v="15"/>
    <n v="17"/>
    <n v="0.98907103825136611"/>
    <n v="0.9"/>
    <n v="0.95"/>
    <n v="0.88235294117647056"/>
    <n v="0.88235294117647056"/>
    <n v="8.6199999999999992"/>
    <n v="2"/>
    <n v="0.57754399999999995"/>
    <n v="3"/>
    <n v="7.75"/>
    <n v="3"/>
    <n v="8"/>
    <n v="18"/>
    <n v="0.44444444444444442"/>
    <n v="0.96249815878627187"/>
    <n v="5"/>
    <n v="5"/>
    <n v="1"/>
    <n v="0.94472361809045224"/>
    <n v="5"/>
    <n v="10"/>
    <n v="0.5"/>
    <n v="32672"/>
    <n v="29.055628731998596"/>
    <m/>
    <n v="17.647058823529413"/>
    <n v="17.647058823529413"/>
    <n v="8.8888888888888893"/>
    <n v="7"/>
    <n v="1.5"/>
    <n v="64.091576444416901"/>
    <n v="64.091576444416901"/>
    <n v="2093999.985591989"/>
    <n v="2093999.985591989"/>
    <n v="767982908.03409648"/>
    <n v="767982908.03409648"/>
    <n v="20977136"/>
    <n v="36.610474758522635"/>
    <n v="36.610474758522635"/>
    <n v="2.5"/>
    <n v="2.7314587057279494"/>
    <n v="1.6022894111104224"/>
    <n v="1.6022894111104224"/>
  </r>
  <r>
    <s v="240000080"/>
    <s v="MEDICAL CENTER CONVALESCENT HOSPITAL"/>
    <n v="206361257"/>
    <n v="1881681088"/>
    <s v="056436"/>
    <x v="47"/>
    <x v="12"/>
    <s v="No"/>
    <n v="99"/>
    <n v="2.552"/>
    <n v="3"/>
    <n v="0.49589041095890407"/>
    <n v="1.4876712328767123"/>
    <n v="1.2410000000000001"/>
    <n v="4"/>
    <n v="1"/>
    <n v="4"/>
    <n v="0.20399999999999999"/>
    <n v="0"/>
    <n v="1"/>
    <n v="0"/>
    <n v="3.843"/>
    <n v="0"/>
    <n v="0.79726027397260268"/>
    <n v="0"/>
    <n v="3.4340000000000002"/>
    <n v="1"/>
    <n v="0.59615384615384615"/>
    <n v="0.59615384615384615"/>
    <n v="6.0838250790305581"/>
    <n v="30"/>
    <n v="0.2027941693010186"/>
    <n v="41.6"/>
    <n v="4"/>
    <n v="6"/>
    <n v="0.66666666666666663"/>
    <n v="0"/>
    <n v="5"/>
    <n v="4.7619040000000001E-2"/>
    <n v="5"/>
    <n v="2.4489800000000003E-2"/>
    <n v="0"/>
    <n v="10"/>
    <n v="17"/>
    <n v="0.92664092664092668"/>
    <n v="0.9"/>
    <n v="0.95"/>
    <n v="0.29411764705882354"/>
    <n v="0.29411764705882354"/>
    <n v="8.3699999999999992"/>
    <n v="2"/>
    <m/>
    <n v="0"/>
    <n v="8.25"/>
    <n v="0"/>
    <n v="2"/>
    <n v="12"/>
    <n v="0.16666666666666666"/>
    <n v="0.78094032549728754"/>
    <n v="3"/>
    <n v="5"/>
    <n v="0.6"/>
    <n v="0.87040618955512572"/>
    <n v="0"/>
    <n v="10"/>
    <n v="0"/>
    <n v="21593"/>
    <n v="7.0977959255356504"/>
    <n v="10"/>
    <n v="5.882352941176471"/>
    <n v="5.882352941176471"/>
    <n v="3.333333333333333"/>
    <n v="4.2"/>
    <n v="0"/>
    <n v="30.513482200045452"/>
    <n v="30.513482200045452"/>
    <n v="658877.62114558148"/>
    <n v="658877.62114558148"/>
    <n v="767982908.03409648"/>
    <n v="767982908.03409648"/>
    <n v="20977136"/>
    <n v="36.610474758522635"/>
    <n v="36.610474758522635"/>
    <n v="2.5"/>
    <n v="2.7314587057279494"/>
    <n v="0.7628370550011363"/>
    <n v="0.7628370550011363"/>
  </r>
  <r>
    <s v="250000081"/>
    <s v="RIVERSIDE HEIGHTS HEALTHCARE CENTER, LLC"/>
    <n v="206331361"/>
    <n v="1083006712"/>
    <s v="555884"/>
    <x v="46"/>
    <x v="11"/>
    <s v="No"/>
    <n v="70"/>
    <n v="2.661"/>
    <n v="4"/>
    <n v="0.9726027397260274"/>
    <n v="3.8904109589041096"/>
    <n v="1.165"/>
    <n v="3"/>
    <n v="1"/>
    <n v="3"/>
    <n v="0.38"/>
    <n v="1"/>
    <n v="1"/>
    <n v="1"/>
    <n v="4.2140000000000004"/>
    <n v="3"/>
    <n v="0.90136986301369859"/>
    <n v="2.7041095890410958"/>
    <n v="3.8330000000000002"/>
    <n v="3"/>
    <n v="0.70192307692307687"/>
    <n v="2.1057692307692308"/>
    <n v="12.700289778714435"/>
    <n v="30"/>
    <n v="0.42334299262381447"/>
    <n v="44.1"/>
    <n v="3"/>
    <n v="6"/>
    <n v="0.5"/>
    <n v="0.17948718"/>
    <n v="2"/>
    <n v="5.8139539999999997E-2"/>
    <n v="3"/>
    <n v="0"/>
    <n v="6"/>
    <n v="11"/>
    <n v="17"/>
    <n v="0.99583333333333335"/>
    <n v="0.9"/>
    <n v="0.95"/>
    <n v="0.6470588235294118"/>
    <n v="0.6470588235294118"/>
    <n v="8.8800000000000008"/>
    <n v="1"/>
    <n v="0.53841899999999998"/>
    <n v="4"/>
    <n v="7.54"/>
    <n v="5"/>
    <n v="10"/>
    <n v="18"/>
    <n v="0.55555555555555558"/>
    <n v="0.76329719115512673"/>
    <n v="3"/>
    <n v="5"/>
    <n v="0.6"/>
    <n v="1"/>
    <n v="10"/>
    <n v="10"/>
    <n v="1"/>
    <n v="17881"/>
    <n v="14.817004741833507"/>
    <n v="7.5"/>
    <n v="12.941176470588236"/>
    <n v="12.941176470588236"/>
    <n v="11.111111111111111"/>
    <n v="4.2"/>
    <n v="3"/>
    <n v="53.569292323532864"/>
    <n v="53.569292323532864"/>
    <n v="957872.51603709115"/>
    <n v="957872.51603709115"/>
    <n v="767982908.03409648"/>
    <n v="767982908.03409648"/>
    <n v="20977136"/>
    <n v="36.610474758522635"/>
    <n v="36.610474758522635"/>
    <n v="2.5"/>
    <n v="2.7314587057279494"/>
    <n v="1.3392323080883217"/>
    <n v="1.3392323080883215"/>
  </r>
  <r>
    <s v="250000270"/>
    <s v="MISSION CARE CENTER"/>
    <n v="206331203"/>
    <n v="1891950267"/>
    <s v="055542"/>
    <x v="46"/>
    <x v="11"/>
    <s v="Yes"/>
    <n v="40"/>
    <n v="2.0139999999999998"/>
    <n v="0"/>
    <n v="0.9945205479452055"/>
    <n v="0"/>
    <n v="2.02"/>
    <n v="6"/>
    <n v="1"/>
    <n v="6"/>
    <n v="0.28699999999999998"/>
    <n v="0"/>
    <n v="1"/>
    <n v="0"/>
    <n v="3.9529999999999998"/>
    <n v="1"/>
    <n v="1"/>
    <n v="1"/>
    <n v="3.6970000000000001"/>
    <n v="2"/>
    <n v="1"/>
    <n v="2"/>
    <n v="9"/>
    <n v="30"/>
    <n v="0.3"/>
    <n v="91"/>
    <n v="0"/>
    <n v="6"/>
    <n v="0"/>
    <n v="0"/>
    <n v="5"/>
    <n v="8.571427999999999E-2"/>
    <n v="1"/>
    <n v="0"/>
    <n v="6"/>
    <n v="12"/>
    <n v="17"/>
    <n v="0.97902097902097907"/>
    <n v="0.9"/>
    <n v="0.95"/>
    <n v="0.70588235294117652"/>
    <n v="0.70588235294117652"/>
    <m/>
    <n v="0"/>
    <m/>
    <n v="0"/>
    <m/>
    <n v="0"/>
    <n v="0"/>
    <n v="0"/>
    <n v="0"/>
    <n v="7.2490032620514677E-2"/>
    <n v="0"/>
    <n v="5"/>
    <n v="0"/>
    <n v="1"/>
    <n v="10"/>
    <n v="10"/>
    <n v="1"/>
    <n v="1000"/>
    <n v="10.5"/>
    <n v="0"/>
    <n v="28.235294117647062"/>
    <n v="28.235294117647062"/>
    <m/>
    <n v="0"/>
    <n v="3"/>
    <n v="41.735294117647058"/>
    <n v="41.735294117647058"/>
    <n v="41735.294117647056"/>
    <n v="41735.294117647056"/>
    <n v="767982908.03409648"/>
    <n v="767982908.03409648"/>
    <n v="20977136"/>
    <n v="36.610474758522635"/>
    <n v="36.610474758522635"/>
    <n v="2.5"/>
    <n v="2.7314587057279494"/>
    <n v="1.0433823529411765"/>
    <n v="1.0433823529411765"/>
  </r>
  <r>
    <s v="240000085"/>
    <s v="MONTCLAIR MANOR CARE CENTER"/>
    <n v="206361265"/>
    <n v="1689661357"/>
    <s v="055718"/>
    <x v="47"/>
    <x v="12"/>
    <s v="No"/>
    <n v="59"/>
    <n v="2.488"/>
    <n v="3"/>
    <n v="0.87397260273972599"/>
    <n v="2.6219178082191781"/>
    <n v="1.329"/>
    <n v="4"/>
    <n v="1"/>
    <n v="4"/>
    <n v="0.59299999999999997"/>
    <n v="4"/>
    <n v="1"/>
    <n v="4"/>
    <n v="4.3630000000000004"/>
    <n v="4"/>
    <n v="0.93698630136986305"/>
    <n v="3.7479452054794522"/>
    <n v="3.9710000000000001"/>
    <n v="4"/>
    <n v="0.89423076923076927"/>
    <n v="3.5769230769230771"/>
    <n v="17.946786090621707"/>
    <n v="30"/>
    <n v="0.5982262030207236"/>
    <n v="39.6"/>
    <n v="4"/>
    <n v="6"/>
    <n v="0.66666666666666663"/>
    <n v="3.2520319999999998E-2"/>
    <n v="5"/>
    <n v="6.0000009999999999E-2"/>
    <n v="3"/>
    <n v="3.3112580000000003E-2"/>
    <n v="0"/>
    <n v="8"/>
    <n v="17"/>
    <n v="0.86781609195402298"/>
    <n v="0.9"/>
    <n v="0.95"/>
    <n v="0"/>
    <n v="0"/>
    <m/>
    <n v="0"/>
    <n v="0.55442100000000005"/>
    <n v="4"/>
    <m/>
    <n v="0"/>
    <n v="4"/>
    <n v="6"/>
    <n v="0.66666666666666663"/>
    <n v="0.87110619756779606"/>
    <n v="4"/>
    <n v="5"/>
    <n v="0.8"/>
    <n v="0.99568965517241381"/>
    <n v="10"/>
    <n v="10"/>
    <n v="1"/>
    <n v="13395"/>
    <n v="20.937917105725326"/>
    <n v="10"/>
    <n v="0"/>
    <n v="0"/>
    <n v="13.333333333333332"/>
    <n v="5.6000000000000005"/>
    <n v="3"/>
    <n v="52.871250439058663"/>
    <n v="52.871250439058663"/>
    <n v="708210.39963119081"/>
    <n v="708210.39963119081"/>
    <n v="767982908.03409648"/>
    <n v="767982908.03409648"/>
    <n v="20977136"/>
    <n v="36.610474758522635"/>
    <n v="36.610474758522635"/>
    <n v="2.5"/>
    <n v="2.7314587057279494"/>
    <n v="1.3217812609764665"/>
    <n v="1.3217812609764668"/>
  </r>
  <r>
    <s v="250000723"/>
    <s v="MONTEREY PALMS HEALTH CARE CENTER"/>
    <n v="206334030"/>
    <n v="1326336009"/>
    <s v="555403"/>
    <x v="46"/>
    <x v="11"/>
    <s v="No"/>
    <n v="99"/>
    <n v="2.444"/>
    <n v="2"/>
    <n v="0.36046511627906974"/>
    <n v="0.72093023255813948"/>
    <n v="1.284"/>
    <n v="4"/>
    <n v="1"/>
    <n v="4"/>
    <n v="0.29699999999999999"/>
    <n v="0"/>
    <n v="1"/>
    <n v="0"/>
    <n v="4.0380000000000003"/>
    <n v="2"/>
    <n v="0.6308139534883721"/>
    <n v="1.2616279069767442"/>
    <n v="3.5830000000000002"/>
    <n v="2"/>
    <n v="0.37755102040816324"/>
    <n v="0.75510204081632648"/>
    <n v="6.7376601803512095"/>
    <n v="30"/>
    <n v="0.22458867267837365"/>
    <n v="48"/>
    <n v="2"/>
    <n v="6"/>
    <n v="0.33333333333333331"/>
    <n v="4.2194120000000002E-2"/>
    <n v="4"/>
    <n v="8.955225E-2"/>
    <n v="5"/>
    <n v="2.0661170000000003E-2"/>
    <n v="1"/>
    <n v="10"/>
    <n v="17"/>
    <n v="0.79238754325259519"/>
    <n v="0.9"/>
    <n v="0.95"/>
    <n v="0"/>
    <n v="0"/>
    <n v="7.91"/>
    <n v="3"/>
    <n v="0.62387400000000004"/>
    <n v="3"/>
    <n v="7.09"/>
    <n v="6"/>
    <n v="12"/>
    <n v="18"/>
    <n v="0.66666666666666663"/>
    <n v="0.73030506738371903"/>
    <n v="2"/>
    <n v="5"/>
    <n v="0.4"/>
    <n v="0.99865229110512133"/>
    <n v="10"/>
    <n v="10"/>
    <n v="1"/>
    <n v="22814"/>
    <n v="7.8606035437430775"/>
    <n v="5"/>
    <n v="0"/>
    <n v="0"/>
    <n v="13.333333333333332"/>
    <n v="2.8000000000000003"/>
    <n v="3"/>
    <n v="31.993936877076411"/>
    <n v="31.993936877076411"/>
    <n v="729909.67591362121"/>
    <n v="729909.67591362121"/>
    <n v="767982908.03409648"/>
    <n v="767982908.03409648"/>
    <n v="20977136"/>
    <n v="36.610474758522635"/>
    <n v="36.610474758522635"/>
    <n v="2.5"/>
    <n v="2.7314587057279494"/>
    <n v="0.7998484219269103"/>
    <n v="0.7998484219269103"/>
  </r>
  <r>
    <s v="240000058"/>
    <s v="HAVEN POST ACUTE"/>
    <n v="206361161"/>
    <n v="1477547750"/>
    <s v="056053"/>
    <x v="47"/>
    <x v="12"/>
    <s v="No"/>
    <n v="99"/>
    <n v="2.1930000000000001"/>
    <n v="0"/>
    <n v="0.24109589041095891"/>
    <n v="0"/>
    <n v="1.0980000000000001"/>
    <n v="2"/>
    <n v="1"/>
    <n v="2"/>
    <n v="0.39200000000000002"/>
    <n v="1"/>
    <n v="1"/>
    <n v="1"/>
    <n v="3.6829999999999998"/>
    <n v="0"/>
    <n v="0.31232876712328772"/>
    <n v="0"/>
    <n v="3.4319999999999999"/>
    <n v="1"/>
    <n v="7.6923076923076927E-2"/>
    <n v="7.6923076923076927E-2"/>
    <n v="3.0769230769230771"/>
    <n v="30"/>
    <n v="0.10256410256410257"/>
    <m/>
    <m/>
    <n v="0"/>
    <n v="0"/>
    <n v="0.18181817"/>
    <n v="0"/>
    <n v="7.8947370000000003E-2"/>
    <n v="2"/>
    <n v="2.0338970000000001E-2"/>
    <n v="1"/>
    <n v="3"/>
    <n v="17"/>
    <n v="0.67766497461928932"/>
    <n v="0.9"/>
    <n v="0.95"/>
    <n v="0"/>
    <n v="0"/>
    <m/>
    <n v="0"/>
    <m/>
    <n v="0"/>
    <m/>
    <n v="0"/>
    <n v="0"/>
    <n v="0"/>
    <n v="0"/>
    <n v="0.73278324341478895"/>
    <n v="2"/>
    <n v="5"/>
    <n v="0.4"/>
    <n v="0.96111111111111114"/>
    <n v="7"/>
    <n v="10"/>
    <n v="0.7"/>
    <n v="27708"/>
    <n v="5.1282051282051286"/>
    <m/>
    <n v="0"/>
    <n v="0"/>
    <m/>
    <n v="2.8000000000000003"/>
    <n v="2.0999999999999996"/>
    <n v="10.028205128205128"/>
    <n v="10.028205128205128"/>
    <n v="277861.5076923077"/>
    <n v="277861.5076923077"/>
    <n v="767982908.03409648"/>
    <n v="767982908.03409648"/>
    <n v="20977136"/>
    <n v="36.610474758522635"/>
    <n v="36.610474758522635"/>
    <n v="2.5"/>
    <n v="2.7314587057279494"/>
    <n v="0.25070512820512819"/>
    <n v="0.25070512820512819"/>
  </r>
  <r>
    <s v="240000252"/>
    <s v="VALLEY CARE CENTER"/>
    <n v="206360188"/>
    <n v="1902372360"/>
    <s v="555772"/>
    <x v="47"/>
    <x v="12"/>
    <s v="No"/>
    <n v="58"/>
    <n v="1.4330000000000001"/>
    <n v="0"/>
    <n v="0"/>
    <n v="0"/>
    <n v="0.84199999999999997"/>
    <n v="0"/>
    <n v="1"/>
    <n v="0"/>
    <n v="0.20799999999999999"/>
    <n v="0"/>
    <n v="1"/>
    <n v="0"/>
    <n v="2.4929999999999999"/>
    <n v="0"/>
    <n v="0"/>
    <n v="0"/>
    <n v="1.889"/>
    <n v="0"/>
    <n v="0"/>
    <n v="0"/>
    <n v="0"/>
    <n v="30"/>
    <n v="0"/>
    <n v="58.1"/>
    <n v="0"/>
    <n v="6"/>
    <n v="0"/>
    <n v="9.6153860000000008E-2"/>
    <n v="5"/>
    <n v="8.1632630000000012E-2"/>
    <n v="3"/>
    <n v="6.1728300000000007E-3"/>
    <n v="5"/>
    <n v="13"/>
    <n v="17"/>
    <n v="0.76271186440677963"/>
    <n v="0.9"/>
    <n v="0.95"/>
    <n v="0"/>
    <n v="0"/>
    <m/>
    <n v="0"/>
    <m/>
    <n v="0"/>
    <m/>
    <n v="0"/>
    <n v="0"/>
    <n v="0"/>
    <n v="0"/>
    <n v="0.95166376685515441"/>
    <n v="5"/>
    <n v="5"/>
    <n v="1"/>
    <n v="0.93023255813953487"/>
    <n v="4"/>
    <n v="10"/>
    <n v="0.4"/>
    <n v="17503"/>
    <n v="0"/>
    <n v="0"/>
    <n v="0"/>
    <n v="0"/>
    <m/>
    <n v="7"/>
    <n v="1.2000000000000002"/>
    <n v="8.1999999999999993"/>
    <n v="8.1999999999999993"/>
    <n v="143524.59999999998"/>
    <n v="143524.59999999998"/>
    <n v="767982908.03409648"/>
    <n v="767982908.03409648"/>
    <n v="20977136"/>
    <n v="36.610474758522635"/>
    <n v="36.610474758522635"/>
    <n v="2.5"/>
    <n v="2.7314587057279494"/>
    <n v="0.20499999999999996"/>
    <n v="0.20499999999999999"/>
  </r>
  <r>
    <s v="240000682"/>
    <s v="YUCCA VALLEY NURSING"/>
    <n v="206364035"/>
    <n v="1437625894"/>
    <s v="555773"/>
    <x v="47"/>
    <x v="12"/>
    <s v="No"/>
    <n v="99"/>
    <n v="1.5529999999999999"/>
    <n v="0"/>
    <n v="0"/>
    <n v="0"/>
    <n v="0.73399999999999999"/>
    <n v="0"/>
    <n v="1"/>
    <n v="0"/>
    <n v="0.36499999999999999"/>
    <n v="0"/>
    <n v="1"/>
    <n v="0"/>
    <n v="2.6429999999999998"/>
    <n v="0"/>
    <n v="1.0958904109588996E-2"/>
    <n v="0"/>
    <n v="2.3199999999999998"/>
    <n v="0"/>
    <n v="0"/>
    <n v="0"/>
    <n v="0"/>
    <n v="30"/>
    <n v="0"/>
    <n v="56.4"/>
    <n v="1"/>
    <n v="6"/>
    <n v="0.16666666666666666"/>
    <n v="1.694915E-2"/>
    <n v="5"/>
    <n v="0.11718748"/>
    <n v="0"/>
    <n v="4.5044899999999999E-3"/>
    <n v="4"/>
    <n v="9"/>
    <n v="17"/>
    <n v="0.36325678496868474"/>
    <n v="0.9"/>
    <n v="0.95"/>
    <n v="0"/>
    <n v="0"/>
    <n v="7.22"/>
    <n v="4"/>
    <m/>
    <n v="0"/>
    <n v="7.51"/>
    <n v="5"/>
    <n v="9"/>
    <n v="12"/>
    <n v="0.75"/>
    <n v="0.77109869899870576"/>
    <n v="3"/>
    <n v="5"/>
    <n v="0.6"/>
    <n v="0.76708074534161486"/>
    <n v="0"/>
    <n v="10"/>
    <n v="0"/>
    <n v="22641"/>
    <n v="0"/>
    <n v="2.5"/>
    <n v="0"/>
    <n v="0"/>
    <n v="15"/>
    <n v="4.2"/>
    <n v="0"/>
    <n v="21.7"/>
    <n v="21.7"/>
    <n v="491309.7"/>
    <n v="491309.7"/>
    <n v="767982908.03409648"/>
    <n v="767982908.03409648"/>
    <n v="20977136"/>
    <n v="36.610474758522635"/>
    <n v="36.610474758522635"/>
    <n v="2.5"/>
    <n v="2.7314587057279494"/>
    <n v="0.54249999999999998"/>
    <n v="0.54249999999999998"/>
  </r>
  <r>
    <s v="250000087"/>
    <s v="JURUPA HILLS POST ACUTE"/>
    <n v="206331267"/>
    <n v="1497153878"/>
    <s v="055581"/>
    <x v="46"/>
    <x v="11"/>
    <s v="No"/>
    <n v="143"/>
    <n v="2.5960000000000001"/>
    <n v="4"/>
    <n v="0.66027397260273979"/>
    <n v="2.6410958904109592"/>
    <n v="1.1879999999999999"/>
    <n v="3"/>
    <n v="1"/>
    <n v="3"/>
    <n v="0.252"/>
    <n v="0"/>
    <n v="1"/>
    <n v="0"/>
    <n v="4.0380000000000003"/>
    <n v="2"/>
    <n v="0.8575342465753425"/>
    <n v="1.715068493150685"/>
    <n v="4.0510000000000002"/>
    <n v="5"/>
    <n v="0.73076923076923073"/>
    <n v="3.6538461538461537"/>
    <n v="11.010010537407798"/>
    <n v="30"/>
    <n v="0.36700035124692659"/>
    <n v="54.5"/>
    <n v="1"/>
    <n v="6"/>
    <n v="0.16666666666666666"/>
    <n v="0.14247313"/>
    <n v="0"/>
    <n v="0.18556701"/>
    <n v="0"/>
    <n v="5.0761500000000006E-3"/>
    <n v="4"/>
    <n v="4"/>
    <n v="17"/>
    <n v="0.88584474885844744"/>
    <n v="0.9"/>
    <n v="0.95"/>
    <n v="0"/>
    <n v="0"/>
    <n v="10.17"/>
    <n v="0"/>
    <n v="0.43141699999999999"/>
    <n v="5"/>
    <n v="7.44"/>
    <n v="5"/>
    <n v="10"/>
    <n v="18"/>
    <n v="0.55555555555555558"/>
    <n v="0.61961228702092352"/>
    <n v="0"/>
    <n v="5"/>
    <n v="0"/>
    <n v="0.93903743315508026"/>
    <n v="4"/>
    <n v="10"/>
    <n v="0.4"/>
    <n v="30620"/>
    <n v="12.84501229364243"/>
    <n v="2.5"/>
    <n v="0"/>
    <n v="0"/>
    <n v="11.111111111111111"/>
    <n v="0"/>
    <n v="1.2000000000000002"/>
    <n v="27.65612340475354"/>
    <n v="27.65612340475354"/>
    <n v="846830.49865355343"/>
    <n v="846830.49865355343"/>
    <n v="767982908.03409648"/>
    <n v="767982908.03409648"/>
    <n v="20977136"/>
    <n v="36.610474758522635"/>
    <n v="36.610474758522635"/>
    <n v="2.5"/>
    <n v="2.7314587057279494"/>
    <n v="0.69140308511883852"/>
    <n v="0.69140308511883841"/>
  </r>
  <r>
    <s v="240000090"/>
    <s v="ONTARIO HEALTHCARE CENTER"/>
    <n v="206361276"/>
    <n v="1780900068"/>
    <s v="055707"/>
    <x v="47"/>
    <x v="12"/>
    <s v="No"/>
    <n v="59"/>
    <n v="2.3559999999999999"/>
    <n v="1"/>
    <n v="0.23013698630136992"/>
    <n v="0.23013698630136992"/>
    <n v="1.2869999999999999"/>
    <n v="4"/>
    <n v="1"/>
    <n v="4"/>
    <n v="0.48799999999999999"/>
    <n v="3"/>
    <n v="1"/>
    <n v="3"/>
    <n v="4.12"/>
    <n v="2"/>
    <n v="0.52876712328767117"/>
    <n v="1.0575342465753423"/>
    <n v="3.7909999999999999"/>
    <n v="3"/>
    <n v="0.58653846153846156"/>
    <n v="1.7596153846153846"/>
    <n v="10.047286617492098"/>
    <n v="30"/>
    <n v="0.33490955391640326"/>
    <n v="45.6"/>
    <n v="3"/>
    <n v="6"/>
    <n v="0.5"/>
    <n v="9.6385529999999997E-2"/>
    <n v="2"/>
    <n v="0.10833332999999999"/>
    <n v="0"/>
    <n v="0"/>
    <n v="6"/>
    <n v="8"/>
    <n v="17"/>
    <n v="0.80349344978165937"/>
    <n v="0.9"/>
    <n v="0.95"/>
    <n v="0"/>
    <n v="0"/>
    <n v="8.11"/>
    <n v="2"/>
    <m/>
    <n v="0"/>
    <m/>
    <n v="0"/>
    <n v="2"/>
    <n v="6"/>
    <n v="0.33333333333333331"/>
    <n v="0.68998497746619925"/>
    <n v="1"/>
    <n v="5"/>
    <n v="0.2"/>
    <n v="0.97368421052631582"/>
    <n v="8"/>
    <n v="10"/>
    <n v="0.8"/>
    <n v="13779"/>
    <n v="11.721834387074114"/>
    <n v="7.5"/>
    <n v="0"/>
    <n v="0"/>
    <n v="6.6666666666666661"/>
    <n v="1.4000000000000001"/>
    <n v="2.4000000000000004"/>
    <n v="29.688501053740779"/>
    <n v="29.688501053740779"/>
    <n v="409077.85601949418"/>
    <n v="409077.85601949418"/>
    <n v="767982908.03409648"/>
    <n v="767982908.03409648"/>
    <n v="20977136"/>
    <n v="36.610474758522635"/>
    <n v="36.610474758522635"/>
    <n v="2.5"/>
    <n v="2.7314587057279494"/>
    <n v="0.74221252634351953"/>
    <n v="0.74221252634351942"/>
  </r>
  <r>
    <s v="250000091"/>
    <s v="RIVERWALK POST ACUTE"/>
    <n v="206331364"/>
    <n v="1689072977"/>
    <s v="555017"/>
    <x v="46"/>
    <x v="11"/>
    <s v="No"/>
    <n v="146"/>
    <n v="2.2770000000000001"/>
    <n v="1"/>
    <n v="0.55616438356164388"/>
    <n v="0.55616438356164388"/>
    <n v="1.149"/>
    <n v="3"/>
    <n v="1"/>
    <n v="3"/>
    <n v="0.22600000000000001"/>
    <n v="0"/>
    <n v="1"/>
    <n v="0"/>
    <n v="3.661"/>
    <n v="0"/>
    <n v="0.75342465753424659"/>
    <n v="0"/>
    <n v="3.2229999999999999"/>
    <n v="0"/>
    <n v="0.44230769230769229"/>
    <n v="0"/>
    <n v="3.5561643835616437"/>
    <n v="30"/>
    <n v="0.11853881278538812"/>
    <n v="47.3"/>
    <n v="2"/>
    <n v="6"/>
    <n v="0.33333333333333331"/>
    <n v="0"/>
    <n v="5"/>
    <n v="8.3871009999999996E-2"/>
    <n v="2"/>
    <n v="1.3054840000000002E-2"/>
    <n v="3"/>
    <n v="10"/>
    <n v="17"/>
    <n v="0.90407673860911275"/>
    <n v="0.9"/>
    <n v="0.95"/>
    <n v="0.29411764705882354"/>
    <n v="0.29411764705882354"/>
    <n v="9.3699999999999992"/>
    <n v="1"/>
    <n v="0.35508499999999998"/>
    <n v="5"/>
    <n v="8.14"/>
    <n v="0"/>
    <n v="6"/>
    <n v="18"/>
    <n v="0.33333333333333331"/>
    <n v="0.69155343885698273"/>
    <n v="1"/>
    <n v="5"/>
    <n v="0.2"/>
    <n v="0.97802197802197799"/>
    <n v="8"/>
    <n v="10"/>
    <n v="0.8"/>
    <n v="34559"/>
    <n v="4.1488584474885846"/>
    <n v="5"/>
    <n v="5.882352941176471"/>
    <n v="5.882352941176471"/>
    <n v="6.6666666666666661"/>
    <n v="1.4000000000000001"/>
    <n v="2.4000000000000004"/>
    <n v="25.497878055331718"/>
    <n v="25.497878055331718"/>
    <n v="881181.16771420883"/>
    <n v="881181.16771420883"/>
    <n v="767982908.03409648"/>
    <n v="767982908.03409648"/>
    <n v="20977136"/>
    <n v="36.610474758522635"/>
    <n v="36.610474758522635"/>
    <n v="2.5"/>
    <n v="2.7314587057279494"/>
    <n v="0.63744695138329299"/>
    <n v="0.63744695138329288"/>
  </r>
  <r>
    <s v="250000092"/>
    <s v="PALM SPRINGS HEALTHCARE &amp; REHABILITATION CENTER"/>
    <n v="206331284"/>
    <n v="1861896805"/>
    <s v="056229"/>
    <x v="46"/>
    <x v="11"/>
    <s v="Yes"/>
    <n v="99"/>
    <n v="2.4159999999999999"/>
    <n v="2"/>
    <n v="0.69186046511627908"/>
    <n v="1.3837209302325582"/>
    <n v="1.5549999999999999"/>
    <n v="5"/>
    <n v="1"/>
    <n v="5"/>
    <n v="0.42899999999999999"/>
    <n v="2"/>
    <n v="1"/>
    <n v="2"/>
    <n v="4.3769999999999998"/>
    <n v="4"/>
    <n v="1"/>
    <n v="4"/>
    <n v="3.778"/>
    <n v="3"/>
    <n v="1"/>
    <n v="3"/>
    <n v="15.383720930232558"/>
    <n v="30"/>
    <n v="0.51279069767441865"/>
    <n v="50"/>
    <n v="2"/>
    <n v="6"/>
    <n v="0.33333333333333331"/>
    <n v="0.15189876999999999"/>
    <n v="0"/>
    <n v="0.19424461999999998"/>
    <n v="0"/>
    <n v="1.063829E-2"/>
    <n v="3"/>
    <n v="3"/>
    <n v="17"/>
    <n v="0.7"/>
    <n v="0.9"/>
    <n v="0.95"/>
    <n v="0"/>
    <n v="0"/>
    <n v="9.2100000000000009"/>
    <n v="1"/>
    <n v="0.78143300000000004"/>
    <n v="2"/>
    <n v="8.0500000000000007"/>
    <n v="1"/>
    <n v="4"/>
    <n v="18"/>
    <n v="0.22222222222222221"/>
    <n v="0.66744913928012517"/>
    <n v="0"/>
    <n v="5"/>
    <n v="0"/>
    <n v="1"/>
    <n v="10"/>
    <n v="10"/>
    <n v="1"/>
    <n v="17913"/>
    <n v="17.947674418604652"/>
    <n v="5"/>
    <n v="0"/>
    <n v="0"/>
    <n v="4.4444444444444446"/>
    <n v="0"/>
    <n v="3"/>
    <n v="30.392118863049099"/>
    <n v="30.392118863049099"/>
    <n v="544414.02519379847"/>
    <n v="544414.02519379847"/>
    <n v="767982908.03409648"/>
    <n v="767982908.03409648"/>
    <n v="20977136"/>
    <n v="36.610474758522635"/>
    <n v="36.610474758522635"/>
    <n v="2.5"/>
    <n v="2.7314587057279494"/>
    <n v="0.75980297157622756"/>
    <n v="0.75980297157622745"/>
  </r>
  <r>
    <s v="250000072"/>
    <s v="PALM TERRACE CARE CENTER"/>
    <n v="206331285"/>
    <n v="1295710796"/>
    <s v="555365"/>
    <x v="46"/>
    <x v="11"/>
    <s v="No"/>
    <n v="75"/>
    <n v="2.42"/>
    <n v="2"/>
    <n v="0.76164383561643834"/>
    <n v="1.5232876712328767"/>
    <n v="1.0920000000000001"/>
    <n v="2"/>
    <n v="1"/>
    <n v="2"/>
    <n v="0.26400000000000001"/>
    <n v="0"/>
    <n v="1"/>
    <n v="0"/>
    <n v="3.7450000000000001"/>
    <n v="0"/>
    <n v="0.9726027397260274"/>
    <n v="0"/>
    <n v="3.6539999999999999"/>
    <n v="2"/>
    <n v="0.94230769230769229"/>
    <n v="1.8846153846153846"/>
    <n v="5.4079030558482613"/>
    <n v="30"/>
    <n v="0.18026343519494203"/>
    <n v="34.200000000000003"/>
    <n v="5"/>
    <n v="6"/>
    <n v="0.83333333333333337"/>
    <n v="6.0606069999999998E-2"/>
    <n v="3"/>
    <n v="2.8571430000000002E-2"/>
    <n v="6"/>
    <n v="0"/>
    <n v="6"/>
    <n v="15"/>
    <n v="17"/>
    <n v="0.46017699115044247"/>
    <n v="0.9"/>
    <n v="0.95"/>
    <n v="0"/>
    <n v="0"/>
    <n v="10.32"/>
    <n v="0"/>
    <n v="0.38858100000000001"/>
    <n v="5"/>
    <n v="8.52"/>
    <n v="0"/>
    <n v="5"/>
    <n v="18"/>
    <n v="0.27777777777777779"/>
    <n v="0.21608040201005024"/>
    <n v="0"/>
    <n v="5"/>
    <n v="0"/>
    <n v="0.61891515994436719"/>
    <n v="0"/>
    <n v="10"/>
    <n v="0"/>
    <n v="5117"/>
    <n v="6.3092202318229713"/>
    <n v="12.5"/>
    <n v="0"/>
    <n v="0"/>
    <n v="5.5555555555555554"/>
    <n v="0"/>
    <n v="0"/>
    <n v="24.364775787378527"/>
    <n v="24.364775787378527"/>
    <n v="124674.55770401593"/>
    <n v="124674.55770401593"/>
    <n v="767982908.03409648"/>
    <n v="767982908.03409648"/>
    <n v="20977136"/>
    <n v="36.610474758522635"/>
    <n v="36.610474758522635"/>
    <n v="2.5"/>
    <n v="2.7314587057279494"/>
    <n v="0.60911939468446319"/>
    <n v="0.60911939468446319"/>
  </r>
  <r>
    <s v="250000073"/>
    <s v="RIVERSIDE POSTACUTE CARE"/>
    <n v="206331238"/>
    <n v="1932566189"/>
    <s v="555330"/>
    <x v="46"/>
    <x v="11"/>
    <s v="No"/>
    <n v="188"/>
    <n v="2.9740000000000002"/>
    <n v="5"/>
    <n v="0.48219178082191783"/>
    <n v="2.4109589041095889"/>
    <n v="1.1299999999999999"/>
    <n v="2"/>
    <n v="0.50136986301369868"/>
    <n v="1.0027397260273974"/>
    <n v="0.27"/>
    <n v="0"/>
    <n v="0.50136986301369868"/>
    <n v="0"/>
    <n v="4.4009999999999998"/>
    <n v="4"/>
    <n v="0.47397260273972608"/>
    <n v="1.8958904109589043"/>
    <n v="4.0999999999999996"/>
    <n v="5"/>
    <n v="0.42307692307692307"/>
    <n v="2.1153846153846154"/>
    <n v="7.4249736564805051"/>
    <n v="30"/>
    <n v="0.2474991218826835"/>
    <m/>
    <m/>
    <n v="0"/>
    <n v="0"/>
    <n v="7.0671499999999995E-3"/>
    <n v="5"/>
    <n v="2.3310019999999997E-2"/>
    <n v="5"/>
    <n v="2.2429879999999999E-2"/>
    <n v="1"/>
    <n v="11"/>
    <n v="17"/>
    <n v="0.97592592592592597"/>
    <n v="0.9"/>
    <n v="0.95"/>
    <n v="0.6470588235294118"/>
    <n v="0.6470588235294118"/>
    <n v="8.25"/>
    <n v="2"/>
    <n v="0.89154100000000003"/>
    <n v="1"/>
    <n v="8.23"/>
    <n v="0"/>
    <n v="3"/>
    <n v="18"/>
    <n v="0.16666666666666666"/>
    <n v="0.86228254906471768"/>
    <n v="4"/>
    <n v="5"/>
    <n v="0.8"/>
    <n v="0.97419354838709682"/>
    <n v="8"/>
    <n v="10"/>
    <n v="0.8"/>
    <n v="48725"/>
    <n v="12.374956094134175"/>
    <m/>
    <n v="12.941176470588236"/>
    <n v="12.941176470588236"/>
    <n v="3.333333333333333"/>
    <n v="5.6000000000000005"/>
    <n v="2.4000000000000004"/>
    <n v="36.649465898055738"/>
    <n v="36.649465898055738"/>
    <n v="1785745.2258827658"/>
    <n v="1785745.2258827658"/>
    <n v="767982908.03409648"/>
    <n v="767982908.03409648"/>
    <n v="20977136"/>
    <n v="36.610474758522635"/>
    <n v="36.610474758522635"/>
    <n v="2.5"/>
    <n v="2.7314587057279494"/>
    <n v="0.91623664745139344"/>
    <n v="0.91623664745139333"/>
  </r>
  <r>
    <s v="240000094"/>
    <s v="LAS COLINAS POST ACUTE"/>
    <n v="206361299"/>
    <n v="1063810349"/>
    <s v="055619"/>
    <x v="47"/>
    <x v="12"/>
    <s v="No"/>
    <n v="216"/>
    <n v="2.0880000000000001"/>
    <n v="0"/>
    <n v="2.7397260273972601E-2"/>
    <n v="0"/>
    <n v="1.222"/>
    <n v="3"/>
    <n v="1"/>
    <n v="3"/>
    <n v="0.185"/>
    <n v="0"/>
    <n v="1"/>
    <n v="0"/>
    <n v="3.5059999999999998"/>
    <n v="0"/>
    <n v="0.20273972602739732"/>
    <n v="0"/>
    <n v="3.24"/>
    <n v="0"/>
    <n v="1.9230769230769232E-2"/>
    <n v="0"/>
    <n v="3"/>
    <n v="30"/>
    <n v="0.1"/>
    <n v="44.4"/>
    <n v="3"/>
    <n v="6"/>
    <n v="0.5"/>
    <n v="0.13345520999999999"/>
    <n v="0"/>
    <n v="8.0862519999999993E-2"/>
    <n v="2"/>
    <n v="2.5723470000000002E-2"/>
    <n v="0"/>
    <n v="2"/>
    <n v="17"/>
    <n v="0.82655826558265577"/>
    <n v="0.9"/>
    <n v="0.95"/>
    <n v="0"/>
    <n v="0"/>
    <n v="11.38"/>
    <n v="0"/>
    <n v="0.49560199999999999"/>
    <n v="4"/>
    <n v="7.25"/>
    <n v="6"/>
    <n v="10"/>
    <n v="18"/>
    <n v="0.55555555555555558"/>
    <n v="0.66449669123581001"/>
    <n v="0"/>
    <n v="5"/>
    <n v="0"/>
    <n v="0.95583160800552103"/>
    <n v="6"/>
    <n v="10"/>
    <n v="0.6"/>
    <n v="49404"/>
    <n v="3.5"/>
    <n v="7.5"/>
    <n v="0"/>
    <n v="0"/>
    <n v="11.111111111111111"/>
    <n v="0"/>
    <n v="1.7999999999999998"/>
    <n v="23.911111111111111"/>
    <n v="23.911111111111111"/>
    <n v="1181304.5333333334"/>
    <n v="1181304.5333333334"/>
    <n v="767982908.03409648"/>
    <n v="767982908.03409648"/>
    <n v="20977136"/>
    <n v="36.610474758522635"/>
    <n v="36.610474758522635"/>
    <n v="2.5"/>
    <n v="2.7314587057279494"/>
    <n v="0.59777777777777774"/>
    <n v="0.59777777777777774"/>
  </r>
  <r>
    <s v="250000095"/>
    <s v="THE GROVE CARE AND WELLNESS"/>
    <n v="206331300"/>
    <n v="1356588826"/>
    <s v="555613"/>
    <x v="46"/>
    <x v="11"/>
    <s v="No"/>
    <n v="38"/>
    <n v="2.0910000000000002"/>
    <n v="0"/>
    <n v="0.17808219178082196"/>
    <n v="0"/>
    <n v="1.4239999999999999"/>
    <n v="5"/>
    <n v="1"/>
    <n v="5"/>
    <n v="0.35599999999999998"/>
    <n v="0"/>
    <n v="1"/>
    <n v="0"/>
    <n v="3.903"/>
    <n v="1"/>
    <n v="0.54246575342465753"/>
    <n v="0.54246575342465753"/>
    <n v="3.2789999999999999"/>
    <n v="0"/>
    <n v="0.18269230769230768"/>
    <n v="0"/>
    <n v="5.5424657534246577"/>
    <n v="30"/>
    <n v="0.18474885844748859"/>
    <n v="33.299999999999997"/>
    <n v="5"/>
    <n v="6"/>
    <n v="0.83333333333333337"/>
    <n v="0"/>
    <n v="5"/>
    <n v="0.13793103000000001"/>
    <n v="4"/>
    <n v="0"/>
    <n v="6"/>
    <n v="15"/>
    <n v="17"/>
    <n v="0.32374100719424459"/>
    <n v="0.9"/>
    <n v="0.95"/>
    <n v="0"/>
    <n v="0"/>
    <n v="6.6"/>
    <n v="5"/>
    <m/>
    <n v="0"/>
    <n v="8.1199999999999992"/>
    <n v="1"/>
    <n v="6"/>
    <n v="12"/>
    <n v="0.5"/>
    <n v="0.38583802876124801"/>
    <n v="0"/>
    <n v="5"/>
    <n v="0"/>
    <n v="0.99182004089979547"/>
    <n v="10"/>
    <n v="10"/>
    <n v="1"/>
    <n v="4588"/>
    <n v="6.466210045662101"/>
    <n v="12.5"/>
    <n v="0"/>
    <n v="0"/>
    <n v="10"/>
    <n v="0"/>
    <n v="3"/>
    <n v="31.966210045662102"/>
    <n v="31.966210045662102"/>
    <n v="146660.97168949773"/>
    <n v="146660.97168949773"/>
    <n v="767982908.03409648"/>
    <n v="767982908.03409648"/>
    <n v="20977136"/>
    <n v="36.610474758522635"/>
    <n v="36.610474758522635"/>
    <n v="2.5"/>
    <n v="2.7314587057279494"/>
    <n v="0.7991552511415525"/>
    <n v="0.79915525114155261"/>
  </r>
  <r>
    <s v="240000096"/>
    <s v="PLYMOUTH VILLAGE"/>
    <n v="206361301"/>
    <n v="1982789343"/>
    <s v="055914"/>
    <x v="47"/>
    <x v="12"/>
    <s v="No"/>
    <n v="48"/>
    <n v="2.92"/>
    <n v="5"/>
    <n v="0.79726027397260268"/>
    <n v="3.9863013698630132"/>
    <n v="1.373"/>
    <n v="5"/>
    <n v="1"/>
    <n v="5"/>
    <n v="0.71099999999999997"/>
    <n v="5"/>
    <n v="1"/>
    <n v="5"/>
    <n v="4.9950000000000001"/>
    <n v="6"/>
    <n v="0.96986301369863015"/>
    <n v="5.8191780821917813"/>
    <n v="4.7320000000000002"/>
    <n v="6"/>
    <n v="0.93269230769230771"/>
    <n v="5.5961538461538467"/>
    <n v="25.401633298208644"/>
    <n v="30"/>
    <n v="0.84672110994028815"/>
    <n v="62.8"/>
    <n v="0"/>
    <n v="6"/>
    <n v="0"/>
    <n v="7.59494E-2"/>
    <n v="5"/>
    <n v="0.16417909999999999"/>
    <n v="0"/>
    <n v="2.5316470000000001E-2"/>
    <n v="5"/>
    <n v="10"/>
    <n v="17"/>
    <n v="0.97222222222222221"/>
    <n v="0.9"/>
    <n v="0.95"/>
    <n v="0.58823529411764708"/>
    <n v="0.58823529411764708"/>
    <n v="7.02"/>
    <n v="4"/>
    <m/>
    <n v="0"/>
    <n v="7.96"/>
    <n v="2"/>
    <n v="6"/>
    <n v="12"/>
    <n v="0.5"/>
    <n v="0.15650287811796113"/>
    <n v="0"/>
    <n v="5"/>
    <n v="0"/>
    <n v="0.97115384615384615"/>
    <n v="8"/>
    <n v="10"/>
    <n v="0.8"/>
    <n v="1876"/>
    <n v="29.635238847910085"/>
    <n v="0"/>
    <n v="11.764705882352942"/>
    <n v="11.764705882352942"/>
    <n v="10"/>
    <n v="0"/>
    <n v="2.4000000000000004"/>
    <n v="53.799944730263029"/>
    <n v="53.799944730263029"/>
    <n v="100928.69631397344"/>
    <n v="100928.69631397344"/>
    <n v="767982908.03409648"/>
    <n v="767982908.03409648"/>
    <n v="20977136"/>
    <n v="36.610474758522635"/>
    <n v="36.610474758522635"/>
    <n v="2.5"/>
    <n v="2.7314587057279494"/>
    <n v="1.3449986182565756"/>
    <n v="1.3449986182565759"/>
  </r>
  <r>
    <s v="250000039"/>
    <s v="PREMIER CARE CENTER FOR PALM SPRINGS"/>
    <n v="206331147"/>
    <n v="1295734713"/>
    <s v="056328"/>
    <x v="46"/>
    <x v="11"/>
    <s v="No"/>
    <n v="99"/>
    <n v="2.1859999999999999"/>
    <n v="0"/>
    <n v="0.10410958904109591"/>
    <n v="0"/>
    <n v="1.278"/>
    <n v="4"/>
    <n v="1"/>
    <n v="4"/>
    <n v="0.28599999999999998"/>
    <n v="0"/>
    <n v="1"/>
    <n v="0"/>
    <n v="3.7629999999999999"/>
    <n v="0"/>
    <n v="0.48767123287671232"/>
    <n v="0"/>
    <n v="3.6"/>
    <n v="2"/>
    <n v="0.39423076923076922"/>
    <n v="0.78846153846153844"/>
    <n v="4.7884615384615383"/>
    <n v="30"/>
    <n v="0.1596153846153846"/>
    <n v="46.1"/>
    <n v="3"/>
    <n v="6"/>
    <n v="0.5"/>
    <n v="4.5454540000000002E-2"/>
    <n v="4"/>
    <n v="4.098363E-2"/>
    <n v="5"/>
    <n v="0"/>
    <n v="6"/>
    <n v="15"/>
    <n v="17"/>
    <n v="0.77835051546391754"/>
    <n v="0.9"/>
    <n v="0.95"/>
    <n v="0"/>
    <n v="0"/>
    <n v="6.43"/>
    <n v="5"/>
    <n v="0.16977400000000001"/>
    <n v="6"/>
    <n v="7.36"/>
    <n v="5"/>
    <n v="16"/>
    <n v="18"/>
    <n v="0.88888888888888884"/>
    <n v="0.61963813046158311"/>
    <n v="0"/>
    <n v="5"/>
    <n v="0"/>
    <n v="0.99745547073791352"/>
    <n v="10"/>
    <n v="10"/>
    <n v="1"/>
    <n v="17089"/>
    <n v="5.5865384615384608"/>
    <n v="7.5"/>
    <n v="0"/>
    <n v="0"/>
    <n v="17.777777777777779"/>
    <n v="0"/>
    <n v="3"/>
    <n v="33.864316239316238"/>
    <n v="33.864316239316238"/>
    <n v="578707.30021367525"/>
    <n v="578707.30021367525"/>
    <n v="767982908.03409648"/>
    <n v="767982908.03409648"/>
    <n v="20977136"/>
    <n v="36.610474758522635"/>
    <n v="36.610474758522635"/>
    <n v="2.5"/>
    <n v="2.7314587057279494"/>
    <n v="0.84660790598290592"/>
    <n v="0.84660790598290592"/>
  </r>
  <r>
    <s v="250000141"/>
    <s v="RAMONA REHABILITATION AND POST ACUTE CARE CENTER"/>
    <n v="206331305"/>
    <n v="1699768879"/>
    <s v="056214"/>
    <x v="46"/>
    <x v="11"/>
    <s v="No"/>
    <n v="104"/>
    <n v="2.7450000000000001"/>
    <n v="5"/>
    <n v="0.84109589041095889"/>
    <n v="4.205479452054794"/>
    <n v="1.6539999999999999"/>
    <n v="6"/>
    <n v="1"/>
    <n v="6"/>
    <n v="0.61799999999999999"/>
    <n v="4"/>
    <n v="1"/>
    <n v="4"/>
    <n v="5.0369999999999999"/>
    <n v="6"/>
    <n v="1"/>
    <n v="6"/>
    <n v="4.4020000000000001"/>
    <n v="5"/>
    <n v="1"/>
    <n v="5"/>
    <n v="25.205479452054796"/>
    <n v="30"/>
    <n v="0.84018264840182655"/>
    <n v="46.6"/>
    <n v="3"/>
    <n v="6"/>
    <n v="0.5"/>
    <n v="6.5088779999999999E-2"/>
    <n v="3"/>
    <n v="2.6086960000000003E-2"/>
    <n v="6"/>
    <n v="0"/>
    <n v="6"/>
    <n v="15"/>
    <n v="17"/>
    <n v="0.89130434782608692"/>
    <n v="0.9"/>
    <n v="0.95"/>
    <n v="0"/>
    <n v="0"/>
    <n v="8.8000000000000007"/>
    <n v="1"/>
    <n v="0.22695100000000001"/>
    <n v="6"/>
    <n v="7.91"/>
    <n v="2"/>
    <n v="9"/>
    <n v="18"/>
    <n v="0.5"/>
    <n v="0.49543752924660739"/>
    <n v="0"/>
    <n v="5"/>
    <n v="0"/>
    <n v="0.99860724233983289"/>
    <n v="10"/>
    <n v="10"/>
    <n v="1"/>
    <n v="12705"/>
    <n v="29.406392694063928"/>
    <n v="7.5"/>
    <n v="0"/>
    <n v="0"/>
    <n v="10"/>
    <n v="0"/>
    <n v="3"/>
    <n v="49.906392694063925"/>
    <n v="49.906392694063925"/>
    <n v="634060.71917808219"/>
    <n v="634060.71917808219"/>
    <n v="767982908.03409648"/>
    <n v="767982908.03409648"/>
    <n v="20977136"/>
    <n v="36.610474758522635"/>
    <n v="36.610474758522635"/>
    <n v="2.5"/>
    <n v="2.7314587057279494"/>
    <n v="1.247659817351598"/>
    <n v="1.247659817351598"/>
  </r>
  <r>
    <s v="250000299"/>
    <s v="RANCHO MIRAGE HEALTH AND REHABILITATION CENTER"/>
    <n v="206332173"/>
    <n v="1164416657"/>
    <s v="555247"/>
    <x v="46"/>
    <x v="11"/>
    <s v="No"/>
    <n v="99"/>
    <n v="2.4060000000000001"/>
    <n v="2"/>
    <n v="0.33972602739726032"/>
    <n v="0.67945205479452064"/>
    <n v="1.58"/>
    <n v="6"/>
    <n v="1"/>
    <n v="6"/>
    <n v="0.52100000000000002"/>
    <n v="3"/>
    <n v="1"/>
    <n v="3"/>
    <n v="4.4850000000000003"/>
    <n v="5"/>
    <n v="0.92054794520547945"/>
    <n v="4.602739726027397"/>
    <n v="4.1740000000000004"/>
    <n v="5"/>
    <n v="0.80769230769230771"/>
    <n v="4.0384615384615383"/>
    <n v="18.320653319283458"/>
    <n v="30"/>
    <n v="0.61068844397611532"/>
    <n v="36.6"/>
    <n v="5"/>
    <n v="6"/>
    <n v="0.83333333333333337"/>
    <n v="4.8543679999999999E-2"/>
    <n v="4"/>
    <n v="3.4965039999999996E-2"/>
    <n v="6"/>
    <n v="1.3953489999999999E-2"/>
    <n v="5"/>
    <n v="15"/>
    <n v="17"/>
    <n v="0.99519230769230771"/>
    <n v="0.9"/>
    <n v="0.95"/>
    <n v="0.88235294117647056"/>
    <n v="0.88235294117647056"/>
    <n v="6.73"/>
    <n v="5"/>
    <n v="0.83948999999999996"/>
    <n v="1"/>
    <n v="8.42"/>
    <n v="0"/>
    <n v="6"/>
    <n v="18"/>
    <n v="0.33333333333333331"/>
    <n v="0.49525721130499528"/>
    <n v="0"/>
    <n v="5"/>
    <n v="0"/>
    <n v="0.99188092016238161"/>
    <n v="10"/>
    <n v="10"/>
    <n v="1"/>
    <n v="15298"/>
    <n v="21.374095539164035"/>
    <n v="12.5"/>
    <n v="17.647058823529413"/>
    <n v="17.647058823529413"/>
    <n v="6.6666666666666661"/>
    <n v="0"/>
    <n v="3"/>
    <n v="61.187821029360109"/>
    <n v="61.187821029360109"/>
    <n v="936051.28610715095"/>
    <n v="936051.28610715095"/>
    <n v="767982908.03409648"/>
    <n v="767982908.03409648"/>
    <n v="20977136"/>
    <n v="36.610474758522635"/>
    <n v="36.610474758522635"/>
    <n v="2.5"/>
    <n v="2.7314587057279494"/>
    <n v="1.5296955257340028"/>
    <n v="1.5296955257340028"/>
  </r>
  <r>
    <s v="240000873"/>
    <s v="RECHE CANYON REGIONAL REHAB CENTER"/>
    <n v="206364064"/>
    <n v="1316220247"/>
    <s v="555435"/>
    <x v="47"/>
    <x v="12"/>
    <s v="Yes"/>
    <n v="156"/>
    <n v="2.1880000000000002"/>
    <n v="0"/>
    <n v="0.59178082191780823"/>
    <n v="0"/>
    <n v="1.6950000000000001"/>
    <n v="6"/>
    <n v="1"/>
    <n v="6"/>
    <n v="0.27900000000000003"/>
    <n v="0"/>
    <n v="1"/>
    <n v="0"/>
    <n v="4.0970000000000004"/>
    <n v="2"/>
    <n v="1"/>
    <n v="2"/>
    <n v="3.5720000000000001"/>
    <n v="1"/>
    <n v="1"/>
    <n v="1"/>
    <n v="9"/>
    <n v="30"/>
    <n v="0.3"/>
    <n v="61.5"/>
    <n v="0"/>
    <n v="6"/>
    <n v="0"/>
    <n v="0.12244896000000001"/>
    <n v="1"/>
    <n v="0.26112761000000001"/>
    <n v="0"/>
    <n v="1.40845E-2"/>
    <n v="2"/>
    <n v="3"/>
    <n v="17"/>
    <n v="0.87022900763358779"/>
    <n v="0.9"/>
    <n v="0.95"/>
    <n v="0"/>
    <n v="0"/>
    <n v="7.66"/>
    <n v="3"/>
    <m/>
    <n v="0"/>
    <m/>
    <n v="0"/>
    <n v="3"/>
    <n v="6"/>
    <n v="0.5"/>
    <n v="0.48432049318001441"/>
    <n v="0"/>
    <n v="5"/>
    <n v="0"/>
    <n v="0.95568263045032165"/>
    <n v="6"/>
    <n v="10"/>
    <n v="0.6"/>
    <n v="9508"/>
    <n v="10.5"/>
    <n v="0"/>
    <n v="0"/>
    <n v="0"/>
    <n v="10"/>
    <n v="0"/>
    <n v="1.7999999999999998"/>
    <n v="22.3"/>
    <n v="22.3"/>
    <n v="212028.4"/>
    <n v="212028.4"/>
    <n v="767982908.03409648"/>
    <n v="767982908.03409648"/>
    <n v="20977136"/>
    <n v="36.610474758522635"/>
    <n v="36.610474758522635"/>
    <n v="2.5"/>
    <n v="2.7314587057279494"/>
    <n v="0.5575"/>
    <n v="0.5575"/>
  </r>
  <r>
    <s v="240000286"/>
    <s v="RIMROCK VILLA CONVALESCENT HOSPITAL"/>
    <n v="206361311"/>
    <n v="1699712885"/>
    <s v="555162"/>
    <x v="47"/>
    <x v="12"/>
    <s v="No"/>
    <n v="59"/>
    <n v="2.7970000000000002"/>
    <n v="5"/>
    <n v="0.9506849315068493"/>
    <n v="4.7534246575342465"/>
    <n v="1.0640000000000001"/>
    <n v="1"/>
    <n v="1"/>
    <n v="1"/>
    <n v="0.25900000000000001"/>
    <n v="0"/>
    <n v="1"/>
    <n v="0"/>
    <n v="4.1139999999999999"/>
    <n v="2"/>
    <n v="0.83287671232876714"/>
    <n v="1.6657534246575343"/>
    <n v="3.9769999999999999"/>
    <n v="4"/>
    <n v="0.875"/>
    <n v="3.5"/>
    <n v="10.919178082191781"/>
    <n v="30"/>
    <n v="0.36397260273972604"/>
    <n v="43.2"/>
    <n v="3"/>
    <n v="6"/>
    <n v="0.5"/>
    <n v="9.375E-2"/>
    <n v="2"/>
    <n v="4.0000010000000003E-2"/>
    <n v="4"/>
    <n v="4.1095879999999994E-2"/>
    <n v="0"/>
    <n v="6"/>
    <n v="17"/>
    <n v="0.78260869565217395"/>
    <n v="0.9"/>
    <n v="0.95"/>
    <n v="0"/>
    <n v="0"/>
    <n v="7.74"/>
    <n v="3"/>
    <m/>
    <n v="0"/>
    <n v="7.87"/>
    <n v="2"/>
    <n v="5"/>
    <n v="12"/>
    <n v="0.41666666666666669"/>
    <n v="0.91844344583612203"/>
    <n v="5"/>
    <n v="5"/>
    <n v="1"/>
    <n v="0.99563318777292575"/>
    <n v="10"/>
    <n v="10"/>
    <n v="1"/>
    <n v="9606"/>
    <n v="12.739041095890411"/>
    <n v="7.5"/>
    <n v="0"/>
    <n v="0"/>
    <n v="8.3333333333333339"/>
    <n v="7"/>
    <n v="3"/>
    <n v="38.572374429223743"/>
    <n v="38.572374429223743"/>
    <n v="370526.22876712325"/>
    <n v="370526.22876712325"/>
    <n v="767982908.03409648"/>
    <n v="767982908.03409648"/>
    <n v="20977136"/>
    <n v="36.610474758522635"/>
    <n v="36.610474758522635"/>
    <n v="2.5"/>
    <n v="2.7314587057279494"/>
    <n v="0.96430936073059359"/>
    <n v="0.96430936073059359"/>
  </r>
  <r>
    <s v="240000145"/>
    <s v="VILLA MESA CARE CENTER"/>
    <n v="206361333"/>
    <n v="1588770929"/>
    <s v="056136"/>
    <x v="47"/>
    <x v="12"/>
    <s v="No"/>
    <n v="99"/>
    <n v="2.012"/>
    <n v="0"/>
    <n v="0.11780821917808215"/>
    <n v="0"/>
    <n v="1.238"/>
    <n v="4"/>
    <n v="1"/>
    <n v="4"/>
    <n v="0.3"/>
    <n v="0"/>
    <n v="1"/>
    <n v="0"/>
    <n v="3.5529999999999999"/>
    <n v="0"/>
    <n v="0.41643835616438352"/>
    <n v="0"/>
    <n v="2.4249999999999998"/>
    <n v="0"/>
    <n v="1.9230769230769232E-2"/>
    <n v="0"/>
    <n v="4"/>
    <n v="30"/>
    <n v="0.13333333333333333"/>
    <n v="67.7"/>
    <n v="0"/>
    <n v="6"/>
    <n v="0"/>
    <n v="9.0090099999999996E-3"/>
    <n v="5"/>
    <n v="9.8265910000000012E-2"/>
    <n v="3"/>
    <n v="1.7921160000000002E-2"/>
    <n v="3"/>
    <n v="11"/>
    <n v="17"/>
    <n v="0.71732522796352582"/>
    <n v="0.9"/>
    <n v="0.95"/>
    <n v="0"/>
    <n v="0"/>
    <n v="9.7200000000000006"/>
    <n v="0"/>
    <n v="0.82109200000000004"/>
    <n v="2"/>
    <n v="8.9700000000000006"/>
    <n v="0"/>
    <n v="2"/>
    <n v="18"/>
    <n v="0.1111111111111111"/>
    <n v="0.69080234833659493"/>
    <n v="1"/>
    <n v="5"/>
    <n v="0.2"/>
    <n v="0.93595041322314054"/>
    <n v="4"/>
    <n v="10"/>
    <n v="0.4"/>
    <n v="22239"/>
    <n v="4.666666666666667"/>
    <n v="0"/>
    <n v="0"/>
    <n v="0"/>
    <n v="2.2222222222222223"/>
    <n v="1.4000000000000001"/>
    <n v="1.2000000000000002"/>
    <n v="9.4888888888888907"/>
    <n v="9.4888888888888907"/>
    <n v="211023.40000000005"/>
    <n v="211023.40000000005"/>
    <n v="767982908.03409648"/>
    <n v="767982908.03409648"/>
    <n v="20977136"/>
    <n v="36.610474758522635"/>
    <n v="36.610474758522635"/>
    <n v="2.5"/>
    <n v="2.7314587057279494"/>
    <n v="0.23722222222222228"/>
    <n v="0.23722222222222228"/>
  </r>
  <r>
    <s v="240000097"/>
    <s v="LEGACY POST-ACUTE REHABILITATION CENTER"/>
    <n v="206361332"/>
    <n v="1396739199"/>
    <s v="055708"/>
    <x v="47"/>
    <x v="12"/>
    <s v="Yes"/>
    <n v="119"/>
    <n v="1.746"/>
    <n v="0"/>
    <n v="0.16438356164383561"/>
    <n v="0"/>
    <n v="1.2509999999999999"/>
    <n v="4"/>
    <n v="0.74794520547945198"/>
    <n v="2.9917808219178079"/>
    <n v="0.18099999999999999"/>
    <n v="0"/>
    <n v="0.74794520547945198"/>
    <n v="0"/>
    <n v="3.02"/>
    <n v="0"/>
    <n v="0.53972602739726028"/>
    <n v="0"/>
    <n v="2.7"/>
    <n v="0"/>
    <n v="0.42307692307692307"/>
    <n v="0"/>
    <n v="2.9917808219178079"/>
    <n v="30"/>
    <n v="9.9726027397260261E-2"/>
    <m/>
    <m/>
    <n v="0"/>
    <n v="0"/>
    <n v="2.2801309999999998E-2"/>
    <n v="5"/>
    <n v="0.14939024000000001"/>
    <n v="2"/>
    <n v="0"/>
    <n v="6"/>
    <n v="13"/>
    <n v="17"/>
    <n v="0.95342465753424654"/>
    <n v="0.9"/>
    <n v="0.95"/>
    <n v="0.76470588235294112"/>
    <n v="0.76470588235294112"/>
    <m/>
    <n v="0"/>
    <n v="0.26483499999999999"/>
    <n v="5"/>
    <m/>
    <n v="0"/>
    <n v="5"/>
    <n v="6"/>
    <n v="0.83333333333333337"/>
    <n v="1.033304246655032"/>
    <n v="5"/>
    <n v="5"/>
    <n v="1"/>
    <n v="1"/>
    <n v="10"/>
    <n v="10"/>
    <n v="1"/>
    <n v="15587"/>
    <n v="4.9863013698630132"/>
    <m/>
    <n v="15.294117647058822"/>
    <n v="15.294117647058822"/>
    <n v="16.666666666666668"/>
    <n v="7"/>
    <n v="3"/>
    <n v="46.947085683588504"/>
    <n v="46.947085683588504"/>
    <n v="731764.22455009399"/>
    <n v="731764.22455009399"/>
    <n v="767982908.03409648"/>
    <n v="767982908.03409648"/>
    <n v="20977136"/>
    <n v="36.610474758522635"/>
    <n v="36.610474758522635"/>
    <n v="2.5"/>
    <n v="2.7314587057279494"/>
    <n v="1.1736771420897125"/>
    <n v="1.1736771420897127"/>
  </r>
  <r>
    <s v="250000098"/>
    <s v="LIFE CARE CENTER OF MENIFEE"/>
    <n v="206331346"/>
    <n v="1205874609"/>
    <s v="056185"/>
    <x v="46"/>
    <x v="11"/>
    <s v="No"/>
    <n v="99"/>
    <n v="2.1949999999999998"/>
    <n v="0"/>
    <n v="0.40273972602739727"/>
    <n v="0"/>
    <n v="1.508"/>
    <n v="5"/>
    <n v="1"/>
    <n v="5"/>
    <n v="0.57199999999999995"/>
    <n v="4"/>
    <n v="1"/>
    <n v="4"/>
    <n v="4.18"/>
    <n v="3"/>
    <n v="0.73972602739726034"/>
    <n v="2.2191780821917808"/>
    <n v="3.4529999999999998"/>
    <n v="1"/>
    <n v="0.53846153846153844"/>
    <n v="0.53846153846153844"/>
    <n v="11.75763962065332"/>
    <n v="30"/>
    <n v="0.39192132068844399"/>
    <n v="60"/>
    <n v="0"/>
    <n v="6"/>
    <n v="0"/>
    <n v="9.0909080000000003E-2"/>
    <n v="2"/>
    <n v="3.6585359999999997E-2"/>
    <n v="5"/>
    <n v="0"/>
    <n v="6"/>
    <n v="13"/>
    <n v="17"/>
    <n v="0.7857142857142857"/>
    <n v="0.9"/>
    <n v="0.95"/>
    <n v="0"/>
    <n v="0"/>
    <n v="6.05"/>
    <n v="5"/>
    <m/>
    <n v="0"/>
    <n v="9.09"/>
    <n v="0"/>
    <n v="5"/>
    <n v="12"/>
    <n v="0.41666666666666669"/>
    <n v="0.50667178650283196"/>
    <n v="0"/>
    <n v="5"/>
    <n v="0"/>
    <n v="0.88054187192118227"/>
    <n v="0"/>
    <n v="10"/>
    <n v="0"/>
    <n v="10556"/>
    <n v="13.71724622409554"/>
    <n v="0"/>
    <n v="0"/>
    <n v="0"/>
    <n v="8.3333333333333339"/>
    <n v="0"/>
    <n v="0"/>
    <n v="22.050579557428875"/>
    <n v="22.050579557428875"/>
    <n v="232765.91780821921"/>
    <n v="232765.91780821921"/>
    <n v="767982908.03409648"/>
    <n v="767982908.03409648"/>
    <n v="20977136"/>
    <n v="36.610474758522635"/>
    <n v="36.610474758522635"/>
    <n v="2.5"/>
    <n v="2.7314587057279494"/>
    <n v="0.55126448893572189"/>
    <n v="0.55126448893572189"/>
  </r>
  <r>
    <s v="250000148"/>
    <s v="MIRAVILLA CARE CENTER"/>
    <n v="206331349"/>
    <n v="1063494276"/>
    <s v="555492"/>
    <x v="46"/>
    <x v="11"/>
    <s v="No"/>
    <n v="59"/>
    <n v="2.7730000000000001"/>
    <n v="5"/>
    <n v="0.98082191780821915"/>
    <n v="4.904109589041096"/>
    <n v="1.5680000000000001"/>
    <n v="6"/>
    <n v="1"/>
    <n v="6"/>
    <n v="0.56999999999999995"/>
    <n v="4"/>
    <n v="1"/>
    <n v="4"/>
    <n v="4.8630000000000004"/>
    <n v="5"/>
    <n v="0.99178082191780825"/>
    <n v="4.9589041095890414"/>
    <n v="4.3940000000000001"/>
    <n v="5"/>
    <n v="0.97115384615384615"/>
    <n v="4.8557692307692308"/>
    <n v="24.718782929399367"/>
    <n v="30"/>
    <n v="0.82395943097997892"/>
    <n v="50"/>
    <n v="2"/>
    <n v="6"/>
    <n v="0.33333333333333331"/>
    <n v="2.6666660000000002E-2"/>
    <n v="5"/>
    <n v="1.6E-2"/>
    <n v="6"/>
    <n v="4.0404039999999995E-2"/>
    <n v="0"/>
    <n v="11"/>
    <n v="17"/>
    <n v="0.97461928934010156"/>
    <n v="0.9"/>
    <n v="0.95"/>
    <n v="0.6470588235294118"/>
    <n v="0.6470588235294118"/>
    <m/>
    <n v="0"/>
    <n v="0.71461799999999998"/>
    <n v="2"/>
    <m/>
    <n v="0"/>
    <n v="2"/>
    <n v="6"/>
    <n v="0.33333333333333331"/>
    <n v="0.83693914526270918"/>
    <n v="4"/>
    <n v="5"/>
    <n v="0.8"/>
    <n v="0.84120171673819744"/>
    <n v="0"/>
    <n v="10"/>
    <n v="0"/>
    <n v="15706"/>
    <n v="28.838580084299263"/>
    <n v="5"/>
    <n v="12.941176470588236"/>
    <n v="12.941176470588236"/>
    <n v="6.6666666666666661"/>
    <n v="5.6000000000000005"/>
    <n v="0"/>
    <n v="59.046423221554164"/>
    <n v="59.046423221554164"/>
    <n v="927383.12311772967"/>
    <n v="927383.12311772967"/>
    <n v="767982908.03409648"/>
    <n v="767982908.03409648"/>
    <n v="20977136"/>
    <n v="36.610474758522635"/>
    <n v="36.610474758522635"/>
    <n v="2.5"/>
    <n v="2.7314587057279494"/>
    <n v="1.4761605805388542"/>
    <n v="1.476160580538854"/>
  </r>
  <r>
    <s v="250000260"/>
    <s v="THE SPRINGS AT THE CARLOTTA"/>
    <n v="206330222"/>
    <n v="1003201641"/>
    <s v="555226"/>
    <x v="46"/>
    <x v="11"/>
    <s v="No"/>
    <n v="59"/>
    <n v="2.1869999999999998"/>
    <n v="0"/>
    <n v="0.42191780821917813"/>
    <n v="0"/>
    <n v="1.444"/>
    <n v="5"/>
    <n v="1"/>
    <n v="5"/>
    <n v="0.64400000000000002"/>
    <n v="4"/>
    <n v="1"/>
    <n v="4"/>
    <n v="4.3109999999999999"/>
    <n v="4"/>
    <n v="0.79178082191780819"/>
    <n v="3.1671232876712327"/>
    <n v="3.6080000000000001"/>
    <n v="2"/>
    <n v="0.47115384615384615"/>
    <n v="0.94230769230769229"/>
    <n v="13.109430979978924"/>
    <n v="30"/>
    <n v="0.43698103266596416"/>
    <n v="50"/>
    <n v="2"/>
    <n v="6"/>
    <n v="0.33333333333333331"/>
    <n v="8.571427999999999E-2"/>
    <n v="2"/>
    <n v="9.0909099999999993E-2"/>
    <n v="1"/>
    <n v="2.8571430000000002E-2"/>
    <n v="5"/>
    <n v="8"/>
    <n v="17"/>
    <n v="0.30275229357798167"/>
    <n v="0.9"/>
    <n v="0.95"/>
    <n v="0"/>
    <n v="0"/>
    <n v="5.49"/>
    <n v="6"/>
    <m/>
    <n v="0"/>
    <n v="7.74"/>
    <n v="3"/>
    <n v="9"/>
    <n v="12"/>
    <n v="0.75"/>
    <n v="0.1686350435624395"/>
    <n v="0"/>
    <n v="5"/>
    <n v="0"/>
    <n v="0.98287671232876717"/>
    <n v="9"/>
    <n v="10"/>
    <n v="0.9"/>
    <n v="1742"/>
    <n v="15.294336143308746"/>
    <n v="5"/>
    <n v="0"/>
    <n v="0"/>
    <n v="15"/>
    <n v="0"/>
    <n v="2.7"/>
    <n v="37.99433614330875"/>
    <n v="37.99433614330875"/>
    <n v="66186.133561643845"/>
    <n v="66186.133561643845"/>
    <n v="767982908.03409648"/>
    <n v="767982908.03409648"/>
    <n v="20977136"/>
    <n v="36.610474758522635"/>
    <n v="36.610474758522635"/>
    <n v="2.5"/>
    <n v="2.7314587057279494"/>
    <n v="0.94985840358271867"/>
    <n v="0.94985840358271867"/>
  </r>
  <r>
    <s v="250000902"/>
    <s v="THE VILLAGE HEALTHCARE CENTER"/>
    <n v="206334051"/>
    <n v="1588740229"/>
    <s v="555463"/>
    <x v="46"/>
    <x v="11"/>
    <s v="No"/>
    <n v="54"/>
    <n v="3.8879999999999999"/>
    <n v="6"/>
    <n v="0.74520547945205484"/>
    <n v="4.4712328767123291"/>
    <n v="1.861"/>
    <n v="6"/>
    <n v="0.74794520547945198"/>
    <n v="4.4876712328767123"/>
    <n v="1.371"/>
    <n v="6"/>
    <n v="0.74794520547945198"/>
    <n v="4.4876712328767123"/>
    <n v="7.0529999999999999"/>
    <n v="6"/>
    <n v="0.74794520547945198"/>
    <n v="4.4876712328767123"/>
    <n v="5.9710000000000001"/>
    <n v="6"/>
    <n v="0.75"/>
    <n v="4.5"/>
    <n v="22.434246575342467"/>
    <n v="30"/>
    <n v="0.74780821917808227"/>
    <m/>
    <m/>
    <n v="0"/>
    <n v="0"/>
    <n v="1.538462E-2"/>
    <n v="5"/>
    <n v="3.448275E-2"/>
    <n v="6"/>
    <n v="0"/>
    <n v="6"/>
    <n v="17"/>
    <n v="17"/>
    <n v="0.9452054794520548"/>
    <n v="0.9"/>
    <n v="0.95"/>
    <n v="0.5"/>
    <n v="0.5"/>
    <n v="9.65"/>
    <n v="0"/>
    <m/>
    <n v="0"/>
    <n v="7.4"/>
    <n v="5"/>
    <n v="5"/>
    <n v="12"/>
    <n v="0.41666666666666669"/>
    <n v="0.6303675048355899"/>
    <n v="0"/>
    <n v="5"/>
    <n v="0"/>
    <n v="0.96682464454976302"/>
    <n v="7"/>
    <n v="10"/>
    <n v="0.7"/>
    <n v="6518"/>
    <n v="37.390410958904113"/>
    <m/>
    <n v="10"/>
    <n v="10"/>
    <n v="8.3333333333333339"/>
    <n v="0"/>
    <n v="2.0999999999999996"/>
    <n v="57.82374429223745"/>
    <n v="57.82374429223745"/>
    <n v="376895.16529680369"/>
    <n v="376895.16529680369"/>
    <n v="767982908.03409648"/>
    <n v="767982908.03409648"/>
    <n v="20977136"/>
    <n v="36.610474758522635"/>
    <n v="36.610474758522635"/>
    <n v="2.5"/>
    <n v="2.7314587057279494"/>
    <n v="1.4455936073059361"/>
    <n v="1.4455936073059363"/>
  </r>
  <r>
    <s v="240000289"/>
    <s v="UPLAND REHABILITATION AND CARE CENTER"/>
    <n v="206361365"/>
    <n v="1649351735"/>
    <s v="055374"/>
    <x v="47"/>
    <x v="12"/>
    <s v="Yes"/>
    <n v="206"/>
    <n v="2.0230000000000001"/>
    <n v="0"/>
    <n v="0.21095890410958906"/>
    <n v="0"/>
    <n v="1.6479999999999999"/>
    <n v="6"/>
    <n v="1"/>
    <n v="6"/>
    <n v="0.32"/>
    <n v="0"/>
    <n v="1"/>
    <n v="0"/>
    <n v="3.9079999999999999"/>
    <n v="1"/>
    <n v="0.96438356164383565"/>
    <n v="0.96438356164383565"/>
    <n v="3.6139999999999999"/>
    <n v="2"/>
    <n v="0.92307692307692313"/>
    <n v="1.8461538461538463"/>
    <n v="8.8105374077976819"/>
    <n v="30"/>
    <n v="0.29368458025992272"/>
    <n v="39.5"/>
    <n v="4"/>
    <n v="6"/>
    <n v="0.66666666666666663"/>
    <n v="0.14470840000000001"/>
    <n v="0"/>
    <n v="0.14485982999999999"/>
    <n v="0"/>
    <n v="1.39442E-2"/>
    <n v="2"/>
    <n v="2"/>
    <n v="17"/>
    <n v="0.94857142857142862"/>
    <n v="0.9"/>
    <n v="0.95"/>
    <n v="5.8823529411764705E-2"/>
    <n v="5.8823529411764705E-2"/>
    <n v="10.82"/>
    <n v="0"/>
    <n v="0.70395700000000005"/>
    <n v="2"/>
    <n v="7.09"/>
    <n v="6"/>
    <n v="8"/>
    <n v="18"/>
    <n v="0.44444444444444442"/>
    <n v="0.67632081476766392"/>
    <n v="0"/>
    <n v="5"/>
    <n v="0"/>
    <n v="0.99938499384993851"/>
    <n v="10"/>
    <n v="10"/>
    <n v="1"/>
    <n v="32930"/>
    <n v="10.278960309097295"/>
    <n v="10"/>
    <n v="1.1764705882352942"/>
    <n v="1.1764705882352942"/>
    <n v="8.8888888888888893"/>
    <n v="0"/>
    <n v="3"/>
    <n v="33.344319786221476"/>
    <n v="33.344319786221476"/>
    <n v="1098028.4505602731"/>
    <n v="1098028.4505602731"/>
    <n v="767982908.03409648"/>
    <n v="767982908.03409648"/>
    <n v="20977136"/>
    <n v="36.610474758522635"/>
    <n v="36.610474758522635"/>
    <n v="2.5"/>
    <n v="2.7314587057279494"/>
    <n v="0.83360799465553692"/>
    <n v="0.83360799465553692"/>
  </r>
  <r>
    <s v="250000061"/>
    <s v="DESERT SPRINGS HEALTHCARE &amp; WELLNESS CENTRE"/>
    <n v="206331217"/>
    <n v="1477873990"/>
    <s v="555084"/>
    <x v="46"/>
    <x v="11"/>
    <s v="No"/>
    <n v="68"/>
    <n v="2.8620000000000001"/>
    <n v="5"/>
    <n v="0.60465116279069764"/>
    <n v="3.0232558139534884"/>
    <n v="1.0249999999999999"/>
    <n v="1"/>
    <n v="1"/>
    <n v="1"/>
    <n v="0.44600000000000001"/>
    <n v="2"/>
    <n v="1"/>
    <n v="2"/>
    <n v="4.3339999999999996"/>
    <n v="4"/>
    <n v="0.47383720930232553"/>
    <n v="1.8953488372093021"/>
    <n v="3.9249999999999998"/>
    <n v="4"/>
    <n v="0.24489795918367346"/>
    <n v="0.97959183673469385"/>
    <n v="8.8981964878974846"/>
    <n v="30"/>
    <n v="0.29660654959658284"/>
    <n v="51.6"/>
    <n v="1"/>
    <n v="6"/>
    <n v="0.16666666666666666"/>
    <n v="6.8965500000000004E-3"/>
    <n v="5"/>
    <n v="1.6666669999999998E-2"/>
    <n v="6"/>
    <n v="3.3898280000000003E-2"/>
    <n v="0"/>
    <n v="11"/>
    <n v="17"/>
    <n v="0.88265306122448983"/>
    <n v="0.9"/>
    <n v="0.95"/>
    <n v="0"/>
    <n v="0"/>
    <m/>
    <n v="0"/>
    <m/>
    <n v="0"/>
    <m/>
    <n v="0"/>
    <n v="0"/>
    <n v="0"/>
    <n v="0"/>
    <n v="0.82343634116192832"/>
    <n v="3"/>
    <n v="5"/>
    <n v="0.6"/>
    <n v="0.72727272727272729"/>
    <n v="0"/>
    <n v="10"/>
    <n v="0"/>
    <n v="16654"/>
    <n v="10.381229235880399"/>
    <n v="2.5"/>
    <n v="0"/>
    <n v="0"/>
    <m/>
    <n v="4.2"/>
    <n v="0"/>
    <n v="17.0812292358804"/>
    <n v="17.0812292358804"/>
    <n v="284470.79169435217"/>
    <n v="284470.79169435217"/>
    <n v="767982908.03409648"/>
    <n v="767982908.03409648"/>
    <n v="20977136"/>
    <n v="36.610474758522635"/>
    <n v="36.610474758522635"/>
    <n v="2.5"/>
    <n v="2.7314587057279494"/>
    <n v="0.42703073089700999"/>
    <n v="0.42703073089700999"/>
  </r>
  <r>
    <s v="240000152"/>
    <s v="VALLEY HEALTHCARE CENTER"/>
    <n v="206361366"/>
    <n v="1851364855"/>
    <s v="056183"/>
    <x v="47"/>
    <x v="12"/>
    <s v="No"/>
    <n v="109"/>
    <n v="2.7810000000000001"/>
    <n v="5"/>
    <n v="0.36046511627906974"/>
    <n v="1.8023255813953487"/>
    <n v="1.2909999999999999"/>
    <n v="4"/>
    <n v="1"/>
    <n v="4"/>
    <n v="0.47299999999999998"/>
    <n v="2"/>
    <n v="1"/>
    <n v="2"/>
    <n v="4.5469999999999997"/>
    <n v="5"/>
    <n v="0.41279069767441856"/>
    <n v="2.0639534883720927"/>
    <n v="4.9050000000000002"/>
    <n v="6"/>
    <n v="0.35714285714285715"/>
    <n v="2.1428571428571428"/>
    <n v="12.009136212624583"/>
    <n v="30"/>
    <n v="0.40030454042081942"/>
    <n v="98.8"/>
    <n v="0"/>
    <n v="6"/>
    <n v="0"/>
    <n v="1.6597519999999998E-2"/>
    <n v="5"/>
    <n v="6.6326549999999998E-2"/>
    <n v="3"/>
    <n v="2.1660659999999998E-2"/>
    <n v="1"/>
    <n v="9"/>
    <n v="17"/>
    <n v="0.83692307692307688"/>
    <n v="0.9"/>
    <n v="0.95"/>
    <n v="0"/>
    <n v="0"/>
    <m/>
    <n v="0"/>
    <n v="0.305172"/>
    <n v="5"/>
    <m/>
    <n v="0"/>
    <n v="5"/>
    <n v="6"/>
    <n v="0.83333333333333337"/>
    <n v="0.74408189379398593"/>
    <n v="2"/>
    <n v="5"/>
    <n v="0.4"/>
    <n v="0.94607843137254899"/>
    <n v="5"/>
    <n v="10"/>
    <n v="0.5"/>
    <n v="23260"/>
    <n v="14.01065891472868"/>
    <n v="0"/>
    <n v="0"/>
    <n v="0"/>
    <n v="16.666666666666668"/>
    <n v="2.8000000000000003"/>
    <n v="1.5"/>
    <n v="34.977325581395348"/>
    <n v="34.977325581395348"/>
    <n v="813572.59302325582"/>
    <n v="813572.59302325582"/>
    <n v="767982908.03409648"/>
    <n v="767982908.03409648"/>
    <n v="20977136"/>
    <n v="36.610474758522635"/>
    <n v="36.610474758522635"/>
    <n v="2.5"/>
    <n v="2.7314587057279494"/>
    <n v="0.87443313953488366"/>
    <n v="0.87443313953488366"/>
  </r>
  <r>
    <s v="250000153"/>
    <s v="VILLA HEALTH CARE CENTER"/>
    <n v="206331371"/>
    <n v="1386629889"/>
    <s v="555353"/>
    <x v="46"/>
    <x v="11"/>
    <s v="No"/>
    <n v="59"/>
    <n v="3.008"/>
    <n v="6"/>
    <n v="1"/>
    <n v="6"/>
    <n v="1.583"/>
    <n v="6"/>
    <n v="1"/>
    <n v="6"/>
    <n v="0.42299999999999999"/>
    <n v="1"/>
    <n v="1"/>
    <n v="1"/>
    <n v="5.0250000000000004"/>
    <n v="6"/>
    <n v="1"/>
    <n v="6"/>
    <n v="4.2759999999999998"/>
    <n v="5"/>
    <n v="1"/>
    <n v="5"/>
    <n v="24"/>
    <n v="30"/>
    <n v="0.8"/>
    <n v="50"/>
    <n v="2"/>
    <n v="6"/>
    <n v="0.33333333333333331"/>
    <n v="0.10000000999999999"/>
    <n v="2"/>
    <n v="0.16981133000000001"/>
    <n v="0"/>
    <n v="0"/>
    <n v="6"/>
    <n v="8"/>
    <n v="17"/>
    <n v="0.60330578512396693"/>
    <n v="0.9"/>
    <n v="0.95"/>
    <n v="0"/>
    <n v="0"/>
    <n v="14.37"/>
    <n v="0"/>
    <m/>
    <n v="0"/>
    <n v="7.24"/>
    <n v="6"/>
    <n v="6"/>
    <n v="12"/>
    <n v="0.5"/>
    <n v="0.30557681793329688"/>
    <n v="0"/>
    <n v="5"/>
    <n v="0"/>
    <n v="0.98330550918196991"/>
    <n v="9"/>
    <n v="10"/>
    <n v="0.9"/>
    <n v="5589"/>
    <n v="28"/>
    <n v="5"/>
    <n v="0"/>
    <n v="0"/>
    <n v="10"/>
    <n v="0"/>
    <n v="2.7"/>
    <n v="45.7"/>
    <n v="45.7"/>
    <n v="255417.30000000002"/>
    <n v="255417.30000000002"/>
    <n v="767982908.03409648"/>
    <n v="767982908.03409648"/>
    <n v="20977136"/>
    <n v="36.610474758522635"/>
    <n v="36.610474758522635"/>
    <n v="2.5"/>
    <n v="2.7314587057279494"/>
    <n v="1.1425000000000001"/>
    <n v="1.1425000000000001"/>
  </r>
  <r>
    <s v="250000154"/>
    <s v="VISTA PACIFICA CONVALESCENT HOSPITAL"/>
    <n v="206331117"/>
    <n v="1609897222"/>
    <s v="055361"/>
    <x v="46"/>
    <x v="11"/>
    <s v="No"/>
    <n v="49"/>
    <n v="3.5779999999999998"/>
    <n v="6"/>
    <n v="0.989041095890411"/>
    <n v="5.934246575342466"/>
    <n v="1.2989999999999999"/>
    <n v="4"/>
    <n v="1"/>
    <n v="4"/>
    <n v="0.42"/>
    <n v="1"/>
    <n v="1"/>
    <n v="1"/>
    <n v="5.3470000000000004"/>
    <n v="6"/>
    <n v="0.9506849315068493"/>
    <n v="5.7041095890410958"/>
    <n v="4.4470000000000001"/>
    <n v="6"/>
    <n v="0.83653846153846156"/>
    <n v="5.0192307692307692"/>
    <n v="21.657586933614333"/>
    <n v="30"/>
    <n v="0.72191956445381111"/>
    <n v="26.8"/>
    <n v="6"/>
    <n v="6"/>
    <n v="1"/>
    <n v="0.44827584000000004"/>
    <n v="0"/>
    <n v="2.2988499999999999E-2"/>
    <n v="6"/>
    <n v="1.0362700000000001E-2"/>
    <n v="3"/>
    <n v="9"/>
    <n v="17"/>
    <n v="0.91826923076923073"/>
    <n v="0.9"/>
    <n v="0.95"/>
    <n v="0.26470588235294118"/>
    <n v="0.26470588235294118"/>
    <m/>
    <n v="0"/>
    <n v="0.47140900000000002"/>
    <n v="4"/>
    <m/>
    <n v="0"/>
    <n v="4"/>
    <n v="6"/>
    <n v="0.66666666666666663"/>
    <n v="0.95053972242846541"/>
    <n v="5"/>
    <n v="5"/>
    <n v="1"/>
    <n v="0.95145631067961167"/>
    <n v="6"/>
    <n v="10"/>
    <n v="0.6"/>
    <n v="16643"/>
    <n v="25.267184755883388"/>
    <n v="15"/>
    <n v="5.2941176470588234"/>
    <n v="5.2941176470588234"/>
    <n v="13.333333333333332"/>
    <n v="7"/>
    <n v="1.7999999999999998"/>
    <n v="67.694635736275544"/>
    <n v="67.694635736275544"/>
    <n v="1126641.822558834"/>
    <n v="1126641.822558834"/>
    <n v="767982908.03409648"/>
    <n v="767982908.03409648"/>
    <n v="20977136"/>
    <n v="36.610474758522635"/>
    <n v="36.610474758522635"/>
    <n v="2.5"/>
    <n v="2.7314587057279494"/>
    <n v="1.6923658934068886"/>
    <n v="1.6923658934068886"/>
  </r>
  <r>
    <s v="240000156"/>
    <s v="WATERMAN CANYON POST ACUTE"/>
    <n v="206361378"/>
    <n v="1750789046"/>
    <s v="055565"/>
    <x v="47"/>
    <x v="12"/>
    <s v="No"/>
    <n v="166"/>
    <n v="2.7789999999999999"/>
    <n v="5"/>
    <n v="0.9178082191780822"/>
    <n v="4.5890410958904111"/>
    <n v="1.115"/>
    <n v="2"/>
    <n v="1"/>
    <n v="2"/>
    <n v="0.21099999999999999"/>
    <n v="0"/>
    <n v="1"/>
    <n v="0"/>
    <n v="4.1059999999999999"/>
    <n v="2"/>
    <n v="0.93698630136986305"/>
    <n v="1.8739726027397261"/>
    <n v="3.8940000000000001"/>
    <n v="4"/>
    <n v="0.88461538461538458"/>
    <n v="3.5384615384615383"/>
    <n v="12.001475237091675"/>
    <n v="30"/>
    <n v="0.4000491745697225"/>
    <n v="59.3"/>
    <n v="0"/>
    <n v="6"/>
    <n v="0"/>
    <n v="2.1739130000000002E-2"/>
    <n v="5"/>
    <n v="0.13888886"/>
    <n v="4"/>
    <n v="0"/>
    <n v="6"/>
    <n v="15"/>
    <n v="17"/>
    <n v="0.9408163265306122"/>
    <n v="0.9"/>
    <n v="0.95"/>
    <n v="0.44117647058823528"/>
    <n v="0.44117647058823528"/>
    <n v="9.91"/>
    <n v="0"/>
    <n v="0.73365499999999995"/>
    <n v="2"/>
    <n v="7.86"/>
    <n v="2"/>
    <n v="4"/>
    <n v="18"/>
    <n v="0.22222222222222221"/>
    <n v="0.70733799067340852"/>
    <n v="2"/>
    <n v="5"/>
    <n v="0.4"/>
    <n v="0.96648550724637683"/>
    <n v="7"/>
    <n v="10"/>
    <n v="0.7"/>
    <n v="39589"/>
    <n v="14.001721109940288"/>
    <n v="0"/>
    <n v="8.8235294117647065"/>
    <n v="8.8235294117647065"/>
    <n v="4.4444444444444446"/>
    <n v="2.8000000000000003"/>
    <n v="2.0999999999999996"/>
    <n v="32.169694966149436"/>
    <n v="32.169694966149436"/>
    <n v="1273566.05401489"/>
    <n v="1273566.05401489"/>
    <n v="767982908.03409648"/>
    <n v="767982908.03409648"/>
    <n v="20977136"/>
    <n v="36.610474758522635"/>
    <n v="36.610474758522635"/>
    <n v="2.5"/>
    <n v="2.7314587057279494"/>
    <n v="0.80424237415373589"/>
    <n v="0.80424237415373601"/>
  </r>
  <r>
    <s v="240000089"/>
    <s v="MEADOWS RIDGE CARE CENTER"/>
    <n v="206361131"/>
    <n v="1487196655"/>
    <s v="555089"/>
    <x v="47"/>
    <x v="12"/>
    <s v="No"/>
    <n v="99"/>
    <n v="1.802"/>
    <n v="0"/>
    <n v="0.10410958904109591"/>
    <n v="0"/>
    <n v="1.1739999999999999"/>
    <n v="3"/>
    <n v="1"/>
    <n v="3"/>
    <n v="0.57799999999999996"/>
    <n v="4"/>
    <n v="1"/>
    <n v="4"/>
    <n v="3.4990000000000001"/>
    <n v="0"/>
    <n v="0.21917808219178081"/>
    <n v="0"/>
    <n v="2.5579999999999998"/>
    <n v="0"/>
    <n v="4.807692307692308E-2"/>
    <n v="0"/>
    <n v="7"/>
    <n v="30"/>
    <n v="0.23333333333333334"/>
    <n v="76.2"/>
    <n v="0"/>
    <n v="6"/>
    <n v="0"/>
    <n v="1.562502E-2"/>
    <n v="5"/>
    <n v="7.9069749999999994E-2"/>
    <n v="2"/>
    <n v="1.3888890000000001E-2"/>
    <n v="2"/>
    <n v="9"/>
    <n v="17"/>
    <n v="0.859375"/>
    <n v="0.9"/>
    <n v="0.95"/>
    <n v="0"/>
    <n v="0"/>
    <n v="9.75"/>
    <n v="0"/>
    <n v="2.6738960000000001"/>
    <n v="0"/>
    <n v="7.77"/>
    <n v="3"/>
    <n v="3"/>
    <n v="18"/>
    <n v="0.16666666666666666"/>
    <n v="0.83817742948781537"/>
    <n v="4"/>
    <n v="5"/>
    <n v="0.8"/>
    <n v="0.87356321839080464"/>
    <n v="0"/>
    <n v="10"/>
    <n v="0"/>
    <n v="25349"/>
    <n v="8.1666666666666661"/>
    <n v="0"/>
    <n v="0"/>
    <n v="0"/>
    <n v="3.333333333333333"/>
    <n v="5.6000000000000005"/>
    <n v="0"/>
    <n v="17.100000000000001"/>
    <n v="17.100000000000001"/>
    <n v="433467.9"/>
    <n v="433467.9"/>
    <n v="767982908.03409648"/>
    <n v="767982908.03409648"/>
    <n v="20977136"/>
    <n v="36.610474758522635"/>
    <n v="36.610474758522635"/>
    <n v="2.5"/>
    <n v="2.7314587057279494"/>
    <n v="0.42750000000000005"/>
    <n v="0.42749999999999999"/>
  </r>
  <r>
    <s v="910000007"/>
    <s v="WEST GARDENA POST ACUTE"/>
    <n v="206190047"/>
    <n v="1407499163"/>
    <s v="555410"/>
    <x v="48"/>
    <x v="13"/>
    <s v="No"/>
    <n v="50"/>
    <n v="3.0459999999999998"/>
    <n v="6"/>
    <n v="0.93150684931506844"/>
    <n v="5.5890410958904102"/>
    <n v="1.4410000000000001"/>
    <n v="5"/>
    <n v="1"/>
    <n v="5"/>
    <n v="0.32100000000000001"/>
    <n v="0"/>
    <n v="1"/>
    <n v="0"/>
    <n v="4.8419999999999996"/>
    <n v="5"/>
    <n v="0.9342465753424658"/>
    <n v="4.6712328767123292"/>
    <n v="4.0919999999999996"/>
    <n v="5"/>
    <n v="0.76923076923076927"/>
    <n v="3.8461538461538463"/>
    <n v="19.106427818756586"/>
    <n v="30"/>
    <n v="0.63688092729188617"/>
    <n v="51.5"/>
    <n v="1"/>
    <n v="6"/>
    <n v="0.16666666666666666"/>
    <n v="6.3157909999999998E-2"/>
    <n v="3"/>
    <n v="6.7415740000000002E-2"/>
    <n v="3"/>
    <n v="1.1494249999999999E-2"/>
    <n v="3"/>
    <n v="9"/>
    <n v="17"/>
    <n v="1"/>
    <n v="0.9"/>
    <n v="0.95"/>
    <n v="0.52941176470588236"/>
    <n v="0.52941176470588236"/>
    <n v="10.56"/>
    <n v="0"/>
    <n v="0.79629300000000003"/>
    <n v="2"/>
    <n v="7.82"/>
    <n v="3"/>
    <n v="5"/>
    <n v="18"/>
    <n v="0.27777777777777779"/>
    <n v="0.59016877139147883"/>
    <n v="0"/>
    <n v="5"/>
    <n v="0"/>
    <n v="0.98290598290598286"/>
    <n v="9"/>
    <n v="10"/>
    <n v="0.9"/>
    <n v="10001"/>
    <n v="22.290832455216016"/>
    <n v="2.5"/>
    <n v="10.588235294117647"/>
    <n v="10.588235294117647"/>
    <n v="5.5555555555555554"/>
    <n v="0"/>
    <n v="2.7"/>
    <n v="43.634623304889224"/>
    <n v="43.634623304889224"/>
    <n v="436389.86767219711"/>
    <n v="436389.86767219711"/>
    <n v="767982908.03409648"/>
    <n v="767982908.03409648"/>
    <n v="20977136"/>
    <n v="36.610474758522635"/>
    <n v="36.610474758522635"/>
    <n v="2.5"/>
    <n v="2.7314587057279494"/>
    <n v="1.0908655826222307"/>
    <n v="1.0908655826222307"/>
  </r>
  <r>
    <s v="910000009"/>
    <s v="BAY CREST CARE CENTER"/>
    <n v="206190055"/>
    <n v="1063409472"/>
    <s v="055559"/>
    <x v="48"/>
    <x v="13"/>
    <s v="No"/>
    <n v="80"/>
    <n v="1.86"/>
    <n v="0"/>
    <n v="6.8493150684931559E-2"/>
    <n v="0"/>
    <n v="1.369"/>
    <n v="5"/>
    <n v="1"/>
    <n v="5"/>
    <n v="0.39"/>
    <n v="1"/>
    <n v="1"/>
    <n v="1"/>
    <n v="3.6190000000000002"/>
    <n v="0"/>
    <n v="0.32876712328767121"/>
    <n v="0"/>
    <n v="2.7"/>
    <n v="0"/>
    <n v="8.6538461538461536E-2"/>
    <n v="0"/>
    <n v="6"/>
    <n v="30"/>
    <n v="0.2"/>
    <n v="62.2"/>
    <n v="0"/>
    <n v="6"/>
    <n v="0"/>
    <n v="4.093567E-2"/>
    <n v="4"/>
    <n v="0.16874998000000002"/>
    <n v="0"/>
    <n v="0"/>
    <n v="6"/>
    <n v="10"/>
    <n v="17"/>
    <n v="0.91219512195121955"/>
    <n v="0.9"/>
    <n v="0.95"/>
    <n v="0.29411764705882354"/>
    <n v="0.29411764705882354"/>
    <n v="9.82"/>
    <n v="0"/>
    <m/>
    <n v="0"/>
    <n v="8.24"/>
    <n v="0"/>
    <n v="0"/>
    <n v="12"/>
    <n v="0"/>
    <n v="0.71802117160811441"/>
    <n v="0"/>
    <n v="5"/>
    <n v="0"/>
    <n v="0.98574338085539714"/>
    <n v="9"/>
    <n v="10"/>
    <n v="0.9"/>
    <n v="17025"/>
    <n v="7"/>
    <n v="0"/>
    <n v="5.882352941176471"/>
    <n v="5.882352941176471"/>
    <n v="0"/>
    <n v="0"/>
    <n v="2.7"/>
    <n v="15.58235294117647"/>
    <n v="15.58235294117647"/>
    <n v="265289.5588235294"/>
    <n v="265289.5588235294"/>
    <n v="767982908.03409648"/>
    <n v="767982908.03409648"/>
    <n v="20977136"/>
    <n v="36.610474758522635"/>
    <n v="36.610474758522635"/>
    <n v="2.5"/>
    <n v="2.7314587057279494"/>
    <n v="0.38955882352941174"/>
    <n v="0.38955882352941174"/>
  </r>
  <r>
    <s v="910000013"/>
    <s v="BERKLEY WEST HEALTHCARE CENTER"/>
    <n v="206190071"/>
    <n v="1245228469"/>
    <s v="055136"/>
    <x v="48"/>
    <x v="14"/>
    <s v="No"/>
    <n v="54"/>
    <n v="1.748"/>
    <n v="0"/>
    <n v="0.1205479452054794"/>
    <n v="0"/>
    <n v="0.93100000000000005"/>
    <n v="0"/>
    <n v="1"/>
    <n v="0"/>
    <n v="0.40500000000000003"/>
    <n v="1"/>
    <n v="1"/>
    <n v="1"/>
    <n v="3.1139999999999999"/>
    <n v="0"/>
    <n v="0.37534246575342467"/>
    <n v="0"/>
    <n v="2.2959999999999998"/>
    <n v="0"/>
    <n v="0.10576923076923077"/>
    <n v="0"/>
    <n v="1"/>
    <n v="30"/>
    <n v="3.3333333333333333E-2"/>
    <n v="60.8"/>
    <n v="0"/>
    <n v="6"/>
    <n v="0"/>
    <n v="0.14285716000000001"/>
    <n v="4"/>
    <n v="0.04"/>
    <n v="4"/>
    <n v="0"/>
    <n v="6"/>
    <n v="14"/>
    <n v="17"/>
    <n v="0.27160493827160492"/>
    <n v="0.9"/>
    <n v="0.95"/>
    <n v="0"/>
    <n v="0"/>
    <n v="9.4"/>
    <n v="1"/>
    <m/>
    <n v="0"/>
    <n v="9.01"/>
    <n v="0"/>
    <n v="1"/>
    <n v="12"/>
    <n v="8.3333333333333329E-2"/>
    <m/>
    <n v="0"/>
    <n v="5"/>
    <n v="0"/>
    <n v="1"/>
    <n v="10"/>
    <n v="10"/>
    <n v="1"/>
    <m/>
    <n v="1.1666666666666667"/>
    <n v="0"/>
    <n v="0"/>
    <n v="0"/>
    <n v="1.6666666666666665"/>
    <n v="0"/>
    <n v="3"/>
    <n v="5.833333333333333"/>
    <n v="5.833333333333333"/>
    <m/>
    <n v="0"/>
    <n v="767982908.03409648"/>
    <n v="767982908.03409648"/>
    <n v="20977136"/>
    <n v="36.610474758522635"/>
    <n v="36.610474758522635"/>
    <n v="2.5"/>
    <n v="2.7314587057279494"/>
    <n v="0.14583333333333331"/>
    <n v="0.14583333333333331"/>
  </r>
  <r>
    <s v="910000006"/>
    <s v="OCEAN POINTE HEALTHCARE CENTER"/>
    <n v="206190037"/>
    <n v="1164403739"/>
    <s v="055155"/>
    <x v="48"/>
    <x v="14"/>
    <s v="No"/>
    <n v="72"/>
    <n v="2.3119999999999998"/>
    <n v="1"/>
    <n v="0.57260273972602738"/>
    <n v="0.57260273972602738"/>
    <n v="1.0640000000000001"/>
    <n v="1"/>
    <n v="1"/>
    <n v="1"/>
    <n v="0.30299999999999999"/>
    <n v="0"/>
    <n v="1"/>
    <n v="0"/>
    <n v="3.6819999999999999"/>
    <n v="0"/>
    <n v="0.55068493150684938"/>
    <n v="0"/>
    <n v="3.2250000000000001"/>
    <n v="0"/>
    <n v="0.40384615384615385"/>
    <n v="0"/>
    <n v="1.5726027397260274"/>
    <n v="30"/>
    <n v="5.2420091324200911E-2"/>
    <n v="45.1"/>
    <n v="3"/>
    <n v="6"/>
    <n v="0.5"/>
    <n v="7.5757580000000005E-2"/>
    <n v="3"/>
    <n v="9.6774219999999994E-2"/>
    <n v="1"/>
    <n v="2.3364470000000002E-2"/>
    <n v="1"/>
    <n v="5"/>
    <n v="17"/>
    <n v="0.89406779661016944"/>
    <n v="0.9"/>
    <n v="0.95"/>
    <n v="0"/>
    <n v="0"/>
    <n v="10.06"/>
    <n v="0"/>
    <n v="0.58194999999999997"/>
    <n v="3"/>
    <n v="8.1199999999999992"/>
    <n v="1"/>
    <n v="4"/>
    <n v="18"/>
    <n v="0.22222222222222221"/>
    <n v="0.23078906652913872"/>
    <n v="0"/>
    <n v="5"/>
    <n v="0"/>
    <n v="0.978494623655914"/>
    <n v="8"/>
    <n v="10"/>
    <n v="0.8"/>
    <n v="5370"/>
    <n v="1.8347031963470319"/>
    <n v="7.5"/>
    <n v="0"/>
    <n v="0"/>
    <n v="4.4444444444444446"/>
    <n v="0"/>
    <n v="2.4000000000000004"/>
    <n v="16.179147640791477"/>
    <n v="16.179147640791477"/>
    <n v="86882.022831050228"/>
    <n v="86882.022831050228"/>
    <n v="767982908.03409648"/>
    <n v="767982908.03409648"/>
    <n v="20977136"/>
    <n v="36.610474758522635"/>
    <n v="36.610474758522635"/>
    <n v="2.5"/>
    <n v="2.7314587057279494"/>
    <n v="0.40447869101978695"/>
    <n v="0.40447869101978695"/>
  </r>
  <r>
    <s v="910000068"/>
    <s v="PALOS VERDES HEALTH CARE CENTER"/>
    <n v="206190614"/>
    <n v="1104817071"/>
    <s v="555028"/>
    <x v="48"/>
    <x v="13"/>
    <s v="No"/>
    <n v="48"/>
    <n v="2.532"/>
    <n v="3"/>
    <n v="0.46575342465753422"/>
    <n v="1.3972602739726026"/>
    <n v="0.80400000000000005"/>
    <n v="0"/>
    <n v="0.75068493150684934"/>
    <n v="0"/>
    <n v="0.59599999999999997"/>
    <n v="4"/>
    <n v="0.75068493150684934"/>
    <n v="3.0027397260273974"/>
    <n v="3.9279999999999999"/>
    <n v="1"/>
    <n v="0.43287671232876712"/>
    <n v="0.43287671232876712"/>
    <m/>
    <n v="0"/>
    <n v="0.26923076923076922"/>
    <n v="0"/>
    <n v="4.8328767123287673"/>
    <n v="30"/>
    <n v="0.1610958904109589"/>
    <m/>
    <m/>
    <n v="0"/>
    <n v="0"/>
    <n v="0"/>
    <n v="5"/>
    <n v="0.13978495999999999"/>
    <n v="0"/>
    <n v="0"/>
    <n v="6"/>
    <n v="11"/>
    <n v="17"/>
    <n v="0.90243902439024393"/>
    <n v="0.9"/>
    <n v="0.95"/>
    <n v="0.3235294117647059"/>
    <n v="0.3235294117647059"/>
    <m/>
    <n v="0"/>
    <m/>
    <n v="0"/>
    <m/>
    <n v="0"/>
    <n v="0"/>
    <n v="0"/>
    <n v="0"/>
    <n v="0.8081372157957718"/>
    <n v="1"/>
    <n v="5"/>
    <n v="0.2"/>
    <n v="0.94186046511627908"/>
    <n v="5"/>
    <n v="10"/>
    <n v="0.5"/>
    <n v="12156"/>
    <n v="8.0547945205479454"/>
    <m/>
    <n v="12.941176470588236"/>
    <n v="12.941176470588236"/>
    <m/>
    <n v="1.4000000000000001"/>
    <n v="1.5"/>
    <n v="23.895970991136181"/>
    <n v="23.895970991136181"/>
    <n v="290479.42336825142"/>
    <n v="290479.42336825142"/>
    <n v="767982908.03409648"/>
    <n v="767982908.03409648"/>
    <n v="20977136"/>
    <n v="36.610474758522635"/>
    <n v="36.610474758522635"/>
    <n v="2.5"/>
    <n v="2.7314587057279494"/>
    <n v="0.59739927477840449"/>
    <n v="0.59739927477840449"/>
  </r>
  <r>
    <s v="910000022"/>
    <s v="PRIMROSE POST-ACUTE"/>
    <n v="206190147"/>
    <n v="1740664762"/>
    <s v="055608"/>
    <x v="48"/>
    <x v="13"/>
    <s v="No"/>
    <n v="69"/>
    <n v="2.794"/>
    <n v="5"/>
    <n v="0.74246575342465748"/>
    <n v="3.7123287671232874"/>
    <n v="0.88500000000000001"/>
    <n v="0"/>
    <n v="1"/>
    <n v="0"/>
    <n v="0.30599999999999999"/>
    <n v="0"/>
    <n v="1"/>
    <n v="0"/>
    <n v="3.98"/>
    <n v="1"/>
    <n v="0.66027397260273979"/>
    <n v="0.66027397260273979"/>
    <n v="3.3279999999999998"/>
    <n v="0"/>
    <n v="0.15384615384615385"/>
    <n v="0"/>
    <n v="4.3726027397260268"/>
    <n v="30"/>
    <n v="0.14575342465753421"/>
    <n v="62.8"/>
    <n v="0"/>
    <n v="6"/>
    <n v="0"/>
    <n v="9.8360660000000003E-2"/>
    <n v="2"/>
    <n v="0.16030538"/>
    <n v="0"/>
    <n v="1.57068E-2"/>
    <n v="2"/>
    <n v="4"/>
    <n v="17"/>
    <n v="0.94974874371859297"/>
    <n v="0.9"/>
    <n v="0.95"/>
    <n v="0.11764705882352941"/>
    <n v="0.11764705882352941"/>
    <n v="10.91"/>
    <n v="0"/>
    <n v="0.56770600000000004"/>
    <n v="3"/>
    <n v="7.86"/>
    <n v="2"/>
    <n v="5"/>
    <n v="18"/>
    <n v="0.27777777777777779"/>
    <n v="0.83111288746780354"/>
    <n v="2"/>
    <n v="5"/>
    <n v="0.4"/>
    <n v="0.82909930715935332"/>
    <n v="0"/>
    <n v="10"/>
    <n v="0"/>
    <n v="18715"/>
    <n v="5.1013698630136979"/>
    <n v="0"/>
    <n v="2.3529411764705883"/>
    <n v="2.3529411764705883"/>
    <n v="5.5555555555555554"/>
    <n v="2.8000000000000003"/>
    <n v="0"/>
    <n v="15.809866595039843"/>
    <n v="15.809866595039843"/>
    <n v="295881.65332617064"/>
    <n v="295881.65332617064"/>
    <n v="767982908.03409648"/>
    <n v="767982908.03409648"/>
    <n v="20977136"/>
    <n v="36.610474758522635"/>
    <n v="36.610474758522635"/>
    <n v="2.5"/>
    <n v="2.7314587057279494"/>
    <n v="0.39524666487599608"/>
    <n v="0.39524666487599602"/>
  </r>
  <r>
    <s v="910000004"/>
    <s v="OSAGE HEALTHCARE &amp; WELLNESS CENTRE"/>
    <n v="206190303"/>
    <n v="1891940276"/>
    <s v="056143"/>
    <x v="48"/>
    <x v="13"/>
    <s v="No"/>
    <n v="53"/>
    <n v="2.5659999999999998"/>
    <n v="3"/>
    <n v="0.58430232558139528"/>
    <n v="1.7529069767441858"/>
    <n v="1.01"/>
    <n v="1"/>
    <n v="1"/>
    <n v="1"/>
    <n v="0.433"/>
    <n v="2"/>
    <n v="1"/>
    <n v="2"/>
    <n v="4.0140000000000002"/>
    <n v="2"/>
    <n v="0.89244186046511631"/>
    <n v="1.7848837209302326"/>
    <n v="3.6589999999999998"/>
    <n v="2"/>
    <n v="0.75510204081632648"/>
    <n v="1.510204081632653"/>
    <n v="8.0479947793070714"/>
    <n v="30"/>
    <n v="0.26826649264356905"/>
    <n v="43.5"/>
    <n v="3"/>
    <n v="6"/>
    <n v="0.5"/>
    <n v="0.1007752"/>
    <n v="2"/>
    <n v="9.8360660000000003E-2"/>
    <n v="3"/>
    <n v="1.1627909999999998E-2"/>
    <n v="3"/>
    <n v="8"/>
    <n v="17"/>
    <n v="0.97175141242937857"/>
    <n v="0.9"/>
    <n v="0.95"/>
    <n v="0.47058823529411764"/>
    <n v="0.47058823529411764"/>
    <n v="11.07"/>
    <n v="0"/>
    <n v="0.33022200000000002"/>
    <n v="5"/>
    <n v="7.85"/>
    <n v="2"/>
    <n v="7"/>
    <n v="18"/>
    <n v="0.3888888888888889"/>
    <n v="0.69619359394056102"/>
    <n v="0"/>
    <n v="5"/>
    <n v="0"/>
    <n v="0.78661087866108792"/>
    <n v="0"/>
    <n v="10"/>
    <n v="0"/>
    <n v="10846"/>
    <n v="9.3893272425249172"/>
    <n v="7.5"/>
    <n v="9.4117647058823533"/>
    <n v="9.4117647058823533"/>
    <n v="7.7777777777777777"/>
    <n v="0"/>
    <n v="0"/>
    <n v="34.078869726185047"/>
    <n v="34.078869726185047"/>
    <n v="369619.42105020303"/>
    <n v="369619.42105020303"/>
    <n v="767982908.03409648"/>
    <n v="767982908.03409648"/>
    <n v="20977136"/>
    <n v="36.610474758522635"/>
    <n v="36.610474758522635"/>
    <n v="2.5"/>
    <n v="2.7314587057279494"/>
    <n v="0.85197174315462609"/>
    <n v="0.8519717431546262"/>
  </r>
  <r>
    <s v="910000005"/>
    <s v="CENTINELA SKILLED NURSING &amp; WELLNESS CENTRE"/>
    <n v="206190304"/>
    <n v="1265687644"/>
    <s v="056167"/>
    <x v="48"/>
    <x v="13"/>
    <s v="No"/>
    <n v="59"/>
    <n v="2.5369999999999999"/>
    <n v="3"/>
    <n v="0.22383720930232553"/>
    <n v="0.6715116279069766"/>
    <n v="1.016"/>
    <n v="1"/>
    <n v="1"/>
    <n v="1"/>
    <n v="0.46"/>
    <n v="2"/>
    <n v="1"/>
    <n v="2"/>
    <n v="4.0199999999999996"/>
    <n v="2"/>
    <n v="0.79360465116279066"/>
    <n v="1.5872093023255813"/>
    <n v="3.766"/>
    <n v="3"/>
    <n v="0.72448979591836737"/>
    <n v="2.1734693877551021"/>
    <n v="7.4321903179876596"/>
    <n v="30"/>
    <n v="0.24773967726625531"/>
    <n v="23.4"/>
    <n v="6"/>
    <n v="6"/>
    <n v="1"/>
    <n v="5.3691280000000001E-2"/>
    <n v="4"/>
    <n v="5.3846129999999999E-2"/>
    <n v="3"/>
    <n v="0"/>
    <n v="6"/>
    <n v="13"/>
    <n v="17"/>
    <n v="0.9887640449438202"/>
    <n v="0.9"/>
    <n v="0.95"/>
    <n v="0.76470588235294112"/>
    <n v="0.76470588235294112"/>
    <n v="9.24"/>
    <n v="1"/>
    <n v="0.17649599999999999"/>
    <n v="6"/>
    <n v="8.08"/>
    <n v="1"/>
    <n v="8"/>
    <n v="18"/>
    <n v="0.44444444444444442"/>
    <n v="0.7270380356835523"/>
    <n v="0"/>
    <n v="5"/>
    <n v="0"/>
    <n v="0.85227272727272729"/>
    <n v="0"/>
    <n v="10"/>
    <n v="0"/>
    <n v="12673"/>
    <n v="8.6708887043189353"/>
    <n v="15"/>
    <n v="15.294117647058822"/>
    <n v="15.294117647058822"/>
    <n v="8.8888888888888893"/>
    <n v="0"/>
    <n v="0"/>
    <n v="47.853895240266638"/>
    <n v="47.853895240266638"/>
    <n v="606452.41437989916"/>
    <n v="606452.41437989916"/>
    <n v="767982908.03409648"/>
    <n v="767982908.03409648"/>
    <n v="20977136"/>
    <n v="36.610474758522635"/>
    <n v="36.610474758522635"/>
    <n v="2.5"/>
    <n v="2.7314587057279494"/>
    <n v="1.1963473810066658"/>
    <n v="1.196347381006666"/>
  </r>
  <r>
    <s v="910000023"/>
    <s v="WINDSOR CARE CENTER OF CHEVIOT HILLS"/>
    <n v="206190637"/>
    <n v="1811224413"/>
    <s v="056451"/>
    <x v="48"/>
    <x v="14"/>
    <s v="No"/>
    <n v="99"/>
    <n v="2.3069999999999999"/>
    <n v="1"/>
    <n v="0.51162790697674421"/>
    <n v="0.51162790697674421"/>
    <n v="1.0760000000000001"/>
    <n v="2"/>
    <n v="1"/>
    <n v="2"/>
    <n v="0.54800000000000004"/>
    <n v="3"/>
    <n v="1"/>
    <n v="3"/>
    <n v="3.899"/>
    <n v="1"/>
    <n v="0.64825581395348841"/>
    <n v="0.64825581395348841"/>
    <n v="3.536"/>
    <n v="1"/>
    <n v="0.35714285714285715"/>
    <n v="0.35714285714285715"/>
    <n v="6.5170265780730894"/>
    <n v="30"/>
    <n v="0.21723421926910297"/>
    <n v="59.8"/>
    <n v="0"/>
    <n v="6"/>
    <n v="0"/>
    <n v="4.0609119999999999E-2"/>
    <n v="4"/>
    <n v="6.8965509999999994E-2"/>
    <n v="3"/>
    <n v="0"/>
    <n v="6"/>
    <n v="13"/>
    <n v="17"/>
    <n v="0.77491961414791"/>
    <n v="0.9"/>
    <n v="0.95"/>
    <n v="0"/>
    <n v="0"/>
    <n v="8.0500000000000007"/>
    <n v="2"/>
    <n v="0.34364099999999997"/>
    <n v="5"/>
    <n v="8.31"/>
    <n v="0"/>
    <n v="7"/>
    <n v="18"/>
    <n v="0.3888888888888889"/>
    <n v="0.73838029442615838"/>
    <n v="0"/>
    <n v="5"/>
    <n v="0"/>
    <n v="0.98654708520179368"/>
    <n v="9"/>
    <n v="10"/>
    <n v="0.9"/>
    <n v="20414"/>
    <n v="7.6031976744186043"/>
    <n v="0"/>
    <n v="0"/>
    <n v="0"/>
    <n v="7.7777777777777777"/>
    <n v="0"/>
    <n v="2.7"/>
    <n v="18.08097545219638"/>
    <n v="18.08097545219638"/>
    <n v="369105.03288113693"/>
    <n v="369105.03288113693"/>
    <n v="767982908.03409648"/>
    <n v="767982908.03409648"/>
    <n v="20977136"/>
    <n v="36.610474758522635"/>
    <n v="36.610474758522635"/>
    <n v="2.5"/>
    <n v="2.7314587057279494"/>
    <n v="0.45202438630490949"/>
    <n v="0.45202438630490954"/>
  </r>
  <r>
    <s v="910000024"/>
    <s v="CLEAR VIEW CONVALESCENT CENTER"/>
    <n v="206190181"/>
    <n v="1073608600"/>
    <s v="555880"/>
    <x v="48"/>
    <x v="13"/>
    <s v="No"/>
    <n v="99"/>
    <n v="3.49"/>
    <n v="6"/>
    <n v="1"/>
    <n v="6"/>
    <n v="0.80500000000000005"/>
    <n v="0"/>
    <n v="1"/>
    <n v="0"/>
    <n v="0.72199999999999998"/>
    <n v="5"/>
    <n v="1"/>
    <n v="5"/>
    <n v="5.0110000000000001"/>
    <n v="6"/>
    <n v="0.97534246575342465"/>
    <n v="5.8520547945205479"/>
    <n v="4.5789999999999997"/>
    <n v="6"/>
    <n v="0.93269230769230771"/>
    <n v="5.5961538461538467"/>
    <n v="22.448208640674395"/>
    <n v="30"/>
    <n v="0.7482736213558131"/>
    <n v="38.299999999999997"/>
    <n v="4"/>
    <n v="6"/>
    <n v="0.66666666666666663"/>
    <n v="0.24581004000000001"/>
    <n v="0"/>
    <n v="2.5000010000000003E-2"/>
    <n v="6"/>
    <n v="2.686566E-2"/>
    <n v="1"/>
    <n v="7"/>
    <n v="17"/>
    <n v="0.95086705202312138"/>
    <n v="0.9"/>
    <n v="0.95"/>
    <n v="0.41176470588235292"/>
    <n v="0.41176470588235292"/>
    <m/>
    <n v="0"/>
    <n v="0.75574200000000002"/>
    <n v="2"/>
    <m/>
    <n v="0"/>
    <n v="2"/>
    <n v="6"/>
    <n v="0.33333333333333331"/>
    <n v="1.369378914892954"/>
    <n v="5"/>
    <n v="5"/>
    <n v="1"/>
    <n v="1"/>
    <n v="10"/>
    <n v="10"/>
    <n v="1"/>
    <n v="43942"/>
    <n v="26.189576747453458"/>
    <n v="10"/>
    <n v="8.235294117647058"/>
    <n v="8.235294117647058"/>
    <n v="6.6666666666666661"/>
    <n v="7"/>
    <n v="3"/>
    <n v="61.09153753176718"/>
    <n v="61.09153753176718"/>
    <n v="2684484.3422209136"/>
    <n v="2684484.3422209136"/>
    <n v="767982908.03409648"/>
    <n v="767982908.03409648"/>
    <n v="20977136"/>
    <n v="36.610474758522635"/>
    <n v="36.610474758522635"/>
    <n v="2.5"/>
    <n v="2.7314587057279494"/>
    <n v="1.5272884382941796"/>
    <n v="1.5272884382941794"/>
  </r>
  <r>
    <s v="910000025"/>
    <s v="CLEAR VIEW SANITARIUM"/>
    <n v="206190182"/>
    <n v="1639264914"/>
    <s v="555881"/>
    <x v="48"/>
    <x v="13"/>
    <s v="No"/>
    <n v="73"/>
    <n v="3.7080000000000002"/>
    <n v="6"/>
    <n v="1"/>
    <n v="6"/>
    <n v="0.73399999999999999"/>
    <n v="0"/>
    <n v="1"/>
    <n v="0"/>
    <n v="0.66"/>
    <n v="5"/>
    <n v="1"/>
    <n v="5"/>
    <n v="5.1059999999999999"/>
    <n v="6"/>
    <n v="0.91506849315068495"/>
    <n v="5.4904109589041097"/>
    <n v="4.57"/>
    <n v="6"/>
    <n v="0.89423076923076927"/>
    <n v="5.3653846153846159"/>
    <n v="21.855795574288727"/>
    <n v="30"/>
    <n v="0.72852651914295763"/>
    <n v="41.7"/>
    <n v="4"/>
    <n v="6"/>
    <n v="0.66666666666666663"/>
    <n v="0.29365078999999999"/>
    <n v="0"/>
    <n v="0"/>
    <n v="6"/>
    <n v="1.4440429999999999E-2"/>
    <n v="2"/>
    <n v="8"/>
    <n v="17"/>
    <n v="1"/>
    <n v="0.9"/>
    <n v="0.95"/>
    <n v="0.47058823529411764"/>
    <n v="0.47058823529411764"/>
    <m/>
    <n v="0"/>
    <n v="0.33404200000000001"/>
    <n v="5"/>
    <m/>
    <n v="0"/>
    <n v="5"/>
    <n v="6"/>
    <n v="0.83333333333333337"/>
    <n v="3.9036577272904709E-2"/>
    <n v="0"/>
    <n v="5"/>
    <n v="0"/>
    <n v="1"/>
    <n v="10"/>
    <n v="10"/>
    <n v="1"/>
    <n v="1000"/>
    <n v="25.498428170003518"/>
    <n v="10"/>
    <n v="9.4117647058823533"/>
    <n v="9.4117647058823533"/>
    <n v="16.666666666666668"/>
    <n v="0"/>
    <n v="3"/>
    <n v="64.57685954255254"/>
    <n v="64.57685954255254"/>
    <n v="64576.859542552542"/>
    <n v="64576.859542552542"/>
    <n v="767982908.03409648"/>
    <n v="767982908.03409648"/>
    <n v="20977136"/>
    <n v="36.610474758522635"/>
    <n v="36.610474758522635"/>
    <n v="2.5"/>
    <n v="2.7314587057279494"/>
    <n v="1.6144214885638135"/>
    <n v="1.6144214885638135"/>
  </r>
  <r>
    <s v="910000065"/>
    <s v="CENTURY VILLA, INC."/>
    <n v="206190106"/>
    <n v="1659612992"/>
    <s v="555368"/>
    <x v="48"/>
    <x v="13"/>
    <s v="No"/>
    <n v="99"/>
    <n v="2.7160000000000002"/>
    <n v="5"/>
    <n v="0.40273972602739727"/>
    <n v="2.0136986301369864"/>
    <n v="1.1080000000000001"/>
    <n v="2"/>
    <n v="0.74794520547945198"/>
    <n v="1.495890410958904"/>
    <n v="0.40699999999999997"/>
    <n v="1"/>
    <n v="0.74794520547945198"/>
    <n v="0.74794520547945198"/>
    <n v="4.2460000000000004"/>
    <n v="3"/>
    <n v="0.45205479452054798"/>
    <n v="1.3561643835616439"/>
    <n v="3.5270000000000001"/>
    <n v="1"/>
    <n v="0.33653846153846156"/>
    <n v="0.33653846153846156"/>
    <n v="5.9502370916754472"/>
    <n v="30"/>
    <n v="0.19834123638918158"/>
    <m/>
    <m/>
    <n v="0"/>
    <n v="0"/>
    <n v="0.13829785999999999"/>
    <n v="0"/>
    <n v="3.0864199999999998E-2"/>
    <n v="6"/>
    <n v="2.8735800000000001E-3"/>
    <n v="5"/>
    <n v="11"/>
    <n v="17"/>
    <n v="0.90861618798955612"/>
    <n v="0.9"/>
    <n v="0.95"/>
    <n v="0.3235294117647059"/>
    <n v="0.3235294117647059"/>
    <n v="5.89"/>
    <n v="6"/>
    <n v="0.63163899999999995"/>
    <n v="3"/>
    <n v="7.98"/>
    <n v="1"/>
    <n v="10"/>
    <n v="18"/>
    <n v="0.55555555555555558"/>
    <n v="0.80278415445288132"/>
    <n v="1"/>
    <n v="5"/>
    <n v="0.2"/>
    <n v="0.99754901960784315"/>
    <n v="10"/>
    <n v="10"/>
    <n v="1"/>
    <n v="27277"/>
    <n v="9.9170618194590787"/>
    <m/>
    <n v="6.4705882352941178"/>
    <n v="6.4705882352941178"/>
    <n v="11.111111111111111"/>
    <n v="1.4000000000000001"/>
    <n v="3"/>
    <n v="31.898761165864304"/>
    <n v="31.898761165864304"/>
    <n v="870102.50832128059"/>
    <n v="870102.50832128059"/>
    <n v="767982908.03409648"/>
    <n v="767982908.03409648"/>
    <n v="20977136"/>
    <n v="36.610474758522635"/>
    <n v="36.610474758522635"/>
    <n v="2.5"/>
    <n v="2.7314587057279494"/>
    <n v="0.79746902914660756"/>
    <n v="0.79746902914660767"/>
  </r>
  <r>
    <s v="910000058"/>
    <s v="COUNTRY VILLA MAR VISTA NURSING CENTER"/>
    <n v="206190499"/>
    <n v="1437143641"/>
    <s v="555726"/>
    <x v="48"/>
    <x v="14"/>
    <s v="No"/>
    <n v="68"/>
    <n v="2.2730000000000001"/>
    <n v="1"/>
    <n v="0.31395348837209303"/>
    <n v="0.31395348837209303"/>
    <n v="1.034"/>
    <n v="1"/>
    <n v="1"/>
    <n v="1"/>
    <n v="0.45600000000000002"/>
    <n v="2"/>
    <n v="1"/>
    <n v="2"/>
    <n v="3.7709999999999999"/>
    <n v="0"/>
    <n v="0.61627906976744184"/>
    <n v="0"/>
    <n v="3.3380000000000001"/>
    <n v="0"/>
    <n v="0.47959183673469385"/>
    <n v="0"/>
    <n v="3.3139534883720931"/>
    <n v="30"/>
    <n v="0.11046511627906977"/>
    <n v="62.3"/>
    <n v="0"/>
    <n v="6"/>
    <n v="0"/>
    <n v="0.10077519"/>
    <n v="2"/>
    <n v="0.12612613"/>
    <n v="3"/>
    <n v="0"/>
    <n v="6"/>
    <n v="11"/>
    <n v="17"/>
    <n v="0.83"/>
    <n v="0.9"/>
    <n v="0.95"/>
    <n v="0"/>
    <n v="0"/>
    <n v="8.1199999999999992"/>
    <n v="2"/>
    <n v="0.81370799999999999"/>
    <n v="2"/>
    <n v="9.0299999999999994"/>
    <n v="0"/>
    <n v="4"/>
    <n v="18"/>
    <n v="0.22222222222222221"/>
    <n v="0.53390351084439824"/>
    <n v="0"/>
    <n v="5"/>
    <n v="0"/>
    <n v="0.95584988962472406"/>
    <n v="6"/>
    <n v="10"/>
    <n v="0.6"/>
    <n v="11299"/>
    <n v="3.8662790697674421"/>
    <n v="0"/>
    <n v="0"/>
    <n v="0"/>
    <n v="4.4444444444444446"/>
    <n v="0"/>
    <n v="1.7999999999999998"/>
    <n v="10.110723514211887"/>
    <n v="10.110723514211887"/>
    <n v="114241.06498708011"/>
    <n v="114241.06498708011"/>
    <n v="767982908.03409648"/>
    <n v="767982908.03409648"/>
    <n v="20977136"/>
    <n v="36.610474758522635"/>
    <n v="36.610474758522635"/>
    <n v="2.5"/>
    <n v="2.7314587057279494"/>
    <n v="0.2527680878552972"/>
    <n v="0.25276808785529714"/>
  </r>
  <r>
    <s v="910000027"/>
    <s v="COUNTRY VILLA SOUTH CONVALESCENT CENTER"/>
    <n v="206190871"/>
    <n v="1780678730"/>
    <s v="055504"/>
    <x v="48"/>
    <x v="14"/>
    <s v="No"/>
    <n v="87"/>
    <n v="2.556"/>
    <n v="3"/>
    <n v="0.40697674418604646"/>
    <n v="1.2209302325581395"/>
    <n v="1.125"/>
    <n v="2"/>
    <n v="1"/>
    <n v="2"/>
    <n v="0.54500000000000004"/>
    <n v="3"/>
    <n v="1"/>
    <n v="3"/>
    <n v="4.2240000000000002"/>
    <n v="3"/>
    <n v="0.70348837209302317"/>
    <n v="2.1104651162790695"/>
    <n v="3.9689999999999999"/>
    <n v="4"/>
    <n v="0.53061224489795922"/>
    <n v="2.1224489795918369"/>
    <n v="10.453844328429046"/>
    <n v="30"/>
    <n v="0.34846147761430152"/>
    <n v="65.599999999999994"/>
    <n v="0"/>
    <n v="6"/>
    <n v="0"/>
    <n v="6.2893100000000002E-3"/>
    <n v="5"/>
    <n v="6.6225160000000005E-2"/>
    <n v="3"/>
    <n v="4.2372900000000003E-3"/>
    <n v="5"/>
    <n v="13"/>
    <n v="17"/>
    <n v="0.84615384615384615"/>
    <n v="0.9"/>
    <n v="0.95"/>
    <n v="0"/>
    <n v="0"/>
    <n v="6.44"/>
    <n v="5"/>
    <n v="0.58351399999999998"/>
    <n v="3"/>
    <n v="8.25"/>
    <n v="0"/>
    <n v="8"/>
    <n v="18"/>
    <n v="0.44444444444444442"/>
    <n v="0.84149295215405995"/>
    <n v="2"/>
    <n v="5"/>
    <n v="0.4"/>
    <n v="0.97233201581027673"/>
    <n v="8"/>
    <n v="10"/>
    <n v="0.8"/>
    <n v="21193"/>
    <n v="12.196151716500554"/>
    <n v="0"/>
    <n v="0"/>
    <n v="0"/>
    <n v="8.8888888888888893"/>
    <n v="2.8000000000000003"/>
    <n v="2.4000000000000004"/>
    <n v="26.285040605389447"/>
    <n v="26.285040605389447"/>
    <n v="557058.86555001861"/>
    <n v="557058.86555001861"/>
    <n v="767982908.03409648"/>
    <n v="767982908.03409648"/>
    <n v="20977136"/>
    <n v="36.610474758522635"/>
    <n v="36.610474758522635"/>
    <n v="2.5"/>
    <n v="2.7314587057279494"/>
    <n v="0.65712601513473623"/>
    <n v="0.65712601513473612"/>
  </r>
  <r>
    <s v="910000028"/>
    <s v="COUNTRY VILLA WESTWOOD CONVALESCENT CENTER"/>
    <n v="206190875"/>
    <n v="1750375705"/>
    <s v="055060"/>
    <x v="48"/>
    <x v="14"/>
    <s v="No"/>
    <n v="93"/>
    <n v="2.5379999999999998"/>
    <n v="3"/>
    <n v="0.58139534883720922"/>
    <n v="1.7441860465116277"/>
    <n v="0.92200000000000004"/>
    <n v="0"/>
    <n v="1"/>
    <n v="0"/>
    <n v="0.39600000000000002"/>
    <n v="1"/>
    <n v="1"/>
    <n v="1"/>
    <n v="3.859"/>
    <n v="1"/>
    <n v="0.43023255813953487"/>
    <n v="0.43023255813953487"/>
    <n v="3.4380000000000002"/>
    <n v="1"/>
    <n v="0.27551020408163263"/>
    <n v="0.27551020408163263"/>
    <n v="3.4499288087327948"/>
    <n v="30"/>
    <n v="0.11499762695775982"/>
    <n v="66.7"/>
    <n v="0"/>
    <n v="6"/>
    <n v="0"/>
    <n v="9.7222229999999993E-2"/>
    <n v="2"/>
    <n v="6.164385E-2"/>
    <n v="3"/>
    <n v="0"/>
    <n v="6"/>
    <n v="11"/>
    <n v="17"/>
    <n v="0.83391003460207613"/>
    <n v="0.9"/>
    <n v="0.95"/>
    <n v="0"/>
    <n v="0"/>
    <n v="9.26"/>
    <n v="1"/>
    <n v="0.74721499999999996"/>
    <n v="2"/>
    <n v="8.09"/>
    <n v="1"/>
    <n v="4"/>
    <n v="18"/>
    <n v="0.22222222222222221"/>
    <n v="0.76740831560347622"/>
    <n v="1"/>
    <n v="5"/>
    <n v="0.2"/>
    <n v="0.8643326039387309"/>
    <n v="0"/>
    <n v="10"/>
    <n v="0"/>
    <n v="21281"/>
    <n v="4.0249169435215935"/>
    <n v="0"/>
    <n v="0"/>
    <n v="0"/>
    <n v="4.4444444444444446"/>
    <n v="1.4000000000000001"/>
    <n v="0"/>
    <n v="9.8693613879660393"/>
    <n v="9.8693613879660393"/>
    <n v="210029.8796973053"/>
    <n v="210029.8796973053"/>
    <n v="767982908.03409648"/>
    <n v="767982908.03409648"/>
    <n v="20977136"/>
    <n v="36.610474758522635"/>
    <n v="36.610474758522635"/>
    <n v="2.5"/>
    <n v="2.7314587057279494"/>
    <n v="0.24673403469915101"/>
    <n v="0.24673403469915098"/>
  </r>
  <r>
    <s v="910000032"/>
    <s v="CULVER WEST HEALTH CENTER"/>
    <n v="206190229"/>
    <n v="1710379946"/>
    <s v="055350"/>
    <x v="48"/>
    <x v="14"/>
    <s v="No"/>
    <n v="91"/>
    <n v="2.5099999999999998"/>
    <n v="3"/>
    <n v="0.70136986301369864"/>
    <n v="2.1041095890410961"/>
    <n v="1.18"/>
    <n v="3"/>
    <n v="1"/>
    <n v="3"/>
    <n v="0.38600000000000001"/>
    <n v="1"/>
    <n v="1"/>
    <n v="1"/>
    <n v="4.0739999999999998"/>
    <n v="2"/>
    <n v="0.85205479452054789"/>
    <n v="1.7041095890410958"/>
    <n v="3.4620000000000002"/>
    <n v="1"/>
    <n v="0.60576923076923073"/>
    <n v="0.60576923076923073"/>
    <n v="8.4139884088514219"/>
    <n v="30"/>
    <n v="0.28046628029504739"/>
    <n v="66.099999999999994"/>
    <n v="0"/>
    <n v="6"/>
    <n v="0"/>
    <n v="6.8965540000000006E-2"/>
    <n v="3"/>
    <n v="7.9096050000000001E-2"/>
    <n v="3"/>
    <n v="8.2987700000000005E-3"/>
    <n v="5"/>
    <n v="11"/>
    <n v="17"/>
    <n v="0.87356321839080464"/>
    <n v="0.9"/>
    <n v="0.95"/>
    <n v="0"/>
    <n v="0"/>
    <n v="11.71"/>
    <n v="0"/>
    <n v="0.703677"/>
    <n v="2"/>
    <n v="8.6300000000000008"/>
    <n v="0"/>
    <n v="2"/>
    <n v="18"/>
    <n v="0.1111111111111111"/>
    <n v="0.53648874773759514"/>
    <n v="0"/>
    <n v="5"/>
    <n v="0"/>
    <n v="0.97465886939571145"/>
    <n v="8"/>
    <n v="10"/>
    <n v="0.8"/>
    <n v="15710"/>
    <n v="9.8163198103266591"/>
    <n v="0"/>
    <n v="0"/>
    <n v="0"/>
    <n v="2.2222222222222223"/>
    <n v="0"/>
    <n v="2.4000000000000004"/>
    <n v="14.438542032548883"/>
    <n v="14.438542032548883"/>
    <n v="226829.49533134294"/>
    <n v="226829.49533134294"/>
    <n v="767982908.03409648"/>
    <n v="767982908.03409648"/>
    <n v="20977136"/>
    <n v="36.610474758522635"/>
    <n v="36.610474758522635"/>
    <n v="2.5"/>
    <n v="2.7314587057279494"/>
    <n v="0.36096355081372206"/>
    <n v="0.36096355081372211"/>
  </r>
  <r>
    <s v="910000033"/>
    <s v="DEL AMO GARDENS CARE CENTER"/>
    <n v="206190231"/>
    <n v="1215912910"/>
    <s v="555706"/>
    <x v="48"/>
    <x v="13"/>
    <s v="No"/>
    <n v="94"/>
    <n v="2.625"/>
    <n v="4"/>
    <n v="0.84931506849315075"/>
    <n v="3.397260273972603"/>
    <n v="1.097"/>
    <n v="2"/>
    <n v="1"/>
    <n v="2"/>
    <n v="0.68700000000000006"/>
    <n v="5"/>
    <n v="1"/>
    <n v="5"/>
    <n v="4.37"/>
    <n v="4"/>
    <n v="0.73698630136986298"/>
    <n v="2.9479452054794519"/>
    <n v="3.9089999999999998"/>
    <n v="4"/>
    <n v="0.74038461538461542"/>
    <n v="2.9615384615384617"/>
    <n v="16.306743940990515"/>
    <n v="30"/>
    <n v="0.54355813136635045"/>
    <n v="38.200000000000003"/>
    <n v="4"/>
    <n v="6"/>
    <n v="0.66666666666666663"/>
    <n v="3.157894E-2"/>
    <n v="5"/>
    <n v="4.6511620000000004E-2"/>
    <n v="4"/>
    <n v="1.0000009999999998E-2"/>
    <n v="5"/>
    <n v="14"/>
    <n v="17"/>
    <n v="0.93838862559241709"/>
    <n v="0.9"/>
    <n v="0.95"/>
    <n v="0.41176470588235292"/>
    <n v="0.41176470588235292"/>
    <n v="8.0299999999999994"/>
    <n v="2"/>
    <n v="0.203126"/>
    <n v="6"/>
    <n v="7.84"/>
    <n v="2"/>
    <n v="10"/>
    <n v="18"/>
    <n v="0.55555555555555558"/>
    <n v="0.9511446886446886"/>
    <n v="4"/>
    <n v="5"/>
    <n v="0.8"/>
    <n v="0.978494623655914"/>
    <n v="8"/>
    <n v="10"/>
    <n v="0.8"/>
    <n v="20773"/>
    <n v="19.024534597822267"/>
    <n v="10"/>
    <n v="8.235294117647058"/>
    <n v="8.235294117647058"/>
    <n v="11.111111111111111"/>
    <n v="5.6000000000000005"/>
    <n v="2.4000000000000004"/>
    <n v="56.37093982658044"/>
    <n v="56.37093982658044"/>
    <n v="1170993.5330175555"/>
    <n v="1170993.5330175555"/>
    <n v="767982908.03409648"/>
    <n v="767982908.03409648"/>
    <n v="20977136"/>
    <n v="36.610474758522635"/>
    <n v="36.610474758522635"/>
    <n v="2.5"/>
    <n v="2.7314587057279494"/>
    <n v="1.409273495664511"/>
    <n v="1.4092734956645108"/>
  </r>
  <r>
    <s v="910000034"/>
    <s v="DRIFTWOOD HEALTHCARE CENTER"/>
    <n v="206190278"/>
    <n v="1790001212"/>
    <s v="555114"/>
    <x v="48"/>
    <x v="13"/>
    <s v="No"/>
    <n v="99"/>
    <n v="1.8540000000000001"/>
    <n v="0"/>
    <n v="1.1627906976744207E-2"/>
    <n v="0"/>
    <n v="0.92900000000000005"/>
    <n v="0"/>
    <n v="1"/>
    <n v="0"/>
    <n v="0.59"/>
    <n v="4"/>
    <n v="1"/>
    <n v="4"/>
    <n v="3.35"/>
    <n v="0"/>
    <n v="0.25872093023255816"/>
    <n v="0"/>
    <n v="3.0830000000000002"/>
    <n v="0"/>
    <n v="7.1428571428571425E-2"/>
    <n v="0"/>
    <n v="4"/>
    <n v="30"/>
    <n v="0.13333333333333333"/>
    <n v="29.3"/>
    <n v="6"/>
    <n v="6"/>
    <n v="1"/>
    <n v="6.5656549999999994E-2"/>
    <n v="3"/>
    <n v="6.0109269999999999E-2"/>
    <n v="3"/>
    <n v="0"/>
    <n v="6"/>
    <n v="12"/>
    <n v="17"/>
    <n v="0.8925619834710744"/>
    <n v="0.9"/>
    <n v="0.95"/>
    <n v="0"/>
    <n v="0"/>
    <n v="7.58"/>
    <n v="3"/>
    <n v="0.57567699999999999"/>
    <n v="3"/>
    <n v="8.1999999999999993"/>
    <n v="0"/>
    <n v="6"/>
    <n v="18"/>
    <n v="0.33333333333333331"/>
    <n v="0.61718830345205855"/>
    <n v="0"/>
    <n v="5"/>
    <n v="0"/>
    <n v="0.9297385620915033"/>
    <n v="3"/>
    <n v="10"/>
    <n v="0.3"/>
    <n v="18004"/>
    <n v="4.666666666666667"/>
    <n v="15"/>
    <n v="0"/>
    <n v="0"/>
    <n v="6.6666666666666661"/>
    <n v="0"/>
    <n v="0.89999999999999991"/>
    <n v="27.233333333333334"/>
    <n v="27.233333333333334"/>
    <n v="490308.93333333335"/>
    <n v="490308.93333333335"/>
    <n v="767982908.03409648"/>
    <n v="767982908.03409648"/>
    <n v="20977136"/>
    <n v="36.610474758522635"/>
    <n v="36.610474758522635"/>
    <n v="2.5"/>
    <n v="2.7314587057279494"/>
    <n v="0.68083333333333329"/>
    <n v="0.6808333333333334"/>
  </r>
  <r>
    <s v="910000035"/>
    <s v="LOTUS CARE CENTER"/>
    <n v="206190250"/>
    <n v="1598090029"/>
    <s v="555040"/>
    <x v="48"/>
    <x v="13"/>
    <s v="No"/>
    <n v="40"/>
    <n v="3.3"/>
    <n v="6"/>
    <n v="0.93698630136986305"/>
    <n v="5.6219178082191785"/>
    <n v="0.76400000000000001"/>
    <n v="0"/>
    <n v="1"/>
    <n v="0"/>
    <n v="0.379"/>
    <n v="1"/>
    <n v="1"/>
    <n v="1"/>
    <n v="4.3819999999999997"/>
    <n v="4"/>
    <n v="0.93150684931506844"/>
    <n v="3.7260273972602738"/>
    <n v="4.056"/>
    <n v="5"/>
    <n v="0.91346153846153844"/>
    <n v="4.5673076923076925"/>
    <n v="14.915252897787145"/>
    <n v="30"/>
    <n v="0.49717509659290482"/>
    <n v="42.1"/>
    <n v="4"/>
    <n v="6"/>
    <n v="0.66666666666666663"/>
    <n v="0.4"/>
    <n v="0"/>
    <n v="0.18181818"/>
    <n v="0"/>
    <n v="0"/>
    <n v="6"/>
    <n v="6"/>
    <n v="17"/>
    <n v="0.68387096774193545"/>
    <n v="0.9"/>
    <n v="0.95"/>
    <n v="0"/>
    <n v="0"/>
    <n v="9.43"/>
    <n v="1"/>
    <n v="0.48769899999999999"/>
    <n v="4"/>
    <n v="7.91"/>
    <n v="2"/>
    <n v="7"/>
    <n v="18"/>
    <n v="0.3888888888888889"/>
    <n v="0.61270036045709031"/>
    <n v="0"/>
    <n v="5"/>
    <n v="0"/>
    <n v="1"/>
    <n v="10"/>
    <n v="10"/>
    <n v="1"/>
    <n v="7989"/>
    <n v="17.401128380751668"/>
    <n v="10"/>
    <n v="0"/>
    <n v="0"/>
    <n v="7.7777777777777777"/>
    <n v="0"/>
    <n v="3"/>
    <n v="38.178906158529443"/>
    <n v="38.178906158529443"/>
    <n v="305011.28130049171"/>
    <n v="305011.28130049171"/>
    <n v="767982908.03409648"/>
    <n v="767982908.03409648"/>
    <n v="20977136"/>
    <n v="36.610474758522635"/>
    <n v="36.610474758522635"/>
    <n v="2.5"/>
    <n v="2.7314587057279494"/>
    <n v="0.954472653963236"/>
    <n v="0.95447265396323611"/>
  </r>
  <r>
    <s v="910000036"/>
    <s v="THE EARLWOOD"/>
    <n v="206190253"/>
    <n v="1720153620"/>
    <s v="055032"/>
    <x v="48"/>
    <x v="13"/>
    <s v="No"/>
    <n v="87"/>
    <n v="2.15"/>
    <n v="0"/>
    <n v="0.21095890410958906"/>
    <n v="0"/>
    <n v="1.075"/>
    <n v="2"/>
    <n v="1"/>
    <n v="2"/>
    <n v="0.4"/>
    <n v="1"/>
    <n v="1"/>
    <n v="1"/>
    <n v="3.62"/>
    <n v="0"/>
    <n v="0.49041095890410957"/>
    <n v="0"/>
    <n v="3.2349999999999999"/>
    <n v="0"/>
    <n v="0.43269230769230771"/>
    <n v="0"/>
    <n v="3"/>
    <n v="30"/>
    <n v="0.1"/>
    <n v="49.4"/>
    <n v="2"/>
    <n v="6"/>
    <n v="0.33333333333333331"/>
    <n v="1.7241359999999997E-2"/>
    <n v="5"/>
    <n v="3.4482770000000003E-2"/>
    <n v="6"/>
    <n v="0"/>
    <n v="6"/>
    <n v="17"/>
    <n v="17"/>
    <n v="0.77734375"/>
    <n v="0.9"/>
    <n v="0.95"/>
    <n v="0"/>
    <n v="0"/>
    <n v="9.48"/>
    <n v="0"/>
    <n v="0.71099299999999999"/>
    <n v="2"/>
    <n v="8.1300000000000008"/>
    <n v="1"/>
    <n v="3"/>
    <n v="18"/>
    <n v="0.16666666666666666"/>
    <n v="0.5683718293892589"/>
    <n v="0"/>
    <n v="5"/>
    <n v="0"/>
    <n v="0.96113602391629294"/>
    <n v="7"/>
    <n v="10"/>
    <n v="0.7"/>
    <n v="16044"/>
    <n v="3.5"/>
    <n v="5"/>
    <n v="0"/>
    <n v="0"/>
    <n v="3.333333333333333"/>
    <n v="0"/>
    <n v="2.0999999999999996"/>
    <n v="13.933333333333332"/>
    <n v="13.933333333333332"/>
    <n v="223546.39999999997"/>
    <n v="223546.39999999997"/>
    <n v="767982908.03409648"/>
    <n v="767982908.03409648"/>
    <n v="20977136"/>
    <n v="36.610474758522635"/>
    <n v="36.610474758522635"/>
    <n v="2.5"/>
    <n v="2.7314587057279494"/>
    <n v="0.34833333333333327"/>
    <n v="0.34833333333333327"/>
  </r>
  <r>
    <s v="910000038"/>
    <s v="FIRESIDE HEALTH CARE CENTER"/>
    <n v="206190294"/>
    <n v="1679558175"/>
    <s v="555039"/>
    <x v="48"/>
    <x v="14"/>
    <s v="No"/>
    <n v="66"/>
    <n v="2.4500000000000002"/>
    <n v="2"/>
    <n v="0.56712328767123288"/>
    <n v="1.1342465753424658"/>
    <n v="1.361"/>
    <n v="5"/>
    <n v="1"/>
    <n v="5"/>
    <n v="0.54"/>
    <n v="3"/>
    <n v="1"/>
    <n v="3"/>
    <n v="4.3639999999999999"/>
    <n v="4"/>
    <n v="0.36712328767123292"/>
    <n v="1.4684931506849317"/>
    <n v="3.3210000000000002"/>
    <n v="0"/>
    <n v="0.19230769230769232"/>
    <n v="0"/>
    <n v="10.602739726027398"/>
    <n v="30"/>
    <n v="0.35342465753424662"/>
    <n v="80"/>
    <n v="0"/>
    <n v="6"/>
    <n v="0"/>
    <n v="0.12631579000000001"/>
    <n v="1"/>
    <n v="0.19696969"/>
    <n v="0"/>
    <n v="7.0000010000000001E-2"/>
    <n v="0"/>
    <n v="1"/>
    <n v="17"/>
    <n v="0.7407407407407407"/>
    <n v="0.9"/>
    <n v="0.95"/>
    <n v="0"/>
    <n v="0"/>
    <n v="6.52"/>
    <n v="5"/>
    <n v="1.3253200000000001"/>
    <n v="0"/>
    <n v="7.75"/>
    <n v="3"/>
    <n v="8"/>
    <n v="18"/>
    <n v="0.44444444444444442"/>
    <n v="0.43778192097191315"/>
    <n v="0"/>
    <n v="5"/>
    <n v="0"/>
    <n v="0.92906178489702518"/>
    <n v="3"/>
    <n v="10"/>
    <n v="0.3"/>
    <n v="7279"/>
    <n v="12.369863013698632"/>
    <n v="0"/>
    <n v="0"/>
    <n v="0"/>
    <n v="8.8888888888888893"/>
    <n v="0"/>
    <n v="0.89999999999999991"/>
    <n v="22.158751902587518"/>
    <n v="22.158751902587518"/>
    <n v="161293.55509893454"/>
    <n v="161293.55509893454"/>
    <n v="767982908.03409648"/>
    <n v="767982908.03409648"/>
    <n v="20977136"/>
    <n v="36.610474758522635"/>
    <n v="36.610474758522635"/>
    <n v="2.5"/>
    <n v="2.7314587057279494"/>
    <n v="0.55396879756468798"/>
    <n v="0.55396879756468786"/>
  </r>
  <r>
    <s v="910000275"/>
    <s v="GARDENA CONVALESCENT CENTER"/>
    <n v="206190311"/>
    <n v="1346225059"/>
    <s v="056019"/>
    <x v="48"/>
    <x v="13"/>
    <s v="No"/>
    <n v="74"/>
    <n v="2.532"/>
    <n v="3"/>
    <n v="0.77808219178082194"/>
    <n v="2.3342465753424659"/>
    <n v="1.3620000000000001"/>
    <n v="5"/>
    <n v="1"/>
    <n v="5"/>
    <n v="0.32900000000000001"/>
    <n v="0"/>
    <n v="1"/>
    <n v="0"/>
    <n v="4.1920000000000002"/>
    <n v="3"/>
    <n v="0.92054794520547945"/>
    <n v="2.7616438356164386"/>
    <n v="3.5179999999999998"/>
    <n v="1"/>
    <n v="0.84615384615384615"/>
    <n v="0.84615384615384615"/>
    <n v="10.942044257112752"/>
    <n v="30"/>
    <n v="0.36473480857042506"/>
    <n v="59.4"/>
    <n v="0"/>
    <n v="6"/>
    <n v="0"/>
    <n v="4.0983599999999995E-2"/>
    <n v="5"/>
    <n v="1.694917E-2"/>
    <n v="6"/>
    <n v="0"/>
    <n v="6"/>
    <n v="17"/>
    <n v="17"/>
    <n v="0.82456140350877194"/>
    <n v="0.9"/>
    <n v="0.95"/>
    <n v="0"/>
    <n v="0"/>
    <n v="6.3"/>
    <n v="5"/>
    <n v="0.296566"/>
    <n v="5"/>
    <n v="7.88"/>
    <n v="2"/>
    <n v="12"/>
    <n v="18"/>
    <n v="0.66666666666666663"/>
    <n v="0.93935963777490294"/>
    <n v="4"/>
    <n v="5"/>
    <n v="0.8"/>
    <n v="0.91354466858789629"/>
    <n v="2"/>
    <n v="10"/>
    <n v="0.2"/>
    <n v="17427"/>
    <n v="12.765718299964878"/>
    <n v="0"/>
    <n v="0"/>
    <n v="0"/>
    <n v="13.333333333333332"/>
    <n v="5.6000000000000005"/>
    <n v="0.60000000000000009"/>
    <n v="32.299051633298212"/>
    <n v="32.299051633298212"/>
    <n v="562875.57281348796"/>
    <n v="562875.57281348796"/>
    <n v="767982908.03409648"/>
    <n v="767982908.03409648"/>
    <n v="20977136"/>
    <n v="36.610474758522635"/>
    <n v="36.610474758522635"/>
    <n v="2.5"/>
    <n v="2.7314587057279494"/>
    <n v="0.80747629083245531"/>
    <n v="0.80747629083245531"/>
  </r>
  <r>
    <s v="910000043"/>
    <s v="GOOD SHEPHERD HEALTH CARE CENTER OF SANTA MONICA"/>
    <n v="206190346"/>
    <n v="1114090206"/>
    <s v="555061"/>
    <x v="48"/>
    <x v="14"/>
    <s v="No"/>
    <n v="48"/>
    <m/>
    <m/>
    <m/>
    <m/>
    <m/>
    <m/>
    <m/>
    <m/>
    <m/>
    <m/>
    <m/>
    <m/>
    <m/>
    <m/>
    <m/>
    <m/>
    <m/>
    <m/>
    <m/>
    <m/>
    <m/>
    <n v="30"/>
    <n v="0"/>
    <m/>
    <m/>
    <n v="0"/>
    <n v="0"/>
    <n v="0.28461538000000003"/>
    <n v="0"/>
    <n v="6.9999989999999998E-2"/>
    <n v="2"/>
    <n v="1.2578609999999999E-2"/>
    <n v="5"/>
    <n v="7"/>
    <n v="17"/>
    <n v="0.96319018404907975"/>
    <n v="0.9"/>
    <n v="0.95"/>
    <n v="0.41176470588235292"/>
    <n v="0.41176470588235292"/>
    <m/>
    <n v="0"/>
    <n v="0.61913799999999997"/>
    <n v="3"/>
    <m/>
    <n v="0"/>
    <n v="3"/>
    <n v="6"/>
    <n v="0.5"/>
    <m/>
    <m/>
    <n v="5"/>
    <m/>
    <n v="0.93370165745856348"/>
    <n v="4"/>
    <n v="10"/>
    <n v="0.4"/>
    <n v="10305"/>
    <n v="0"/>
    <m/>
    <n v="8.235294117647058"/>
    <n v="8.235294117647058"/>
    <n v="10"/>
    <m/>
    <n v="1.2000000000000002"/>
    <n v="19.435294117647057"/>
    <n v="19.435294117647057"/>
    <n v="200280.70588235292"/>
    <n v="200280.70588235292"/>
    <n v="767982908.03409648"/>
    <n v="767982908.03409648"/>
    <n v="20977136"/>
    <n v="36.610474758522635"/>
    <n v="36.610474758522635"/>
    <n v="2.5"/>
    <n v="2.7314587057279494"/>
    <n v="0.48588235294117643"/>
    <n v="0.48588235294117643"/>
  </r>
  <r>
    <s v="910000046"/>
    <s v="HARBOR POST ACUTE CARE CENTER"/>
    <n v="206190209"/>
    <n v="1053392639"/>
    <s v="056192"/>
    <x v="48"/>
    <x v="13"/>
    <s v="No"/>
    <n v="127"/>
    <n v="2.5569999999999999"/>
    <n v="3"/>
    <n v="1"/>
    <n v="3"/>
    <n v="0.748"/>
    <n v="0"/>
    <n v="1"/>
    <n v="0"/>
    <n v="0.67800000000000005"/>
    <n v="5"/>
    <n v="1"/>
    <n v="5"/>
    <n v="3.9580000000000002"/>
    <n v="1"/>
    <n v="0.9726027397260274"/>
    <n v="0.9726027397260274"/>
    <n v="3.73"/>
    <n v="3"/>
    <n v="0.99038461538461542"/>
    <n v="2.9711538461538463"/>
    <n v="11.943756585879875"/>
    <n v="30"/>
    <n v="0.39812521952932917"/>
    <n v="28.6"/>
    <n v="6"/>
    <n v="6"/>
    <n v="1"/>
    <n v="3.7594E-3"/>
    <n v="5"/>
    <n v="3.3962249999999999E-2"/>
    <n v="5"/>
    <n v="8.6956500000000009E-3"/>
    <n v="3"/>
    <n v="13"/>
    <n v="17"/>
    <n v="0.96338028169014089"/>
    <n v="0.9"/>
    <n v="0.95"/>
    <n v="0.76470588235294112"/>
    <n v="0.76470588235294112"/>
    <n v="7.36"/>
    <n v="4"/>
    <n v="0.450988"/>
    <n v="4"/>
    <n v="7.39"/>
    <n v="5"/>
    <n v="13"/>
    <n v="18"/>
    <n v="0.72222222222222221"/>
    <n v="1.0100337341060461"/>
    <n v="5"/>
    <n v="5"/>
    <n v="1"/>
    <n v="0.99380165289256195"/>
    <n v="10"/>
    <n v="10"/>
    <n v="1"/>
    <n v="35031"/>
    <n v="13.93438268352652"/>
    <n v="15"/>
    <n v="15.294117647058822"/>
    <n v="15.294117647058822"/>
    <n v="14.444444444444445"/>
    <n v="7"/>
    <n v="3"/>
    <n v="68.672944775029791"/>
    <n v="68.672944775029791"/>
    <n v="2405681.9284140687"/>
    <n v="2405681.9284140687"/>
    <n v="767982908.03409648"/>
    <n v="767982908.03409648"/>
    <n v="20977136"/>
    <n v="36.610474758522635"/>
    <n v="36.610474758522635"/>
    <n v="2.5"/>
    <n v="2.7314587057279494"/>
    <n v="1.7168236193757447"/>
    <n v="1.7168236193757449"/>
  </r>
  <r>
    <s v="910000047"/>
    <s v="HAWTHORNE HEALTHCARE &amp; WELLNESS CENTRE, LP"/>
    <n v="206190367"/>
    <n v="1831476365"/>
    <s v="555677"/>
    <x v="48"/>
    <x v="13"/>
    <s v="No"/>
    <n v="88"/>
    <n v="2.59"/>
    <n v="4"/>
    <n v="0.80523255813953487"/>
    <n v="3.2209302325581395"/>
    <n v="0.65700000000000003"/>
    <n v="0"/>
    <n v="1"/>
    <n v="0"/>
    <n v="0.51800000000000002"/>
    <n v="3"/>
    <n v="1"/>
    <n v="3"/>
    <n v="3.76"/>
    <n v="0"/>
    <n v="0.36337209302325579"/>
    <n v="0"/>
    <n v="3.5920000000000001"/>
    <n v="2"/>
    <n v="0.38775510204081631"/>
    <n v="0.77551020408163263"/>
    <n v="6.9964404366397712"/>
    <n v="30"/>
    <n v="0.23321468122132571"/>
    <n v="35.6"/>
    <n v="5"/>
    <n v="6"/>
    <n v="0.83333333333333337"/>
    <n v="2.0942409999999998E-2"/>
    <n v="5"/>
    <n v="8.5271340000000001E-2"/>
    <n v="1"/>
    <n v="3.0172409999999997E-2"/>
    <n v="0"/>
    <n v="6"/>
    <n v="17"/>
    <n v="0.76760563380281688"/>
    <n v="0.9"/>
    <n v="0.95"/>
    <n v="0"/>
    <n v="0"/>
    <n v="8.93"/>
    <n v="1"/>
    <n v="0.11282399999999999"/>
    <n v="6"/>
    <n v="8.15"/>
    <n v="0"/>
    <n v="7"/>
    <n v="18"/>
    <n v="0.3888888888888889"/>
    <n v="0.72953237410071947"/>
    <n v="0"/>
    <n v="5"/>
    <n v="0"/>
    <n v="0.99061032863849763"/>
    <n v="10"/>
    <n v="10"/>
    <n v="1"/>
    <n v="20281"/>
    <n v="8.1625138427463995"/>
    <n v="12.5"/>
    <n v="0"/>
    <n v="0"/>
    <n v="7.7777777777777777"/>
    <n v="0"/>
    <n v="3"/>
    <n v="31.440291620524178"/>
    <n v="31.440291620524178"/>
    <n v="637640.55435585091"/>
    <n v="637640.55435585091"/>
    <n v="767982908.03409648"/>
    <n v="767982908.03409648"/>
    <n v="20977136"/>
    <n v="36.610474758522635"/>
    <n v="36.610474758522635"/>
    <n v="2.5"/>
    <n v="2.7314587057279494"/>
    <n v="0.78600729051310447"/>
    <n v="0.78600729051310447"/>
  </r>
  <r>
    <s v="910000048"/>
    <s v="HERITAGE REHABILITATION CENTER"/>
    <n v="206190799"/>
    <n v="1164410783"/>
    <s v="056308"/>
    <x v="48"/>
    <x v="13"/>
    <s v="No"/>
    <n v="161"/>
    <n v="2.8370000000000002"/>
    <n v="5"/>
    <n v="1"/>
    <n v="5"/>
    <n v="1.27"/>
    <n v="4"/>
    <n v="1"/>
    <n v="4"/>
    <n v="0.66300000000000003"/>
    <n v="5"/>
    <n v="1"/>
    <n v="5"/>
    <n v="4.7370000000000001"/>
    <n v="5"/>
    <n v="1"/>
    <n v="5"/>
    <n v="4.1529999999999996"/>
    <n v="5"/>
    <n v="1"/>
    <n v="5"/>
    <n v="24"/>
    <n v="30"/>
    <n v="0.8"/>
    <n v="29.8"/>
    <n v="5"/>
    <n v="6"/>
    <n v="0.83333333333333337"/>
    <n v="3.8327529999999999E-2"/>
    <n v="4"/>
    <n v="5.1660490000000003E-2"/>
    <n v="5"/>
    <n v="9.4339699999999999E-3"/>
    <n v="3"/>
    <n v="12"/>
    <n v="17"/>
    <n v="0.96284829721362231"/>
    <n v="0.9"/>
    <n v="0.95"/>
    <n v="0.70588235294117652"/>
    <n v="0.70588235294117652"/>
    <n v="7.49"/>
    <n v="3"/>
    <n v="0.63858599999999999"/>
    <n v="3"/>
    <n v="8.33"/>
    <n v="0"/>
    <n v="6"/>
    <n v="18"/>
    <n v="0.33333333333333331"/>
    <n v="0.80816714150047486"/>
    <n v="1"/>
    <n v="5"/>
    <n v="0.2"/>
    <n v="0.94723294723294726"/>
    <n v="5"/>
    <n v="10"/>
    <n v="0.5"/>
    <n v="30636"/>
    <n v="28"/>
    <n v="12.5"/>
    <n v="14.117647058823531"/>
    <n v="14.117647058823531"/>
    <n v="6.6666666666666661"/>
    <n v="1.4000000000000001"/>
    <n v="1.5"/>
    <n v="64.184313725490199"/>
    <n v="64.184313725490199"/>
    <n v="1966350.6352941177"/>
    <n v="1966350.6352941177"/>
    <n v="767982908.03409648"/>
    <n v="767982908.03409648"/>
    <n v="20977136"/>
    <n v="36.610474758522635"/>
    <n v="36.610474758522635"/>
    <n v="2.5"/>
    <n v="2.7314587057279494"/>
    <n v="1.6046078431372548"/>
    <n v="1.604607843137255"/>
  </r>
  <r>
    <s v="910000049"/>
    <s v="HYDE PARK HEALTHCARE CENTER"/>
    <n v="206190402"/>
    <n v="1689733453"/>
    <s v="056435"/>
    <x v="48"/>
    <x v="13"/>
    <s v="No"/>
    <n v="72"/>
    <n v="3.2360000000000002"/>
    <n v="6"/>
    <n v="0.95890410958904115"/>
    <n v="5.7534246575342465"/>
    <n v="1.0309999999999999"/>
    <n v="1"/>
    <n v="1"/>
    <n v="1"/>
    <n v="0.35"/>
    <n v="0"/>
    <n v="1"/>
    <n v="0"/>
    <n v="4.609"/>
    <n v="5"/>
    <n v="0.84657534246575339"/>
    <n v="4.2328767123287667"/>
    <n v="4.2850000000000001"/>
    <n v="5"/>
    <n v="0.76923076923076927"/>
    <n v="3.8461538461538463"/>
    <n v="14.832455216016861"/>
    <n v="30"/>
    <n v="0.49441517386722872"/>
    <n v="52.5"/>
    <n v="1"/>
    <n v="6"/>
    <n v="0.16666666666666666"/>
    <n v="2.4096380000000001E-2"/>
    <n v="5"/>
    <n v="4.9999990000000001E-2"/>
    <n v="4"/>
    <n v="9.0090199999999995E-3"/>
    <n v="5"/>
    <n v="14"/>
    <n v="17"/>
    <n v="0.92050209205020916"/>
    <n v="0.9"/>
    <n v="0.95"/>
    <n v="0.41176470588235292"/>
    <n v="0.41176470588235292"/>
    <n v="9"/>
    <n v="1"/>
    <n v="0.750224"/>
    <n v="2"/>
    <n v="8.08"/>
    <n v="1"/>
    <n v="4"/>
    <n v="18"/>
    <n v="0.22222222222222221"/>
    <n v="0.74714115817400051"/>
    <n v="0"/>
    <n v="5"/>
    <n v="0"/>
    <n v="1"/>
    <n v="10"/>
    <n v="10"/>
    <n v="1"/>
    <n v="16334"/>
    <n v="17.304531085353005"/>
    <n v="2.5"/>
    <n v="8.235294117647058"/>
    <n v="8.235294117647058"/>
    <n v="4.4444444444444446"/>
    <n v="0"/>
    <n v="3"/>
    <n v="35.484269647444506"/>
    <n v="35.484269647444506"/>
    <n v="579600.06042135856"/>
    <n v="579600.06042135856"/>
    <n v="767982908.03409648"/>
    <n v="767982908.03409648"/>
    <n v="20977136"/>
    <n v="36.610474758522635"/>
    <n v="36.610474758522635"/>
    <n v="2.5"/>
    <n v="2.7314587057279494"/>
    <n v="0.88710674118611266"/>
    <n v="0.88710674118611266"/>
  </r>
  <r>
    <s v="910000041"/>
    <s v="IMPERIAL CREST HEALTH CARE CENTER"/>
    <n v="206190343"/>
    <n v="1316033087"/>
    <s v="555719"/>
    <x v="48"/>
    <x v="13"/>
    <s v="Yes"/>
    <n v="105"/>
    <n v="2.29"/>
    <n v="1"/>
    <n v="0.28767123287671237"/>
    <n v="0.28767123287671237"/>
    <n v="1.7889999999999999"/>
    <n v="6"/>
    <n v="1"/>
    <n v="6"/>
    <n v="0.23100000000000001"/>
    <n v="0"/>
    <n v="1"/>
    <n v="0"/>
    <n v="4.03"/>
    <n v="2"/>
    <n v="1"/>
    <n v="2"/>
    <n v="3.8719999999999999"/>
    <n v="4"/>
    <n v="1"/>
    <n v="4"/>
    <n v="12.287671232876711"/>
    <n v="30"/>
    <n v="0.40958904109589039"/>
    <n v="36.299999999999997"/>
    <n v="5"/>
    <n v="6"/>
    <n v="0.83333333333333337"/>
    <n v="4.9808430000000001E-2"/>
    <n v="4"/>
    <n v="0.14173230000000001"/>
    <n v="0"/>
    <n v="0"/>
    <n v="6"/>
    <n v="10"/>
    <n v="17"/>
    <n v="0.78153846153846152"/>
    <n v="0.9"/>
    <n v="0.95"/>
    <n v="0"/>
    <n v="0"/>
    <n v="15.8"/>
    <n v="0"/>
    <n v="0.13115399999999999"/>
    <n v="6"/>
    <n v="7.95"/>
    <n v="2"/>
    <n v="8"/>
    <n v="18"/>
    <n v="0.44444444444444442"/>
    <n v="0.96028963664362244"/>
    <n v="4"/>
    <n v="5"/>
    <n v="0.8"/>
    <n v="1"/>
    <n v="10"/>
    <n v="10"/>
    <n v="1"/>
    <n v="16762"/>
    <n v="14.335616438356164"/>
    <n v="12.5"/>
    <n v="0"/>
    <n v="0"/>
    <n v="8.8888888888888893"/>
    <n v="5.6000000000000005"/>
    <n v="3"/>
    <n v="44.324505327245056"/>
    <n v="44.324505327245056"/>
    <n v="742967.35829528165"/>
    <n v="742967.35829528165"/>
    <n v="767982908.03409648"/>
    <n v="767982908.03409648"/>
    <n v="20977136"/>
    <n v="36.610474758522635"/>
    <n v="36.610474758522635"/>
    <n v="2.5"/>
    <n v="2.7314587057279494"/>
    <n v="1.1081126331811264"/>
    <n v="1.1081126331811264"/>
  </r>
  <r>
    <s v="910000050"/>
    <s v="INGLEWOOD HEALTH CARE CENTER"/>
    <n v="206190411"/>
    <n v="1013989656"/>
    <s v="055526"/>
    <x v="48"/>
    <x v="13"/>
    <s v="No"/>
    <n v="99"/>
    <n v="2.4020000000000001"/>
    <n v="2"/>
    <n v="0.66279069767441867"/>
    <n v="1.3255813953488373"/>
    <n v="1.3129999999999999"/>
    <n v="4"/>
    <n v="1"/>
    <n v="4"/>
    <n v="0.40300000000000002"/>
    <n v="1"/>
    <n v="1"/>
    <n v="1"/>
    <n v="4.1159999999999997"/>
    <n v="2"/>
    <n v="0.82848837209302328"/>
    <n v="1.6569767441860466"/>
    <n v="3.8220000000000001"/>
    <n v="3"/>
    <n v="0.66326530612244894"/>
    <n v="1.9897959183673468"/>
    <n v="9.9723540579022316"/>
    <n v="30"/>
    <n v="0.33241180193007441"/>
    <n v="43.8"/>
    <n v="3"/>
    <n v="6"/>
    <n v="0.5"/>
    <n v="0"/>
    <n v="5"/>
    <n v="0.12033194999999999"/>
    <n v="0"/>
    <n v="3.3783900000000002E-3"/>
    <n v="5"/>
    <n v="10"/>
    <n v="17"/>
    <n v="0.92628205128205132"/>
    <n v="0.9"/>
    <n v="0.95"/>
    <n v="0.29411764705882354"/>
    <n v="0.29411764705882354"/>
    <n v="7.96"/>
    <n v="3"/>
    <n v="0.33749000000000001"/>
    <n v="5"/>
    <n v="7.11"/>
    <n v="6"/>
    <n v="14"/>
    <n v="18"/>
    <n v="0.77777777777777779"/>
    <n v="0.84109647713887992"/>
    <n v="2"/>
    <n v="5"/>
    <n v="0.4"/>
    <n v="1"/>
    <n v="10"/>
    <n v="10"/>
    <n v="1"/>
    <n v="23565"/>
    <n v="11.634413067552604"/>
    <n v="7.5"/>
    <n v="5.882352941176471"/>
    <n v="5.882352941176471"/>
    <n v="15.555555555555555"/>
    <n v="2.8000000000000003"/>
    <n v="3"/>
    <n v="46.372321564284626"/>
    <n v="46.372321564284626"/>
    <n v="1092763.7576623673"/>
    <n v="1092763.7576623673"/>
    <n v="767982908.03409648"/>
    <n v="767982908.03409648"/>
    <n v="20977136"/>
    <n v="36.610474758522635"/>
    <n v="36.610474758522635"/>
    <n v="2.5"/>
    <n v="2.7314587057279494"/>
    <n v="1.1593080391071156"/>
    <n v="1.1593080391071156"/>
  </r>
  <r>
    <s v="910000053"/>
    <s v="LAS FLORES CONVALESCENT HOSPITAL"/>
    <n v="206190463"/>
    <n v="1942220421"/>
    <s v="555057"/>
    <x v="48"/>
    <x v="13"/>
    <s v="No"/>
    <n v="144"/>
    <n v="2.4900000000000002"/>
    <n v="3"/>
    <n v="0.45753424657534247"/>
    <n v="1.3726027397260274"/>
    <n v="1.3320000000000001"/>
    <n v="5"/>
    <n v="1"/>
    <n v="5"/>
    <n v="0.44800000000000001"/>
    <n v="2"/>
    <n v="1"/>
    <n v="2"/>
    <n v="4.274"/>
    <n v="3"/>
    <n v="0.68493150684931514"/>
    <n v="2.0547945205479454"/>
    <n v="3.5449999999999999"/>
    <n v="1"/>
    <n v="0.35576923076923078"/>
    <n v="0.35576923076923078"/>
    <n v="10.783166491043202"/>
    <n v="30"/>
    <n v="0.35943888303477339"/>
    <n v="47.2"/>
    <n v="2"/>
    <n v="6"/>
    <n v="0.33333333333333331"/>
    <n v="3.1963459999999999E-2"/>
    <n v="5"/>
    <n v="0.13846153"/>
    <n v="2"/>
    <n v="7.5376799999999997E-3"/>
    <n v="5"/>
    <n v="12"/>
    <n v="17"/>
    <n v="0.89559164733178653"/>
    <n v="0.9"/>
    <n v="0.95"/>
    <n v="0"/>
    <n v="0"/>
    <n v="10.199999999999999"/>
    <n v="0"/>
    <n v="0.62512100000000004"/>
    <n v="3"/>
    <n v="8.09"/>
    <n v="1"/>
    <n v="4"/>
    <n v="18"/>
    <n v="0.22222222222222221"/>
    <n v="0.8345358224016145"/>
    <n v="2"/>
    <n v="5"/>
    <n v="0.4"/>
    <n v="0.98526703499079193"/>
    <n v="9"/>
    <n v="10"/>
    <n v="0.9"/>
    <n v="33081"/>
    <n v="12.580360906217068"/>
    <n v="5"/>
    <n v="0"/>
    <n v="0"/>
    <n v="4.4444444444444446"/>
    <n v="2.8000000000000003"/>
    <n v="2.7"/>
    <n v="27.524805350661509"/>
    <n v="27.524805350661509"/>
    <n v="910548.08580523334"/>
    <n v="910548.08580523334"/>
    <n v="767982908.03409648"/>
    <n v="767982908.03409648"/>
    <n v="20977136"/>
    <n v="36.610474758522635"/>
    <n v="36.610474758522635"/>
    <n v="2.5"/>
    <n v="2.7314587057279494"/>
    <n v="0.68812013376653769"/>
    <n v="0.68812013376653769"/>
  </r>
  <r>
    <s v="910000054"/>
    <s v="LITTLE SISTERS OF THE POOR"/>
    <n v="206190947"/>
    <n v="1992882534"/>
    <s v="05A331"/>
    <x v="48"/>
    <x v="13"/>
    <s v="No"/>
    <m/>
    <n v="3.4809999999999999"/>
    <n v="6"/>
    <n v="0.9780821917808219"/>
    <n v="5.8684931506849312"/>
    <n v="1.7310000000000001"/>
    <n v="6"/>
    <n v="1"/>
    <n v="6"/>
    <n v="0.64100000000000001"/>
    <n v="4"/>
    <n v="1"/>
    <n v="4"/>
    <n v="5.851"/>
    <n v="6"/>
    <n v="0.97534246575342465"/>
    <n v="5.8520547945205479"/>
    <m/>
    <n v="0"/>
    <n v="0.98076923076923073"/>
    <n v="0"/>
    <n v="21.720547945205478"/>
    <n v="30"/>
    <n v="0.72401826484018261"/>
    <m/>
    <m/>
    <n v="0"/>
    <n v="0"/>
    <m/>
    <m/>
    <m/>
    <m/>
    <m/>
    <m/>
    <n v="0"/>
    <n v="0"/>
    <n v="0.97222222222222221"/>
    <n v="0.9"/>
    <n v="0.95"/>
    <m/>
    <s v=""/>
    <m/>
    <m/>
    <m/>
    <m/>
    <m/>
    <m/>
    <m/>
    <n v="0"/>
    <n v="0"/>
    <n v="1.3136536994660564"/>
    <n v="5"/>
    <n v="5"/>
    <n v="1"/>
    <n v="0.94444444444444442"/>
    <n v="5"/>
    <n v="10"/>
    <n v="0.5"/>
    <n v="8611"/>
    <n v="36.200913242009129"/>
    <m/>
    <m/>
    <s v=""/>
    <m/>
    <n v="7"/>
    <n v="1.5"/>
    <n v="44.700913242009129"/>
    <n v="44.700913242009129"/>
    <n v="384919.56392694061"/>
    <n v="384919.56392694061"/>
    <n v="767982908.03409648"/>
    <n v="767982908.03409648"/>
    <n v="20977136"/>
    <n v="36.610474758522635"/>
    <n v="36.610474758522635"/>
    <n v="2.5"/>
    <n v="2.7314587057279494"/>
    <n v="1.1175228310502281"/>
    <n v="1.1175228310502283"/>
  </r>
  <r>
    <s v="910000055"/>
    <s v="LOMITA POST-ACUTE CARE CENTER"/>
    <n v="206190472"/>
    <n v="1043295546"/>
    <s v="055262"/>
    <x v="48"/>
    <x v="13"/>
    <s v="No"/>
    <n v="71"/>
    <n v="2.5329999999999999"/>
    <n v="3"/>
    <n v="0.83561643835616439"/>
    <n v="2.506849315068493"/>
    <n v="1.546"/>
    <n v="5"/>
    <n v="1"/>
    <n v="5"/>
    <n v="0.60099999999999998"/>
    <n v="4"/>
    <n v="1"/>
    <n v="4"/>
    <n v="4.6639999999999997"/>
    <n v="5"/>
    <n v="0.96438356164383565"/>
    <n v="4.8219178082191778"/>
    <n v="3.9860000000000002"/>
    <n v="4"/>
    <n v="0.875"/>
    <n v="3.5"/>
    <n v="19.828767123287669"/>
    <n v="30"/>
    <n v="0.66095890410958902"/>
    <n v="72.7"/>
    <n v="0"/>
    <n v="6"/>
    <n v="0"/>
    <n v="0.17647056999999999"/>
    <n v="2"/>
    <n v="0.13750001000000001"/>
    <n v="0"/>
    <n v="2.8037390000000002E-2"/>
    <n v="0"/>
    <n v="2"/>
    <n v="17"/>
    <n v="0.97115384615384615"/>
    <n v="0.9"/>
    <n v="0.95"/>
    <n v="0.11764705882352941"/>
    <n v="0.11764705882352941"/>
    <n v="8.26"/>
    <n v="2"/>
    <n v="0.44898700000000002"/>
    <n v="4"/>
    <n v="8.9600000000000009"/>
    <n v="0"/>
    <n v="6"/>
    <n v="18"/>
    <n v="0.33333333333333331"/>
    <n v="0.37979775406447286"/>
    <n v="0"/>
    <n v="5"/>
    <n v="0"/>
    <n v="1"/>
    <n v="10"/>
    <n v="10"/>
    <n v="1"/>
    <n v="6798"/>
    <n v="23.133561643835616"/>
    <n v="0"/>
    <n v="2.3529411764705883"/>
    <n v="2.3529411764705883"/>
    <n v="6.6666666666666661"/>
    <n v="0"/>
    <n v="3"/>
    <n v="35.153169486972871"/>
    <n v="35.153169486972871"/>
    <n v="238971.24617244158"/>
    <n v="238971.24617244158"/>
    <n v="767982908.03409648"/>
    <n v="767982908.03409648"/>
    <n v="20977136"/>
    <n v="36.610474758522635"/>
    <n v="36.610474758522635"/>
    <n v="2.5"/>
    <n v="2.7314587057279494"/>
    <n v="0.87882923717432171"/>
    <n v="0.87882923717432182"/>
  </r>
  <r>
    <s v="910000057"/>
    <s v="LOS PALOS POST-ACUTE CARE CENTER"/>
    <n v="206190492"/>
    <n v="1306914775"/>
    <s v="055527"/>
    <x v="48"/>
    <x v="13"/>
    <s v="No"/>
    <n v="99"/>
    <n v="2.6259999999999999"/>
    <n v="4"/>
    <n v="0.87671232876712324"/>
    <n v="3.506849315068493"/>
    <n v="1.5269999999999999"/>
    <n v="5"/>
    <n v="1"/>
    <n v="5"/>
    <n v="0.41199999999999998"/>
    <n v="1"/>
    <n v="1"/>
    <n v="1"/>
    <n v="4.5220000000000002"/>
    <n v="5"/>
    <n v="0.9671232876712329"/>
    <n v="4.8356164383561646"/>
    <n v="4.2910000000000004"/>
    <n v="5"/>
    <n v="0.94230769230769229"/>
    <n v="4.7115384615384617"/>
    <n v="19.054004214963122"/>
    <n v="30"/>
    <n v="0.63513347383210406"/>
    <n v="52.4"/>
    <n v="1"/>
    <n v="6"/>
    <n v="0.16666666666666666"/>
    <n v="2.4752459999999997E-2"/>
    <n v="5"/>
    <n v="3.6529649999999997E-2"/>
    <n v="5"/>
    <n v="1.293104E-2"/>
    <n v="3"/>
    <n v="13"/>
    <n v="17"/>
    <n v="0.86419753086419748"/>
    <n v="0.9"/>
    <n v="0.95"/>
    <n v="0"/>
    <n v="0"/>
    <n v="5.5"/>
    <n v="6"/>
    <n v="0.51375999999999999"/>
    <n v="4"/>
    <n v="8.2799999999999994"/>
    <n v="0"/>
    <n v="10"/>
    <n v="18"/>
    <n v="0.55555555555555558"/>
    <n v="0.85957298407408844"/>
    <n v="2"/>
    <n v="5"/>
    <n v="0.4"/>
    <n v="0.97297297297297303"/>
    <n v="8"/>
    <n v="10"/>
    <n v="0.8"/>
    <n v="22183"/>
    <n v="22.229671584123643"/>
    <n v="2.5"/>
    <n v="0"/>
    <n v="0"/>
    <n v="11.111111111111111"/>
    <n v="2.8000000000000003"/>
    <n v="2.4000000000000004"/>
    <n v="41.040782695234746"/>
    <n v="41.040782695234746"/>
    <n v="910407.68252839241"/>
    <n v="910407.68252839241"/>
    <n v="767982908.03409648"/>
    <n v="767982908.03409648"/>
    <n v="20977136"/>
    <n v="36.610474758522635"/>
    <n v="36.610474758522635"/>
    <n v="2.5"/>
    <n v="2.7314587057279494"/>
    <n v="1.0260195673808687"/>
    <n v="1.0260195673808687"/>
  </r>
  <r>
    <s v="910000059"/>
    <s v="MARINA POINTE HEALTHCARE &amp; SUBACUTE"/>
    <n v="206190423"/>
    <n v="1801201843"/>
    <s v="555340"/>
    <x v="48"/>
    <x v="13"/>
    <s v="Yes"/>
    <n v="116"/>
    <n v="2.214"/>
    <n v="0"/>
    <n v="0.26301369863013702"/>
    <n v="0"/>
    <n v="1.333"/>
    <n v="5"/>
    <n v="1"/>
    <n v="5"/>
    <n v="0.41099999999999998"/>
    <n v="1"/>
    <n v="1"/>
    <n v="1"/>
    <n v="3.9430000000000001"/>
    <n v="1"/>
    <n v="0.9178082191780822"/>
    <n v="0.9178082191780822"/>
    <n v="3.7309999999999999"/>
    <n v="3"/>
    <n v="0.875"/>
    <n v="2.625"/>
    <n v="9.542808219178081"/>
    <n v="30"/>
    <n v="0.31809360730593605"/>
    <n v="51.7"/>
    <n v="1"/>
    <n v="6"/>
    <n v="0.16666666666666666"/>
    <n v="4.6692609999999996E-2"/>
    <n v="4"/>
    <n v="0.18222224000000001"/>
    <n v="2"/>
    <n v="1.2618279999999999E-2"/>
    <n v="4"/>
    <n v="10"/>
    <n v="17"/>
    <n v="0.82460732984293195"/>
    <n v="0.9"/>
    <n v="0.95"/>
    <n v="0"/>
    <n v="0"/>
    <n v="10.25"/>
    <n v="0"/>
    <n v="0.27683400000000002"/>
    <n v="5"/>
    <n v="8.9499999999999993"/>
    <n v="0"/>
    <n v="5"/>
    <n v="18"/>
    <n v="0.27777777777777779"/>
    <n v="0.79446395372856848"/>
    <n v="1"/>
    <n v="5"/>
    <n v="0.2"/>
    <n v="0.96926229508196726"/>
    <n v="7"/>
    <n v="10"/>
    <n v="0.7"/>
    <n v="19776"/>
    <n v="11.133276255707761"/>
    <n v="2.5"/>
    <n v="0"/>
    <n v="0"/>
    <n v="5.5555555555555554"/>
    <n v="1.4000000000000001"/>
    <n v="2.0999999999999996"/>
    <n v="22.688831811263313"/>
    <n v="22.688831811263313"/>
    <n v="448694.33789954329"/>
    <n v="448694.33789954329"/>
    <n v="767982908.03409648"/>
    <n v="767982908.03409648"/>
    <n v="20977136"/>
    <n v="36.610474758522635"/>
    <n v="36.610474758522635"/>
    <n v="2.5"/>
    <n v="2.7314587057279494"/>
    <n v="0.56722079528158287"/>
    <n v="0.56722079528158287"/>
  </r>
  <r>
    <s v="910000060"/>
    <s v="MARYCREST MANOR"/>
    <n v="206190508"/>
    <n v="1932193984"/>
    <s v="055196"/>
    <x v="48"/>
    <x v="13"/>
    <s v="No"/>
    <n v="57"/>
    <n v="2.6890000000000001"/>
    <n v="4"/>
    <n v="0.98630136986301364"/>
    <n v="3.9452054794520546"/>
    <n v="1.2889999999999999"/>
    <n v="4"/>
    <n v="1"/>
    <n v="4"/>
    <n v="0.58499999999999996"/>
    <n v="4"/>
    <n v="1"/>
    <n v="4"/>
    <n v="4.53"/>
    <n v="5"/>
    <n v="0.99178082191780825"/>
    <n v="4.9589041095890414"/>
    <n v="3.972"/>
    <n v="4"/>
    <n v="0.97115384615384615"/>
    <n v="3.8846153846153846"/>
    <n v="20.788724973656478"/>
    <n v="30"/>
    <n v="0.69295749912188265"/>
    <n v="23.1"/>
    <n v="6"/>
    <n v="6"/>
    <n v="1"/>
    <n v="2.9069759999999997E-2"/>
    <n v="5"/>
    <n v="1.324503E-2"/>
    <n v="6"/>
    <n v="1.0989000000000001E-2"/>
    <n v="5"/>
    <n v="16"/>
    <n v="17"/>
    <n v="0.97175141242937857"/>
    <n v="0.9"/>
    <n v="0.95"/>
    <n v="0.94117647058823528"/>
    <n v="0.94117647058823528"/>
    <n v="6.69"/>
    <n v="5"/>
    <n v="0.19594400000000001"/>
    <n v="6"/>
    <m/>
    <n v="0"/>
    <n v="11"/>
    <n v="12"/>
    <n v="0.91666666666666663"/>
    <n v="0.30841555426581546"/>
    <n v="0"/>
    <n v="5"/>
    <n v="0"/>
    <n v="1"/>
    <n v="10"/>
    <n v="10"/>
    <n v="1"/>
    <n v="5314"/>
    <n v="24.253512469265893"/>
    <n v="15"/>
    <n v="18.823529411764707"/>
    <n v="18.823529411764707"/>
    <n v="18.333333333333332"/>
    <n v="0"/>
    <n v="3"/>
    <n v="79.410375214363924"/>
    <n v="79.410375214363924"/>
    <n v="421986.73388912989"/>
    <n v="421986.73388912989"/>
    <n v="767982908.03409648"/>
    <n v="767982908.03409648"/>
    <n v="20977136"/>
    <n v="36.610474758522635"/>
    <n v="36.610474758522635"/>
    <n v="2.5"/>
    <n v="2.7314587057279494"/>
    <n v="1.9852593803590981"/>
    <n v="1.9852593803590981"/>
  </r>
  <r>
    <s v="910000019"/>
    <s v="NEW VISTA POST-ACUTE CARE CENTER"/>
    <n v="206190092"/>
    <n v="1881932424"/>
    <s v="055473"/>
    <x v="48"/>
    <x v="14"/>
    <s v="Yes"/>
    <n v="116"/>
    <n v="2.0510000000000002"/>
    <n v="0"/>
    <n v="0.19726027397260271"/>
    <n v="0"/>
    <n v="1.425"/>
    <n v="5"/>
    <n v="1"/>
    <n v="5"/>
    <n v="0.35099999999999998"/>
    <n v="0"/>
    <n v="1"/>
    <n v="0"/>
    <n v="3.7759999999999998"/>
    <n v="0"/>
    <n v="0.81917808219178079"/>
    <n v="0"/>
    <n v="3.3"/>
    <n v="0"/>
    <n v="0.64423076923076927"/>
    <n v="0"/>
    <n v="5"/>
    <n v="30"/>
    <n v="0.16666666666666666"/>
    <n v="55"/>
    <n v="1"/>
    <n v="6"/>
    <n v="0.16666666666666666"/>
    <n v="2.3102310000000001E-2"/>
    <n v="5"/>
    <n v="0.16250000000000001"/>
    <n v="0"/>
    <n v="9.2879299999999998E-3"/>
    <n v="3"/>
    <n v="8"/>
    <n v="17"/>
    <n v="0.95195195195195192"/>
    <n v="0.9"/>
    <n v="0.95"/>
    <n v="0.47058823529411764"/>
    <n v="0.47058823529411764"/>
    <n v="7.81"/>
    <n v="3"/>
    <n v="0.61801899999999999"/>
    <n v="3"/>
    <m/>
    <n v="0"/>
    <n v="6"/>
    <n v="12"/>
    <n v="0.5"/>
    <n v="0.72884437930847312"/>
    <n v="0"/>
    <n v="5"/>
    <n v="0"/>
    <n v="0.99834983498349839"/>
    <n v="10"/>
    <n v="10"/>
    <n v="1"/>
    <n v="16137"/>
    <n v="5.833333333333333"/>
    <n v="2.5"/>
    <n v="9.4117647058823533"/>
    <n v="9.4117647058823533"/>
    <n v="10"/>
    <n v="0"/>
    <n v="3"/>
    <n v="30.745098039215684"/>
    <n v="30.745098039215684"/>
    <n v="496133.6470588235"/>
    <n v="496133.6470588235"/>
    <n v="767982908.03409648"/>
    <n v="767982908.03409648"/>
    <n v="20977136"/>
    <n v="36.610474758522635"/>
    <n v="36.610474758522635"/>
    <n v="2.5"/>
    <n v="2.7314587057279494"/>
    <n v="0.76862745098039209"/>
    <n v="0.76862745098039209"/>
  </r>
  <r>
    <s v="910000017"/>
    <s v="BEACHWOOD POST-ACUTE &amp; REHAB"/>
    <n v="206190087"/>
    <n v="1295119212"/>
    <s v="056334"/>
    <x v="48"/>
    <x v="14"/>
    <s v="Yes"/>
    <n v="227"/>
    <n v="2.23"/>
    <n v="0"/>
    <n v="0.55342465753424652"/>
    <n v="0"/>
    <n v="1.3660000000000001"/>
    <n v="5"/>
    <n v="1"/>
    <n v="5"/>
    <n v="0.22600000000000001"/>
    <n v="0"/>
    <n v="1"/>
    <n v="0"/>
    <n v="3.7080000000000002"/>
    <n v="0"/>
    <n v="0.989041095890411"/>
    <n v="0"/>
    <n v="3.3119999999999998"/>
    <n v="0"/>
    <n v="0.96153846153846156"/>
    <n v="0"/>
    <n v="5"/>
    <n v="30"/>
    <n v="0.16666666666666666"/>
    <n v="43.4"/>
    <n v="3"/>
    <n v="6"/>
    <n v="0.5"/>
    <n v="1.30597E-2"/>
    <n v="5"/>
    <n v="0.30743801000000004"/>
    <n v="0"/>
    <n v="2.8408999999999999E-3"/>
    <n v="5"/>
    <n v="10"/>
    <n v="17"/>
    <n v="0.94917582417582413"/>
    <n v="0.9"/>
    <n v="0.95"/>
    <n v="0.29411764705882354"/>
    <n v="0.29411764705882354"/>
    <n v="11.3"/>
    <n v="0"/>
    <n v="0.54576400000000003"/>
    <n v="4"/>
    <n v="8.82"/>
    <n v="0"/>
    <n v="4"/>
    <n v="18"/>
    <n v="0.22222222222222221"/>
    <n v="0.76049778789682021"/>
    <n v="1"/>
    <n v="5"/>
    <n v="0.2"/>
    <n v="0.92753623188405798"/>
    <n v="3"/>
    <n v="10"/>
    <n v="0.3"/>
    <n v="43014"/>
    <n v="5.833333333333333"/>
    <n v="7.5"/>
    <n v="5.882352941176471"/>
    <n v="5.882352941176471"/>
    <n v="4.4444444444444446"/>
    <n v="1.4000000000000001"/>
    <n v="0.89999999999999991"/>
    <n v="25.960130718954247"/>
    <n v="25.960130718954247"/>
    <n v="1116649.062745098"/>
    <n v="1116649.062745098"/>
    <n v="767982908.03409648"/>
    <n v="767982908.03409648"/>
    <n v="20977136"/>
    <n v="36.610474758522635"/>
    <n v="36.610474758522635"/>
    <n v="2.5"/>
    <n v="2.7314587057279494"/>
    <n v="0.6490032679738561"/>
    <n v="0.64900326797385621"/>
  </r>
  <r>
    <s v="910000064"/>
    <s v="PACIFIC POST - ACUTE"/>
    <n v="206190584"/>
    <n v="1609972520"/>
    <s v="555054"/>
    <x v="48"/>
    <x v="14"/>
    <s v="No"/>
    <n v="49"/>
    <n v="2.3319999999999999"/>
    <n v="1"/>
    <n v="0.38630136986301367"/>
    <n v="0.38630136986301367"/>
    <n v="1.1499999999999999"/>
    <n v="3"/>
    <n v="1"/>
    <n v="3"/>
    <n v="0.41299999999999998"/>
    <n v="1"/>
    <n v="1"/>
    <n v="1"/>
    <n v="3.8959999999999999"/>
    <n v="1"/>
    <n v="0.56164383561643838"/>
    <n v="0.56164383561643838"/>
    <n v="3.58"/>
    <n v="2"/>
    <n v="0.29807692307692307"/>
    <n v="0.59615384615384615"/>
    <n v="5.5440990516332977"/>
    <n v="30"/>
    <n v="0.18480330172110992"/>
    <n v="98.4"/>
    <n v="0"/>
    <n v="6"/>
    <n v="0"/>
    <n v="1.8518529999999998E-2"/>
    <n v="5"/>
    <n v="1.298702E-2"/>
    <n v="6"/>
    <n v="3.030304E-2"/>
    <n v="0"/>
    <n v="11"/>
    <n v="17"/>
    <n v="0.90780141843971629"/>
    <n v="0.9"/>
    <n v="0.95"/>
    <n v="0.3235294117647059"/>
    <n v="0.3235294117647059"/>
    <n v="9.07"/>
    <n v="1"/>
    <n v="1.4994940000000001"/>
    <n v="0"/>
    <n v="8.23"/>
    <n v="0"/>
    <n v="1"/>
    <n v="18"/>
    <n v="5.5555555555555552E-2"/>
    <n v="0.51995373048004623"/>
    <n v="0"/>
    <n v="5"/>
    <n v="0"/>
    <n v="0.98947368421052628"/>
    <n v="9"/>
    <n v="10"/>
    <n v="0.9"/>
    <n v="8091"/>
    <n v="6.4681155602388474"/>
    <n v="0"/>
    <n v="6.4705882352941178"/>
    <n v="6.4705882352941178"/>
    <n v="1.1111111111111112"/>
    <n v="0"/>
    <n v="2.7"/>
    <n v="16.749814906644076"/>
    <n v="16.749814906644076"/>
    <n v="135522.75240965723"/>
    <n v="135522.75240965723"/>
    <n v="767982908.03409648"/>
    <n v="767982908.03409648"/>
    <n v="20977136"/>
    <n v="36.610474758522635"/>
    <n v="36.610474758522635"/>
    <n v="2.5"/>
    <n v="2.7314587057279494"/>
    <n v="0.4187453726661019"/>
    <n v="0.4187453726661019"/>
  </r>
  <r>
    <s v="910000069"/>
    <s v="PLAYA DEL REY CENTER"/>
    <n v="206190623"/>
    <n v="1255387395"/>
    <s v="555004"/>
    <x v="48"/>
    <x v="13"/>
    <s v="No"/>
    <n v="99"/>
    <n v="2.4209999999999998"/>
    <n v="2"/>
    <n v="0.73150684931506849"/>
    <n v="1.463013698630137"/>
    <n v="1.129"/>
    <n v="2"/>
    <n v="1"/>
    <n v="2"/>
    <n v="0.33900000000000002"/>
    <n v="0"/>
    <n v="1"/>
    <n v="0"/>
    <n v="3.895"/>
    <n v="1"/>
    <n v="0.78356164383561644"/>
    <n v="0.78356164383561644"/>
    <n v="3.3730000000000002"/>
    <n v="0"/>
    <n v="0.71153846153846156"/>
    <n v="0"/>
    <n v="4.2465753424657535"/>
    <n v="30"/>
    <n v="0.14155251141552511"/>
    <n v="61.6"/>
    <n v="0"/>
    <n v="6"/>
    <n v="0"/>
    <n v="3.4653459999999997E-2"/>
    <n v="5"/>
    <n v="4.8913029999999996E-2"/>
    <n v="5"/>
    <n v="2.2727259999999999E-2"/>
    <n v="1"/>
    <n v="11"/>
    <n v="17"/>
    <n v="0.66966966966966968"/>
    <n v="0.9"/>
    <n v="0.95"/>
    <n v="0"/>
    <n v="0"/>
    <n v="10.79"/>
    <n v="0"/>
    <n v="0.414599"/>
    <n v="5"/>
    <n v="7.4"/>
    <n v="5"/>
    <n v="10"/>
    <n v="18"/>
    <n v="0.55555555555555558"/>
    <n v="0.70721583652618136"/>
    <n v="0"/>
    <n v="5"/>
    <n v="0"/>
    <n v="0.97899159663865543"/>
    <n v="8"/>
    <n v="10"/>
    <n v="0.8"/>
    <n v="22150"/>
    <n v="4.9543378995433791"/>
    <n v="0"/>
    <n v="0"/>
    <n v="0"/>
    <n v="11.111111111111111"/>
    <n v="0"/>
    <n v="2.4000000000000004"/>
    <n v="18.465449010654488"/>
    <n v="18.465449010654488"/>
    <n v="409009.6955859969"/>
    <n v="409009.6955859969"/>
    <n v="767982908.03409648"/>
    <n v="767982908.03409648"/>
    <n v="20977136"/>
    <n v="36.610474758522635"/>
    <n v="36.610474758522635"/>
    <n v="2.5"/>
    <n v="2.7314587057279494"/>
    <n v="0.46163622526636222"/>
    <n v="0.46163622526636217"/>
  </r>
  <r>
    <s v="910000003"/>
    <s v="ROSECRANS CARE CENTER"/>
    <n v="206190024"/>
    <n v="1669462891"/>
    <s v="055072"/>
    <x v="48"/>
    <x v="13"/>
    <s v="No"/>
    <n v="113"/>
    <n v="2.573"/>
    <n v="4"/>
    <n v="0.60273972602739723"/>
    <n v="2.4109589041095889"/>
    <n v="1.413"/>
    <n v="5"/>
    <n v="1"/>
    <n v="5"/>
    <n v="0.58699999999999997"/>
    <n v="4"/>
    <n v="1"/>
    <n v="4"/>
    <n v="4.5380000000000003"/>
    <n v="5"/>
    <n v="0.87671232876712324"/>
    <n v="4.3835616438356162"/>
    <n v="3.98"/>
    <n v="4"/>
    <n v="0.88461538461538458"/>
    <n v="3.5384615384615383"/>
    <n v="19.332982086406744"/>
    <n v="30"/>
    <n v="0.64443273621355812"/>
    <n v="52.6"/>
    <n v="1"/>
    <n v="6"/>
    <n v="0.16666666666666666"/>
    <n v="3.7594100000000004E-3"/>
    <n v="5"/>
    <n v="0.15000002000000001"/>
    <n v="1"/>
    <n v="6.0241000000000001E-3"/>
    <n v="4"/>
    <n v="10"/>
    <n v="17"/>
    <n v="0.90934065934065933"/>
    <n v="0.9"/>
    <n v="0.95"/>
    <n v="0.29411764705882354"/>
    <n v="0.29411764705882354"/>
    <n v="8.0399999999999991"/>
    <n v="2"/>
    <n v="0.74791200000000002"/>
    <n v="2"/>
    <n v="8.0299999999999994"/>
    <n v="1"/>
    <n v="5"/>
    <n v="18"/>
    <n v="0.27777777777777779"/>
    <n v="0.88993849504134659"/>
    <n v="3"/>
    <n v="5"/>
    <n v="0.6"/>
    <n v="1"/>
    <n v="10"/>
    <n v="10"/>
    <n v="1"/>
    <n v="30241"/>
    <n v="22.555145767474535"/>
    <n v="2.5"/>
    <n v="5.882352941176471"/>
    <n v="5.882352941176471"/>
    <n v="5.5555555555555554"/>
    <n v="4.2"/>
    <n v="3"/>
    <n v="43.693054264206566"/>
    <n v="43.693054264206566"/>
    <n v="1321321.6540038707"/>
    <n v="1321321.6540038707"/>
    <n v="767982908.03409648"/>
    <n v="767982908.03409648"/>
    <n v="20977136"/>
    <n v="36.610474758522635"/>
    <n v="36.610474758522635"/>
    <n v="2.5"/>
    <n v="2.7314587057279494"/>
    <n v="1.0923263566051642"/>
    <n v="1.0923263566051642"/>
  </r>
  <r>
    <s v="910000071"/>
    <s v="BEACHSIDE POST ACUTE"/>
    <n v="206190666"/>
    <n v="1760047708"/>
    <s v="055531"/>
    <x v="48"/>
    <x v="13"/>
    <s v="No"/>
    <n v="110"/>
    <n v="2.5880000000000001"/>
    <n v="4"/>
    <n v="0.66027397260273979"/>
    <n v="2.6410958904109592"/>
    <n v="1.2969999999999999"/>
    <n v="4"/>
    <n v="1"/>
    <n v="4"/>
    <n v="0.495"/>
    <n v="3"/>
    <n v="1"/>
    <n v="3"/>
    <n v="4.3579999999999997"/>
    <n v="4"/>
    <n v="0.8904109589041096"/>
    <n v="3.5616438356164384"/>
    <n v="4.0510000000000002"/>
    <n v="5"/>
    <n v="0.74038461538461542"/>
    <n v="3.7019230769230771"/>
    <n v="16.904662802950476"/>
    <n v="30"/>
    <n v="0.56348876009834925"/>
    <n v="44.8"/>
    <n v="3"/>
    <n v="6"/>
    <n v="0.5"/>
    <n v="8.3056500000000005E-2"/>
    <n v="2"/>
    <n v="2.2727279999999999E-2"/>
    <n v="6"/>
    <n v="1.0204070000000001E-2"/>
    <n v="3"/>
    <n v="11"/>
    <n v="17"/>
    <n v="0.93509615384615385"/>
    <n v="0.9"/>
    <n v="0.95"/>
    <n v="0.3235294117647059"/>
    <n v="0.3235294117647059"/>
    <n v="8.61"/>
    <n v="2"/>
    <n v="0.41728199999999999"/>
    <n v="5"/>
    <n v="8.16"/>
    <n v="0"/>
    <n v="7"/>
    <n v="18"/>
    <n v="0.3888888888888889"/>
    <n v="0.51248863454030058"/>
    <n v="0"/>
    <n v="5"/>
    <n v="0"/>
    <n v="1"/>
    <n v="10"/>
    <n v="10"/>
    <n v="1"/>
    <n v="19164"/>
    <n v="19.722106603442224"/>
    <n v="7.5"/>
    <n v="6.4705882352941178"/>
    <n v="6.4705882352941178"/>
    <n v="7.7777777777777777"/>
    <n v="0"/>
    <n v="3"/>
    <n v="44.470472616514122"/>
    <n v="44.470472616514122"/>
    <n v="852232.13722287666"/>
    <n v="852232.13722287666"/>
    <n v="767982908.03409648"/>
    <n v="767982908.03409648"/>
    <n v="20977136"/>
    <n v="36.610474758522635"/>
    <n v="36.610474758522635"/>
    <n v="2.5"/>
    <n v="2.7314587057279494"/>
    <n v="1.111761815412853"/>
    <n v="1.111761815412853"/>
  </r>
  <r>
    <s v="910000075"/>
    <s v="OCEAN PARK HEALTHCARE"/>
    <n v="206190688"/>
    <n v="1699857193"/>
    <s v="555786"/>
    <x v="48"/>
    <x v="14"/>
    <s v="No"/>
    <n v="41"/>
    <n v="2.5339999999999998"/>
    <n v="3"/>
    <n v="0.34520547945205482"/>
    <n v="1.0356164383561643"/>
    <n v="0.76600000000000001"/>
    <n v="0"/>
    <n v="1"/>
    <n v="0"/>
    <n v="0.25600000000000001"/>
    <n v="0"/>
    <n v="1"/>
    <n v="0"/>
    <n v="3.4689999999999999"/>
    <n v="0"/>
    <n v="0.27671232876712326"/>
    <n v="0"/>
    <n v="2.5870000000000002"/>
    <n v="0"/>
    <n v="0.22115384615384615"/>
    <n v="0"/>
    <n v="1.0356164383561643"/>
    <n v="30"/>
    <n v="3.4520547945205475E-2"/>
    <n v="97"/>
    <n v="0"/>
    <n v="6"/>
    <n v="0"/>
    <n v="0"/>
    <n v="5"/>
    <n v="1.2658229999999999E-2"/>
    <n v="6"/>
    <n v="8.3333299999999999E-3"/>
    <n v="5"/>
    <n v="16"/>
    <n v="17"/>
    <n v="0.88721804511278191"/>
    <n v="0.9"/>
    <n v="0.95"/>
    <n v="0"/>
    <n v="0"/>
    <n v="10.72"/>
    <n v="0"/>
    <n v="0.92910800000000004"/>
    <n v="1"/>
    <m/>
    <n v="0"/>
    <n v="1"/>
    <n v="12"/>
    <n v="8.3333333333333329E-2"/>
    <n v="7.4388157405341077E-2"/>
    <n v="0"/>
    <n v="5"/>
    <n v="0"/>
    <n v="0.72457627118644063"/>
    <n v="0"/>
    <n v="10"/>
    <n v="0"/>
    <n v="1000"/>
    <n v="1.2082191780821916"/>
    <n v="0"/>
    <n v="0"/>
    <n v="0"/>
    <n v="1.6666666666666665"/>
    <n v="0"/>
    <n v="0"/>
    <n v="2.8748858447488583"/>
    <n v="2.8748858447488583"/>
    <n v="2874.8858447488583"/>
    <n v="2874.8858447488583"/>
    <n v="767982908.03409648"/>
    <n v="767982908.03409648"/>
    <n v="20977136"/>
    <n v="36.610474758522635"/>
    <n v="36.610474758522635"/>
    <n v="2.5"/>
    <n v="2.7314587057279494"/>
    <n v="7.1872146118721461E-2"/>
    <n v="7.1872146118721461E-2"/>
  </r>
  <r>
    <s v="910000076"/>
    <s v="SUNSET PARK HEALTHCARE"/>
    <n v="206190689"/>
    <n v="1578649810"/>
    <s v="055748"/>
    <x v="48"/>
    <x v="14"/>
    <s v="No"/>
    <n v="44"/>
    <n v="2.419"/>
    <n v="2"/>
    <n v="0.43835616438356162"/>
    <n v="0.87671232876712324"/>
    <n v="1.089"/>
    <n v="2"/>
    <n v="1"/>
    <n v="2"/>
    <n v="0.308"/>
    <n v="0"/>
    <n v="1"/>
    <n v="0"/>
    <n v="3.762"/>
    <n v="0"/>
    <n v="0.52876712328767117"/>
    <n v="0"/>
    <n v="2.7450000000000001"/>
    <n v="0"/>
    <n v="0.19230769230769232"/>
    <n v="0"/>
    <n v="2.8767123287671232"/>
    <n v="30"/>
    <n v="9.5890410958904104E-2"/>
    <n v="98"/>
    <n v="0"/>
    <n v="6"/>
    <n v="0"/>
    <n v="2.6315789999999999E-2"/>
    <n v="5"/>
    <n v="7.9545450000000004E-2"/>
    <n v="2"/>
    <n v="8.5470199999999989E-3"/>
    <n v="5"/>
    <n v="12"/>
    <n v="17"/>
    <n v="0.82706766917293228"/>
    <n v="0.9"/>
    <n v="0.95"/>
    <n v="0"/>
    <n v="0"/>
    <n v="8.2100000000000009"/>
    <n v="2"/>
    <n v="1.3911929999999999"/>
    <n v="0"/>
    <m/>
    <n v="0"/>
    <n v="2"/>
    <n v="12"/>
    <n v="0.16666666666666666"/>
    <n v="7.016066792955869E-2"/>
    <n v="0"/>
    <n v="5"/>
    <n v="0"/>
    <n v="0.73684210526315785"/>
    <n v="0"/>
    <n v="10"/>
    <n v="0"/>
    <n v="1000"/>
    <n v="3.3561643835616435"/>
    <n v="0"/>
    <n v="0"/>
    <n v="0"/>
    <n v="3.333333333333333"/>
    <n v="0"/>
    <n v="0"/>
    <n v="6.6894977168949765"/>
    <n v="6.6894977168949765"/>
    <n v="6689.4977168949763"/>
    <n v="6689.4977168949763"/>
    <n v="767982908.03409648"/>
    <n v="767982908.03409648"/>
    <n v="20977136"/>
    <n v="36.610474758522635"/>
    <n v="36.610474758522635"/>
    <n v="2.5"/>
    <n v="2.7314587057279494"/>
    <n v="0.16723744292237441"/>
    <n v="0.16723744292237441"/>
  </r>
  <r>
    <s v="910000074"/>
    <s v="SANTA MONICA HEALTH CARE CENTER"/>
    <n v="206190686"/>
    <n v="1003230590"/>
    <s v="055540"/>
    <x v="48"/>
    <x v="14"/>
    <s v="No"/>
    <n v="59"/>
    <n v="2.3519999999999999"/>
    <n v="1"/>
    <n v="0.22383720930232553"/>
    <n v="0.22383720930232553"/>
    <n v="1.1200000000000001"/>
    <n v="2"/>
    <n v="1"/>
    <n v="2"/>
    <n v="0.32"/>
    <n v="0"/>
    <n v="1"/>
    <n v="0"/>
    <n v="3.7879999999999998"/>
    <n v="0"/>
    <n v="0.46802325581395354"/>
    <n v="0"/>
    <n v="2.9849999999999999"/>
    <n v="0"/>
    <n v="0.29591836734693877"/>
    <n v="0"/>
    <n v="2.2238372093023253"/>
    <n v="30"/>
    <n v="7.4127906976744179E-2"/>
    <n v="42"/>
    <n v="4"/>
    <n v="6"/>
    <n v="0.66666666666666663"/>
    <n v="3.6363640000000003E-2"/>
    <n v="5"/>
    <n v="0"/>
    <n v="6"/>
    <n v="0"/>
    <n v="6"/>
    <n v="17"/>
    <n v="17"/>
    <n v="0.2558139534883721"/>
    <n v="0.9"/>
    <n v="0.95"/>
    <n v="0"/>
    <n v="0"/>
    <n v="7.95"/>
    <n v="3"/>
    <n v="0.99861800000000001"/>
    <n v="1"/>
    <n v="7.81"/>
    <n v="3"/>
    <n v="7"/>
    <n v="18"/>
    <n v="0.3888888888888889"/>
    <n v="0.61091315215657072"/>
    <n v="0"/>
    <n v="5"/>
    <n v="0"/>
    <n v="0.66871165644171782"/>
    <n v="0"/>
    <n v="10"/>
    <n v="0"/>
    <n v="11487"/>
    <n v="2.5944767441860463"/>
    <n v="10"/>
    <n v="0"/>
    <n v="0"/>
    <n v="7.7777777777777777"/>
    <n v="0"/>
    <n v="0"/>
    <n v="20.372254521963825"/>
    <n v="20.372254521963825"/>
    <n v="234016.08769379844"/>
    <n v="234016.08769379844"/>
    <n v="767982908.03409648"/>
    <n v="767982908.03409648"/>
    <n v="20977136"/>
    <n v="36.610474758522635"/>
    <n v="36.610474758522635"/>
    <n v="2.5"/>
    <n v="2.7314587057279494"/>
    <n v="0.5093063630490956"/>
    <n v="0.5093063630490956"/>
  </r>
  <r>
    <s v="910000073"/>
    <s v="BRENTWOOD HEALTH CARE CENTER"/>
    <n v="206190690"/>
    <n v="1962487272"/>
    <s v="055711"/>
    <x v="48"/>
    <x v="14"/>
    <s v="No"/>
    <n v="59"/>
    <n v="2.911"/>
    <n v="5"/>
    <n v="0.8849315068493151"/>
    <n v="4.4246575342465757"/>
    <n v="1.147"/>
    <n v="3"/>
    <n v="1"/>
    <n v="3"/>
    <n v="0.57399999999999995"/>
    <n v="4"/>
    <n v="1"/>
    <n v="4"/>
    <n v="4.6459999999999999"/>
    <n v="5"/>
    <n v="0.9780821917808219"/>
    <n v="4.8904109589041092"/>
    <n v="4.1340000000000003"/>
    <n v="5"/>
    <n v="0.92307692307692313"/>
    <n v="4.6153846153846159"/>
    <n v="20.9304531085353"/>
    <n v="30"/>
    <n v="0.69768177028450995"/>
    <n v="65.2"/>
    <n v="0"/>
    <n v="6"/>
    <n v="0"/>
    <n v="0"/>
    <n v="5"/>
    <n v="0.17391304999999999"/>
    <n v="0"/>
    <n v="6.4516130000000005E-2"/>
    <n v="5"/>
    <n v="10"/>
    <n v="17"/>
    <n v="0.57407407407407407"/>
    <n v="0.9"/>
    <n v="0.95"/>
    <n v="0"/>
    <n v="0"/>
    <n v="5.82"/>
    <n v="6"/>
    <m/>
    <n v="0"/>
    <n v="7.66"/>
    <n v="4"/>
    <n v="10"/>
    <n v="12"/>
    <n v="0.83333333333333337"/>
    <n v="0.1059572006940428"/>
    <n v="0"/>
    <n v="5"/>
    <n v="0"/>
    <n v="0.72438672438672436"/>
    <n v="0"/>
    <n v="10"/>
    <n v="0"/>
    <n v="1832"/>
    <n v="24.418861959957848"/>
    <n v="0"/>
    <n v="0"/>
    <n v="0"/>
    <n v="16.666666666666668"/>
    <n v="0"/>
    <n v="0"/>
    <n v="41.085528626624516"/>
    <n v="41.085528626624516"/>
    <n v="75268.68844397612"/>
    <n v="75268.68844397612"/>
    <n v="767982908.03409648"/>
    <n v="767982908.03409648"/>
    <n v="20977136"/>
    <n v="36.610474758522635"/>
    <n v="36.610474758522635"/>
    <n v="2.5"/>
    <n v="2.7314587057279494"/>
    <n v="1.027138215665613"/>
    <n v="1.027138215665613"/>
  </r>
  <r>
    <s v="910000077"/>
    <s v="SEACREST POST-ACUTE CARE CENTER"/>
    <n v="206190693"/>
    <n v="1629146097"/>
    <s v="055070"/>
    <x v="48"/>
    <x v="13"/>
    <s v="No"/>
    <n v="80"/>
    <n v="2.4660000000000002"/>
    <n v="2"/>
    <n v="0.84931506849315075"/>
    <n v="1.6986301369863015"/>
    <n v="1.591"/>
    <n v="6"/>
    <n v="1"/>
    <n v="6"/>
    <n v="0.39700000000000002"/>
    <n v="1"/>
    <n v="1"/>
    <n v="1"/>
    <n v="4.4050000000000002"/>
    <n v="4"/>
    <n v="0.9726027397260274"/>
    <n v="3.8904109589041096"/>
    <n v="3.8170000000000002"/>
    <n v="3"/>
    <n v="0.91346153846153844"/>
    <n v="2.7403846153846154"/>
    <n v="15.329425711275025"/>
    <n v="30"/>
    <n v="0.51098085704250085"/>
    <n v="55"/>
    <n v="1"/>
    <n v="6"/>
    <n v="0.16666666666666666"/>
    <n v="2.5000019999999998E-2"/>
    <n v="5"/>
    <n v="5.0420160000000006E-2"/>
    <n v="4"/>
    <n v="0"/>
    <n v="6"/>
    <n v="15"/>
    <n v="17"/>
    <n v="0.97037037037037033"/>
    <n v="0.9"/>
    <n v="0.95"/>
    <n v="0.88235294117647056"/>
    <n v="0.88235294117647056"/>
    <n v="6.3"/>
    <n v="5"/>
    <m/>
    <n v="0"/>
    <m/>
    <n v="0"/>
    <n v="5"/>
    <n v="6"/>
    <n v="0.83333333333333337"/>
    <n v="1.4811302243442999"/>
    <n v="5"/>
    <n v="5"/>
    <n v="1"/>
    <n v="1"/>
    <n v="10"/>
    <n v="10"/>
    <n v="1"/>
    <n v="22645"/>
    <n v="17.88432999648753"/>
    <n v="2.5"/>
    <n v="17.647058823529413"/>
    <n v="17.647058823529413"/>
    <n v="16.666666666666668"/>
    <n v="7"/>
    <n v="3"/>
    <n v="64.698055486683614"/>
    <n v="64.698055486683614"/>
    <n v="1465087.4664959505"/>
    <n v="1465087.4664959505"/>
    <n v="767982908.03409648"/>
    <n v="767982908.03409648"/>
    <n v="20977136"/>
    <n v="36.610474758522635"/>
    <n v="36.610474758522635"/>
    <n v="2.5"/>
    <n v="2.7314587057279494"/>
    <n v="1.6174513871670904"/>
    <n v="1.6174513871670906"/>
  </r>
  <r>
    <s v="910000276"/>
    <s v="KEI-AI SOUTH BAY HEALTHCARE CENTER"/>
    <n v="206190798"/>
    <n v="1639548449"/>
    <s v="555306"/>
    <x v="48"/>
    <x v="13"/>
    <s v="No"/>
    <n v="98"/>
    <n v="2.5880000000000001"/>
    <n v="4"/>
    <n v="0.70136986301369864"/>
    <n v="2.8054794520547945"/>
    <n v="1.413"/>
    <n v="5"/>
    <n v="1"/>
    <n v="5"/>
    <n v="0.40500000000000003"/>
    <n v="1"/>
    <n v="1"/>
    <n v="1"/>
    <n v="4.4039999999999999"/>
    <n v="4"/>
    <n v="0.90958904109589045"/>
    <n v="3.6383561643835618"/>
    <n v="3.9129999999999998"/>
    <n v="4"/>
    <n v="0.81730769230769229"/>
    <n v="3.2692307692307692"/>
    <n v="15.713066385669126"/>
    <n v="30"/>
    <n v="0.52376887952230422"/>
    <n v="47.2"/>
    <n v="2"/>
    <n v="6"/>
    <n v="0.33333333333333331"/>
    <n v="3.4934470000000002E-2"/>
    <n v="5"/>
    <n v="7.386363E-2"/>
    <n v="4"/>
    <n v="3.5294110000000004E-2"/>
    <n v="0"/>
    <n v="9"/>
    <n v="17"/>
    <n v="0.88278388278388276"/>
    <n v="0.9"/>
    <n v="0.95"/>
    <n v="0"/>
    <n v="0"/>
    <n v="9.31"/>
    <n v="1"/>
    <n v="0.50345899999999999"/>
    <n v="4"/>
    <n v="8.15"/>
    <n v="0"/>
    <n v="5"/>
    <n v="18"/>
    <n v="0.27777777777777779"/>
    <n v="0.57345161290322577"/>
    <n v="0"/>
    <n v="5"/>
    <n v="0"/>
    <n v="0.98423817863397545"/>
    <n v="9"/>
    <n v="10"/>
    <n v="0.9"/>
    <n v="17777"/>
    <n v="18.331910783280648"/>
    <n v="5"/>
    <n v="0"/>
    <n v="0"/>
    <n v="5.5555555555555554"/>
    <n v="0"/>
    <n v="2.7"/>
    <n v="31.587466338836204"/>
    <n v="31.587466338836204"/>
    <n v="561530.38910549122"/>
    <n v="561530.38910549122"/>
    <n v="767982908.03409648"/>
    <n v="767982908.03409648"/>
    <n v="20977136"/>
    <n v="36.610474758522635"/>
    <n v="36.610474758522635"/>
    <n v="2.5"/>
    <n v="2.7314587057279494"/>
    <n v="0.78968665847090513"/>
    <n v="0.78968665847090502"/>
  </r>
  <r>
    <s v="910000084"/>
    <s v="SUNNYSIDE NURSING CENTER"/>
    <n v="206190732"/>
    <n v="1588660369"/>
    <s v="056488"/>
    <x v="48"/>
    <x v="13"/>
    <s v="No"/>
    <n v="299"/>
    <n v="2.1669999999999998"/>
    <n v="0"/>
    <n v="0.24383561643835616"/>
    <n v="0"/>
    <n v="1.474"/>
    <n v="5"/>
    <n v="1"/>
    <n v="5"/>
    <n v="0.34399999999999997"/>
    <n v="0"/>
    <n v="1"/>
    <n v="0"/>
    <n v="3.9620000000000002"/>
    <n v="1"/>
    <n v="0.73150684931506849"/>
    <n v="0.73150684931506849"/>
    <n v="3.5720000000000001"/>
    <n v="1"/>
    <n v="0.50961538461538458"/>
    <n v="0.50961538461538458"/>
    <n v="6.2411222339304526"/>
    <n v="30"/>
    <n v="0.20803740779768176"/>
    <n v="50.3"/>
    <n v="2"/>
    <n v="6"/>
    <n v="0.33333333333333331"/>
    <n v="5.2238819999999998E-2"/>
    <n v="4"/>
    <n v="9.6774199999999991E-2"/>
    <n v="2"/>
    <n v="1.74825E-3"/>
    <n v="6"/>
    <n v="12"/>
    <n v="17"/>
    <n v="0.90806451612903227"/>
    <n v="0.9"/>
    <n v="0.95"/>
    <n v="0.35294117647058826"/>
    <n v="0.35294117647058826"/>
    <n v="6.29"/>
    <n v="5"/>
    <n v="0.81174999999999997"/>
    <n v="2"/>
    <n v="8.07"/>
    <n v="1"/>
    <n v="8"/>
    <n v="18"/>
    <n v="0.44444444444444442"/>
    <n v="0.88483418691114335"/>
    <n v="3"/>
    <n v="5"/>
    <n v="0.6"/>
    <n v="0.98476052249637158"/>
    <n v="9"/>
    <n v="10"/>
    <n v="0.9"/>
    <n v="59260"/>
    <n v="7.281309272918862"/>
    <n v="5"/>
    <n v="7.0588235294117654"/>
    <n v="7.0588235294117654"/>
    <n v="8.8888888888888893"/>
    <n v="4.2"/>
    <n v="2.7"/>
    <n v="35.129021691219521"/>
    <n v="35.129021691219521"/>
    <n v="2081745.8254216688"/>
    <n v="2081745.8254216688"/>
    <n v="767982908.03409648"/>
    <n v="767982908.03409648"/>
    <n v="20977136"/>
    <n v="36.610474758522635"/>
    <n v="36.610474758522635"/>
    <n v="2.5"/>
    <n v="2.7314587057279494"/>
    <n v="0.87822554228048799"/>
    <n v="0.87822554228048799"/>
  </r>
  <r>
    <s v="910000312"/>
    <s v="THE REHABILITATION CENTRE OF BEVERLY HILLS"/>
    <n v="206194968"/>
    <n v="1710977780"/>
    <s v="555700"/>
    <x v="48"/>
    <x v="14"/>
    <s v="No"/>
    <n v="150"/>
    <n v="2.2400000000000002"/>
    <n v="0"/>
    <n v="0.53150684931506853"/>
    <n v="0"/>
    <n v="1.5269999999999999"/>
    <n v="5"/>
    <n v="1"/>
    <n v="5"/>
    <n v="0.85399999999999998"/>
    <n v="5"/>
    <n v="1"/>
    <n v="5"/>
    <n v="4.6970000000000001"/>
    <n v="5"/>
    <n v="1"/>
    <n v="5"/>
    <n v="4.0780000000000003"/>
    <n v="5"/>
    <n v="1"/>
    <n v="5"/>
    <n v="20"/>
    <n v="30"/>
    <n v="0.66666666666666663"/>
    <n v="65.7"/>
    <n v="0"/>
    <n v="6"/>
    <n v="0"/>
    <n v="7.3684200000000005E-2"/>
    <n v="5"/>
    <n v="0.369863"/>
    <n v="0"/>
    <n v="4.2105249999999997E-2"/>
    <n v="0"/>
    <n v="5"/>
    <n v="17"/>
    <n v="0.75609756097560976"/>
    <n v="0.9"/>
    <n v="0.95"/>
    <n v="0"/>
    <n v="0"/>
    <n v="8.52"/>
    <n v="2"/>
    <n v="0.72754099999999999"/>
    <n v="2"/>
    <n v="8.65"/>
    <n v="0"/>
    <n v="4"/>
    <n v="18"/>
    <n v="0.22222222222222221"/>
    <m/>
    <n v="0"/>
    <n v="5"/>
    <n v="0"/>
    <n v="0.97603485838779958"/>
    <n v="8"/>
    <n v="10"/>
    <n v="0.8"/>
    <m/>
    <n v="23.333333333333332"/>
    <n v="0"/>
    <n v="0"/>
    <n v="0"/>
    <n v="4.4444444444444446"/>
    <n v="0"/>
    <n v="2.4000000000000004"/>
    <n v="30.177777777777777"/>
    <n v="30.177777777777777"/>
    <m/>
    <n v="0"/>
    <n v="767982908.03409648"/>
    <n v="767982908.03409648"/>
    <n v="20977136"/>
    <n v="36.610474758522635"/>
    <n v="36.610474758522635"/>
    <n v="2.5"/>
    <n v="2.7314587057279494"/>
    <n v="0.75444444444444436"/>
    <n v="0.75444444444444447"/>
  </r>
  <r>
    <s v="910000016"/>
    <s v="VERMONT HEALTHCARE CENTER"/>
    <n v="206190075"/>
    <n v="1750792941"/>
    <s v="056433"/>
    <x v="48"/>
    <x v="13"/>
    <s v="No"/>
    <n v="182"/>
    <n v="2.5059999999999998"/>
    <n v="3"/>
    <n v="0.83287671232876714"/>
    <n v="2.4986301369863013"/>
    <n v="1.321"/>
    <n v="4"/>
    <n v="1"/>
    <n v="4"/>
    <n v="0.68400000000000005"/>
    <n v="5"/>
    <n v="1"/>
    <n v="5"/>
    <n v="4.4649999999999999"/>
    <n v="4"/>
    <n v="0.99726027397260275"/>
    <n v="3.989041095890411"/>
    <n v="3.996"/>
    <n v="4"/>
    <n v="1"/>
    <n v="4"/>
    <n v="19.487671232876714"/>
    <n v="30"/>
    <n v="0.64958904109589044"/>
    <n v="47.9"/>
    <n v="2"/>
    <n v="6"/>
    <n v="0.33333333333333331"/>
    <n v="5.2325590000000005E-2"/>
    <n v="4"/>
    <n v="5.7692310000000004E-2"/>
    <n v="5"/>
    <n v="2.5575399999999996E-3"/>
    <n v="6"/>
    <n v="15"/>
    <n v="17"/>
    <n v="0.93627450980392157"/>
    <n v="0.9"/>
    <n v="0.95"/>
    <n v="0.44117647058823528"/>
    <n v="0.44117647058823528"/>
    <n v="6.35"/>
    <n v="5"/>
    <n v="0.55879000000000001"/>
    <n v="3"/>
    <n v="7.61"/>
    <n v="4"/>
    <n v="12"/>
    <n v="18"/>
    <n v="0.66666666666666663"/>
    <n v="1.0749279538904899"/>
    <n v="5"/>
    <n v="5"/>
    <n v="1"/>
    <n v="0.98878205128205132"/>
    <n v="9"/>
    <n v="10"/>
    <n v="0.9"/>
    <n v="44014"/>
    <n v="22.735616438356164"/>
    <n v="5"/>
    <n v="8.8235294117647065"/>
    <n v="8.8235294117647065"/>
    <n v="13.333333333333332"/>
    <n v="7"/>
    <n v="2.7"/>
    <n v="59.592479183454202"/>
    <n v="59.592479183454202"/>
    <n v="2622903.3787805531"/>
    <n v="2622903.3787805531"/>
    <n v="767982908.03409648"/>
    <n v="767982908.03409648"/>
    <n v="20977136"/>
    <n v="36.610474758522635"/>
    <n v="36.610474758522635"/>
    <n v="2.5"/>
    <n v="2.7314587057279494"/>
    <n v="1.4898119795863551"/>
    <n v="1.4898119795863551"/>
  </r>
  <r>
    <s v="910000091"/>
    <s v="TORRANCE CARE CENTER WEST, INC."/>
    <n v="206190861"/>
    <n v="1710072558"/>
    <s v="055952"/>
    <x v="48"/>
    <x v="13"/>
    <s v="No"/>
    <n v="195"/>
    <n v="3.492"/>
    <n v="6"/>
    <n v="0.9945205479452055"/>
    <n v="5.9671232876712335"/>
    <n v="0.80400000000000005"/>
    <n v="0"/>
    <n v="1"/>
    <n v="0"/>
    <n v="0.23799999999999999"/>
    <n v="0"/>
    <n v="1"/>
    <n v="0"/>
    <n v="4.4690000000000003"/>
    <n v="4"/>
    <n v="0.81369863013698629"/>
    <n v="3.2547945205479452"/>
    <n v="4.0819999999999999"/>
    <n v="5"/>
    <n v="0.83653846153846156"/>
    <n v="4.1826923076923075"/>
    <n v="13.404610115911485"/>
    <n v="30"/>
    <n v="0.4468203371970495"/>
    <n v="31.9"/>
    <n v="5"/>
    <n v="6"/>
    <n v="0.83333333333333337"/>
    <n v="6.2893100000000002E-3"/>
    <n v="5"/>
    <n v="5.1194530000000002E-2"/>
    <n v="5"/>
    <n v="2.218935E-2"/>
    <n v="1"/>
    <n v="11"/>
    <n v="17"/>
    <n v="0.94475920679886682"/>
    <n v="0.9"/>
    <n v="0.95"/>
    <n v="0.3235294117647059"/>
    <n v="0.3235294117647059"/>
    <n v="9.84"/>
    <n v="0"/>
    <n v="0.32457999999999998"/>
    <n v="5"/>
    <n v="7.88"/>
    <n v="2"/>
    <n v="7"/>
    <n v="18"/>
    <n v="0.3888888888888889"/>
    <n v="0.82208934664871802"/>
    <n v="1"/>
    <n v="5"/>
    <n v="0.2"/>
    <n v="0.9533742331288344"/>
    <n v="6"/>
    <n v="10"/>
    <n v="0.6"/>
    <n v="52520"/>
    <n v="15.638711801896733"/>
    <n v="12.5"/>
    <n v="6.4705882352941178"/>
    <n v="6.4705882352941178"/>
    <n v="7.7777777777777777"/>
    <n v="1.4000000000000001"/>
    <n v="1.7999999999999998"/>
    <n v="45.587077814968623"/>
    <n v="45.587077814968623"/>
    <n v="2394233.326842152"/>
    <n v="2394233.326842152"/>
    <n v="767982908.03409648"/>
    <n v="767982908.03409648"/>
    <n v="20977136"/>
    <n v="36.610474758522635"/>
    <n v="36.610474758522635"/>
    <n v="2.5"/>
    <n v="2.7314587057279494"/>
    <n v="1.1396769453742155"/>
    <n v="1.1396769453742155"/>
  </r>
  <r>
    <s v="910000081"/>
    <s v="CAMINO HEALTHCARE"/>
    <n v="206190744"/>
    <n v="1114915121"/>
    <s v="056267"/>
    <x v="48"/>
    <x v="13"/>
    <s v="No"/>
    <n v="99"/>
    <n v="1.87"/>
    <n v="0"/>
    <n v="3.013698630136985E-2"/>
    <n v="0"/>
    <n v="1.1200000000000001"/>
    <n v="2"/>
    <n v="1"/>
    <n v="2"/>
    <n v="0.41099999999999998"/>
    <n v="1"/>
    <n v="1"/>
    <n v="1"/>
    <n v="3.383"/>
    <n v="0"/>
    <n v="5.4794520547945202E-2"/>
    <n v="0"/>
    <n v="2.6230000000000002"/>
    <n v="0"/>
    <n v="0"/>
    <n v="0"/>
    <n v="3"/>
    <n v="30"/>
    <n v="0.1"/>
    <n v="53.5"/>
    <n v="1"/>
    <n v="6"/>
    <n v="0.16666666666666666"/>
    <n v="2.6086969999999998E-2"/>
    <n v="5"/>
    <n v="6.6326539999999989E-2"/>
    <n v="3"/>
    <n v="1.520912E-2"/>
    <n v="2"/>
    <n v="10"/>
    <n v="17"/>
    <n v="0.84590163934426232"/>
    <n v="0.9"/>
    <n v="0.95"/>
    <n v="0"/>
    <n v="0"/>
    <m/>
    <n v="0"/>
    <n v="0.61280299999999999"/>
    <n v="3"/>
    <m/>
    <n v="0"/>
    <n v="3"/>
    <n v="6"/>
    <n v="0.5"/>
    <n v="0.7687613335193193"/>
    <n v="0"/>
    <n v="5"/>
    <n v="0"/>
    <n v="0.99056603773584906"/>
    <n v="10"/>
    <n v="10"/>
    <n v="1"/>
    <n v="22045"/>
    <n v="3.5"/>
    <n v="2.5"/>
    <n v="0"/>
    <n v="0"/>
    <n v="10"/>
    <n v="0"/>
    <n v="3"/>
    <n v="19"/>
    <n v="19"/>
    <n v="418855"/>
    <n v="418855"/>
    <n v="767982908.03409648"/>
    <n v="767982908.03409648"/>
    <n v="20977136"/>
    <n v="36.610474758522635"/>
    <n v="36.610474758522635"/>
    <n v="2.5"/>
    <n v="2.7314587057279494"/>
    <n v="0.47499999999999998"/>
    <n v="0.47499999999999998"/>
  </r>
  <r>
    <s v="920000280"/>
    <s v="ANTELOPE VALLEY CARE CENTER"/>
    <n v="206194202"/>
    <n v="1609857275"/>
    <s v="555456"/>
    <x v="48"/>
    <x v="14"/>
    <s v="No"/>
    <n v="199"/>
    <n v="2.8370000000000002"/>
    <n v="5"/>
    <n v="1"/>
    <n v="5"/>
    <n v="1.59"/>
    <n v="6"/>
    <n v="1"/>
    <n v="6"/>
    <n v="0.625"/>
    <n v="4"/>
    <n v="1"/>
    <n v="4"/>
    <n v="4.9939999999999998"/>
    <n v="6"/>
    <n v="1"/>
    <n v="6"/>
    <n v="3.8969999999999998"/>
    <n v="4"/>
    <n v="1"/>
    <n v="4"/>
    <n v="25"/>
    <n v="30"/>
    <n v="0.83333333333333337"/>
    <n v="44.4"/>
    <n v="3"/>
    <n v="6"/>
    <n v="0.5"/>
    <n v="9.6219929999999995E-2"/>
    <n v="2"/>
    <n v="5.1987750000000006E-2"/>
    <n v="4"/>
    <n v="2.695415E-2"/>
    <n v="0"/>
    <n v="6"/>
    <n v="17"/>
    <n v="0.91836734693877553"/>
    <n v="0.9"/>
    <n v="0.95"/>
    <n v="0.17647058823529413"/>
    <n v="0.17647058823529413"/>
    <n v="10.88"/>
    <n v="0"/>
    <n v="0.96162000000000003"/>
    <n v="1"/>
    <n v="8.1300000000000008"/>
    <n v="1"/>
    <n v="2"/>
    <n v="18"/>
    <n v="0.1111111111111111"/>
    <n v="0.87215731739944702"/>
    <n v="3"/>
    <n v="5"/>
    <n v="0.6"/>
    <n v="0.95021186440677963"/>
    <n v="6"/>
    <n v="10"/>
    <n v="0.6"/>
    <n v="39118"/>
    <n v="29.166666666666668"/>
    <n v="7.5"/>
    <n v="3.5294117647058827"/>
    <n v="3.5294117647058827"/>
    <n v="2.2222222222222223"/>
    <n v="4.2"/>
    <n v="1.7999999999999998"/>
    <n v="48.418300653594777"/>
    <n v="48.418300653594777"/>
    <n v="1894027.0849673206"/>
    <n v="1894027.0849673206"/>
    <n v="767982908.03409648"/>
    <n v="767982908.03409648"/>
    <n v="20977136"/>
    <n v="36.610474758522635"/>
    <n v="36.610474758522635"/>
    <n v="2.5"/>
    <n v="2.7314587057279494"/>
    <n v="1.2104575163398694"/>
    <n v="1.2104575163398694"/>
  </r>
  <r>
    <s v="920000001"/>
    <s v="ALL SAINTS HEALTHCARE"/>
    <n v="206190021"/>
    <n v="1477645927"/>
    <s v="056407"/>
    <x v="48"/>
    <x v="14"/>
    <s v="Yes"/>
    <n v="128"/>
    <n v="3.0219999999999998"/>
    <n v="6"/>
    <n v="1"/>
    <n v="6"/>
    <n v="2.117"/>
    <n v="6"/>
    <n v="1"/>
    <n v="6"/>
    <n v="0.40100000000000002"/>
    <n v="1"/>
    <n v="1"/>
    <n v="1"/>
    <n v="5.2220000000000004"/>
    <n v="6"/>
    <n v="1"/>
    <n v="6"/>
    <n v="4.6029999999999998"/>
    <n v="6"/>
    <n v="1"/>
    <n v="6"/>
    <n v="25"/>
    <n v="30"/>
    <n v="0.83333333333333337"/>
    <n v="33.1"/>
    <n v="5"/>
    <n v="6"/>
    <n v="0.83333333333333337"/>
    <n v="2.546296E-2"/>
    <n v="5"/>
    <n v="0.11241218"/>
    <n v="0"/>
    <n v="0"/>
    <n v="6"/>
    <n v="11"/>
    <n v="17"/>
    <n v="0.9668874172185431"/>
    <n v="0.9"/>
    <n v="0.95"/>
    <n v="0.6470588235294118"/>
    <n v="0.6470588235294118"/>
    <m/>
    <n v="0"/>
    <m/>
    <n v="0"/>
    <m/>
    <n v="0"/>
    <n v="0"/>
    <n v="0"/>
    <n v="0"/>
    <n v="2.5025651292574891E-2"/>
    <n v="0"/>
    <n v="5"/>
    <n v="0"/>
    <n v="1"/>
    <n v="10"/>
    <n v="10"/>
    <n v="1"/>
    <n v="1000"/>
    <n v="29.166666666666668"/>
    <n v="12.5"/>
    <n v="25.882352941176471"/>
    <n v="25.882352941176471"/>
    <m/>
    <n v="0"/>
    <n v="3"/>
    <n v="70.54901960784315"/>
    <n v="70.54901960784315"/>
    <n v="70549.019607843147"/>
    <n v="70549.019607843147"/>
    <n v="767982908.03409648"/>
    <n v="767982908.03409648"/>
    <n v="20977136"/>
    <n v="36.610474758522635"/>
    <n v="36.610474758522635"/>
    <n v="2.5"/>
    <n v="2.7314587057279494"/>
    <n v="1.7637254901960786"/>
    <n v="1.7637254901960788"/>
  </r>
  <r>
    <s v="920000048"/>
    <s v="WELLSPRINGS POST-ACUTE CENTER"/>
    <n v="206190033"/>
    <n v="1780665356"/>
    <s v="056039"/>
    <x v="48"/>
    <x v="14"/>
    <s v="No"/>
    <n v="299"/>
    <n v="2.9"/>
    <n v="5"/>
    <n v="1"/>
    <n v="5"/>
    <n v="1.66"/>
    <n v="6"/>
    <n v="1"/>
    <n v="6"/>
    <n v="0.39700000000000002"/>
    <n v="1"/>
    <n v="1"/>
    <n v="1"/>
    <n v="4.9370000000000003"/>
    <n v="5"/>
    <n v="1"/>
    <n v="5"/>
    <n v="4.33"/>
    <n v="5"/>
    <n v="1"/>
    <n v="5"/>
    <n v="22"/>
    <n v="30"/>
    <n v="0.73333333333333328"/>
    <n v="51.9"/>
    <n v="1"/>
    <n v="6"/>
    <n v="0.16666666666666666"/>
    <n v="8.9834520000000001E-2"/>
    <n v="2"/>
    <n v="4.597702E-2"/>
    <n v="4"/>
    <n v="1.359223E-2"/>
    <n v="2"/>
    <n v="8"/>
    <n v="17"/>
    <n v="0.97297297297297303"/>
    <n v="0.9"/>
    <n v="0.95"/>
    <n v="0.47058823529411764"/>
    <n v="0.47058823529411764"/>
    <n v="15.96"/>
    <n v="0"/>
    <n v="1.309634"/>
    <n v="0"/>
    <n v="7.46"/>
    <n v="5"/>
    <n v="5"/>
    <n v="18"/>
    <n v="0.27777777777777779"/>
    <n v="1.0921440684214407"/>
    <n v="5"/>
    <n v="5"/>
    <n v="1"/>
    <n v="0.98644067796610169"/>
    <n v="9"/>
    <n v="10"/>
    <n v="0.9"/>
    <n v="59251"/>
    <n v="25.666666666666664"/>
    <n v="2.5"/>
    <n v="9.4117647058823533"/>
    <n v="9.4117647058823533"/>
    <n v="5.5555555555555554"/>
    <n v="7"/>
    <n v="2.7"/>
    <n v="52.833986928104579"/>
    <n v="52.833986928104579"/>
    <n v="3130466.5594771244"/>
    <n v="3130466.5594771244"/>
    <n v="767982908.03409648"/>
    <n v="767982908.03409648"/>
    <n v="20977136"/>
    <n v="36.610474758522635"/>
    <n v="36.610474758522635"/>
    <n v="2.5"/>
    <n v="2.7314587057279494"/>
    <n v="1.3208496732026145"/>
    <n v="1.3208496732026145"/>
  </r>
  <r>
    <s v="920000292"/>
    <s v="ARARAT NURSING FACILITY"/>
    <n v="206194558"/>
    <n v="1477555472"/>
    <s v="555579"/>
    <x v="48"/>
    <x v="14"/>
    <s v="No"/>
    <n v="254"/>
    <n v="2.8130000000000002"/>
    <n v="5"/>
    <n v="0.98356164383561639"/>
    <n v="4.9178082191780819"/>
    <n v="0.93899999999999995"/>
    <n v="0"/>
    <n v="1"/>
    <n v="0"/>
    <n v="0.60299999999999998"/>
    <n v="4"/>
    <n v="1"/>
    <n v="4"/>
    <n v="4.3380000000000001"/>
    <n v="4"/>
    <n v="0.9780821917808219"/>
    <n v="3.9123287671232876"/>
    <n v="3.9620000000000002"/>
    <n v="4"/>
    <n v="0.94230769230769229"/>
    <n v="3.7692307692307692"/>
    <n v="16.599367755532139"/>
    <n v="30"/>
    <n v="0.55331225851773802"/>
    <n v="22.1"/>
    <n v="6"/>
    <n v="6"/>
    <n v="1"/>
    <n v="0.10644258000000001"/>
    <n v="1"/>
    <n v="4.9004609999999997E-2"/>
    <n v="4"/>
    <n v="3.3477320000000005E-2"/>
    <n v="1"/>
    <n v="6"/>
    <n v="17"/>
    <n v="0.98803046789989124"/>
    <n v="0.9"/>
    <n v="0.95"/>
    <n v="0.35294117647058826"/>
    <n v="0.35294117647058826"/>
    <n v="9.1"/>
    <n v="1"/>
    <n v="0.18091499999999999"/>
    <n v="6"/>
    <n v="7.61"/>
    <n v="4"/>
    <n v="11"/>
    <n v="18"/>
    <n v="0.61111111111111116"/>
    <n v="0.50956026187541692"/>
    <n v="0"/>
    <n v="5"/>
    <n v="0"/>
    <n v="0.99631675874769798"/>
    <n v="10"/>
    <n v="10"/>
    <n v="1"/>
    <n v="45065"/>
    <n v="19.365929048120829"/>
    <n v="15"/>
    <n v="7.0588235294117654"/>
    <n v="7.0588235294117654"/>
    <n v="12.222222222222223"/>
    <n v="0"/>
    <n v="3"/>
    <n v="56.646974799754823"/>
    <n v="56.646974799754823"/>
    <n v="2552795.919350951"/>
    <n v="2552795.919350951"/>
    <n v="767982908.03409648"/>
    <n v="767982908.03409648"/>
    <n v="20977136"/>
    <n v="36.610474758522635"/>
    <n v="36.610474758522635"/>
    <n v="2.5"/>
    <n v="2.7314587057279494"/>
    <n v="1.4161743699938705"/>
    <n v="1.4161743699938705"/>
  </r>
  <r>
    <s v="920000002"/>
    <s v="ASTORIA NURSING AND REHAB CENTER"/>
    <n v="206190042"/>
    <n v="1851401251"/>
    <s v="056084"/>
    <x v="48"/>
    <x v="14"/>
    <s v="No"/>
    <n v="218"/>
    <n v="2.6040000000000001"/>
    <n v="4"/>
    <n v="0.72876712328767124"/>
    <n v="2.9150684931506849"/>
    <n v="1.238"/>
    <n v="4"/>
    <n v="1"/>
    <n v="4"/>
    <n v="0.48399999999999999"/>
    <n v="2"/>
    <n v="1"/>
    <n v="2"/>
    <n v="4.3310000000000004"/>
    <n v="4"/>
    <n v="0.94246575342465755"/>
    <n v="3.7698630136986302"/>
    <n v="3.8690000000000002"/>
    <n v="4"/>
    <n v="0.85576923076923073"/>
    <n v="3.4230769230769229"/>
    <n v="16.108008429926237"/>
    <n v="30"/>
    <n v="0.53693361433087461"/>
    <n v="28.3"/>
    <n v="6"/>
    <n v="6"/>
    <n v="1"/>
    <n v="9.4871800000000006E-2"/>
    <n v="4"/>
    <n v="7.2538869999999991E-2"/>
    <n v="3"/>
    <n v="1.287553E-2"/>
    <n v="5"/>
    <n v="12"/>
    <n v="17"/>
    <n v="0.9543568464730291"/>
    <n v="0.9"/>
    <n v="0.95"/>
    <n v="0.70588235294117652"/>
    <n v="0.70588235294117652"/>
    <n v="8.7200000000000006"/>
    <n v="1"/>
    <n v="0.87832600000000005"/>
    <n v="1"/>
    <n v="8.39"/>
    <n v="0"/>
    <n v="2"/>
    <n v="18"/>
    <n v="0.1111111111111111"/>
    <n v="0.85516562427611764"/>
    <n v="3"/>
    <n v="5"/>
    <n v="0.6"/>
    <n v="0.98932764140875129"/>
    <n v="9"/>
    <n v="10"/>
    <n v="0.9"/>
    <n v="44301"/>
    <n v="18.792676501580612"/>
    <n v="15"/>
    <n v="14.117647058823531"/>
    <n v="14.117647058823531"/>
    <n v="2.2222222222222223"/>
    <n v="4.2"/>
    <n v="2.7"/>
    <n v="57.032545782626372"/>
    <n v="57.032545782626372"/>
    <n v="2526598.8107161308"/>
    <n v="2526598.8107161308"/>
    <n v="767982908.03409648"/>
    <n v="767982908.03409648"/>
    <n v="20977136"/>
    <n v="36.610474758522635"/>
    <n v="36.610474758522635"/>
    <n v="2.5"/>
    <n v="2.7314587057279494"/>
    <n v="1.4258136445656593"/>
    <n v="1.4258136445656593"/>
  </r>
  <r>
    <s v="920000059"/>
    <s v="LAKE BALBOA CARE CENTER"/>
    <n v="206190051"/>
    <n v="1053396366"/>
    <s v="056180"/>
    <x v="48"/>
    <x v="14"/>
    <s v="No"/>
    <n v="50"/>
    <n v="3.0129999999999999"/>
    <n v="6"/>
    <n v="0.99178082191780825"/>
    <n v="5.9506849315068493"/>
    <n v="1.377"/>
    <n v="5"/>
    <n v="1"/>
    <n v="5"/>
    <n v="0.90900000000000003"/>
    <n v="6"/>
    <n v="1"/>
    <n v="6"/>
    <n v="5.2949999999999999"/>
    <n v="6"/>
    <n v="1"/>
    <n v="6"/>
    <n v="4.6440000000000001"/>
    <n v="6"/>
    <n v="1"/>
    <n v="6"/>
    <n v="28.950684931506849"/>
    <n v="30"/>
    <n v="0.96502283105022835"/>
    <n v="47"/>
    <n v="3"/>
    <n v="6"/>
    <n v="0.5"/>
    <m/>
    <m/>
    <m/>
    <m/>
    <m/>
    <m/>
    <n v="0"/>
    <n v="0"/>
    <n v="0.22500000000000001"/>
    <n v="0.9"/>
    <n v="0.95"/>
    <m/>
    <s v=""/>
    <n v="9.89"/>
    <n v="0"/>
    <m/>
    <n v="0"/>
    <n v="8.91"/>
    <n v="0"/>
    <n v="0"/>
    <n v="12"/>
    <n v="0"/>
    <n v="8.273504273504274E-3"/>
    <n v="0"/>
    <n v="5"/>
    <n v="0"/>
    <n v="1"/>
    <n v="10"/>
    <n v="10"/>
    <n v="1"/>
    <n v="121"/>
    <n v="33.775799086757992"/>
    <n v="7.5"/>
    <m/>
    <s v=""/>
    <n v="0"/>
    <n v="0"/>
    <n v="3"/>
    <n v="44.275799086757992"/>
    <n v="44.275799086757992"/>
    <n v="5357.3716894977169"/>
    <n v="5357.3716894977169"/>
    <n v="767982908.03409648"/>
    <n v="767982908.03409648"/>
    <n v="20977136"/>
    <n v="36.610474758522635"/>
    <n v="36.610474758522635"/>
    <n v="2.5"/>
    <n v="2.7314587057279494"/>
    <n v="1.1068949771689498"/>
    <n v="1.1068949771689498"/>
  </r>
  <r>
    <s v="920000049"/>
    <s v="BERKLEY POST-ACUTE"/>
    <n v="206190073"/>
    <n v="1619965837"/>
    <s v="056253"/>
    <x v="48"/>
    <x v="14"/>
    <s v="No"/>
    <n v="125"/>
    <n v="2.5659999999999998"/>
    <n v="3"/>
    <n v="0.80821917808219179"/>
    <n v="2.4246575342465753"/>
    <n v="0.82899999999999996"/>
    <n v="0"/>
    <n v="1"/>
    <n v="0"/>
    <n v="0.72499999999999998"/>
    <n v="5"/>
    <n v="1"/>
    <n v="5"/>
    <n v="4.0910000000000002"/>
    <n v="2"/>
    <n v="0.9123287671232877"/>
    <n v="1.8246575342465754"/>
    <n v="3.81"/>
    <n v="3"/>
    <n v="0.75"/>
    <n v="2.25"/>
    <n v="11.499315068493152"/>
    <n v="30"/>
    <n v="0.38331050228310504"/>
    <n v="39.299999999999997"/>
    <n v="4"/>
    <n v="6"/>
    <n v="0.66666666666666663"/>
    <n v="0"/>
    <n v="5"/>
    <n v="0.10697675000000001"/>
    <n v="0"/>
    <n v="1.4705879999999999E-2"/>
    <n v="2"/>
    <n v="7"/>
    <n v="17"/>
    <n v="0.94444444444444442"/>
    <n v="0.9"/>
    <n v="0.95"/>
    <n v="0.20588235294117646"/>
    <n v="0.20588235294117646"/>
    <n v="12.31"/>
    <n v="0"/>
    <n v="0.249113"/>
    <n v="5"/>
    <n v="7.62"/>
    <n v="4"/>
    <n v="9"/>
    <n v="18"/>
    <n v="0.5"/>
    <n v="0.75839547570191679"/>
    <n v="1"/>
    <n v="5"/>
    <n v="0.2"/>
    <n v="1"/>
    <n v="10"/>
    <n v="10"/>
    <n v="1"/>
    <n v="30307"/>
    <n v="13.415867579908676"/>
    <n v="10"/>
    <n v="4.117647058823529"/>
    <n v="4.117647058823529"/>
    <n v="10"/>
    <n v="1.4000000000000001"/>
    <n v="3"/>
    <n v="41.933514638732206"/>
    <n v="41.933514638732206"/>
    <n v="1270879.028156057"/>
    <n v="1270879.028156057"/>
    <n v="767982908.03409648"/>
    <n v="767982908.03409648"/>
    <n v="20977136"/>
    <n v="36.610474758522635"/>
    <n v="36.610474758522635"/>
    <n v="2.5"/>
    <n v="2.7314587057279494"/>
    <n v="1.0483378659683051"/>
    <n v="1.0483378659683051"/>
  </r>
  <r>
    <s v="920000077"/>
    <s v="ALAMEDA CARE CENTER"/>
    <n v="206190090"/>
    <n v="1316019482"/>
    <s v="555690"/>
    <x v="48"/>
    <x v="14"/>
    <s v="No"/>
    <n v="89"/>
    <n v="3.0230000000000001"/>
    <n v="6"/>
    <n v="0.8904109589041096"/>
    <n v="5.3424657534246576"/>
    <n v="0.88600000000000001"/>
    <n v="0"/>
    <n v="1"/>
    <n v="0"/>
    <n v="0.49099999999999999"/>
    <n v="3"/>
    <n v="1"/>
    <n v="3"/>
    <n v="4.4109999999999996"/>
    <n v="4"/>
    <n v="0.49041095890410957"/>
    <n v="1.9616438356164383"/>
    <n v="4.0620000000000003"/>
    <n v="5"/>
    <n v="0.54807692307692313"/>
    <n v="2.7403846153846159"/>
    <n v="13.044494204425714"/>
    <n v="30"/>
    <n v="0.43481647348085711"/>
    <n v="48.7"/>
    <n v="2"/>
    <n v="6"/>
    <n v="0.33333333333333331"/>
    <n v="1.904761E-2"/>
    <n v="5"/>
    <n v="0.14563105000000001"/>
    <n v="0"/>
    <n v="5.7324849999999997E-2"/>
    <n v="0"/>
    <n v="5"/>
    <n v="17"/>
    <n v="0.96865203761755481"/>
    <n v="0.9"/>
    <n v="0.95"/>
    <n v="0.29411764705882354"/>
    <n v="0.29411764705882354"/>
    <n v="9.2799999999999994"/>
    <n v="1"/>
    <n v="0.12989300000000001"/>
    <n v="6"/>
    <n v="7.48"/>
    <n v="5"/>
    <n v="12"/>
    <n v="18"/>
    <n v="0.66666666666666663"/>
    <n v="0.73917032570941743"/>
    <n v="0"/>
    <n v="5"/>
    <n v="0"/>
    <n v="0.9948051948051948"/>
    <n v="10"/>
    <n v="10"/>
    <n v="1"/>
    <n v="22558"/>
    <n v="15.218576571829999"/>
    <n v="5"/>
    <n v="5.882352941176471"/>
    <n v="5.882352941176471"/>
    <n v="13.333333333333332"/>
    <n v="0"/>
    <n v="3"/>
    <n v="42.434262846339806"/>
    <n v="42.434262846339806"/>
    <n v="957232.1012877333"/>
    <n v="957232.1012877333"/>
    <n v="767982908.03409648"/>
    <n v="767982908.03409648"/>
    <n v="20977136"/>
    <n v="36.610474758522635"/>
    <n v="36.610474758522635"/>
    <n v="2.5"/>
    <n v="2.7314587057279494"/>
    <n v="1.0608565711584952"/>
    <n v="1.0608565711584952"/>
  </r>
  <r>
    <s v="920000050"/>
    <s v="CALIFORNIA HEALTHCARE AND REHABILITATION CENTER"/>
    <n v="206190082"/>
    <n v="1932286671"/>
    <s v="056149"/>
    <x v="48"/>
    <x v="14"/>
    <s v="Yes"/>
    <n v="201"/>
    <n v="2.0760000000000001"/>
    <n v="0"/>
    <n v="0.20273972602739732"/>
    <n v="0"/>
    <n v="1.3380000000000001"/>
    <n v="5"/>
    <n v="1"/>
    <n v="5"/>
    <n v="0.34"/>
    <n v="0"/>
    <n v="1"/>
    <n v="0"/>
    <n v="3.698"/>
    <n v="0"/>
    <n v="0.989041095890411"/>
    <n v="0"/>
    <n v="3.3359999999999999"/>
    <n v="0"/>
    <n v="0.96153846153846156"/>
    <n v="0"/>
    <n v="5"/>
    <n v="30"/>
    <n v="0.16666666666666666"/>
    <n v="39.200000000000003"/>
    <n v="4"/>
    <n v="6"/>
    <n v="0.66666666666666663"/>
    <n v="0"/>
    <n v="5"/>
    <n v="0.17293230999999998"/>
    <n v="0"/>
    <n v="1.951951E-2"/>
    <n v="1"/>
    <n v="6"/>
    <n v="17"/>
    <n v="0.95494186046511631"/>
    <n v="0.9"/>
    <n v="0.95"/>
    <n v="0.35294117647058826"/>
    <n v="0.35294117647058826"/>
    <n v="12.53"/>
    <n v="0"/>
    <n v="0.26675399999999999"/>
    <n v="5"/>
    <n v="8.0299999999999994"/>
    <n v="1"/>
    <n v="6"/>
    <n v="18"/>
    <n v="0.33333333333333331"/>
    <n v="0.84883142715067128"/>
    <n v="3"/>
    <n v="5"/>
    <n v="0.6"/>
    <n v="1"/>
    <n v="10"/>
    <n v="10"/>
    <n v="1"/>
    <n v="38079"/>
    <n v="5.833333333333333"/>
    <n v="10"/>
    <n v="7.0588235294117654"/>
    <n v="7.0588235294117654"/>
    <n v="6.6666666666666661"/>
    <n v="4.2"/>
    <n v="3"/>
    <n v="36.758823529411764"/>
    <n v="36.758823529411764"/>
    <n v="1399739.2411764706"/>
    <n v="1399739.2411764706"/>
    <n v="767982908.03409648"/>
    <n v="767982908.03409648"/>
    <n v="20977136"/>
    <n v="36.610474758522635"/>
    <n v="36.610474758522635"/>
    <n v="2.5"/>
    <n v="2.7314587057279494"/>
    <n v="0.91897058823529409"/>
    <n v="0.91897058823529409"/>
  </r>
  <r>
    <s v="920000082"/>
    <s v="WEST HILLS HEALTH AND REHABILITATION CENTER"/>
    <n v="206190086"/>
    <n v="1487734935"/>
    <s v="056133"/>
    <x v="48"/>
    <x v="14"/>
    <s v="No"/>
    <n v="145"/>
    <n v="2.1760000000000002"/>
    <n v="0"/>
    <n v="0.19726027397260271"/>
    <n v="0"/>
    <n v="0.82399999999999995"/>
    <n v="0"/>
    <n v="1"/>
    <n v="0"/>
    <n v="0.59"/>
    <n v="4"/>
    <n v="1"/>
    <n v="4"/>
    <n v="3.556"/>
    <n v="0"/>
    <n v="0.17260273972602735"/>
    <n v="0"/>
    <n v="3.532"/>
    <n v="1"/>
    <n v="9.6153846153846159E-2"/>
    <n v="9.6153846153846159E-2"/>
    <n v="4.0961538461538458"/>
    <n v="30"/>
    <n v="0.13653846153846153"/>
    <n v="23.4"/>
    <n v="6"/>
    <n v="6"/>
    <n v="1"/>
    <n v="0.14520547"/>
    <n v="0"/>
    <n v="5.3846150000000002E-2"/>
    <n v="3"/>
    <n v="1.9370459999999999E-2"/>
    <n v="1"/>
    <n v="4"/>
    <n v="17"/>
    <n v="0.69230769230769229"/>
    <n v="0.9"/>
    <n v="0.95"/>
    <n v="0"/>
    <n v="0"/>
    <n v="9.65"/>
    <n v="0"/>
    <n v="0.41502600000000001"/>
    <n v="5"/>
    <n v="9.58"/>
    <n v="0"/>
    <n v="5"/>
    <n v="18"/>
    <n v="0.27777777777777779"/>
    <n v="0.74441697320549161"/>
    <n v="0"/>
    <n v="5"/>
    <n v="0"/>
    <n v="0.9987834549878345"/>
    <n v="10"/>
    <n v="10"/>
    <n v="1"/>
    <n v="37034"/>
    <n v="4.7788461538461533"/>
    <n v="15"/>
    <n v="0"/>
    <n v="0"/>
    <n v="5.5555555555555554"/>
    <n v="0"/>
    <n v="3"/>
    <n v="28.33440170940171"/>
    <n v="28.33440170940171"/>
    <n v="1049336.232905983"/>
    <n v="1049336.232905983"/>
    <n v="767982908.03409648"/>
    <n v="767982908.03409648"/>
    <n v="20977136"/>
    <n v="36.610474758522635"/>
    <n v="36.610474758522635"/>
    <n v="2.5"/>
    <n v="2.7314587057279494"/>
    <n v="0.70836004273504283"/>
    <n v="0.70836004273504272"/>
  </r>
  <r>
    <s v="920000071"/>
    <s v="BURBANK HEALTHCARE AND REHABILITATION CENTER"/>
    <n v="206190083"/>
    <n v="1518036060"/>
    <s v="056129"/>
    <x v="48"/>
    <x v="14"/>
    <s v="No"/>
    <n v="188"/>
    <n v="2.6139999999999999"/>
    <n v="4"/>
    <n v="0.73150684931506849"/>
    <n v="2.9260273972602739"/>
    <n v="1.1459999999999999"/>
    <n v="3"/>
    <n v="1"/>
    <n v="3"/>
    <n v="0.56399999999999995"/>
    <n v="4"/>
    <n v="1"/>
    <n v="4"/>
    <n v="4.3159999999999998"/>
    <n v="4"/>
    <n v="0.87397260273972599"/>
    <n v="3.495890410958904"/>
    <n v="4.12"/>
    <n v="5"/>
    <n v="0.75961538461538458"/>
    <n v="3.7980769230769229"/>
    <n v="17.219994731296101"/>
    <n v="30"/>
    <n v="0.57399982437653674"/>
    <n v="57.1"/>
    <n v="0"/>
    <n v="6"/>
    <n v="0"/>
    <n v="6.7632869999999998E-2"/>
    <n v="5"/>
    <n v="6.1290339999999999E-2"/>
    <n v="3"/>
    <n v="2.5390650000000001E-2"/>
    <n v="0"/>
    <n v="8"/>
    <n v="17"/>
    <n v="0.72610556348074184"/>
    <n v="0.9"/>
    <n v="0.95"/>
    <n v="0"/>
    <n v="0"/>
    <n v="11.68"/>
    <n v="0"/>
    <n v="0.367587"/>
    <n v="5"/>
    <n v="9.35"/>
    <n v="0"/>
    <n v="5"/>
    <n v="18"/>
    <n v="0.27777777777777779"/>
    <n v="0.53822398498289381"/>
    <n v="0"/>
    <n v="5"/>
    <n v="0"/>
    <n v="0.99687255668491004"/>
    <n v="10"/>
    <n v="10"/>
    <n v="1"/>
    <n v="35554"/>
    <n v="20.089993853178786"/>
    <n v="0"/>
    <n v="0"/>
    <n v="0"/>
    <n v="5.5555555555555554"/>
    <n v="0"/>
    <n v="3"/>
    <n v="28.64554940873434"/>
    <n v="28.64554940873434"/>
    <n v="1018463.8636781407"/>
    <n v="1018463.8636781407"/>
    <n v="767982908.03409648"/>
    <n v="767982908.03409648"/>
    <n v="20977136"/>
    <n v="36.610474758522635"/>
    <n v="36.610474758522635"/>
    <n v="2.5"/>
    <n v="2.7314587057279494"/>
    <n v="0.71613873521835847"/>
    <n v="0.71613873521835847"/>
  </r>
  <r>
    <s v="920000054"/>
    <s v="PANORAMA GARDENS NURSING AND REHABILITATION CENTER"/>
    <n v="206190596"/>
    <n v="1467447037"/>
    <s v="056337"/>
    <x v="48"/>
    <x v="14"/>
    <s v="No"/>
    <n v="149"/>
    <n v="2.415"/>
    <n v="2"/>
    <n v="0.65479452054794518"/>
    <n v="1.3095890410958904"/>
    <n v="0.91700000000000004"/>
    <n v="0"/>
    <n v="1"/>
    <n v="0"/>
    <n v="0.42399999999999999"/>
    <n v="1"/>
    <n v="1"/>
    <n v="1"/>
    <n v="3.7589999999999999"/>
    <n v="0"/>
    <n v="0.23561643835616441"/>
    <n v="0"/>
    <n v="3.4809999999999999"/>
    <n v="1"/>
    <n v="0.19230769230769232"/>
    <n v="0.19230769230769232"/>
    <n v="2.5018967334035827"/>
    <n v="30"/>
    <n v="8.3396557780119424E-2"/>
    <n v="34.1"/>
    <n v="5"/>
    <n v="6"/>
    <n v="0.83333333333333337"/>
    <n v="8.1300799999999996E-3"/>
    <n v="5"/>
    <n v="5.2980150000000004E-2"/>
    <n v="5"/>
    <n v="1.0060359999999999E-2"/>
    <n v="5"/>
    <n v="15"/>
    <n v="17"/>
    <n v="0.92178770949720668"/>
    <n v="0.9"/>
    <n v="0.95"/>
    <n v="0.44117647058823528"/>
    <n v="0.44117647058823528"/>
    <n v="8.65"/>
    <n v="2"/>
    <n v="0.67873899999999998"/>
    <n v="3"/>
    <n v="7.99"/>
    <n v="1"/>
    <n v="6"/>
    <n v="18"/>
    <n v="0.33333333333333331"/>
    <n v="0.75511568022330111"/>
    <n v="1"/>
    <n v="5"/>
    <n v="0.2"/>
    <n v="0.98518518518518516"/>
    <n v="9"/>
    <n v="10"/>
    <n v="0.9"/>
    <n v="38415"/>
    <n v="2.9188795223041799"/>
    <n v="12.5"/>
    <n v="8.8235294117647065"/>
    <n v="8.8235294117647065"/>
    <n v="6.6666666666666661"/>
    <n v="1.4000000000000001"/>
    <n v="2.7"/>
    <n v="35.009075600735557"/>
    <n v="35.009075600735557"/>
    <n v="1344873.6392022565"/>
    <n v="1344873.6392022565"/>
    <n v="767982908.03409648"/>
    <n v="767982908.03409648"/>
    <n v="20977136"/>
    <n v="36.610474758522635"/>
    <n v="36.610474758522635"/>
    <n v="2.5"/>
    <n v="2.7314587057279494"/>
    <n v="0.87522689001838894"/>
    <n v="0.87522689001838894"/>
  </r>
  <r>
    <s v="920000021"/>
    <s v="BROADWAY MANOR CARE CENTER"/>
    <n v="206190704"/>
    <n v="1053480418"/>
    <s v="055670"/>
    <x v="48"/>
    <x v="15"/>
    <s v="No"/>
    <n v="78"/>
    <n v="2.0760000000000001"/>
    <n v="0"/>
    <n v="0.12876712328767126"/>
    <n v="0"/>
    <n v="1.3520000000000001"/>
    <n v="5"/>
    <n v="1"/>
    <n v="5"/>
    <n v="0.57899999999999996"/>
    <n v="4"/>
    <n v="1"/>
    <n v="4"/>
    <n v="3.9540000000000002"/>
    <n v="1"/>
    <n v="0.52876712328767117"/>
    <n v="0.52876712328767117"/>
    <n v="3.6789999999999998"/>
    <n v="2"/>
    <n v="0.47115384615384615"/>
    <n v="0.94230769230769229"/>
    <n v="10.471074815595363"/>
    <n v="30"/>
    <n v="0.3490358271865121"/>
    <n v="51.4"/>
    <n v="1"/>
    <n v="6"/>
    <n v="0.16666666666666666"/>
    <n v="5.9523799999999995E-2"/>
    <n v="3"/>
    <n v="0.16279070999999998"/>
    <n v="0"/>
    <n v="0"/>
    <n v="6"/>
    <n v="9"/>
    <n v="17"/>
    <n v="0.782258064516129"/>
    <n v="0.9"/>
    <n v="0.95"/>
    <n v="0"/>
    <n v="0"/>
    <n v="14.41"/>
    <n v="0"/>
    <n v="0.71343999999999996"/>
    <n v="2"/>
    <n v="7.94"/>
    <n v="2"/>
    <n v="4"/>
    <n v="18"/>
    <n v="0.22222222222222221"/>
    <n v="0.75815337596010779"/>
    <n v="1"/>
    <n v="5"/>
    <n v="0.2"/>
    <n v="0.97668393782383423"/>
    <n v="8"/>
    <n v="10"/>
    <n v="0.8"/>
    <n v="18853"/>
    <n v="12.216253951527923"/>
    <n v="2.5"/>
    <n v="0"/>
    <n v="0"/>
    <n v="4.4444444444444446"/>
    <n v="1.4000000000000001"/>
    <n v="2.4000000000000004"/>
    <n v="22.960698395972365"/>
    <n v="22.960698395972365"/>
    <n v="432878.04685926699"/>
    <n v="432878.04685926699"/>
    <n v="767982908.03409648"/>
    <n v="767982908.03409648"/>
    <n v="20977136"/>
    <n v="36.610474758522635"/>
    <n v="36.610474758522635"/>
    <n v="2.5"/>
    <n v="2.7314587057279494"/>
    <n v="0.57401745989930908"/>
    <n v="0.57401745989930919"/>
  </r>
  <r>
    <s v="920000090"/>
    <s v="CASITAS CARE CENTER"/>
    <n v="206190745"/>
    <n v="1053637330"/>
    <s v="056148"/>
    <x v="48"/>
    <x v="14"/>
    <s v="No"/>
    <n v="99"/>
    <n v="2.2200000000000002"/>
    <n v="0"/>
    <n v="0.26027397260273977"/>
    <n v="0"/>
    <n v="0.81899999999999995"/>
    <n v="0"/>
    <n v="1"/>
    <n v="0"/>
    <n v="0.378"/>
    <n v="1"/>
    <n v="1"/>
    <n v="1"/>
    <n v="3.411"/>
    <n v="0"/>
    <n v="0.13698630136986301"/>
    <n v="0"/>
    <n v="2.96"/>
    <n v="0"/>
    <n v="9.6153846153846159E-2"/>
    <n v="0"/>
    <n v="1"/>
    <n v="30"/>
    <n v="3.3333333333333333E-2"/>
    <n v="31.2"/>
    <n v="5"/>
    <n v="6"/>
    <n v="0.83333333333333337"/>
    <n v="0.15625001999999999"/>
    <n v="0"/>
    <n v="8.9743610000000001E-2"/>
    <n v="1"/>
    <n v="0"/>
    <n v="6"/>
    <n v="7"/>
    <n v="17"/>
    <n v="0.59502262443438914"/>
    <n v="0.9"/>
    <n v="0.95"/>
    <n v="0"/>
    <n v="0"/>
    <n v="9.9499999999999993"/>
    <n v="0"/>
    <n v="0.60337499999999999"/>
    <n v="3"/>
    <n v="7.77"/>
    <n v="3"/>
    <n v="6"/>
    <n v="18"/>
    <n v="0.33333333333333331"/>
    <n v="0.74520628395242994"/>
    <n v="0"/>
    <n v="5"/>
    <n v="0"/>
    <n v="0.92465753424657537"/>
    <n v="3"/>
    <n v="10"/>
    <n v="0.3"/>
    <n v="25378"/>
    <n v="1.1666666666666667"/>
    <n v="12.5"/>
    <n v="0"/>
    <n v="0"/>
    <n v="6.6666666666666661"/>
    <n v="0"/>
    <n v="0.89999999999999991"/>
    <n v="21.233333333333331"/>
    <n v="21.233333333333331"/>
    <n v="538859.53333333321"/>
    <n v="538859.53333333321"/>
    <n v="767982908.03409648"/>
    <n v="767982908.03409648"/>
    <n v="20977136"/>
    <n v="36.610474758522635"/>
    <n v="36.610474758522635"/>
    <n v="2.5"/>
    <n v="2.7314587057279494"/>
    <n v="0.53083333333333327"/>
    <n v="0.53083333333333327"/>
  </r>
  <r>
    <s v="920000004"/>
    <s v="FOUR SEASONS HEALTHCARE &amp; WELLNESS CENTER, LP"/>
    <n v="206190161"/>
    <n v="1932496767"/>
    <s v="055932"/>
    <x v="48"/>
    <x v="14"/>
    <s v="No"/>
    <n v="201"/>
    <n v="2.7450000000000001"/>
    <n v="5"/>
    <n v="0.97383720930232553"/>
    <n v="4.8691860465116275"/>
    <n v="1.0489999999999999"/>
    <n v="1"/>
    <n v="1"/>
    <n v="1"/>
    <n v="0.36599999999999999"/>
    <n v="0"/>
    <n v="1"/>
    <n v="0"/>
    <n v="4.1559999999999997"/>
    <n v="3"/>
    <n v="0.97674418604651159"/>
    <n v="2.9302325581395348"/>
    <n v="3.8210000000000002"/>
    <n v="3"/>
    <n v="0.93877551020408168"/>
    <n v="2.8163265306122449"/>
    <n v="11.615745135263406"/>
    <n v="30"/>
    <n v="0.3871915045087802"/>
    <n v="39.5"/>
    <n v="4"/>
    <n v="6"/>
    <n v="0.66666666666666663"/>
    <n v="7.1258999999999992E-3"/>
    <n v="5"/>
    <n v="9.5774650000000003E-2"/>
    <n v="2"/>
    <n v="3.4602000000000001E-3"/>
    <n v="6"/>
    <n v="13"/>
    <n v="17"/>
    <n v="0.96440677966101696"/>
    <n v="0.9"/>
    <n v="0.95"/>
    <n v="0.76470588235294112"/>
    <n v="0.76470588235294112"/>
    <n v="11.84"/>
    <n v="0"/>
    <n v="0.47278199999999998"/>
    <n v="4"/>
    <n v="7.84"/>
    <n v="2"/>
    <n v="6"/>
    <n v="18"/>
    <n v="0.33333333333333331"/>
    <n v="0.88993159903390551"/>
    <n v="3"/>
    <n v="5"/>
    <n v="0.6"/>
    <n v="0.90968443960826983"/>
    <n v="1"/>
    <n v="10"/>
    <n v="0.1"/>
    <n v="48269"/>
    <n v="13.551702657807308"/>
    <n v="10"/>
    <n v="15.294117647058822"/>
    <n v="15.294117647058822"/>
    <n v="6.6666666666666661"/>
    <n v="4.2"/>
    <n v="0.30000000000000004"/>
    <n v="50.012486971532795"/>
    <n v="50.012486971532795"/>
    <n v="2414052.7336289166"/>
    <n v="2414052.7336289166"/>
    <n v="767982908.03409648"/>
    <n v="767982908.03409648"/>
    <n v="20977136"/>
    <n v="36.610474758522635"/>
    <n v="36.610474758522635"/>
    <n v="2.5"/>
    <n v="2.7314587057279494"/>
    <n v="1.2503121742883199"/>
    <n v="1.2503121742883199"/>
  </r>
  <r>
    <s v="920000014"/>
    <s v="CHANDLER CONVALESCENT HOSPITAL"/>
    <n v="206190160"/>
    <n v="1164575320"/>
    <s v="056190"/>
    <x v="48"/>
    <x v="15"/>
    <s v="No"/>
    <n v="106"/>
    <n v="2.8050000000000002"/>
    <n v="5"/>
    <n v="0.92328767123287669"/>
    <n v="4.6164383561643838"/>
    <n v="1.0269999999999999"/>
    <n v="1"/>
    <n v="1"/>
    <n v="1"/>
    <n v="0.41299999999999998"/>
    <n v="1"/>
    <n v="1"/>
    <n v="1"/>
    <n v="4.2409999999999997"/>
    <n v="3"/>
    <n v="0.84657534246575339"/>
    <n v="2.5397260273972604"/>
    <n v="3.8860000000000001"/>
    <n v="4"/>
    <n v="0.67307692307692313"/>
    <n v="2.6923076923076925"/>
    <n v="11.848472075869338"/>
    <n v="30"/>
    <n v="0.3949490691956446"/>
    <n v="47.2"/>
    <n v="2"/>
    <n v="6"/>
    <n v="0.33333333333333331"/>
    <n v="0"/>
    <n v="5"/>
    <n v="0.16556293"/>
    <n v="0"/>
    <n v="3.0769200000000003E-3"/>
    <n v="5"/>
    <n v="10"/>
    <n v="17"/>
    <n v="0.95548961424332346"/>
    <n v="0.9"/>
    <n v="0.95"/>
    <n v="0.58823529411764708"/>
    <n v="0.58823529411764708"/>
    <n v="8.9"/>
    <n v="1"/>
    <n v="0.85840300000000003"/>
    <n v="1"/>
    <n v="8.31"/>
    <n v="0"/>
    <n v="2"/>
    <n v="18"/>
    <n v="0.1111111111111111"/>
    <n v="0.68112505253046762"/>
    <n v="0"/>
    <n v="5"/>
    <n v="0"/>
    <n v="0.99800399201596801"/>
    <n v="10"/>
    <n v="10"/>
    <n v="1"/>
    <n v="22691"/>
    <n v="13.823217421847561"/>
    <n v="5"/>
    <n v="11.764705882352942"/>
    <n v="11.764705882352942"/>
    <n v="2.2222222222222223"/>
    <n v="0"/>
    <n v="3"/>
    <n v="35.810145526422723"/>
    <n v="35.810145526422723"/>
    <n v="812568.01214005798"/>
    <n v="812568.01214005798"/>
    <n v="767982908.03409648"/>
    <n v="767982908.03409648"/>
    <n v="20977136"/>
    <n v="36.610474758522635"/>
    <n v="36.610474758522635"/>
    <n v="2.5"/>
    <n v="2.7314587057279494"/>
    <n v="0.89525363816056802"/>
    <n v="0.89525363816056813"/>
  </r>
  <r>
    <s v="920000084"/>
    <s v="CHATSWORTH PARK HEALTH CARE CENTER"/>
    <n v="206190166"/>
    <n v="1477530087"/>
    <s v="056351"/>
    <x v="48"/>
    <x v="14"/>
    <s v="No"/>
    <n v="128"/>
    <n v="2.5670000000000002"/>
    <n v="3"/>
    <n v="1"/>
    <n v="3"/>
    <n v="1.073"/>
    <n v="2"/>
    <n v="1"/>
    <n v="2"/>
    <n v="0.48799999999999999"/>
    <n v="3"/>
    <n v="1"/>
    <n v="3"/>
    <n v="4.1230000000000002"/>
    <n v="2"/>
    <n v="0.20547945205479456"/>
    <n v="0.41095890410958913"/>
    <n v="3.8359999999999999"/>
    <n v="3"/>
    <n v="9.6153846153846159E-3"/>
    <n v="2.8846153846153848E-2"/>
    <n v="8.4398050579557431"/>
    <n v="30"/>
    <n v="0.28132683526519142"/>
    <n v="27.1"/>
    <n v="6"/>
    <n v="6"/>
    <n v="1"/>
    <n v="0.14126394"/>
    <n v="0"/>
    <n v="7.5221239999999995E-2"/>
    <n v="2"/>
    <n v="6.6006500000000004E-3"/>
    <n v="4"/>
    <n v="6"/>
    <n v="17"/>
    <n v="0.8936170212765957"/>
    <n v="0.9"/>
    <n v="0.95"/>
    <n v="0"/>
    <n v="0"/>
    <n v="8.3000000000000007"/>
    <n v="2"/>
    <n v="0.452069"/>
    <n v="4"/>
    <n v="9.73"/>
    <n v="0"/>
    <n v="6"/>
    <n v="18"/>
    <n v="0.33333333333333331"/>
    <n v="0.6994939132813569"/>
    <n v="0"/>
    <n v="5"/>
    <n v="0"/>
    <n v="0.97241379310344822"/>
    <n v="8"/>
    <n v="10"/>
    <n v="0.8"/>
    <n v="25570"/>
    <n v="9.8464392342817"/>
    <n v="15"/>
    <n v="0"/>
    <n v="0"/>
    <n v="6.6666666666666661"/>
    <n v="0"/>
    <n v="2.4000000000000004"/>
    <n v="33.913105900948366"/>
    <n v="33.913105900948366"/>
    <n v="867158.11788724968"/>
    <n v="867158.11788724968"/>
    <n v="767982908.03409648"/>
    <n v="767982908.03409648"/>
    <n v="20977136"/>
    <n v="36.610474758522635"/>
    <n v="36.610474758522635"/>
    <n v="2.5"/>
    <n v="2.7314587057279494"/>
    <n v="0.84782764752370909"/>
    <n v="0.8478276475237092"/>
  </r>
  <r>
    <s v="920000005"/>
    <s v="COUNTRY MANOR HEALTHCARE"/>
    <n v="206190214"/>
    <n v="1790766376"/>
    <s v="055002"/>
    <x v="48"/>
    <x v="14"/>
    <s v="No"/>
    <n v="99"/>
    <n v="3.35"/>
    <n v="6"/>
    <n v="0.99726027397260275"/>
    <n v="5.9835616438356167"/>
    <n v="0.88"/>
    <n v="0"/>
    <n v="1"/>
    <n v="0"/>
    <n v="0.81499999999999995"/>
    <n v="5"/>
    <n v="1"/>
    <n v="5"/>
    <n v="5.0170000000000003"/>
    <n v="6"/>
    <n v="0.93698630136986305"/>
    <n v="5.6219178082191785"/>
    <n v="4.7969999999999997"/>
    <n v="6"/>
    <n v="0.875"/>
    <n v="5.25"/>
    <n v="21.855479452054794"/>
    <n v="30"/>
    <n v="0.72851598173515986"/>
    <n v="19"/>
    <n v="6"/>
    <n v="6"/>
    <n v="1"/>
    <n v="0.13274335000000001"/>
    <n v="4"/>
    <n v="1.5197560000000001E-2"/>
    <n v="6"/>
    <n v="2.8735699999999998E-3"/>
    <n v="5"/>
    <n v="15"/>
    <n v="17"/>
    <n v="0.9885057471264368"/>
    <n v="0.9"/>
    <n v="0.95"/>
    <n v="0.88235294117647056"/>
    <n v="0.88235294117647056"/>
    <m/>
    <n v="0"/>
    <n v="0.22486600000000001"/>
    <n v="6"/>
    <m/>
    <n v="0"/>
    <n v="6"/>
    <n v="6"/>
    <n v="1"/>
    <n v="0.44407627195228483"/>
    <n v="0"/>
    <n v="5"/>
    <n v="0"/>
    <n v="0.99763033175355453"/>
    <n v="10"/>
    <n v="10"/>
    <n v="1"/>
    <n v="14742"/>
    <n v="25.498059360730593"/>
    <n v="15"/>
    <n v="17.647058823529413"/>
    <n v="17.647058823529413"/>
    <n v="20"/>
    <n v="0"/>
    <n v="3"/>
    <n v="81.145118184260014"/>
    <n v="81.145118184260014"/>
    <n v="1196241.332272361"/>
    <n v="1196241.332272361"/>
    <n v="767982908.03409648"/>
    <n v="767982908.03409648"/>
    <n v="20977136"/>
    <n v="36.610474758522635"/>
    <n v="36.610474758522635"/>
    <n v="2.5"/>
    <n v="2.7314587057279494"/>
    <n v="2.0286279546065002"/>
    <n v="2.0286279546065002"/>
  </r>
  <r>
    <s v="920000089"/>
    <s v="COUNTRY VILLA SHERATON NURSING AND REHAB. CENTER"/>
    <n v="206190706"/>
    <n v="1538153572"/>
    <s v="056367"/>
    <x v="48"/>
    <x v="14"/>
    <s v="Yes"/>
    <n v="138"/>
    <n v="2.2999999999999998"/>
    <n v="1"/>
    <n v="0.75616438356164384"/>
    <n v="0.75616438356164384"/>
    <n v="1.2010000000000001"/>
    <n v="3"/>
    <n v="1"/>
    <n v="3"/>
    <n v="0.55100000000000005"/>
    <n v="3"/>
    <n v="1"/>
    <n v="3"/>
    <n v="4.0750000000000002"/>
    <n v="2"/>
    <n v="0.99726027397260275"/>
    <n v="1.9945205479452055"/>
    <n v="3.835"/>
    <n v="3"/>
    <n v="0.99038461538461542"/>
    <n v="2.9711538461538463"/>
    <n v="11.721838777660697"/>
    <n v="30"/>
    <n v="0.39072795925535658"/>
    <n v="43.1"/>
    <n v="3"/>
    <n v="6"/>
    <n v="0.5"/>
    <n v="0.1476923"/>
    <n v="0"/>
    <n v="8.4375000000000006E-2"/>
    <n v="3"/>
    <n v="0"/>
    <n v="6"/>
    <n v="9"/>
    <n v="17"/>
    <n v="0.9463276836158192"/>
    <n v="0.9"/>
    <n v="0.95"/>
    <n v="0.26470588235294118"/>
    <n v="0.26470588235294118"/>
    <n v="7.86"/>
    <n v="3"/>
    <n v="1.1106849999999999"/>
    <n v="0"/>
    <n v="7.84"/>
    <n v="2"/>
    <n v="5"/>
    <n v="18"/>
    <n v="0.27777777777777779"/>
    <n v="0.73651570974164171"/>
    <n v="0"/>
    <n v="5"/>
    <n v="0"/>
    <n v="0.99623706491063024"/>
    <n v="10"/>
    <n v="10"/>
    <n v="1"/>
    <n v="25364"/>
    <n v="13.675478573937481"/>
    <n v="7.5"/>
    <n v="5.2941176470588234"/>
    <n v="5.2941176470588234"/>
    <n v="5.5555555555555554"/>
    <n v="0"/>
    <n v="3"/>
    <n v="35.025151776551859"/>
    <n v="35.025151776551859"/>
    <n v="888377.9496604614"/>
    <n v="888377.9496604614"/>
    <n v="767982908.03409648"/>
    <n v="767982908.03409648"/>
    <n v="20977136"/>
    <n v="36.610474758522635"/>
    <n v="36.610474758522635"/>
    <n v="2.5"/>
    <n v="2.7314587057279494"/>
    <n v="0.87562879441379649"/>
    <n v="0.87562879441379649"/>
  </r>
  <r>
    <s v="920000015"/>
    <s v="DREIER'S NURSING CARE CENTER"/>
    <n v="206190248"/>
    <n v="1952366460"/>
    <s v="555839"/>
    <x v="48"/>
    <x v="15"/>
    <s v="No"/>
    <n v="53"/>
    <n v="2.637"/>
    <n v="4"/>
    <n v="0.69589041095890414"/>
    <n v="2.7835616438356166"/>
    <n v="0.27300000000000002"/>
    <n v="0"/>
    <n v="1"/>
    <n v="0"/>
    <n v="1.5640000000000001"/>
    <n v="6"/>
    <n v="1"/>
    <n v="6"/>
    <n v="4.41"/>
    <n v="4"/>
    <n v="0.91506849315068495"/>
    <n v="3.6602739726027398"/>
    <n v="3.952"/>
    <n v="4"/>
    <n v="0.74038461538461542"/>
    <n v="2.9615384615384617"/>
    <n v="15.405374077976818"/>
    <n v="30"/>
    <n v="0.51351246926589389"/>
    <n v="36.200000000000003"/>
    <n v="5"/>
    <n v="6"/>
    <n v="0.83333333333333337"/>
    <n v="0.15116278999999999"/>
    <n v="2"/>
    <n v="0.11392405"/>
    <n v="0"/>
    <n v="2.0833339999999999E-2"/>
    <n v="1"/>
    <n v="3"/>
    <n v="17"/>
    <n v="0.90506329113924056"/>
    <n v="0.9"/>
    <n v="0.95"/>
    <n v="8.8235294117647065E-2"/>
    <n v="8.8235294117647065E-2"/>
    <n v="11.05"/>
    <n v="0"/>
    <n v="0.22897600000000001"/>
    <n v="6"/>
    <n v="8.77"/>
    <n v="0"/>
    <n v="6"/>
    <n v="18"/>
    <n v="0.33333333333333331"/>
    <n v="0.6179775280898876"/>
    <n v="0"/>
    <n v="5"/>
    <n v="0"/>
    <n v="0.94199535962877035"/>
    <n v="5"/>
    <n v="10"/>
    <n v="0.5"/>
    <n v="12155"/>
    <n v="17.972936424306287"/>
    <n v="12.5"/>
    <n v="1.7647058823529413"/>
    <n v="1.7647058823529413"/>
    <n v="6.6666666666666661"/>
    <n v="0"/>
    <n v="1.5"/>
    <n v="40.40430897332589"/>
    <n v="40.40430897332589"/>
    <n v="491114.37557077617"/>
    <n v="491114.37557077617"/>
    <n v="767982908.03409648"/>
    <n v="767982908.03409648"/>
    <n v="20977136"/>
    <n v="36.610474758522635"/>
    <n v="36.610474758522635"/>
    <n v="2.5"/>
    <n v="2.7314587057279494"/>
    <n v="1.0101077243331473"/>
    <n v="1.0101077243331473"/>
  </r>
  <r>
    <s v="920000062"/>
    <s v="EISENBERG VILLAGE"/>
    <n v="206190424"/>
    <n v="1215930995"/>
    <s v="055013"/>
    <x v="48"/>
    <x v="14"/>
    <s v="No"/>
    <n v="166"/>
    <n v="3.4889999999999999"/>
    <n v="6"/>
    <n v="1"/>
    <n v="6"/>
    <n v="1.3819999999999999"/>
    <n v="5"/>
    <n v="1"/>
    <n v="5"/>
    <n v="0.69499999999999995"/>
    <n v="5"/>
    <n v="1"/>
    <n v="5"/>
    <n v="5.5380000000000003"/>
    <n v="6"/>
    <n v="1"/>
    <n v="6"/>
    <n v="5.3780000000000001"/>
    <n v="6"/>
    <n v="1"/>
    <n v="6"/>
    <n v="28"/>
    <n v="30"/>
    <n v="0.93333333333333335"/>
    <n v="25.7"/>
    <n v="6"/>
    <n v="6"/>
    <n v="1"/>
    <n v="8.0118679999999998E-2"/>
    <n v="3"/>
    <n v="1.51515E-2"/>
    <n v="6"/>
    <n v="1.4792909999999999E-2"/>
    <n v="2"/>
    <n v="11"/>
    <n v="17"/>
    <n v="0.9878419452887538"/>
    <n v="0.9"/>
    <n v="0.95"/>
    <n v="0.6470588235294118"/>
    <n v="0.6470588235294118"/>
    <n v="7.7"/>
    <n v="3"/>
    <n v="0.51726799999999995"/>
    <n v="4"/>
    <n v="7.51"/>
    <n v="5"/>
    <n v="12"/>
    <n v="18"/>
    <n v="0.66666666666666663"/>
    <n v="1.4898846723793571"/>
    <n v="5"/>
    <n v="5"/>
    <n v="1"/>
    <n v="1"/>
    <n v="10"/>
    <n v="10"/>
    <n v="1"/>
    <n v="46249"/>
    <n v="32.666666666666664"/>
    <n v="15"/>
    <n v="12.941176470588236"/>
    <n v="12.941176470588236"/>
    <n v="13.333333333333332"/>
    <n v="7"/>
    <n v="3"/>
    <n v="83.941176470588232"/>
    <n v="83.941176470588232"/>
    <n v="3882195.4705882352"/>
    <n v="3882195.4705882352"/>
    <n v="767982908.03409648"/>
    <n v="767982908.03409648"/>
    <n v="20977136"/>
    <n v="36.610474758522635"/>
    <n v="36.610474758522635"/>
    <n v="2.5"/>
    <n v="2.7314587057279494"/>
    <n v="2.098529411764706"/>
    <n v="2.098529411764706"/>
  </r>
  <r>
    <s v="920000009"/>
    <s v="MACLAY HEALTHCARE CENTER"/>
    <n v="206190910"/>
    <n v="1184097719"/>
    <s v="555583"/>
    <x v="48"/>
    <x v="14"/>
    <s v="No"/>
    <n v="141"/>
    <n v="2.1970000000000001"/>
    <n v="0"/>
    <n v="0.14520547945205475"/>
    <n v="0"/>
    <n v="1.3029999999999999"/>
    <n v="4"/>
    <n v="1"/>
    <n v="4"/>
    <n v="0.41099999999999998"/>
    <n v="1"/>
    <n v="1"/>
    <n v="1"/>
    <n v="3.8889999999999998"/>
    <n v="1"/>
    <n v="0.16986301369863011"/>
    <n v="0.16986301369863011"/>
    <n v="3.4079999999999999"/>
    <n v="0"/>
    <n v="1.9230769230769232E-2"/>
    <n v="0"/>
    <n v="5.1698630136986301"/>
    <n v="30"/>
    <n v="0.17232876712328768"/>
    <n v="41.2"/>
    <n v="4"/>
    <n v="6"/>
    <n v="0.66666666666666663"/>
    <n v="4.5751640000000003E-2"/>
    <n v="4"/>
    <n v="4.6692600000000001E-2"/>
    <n v="4"/>
    <n v="2.216748E-2"/>
    <n v="2"/>
    <n v="10"/>
    <n v="17"/>
    <n v="0.86956521739130432"/>
    <n v="0.9"/>
    <n v="0.95"/>
    <n v="0"/>
    <n v="0"/>
    <n v="6.49"/>
    <n v="5"/>
    <n v="0.50679600000000002"/>
    <n v="4"/>
    <n v="7.92"/>
    <n v="2"/>
    <n v="11"/>
    <n v="18"/>
    <n v="0.61111111111111116"/>
    <n v="0.84616130753188812"/>
    <n v="2"/>
    <n v="5"/>
    <n v="0.4"/>
    <n v="0.99119718309859151"/>
    <n v="10"/>
    <n v="10"/>
    <n v="1"/>
    <n v="34894"/>
    <n v="6.0315068493150692"/>
    <n v="10"/>
    <n v="0"/>
    <n v="0"/>
    <n v="12.222222222222223"/>
    <n v="2.8000000000000003"/>
    <n v="3"/>
    <n v="34.05372907153729"/>
    <n v="34.05372907153729"/>
    <n v="1188270.8222222221"/>
    <n v="1188270.8222222221"/>
    <n v="767982908.03409648"/>
    <n v="767982908.03409648"/>
    <n v="20977136"/>
    <n v="36.610474758522635"/>
    <n v="36.610474758522635"/>
    <n v="2.5"/>
    <n v="2.7314587057279494"/>
    <n v="0.85134322678843233"/>
    <n v="0.85134322678843233"/>
  </r>
  <r>
    <s v="920000017"/>
    <s v="GLENOAKS CONV. HOSPITAL"/>
    <n v="206190321"/>
    <n v="1154474302"/>
    <s v="056317"/>
    <x v="48"/>
    <x v="15"/>
    <s v="No"/>
    <n v="99"/>
    <n v="2.5019999999999998"/>
    <n v="3"/>
    <n v="0.37808219178082192"/>
    <n v="1.1342465753424658"/>
    <n v="0.80200000000000005"/>
    <n v="0"/>
    <n v="1"/>
    <n v="0"/>
    <n v="0.21"/>
    <n v="0"/>
    <n v="1"/>
    <n v="0"/>
    <n v="3.5409999999999999"/>
    <n v="0"/>
    <n v="6.8493150684931559E-2"/>
    <n v="0"/>
    <n v="3.0089999999999999"/>
    <n v="0"/>
    <n v="9.6153846153846159E-3"/>
    <n v="0"/>
    <n v="1.1342465753424658"/>
    <n v="30"/>
    <n v="3.7808219178082192E-2"/>
    <m/>
    <m/>
    <n v="0"/>
    <n v="0"/>
    <n v="0.21686745999999998"/>
    <n v="0"/>
    <n v="9.7674430000000007E-2"/>
    <n v="1"/>
    <n v="1.3201309999999999E-2"/>
    <n v="2"/>
    <n v="3"/>
    <n v="17"/>
    <n v="0.84949832775919731"/>
    <n v="0.9"/>
    <n v="0.95"/>
    <n v="0"/>
    <n v="0"/>
    <n v="12.62"/>
    <n v="0"/>
    <n v="0.26308900000000002"/>
    <n v="5"/>
    <m/>
    <n v="0"/>
    <n v="5"/>
    <n v="12"/>
    <n v="0.41666666666666669"/>
    <n v="0.7380447892557942"/>
    <n v="0"/>
    <n v="5"/>
    <n v="0"/>
    <n v="1"/>
    <n v="10"/>
    <n v="10"/>
    <n v="1"/>
    <n v="22641"/>
    <n v="1.8904109589041096"/>
    <m/>
    <n v="0"/>
    <n v="0"/>
    <n v="8.3333333333333339"/>
    <n v="0"/>
    <n v="3"/>
    <n v="13.223744292237443"/>
    <n v="13.223744292237443"/>
    <n v="299398.79452054796"/>
    <n v="299398.79452054796"/>
    <n v="767982908.03409648"/>
    <n v="767982908.03409648"/>
    <n v="20977136"/>
    <n v="36.610474758522635"/>
    <n v="36.610474758522635"/>
    <n v="2.5"/>
    <n v="2.7314587057279494"/>
    <n v="0.33059360730593612"/>
    <n v="0.33059360730593612"/>
  </r>
  <r>
    <s v="920000092"/>
    <s v="STONEY POINT HEALTHCARE CENTER"/>
    <n v="206190165"/>
    <n v="1831573856"/>
    <s v="555574"/>
    <x v="48"/>
    <x v="14"/>
    <s v="No"/>
    <n v="132"/>
    <n v="2.472"/>
    <n v="2"/>
    <n v="0.31232876712328772"/>
    <n v="0.62465753424657544"/>
    <n v="1.083"/>
    <n v="2"/>
    <n v="1"/>
    <n v="2"/>
    <n v="0.26800000000000002"/>
    <n v="0"/>
    <n v="1"/>
    <n v="0"/>
    <n v="3.8159999999999998"/>
    <n v="0"/>
    <n v="0.52876712328767117"/>
    <n v="0"/>
    <n v="3.1440000000000001"/>
    <n v="0"/>
    <n v="4.807692307692308E-2"/>
    <n v="0"/>
    <n v="2.6246575342465754"/>
    <n v="30"/>
    <n v="8.7488584474885847E-2"/>
    <n v="40"/>
    <n v="4"/>
    <n v="6"/>
    <n v="0.66666666666666663"/>
    <n v="0.36398466999999995"/>
    <n v="0"/>
    <n v="5.2208839999999999E-2"/>
    <n v="4"/>
    <n v="2.16346E-2"/>
    <n v="1"/>
    <n v="5"/>
    <n v="17"/>
    <n v="0.80140186915887845"/>
    <n v="0.9"/>
    <n v="0.95"/>
    <n v="0"/>
    <n v="0"/>
    <n v="8.3699999999999992"/>
    <n v="2"/>
    <n v="0.23968700000000001"/>
    <n v="6"/>
    <n v="8.36"/>
    <n v="0"/>
    <n v="8"/>
    <n v="18"/>
    <n v="0.44444444444444442"/>
    <n v="0.8394469657979694"/>
    <n v="2"/>
    <n v="5"/>
    <n v="0.4"/>
    <n v="0.96212121212121215"/>
    <n v="7"/>
    <n v="10"/>
    <n v="0.7"/>
    <n v="35883"/>
    <n v="3.0621004566210046"/>
    <n v="10"/>
    <n v="0"/>
    <n v="0"/>
    <n v="8.8888888888888893"/>
    <n v="2.8000000000000003"/>
    <n v="2.0999999999999996"/>
    <n v="26.850989345509895"/>
    <n v="26.850989345509895"/>
    <n v="963494.05068493157"/>
    <n v="963494.05068493157"/>
    <n v="767982908.03409648"/>
    <n v="767982908.03409648"/>
    <n v="20977136"/>
    <n v="36.610474758522635"/>
    <n v="36.610474758522635"/>
    <n v="2.5"/>
    <n v="2.7314587057279494"/>
    <n v="0.67127473363774737"/>
    <n v="0.67127473363774737"/>
  </r>
  <r>
    <s v="920000073"/>
    <s v="VINELAND POST ACUTE"/>
    <n v="206190335"/>
    <n v="1326285255"/>
    <s v="555011"/>
    <x v="48"/>
    <x v="14"/>
    <s v="No"/>
    <n v="49"/>
    <n v="3.125"/>
    <n v="6"/>
    <n v="0.94794520547945205"/>
    <n v="5.6876712328767125"/>
    <n v="1.3320000000000001"/>
    <n v="5"/>
    <n v="1"/>
    <n v="5"/>
    <n v="0.28299999999999997"/>
    <n v="0"/>
    <n v="1"/>
    <n v="0"/>
    <n v="4.7610000000000001"/>
    <n v="5"/>
    <n v="0.9671232876712329"/>
    <n v="4.8356164383561646"/>
    <n v="4.2119999999999997"/>
    <n v="5"/>
    <n v="0.89423076923076927"/>
    <n v="4.4711538461538467"/>
    <n v="19.994441517386726"/>
    <n v="30"/>
    <n v="0.6664813839128908"/>
    <m/>
    <m/>
    <n v="0"/>
    <n v="0"/>
    <n v="0"/>
    <n v="5"/>
    <n v="3.1249989999999998E-2"/>
    <n v="6"/>
    <n v="0"/>
    <n v="6"/>
    <n v="17"/>
    <n v="17"/>
    <n v="0.91666666666666663"/>
    <n v="0.9"/>
    <n v="0.95"/>
    <n v="0.5"/>
    <n v="0.5"/>
    <n v="6.64"/>
    <n v="5"/>
    <n v="0"/>
    <n v="6"/>
    <n v="7.48"/>
    <n v="5"/>
    <n v="16"/>
    <n v="18"/>
    <n v="0.88888888888888884"/>
    <n v="0.8216939078751857"/>
    <n v="2"/>
    <n v="5"/>
    <n v="0.4"/>
    <n v="0.98884758364312264"/>
    <n v="9"/>
    <n v="10"/>
    <n v="0.9"/>
    <n v="13272"/>
    <n v="33.32406919564454"/>
    <m/>
    <n v="10"/>
    <n v="10"/>
    <n v="17.777777777777779"/>
    <n v="2.8000000000000003"/>
    <n v="2.7"/>
    <n v="66.601846973422312"/>
    <n v="66.601846973422312"/>
    <n v="883939.71303126088"/>
    <n v="883939.71303126088"/>
    <n v="767982908.03409648"/>
    <n v="767982908.03409648"/>
    <n v="20977136"/>
    <n v="36.610474758522635"/>
    <n v="36.610474758522635"/>
    <n v="2.5"/>
    <n v="2.7314587057279494"/>
    <n v="1.6650461743355578"/>
    <n v="1.6650461743355578"/>
  </r>
  <r>
    <s v="920000085"/>
    <s v="WEST VALLEY POST ACUTE"/>
    <n v="206190341"/>
    <n v="1720464993"/>
    <s v="055443"/>
    <x v="48"/>
    <x v="14"/>
    <s v="No"/>
    <n v="128"/>
    <n v="2.1890000000000001"/>
    <n v="0"/>
    <n v="0.35890410958904106"/>
    <n v="0"/>
    <n v="1.04"/>
    <n v="1"/>
    <n v="1"/>
    <n v="1"/>
    <n v="0.44600000000000001"/>
    <n v="2"/>
    <n v="1"/>
    <n v="2"/>
    <n v="3.677"/>
    <n v="0"/>
    <n v="0.63013698630136994"/>
    <n v="0"/>
    <n v="3.4"/>
    <n v="0"/>
    <n v="0.53846153846153844"/>
    <n v="0"/>
    <n v="3"/>
    <n v="30"/>
    <n v="0.1"/>
    <n v="30.4"/>
    <n v="5"/>
    <n v="6"/>
    <n v="0.83333333333333337"/>
    <n v="0.11278196"/>
    <n v="2"/>
    <n v="9.392267E-2"/>
    <n v="3"/>
    <n v="3.5842400000000003E-3"/>
    <n v="6"/>
    <n v="11"/>
    <n v="17"/>
    <n v="0.69897959183673475"/>
    <n v="0.9"/>
    <n v="0.95"/>
    <n v="0"/>
    <n v="0"/>
    <n v="7.66"/>
    <n v="3"/>
    <n v="0.45578400000000002"/>
    <n v="4"/>
    <n v="7.54"/>
    <n v="5"/>
    <n v="12"/>
    <n v="18"/>
    <n v="0.66666666666666663"/>
    <n v="0.59882391375367527"/>
    <n v="0"/>
    <n v="5"/>
    <n v="0"/>
    <n v="0.99414519906323184"/>
    <n v="10"/>
    <n v="10"/>
    <n v="1"/>
    <n v="23829"/>
    <n v="3.5"/>
    <n v="12.5"/>
    <n v="0"/>
    <n v="0"/>
    <n v="13.333333333333332"/>
    <n v="0"/>
    <n v="3"/>
    <n v="32.333333333333329"/>
    <n v="32.333333333333329"/>
    <n v="770470.99999999988"/>
    <n v="770470.99999999988"/>
    <n v="767982908.03409648"/>
    <n v="767982908.03409648"/>
    <n v="20977136"/>
    <n v="36.610474758522635"/>
    <n v="36.610474758522635"/>
    <n v="2.5"/>
    <n v="2.7314587057279494"/>
    <n v="0.80833333333333324"/>
    <n v="0.80833333333333313"/>
  </r>
  <r>
    <s v="920000086"/>
    <s v="GRANADA HILLS CONVALESCENT HOSPITAL"/>
    <n v="206190349"/>
    <n v="1871670083"/>
    <s v="056168"/>
    <x v="48"/>
    <x v="14"/>
    <s v="No"/>
    <n v="48"/>
    <n v="3.0339999999999998"/>
    <n v="6"/>
    <n v="1"/>
    <n v="6"/>
    <n v="0.91100000000000003"/>
    <n v="0"/>
    <n v="1"/>
    <n v="0"/>
    <n v="0.83199999999999996"/>
    <n v="5"/>
    <n v="1"/>
    <n v="5"/>
    <n v="4.7370000000000001"/>
    <n v="5"/>
    <n v="1"/>
    <n v="5"/>
    <n v="4.6820000000000004"/>
    <n v="6"/>
    <n v="1"/>
    <n v="6"/>
    <n v="22"/>
    <n v="30"/>
    <n v="0.73333333333333328"/>
    <n v="25.5"/>
    <n v="6"/>
    <n v="6"/>
    <n v="1"/>
    <n v="2.2727290000000001E-2"/>
    <n v="5"/>
    <n v="7.042255E-2"/>
    <n v="2"/>
    <n v="0"/>
    <n v="6"/>
    <n v="13"/>
    <n v="17"/>
    <n v="0.90909090909090906"/>
    <n v="0.9"/>
    <n v="0.95"/>
    <n v="0.38235294117647056"/>
    <n v="0.38235294117647056"/>
    <n v="8.9700000000000006"/>
    <n v="1"/>
    <n v="0.48872599999999999"/>
    <n v="4"/>
    <n v="7.62"/>
    <n v="4"/>
    <n v="9"/>
    <n v="18"/>
    <n v="0.5"/>
    <n v="0.93459552495697074"/>
    <n v="4"/>
    <n v="5"/>
    <n v="0.8"/>
    <n v="1"/>
    <n v="10"/>
    <n v="10"/>
    <n v="1"/>
    <n v="12489"/>
    <n v="25.666666666666664"/>
    <n v="15"/>
    <n v="7.6470588235294112"/>
    <n v="7.6470588235294112"/>
    <n v="10"/>
    <n v="5.6000000000000005"/>
    <n v="3"/>
    <n v="66.913725490196072"/>
    <n v="66.913725490196072"/>
    <n v="835685.5176470587"/>
    <n v="835685.5176470587"/>
    <n v="767982908.03409648"/>
    <n v="767982908.03409648"/>
    <n v="20977136"/>
    <n v="36.610474758522635"/>
    <n v="36.610474758522635"/>
    <n v="2.5"/>
    <n v="2.7314587057279494"/>
    <n v="1.672843137254902"/>
    <n v="1.6728431372549017"/>
  </r>
  <r>
    <s v="920000060"/>
    <s v="GRANCELL VILLAGE OF THE JEWISH HOMES FOR THE AGING"/>
    <n v="206190124"/>
    <n v="1417950163"/>
    <s v="555137"/>
    <x v="48"/>
    <x v="14"/>
    <s v="No"/>
    <n v="105"/>
    <n v="3.714"/>
    <n v="6"/>
    <n v="1"/>
    <n v="6"/>
    <n v="1.6120000000000001"/>
    <n v="6"/>
    <n v="1"/>
    <n v="6"/>
    <n v="0.878"/>
    <n v="5"/>
    <n v="1"/>
    <n v="5"/>
    <n v="6.1550000000000002"/>
    <n v="6"/>
    <n v="1"/>
    <n v="6"/>
    <n v="5.7519999999999998"/>
    <n v="6"/>
    <n v="1"/>
    <n v="6"/>
    <n v="29"/>
    <n v="30"/>
    <n v="0.96666666666666667"/>
    <n v="26.4"/>
    <n v="6"/>
    <n v="6"/>
    <n v="1"/>
    <n v="0.10358565"/>
    <n v="3"/>
    <n v="4.3290019999999999E-2"/>
    <n v="4"/>
    <n v="6.7193699999999995E-2"/>
    <n v="0"/>
    <n v="7"/>
    <n v="17"/>
    <n v="0.98380566801619429"/>
    <n v="0.9"/>
    <n v="0.95"/>
    <n v="0.41176470588235292"/>
    <n v="0.41176470588235292"/>
    <n v="6.62"/>
    <n v="5"/>
    <n v="0.90882099999999999"/>
    <n v="1"/>
    <n v="7.79"/>
    <n v="3"/>
    <n v="9"/>
    <n v="18"/>
    <n v="0.5"/>
    <n v="0.69110852584344362"/>
    <n v="0"/>
    <n v="5"/>
    <n v="0"/>
    <n v="0.99477351916376311"/>
    <n v="10"/>
    <n v="10"/>
    <n v="1"/>
    <n v="20792"/>
    <n v="33.833333333333336"/>
    <n v="15"/>
    <n v="8.235294117647058"/>
    <n v="8.235294117647058"/>
    <n v="10"/>
    <n v="0"/>
    <n v="3"/>
    <n v="70.068627450980387"/>
    <n v="70.068627450980387"/>
    <n v="1456866.9019607841"/>
    <n v="1456866.9019607841"/>
    <n v="767982908.03409648"/>
    <n v="767982908.03409648"/>
    <n v="20977136"/>
    <n v="36.610474758522635"/>
    <n v="36.610474758522635"/>
    <n v="2.5"/>
    <n v="2.7314587057279494"/>
    <n v="1.7517156862745098"/>
    <n v="1.7517156862745096"/>
  </r>
  <r>
    <s v="920000055"/>
    <s v="GRAND VALLEY HEALTH CARE CENTER"/>
    <n v="206190711"/>
    <n v="1073950614"/>
    <s v="056363"/>
    <x v="48"/>
    <x v="14"/>
    <s v="No"/>
    <n v="99"/>
    <n v="1.9379999999999999"/>
    <n v="0"/>
    <n v="0.31104651162790697"/>
    <n v="0"/>
    <n v="1.194"/>
    <n v="3"/>
    <n v="1"/>
    <n v="3"/>
    <n v="0.51700000000000002"/>
    <n v="3"/>
    <n v="1"/>
    <n v="3"/>
    <n v="3.6120000000000001"/>
    <n v="0"/>
    <n v="0.48546511627906974"/>
    <n v="0"/>
    <n v="2.4529999999999998"/>
    <n v="0"/>
    <n v="0.39795918367346939"/>
    <n v="0"/>
    <n v="6"/>
    <n v="30"/>
    <n v="0.2"/>
    <n v="50.5"/>
    <n v="2"/>
    <n v="6"/>
    <n v="0.33333333333333331"/>
    <n v="0.17874398"/>
    <n v="0"/>
    <n v="0.10945273"/>
    <n v="3"/>
    <n v="5.5793969999999998E-2"/>
    <n v="0"/>
    <n v="3"/>
    <n v="17"/>
    <n v="0.56944444444444442"/>
    <n v="0.9"/>
    <n v="0.95"/>
    <n v="0"/>
    <n v="0"/>
    <n v="11.61"/>
    <n v="0"/>
    <n v="0.32822699999999999"/>
    <n v="5"/>
    <n v="8.52"/>
    <n v="0"/>
    <n v="5"/>
    <n v="18"/>
    <n v="0.27777777777777779"/>
    <n v="0.65107316494723111"/>
    <n v="0"/>
    <n v="5"/>
    <n v="0"/>
    <n v="0.99803536345776034"/>
    <n v="10"/>
    <n v="10"/>
    <n v="1"/>
    <n v="21962"/>
    <n v="7"/>
    <n v="5"/>
    <n v="0"/>
    <n v="0"/>
    <n v="5.5555555555555554"/>
    <n v="0"/>
    <n v="3"/>
    <n v="20.555555555555557"/>
    <n v="20.555555555555557"/>
    <n v="451441.11111111112"/>
    <n v="451441.11111111112"/>
    <n v="767982908.03409648"/>
    <n v="767982908.03409648"/>
    <n v="20977136"/>
    <n v="36.610474758522635"/>
    <n v="36.610474758522635"/>
    <n v="2.5"/>
    <n v="2.7314587057279494"/>
    <n v="0.51388888888888895"/>
    <n v="0.51388888888888895"/>
  </r>
  <r>
    <s v="920000026"/>
    <s v="HIGH VALLEY LODGE"/>
    <n v="206190370"/>
    <n v="1366517393"/>
    <s v="055856"/>
    <x v="48"/>
    <x v="14"/>
    <s v="No"/>
    <n v="50"/>
    <n v="3.2959999999999998"/>
    <n v="6"/>
    <n v="0.9945205479452055"/>
    <n v="5.9671232876712335"/>
    <n v="1.131"/>
    <n v="2"/>
    <n v="1"/>
    <n v="2"/>
    <n v="0.20599999999999999"/>
    <n v="0"/>
    <n v="1"/>
    <n v="0"/>
    <n v="4.63"/>
    <n v="5"/>
    <n v="0.92876712328767119"/>
    <n v="4.6438356164383556"/>
    <n v="3.9780000000000002"/>
    <n v="4"/>
    <n v="0.76923076923076927"/>
    <n v="3.0769230769230771"/>
    <n v="15.687881981032666"/>
    <n v="30"/>
    <n v="0.52292939936775551"/>
    <n v="24.4"/>
    <n v="6"/>
    <n v="6"/>
    <n v="1"/>
    <n v="0.05"/>
    <n v="4"/>
    <n v="1.3513509999999999E-2"/>
    <n v="6"/>
    <n v="0"/>
    <n v="6"/>
    <n v="16"/>
    <n v="17"/>
    <n v="0.97647058823529409"/>
    <n v="0.9"/>
    <n v="0.95"/>
    <n v="0.94117647058823528"/>
    <n v="0.94117647058823528"/>
    <m/>
    <n v="0"/>
    <n v="0.42187400000000003"/>
    <n v="5"/>
    <m/>
    <n v="0"/>
    <n v="5"/>
    <n v="6"/>
    <n v="0.83333333333333337"/>
    <n v="0.98743671479467465"/>
    <n v="4"/>
    <n v="5"/>
    <n v="0.8"/>
    <n v="1"/>
    <n v="10"/>
    <n v="10"/>
    <n v="1"/>
    <n v="15798"/>
    <n v="18.302528977871443"/>
    <n v="15"/>
    <n v="18.823529411764707"/>
    <n v="18.823529411764707"/>
    <n v="16.666666666666668"/>
    <n v="5.6000000000000005"/>
    <n v="3"/>
    <n v="77.392725056302822"/>
    <n v="77.392725056302822"/>
    <n v="1222650.270439472"/>
    <n v="1222650.270439472"/>
    <n v="767982908.03409648"/>
    <n v="767982908.03409648"/>
    <n v="20977136"/>
    <n v="36.610474758522635"/>
    <n v="36.610474758522635"/>
    <n v="2.5"/>
    <n v="2.7314587057279494"/>
    <n v="1.9348181264075706"/>
    <n v="1.9348181264075706"/>
  </r>
  <r>
    <s v="920000068"/>
    <s v="HOLIDAY MANOR CARE CENTER"/>
    <n v="206190377"/>
    <n v="1710082193"/>
    <s v="555578"/>
    <x v="48"/>
    <x v="14"/>
    <s v="No"/>
    <n v="94"/>
    <n v="3.01"/>
    <n v="6"/>
    <n v="0.96986301369863015"/>
    <n v="5.8191780821917813"/>
    <n v="0.92200000000000004"/>
    <n v="0"/>
    <n v="1"/>
    <n v="0"/>
    <n v="0.39600000000000002"/>
    <n v="1"/>
    <n v="1"/>
    <n v="1"/>
    <n v="4.3"/>
    <n v="4"/>
    <n v="0.80273972602739729"/>
    <n v="3.2109589041095892"/>
    <n v="3.968"/>
    <n v="4"/>
    <n v="0.66346153846153844"/>
    <n v="2.6538461538461537"/>
    <n v="12.683983140147523"/>
    <n v="30"/>
    <n v="0.42279943800491743"/>
    <n v="42.4"/>
    <n v="4"/>
    <n v="6"/>
    <n v="0.66666666666666663"/>
    <n v="0"/>
    <n v="5"/>
    <n v="9.0225570000000005E-2"/>
    <n v="1"/>
    <n v="1.459854E-2"/>
    <n v="2"/>
    <n v="8"/>
    <n v="17"/>
    <n v="0.95422535211267601"/>
    <n v="0.9"/>
    <n v="0.95"/>
    <n v="0.47058823529411764"/>
    <n v="0.47058823529411764"/>
    <n v="11.29"/>
    <n v="0"/>
    <n v="0.294761"/>
    <n v="5"/>
    <n v="7.11"/>
    <n v="6"/>
    <n v="11"/>
    <n v="18"/>
    <n v="0.61111111111111116"/>
    <n v="0.78497297297297297"/>
    <n v="1"/>
    <n v="5"/>
    <n v="0.2"/>
    <n v="0.99302325581395345"/>
    <n v="10"/>
    <n v="10"/>
    <n v="1"/>
    <n v="21783"/>
    <n v="14.797980330172109"/>
    <n v="10"/>
    <n v="9.4117647058823533"/>
    <n v="9.4117647058823533"/>
    <n v="12.222222222222223"/>
    <n v="1.4000000000000001"/>
    <n v="3"/>
    <n v="50.831967258276684"/>
    <n v="50.831967258276684"/>
    <n v="1107272.742787041"/>
    <n v="1107272.742787041"/>
    <n v="767982908.03409648"/>
    <n v="767982908.03409648"/>
    <n v="20977136"/>
    <n v="36.610474758522635"/>
    <n v="36.610474758522635"/>
    <n v="2.5"/>
    <n v="2.7314587057279494"/>
    <n v="1.2707991814569173"/>
    <n v="1.2707991814569171"/>
  </r>
  <r>
    <s v="920000078"/>
    <s v="IMPERIAL CARE CENTER"/>
    <n v="206190405"/>
    <n v="1265502405"/>
    <s v="555707"/>
    <x v="48"/>
    <x v="14"/>
    <s v="No"/>
    <n v="130"/>
    <n v="2.0449999999999999"/>
    <n v="0"/>
    <n v="0.16438356164383561"/>
    <n v="0"/>
    <n v="0.78700000000000003"/>
    <n v="0"/>
    <n v="1"/>
    <n v="0"/>
    <n v="0.47799999999999998"/>
    <n v="2"/>
    <n v="1"/>
    <n v="2"/>
    <n v="3.2850000000000001"/>
    <n v="0"/>
    <n v="1.0958904109588996E-2"/>
    <n v="0"/>
    <n v="3.0030000000000001"/>
    <n v="0"/>
    <n v="9.6153846153846159E-3"/>
    <n v="0"/>
    <n v="2"/>
    <n v="30"/>
    <n v="6.6666666666666666E-2"/>
    <n v="31.6"/>
    <n v="5"/>
    <n v="6"/>
    <n v="0.83333333333333337"/>
    <n v="0.43693694999999999"/>
    <n v="2"/>
    <n v="6.1728399999999996E-2"/>
    <n v="3"/>
    <n v="1.103752E-2"/>
    <n v="3"/>
    <n v="8"/>
    <n v="17"/>
    <n v="0.99111111111111116"/>
    <n v="0.9"/>
    <n v="0.95"/>
    <n v="0.47058823529411764"/>
    <n v="0.47058823529411764"/>
    <n v="14.9"/>
    <n v="0"/>
    <n v="0.49971300000000002"/>
    <n v="4"/>
    <n v="7.74"/>
    <n v="3"/>
    <n v="7"/>
    <n v="18"/>
    <n v="0.3888888888888889"/>
    <n v="0.81241553086702556"/>
    <n v="1"/>
    <n v="5"/>
    <n v="0.2"/>
    <n v="0.98311444652908064"/>
    <n v="9"/>
    <n v="10"/>
    <n v="0.9"/>
    <n v="35466"/>
    <n v="2.3333333333333335"/>
    <n v="12.5"/>
    <n v="9.4117647058823533"/>
    <n v="9.4117647058823533"/>
    <n v="7.7777777777777777"/>
    <n v="1.4000000000000001"/>
    <n v="2.7"/>
    <n v="36.122875816993464"/>
    <n v="36.122875816993464"/>
    <n v="1281133.9137254902"/>
    <n v="1281133.9137254902"/>
    <n v="767982908.03409648"/>
    <n v="767982908.03409648"/>
    <n v="20977136"/>
    <n v="36.610474758522635"/>
    <n v="36.610474758522635"/>
    <n v="2.5"/>
    <n v="2.7314587057279494"/>
    <n v="0.90307189542483668"/>
    <n v="0.90307189542483657"/>
  </r>
  <r>
    <s v="920000051"/>
    <s v="DESERT CANYON POST ACUTE, LLC"/>
    <n v="206190456"/>
    <n v="1760437628"/>
    <s v="055307"/>
    <x v="48"/>
    <x v="14"/>
    <s v="No"/>
    <n v="99"/>
    <n v="2.492"/>
    <n v="3"/>
    <n v="0.83287671232876714"/>
    <n v="2.4986301369863013"/>
    <n v="1.107"/>
    <n v="2"/>
    <n v="1"/>
    <n v="2"/>
    <n v="0.55000000000000004"/>
    <n v="3"/>
    <n v="1"/>
    <n v="3"/>
    <n v="4.1420000000000003"/>
    <n v="3"/>
    <n v="0.80547945205479454"/>
    <n v="2.4164383561643836"/>
    <n v="3.653"/>
    <n v="2"/>
    <n v="0.625"/>
    <n v="1.25"/>
    <n v="11.165068493150685"/>
    <n v="30"/>
    <n v="0.37216894977168946"/>
    <n v="41.9"/>
    <n v="4"/>
    <n v="6"/>
    <n v="0.66666666666666663"/>
    <n v="0.13698629000000001"/>
    <n v="0"/>
    <n v="0.10240964999999999"/>
    <n v="1"/>
    <n v="7.2202100000000003E-3"/>
    <n v="5"/>
    <n v="6"/>
    <n v="17"/>
    <n v="0.93174061433447097"/>
    <n v="0.9"/>
    <n v="0.95"/>
    <n v="0.17647058823529413"/>
    <n v="0.17647058823529413"/>
    <n v="12.05"/>
    <n v="0"/>
    <n v="1.4287799999999999"/>
    <n v="0"/>
    <n v="8.41"/>
    <n v="0"/>
    <n v="0"/>
    <n v="18"/>
    <n v="0"/>
    <n v="0.73327434187656038"/>
    <n v="0"/>
    <n v="5"/>
    <n v="0"/>
    <n v="0.99113475177304966"/>
    <n v="10"/>
    <n v="10"/>
    <n v="1"/>
    <n v="23203"/>
    <n v="13.025913242009132"/>
    <n v="10"/>
    <n v="3.5294117647058827"/>
    <n v="3.5294117647058827"/>
    <n v="0"/>
    <n v="0"/>
    <n v="3"/>
    <n v="29.555325006715016"/>
    <n v="29.555325006715016"/>
    <n v="685772.20613080857"/>
    <n v="685772.20613080857"/>
    <n v="767982908.03409648"/>
    <n v="767982908.03409648"/>
    <n v="20977136"/>
    <n v="36.610474758522635"/>
    <n v="36.610474758522635"/>
    <n v="2.5"/>
    <n v="2.7314587057279494"/>
    <n v="0.73888312516787535"/>
    <n v="0.73888312516787535"/>
  </r>
  <r>
    <s v="920000058"/>
    <s v="VALLEY VILLAGE CARE CENTER"/>
    <n v="206190824"/>
    <n v="1689653289"/>
    <s v="555012"/>
    <x v="48"/>
    <x v="14"/>
    <s v="No"/>
    <n v="99"/>
    <n v="2.3940000000000001"/>
    <n v="2"/>
    <n v="0.9123287671232877"/>
    <n v="1.8246575342465754"/>
    <n v="1.105"/>
    <n v="2"/>
    <n v="1"/>
    <n v="2"/>
    <n v="0.39800000000000002"/>
    <n v="1"/>
    <n v="1"/>
    <n v="1"/>
    <n v="3.895"/>
    <n v="1"/>
    <n v="0.91506849315068495"/>
    <n v="0.91506849315068495"/>
    <n v="3.528"/>
    <n v="1"/>
    <n v="0.91346153846153844"/>
    <n v="0.91346153846153844"/>
    <n v="6.6531875658587989"/>
    <n v="30"/>
    <n v="0.22177291886195996"/>
    <n v="32.6"/>
    <n v="5"/>
    <n v="6"/>
    <n v="0.83333333333333337"/>
    <n v="9.124088000000001E-2"/>
    <n v="2"/>
    <n v="5.4945040000000001E-2"/>
    <n v="3"/>
    <n v="1.2987E-2"/>
    <n v="3"/>
    <n v="8"/>
    <n v="17"/>
    <n v="0.96238244514106586"/>
    <n v="0.9"/>
    <n v="0.95"/>
    <n v="0.47058823529411764"/>
    <n v="0.47058823529411764"/>
    <n v="10.06"/>
    <n v="0"/>
    <n v="0.44627299999999998"/>
    <n v="4"/>
    <n v="8.6300000000000008"/>
    <n v="0"/>
    <n v="4"/>
    <n v="18"/>
    <n v="0.22222222222222221"/>
    <n v="0.5520851560221639"/>
    <n v="0"/>
    <n v="5"/>
    <n v="0"/>
    <n v="1"/>
    <n v="10"/>
    <n v="10"/>
    <n v="1"/>
    <n v="18931"/>
    <n v="7.762052160168599"/>
    <n v="12.5"/>
    <n v="9.4117647058823533"/>
    <n v="9.4117647058823533"/>
    <n v="4.4444444444444446"/>
    <n v="0"/>
    <n v="3"/>
    <n v="37.118261310495399"/>
    <n v="37.118261310495399"/>
    <n v="702685.80486898834"/>
    <n v="702685.80486898834"/>
    <n v="767982908.03409648"/>
    <n v="767982908.03409648"/>
    <n v="20977136"/>
    <n v="36.610474758522635"/>
    <n v="36.610474758522635"/>
    <n v="2.5"/>
    <n v="2.7314587057279494"/>
    <n v="0.92795653276238499"/>
    <n v="0.92795653276238499"/>
  </r>
  <r>
    <s v="920000087"/>
    <s v="MAGNOLIA GARDENS CONVALESCENT HOSPITAL"/>
    <n v="206190496"/>
    <n v="1588750202"/>
    <s v="055142"/>
    <x v="48"/>
    <x v="14"/>
    <s v="No"/>
    <n v="99"/>
    <n v="2.4870000000000001"/>
    <n v="3"/>
    <n v="0.44383561643835612"/>
    <n v="1.3315068493150684"/>
    <n v="0.83099999999999996"/>
    <n v="0"/>
    <n v="1"/>
    <n v="0"/>
    <n v="0.59099999999999997"/>
    <n v="4"/>
    <n v="1"/>
    <n v="4"/>
    <n v="3.8929999999999998"/>
    <n v="1"/>
    <n v="0.30410958904109586"/>
    <n v="0.30410958904109586"/>
    <n v="3.6989999999999998"/>
    <n v="2"/>
    <n v="0.14423076923076922"/>
    <n v="0.28846153846153844"/>
    <n v="5.9240779768177028"/>
    <n v="30"/>
    <n v="0.19746926589392341"/>
    <n v="33.799999999999997"/>
    <n v="5"/>
    <n v="6"/>
    <n v="0.83333333333333337"/>
    <n v="2.1186449999999999E-2"/>
    <n v="5"/>
    <n v="8.6705199999999996E-2"/>
    <n v="1"/>
    <n v="0"/>
    <n v="6"/>
    <n v="12"/>
    <n v="17"/>
    <n v="0.80886426592797789"/>
    <n v="0.9"/>
    <n v="0.95"/>
    <n v="0"/>
    <n v="0"/>
    <n v="12.71"/>
    <n v="0"/>
    <n v="0.49309700000000001"/>
    <n v="4"/>
    <n v="7.96"/>
    <n v="2"/>
    <n v="6"/>
    <n v="18"/>
    <n v="0.33333333333333331"/>
    <n v="0.64448418398757001"/>
    <n v="0"/>
    <n v="5"/>
    <n v="0"/>
    <n v="0.99615384615384617"/>
    <n v="10"/>
    <n v="10"/>
    <n v="1"/>
    <n v="21984"/>
    <n v="6.9114243062873193"/>
    <n v="12.5"/>
    <n v="0"/>
    <n v="0"/>
    <n v="6.6666666666666661"/>
    <n v="0"/>
    <n v="3"/>
    <n v="29.078090972953987"/>
    <n v="29.078090972953987"/>
    <n v="639252.75194942043"/>
    <n v="639252.75194942043"/>
    <n v="767982908.03409648"/>
    <n v="767982908.03409648"/>
    <n v="20977136"/>
    <n v="36.610474758522635"/>
    <n v="36.610474758522635"/>
    <n v="2.5"/>
    <n v="2.7314587057279494"/>
    <n v="0.72695227432384968"/>
    <n v="0.72695227432384968"/>
  </r>
  <r>
    <s v="920000052"/>
    <s v="MAYFLOWER GARDENS CONVALESCENT HOSPITAL"/>
    <n v="206190509"/>
    <n v="1124023403"/>
    <s v="056286"/>
    <x v="48"/>
    <x v="14"/>
    <s v="No"/>
    <n v="48"/>
    <n v="2.6150000000000002"/>
    <n v="4"/>
    <n v="0.52328767123287667"/>
    <n v="2.0931506849315067"/>
    <n v="1.145"/>
    <n v="3"/>
    <n v="1"/>
    <n v="3"/>
    <n v="0.251"/>
    <n v="0"/>
    <n v="1"/>
    <n v="0"/>
    <n v="4.0579999999999998"/>
    <n v="2"/>
    <n v="0.25205479452054791"/>
    <n v="0.50410958904109582"/>
    <n v="2.895"/>
    <n v="0"/>
    <n v="0.10576923076923077"/>
    <n v="0"/>
    <n v="5.5972602739726023"/>
    <n v="30"/>
    <n v="0.18657534246575341"/>
    <n v="69"/>
    <n v="0"/>
    <n v="6"/>
    <n v="0"/>
    <n v="0.19871796"/>
    <n v="1"/>
    <n v="6.4935080000000006E-2"/>
    <n v="3"/>
    <n v="6.4102600000000001E-3"/>
    <n v="5"/>
    <n v="9"/>
    <n v="17"/>
    <n v="1"/>
    <n v="0.9"/>
    <n v="0.95"/>
    <n v="0.52941176470588236"/>
    <n v="0.52941176470588236"/>
    <m/>
    <n v="0"/>
    <m/>
    <n v="0"/>
    <m/>
    <n v="0"/>
    <n v="0"/>
    <n v="0"/>
    <n v="0"/>
    <n v="0.82714486638537277"/>
    <n v="2"/>
    <n v="5"/>
    <n v="0.4"/>
    <n v="0.83229813664596275"/>
    <n v="0"/>
    <n v="10"/>
    <n v="0"/>
    <n v="11762"/>
    <n v="6.5301369863013692"/>
    <n v="0"/>
    <n v="21.176470588235293"/>
    <n v="21.176470588235293"/>
    <m/>
    <n v="2.8000000000000003"/>
    <n v="0"/>
    <n v="30.506607574536662"/>
    <n v="30.506607574536662"/>
    <n v="358818.71829170024"/>
    <n v="358818.71829170024"/>
    <n v="767982908.03409648"/>
    <n v="767982908.03409648"/>
    <n v="20977136"/>
    <n v="36.610474758522635"/>
    <n v="36.610474758522635"/>
    <n v="2.5"/>
    <n v="2.7314587057279494"/>
    <n v="0.76266518936341665"/>
    <n v="0.76266518936341654"/>
  </r>
  <r>
    <s v="920000028"/>
    <s v="MONTROSE HEALTHCARE CENTER"/>
    <n v="206190549"/>
    <n v="1194897363"/>
    <s v="055135"/>
    <x v="48"/>
    <x v="15"/>
    <s v="No"/>
    <n v="59"/>
    <n v="2.3149999999999999"/>
    <n v="1"/>
    <n v="0.70684931506849313"/>
    <n v="0.70684931506849313"/>
    <n v="1.3029999999999999"/>
    <n v="4"/>
    <n v="1"/>
    <n v="4"/>
    <n v="0.45400000000000001"/>
    <n v="2"/>
    <n v="1"/>
    <n v="2"/>
    <n v="4.048"/>
    <n v="2"/>
    <n v="0.96438356164383565"/>
    <n v="1.9287671232876713"/>
    <n v="3.7650000000000001"/>
    <n v="3"/>
    <n v="0.89423076923076927"/>
    <n v="2.6826923076923079"/>
    <n v="11.318308746048473"/>
    <n v="30"/>
    <n v="0.37727695820161578"/>
    <n v="33.9"/>
    <n v="5"/>
    <n v="6"/>
    <n v="0.83333333333333337"/>
    <n v="2.0134229999999999E-2"/>
    <n v="5"/>
    <n v="0.109375"/>
    <n v="2"/>
    <n v="4.1666639999999998E-2"/>
    <n v="0"/>
    <n v="7"/>
    <n v="17"/>
    <n v="0.87234042553191493"/>
    <n v="0.9"/>
    <n v="0.95"/>
    <n v="0"/>
    <n v="0"/>
    <n v="12.34"/>
    <n v="0"/>
    <n v="0.66914899999999999"/>
    <n v="3"/>
    <n v="7.44"/>
    <n v="5"/>
    <n v="8"/>
    <n v="18"/>
    <n v="0.44444444444444442"/>
    <n v="0.62734034367786617"/>
    <n v="0"/>
    <n v="5"/>
    <n v="0"/>
    <n v="0.9380804953560371"/>
    <n v="4"/>
    <n v="10"/>
    <n v="0.4"/>
    <n v="12230"/>
    <n v="13.204693537056553"/>
    <n v="12.5"/>
    <n v="0"/>
    <n v="0"/>
    <n v="8.8888888888888893"/>
    <n v="0"/>
    <n v="1.2000000000000002"/>
    <n v="35.793582425945445"/>
    <n v="35.793582425945445"/>
    <n v="437755.51306931279"/>
    <n v="437755.51306931279"/>
    <n v="767982908.03409648"/>
    <n v="767982908.03409648"/>
    <n v="20977136"/>
    <n v="36.610474758522635"/>
    <n v="36.610474758522635"/>
    <n v="2.5"/>
    <n v="2.7314587057279494"/>
    <n v="0.89483956064863612"/>
    <n v="0.89483956064863601"/>
  </r>
  <r>
    <s v="920000007"/>
    <s v="MOUNTAIN VIEW CONVALESCENT HOSPITAL"/>
    <n v="206190554"/>
    <n v="1184619827"/>
    <s v="056333"/>
    <x v="48"/>
    <x v="14"/>
    <s v="Yes"/>
    <n v="114"/>
    <n v="2.125"/>
    <n v="0"/>
    <n v="0.25205479452054791"/>
    <n v="0"/>
    <n v="1.385"/>
    <n v="5"/>
    <n v="1"/>
    <n v="5"/>
    <n v="0.39700000000000002"/>
    <n v="1"/>
    <n v="1"/>
    <n v="1"/>
    <n v="3.887"/>
    <n v="1"/>
    <n v="0.88767123287671235"/>
    <n v="0.88767123287671235"/>
    <n v="3.121"/>
    <n v="0"/>
    <n v="0.73076923076923073"/>
    <n v="0"/>
    <n v="6.8876712328767127"/>
    <n v="30"/>
    <n v="0.22958904109589043"/>
    <n v="65.7"/>
    <n v="0"/>
    <n v="6"/>
    <n v="0"/>
    <n v="4.1379320000000004E-2"/>
    <n v="4"/>
    <n v="0.13247866999999999"/>
    <n v="0"/>
    <n v="3.0581199999999997E-3"/>
    <n v="5"/>
    <n v="9"/>
    <n v="17"/>
    <n v="0.94117647058823528"/>
    <n v="0.9"/>
    <n v="0.95"/>
    <n v="0.26470588235294118"/>
    <n v="0.26470588235294118"/>
    <n v="11.86"/>
    <n v="0"/>
    <m/>
    <n v="0"/>
    <n v="7.86"/>
    <n v="2"/>
    <n v="2"/>
    <n v="12"/>
    <n v="0.16666666666666666"/>
    <n v="0.85048236141108713"/>
    <n v="3"/>
    <n v="5"/>
    <n v="0.6"/>
    <n v="0.90825688073394495"/>
    <n v="1"/>
    <n v="10"/>
    <n v="0.1"/>
    <n v="21504"/>
    <n v="8.0356164383561648"/>
    <n v="0"/>
    <n v="5.2941176470588234"/>
    <n v="5.2941176470588234"/>
    <n v="3.333333333333333"/>
    <n v="4.2"/>
    <n v="0.30000000000000004"/>
    <n v="21.163067418748319"/>
    <n v="21.163067418748319"/>
    <n v="455090.60177276388"/>
    <n v="455090.60177276388"/>
    <n v="767982908.03409648"/>
    <n v="767982908.03409648"/>
    <n v="20977136"/>
    <n v="36.610474758522635"/>
    <n v="36.610474758522635"/>
    <n v="2.5"/>
    <n v="2.7314587057279494"/>
    <n v="0.52907668546870801"/>
    <n v="0.5290766854687079"/>
  </r>
  <r>
    <s v="920000025"/>
    <s v="NEW VISTA NURSING AND REHABILITATION CENTER"/>
    <n v="206190236"/>
    <n v="1154669794"/>
    <s v="056031"/>
    <x v="48"/>
    <x v="14"/>
    <s v="No"/>
    <n v="121"/>
    <n v="2.5110000000000001"/>
    <n v="3"/>
    <n v="0.41369863013698627"/>
    <n v="1.2410958904109588"/>
    <n v="1.115"/>
    <n v="2"/>
    <n v="1"/>
    <n v="2"/>
    <n v="0.46600000000000003"/>
    <n v="2"/>
    <n v="1"/>
    <n v="2"/>
    <n v="4.093"/>
    <n v="2"/>
    <n v="0.53698630136986303"/>
    <n v="1.0739726027397261"/>
    <n v="3.0369999999999999"/>
    <n v="0"/>
    <n v="0.21153846153846154"/>
    <n v="0"/>
    <n v="6.3150684931506849"/>
    <n v="30"/>
    <n v="0.21050228310502284"/>
    <n v="57.5"/>
    <n v="0"/>
    <n v="6"/>
    <n v="0"/>
    <n v="0"/>
    <n v="5"/>
    <n v="4.3956049999999997E-2"/>
    <n v="4"/>
    <n v="0"/>
    <n v="6"/>
    <n v="15"/>
    <n v="17"/>
    <n v="0.97759103641456579"/>
    <n v="0.9"/>
    <n v="0.95"/>
    <n v="0.88235294117647056"/>
    <n v="0.88235294117647056"/>
    <n v="9.01"/>
    <n v="1"/>
    <n v="0.29517599999999999"/>
    <n v="5"/>
    <n v="7.9"/>
    <n v="2"/>
    <n v="8"/>
    <n v="18"/>
    <n v="0.44444444444444442"/>
    <n v="0.67719027607851479"/>
    <n v="0"/>
    <n v="5"/>
    <n v="0"/>
    <n v="0.99298245614035086"/>
    <n v="10"/>
    <n v="10"/>
    <n v="1"/>
    <n v="25461"/>
    <n v="7.3675799086757996"/>
    <n v="0"/>
    <n v="17.647058823529413"/>
    <n v="17.647058823529413"/>
    <n v="8.8888888888888893"/>
    <n v="0"/>
    <n v="3"/>
    <n v="36.903527621094099"/>
    <n v="36.903527621094099"/>
    <n v="939600.71676067682"/>
    <n v="939600.71676067682"/>
    <n v="767982908.03409648"/>
    <n v="767982908.03409648"/>
    <n v="20977136"/>
    <n v="36.610474758522635"/>
    <n v="36.610474758522635"/>
    <n v="2.5"/>
    <n v="2.7314587057279494"/>
    <n v="0.92258819052735253"/>
    <n v="0.92258819052735253"/>
  </r>
  <r>
    <s v="920000024"/>
    <s v="NORTH VALLEY NURSING CENTER"/>
    <n v="206190192"/>
    <n v="1770689697"/>
    <s v="055146"/>
    <x v="48"/>
    <x v="14"/>
    <s v="Yes"/>
    <n v="92"/>
    <n v="2.3140000000000001"/>
    <n v="1"/>
    <n v="0.68767123287671228"/>
    <n v="0.68767123287671228"/>
    <n v="1.71"/>
    <n v="6"/>
    <n v="1"/>
    <n v="6"/>
    <n v="0.219"/>
    <n v="0"/>
    <n v="1"/>
    <n v="0"/>
    <n v="4.0090000000000003"/>
    <n v="2"/>
    <n v="1"/>
    <n v="2"/>
    <n v="3.7160000000000002"/>
    <n v="3"/>
    <n v="1"/>
    <n v="3"/>
    <n v="11.687671232876713"/>
    <n v="30"/>
    <n v="0.38958904109589043"/>
    <n v="95.8"/>
    <n v="0"/>
    <n v="6"/>
    <n v="0"/>
    <n v="4.3478269999999999E-2"/>
    <n v="4"/>
    <n v="0.18032787"/>
    <n v="0"/>
    <n v="0"/>
    <n v="6"/>
    <n v="10"/>
    <n v="17"/>
    <n v="0.75838926174496646"/>
    <n v="0.9"/>
    <n v="0.95"/>
    <n v="0"/>
    <n v="0"/>
    <n v="7.92"/>
    <n v="3"/>
    <n v="0.19542999999999999"/>
    <n v="6"/>
    <m/>
    <n v="0"/>
    <n v="9"/>
    <n v="12"/>
    <n v="0.75"/>
    <n v="0.88259871913421695"/>
    <n v="3"/>
    <n v="5"/>
    <n v="0.6"/>
    <n v="0.96840442338072674"/>
    <n v="7"/>
    <n v="10"/>
    <n v="0.7"/>
    <n v="15181"/>
    <n v="13.635616438356164"/>
    <n v="0"/>
    <n v="0"/>
    <n v="0"/>
    <n v="15"/>
    <n v="4.2"/>
    <n v="2.0999999999999996"/>
    <n v="34.93561643835617"/>
    <n v="34.93561643835617"/>
    <n v="530357.59315068508"/>
    <n v="530357.59315068508"/>
    <n v="767982908.03409648"/>
    <n v="767982908.03409648"/>
    <n v="20977136"/>
    <n v="36.610474758522635"/>
    <n v="36.610474758522635"/>
    <n v="2.5"/>
    <n v="2.7314587057279494"/>
    <n v="0.87339041095890424"/>
    <n v="0.87339041095890424"/>
  </r>
  <r>
    <s v="920000063"/>
    <s v="NORTHRIDGE CARE CENTER"/>
    <n v="206190643"/>
    <n v="1093890253"/>
    <s v="056412"/>
    <x v="48"/>
    <x v="14"/>
    <s v="No"/>
    <n v="97"/>
    <n v="2.4889999999999999"/>
    <n v="3"/>
    <n v="0.90410958904109595"/>
    <n v="2.7123287671232879"/>
    <n v="1.0720000000000001"/>
    <n v="2"/>
    <n v="1"/>
    <n v="2"/>
    <n v="0.47199999999999998"/>
    <n v="2"/>
    <n v="1"/>
    <n v="2"/>
    <n v="4.0309999999999997"/>
    <n v="2"/>
    <n v="0.83013698630136989"/>
    <n v="1.6602739726027398"/>
    <n v="3.7650000000000001"/>
    <n v="3"/>
    <n v="0.76923076923076927"/>
    <n v="2.3076923076923079"/>
    <n v="10.680295047418335"/>
    <n v="30"/>
    <n v="0.3560098349139445"/>
    <n v="41.2"/>
    <n v="4"/>
    <n v="6"/>
    <n v="0.66666666666666663"/>
    <n v="0.19367588999999999"/>
    <n v="0"/>
    <n v="9.4420610000000002E-2"/>
    <n v="1"/>
    <n v="2.6490079999999999E-2"/>
    <n v="0"/>
    <n v="1"/>
    <n v="17"/>
    <n v="0.93125000000000002"/>
    <n v="0.9"/>
    <n v="0.95"/>
    <n v="2.9411764705882353E-2"/>
    <n v="2.9411764705882353E-2"/>
    <n v="6.51"/>
    <n v="5"/>
    <n v="0.55576400000000004"/>
    <n v="4"/>
    <n v="8.06"/>
    <n v="1"/>
    <n v="10"/>
    <n v="18"/>
    <n v="0.55555555555555558"/>
    <n v="0.75439531166755458"/>
    <n v="0"/>
    <n v="5"/>
    <n v="0"/>
    <n v="0.92292490118577075"/>
    <n v="3"/>
    <n v="10"/>
    <n v="0.3"/>
    <n v="24072"/>
    <n v="12.460344221988057"/>
    <n v="10"/>
    <n v="0.58823529411764708"/>
    <n v="0.58823529411764708"/>
    <n v="11.111111111111111"/>
    <n v="0"/>
    <n v="0.89999999999999991"/>
    <n v="35.059690627216817"/>
    <n v="35.059690627216817"/>
    <n v="843956.87277836318"/>
    <n v="843956.87277836318"/>
    <n v="767982908.03409648"/>
    <n v="767982908.03409648"/>
    <n v="20977136"/>
    <n v="36.610474758522635"/>
    <n v="36.610474758522635"/>
    <n v="2.5"/>
    <n v="2.7314587057279494"/>
    <n v="0.87649226568042038"/>
    <n v="0.87649226568042038"/>
  </r>
  <r>
    <s v="920000029"/>
    <s v="OAKPARK HEALTHCARE CENTER"/>
    <n v="206190572"/>
    <n v="1518220615"/>
    <s v="055360"/>
    <x v="48"/>
    <x v="14"/>
    <s v="No"/>
    <n v="49"/>
    <n v="2.5979999999999999"/>
    <n v="4"/>
    <n v="0.70410958904109588"/>
    <n v="2.8164383561643835"/>
    <n v="0.85899999999999999"/>
    <n v="0"/>
    <n v="1"/>
    <n v="0"/>
    <n v="0.68600000000000005"/>
    <n v="5"/>
    <n v="1"/>
    <n v="5"/>
    <n v="4.149"/>
    <n v="3"/>
    <n v="0.83835616438356164"/>
    <n v="2.515068493150685"/>
    <n v="3.601"/>
    <n v="2"/>
    <n v="0.56730769230769229"/>
    <n v="1.1346153846153846"/>
    <n v="11.466122233930454"/>
    <n v="30"/>
    <n v="0.38220407446434845"/>
    <n v="40.4"/>
    <n v="4"/>
    <n v="6"/>
    <n v="0.66666666666666663"/>
    <n v="0.1111111"/>
    <n v="1"/>
    <n v="9.4736829999999994E-2"/>
    <n v="5"/>
    <n v="1.1834309999999999E-2"/>
    <n v="5"/>
    <n v="11"/>
    <n v="17"/>
    <n v="0.8707865168539326"/>
    <n v="0.9"/>
    <n v="0.95"/>
    <n v="0"/>
    <n v="0"/>
    <n v="10.66"/>
    <n v="0"/>
    <n v="0.29561500000000002"/>
    <n v="5"/>
    <n v="8.08"/>
    <n v="1"/>
    <n v="6"/>
    <n v="18"/>
    <n v="0.33333333333333331"/>
    <n v="0.57732788865244145"/>
    <n v="0"/>
    <n v="5"/>
    <n v="0"/>
    <n v="0.8833333333333333"/>
    <n v="0"/>
    <n v="10"/>
    <n v="0"/>
    <n v="10038"/>
    <n v="13.377142606252196"/>
    <n v="10"/>
    <n v="0"/>
    <n v="0"/>
    <n v="6.6666666666666661"/>
    <n v="0"/>
    <n v="0"/>
    <n v="30.043809272918864"/>
    <n v="30.043809272918864"/>
    <n v="301579.75748155953"/>
    <n v="301579.75748155953"/>
    <n v="767982908.03409648"/>
    <n v="767982908.03409648"/>
    <n v="20977136"/>
    <n v="36.610474758522635"/>
    <n v="36.610474758522635"/>
    <n v="2.5"/>
    <n v="2.7314587057279494"/>
    <n v="0.75109523182297155"/>
    <n v="0.75109523182297155"/>
  </r>
  <r>
    <s v="920000003"/>
    <s v="THE GROVE POST-ACUTE CARE CENTER"/>
    <n v="206190213"/>
    <n v="1073918710"/>
    <s v="056382"/>
    <x v="48"/>
    <x v="14"/>
    <s v="No"/>
    <n v="75"/>
    <n v="2.581"/>
    <n v="4"/>
    <n v="0.49315068493150682"/>
    <n v="1.9726027397260273"/>
    <n v="1.3420000000000001"/>
    <n v="5"/>
    <n v="0.74794520547945198"/>
    <n v="3.7397260273972597"/>
    <n v="0.32"/>
    <n v="0"/>
    <n v="0.74794520547945198"/>
    <n v="0"/>
    <n v="4.2699999999999996"/>
    <n v="3"/>
    <n v="0.59726027397260273"/>
    <n v="1.7917808219178082"/>
    <n v="3.948"/>
    <n v="4"/>
    <n v="0.42307692307692307"/>
    <n v="1.6923076923076923"/>
    <n v="9.1964172813487863"/>
    <n v="30"/>
    <n v="0.3065472427116262"/>
    <m/>
    <m/>
    <n v="0"/>
    <n v="0"/>
    <n v="0.14942529999999998"/>
    <n v="0"/>
    <n v="5.5555550000000002E-2"/>
    <n v="3"/>
    <n v="0"/>
    <n v="6"/>
    <n v="9"/>
    <n v="17"/>
    <n v="0.97927461139896377"/>
    <n v="0.9"/>
    <n v="0.95"/>
    <n v="0.52941176470588236"/>
    <n v="0.52941176470588236"/>
    <n v="7.22"/>
    <n v="4"/>
    <n v="0.79638200000000003"/>
    <n v="2"/>
    <n v="8.35"/>
    <n v="0"/>
    <n v="6"/>
    <n v="18"/>
    <n v="0.33333333333333331"/>
    <n v="1.1406857370676766"/>
    <n v="5"/>
    <n v="5"/>
    <n v="1"/>
    <n v="1"/>
    <n v="10"/>
    <n v="10"/>
    <n v="1"/>
    <n v="22889"/>
    <n v="15.327362135581311"/>
    <m/>
    <n v="10.588235294117647"/>
    <n v="10.588235294117647"/>
    <n v="6.6666666666666661"/>
    <n v="7"/>
    <n v="3"/>
    <n v="42.58226409636562"/>
    <n v="42.58226409636562"/>
    <n v="974665.44290171273"/>
    <n v="974665.44290171273"/>
    <n v="767982908.03409648"/>
    <n v="767982908.03409648"/>
    <n v="20977136"/>
    <n v="36.610474758522635"/>
    <n v="36.610474758522635"/>
    <n v="2.5"/>
    <n v="2.7314587057279494"/>
    <n v="1.0645566024091404"/>
    <n v="1.0645566024091406"/>
  </r>
  <r>
    <s v="920000074"/>
    <s v="PROVIDENCE ST. ELIZABETH CARE CENTER"/>
    <n v="206190752"/>
    <n v="1477647444"/>
    <s v="055192"/>
    <x v="48"/>
    <x v="14"/>
    <s v="No"/>
    <n v="52"/>
    <n v="2.4990000000000001"/>
    <n v="3"/>
    <n v="0.74794520547945198"/>
    <n v="2.2438356164383562"/>
    <n v="0.91800000000000004"/>
    <n v="0"/>
    <n v="1"/>
    <n v="0"/>
    <n v="0.375"/>
    <n v="1"/>
    <n v="1"/>
    <n v="1"/>
    <n v="3.8090000000000002"/>
    <n v="0"/>
    <n v="0.52876712328767117"/>
    <n v="0"/>
    <n v="3.7709999999999999"/>
    <n v="3"/>
    <n v="0.375"/>
    <n v="1.125"/>
    <n v="4.3688356164383562"/>
    <n v="30"/>
    <n v="0.14562785388127855"/>
    <n v="34.299999999999997"/>
    <n v="5"/>
    <n v="6"/>
    <n v="0.83333333333333337"/>
    <n v="0.16037734000000001"/>
    <n v="0"/>
    <n v="1.3888890000000001E-2"/>
    <n v="6"/>
    <n v="9.4339699999999999E-3"/>
    <n v="3"/>
    <n v="9"/>
    <n v="17"/>
    <n v="0.90434782608695652"/>
    <n v="0.9"/>
    <n v="0.95"/>
    <n v="0.26470588235294118"/>
    <n v="0.26470588235294118"/>
    <n v="7.01"/>
    <n v="4"/>
    <n v="0.90956400000000004"/>
    <n v="1"/>
    <n v="8.1"/>
    <n v="1"/>
    <n v="6"/>
    <n v="18"/>
    <n v="0.33333333333333331"/>
    <n v="0.10300460034502587"/>
    <n v="0"/>
    <n v="5"/>
    <n v="0"/>
    <n v="0.9920948616600791"/>
    <n v="10"/>
    <n v="10"/>
    <n v="1"/>
    <n v="1433"/>
    <n v="5.096974885844749"/>
    <n v="12.5"/>
    <n v="5.2941176470588234"/>
    <n v="5.2941176470588234"/>
    <n v="6.6666666666666661"/>
    <n v="0"/>
    <n v="3"/>
    <n v="32.557759199570235"/>
    <n v="32.557759199570235"/>
    <n v="46655.268932984145"/>
    <n v="46655.268932984145"/>
    <n v="767982908.03409648"/>
    <n v="767982908.03409648"/>
    <n v="20977136"/>
    <n v="36.610474758522635"/>
    <n v="36.610474758522635"/>
    <n v="2.5"/>
    <n v="2.7314587057279494"/>
    <n v="0.81394397998925583"/>
    <n v="0.81394397998925583"/>
  </r>
  <r>
    <s v="920000018"/>
    <s v="GRIFFITH PARK HEALTHCARE CENTER"/>
    <n v="206190322"/>
    <n v="1922482678"/>
    <s v="056111"/>
    <x v="48"/>
    <x v="15"/>
    <s v="No"/>
    <n v="94"/>
    <n v="2.9340000000000002"/>
    <n v="5"/>
    <n v="0.9671232876712329"/>
    <n v="4.8356164383561646"/>
    <n v="1.2090000000000001"/>
    <n v="3"/>
    <n v="1"/>
    <n v="3"/>
    <n v="0.36399999999999999"/>
    <n v="0"/>
    <n v="1"/>
    <n v="0"/>
    <n v="4.4870000000000001"/>
    <n v="5"/>
    <n v="0.9780821917808219"/>
    <n v="4.8904109589041092"/>
    <n v="3.968"/>
    <n v="4"/>
    <n v="0.96153846153846156"/>
    <n v="3.8461538461538463"/>
    <n v="16.572181243414121"/>
    <n v="30"/>
    <n v="0.55240604144713734"/>
    <n v="34.5"/>
    <n v="5"/>
    <n v="6"/>
    <n v="0.83333333333333337"/>
    <n v="4.6728980000000003E-2"/>
    <n v="4"/>
    <n v="0"/>
    <n v="6"/>
    <n v="3.6363640000000003E-2"/>
    <n v="0"/>
    <n v="10"/>
    <n v="17"/>
    <n v="0.98571428571428577"/>
    <n v="0.9"/>
    <n v="0.95"/>
    <n v="0.58823529411764708"/>
    <n v="0.58823529411764708"/>
    <n v="7.72"/>
    <n v="3"/>
    <n v="0.68284400000000001"/>
    <n v="3"/>
    <n v="8.1300000000000008"/>
    <n v="1"/>
    <n v="7"/>
    <n v="18"/>
    <n v="0.3888888888888889"/>
    <n v="0.81850587219991744"/>
    <n v="2"/>
    <n v="5"/>
    <n v="0.4"/>
    <n v="0.9838709677419355"/>
    <n v="9"/>
    <n v="10"/>
    <n v="0.9"/>
    <n v="21814"/>
    <n v="19.334211450649807"/>
    <n v="12.5"/>
    <n v="11.764705882352942"/>
    <n v="11.764705882352942"/>
    <n v="7.7777777777777777"/>
    <n v="2.8000000000000003"/>
    <n v="2.7"/>
    <n v="56.876695110780524"/>
    <n v="56.876695110780524"/>
    <n v="1240708.2271465664"/>
    <n v="1240708.2271465664"/>
    <n v="767982908.03409648"/>
    <n v="767982908.03409648"/>
    <n v="20977136"/>
    <n v="36.610474758522635"/>
    <n v="36.610474758522635"/>
    <n v="2.5"/>
    <n v="2.7314587057279494"/>
    <n v="1.4219173777695131"/>
    <n v="1.4219173777695131"/>
  </r>
  <r>
    <s v="920000064"/>
    <s v="PARKWEST HEALTHCARE CENTER"/>
    <n v="206190644"/>
    <n v="1316313281"/>
    <s v="555716"/>
    <x v="48"/>
    <x v="14"/>
    <s v="Yes"/>
    <n v="99"/>
    <n v="2.1320000000000001"/>
    <n v="0"/>
    <n v="0.30136986301369861"/>
    <n v="0"/>
    <n v="1.534"/>
    <n v="5"/>
    <n v="1"/>
    <n v="5"/>
    <n v="0.4"/>
    <n v="1"/>
    <n v="1"/>
    <n v="1"/>
    <n v="4.0579999999999998"/>
    <n v="2"/>
    <n v="0.9671232876712329"/>
    <n v="1.9342465753424658"/>
    <n v="3.573"/>
    <n v="1"/>
    <n v="0.96153846153846156"/>
    <n v="0.96153846153846156"/>
    <n v="8.8957850368809268"/>
    <n v="30"/>
    <n v="0.29652616789603087"/>
    <n v="40.700000000000003"/>
    <n v="4"/>
    <n v="6"/>
    <n v="0.66666666666666663"/>
    <n v="1.860463E-2"/>
    <n v="5"/>
    <n v="0.11392408"/>
    <n v="1"/>
    <n v="6.9686400000000008E-3"/>
    <n v="4"/>
    <n v="10"/>
    <n v="17"/>
    <n v="0.92233009708737868"/>
    <n v="0.9"/>
    <n v="0.95"/>
    <n v="0.29411764705882354"/>
    <n v="0.29411764705882354"/>
    <n v="8.23"/>
    <n v="2"/>
    <n v="1.386781"/>
    <n v="0"/>
    <n v="8.32"/>
    <n v="0"/>
    <n v="2"/>
    <n v="18"/>
    <n v="0.1111111111111111"/>
    <n v="0.96049365692222832"/>
    <n v="4"/>
    <n v="5"/>
    <n v="0.8"/>
    <n v="0.99757869249394671"/>
    <n v="10"/>
    <n v="10"/>
    <n v="1"/>
    <n v="15349"/>
    <n v="10.37841587636108"/>
    <n v="10"/>
    <n v="5.882352941176471"/>
    <n v="5.882352941176471"/>
    <n v="2.2222222222222223"/>
    <n v="5.6000000000000005"/>
    <n v="3"/>
    <n v="37.082991039759776"/>
    <n v="37.082991039759776"/>
    <n v="569186.82946927275"/>
    <n v="569186.82946927275"/>
    <n v="767982908.03409648"/>
    <n v="767982908.03409648"/>
    <n v="20977136"/>
    <n v="36.610474758522635"/>
    <n v="36.610474758522635"/>
    <n v="2.5"/>
    <n v="2.7314587057279494"/>
    <n v="0.92707477599399446"/>
    <n v="0.92707477599399435"/>
  </r>
  <r>
    <s v="920000088"/>
    <s v="RINALDI CONVALESCENT HOSPITAL"/>
    <n v="206190649"/>
    <n v="1235455510"/>
    <s v="055906"/>
    <x v="48"/>
    <x v="14"/>
    <s v="No"/>
    <n v="99"/>
    <n v="2.16"/>
    <n v="0"/>
    <n v="0.37260273972602742"/>
    <n v="0"/>
    <n v="1.145"/>
    <n v="3"/>
    <n v="1"/>
    <n v="3"/>
    <n v="0.378"/>
    <n v="1"/>
    <n v="1"/>
    <n v="1"/>
    <n v="3.6669999999999998"/>
    <n v="0"/>
    <n v="0.53424657534246578"/>
    <n v="0"/>
    <n v="3.33"/>
    <n v="0"/>
    <n v="0.33653846153846156"/>
    <n v="0"/>
    <n v="4"/>
    <n v="30"/>
    <n v="0.13333333333333333"/>
    <n v="42.3"/>
    <n v="4"/>
    <n v="6"/>
    <n v="0.66666666666666663"/>
    <n v="0.12222221"/>
    <n v="1"/>
    <n v="6.6298330000000003E-2"/>
    <n v="3"/>
    <n v="9.3458099999999995E-3"/>
    <n v="3"/>
    <n v="7"/>
    <n v="17"/>
    <n v="0.57260273972602738"/>
    <n v="0.9"/>
    <n v="0.95"/>
    <n v="0"/>
    <n v="0"/>
    <n v="9.51"/>
    <n v="0"/>
    <n v="0.87007400000000001"/>
    <n v="1"/>
    <n v="7.52"/>
    <n v="5"/>
    <n v="6"/>
    <n v="18"/>
    <n v="0.33333333333333331"/>
    <n v="0.59315257905494767"/>
    <n v="0"/>
    <n v="5"/>
    <n v="0"/>
    <n v="0.86658932714617165"/>
    <n v="0"/>
    <n v="10"/>
    <n v="0"/>
    <n v="19733"/>
    <n v="4.666666666666667"/>
    <n v="10"/>
    <n v="0"/>
    <n v="0"/>
    <n v="6.6666666666666661"/>
    <n v="0"/>
    <n v="0"/>
    <n v="21.333333333333336"/>
    <n v="21.333333333333336"/>
    <n v="420970.66666666669"/>
    <n v="420970.66666666669"/>
    <n v="767982908.03409648"/>
    <n v="767982908.03409648"/>
    <n v="20977136"/>
    <n v="36.610474758522635"/>
    <n v="36.610474758522635"/>
    <n v="2.5"/>
    <n v="2.7314587057279494"/>
    <n v="0.53333333333333333"/>
    <n v="0.53333333333333344"/>
  </r>
  <r>
    <s v="920000008"/>
    <s v="SHERMAN VILLAGE HEALTHCARE CENTER"/>
    <n v="206190653"/>
    <n v="1790854180"/>
    <s v="056159"/>
    <x v="48"/>
    <x v="14"/>
    <s v="Yes"/>
    <n v="108"/>
    <n v="1.879"/>
    <n v="0"/>
    <n v="0"/>
    <n v="0"/>
    <n v="1.7529999999999999"/>
    <n v="6"/>
    <n v="1"/>
    <n v="6"/>
    <n v="0.29699999999999999"/>
    <n v="0"/>
    <n v="1"/>
    <n v="0"/>
    <n v="3.8340000000000001"/>
    <n v="0"/>
    <n v="1"/>
    <n v="0"/>
    <n v="3.5910000000000002"/>
    <n v="2"/>
    <n v="1"/>
    <n v="2"/>
    <n v="8"/>
    <n v="30"/>
    <n v="0.26666666666666666"/>
    <n v="49.1"/>
    <n v="2"/>
    <n v="6"/>
    <n v="0.33333333333333331"/>
    <n v="7.619049E-2"/>
    <n v="3"/>
    <n v="0.14864864999999999"/>
    <n v="0"/>
    <n v="3.0120500000000001E-3"/>
    <n v="6"/>
    <n v="9"/>
    <n v="17"/>
    <n v="0.96480938416422291"/>
    <n v="0.9"/>
    <n v="0.95"/>
    <n v="0.52941176470588236"/>
    <n v="0.52941176470588236"/>
    <n v="9.86"/>
    <n v="0"/>
    <n v="0.37532300000000002"/>
    <n v="5"/>
    <n v="7.36"/>
    <n v="5"/>
    <n v="10"/>
    <n v="18"/>
    <n v="0.55555555555555558"/>
    <n v="0.82110804280289951"/>
    <n v="2"/>
    <n v="5"/>
    <n v="0.4"/>
    <n v="0.99619771863117867"/>
    <n v="10"/>
    <n v="10"/>
    <n v="1"/>
    <n v="15200"/>
    <n v="9.3333333333333339"/>
    <n v="5"/>
    <n v="10.588235294117647"/>
    <n v="10.588235294117647"/>
    <n v="11.111111111111111"/>
    <n v="2.8000000000000003"/>
    <n v="3"/>
    <n v="41.832679738562092"/>
    <n v="41.832679738562092"/>
    <n v="635856.73202614381"/>
    <n v="635856.73202614381"/>
    <n v="767982908.03409648"/>
    <n v="767982908.03409648"/>
    <n v="20977136"/>
    <n v="36.610474758522635"/>
    <n v="36.610474758522635"/>
    <n v="2.5"/>
    <n v="2.7314587057279494"/>
    <n v="1.0458169934640522"/>
    <n v="1.0458169934640522"/>
  </r>
  <r>
    <s v="920000020"/>
    <s v="GLENDALE POST ACUTE CENTER"/>
    <n v="206190665"/>
    <n v="1659737906"/>
    <s v="055523"/>
    <x v="48"/>
    <x v="15"/>
    <s v="No"/>
    <n v="136"/>
    <n v="1.994"/>
    <n v="0"/>
    <n v="6.02739726027397E-2"/>
    <n v="0"/>
    <n v="1.0409999999999999"/>
    <n v="1"/>
    <n v="1"/>
    <n v="1"/>
    <n v="0.58299999999999996"/>
    <n v="4"/>
    <n v="1"/>
    <n v="4"/>
    <n v="3.6019999999999999"/>
    <n v="0"/>
    <n v="0.21369863013698631"/>
    <n v="0"/>
    <n v="3.0030000000000001"/>
    <n v="0"/>
    <n v="3.8461538461538464E-2"/>
    <n v="0"/>
    <n v="5"/>
    <n v="30"/>
    <n v="0.16666666666666666"/>
    <n v="50.4"/>
    <n v="2"/>
    <n v="6"/>
    <n v="0.33333333333333331"/>
    <n v="0.13354036"/>
    <n v="0"/>
    <n v="0.16393443000000002"/>
    <n v="0"/>
    <n v="8.2644599999999995E-3"/>
    <n v="4"/>
    <n v="4"/>
    <n v="17"/>
    <n v="0.83644859813084116"/>
    <n v="0.9"/>
    <n v="0.95"/>
    <n v="0"/>
    <n v="0"/>
    <n v="8.7899999999999991"/>
    <n v="1"/>
    <n v="0.70755400000000002"/>
    <n v="2"/>
    <n v="7.6"/>
    <n v="4"/>
    <n v="7"/>
    <n v="18"/>
    <n v="0.3888888888888889"/>
    <n v="0.87664881483685408"/>
    <n v="3"/>
    <n v="5"/>
    <n v="0.6"/>
    <n v="0.9919028340080972"/>
    <n v="10"/>
    <n v="10"/>
    <n v="1"/>
    <n v="35357"/>
    <n v="5.833333333333333"/>
    <n v="5"/>
    <n v="0"/>
    <n v="0"/>
    <n v="7.7777777777777777"/>
    <n v="4.2"/>
    <n v="3"/>
    <n v="25.81111111111111"/>
    <n v="25.81111111111111"/>
    <n v="912603.45555555553"/>
    <n v="912603.45555555553"/>
    <n v="767982908.03409648"/>
    <n v="767982908.03409648"/>
    <n v="20977136"/>
    <n v="36.610474758522635"/>
    <n v="36.610474758522635"/>
    <n v="2.5"/>
    <n v="2.7314587057279494"/>
    <n v="0.64527777777777784"/>
    <n v="0.64527777777777773"/>
  </r>
  <r>
    <s v="920000019"/>
    <s v="ROYAL PALMS POST ACUTE"/>
    <n v="206190639"/>
    <n v="1396102943"/>
    <s v="055899"/>
    <x v="48"/>
    <x v="15"/>
    <s v="No"/>
    <n v="140"/>
    <n v="2.379"/>
    <n v="1"/>
    <n v="0.49589041095890407"/>
    <n v="0.49589041095890407"/>
    <n v="1.2170000000000001"/>
    <n v="3"/>
    <n v="1"/>
    <n v="3"/>
    <n v="0.438"/>
    <n v="2"/>
    <n v="1"/>
    <n v="2"/>
    <n v="4.0259999999999998"/>
    <n v="2"/>
    <n v="0.50684931506849318"/>
    <n v="1.0136986301369864"/>
    <n v="3.7029999999999998"/>
    <n v="2"/>
    <n v="0.375"/>
    <n v="0.75"/>
    <n v="7.2595890410958894"/>
    <n v="30"/>
    <n v="0.24198630136986299"/>
    <n v="58.1"/>
    <n v="0"/>
    <n v="6"/>
    <n v="0"/>
    <n v="3.153156E-2"/>
    <n v="5"/>
    <n v="7.2072070000000002E-2"/>
    <n v="5"/>
    <n v="0"/>
    <n v="6"/>
    <n v="16"/>
    <n v="17"/>
    <n v="0.92473118279569888"/>
    <n v="0.9"/>
    <n v="0.95"/>
    <n v="0.47058823529411764"/>
    <n v="0.47058823529411764"/>
    <n v="7.1"/>
    <n v="4"/>
    <n v="0.39677299999999999"/>
    <n v="5"/>
    <n v="7.59"/>
    <n v="4"/>
    <n v="13"/>
    <n v="18"/>
    <n v="0.72222222222222221"/>
    <n v="0.96994873143157623"/>
    <n v="5"/>
    <n v="5"/>
    <n v="1"/>
    <n v="1"/>
    <n v="10"/>
    <n v="10"/>
    <n v="1"/>
    <n v="36892"/>
    <n v="8.4695205479452049"/>
    <n v="0"/>
    <n v="9.4117647058823533"/>
    <n v="9.4117647058823533"/>
    <n v="14.444444444444445"/>
    <n v="7"/>
    <n v="3"/>
    <n v="42.325729698271999"/>
    <n v="42.325729698271999"/>
    <n v="1561480.8200286506"/>
    <n v="1561480.8200286506"/>
    <n v="767982908.03409648"/>
    <n v="767982908.03409648"/>
    <n v="20977136"/>
    <n v="36.610474758522635"/>
    <n v="36.610474758522635"/>
    <n v="2.5"/>
    <n v="2.7314587057279494"/>
    <n v="1.0581432424567998"/>
    <n v="1.0581432424568"/>
  </r>
  <r>
    <s v="920000053"/>
    <s v="SANTA CLARITA POST-ACUTE CARE CENTER"/>
    <n v="206190560"/>
    <n v="1134513948"/>
    <s v="055728"/>
    <x v="48"/>
    <x v="14"/>
    <s v="No"/>
    <n v="99"/>
    <n v="2.214"/>
    <n v="0"/>
    <n v="0.23835616438356166"/>
    <n v="0"/>
    <n v="1.147"/>
    <n v="3"/>
    <n v="0.74794520547945198"/>
    <n v="2.2438356164383562"/>
    <n v="0.46300000000000002"/>
    <n v="2"/>
    <n v="0.74794520547945198"/>
    <n v="1.495890410958904"/>
    <n v="3.8130000000000002"/>
    <n v="0"/>
    <n v="0.38082191780821917"/>
    <n v="0"/>
    <n v="3.5880000000000001"/>
    <n v="2"/>
    <n v="0.24038461538461539"/>
    <n v="0.48076923076923078"/>
    <n v="4.2204952581664905"/>
    <n v="30"/>
    <n v="0.14068317527221635"/>
    <m/>
    <m/>
    <n v="0"/>
    <n v="0"/>
    <n v="5.9880250000000003E-2"/>
    <n v="5"/>
    <n v="6.9620269999999998E-2"/>
    <n v="4"/>
    <n v="1.408452E-2"/>
    <n v="5"/>
    <n v="14"/>
    <n v="17"/>
    <n v="0.98130841121495327"/>
    <n v="0.9"/>
    <n v="0.95"/>
    <n v="0.82352941176470584"/>
    <n v="0.82352941176470584"/>
    <n v="9.08"/>
    <n v="1"/>
    <n v="1.4425749999999999"/>
    <n v="0"/>
    <n v="9.36"/>
    <n v="0"/>
    <n v="1"/>
    <n v="18"/>
    <n v="5.5555555555555552E-2"/>
    <n v="0.88958193517824014"/>
    <n v="3"/>
    <n v="5"/>
    <n v="0.6"/>
    <n v="0.99386503067484666"/>
    <n v="10"/>
    <n v="10"/>
    <n v="1"/>
    <n v="22534"/>
    <n v="7.0341587636108178"/>
    <m/>
    <n v="16.470588235294116"/>
    <n v="16.470588235294116"/>
    <n v="1.1111111111111112"/>
    <n v="4.2"/>
    <n v="3"/>
    <n v="31.815858110016045"/>
    <n v="31.815858110016045"/>
    <n v="716938.54665110155"/>
    <n v="716938.54665110155"/>
    <n v="767982908.03409648"/>
    <n v="767982908.03409648"/>
    <n v="20977136"/>
    <n v="36.610474758522635"/>
    <n v="36.610474758522635"/>
    <n v="2.5"/>
    <n v="2.7314587057279494"/>
    <n v="0.79539645275040105"/>
    <n v="0.79539645275040116"/>
  </r>
  <r>
    <s v="920000030"/>
    <s v="THE HILLS HEALTHCARE CENTER"/>
    <n v="206190698"/>
    <n v="1356334197"/>
    <s v="555045"/>
    <x v="48"/>
    <x v="14"/>
    <s v="No"/>
    <n v="67"/>
    <n v="2.8239999999999998"/>
    <n v="5"/>
    <n v="0.85205479452054789"/>
    <n v="4.2602739726027394"/>
    <n v="1.0049999999999999"/>
    <n v="1"/>
    <n v="1"/>
    <n v="1"/>
    <n v="0.57099999999999995"/>
    <n v="4"/>
    <n v="1"/>
    <n v="4"/>
    <n v="4.3970000000000002"/>
    <n v="4"/>
    <n v="0.84383561643835614"/>
    <n v="3.3753424657534246"/>
    <n v="4.0069999999999997"/>
    <n v="4"/>
    <n v="0.53846153846153844"/>
    <n v="2.1538461538461537"/>
    <n v="14.789462592202318"/>
    <n v="30"/>
    <n v="0.4929820864067439"/>
    <n v="21.6"/>
    <n v="6"/>
    <n v="6"/>
    <n v="1"/>
    <n v="0.24271844000000001"/>
    <n v="3"/>
    <n v="4.7619040000000001E-2"/>
    <n v="4"/>
    <n v="8.51062E-3"/>
    <n v="3"/>
    <n v="10"/>
    <n v="17"/>
    <n v="0.8910505836575876"/>
    <n v="0.9"/>
    <n v="0.95"/>
    <n v="0"/>
    <n v="0"/>
    <n v="5.89"/>
    <n v="6"/>
    <n v="0.16233800000000001"/>
    <n v="6"/>
    <n v="8.32"/>
    <n v="0"/>
    <n v="12"/>
    <n v="18"/>
    <n v="0.66666666666666663"/>
    <n v="0.43760378081491891"/>
    <n v="0"/>
    <n v="5"/>
    <n v="0"/>
    <n v="1"/>
    <n v="10"/>
    <n v="10"/>
    <n v="1"/>
    <n v="10278"/>
    <n v="17.254373024236038"/>
    <n v="15"/>
    <n v="0"/>
    <n v="0"/>
    <n v="13.333333333333332"/>
    <n v="0"/>
    <n v="3"/>
    <n v="48.587706357569374"/>
    <n v="48.587706357569374"/>
    <n v="499384.44594309805"/>
    <n v="499384.44594309805"/>
    <n v="767982908.03409648"/>
    <n v="767982908.03409648"/>
    <n v="20977136"/>
    <n v="36.610474758522635"/>
    <n v="36.610474758522635"/>
    <n v="2.5"/>
    <n v="2.7314587057279494"/>
    <n v="1.2146926589392342"/>
    <n v="1.2146926589392344"/>
  </r>
  <r>
    <s v="920000066"/>
    <s v="SHERMAN OAKS  HEALTH &amp; REHABILITATION CENTER"/>
    <n v="206190709"/>
    <n v="1316018310"/>
    <s v="056250"/>
    <x v="48"/>
    <x v="14"/>
    <s v="No"/>
    <n v="120"/>
    <n v="2.3359999999999999"/>
    <n v="1"/>
    <n v="0.72602739726027399"/>
    <n v="0.72602739726027399"/>
    <n v="1.016"/>
    <n v="1"/>
    <n v="1"/>
    <n v="1"/>
    <n v="0.56100000000000005"/>
    <n v="4"/>
    <n v="1"/>
    <n v="4"/>
    <n v="3.8849999999999998"/>
    <n v="1"/>
    <n v="0.73972602739726034"/>
    <n v="0.73972602739726034"/>
    <n v="3.4940000000000002"/>
    <n v="1"/>
    <n v="0.45192307692307693"/>
    <n v="0.45192307692307693"/>
    <n v="6.917676501580611"/>
    <n v="30"/>
    <n v="0.2305892167193537"/>
    <n v="36.1"/>
    <n v="5"/>
    <n v="6"/>
    <n v="0.83333333333333337"/>
    <n v="0.15223881"/>
    <n v="0"/>
    <n v="9.2307689999999998E-2"/>
    <n v="1"/>
    <n v="1.420455E-2"/>
    <n v="4"/>
    <n v="5"/>
    <n v="17"/>
    <n v="0.93029490616621979"/>
    <n v="0.9"/>
    <n v="0.95"/>
    <n v="0.14705882352941177"/>
    <n v="0.14705882352941177"/>
    <n v="13.22"/>
    <n v="0"/>
    <n v="0.54580799999999996"/>
    <n v="4"/>
    <n v="8.0399999999999991"/>
    <n v="1"/>
    <n v="5"/>
    <n v="18"/>
    <n v="0.27777777777777779"/>
    <n v="0.74177854579290181"/>
    <n v="0"/>
    <n v="5"/>
    <n v="0"/>
    <n v="1"/>
    <n v="10"/>
    <n v="10"/>
    <n v="1"/>
    <n v="27902"/>
    <n v="8.0706225851773787"/>
    <n v="12.5"/>
    <n v="2.9411764705882355"/>
    <n v="2.9411764705882355"/>
    <n v="5.5555555555555554"/>
    <n v="0"/>
    <n v="3"/>
    <n v="32.067354611321171"/>
    <n v="32.067354611321171"/>
    <n v="894743.32836508332"/>
    <n v="894743.32836508332"/>
    <n v="767982908.03409648"/>
    <n v="767982908.03409648"/>
    <n v="20977136"/>
    <n v="36.610474758522635"/>
    <n v="36.610474758522635"/>
    <n v="2.5"/>
    <n v="2.7314587057279494"/>
    <n v="0.80168386528302926"/>
    <n v="0.80168386528302937"/>
  </r>
  <r>
    <s v="920000075"/>
    <s v="STUDIO CITY REHABILITATION CENTER"/>
    <n v="206190767"/>
    <n v="1821160839"/>
    <s v="555686"/>
    <x v="48"/>
    <x v="14"/>
    <s v="Yes"/>
    <n v="181"/>
    <n v="2.2189999999999999"/>
    <n v="0"/>
    <n v="0.34246575342465757"/>
    <n v="0"/>
    <n v="1.4419999999999999"/>
    <n v="5"/>
    <n v="1"/>
    <n v="5"/>
    <n v="0.33700000000000002"/>
    <n v="0"/>
    <n v="1"/>
    <n v="0"/>
    <n v="3.9460000000000002"/>
    <n v="1"/>
    <n v="1"/>
    <n v="1"/>
    <n v="3.8330000000000002"/>
    <n v="3"/>
    <n v="1"/>
    <n v="3"/>
    <n v="9"/>
    <n v="30"/>
    <n v="0.3"/>
    <n v="28.8"/>
    <n v="6"/>
    <n v="6"/>
    <n v="1"/>
    <n v="9.5238100000000006E-3"/>
    <n v="5"/>
    <n v="0.11434977"/>
    <n v="0"/>
    <n v="0"/>
    <n v="6"/>
    <n v="11"/>
    <n v="17"/>
    <n v="0.99316239316239319"/>
    <n v="0.9"/>
    <n v="0.95"/>
    <n v="0.6470588235294118"/>
    <n v="0.6470588235294118"/>
    <n v="15.77"/>
    <n v="0"/>
    <n v="0.36095899999999997"/>
    <n v="5"/>
    <n v="7.54"/>
    <n v="5"/>
    <n v="10"/>
    <n v="18"/>
    <n v="0.55555555555555558"/>
    <n v="0.76821322157100291"/>
    <n v="1"/>
    <n v="5"/>
    <n v="0.2"/>
    <n v="0.97865168539325842"/>
    <n v="8"/>
    <n v="10"/>
    <n v="0.8"/>
    <n v="28842"/>
    <n v="10.5"/>
    <n v="15"/>
    <n v="12.941176470588236"/>
    <n v="12.941176470588236"/>
    <n v="11.111111111111111"/>
    <n v="1.4000000000000001"/>
    <n v="2.4000000000000004"/>
    <n v="53.352287581699343"/>
    <n v="53.352287581699343"/>
    <n v="1538786.6784313724"/>
    <n v="1538786.6784313724"/>
    <n v="767982908.03409648"/>
    <n v="767982908.03409648"/>
    <n v="20977136"/>
    <n v="36.610474758522635"/>
    <n v="36.610474758522635"/>
    <n v="2.5"/>
    <n v="2.7314587057279494"/>
    <n v="1.3338071895424837"/>
    <n v="1.3338071895424835"/>
  </r>
  <r>
    <s v="920000056"/>
    <s v="THE MEADOWS POST ACUTE"/>
    <n v="206190770"/>
    <n v="1255697405"/>
    <s v="056137"/>
    <x v="48"/>
    <x v="14"/>
    <s v="No"/>
    <n v="98"/>
    <n v="2.61"/>
    <n v="4"/>
    <n v="0.60547945205479459"/>
    <n v="2.4219178082191783"/>
    <n v="1.2909999999999999"/>
    <n v="4"/>
    <n v="1"/>
    <n v="4"/>
    <n v="0.64300000000000002"/>
    <n v="4"/>
    <n v="1"/>
    <n v="4"/>
    <n v="4.5289999999999999"/>
    <n v="5"/>
    <n v="0.81917808219178079"/>
    <n v="4.095890410958904"/>
    <n v="3.98"/>
    <n v="4"/>
    <n v="0.73076923076923073"/>
    <n v="2.9230769230769229"/>
    <n v="17.440885142255006"/>
    <n v="30"/>
    <n v="0.58136283807516687"/>
    <n v="55.4"/>
    <n v="1"/>
    <n v="6"/>
    <n v="0.16666666666666666"/>
    <n v="9.8522100000000001E-3"/>
    <n v="5"/>
    <n v="9.3567250000000005E-2"/>
    <n v="1"/>
    <n v="6.8965399999999996E-3"/>
    <n v="5"/>
    <n v="11"/>
    <n v="17"/>
    <n v="0.83815028901734101"/>
    <n v="0.9"/>
    <n v="0.95"/>
    <n v="0"/>
    <n v="0"/>
    <n v="9.4499999999999993"/>
    <n v="1"/>
    <n v="0.41488599999999998"/>
    <n v="5"/>
    <n v="7.44"/>
    <n v="5"/>
    <n v="11"/>
    <n v="18"/>
    <n v="0.61111111111111116"/>
    <n v="0.79334803600166892"/>
    <n v="1"/>
    <n v="5"/>
    <n v="0.2"/>
    <n v="0.82016806722689073"/>
    <n v="0"/>
    <n v="10"/>
    <n v="0"/>
    <n v="26620"/>
    <n v="20.347699332630839"/>
    <n v="2.5"/>
    <n v="0"/>
    <n v="0"/>
    <n v="12.222222222222223"/>
    <n v="1.4000000000000001"/>
    <n v="0"/>
    <n v="36.469921554853059"/>
    <n v="36.469921554853059"/>
    <n v="970829.31179018843"/>
    <n v="970829.31179018843"/>
    <n v="767982908.03409648"/>
    <n v="767982908.03409648"/>
    <n v="20977136"/>
    <n v="36.610474758522635"/>
    <n v="36.610474758522635"/>
    <n v="2.5"/>
    <n v="2.7314587057279494"/>
    <n v="0.91174803887132638"/>
    <n v="0.91174803887132638"/>
  </r>
  <r>
    <s v="920000067"/>
    <s v="TARZANA HEALTH AND REHABILITATION CENTER"/>
    <n v="206190781"/>
    <n v="1821118878"/>
    <s v="056124"/>
    <x v="48"/>
    <x v="14"/>
    <s v="No"/>
    <n v="180"/>
    <n v="2.3250000000000002"/>
    <n v="1"/>
    <n v="0.27671232876712326"/>
    <n v="0.27671232876712326"/>
    <n v="1.08"/>
    <n v="2"/>
    <n v="1"/>
    <n v="2"/>
    <n v="0.51900000000000002"/>
    <n v="3"/>
    <n v="1"/>
    <n v="3"/>
    <n v="3.91"/>
    <n v="1"/>
    <n v="0.61369863013698622"/>
    <n v="0.61369863013698622"/>
    <n v="2.9929999999999999"/>
    <n v="0"/>
    <n v="1.9230769230769232E-2"/>
    <n v="0"/>
    <n v="5.89041095890411"/>
    <n v="30"/>
    <n v="0.19634703196347034"/>
    <m/>
    <m/>
    <n v="0"/>
    <n v="0"/>
    <n v="6.3063049999999995E-2"/>
    <n v="3"/>
    <n v="4.9295790000000006E-2"/>
    <n v="5"/>
    <n v="5.2493599999999998E-3"/>
    <n v="4"/>
    <n v="12"/>
    <n v="17"/>
    <n v="0.94936708860759489"/>
    <n v="0.9"/>
    <n v="0.95"/>
    <n v="0.35294117647058826"/>
    <n v="0.35294117647058826"/>
    <n v="8.93"/>
    <n v="1"/>
    <n v="0.51296699999999995"/>
    <n v="4"/>
    <n v="7.67"/>
    <n v="4"/>
    <n v="9"/>
    <n v="18"/>
    <n v="0.5"/>
    <n v="1.2227861939715758"/>
    <n v="5"/>
    <n v="5"/>
    <n v="1"/>
    <n v="0.59380378657487087"/>
    <n v="0"/>
    <n v="10"/>
    <n v="0"/>
    <n v="46977"/>
    <n v="9.8173515981735164"/>
    <m/>
    <n v="7.0588235294117654"/>
    <n v="7.0588235294117654"/>
    <n v="10"/>
    <n v="7"/>
    <n v="0"/>
    <n v="33.876175127585284"/>
    <n v="33.876175127585284"/>
    <n v="1591401.0789685738"/>
    <n v="1591401.0789685738"/>
    <n v="767982908.03409648"/>
    <n v="767982908.03409648"/>
    <n v="20977136"/>
    <n v="36.610474758522635"/>
    <n v="36.610474758522635"/>
    <n v="2.5"/>
    <n v="2.7314587057279494"/>
    <n v="0.84690437818963216"/>
    <n v="0.84690437818963205"/>
  </r>
  <r>
    <s v="920000091"/>
    <s v="TOPANGA TERRACE"/>
    <n v="206190786"/>
    <n v="1184620171"/>
    <s v="056092"/>
    <x v="48"/>
    <x v="14"/>
    <s v="Yes"/>
    <n v="112"/>
    <n v="2.4830000000000001"/>
    <n v="3"/>
    <n v="0.99726027397260275"/>
    <n v="2.9917808219178084"/>
    <n v="1.744"/>
    <n v="6"/>
    <n v="1"/>
    <n v="6"/>
    <n v="0.35"/>
    <n v="0"/>
    <n v="1"/>
    <n v="0"/>
    <n v="4.38"/>
    <n v="4"/>
    <n v="1"/>
    <n v="4"/>
    <n v="4.2439999999999998"/>
    <n v="5"/>
    <n v="1"/>
    <n v="5"/>
    <n v="17.991780821917807"/>
    <n v="30"/>
    <n v="0.59972602739726022"/>
    <n v="29.3"/>
    <n v="6"/>
    <n v="6"/>
    <n v="1"/>
    <n v="0.11589405"/>
    <n v="1"/>
    <n v="0.17"/>
    <n v="0"/>
    <n v="6.5359299999999997E-3"/>
    <n v="5"/>
    <n v="6"/>
    <n v="17"/>
    <n v="0.94637223974763407"/>
    <n v="0.9"/>
    <n v="0.95"/>
    <n v="0.17647058823529413"/>
    <n v="0.17647058823529413"/>
    <n v="8.56"/>
    <n v="2"/>
    <n v="0.47492000000000001"/>
    <n v="4"/>
    <n v="8"/>
    <n v="1"/>
    <n v="7"/>
    <n v="18"/>
    <n v="0.3888888888888889"/>
    <n v="0.79964755705880686"/>
    <n v="1"/>
    <n v="5"/>
    <n v="0.2"/>
    <n v="0.99853157121879588"/>
    <n v="10"/>
    <n v="10"/>
    <n v="1"/>
    <n v="11655"/>
    <n v="20.990410958904107"/>
    <n v="15"/>
    <n v="3.5294117647058827"/>
    <n v="3.5294117647058827"/>
    <n v="7.7777777777777777"/>
    <n v="1.4000000000000001"/>
    <n v="3"/>
    <n v="51.697600501387768"/>
    <n v="51.697600501387768"/>
    <n v="602535.53384367446"/>
    <n v="602535.53384367446"/>
    <n v="767982908.03409648"/>
    <n v="767982908.03409648"/>
    <n v="20977136"/>
    <n v="36.610474758522635"/>
    <n v="36.610474758522635"/>
    <n v="2.5"/>
    <n v="2.7314587057279494"/>
    <n v="1.2924400125346942"/>
    <n v="1.2924400125346944"/>
  </r>
  <r>
    <s v="920000076"/>
    <s v="VALLEY VISTA NURSING AND TRANSITIONAL CARE LLC"/>
    <n v="206190831"/>
    <n v="1750833497"/>
    <s v="555132"/>
    <x v="48"/>
    <x v="14"/>
    <s v="No"/>
    <n v="72"/>
    <n v="3.0529999999999999"/>
    <n v="6"/>
    <n v="0.90684931506849309"/>
    <n v="5.4410958904109581"/>
    <n v="1.135"/>
    <n v="2"/>
    <n v="1"/>
    <n v="2"/>
    <n v="0.55900000000000005"/>
    <n v="3"/>
    <n v="1"/>
    <n v="3"/>
    <n v="4.7480000000000002"/>
    <n v="5"/>
    <n v="0.9397260273972603"/>
    <n v="4.6986301369863011"/>
    <n v="4.0190000000000001"/>
    <n v="5"/>
    <n v="0.78846153846153844"/>
    <n v="3.9423076923076921"/>
    <n v="19.082033719704953"/>
    <n v="30"/>
    <n v="0.63606779065683172"/>
    <n v="55.4"/>
    <n v="1"/>
    <n v="6"/>
    <n v="0.16666666666666666"/>
    <n v="0"/>
    <n v="5"/>
    <n v="5.8823540000000001E-2"/>
    <n v="3"/>
    <n v="0"/>
    <n v="6"/>
    <n v="14"/>
    <n v="17"/>
    <n v="0.95734597156398105"/>
    <n v="0.9"/>
    <n v="0.95"/>
    <n v="0.82352941176470584"/>
    <n v="0.82352941176470584"/>
    <n v="9.8800000000000008"/>
    <n v="0"/>
    <n v="0.53748200000000002"/>
    <n v="4"/>
    <n v="7.58"/>
    <n v="4"/>
    <n v="8"/>
    <n v="18"/>
    <n v="0.44444444444444442"/>
    <n v="0.71438342778972053"/>
    <n v="0"/>
    <n v="5"/>
    <n v="0"/>
    <n v="0.93624161073825507"/>
    <n v="4"/>
    <n v="10"/>
    <n v="0.4"/>
    <n v="14622"/>
    <n v="22.262372672989109"/>
    <n v="2.5"/>
    <n v="16.470588235294116"/>
    <n v="16.470588235294116"/>
    <n v="8.8888888888888893"/>
    <n v="0"/>
    <n v="1.2000000000000002"/>
    <n v="51.321849797172121"/>
    <n v="51.321849797172121"/>
    <n v="750428.0877342507"/>
    <n v="750428.0877342507"/>
    <n v="767982908.03409648"/>
    <n v="767982908.03409648"/>
    <n v="20977136"/>
    <n v="36.610474758522635"/>
    <n v="36.610474758522635"/>
    <n v="2.5"/>
    <n v="2.7314587057279494"/>
    <n v="1.2830462449293032"/>
    <n v="1.2830462449293032"/>
  </r>
  <r>
    <s v="920000057"/>
    <s v="VALLEY PALMS CARE CENTER"/>
    <n v="206190811"/>
    <n v="1801881479"/>
    <s v="055287"/>
    <x v="48"/>
    <x v="14"/>
    <s v="No"/>
    <n v="99"/>
    <n v="2.46"/>
    <n v="2"/>
    <n v="0.71506849315068499"/>
    <n v="1.43013698630137"/>
    <n v="1.0229999999999999"/>
    <n v="1"/>
    <n v="1"/>
    <n v="1"/>
    <n v="0.39500000000000002"/>
    <n v="1"/>
    <n v="1"/>
    <n v="1"/>
    <n v="3.875"/>
    <n v="1"/>
    <n v="0.61095890410958908"/>
    <n v="0.61095890410958908"/>
    <n v="3.476"/>
    <n v="1"/>
    <n v="0.48076923076923078"/>
    <n v="0.48076923076923078"/>
    <n v="4.5218651211801904"/>
    <n v="30"/>
    <n v="0.15072883737267301"/>
    <n v="27.7"/>
    <n v="6"/>
    <n v="6"/>
    <n v="1"/>
    <n v="5.9701490000000003E-2"/>
    <n v="5"/>
    <n v="8.5858600000000007E-2"/>
    <n v="1"/>
    <n v="0"/>
    <n v="6"/>
    <n v="12"/>
    <n v="17"/>
    <n v="0.93712574850299402"/>
    <n v="0.9"/>
    <n v="0.95"/>
    <n v="0.35294117647058826"/>
    <n v="0.35294117647058826"/>
    <n v="7.95"/>
    <n v="3"/>
    <n v="0.28205999999999998"/>
    <n v="5"/>
    <n v="8.26"/>
    <n v="0"/>
    <n v="8"/>
    <n v="18"/>
    <n v="0.44444444444444442"/>
    <n v="0.83978905255501002"/>
    <n v="2"/>
    <n v="5"/>
    <n v="0.4"/>
    <n v="0.95428571428571429"/>
    <n v="6"/>
    <n v="10"/>
    <n v="0.6"/>
    <n v="27708"/>
    <n v="5.2755093080435556"/>
    <n v="15"/>
    <n v="7.0588235294117654"/>
    <n v="7.0588235294117654"/>
    <n v="8.8888888888888893"/>
    <n v="2.8000000000000003"/>
    <n v="1.7999999999999998"/>
    <n v="40.823221726344201"/>
    <n v="40.823221726344201"/>
    <n v="1131129.8275935452"/>
    <n v="1131129.8275935452"/>
    <n v="767982908.03409648"/>
    <n v="767982908.03409648"/>
    <n v="20977136"/>
    <n v="36.610474758522635"/>
    <n v="36.610474758522635"/>
    <n v="2.5"/>
    <n v="2.7314587057279494"/>
    <n v="1.020580543158605"/>
    <n v="1.020580543158605"/>
  </r>
  <r>
    <s v="920000069"/>
    <s v="THE CARE CENTER ON HAZELTINE, LLC"/>
    <n v="206191274"/>
    <n v="1447205117"/>
    <s v="555519"/>
    <x v="48"/>
    <x v="14"/>
    <s v="No"/>
    <n v="58"/>
    <n v="2.4340000000000002"/>
    <n v="2"/>
    <n v="0.95342465753424654"/>
    <n v="1.9068493150684931"/>
    <n v="1.1339999999999999"/>
    <n v="2"/>
    <n v="1"/>
    <n v="2"/>
    <n v="0.50900000000000001"/>
    <n v="3"/>
    <n v="1"/>
    <n v="3"/>
    <n v="4.0570000000000004"/>
    <n v="2"/>
    <n v="0.99178082191780825"/>
    <n v="1.9835616438356165"/>
    <n v="3.5419999999999998"/>
    <n v="1"/>
    <n v="0.97115384615384615"/>
    <n v="0.97115384615384615"/>
    <n v="9.8615648050579559"/>
    <n v="30"/>
    <n v="0.32871882683526521"/>
    <n v="29.4"/>
    <n v="6"/>
    <n v="6"/>
    <n v="1"/>
    <n v="3.6585350000000003E-2"/>
    <n v="5"/>
    <n v="1.0752690000000001E-2"/>
    <n v="6"/>
    <n v="1.0810809999999999E-2"/>
    <n v="3"/>
    <n v="14"/>
    <n v="17"/>
    <n v="0.97297297297297303"/>
    <n v="0.9"/>
    <n v="0.95"/>
    <n v="0.82352941176470584"/>
    <n v="0.82352941176470584"/>
    <n v="12.07"/>
    <n v="0"/>
    <n v="0.59389000000000003"/>
    <n v="3"/>
    <n v="7.83"/>
    <n v="3"/>
    <n v="6"/>
    <n v="18"/>
    <n v="0.33333333333333331"/>
    <n v="0.57814963633589345"/>
    <n v="0"/>
    <n v="5"/>
    <n v="0"/>
    <n v="0.99681528662420382"/>
    <n v="10"/>
    <n v="10"/>
    <n v="1"/>
    <n v="11367"/>
    <n v="11.505158939234283"/>
    <n v="15"/>
    <n v="16.470588235294116"/>
    <n v="16.470588235294116"/>
    <n v="6.6666666666666661"/>
    <n v="0"/>
    <n v="3"/>
    <n v="52.642413841195065"/>
    <n v="52.642413841195065"/>
    <n v="598386.31813286431"/>
    <n v="598386.31813286431"/>
    <n v="767982908.03409648"/>
    <n v="767982908.03409648"/>
    <n v="20977136"/>
    <n v="36.610474758522635"/>
    <n v="36.610474758522635"/>
    <n v="2.5"/>
    <n v="2.7314587057279494"/>
    <n v="1.3160603460298768"/>
    <n v="1.3160603460298768"/>
  </r>
  <r>
    <s v="920000027"/>
    <s v="MONTROSE SPRINGS SKILLED NURSING &amp; WELLNESS CENTER"/>
    <n v="206190448"/>
    <n v="1447444856"/>
    <s v="056322"/>
    <x v="48"/>
    <x v="15"/>
    <s v="No"/>
    <n v="138"/>
    <n v="2.8559999999999999"/>
    <n v="5"/>
    <n v="0.97965116279069764"/>
    <n v="4.8982558139534884"/>
    <n v="0.81200000000000006"/>
    <n v="0"/>
    <n v="1"/>
    <n v="0"/>
    <n v="0.39400000000000002"/>
    <n v="1"/>
    <n v="1"/>
    <n v="1"/>
    <n v="4.0250000000000004"/>
    <n v="2"/>
    <n v="0.97965116279069764"/>
    <n v="1.9593023255813953"/>
    <n v="3.952"/>
    <n v="4"/>
    <n v="0.97959183673469385"/>
    <n v="3.9183673469387754"/>
    <n v="11.77592548647366"/>
    <n v="30"/>
    <n v="0.39253084954912204"/>
    <n v="47.4"/>
    <n v="2"/>
    <n v="6"/>
    <n v="0.33333333333333331"/>
    <n v="9.3922649999999996E-2"/>
    <n v="2"/>
    <n v="2.0833330000000001E-2"/>
    <n v="5"/>
    <n v="0"/>
    <n v="6"/>
    <n v="13"/>
    <n v="17"/>
    <n v="0.93403693931398413"/>
    <n v="0.9"/>
    <n v="0.95"/>
    <n v="0.38235294117647056"/>
    <n v="0.38235294117647056"/>
    <n v="9.9600000000000009"/>
    <n v="0"/>
    <n v="0.29658099999999998"/>
    <n v="5"/>
    <n v="7.61"/>
    <n v="4"/>
    <n v="9"/>
    <n v="18"/>
    <n v="0.5"/>
    <n v="0.83157744874715267"/>
    <n v="2"/>
    <n v="5"/>
    <n v="0.4"/>
    <n v="0.99843505477308292"/>
    <n v="10"/>
    <n v="10"/>
    <n v="1"/>
    <n v="29205"/>
    <n v="13.738579734219272"/>
    <n v="5"/>
    <n v="7.6470588235294112"/>
    <n v="7.6470588235294112"/>
    <n v="10"/>
    <n v="2.8000000000000003"/>
    <n v="3"/>
    <n v="42.185638557748682"/>
    <n v="42.185638557748682"/>
    <n v="1232031.5740790502"/>
    <n v="1232031.5740790502"/>
    <n v="767982908.03409648"/>
    <n v="767982908.03409648"/>
    <n v="20977136"/>
    <n v="36.610474758522635"/>
    <n v="36.610474758522635"/>
    <n v="2.5"/>
    <n v="2.7314587057279494"/>
    <n v="1.0546409639437171"/>
    <n v="1.0546409639437171"/>
  </r>
  <r>
    <s v="920000031"/>
    <s v="LA CRESCENTA HEALTHCARE CENTER"/>
    <n v="206190821"/>
    <n v="1699063370"/>
    <s v="055960"/>
    <x v="48"/>
    <x v="15"/>
    <s v="No"/>
    <n v="92"/>
    <n v="2.4729999999999999"/>
    <n v="2"/>
    <n v="0.90116279069767447"/>
    <n v="1.8023255813953489"/>
    <n v="0.95799999999999996"/>
    <n v="0"/>
    <n v="1"/>
    <n v="0"/>
    <n v="0.57499999999999996"/>
    <n v="4"/>
    <n v="1"/>
    <n v="4"/>
    <n v="3.9889999999999999"/>
    <n v="1"/>
    <n v="0.8691860465116279"/>
    <n v="0.8691860465116279"/>
    <n v="3.524"/>
    <n v="1"/>
    <n v="0.70408163265306123"/>
    <n v="0.70408163265306123"/>
    <n v="7.3755932605600378"/>
    <n v="30"/>
    <n v="0.24585310868533458"/>
    <n v="31.3"/>
    <n v="5"/>
    <n v="6"/>
    <n v="0.83333333333333337"/>
    <n v="0"/>
    <n v="5"/>
    <n v="6.6037760000000001E-2"/>
    <n v="3"/>
    <n v="7.3529399999999996E-3"/>
    <n v="4"/>
    <n v="12"/>
    <n v="17"/>
    <n v="0.93684210526315792"/>
    <n v="0.9"/>
    <n v="0.95"/>
    <n v="0.35294117647058826"/>
    <n v="0.35294117647058826"/>
    <n v="11.67"/>
    <n v="0"/>
    <n v="0.29892600000000003"/>
    <n v="5"/>
    <n v="7.18"/>
    <n v="6"/>
    <n v="11"/>
    <n v="18"/>
    <n v="0.61111111111111116"/>
    <n v="0.65658226077224402"/>
    <n v="0"/>
    <n v="5"/>
    <n v="0"/>
    <n v="0.99415204678362568"/>
    <n v="10"/>
    <n v="10"/>
    <n v="1"/>
    <n v="18773"/>
    <n v="8.6048588039867102"/>
    <n v="12.5"/>
    <n v="7.0588235294117654"/>
    <n v="7.0588235294117654"/>
    <n v="12.222222222222223"/>
    <n v="0"/>
    <n v="3"/>
    <n v="43.385904555620698"/>
    <n v="43.385904555620698"/>
    <n v="814483.58622266736"/>
    <n v="814483.58622266736"/>
    <n v="767982908.03409648"/>
    <n v="767982908.03409648"/>
    <n v="20977136"/>
    <n v="36.610474758522635"/>
    <n v="36.610474758522635"/>
    <n v="2.5"/>
    <n v="2.7314587057279494"/>
    <n v="1.0846476138905174"/>
    <n v="1.0846476138905174"/>
  </r>
  <r>
    <s v="920000269"/>
    <s v="VILLA SCALABRINI SPECIAL CARE UNIT"/>
    <n v="206194113"/>
    <n v="1538221288"/>
    <s v="555862"/>
    <x v="48"/>
    <x v="14"/>
    <s v="No"/>
    <n v="58"/>
    <n v="2.6230000000000002"/>
    <n v="4"/>
    <n v="0.87397260273972599"/>
    <n v="3.495890410958904"/>
    <n v="1.331"/>
    <n v="5"/>
    <n v="1"/>
    <n v="5"/>
    <n v="0.22500000000000001"/>
    <n v="0"/>
    <n v="1"/>
    <n v="0"/>
    <n v="4.2240000000000002"/>
    <n v="3"/>
    <n v="0.81643835616438354"/>
    <n v="2.4493150684931506"/>
    <n v="3.8479999999999999"/>
    <n v="3"/>
    <n v="0.73076923076923073"/>
    <n v="2.1923076923076921"/>
    <n v="13.137513171759746"/>
    <n v="30"/>
    <n v="0.43791710572532488"/>
    <n v="23.3"/>
    <n v="6"/>
    <n v="6"/>
    <n v="1"/>
    <n v="0.15846994"/>
    <n v="0"/>
    <n v="4.8192760000000001E-2"/>
    <n v="4"/>
    <n v="2.116403E-2"/>
    <n v="1"/>
    <n v="5"/>
    <n v="17"/>
    <n v="0.93814432989690721"/>
    <n v="0.9"/>
    <n v="0.95"/>
    <n v="0.14705882352941177"/>
    <n v="0.14705882352941177"/>
    <m/>
    <n v="0"/>
    <n v="0.52595400000000003"/>
    <n v="4"/>
    <m/>
    <n v="0"/>
    <n v="4"/>
    <n v="6"/>
    <n v="0.66666666666666663"/>
    <n v="0.81119667247484684"/>
    <n v="1"/>
    <n v="5"/>
    <n v="0.2"/>
    <n v="0.97297297297297303"/>
    <n v="8"/>
    <n v="10"/>
    <n v="0.8"/>
    <n v="14432"/>
    <n v="15.327098700386371"/>
    <n v="15"/>
    <n v="2.9411764705882355"/>
    <n v="2.9411764705882355"/>
    <n v="13.333333333333332"/>
    <n v="1.4000000000000001"/>
    <n v="2.4000000000000004"/>
    <n v="50.40160850430793"/>
    <n v="50.40160850430793"/>
    <n v="727396.01393417199"/>
    <n v="727396.01393417199"/>
    <n v="767982908.03409648"/>
    <n v="767982908.03409648"/>
    <n v="20977136"/>
    <n v="36.610474758522635"/>
    <n v="36.610474758522635"/>
    <n v="2.5"/>
    <n v="2.7314587057279494"/>
    <n v="1.2600402126076982"/>
    <n v="1.2600402126076984"/>
  </r>
  <r>
    <s v="920000061"/>
    <s v="WOODLAND CARE CENTER"/>
    <n v="206190210"/>
    <n v="1427049816"/>
    <s v="056066"/>
    <x v="48"/>
    <x v="14"/>
    <s v="No"/>
    <n v="157"/>
    <n v="2.3849999999999998"/>
    <n v="2"/>
    <n v="0.89589041095890409"/>
    <n v="1.7917808219178082"/>
    <n v="0.95199999999999996"/>
    <n v="0"/>
    <n v="1"/>
    <n v="0"/>
    <n v="0.45"/>
    <n v="2"/>
    <n v="1"/>
    <n v="2"/>
    <n v="3.786"/>
    <n v="0"/>
    <n v="0.96986301369863015"/>
    <n v="0"/>
    <n v="3.5579999999999998"/>
    <n v="1"/>
    <n v="0.90384615384615385"/>
    <n v="0.90384615384615385"/>
    <n v="4.6956269757639619"/>
    <n v="30"/>
    <n v="0.15652089919213205"/>
    <n v="23"/>
    <n v="6"/>
    <n v="6"/>
    <n v="1"/>
    <n v="9.7264440000000008E-2"/>
    <n v="2"/>
    <n v="4.6874969999999995E-2"/>
    <n v="5"/>
    <n v="1.0526329999999999E-2"/>
    <n v="3"/>
    <n v="10"/>
    <n v="17"/>
    <n v="0.86915887850467288"/>
    <n v="0.9"/>
    <n v="0.95"/>
    <n v="0"/>
    <n v="0"/>
    <n v="10.48"/>
    <n v="0"/>
    <n v="0.170962"/>
    <n v="6"/>
    <n v="8.7200000000000006"/>
    <n v="0"/>
    <n v="6"/>
    <n v="18"/>
    <n v="0.33333333333333331"/>
    <n v="0.71998522349464356"/>
    <n v="0"/>
    <n v="5"/>
    <n v="0"/>
    <n v="0.99664147774979006"/>
    <n v="10"/>
    <n v="10"/>
    <n v="1"/>
    <n v="35082"/>
    <n v="5.4782314717246221"/>
    <n v="15"/>
    <n v="0"/>
    <n v="0"/>
    <n v="6.6666666666666661"/>
    <n v="0"/>
    <n v="3"/>
    <n v="30.144898138391291"/>
    <n v="30.144898138391291"/>
    <n v="1057543.3164910432"/>
    <n v="1057543.3164910432"/>
    <n v="767982908.03409648"/>
    <n v="767982908.03409648"/>
    <n v="20977136"/>
    <n v="36.610474758522635"/>
    <n v="36.610474758522635"/>
    <n v="2.5"/>
    <n v="2.7314587057279494"/>
    <n v="0.75362245345978229"/>
    <n v="0.75362245345978218"/>
  </r>
  <r>
    <s v="940000007"/>
    <s v="ATLANTIC MEMORIAL HEALTHCARE CENTER"/>
    <n v="206190010"/>
    <n v="1811997570"/>
    <s v="055744"/>
    <x v="49"/>
    <x v="13"/>
    <s v="No"/>
    <n v="100"/>
    <n v="2.5249999999999999"/>
    <n v="3"/>
    <n v="0.86575342465753424"/>
    <n v="2.5972602739726027"/>
    <n v="0.9"/>
    <n v="0"/>
    <n v="1"/>
    <n v="0"/>
    <n v="0.41699999999999998"/>
    <n v="1"/>
    <n v="1"/>
    <n v="1"/>
    <n v="3.835"/>
    <n v="0"/>
    <n v="0.88219178082191785"/>
    <n v="0"/>
    <n v="3.2789999999999999"/>
    <n v="0"/>
    <n v="0.82692307692307687"/>
    <n v="0"/>
    <n v="3.5972602739726027"/>
    <n v="30"/>
    <n v="0.11990867579908676"/>
    <n v="40.9"/>
    <n v="4"/>
    <n v="6"/>
    <n v="0.66666666666666663"/>
    <n v="4.9549529999999994E-2"/>
    <n v="4"/>
    <n v="5.7591609999999994E-2"/>
    <n v="3"/>
    <n v="0"/>
    <n v="6"/>
    <n v="13"/>
    <n v="17"/>
    <n v="0.95686274509803926"/>
    <n v="0.9"/>
    <n v="0.95"/>
    <n v="0.76470588235294112"/>
    <n v="0.76470588235294112"/>
    <n v="8.4"/>
    <n v="2"/>
    <n v="0.589561"/>
    <n v="3"/>
    <n v="8.2200000000000006"/>
    <n v="0"/>
    <n v="5"/>
    <n v="18"/>
    <n v="0.27777777777777779"/>
    <n v="0.72775236250709585"/>
    <n v="0"/>
    <n v="5"/>
    <n v="0"/>
    <n v="0.99496644295302017"/>
    <n v="10"/>
    <n v="10"/>
    <n v="1"/>
    <n v="21794"/>
    <n v="4.196803652968037"/>
    <n v="10"/>
    <n v="15.294117647058822"/>
    <n v="15.294117647058822"/>
    <n v="5.5555555555555554"/>
    <n v="0"/>
    <n v="3"/>
    <n v="38.046476855582412"/>
    <n v="38.046476855582412"/>
    <n v="829184.91659056314"/>
    <n v="829184.91659056314"/>
    <n v="767982908.03409648"/>
    <n v="767982908.03409648"/>
    <n v="20977136"/>
    <n v="36.610474758522635"/>
    <n v="36.610474758522635"/>
    <n v="2.5"/>
    <n v="2.7314587057279494"/>
    <n v="0.95116192138956035"/>
    <n v="0.95116192138956024"/>
  </r>
  <r>
    <s v="940000062"/>
    <s v="ALAMITOS BELMONT REHABILITATION HOSPITAL"/>
    <n v="206190011"/>
    <n v="1104801612"/>
    <s v="056125"/>
    <x v="49"/>
    <x v="13"/>
    <s v="No"/>
    <n v="94"/>
    <n v="2.657"/>
    <n v="4"/>
    <n v="1"/>
    <n v="4"/>
    <n v="1.3440000000000001"/>
    <n v="5"/>
    <n v="1"/>
    <n v="5"/>
    <n v="0.56200000000000006"/>
    <n v="4"/>
    <n v="1"/>
    <n v="4"/>
    <n v="4.5490000000000004"/>
    <n v="5"/>
    <n v="1"/>
    <n v="5"/>
    <n v="3.931"/>
    <n v="4"/>
    <n v="1"/>
    <n v="4"/>
    <n v="22"/>
    <n v="30"/>
    <n v="0.73333333333333328"/>
    <n v="42.4"/>
    <n v="4"/>
    <n v="6"/>
    <n v="0.66666666666666663"/>
    <n v="2.7586219999999998E-2"/>
    <n v="5"/>
    <n v="4.195807E-2"/>
    <n v="5"/>
    <n v="4.6511610000000002E-2"/>
    <n v="0"/>
    <n v="10"/>
    <n v="17"/>
    <n v="0.93922651933701662"/>
    <n v="0.9"/>
    <n v="0.95"/>
    <n v="0.29411764705882354"/>
    <n v="0.29411764705882354"/>
    <n v="9.0500000000000007"/>
    <n v="1"/>
    <n v="0.31136599999999998"/>
    <n v="5"/>
    <n v="8.1"/>
    <n v="1"/>
    <n v="7"/>
    <n v="18"/>
    <n v="0.3888888888888889"/>
    <n v="0.37856707935863609"/>
    <n v="0"/>
    <n v="5"/>
    <n v="0"/>
    <n v="0.99626168224299061"/>
    <n v="10"/>
    <n v="10"/>
    <n v="1"/>
    <n v="9326"/>
    <n v="25.666666666666664"/>
    <n v="10"/>
    <n v="5.882352941176471"/>
    <n v="5.882352941176471"/>
    <n v="7.7777777777777777"/>
    <n v="0"/>
    <n v="3"/>
    <n v="52.326797385620914"/>
    <n v="52.326797385620914"/>
    <n v="487999.71241830062"/>
    <n v="487999.71241830062"/>
    <n v="767982908.03409648"/>
    <n v="767982908.03409648"/>
    <n v="20977136"/>
    <n v="36.610474758522635"/>
    <n v="36.610474758522635"/>
    <n v="2.5"/>
    <n v="2.7314587057279494"/>
    <n v="1.3081699346405229"/>
    <n v="1.3081699346405227"/>
  </r>
  <r>
    <s v="940000093"/>
    <s v="ARTESIA CHRISTIAN HOME INC."/>
    <n v="206190618"/>
    <n v="1164508180"/>
    <s v="055539"/>
    <x v="48"/>
    <x v="13"/>
    <s v="No"/>
    <n v="66"/>
    <n v="2.8559999999999999"/>
    <n v="5"/>
    <n v="1"/>
    <n v="5"/>
    <n v="1.3029999999999999"/>
    <n v="4"/>
    <n v="1"/>
    <n v="4"/>
    <n v="0.54900000000000004"/>
    <n v="3"/>
    <n v="1"/>
    <n v="3"/>
    <n v="4.6769999999999996"/>
    <n v="5"/>
    <n v="0.99178082191780825"/>
    <n v="4.9589041095890414"/>
    <n v="4.3769999999999998"/>
    <n v="5"/>
    <n v="1"/>
    <n v="5"/>
    <n v="21.958904109589042"/>
    <n v="30"/>
    <n v="0.73196347031963471"/>
    <n v="25.5"/>
    <n v="6"/>
    <n v="6"/>
    <n v="1"/>
    <n v="0.13559321999999999"/>
    <n v="3"/>
    <n v="8.5714289999999999E-2"/>
    <n v="1"/>
    <n v="0"/>
    <n v="6"/>
    <n v="10"/>
    <n v="17"/>
    <n v="0.98870056497175141"/>
    <n v="0.9"/>
    <n v="0.95"/>
    <n v="0.58823529411764708"/>
    <n v="0.58823529411764708"/>
    <m/>
    <n v="0"/>
    <m/>
    <n v="0"/>
    <n v="7.68"/>
    <n v="4"/>
    <n v="4"/>
    <n v="6"/>
    <n v="0.66666666666666663"/>
    <n v="0.54812897152271123"/>
    <n v="0"/>
    <n v="5"/>
    <n v="0"/>
    <n v="0.99547511312217196"/>
    <n v="10"/>
    <n v="10"/>
    <n v="1"/>
    <n v="9316"/>
    <n v="25.618721461187214"/>
    <n v="15"/>
    <n v="11.764705882352942"/>
    <n v="11.764705882352942"/>
    <n v="13.333333333333332"/>
    <n v="0"/>
    <n v="3"/>
    <n v="68.716760676873491"/>
    <n v="68.716760676873491"/>
    <n v="640165.34246575343"/>
    <n v="640165.34246575343"/>
    <n v="767982908.03409648"/>
    <n v="767982908.03409648"/>
    <n v="20977136"/>
    <n v="36.610474758522635"/>
    <n v="36.610474758522635"/>
    <n v="2.5"/>
    <n v="2.7314587057279494"/>
    <n v="1.7179190169218372"/>
    <n v="1.7179190169218372"/>
  </r>
  <r>
    <s v="940000004"/>
    <s v="COUNTRY VILLA BAY VISTA HEALTHCARE CENTER"/>
    <n v="206190056"/>
    <n v="1447244801"/>
    <s v="056042"/>
    <x v="49"/>
    <x v="13"/>
    <s v="No"/>
    <n v="70"/>
    <n v="2.38"/>
    <n v="1"/>
    <n v="0.41860465116279066"/>
    <n v="0.41860465116279066"/>
    <n v="1.2150000000000001"/>
    <n v="3"/>
    <n v="1"/>
    <n v="3"/>
    <n v="0.42199999999999999"/>
    <n v="1"/>
    <n v="1"/>
    <n v="1"/>
    <n v="4.0190000000000001"/>
    <n v="2"/>
    <n v="0.74709302325581395"/>
    <n v="1.4941860465116279"/>
    <n v="3.569"/>
    <n v="1"/>
    <n v="0.45918367346938777"/>
    <n v="0.45918367346938777"/>
    <n v="6.371974371143807"/>
    <n v="30"/>
    <n v="0.21239914570479357"/>
    <n v="34.9"/>
    <n v="5"/>
    <n v="6"/>
    <n v="0.83333333333333337"/>
    <n v="8.0645159999999994E-2"/>
    <n v="2"/>
    <n v="0.10465116000000001"/>
    <n v="2"/>
    <n v="1.898733E-2"/>
    <n v="1"/>
    <n v="5"/>
    <n v="17"/>
    <n v="0.69506726457399104"/>
    <n v="0.9"/>
    <n v="0.95"/>
    <n v="0"/>
    <n v="0"/>
    <n v="6.96"/>
    <n v="4"/>
    <m/>
    <n v="0"/>
    <n v="7.94"/>
    <n v="2"/>
    <n v="6"/>
    <n v="12"/>
    <n v="0.5"/>
    <n v="0.89244972931167832"/>
    <n v="3"/>
    <n v="5"/>
    <n v="0.6"/>
    <n v="0.96761133603238869"/>
    <n v="7"/>
    <n v="10"/>
    <n v="0.7"/>
    <n v="18463"/>
    <n v="7.4339700996677749"/>
    <n v="12.5"/>
    <n v="0"/>
    <n v="0"/>
    <n v="10"/>
    <n v="4.2"/>
    <n v="2.0999999999999996"/>
    <n v="36.233970099667779"/>
    <n v="36.233970099667779"/>
    <n v="668987.78995016625"/>
    <n v="668987.78995016625"/>
    <n v="767982908.03409648"/>
    <n v="767982908.03409648"/>
    <n v="20977136"/>
    <n v="36.610474758522635"/>
    <n v="36.610474758522635"/>
    <n v="2.5"/>
    <n v="2.7314587057279494"/>
    <n v="0.90584925249169446"/>
    <n v="0.90584925249169446"/>
  </r>
  <r>
    <s v="940000047"/>
    <s v="BEL TOOREN VILLA CONVALESCENT HOSPITAL"/>
    <n v="206190097"/>
    <n v="1427003649"/>
    <s v="055918"/>
    <x v="48"/>
    <x v="13"/>
    <s v="No"/>
    <n v="99"/>
    <n v="2.137"/>
    <n v="0"/>
    <n v="0.31232876712328772"/>
    <n v="0"/>
    <n v="1.331"/>
    <n v="5"/>
    <n v="1"/>
    <n v="5"/>
    <n v="0.54200000000000004"/>
    <n v="3"/>
    <n v="1"/>
    <n v="3"/>
    <n v="3.956"/>
    <n v="1"/>
    <n v="0.54794520547945202"/>
    <n v="0.54794520547945202"/>
    <n v="3.5739999999999998"/>
    <n v="1"/>
    <n v="0.48076923076923078"/>
    <n v="0.48076923076923078"/>
    <n v="9.0287144362486824"/>
    <n v="30"/>
    <n v="0.30095714787495609"/>
    <n v="45"/>
    <n v="3"/>
    <n v="6"/>
    <n v="0.5"/>
    <n v="4.7368420000000001E-2"/>
    <n v="4"/>
    <n v="5.714284E-2"/>
    <n v="3"/>
    <n v="1.298701E-2"/>
    <n v="3"/>
    <n v="10"/>
    <n v="17"/>
    <n v="0.86554621848739499"/>
    <n v="0.9"/>
    <n v="0.95"/>
    <n v="0"/>
    <n v="0"/>
    <m/>
    <n v="0"/>
    <n v="0.196577"/>
    <n v="6"/>
    <n v="7.33"/>
    <n v="5"/>
    <n v="11"/>
    <n v="12"/>
    <n v="0.91666666666666663"/>
    <n v="0.98017727639000807"/>
    <n v="4"/>
    <n v="5"/>
    <n v="0.8"/>
    <n v="0.976303317535545"/>
    <n v="8"/>
    <n v="10"/>
    <n v="0.8"/>
    <n v="24328"/>
    <n v="10.533500175623463"/>
    <n v="7.5"/>
    <n v="0"/>
    <n v="0"/>
    <n v="18.333333333333332"/>
    <n v="5.6000000000000005"/>
    <n v="2.4000000000000004"/>
    <n v="44.366833508956795"/>
    <n v="44.366833508956795"/>
    <n v="1079356.325605901"/>
    <n v="1079356.325605901"/>
    <n v="767982908.03409648"/>
    <n v="767982908.03409648"/>
    <n v="20977136"/>
    <n v="36.610474758522635"/>
    <n v="36.610474758522635"/>
    <n v="2.5"/>
    <n v="2.7314587057279494"/>
    <n v="1.1091708377239198"/>
    <n v="1.10917083772392"/>
  </r>
  <r>
    <s v="940000011"/>
    <s v="BELL CONVALESCENT HOSPITAL"/>
    <n v="206190063"/>
    <n v="1376575449"/>
    <s v="056218"/>
    <x v="48"/>
    <x v="13"/>
    <s v="No"/>
    <n v="99"/>
    <n v="2.2349999999999999"/>
    <n v="0"/>
    <n v="0.75342465753424659"/>
    <n v="0"/>
    <n v="0.52100000000000002"/>
    <n v="0"/>
    <n v="1"/>
    <n v="0"/>
    <n v="0.38600000000000001"/>
    <n v="1"/>
    <n v="1"/>
    <n v="1"/>
    <n v="3.0960000000000001"/>
    <n v="0"/>
    <n v="0.69589041095890414"/>
    <n v="0"/>
    <n v="3.851"/>
    <n v="3"/>
    <n v="0.70192307692307687"/>
    <n v="2.1057692307692308"/>
    <n v="3.1057692307692308"/>
    <n v="30"/>
    <n v="0.10352564102564103"/>
    <m/>
    <m/>
    <n v="0"/>
    <n v="0"/>
    <n v="1.4925379999999999E-2"/>
    <n v="5"/>
    <n v="3.6496380000000002E-2"/>
    <n v="6"/>
    <n v="1.0416659999999999E-2"/>
    <n v="3"/>
    <n v="14"/>
    <n v="17"/>
    <n v="0.95932203389830506"/>
    <n v="0.9"/>
    <n v="0.95"/>
    <n v="0.82352941176470584"/>
    <n v="0.82352941176470584"/>
    <n v="7.4"/>
    <n v="3"/>
    <n v="0.21602499999999999"/>
    <n v="6"/>
    <n v="7.86"/>
    <n v="2"/>
    <n v="11"/>
    <n v="18"/>
    <n v="0.61111111111111116"/>
    <n v="1.0091191856355153"/>
    <n v="4"/>
    <n v="5"/>
    <n v="0.8"/>
    <n v="1"/>
    <n v="10"/>
    <n v="10"/>
    <n v="1"/>
    <n v="28550"/>
    <n v="5.176282051282052"/>
    <m/>
    <n v="16.470588235294116"/>
    <n v="16.470588235294116"/>
    <n v="12.222222222222223"/>
    <n v="5.6000000000000005"/>
    <n v="3"/>
    <n v="42.46909250879839"/>
    <n v="42.46909250879839"/>
    <n v="1212492.591126194"/>
    <n v="1212492.591126194"/>
    <n v="767982908.03409648"/>
    <n v="767982908.03409648"/>
    <n v="20977136"/>
    <n v="36.610474758522635"/>
    <n v="36.610474758522635"/>
    <n v="2.5"/>
    <n v="2.7314587057279494"/>
    <n v="1.0617273127199598"/>
    <n v="1.0617273127199598"/>
  </r>
  <r>
    <s v="940000012"/>
    <s v="BRIARCREST NURSING CENTER"/>
    <n v="206190064"/>
    <n v="1548255284"/>
    <s v="056220"/>
    <x v="48"/>
    <x v="13"/>
    <s v="Yes"/>
    <n v="135"/>
    <n v="1.877"/>
    <n v="0"/>
    <n v="0.13698630136986301"/>
    <n v="0"/>
    <n v="1.1240000000000001"/>
    <n v="2"/>
    <n v="1"/>
    <n v="2"/>
    <n v="0.28399999999999997"/>
    <n v="0"/>
    <n v="1"/>
    <n v="0"/>
    <n v="3.2360000000000002"/>
    <n v="0"/>
    <n v="0.55890410958904102"/>
    <n v="0"/>
    <n v="2.7410000000000001"/>
    <n v="0"/>
    <n v="0.39423076923076922"/>
    <n v="0"/>
    <n v="2"/>
    <n v="30"/>
    <n v="6.6666666666666666E-2"/>
    <n v="41.2"/>
    <n v="4"/>
    <n v="6"/>
    <n v="0.66666666666666663"/>
    <n v="0.11466667"/>
    <n v="1"/>
    <n v="9.1428580000000009E-2"/>
    <n v="1"/>
    <n v="1.4925379999999999E-2"/>
    <n v="2"/>
    <n v="4"/>
    <n v="17"/>
    <n v="0.97051597051597049"/>
    <n v="0.9"/>
    <n v="0.95"/>
    <n v="0.23529411764705882"/>
    <n v="0.23529411764705882"/>
    <m/>
    <n v="0"/>
    <m/>
    <n v="0"/>
    <m/>
    <n v="0"/>
    <n v="0"/>
    <n v="0"/>
    <n v="0"/>
    <n v="0.92362553662927571"/>
    <n v="3"/>
    <n v="5"/>
    <n v="0.6"/>
    <n v="0.92539267015706805"/>
    <n v="3"/>
    <n v="10"/>
    <n v="0.3"/>
    <n v="31838"/>
    <n v="2.3333333333333335"/>
    <n v="10"/>
    <n v="9.4117647058823533"/>
    <n v="9.4117647058823533"/>
    <m/>
    <n v="4.2"/>
    <n v="0.89999999999999991"/>
    <n v="26.845098039215685"/>
    <n v="26.845098039215685"/>
    <n v="854694.23137254897"/>
    <n v="854694.23137254897"/>
    <n v="767982908.03409648"/>
    <n v="767982908.03409648"/>
    <n v="20977136"/>
    <n v="36.610474758522635"/>
    <n v="36.610474758522635"/>
    <n v="2.5"/>
    <n v="2.7314587057279494"/>
    <n v="0.67112745098039217"/>
    <n v="0.67112745098039217"/>
  </r>
  <r>
    <s v="940000013"/>
    <s v="BELLFLOWER POST ACUTE"/>
    <n v="206190067"/>
    <n v="1154791895"/>
    <s v="055408"/>
    <x v="48"/>
    <x v="13"/>
    <s v="No"/>
    <n v="59"/>
    <n v="2.7"/>
    <n v="5"/>
    <n v="0.72965116279069764"/>
    <n v="3.6482558139534884"/>
    <n v="1.4710000000000001"/>
    <n v="5"/>
    <n v="1"/>
    <n v="5"/>
    <n v="0.42199999999999999"/>
    <n v="1"/>
    <n v="1"/>
    <n v="1"/>
    <n v="4.6150000000000002"/>
    <n v="5"/>
    <n v="0.86337209302325579"/>
    <n v="4.316860465116279"/>
    <n v="3.7709999999999999"/>
    <n v="3"/>
    <n v="0.67346938775510201"/>
    <n v="2.0204081632653059"/>
    <n v="15.985524442335073"/>
    <n v="30"/>
    <n v="0.53285081474450247"/>
    <n v="65.400000000000006"/>
    <n v="0"/>
    <n v="6"/>
    <n v="0"/>
    <n v="0.13636361"/>
    <n v="0"/>
    <n v="9.1836749999999995E-2"/>
    <n v="1"/>
    <n v="1.7964049999999999E-2"/>
    <n v="2"/>
    <n v="3"/>
    <n v="17"/>
    <n v="0.78365384615384615"/>
    <n v="0.9"/>
    <n v="0.95"/>
    <n v="0"/>
    <n v="0"/>
    <n v="12.96"/>
    <n v="0"/>
    <m/>
    <n v="0"/>
    <m/>
    <n v="0"/>
    <n v="0"/>
    <n v="6"/>
    <n v="0"/>
    <n v="0.71670916953099018"/>
    <n v="0"/>
    <n v="5"/>
    <n v="0"/>
    <n v="0.98130841121495327"/>
    <n v="9"/>
    <n v="10"/>
    <n v="0.9"/>
    <n v="12928"/>
    <n v="18.649778516057587"/>
    <n v="0"/>
    <n v="0"/>
    <n v="0"/>
    <n v="0"/>
    <n v="0"/>
    <n v="2.7"/>
    <n v="21.349778516057587"/>
    <n v="21.349778516057587"/>
    <n v="276009.93665559246"/>
    <n v="276009.93665559246"/>
    <n v="767982908.03409648"/>
    <n v="767982908.03409648"/>
    <n v="20977136"/>
    <n v="36.610474758522635"/>
    <n v="36.610474758522635"/>
    <n v="2.5"/>
    <n v="2.7314587057279494"/>
    <n v="0.53374446290143962"/>
    <n v="0.53374446290143962"/>
  </r>
  <r>
    <s v="940000053"/>
    <s v="COUNTRY VILLA BELMONT HEIGHTS HEALTHCARE CENTER"/>
    <n v="206190350"/>
    <n v="1649264912"/>
    <s v="055077"/>
    <x v="49"/>
    <x v="13"/>
    <s v="Yes"/>
    <n v="117"/>
    <n v="2.077"/>
    <n v="0"/>
    <n v="0.15697674418604646"/>
    <n v="0"/>
    <n v="1.4910000000000001"/>
    <n v="5"/>
    <n v="1"/>
    <n v="5"/>
    <n v="0.314"/>
    <n v="0"/>
    <n v="1"/>
    <n v="0"/>
    <n v="3.8109999999999999"/>
    <n v="0"/>
    <n v="0.98837209302325579"/>
    <n v="0"/>
    <n v="3.5409999999999999"/>
    <n v="1"/>
    <n v="0.96938775510204078"/>
    <n v="0.96938775510204078"/>
    <n v="5.9693877551020407"/>
    <n v="30"/>
    <n v="0.19897959183673469"/>
    <n v="39.799999999999997"/>
    <n v="4"/>
    <n v="6"/>
    <n v="0.66666666666666663"/>
    <n v="1.0309260000000001E-2"/>
    <n v="5"/>
    <n v="0.10266158"/>
    <n v="4"/>
    <n v="1.4164309999999999E-2"/>
    <n v="2"/>
    <n v="11"/>
    <n v="17"/>
    <n v="0.86170212765957444"/>
    <n v="0.9"/>
    <n v="0.95"/>
    <n v="0"/>
    <n v="0"/>
    <n v="9.58"/>
    <n v="0"/>
    <n v="1.297412"/>
    <n v="0"/>
    <n v="8.1"/>
    <n v="1"/>
    <n v="1"/>
    <n v="18"/>
    <n v="5.5555555555555552E-2"/>
    <n v="0.96132629107981216"/>
    <n v="4"/>
    <n v="5"/>
    <n v="0.8"/>
    <n v="0.96709323583180984"/>
    <n v="7"/>
    <n v="10"/>
    <n v="0.7"/>
    <n v="25561"/>
    <n v="6.9642857142857144"/>
    <n v="10"/>
    <n v="0"/>
    <n v="0"/>
    <n v="1.1111111111111112"/>
    <n v="5.6000000000000005"/>
    <n v="2.0999999999999996"/>
    <n v="25.775396825396825"/>
    <n v="25.775396825396825"/>
    <n v="658844.91825396824"/>
    <n v="658844.91825396824"/>
    <n v="767982908.03409648"/>
    <n v="767982908.03409648"/>
    <n v="20977136"/>
    <n v="36.610474758522635"/>
    <n v="36.610474758522635"/>
    <n v="2.5"/>
    <n v="2.7314587057279494"/>
    <n v="0.64438492063492059"/>
    <n v="0.64438492063492059"/>
  </r>
  <r>
    <s v="940000019"/>
    <s v="WHITTIER HILLS HEALTH CARE CENTER"/>
    <n v="206190088"/>
    <n v="1255326039"/>
    <s v="055430"/>
    <x v="48"/>
    <x v="15"/>
    <s v="No"/>
    <n v="160"/>
    <n v="2.1619999999999999"/>
    <n v="0"/>
    <n v="0.19178082191780821"/>
    <n v="0"/>
    <n v="1.0529999999999999"/>
    <n v="1"/>
    <n v="1"/>
    <n v="1"/>
    <n v="0.30599999999999999"/>
    <n v="0"/>
    <n v="1"/>
    <n v="0"/>
    <n v="3.5230000000000001"/>
    <n v="0"/>
    <n v="0.32602739726027397"/>
    <n v="0"/>
    <n v="3.0950000000000002"/>
    <n v="0"/>
    <n v="0.13461538461538461"/>
    <n v="0"/>
    <n v="1"/>
    <n v="30"/>
    <n v="3.3333333333333333E-2"/>
    <n v="34.200000000000003"/>
    <n v="5"/>
    <n v="6"/>
    <n v="0.83333333333333337"/>
    <n v="9.7222229999999993E-2"/>
    <n v="2"/>
    <n v="0.12643677"/>
    <n v="0"/>
    <n v="0"/>
    <n v="6"/>
    <n v="8"/>
    <n v="17"/>
    <n v="0.96288209606986896"/>
    <n v="0.9"/>
    <n v="0.95"/>
    <n v="0.47058823529411764"/>
    <n v="0.47058823529411764"/>
    <n v="10.44"/>
    <n v="0"/>
    <n v="0.173098"/>
    <n v="6"/>
    <n v="8.92"/>
    <n v="0"/>
    <n v="6"/>
    <n v="18"/>
    <n v="0.33333333333333331"/>
    <n v="0.81845928458063733"/>
    <n v="2"/>
    <n v="5"/>
    <n v="0.4"/>
    <n v="0.98647125140924463"/>
    <n v="9"/>
    <n v="10"/>
    <n v="0.9"/>
    <n v="40224"/>
    <n v="1.1666666666666667"/>
    <n v="12.5"/>
    <n v="9.4117647058823533"/>
    <n v="9.4117647058823533"/>
    <n v="6.6666666666666661"/>
    <n v="2.8000000000000003"/>
    <n v="2.7"/>
    <n v="35.245098039215684"/>
    <n v="35.245098039215684"/>
    <n v="1417698.8235294116"/>
    <n v="1417698.8235294116"/>
    <n v="767982908.03409648"/>
    <n v="767982908.03409648"/>
    <n v="20977136"/>
    <n v="36.610474758522635"/>
    <n v="36.610474758522635"/>
    <n v="2.5"/>
    <n v="2.7314587057279494"/>
    <n v="0.88112745098039214"/>
    <n v="0.88112745098039214"/>
  </r>
  <r>
    <s v="940000015"/>
    <s v="THE ORCHARD - POST ACUTE CARE"/>
    <n v="206190089"/>
    <n v="1740289982"/>
    <s v="055706"/>
    <x v="48"/>
    <x v="15"/>
    <s v="No"/>
    <n v="162"/>
    <n v="2.4089999999999998"/>
    <n v="2"/>
    <n v="0.74246575342465748"/>
    <n v="1.484931506849315"/>
    <n v="1.155"/>
    <n v="3"/>
    <n v="1"/>
    <n v="3"/>
    <n v="0.35699999999999998"/>
    <n v="0"/>
    <n v="1"/>
    <n v="0"/>
    <n v="3.923"/>
    <n v="1"/>
    <n v="0.76164383561643834"/>
    <n v="0.76164383561643834"/>
    <n v="3.5640000000000001"/>
    <n v="1"/>
    <n v="0.50961538461538458"/>
    <n v="0.50961538461538458"/>
    <n v="5.7561907270811385"/>
    <n v="30"/>
    <n v="0.19187302423603794"/>
    <n v="35"/>
    <n v="5"/>
    <n v="6"/>
    <n v="0.83333333333333337"/>
    <n v="7.4550130000000006E-2"/>
    <n v="4"/>
    <n v="3.8123160000000003E-2"/>
    <n v="5"/>
    <n v="1.1709600000000001E-2"/>
    <n v="3"/>
    <n v="12"/>
    <n v="17"/>
    <n v="0.98135198135198132"/>
    <n v="0.9"/>
    <n v="0.95"/>
    <n v="0.70588235294117652"/>
    <n v="0.70588235294117652"/>
    <n v="9.52"/>
    <n v="0"/>
    <n v="0.52058099999999996"/>
    <n v="4"/>
    <n v="8.33"/>
    <n v="0"/>
    <n v="4"/>
    <n v="18"/>
    <n v="0.22222222222222221"/>
    <n v="0.70494643982356653"/>
    <n v="0"/>
    <n v="5"/>
    <n v="0"/>
    <n v="0.94339622641509435"/>
    <n v="5"/>
    <n v="10"/>
    <n v="0.5"/>
    <n v="35800"/>
    <n v="6.715555848261328"/>
    <n v="12.5"/>
    <n v="14.117647058823531"/>
    <n v="14.117647058823531"/>
    <n v="4.4444444444444446"/>
    <n v="0"/>
    <n v="1.5"/>
    <n v="39.277647351529303"/>
    <n v="39.277647351529303"/>
    <n v="1406139.7751847492"/>
    <n v="1406139.7751847492"/>
    <n v="767982908.03409648"/>
    <n v="767982908.03409648"/>
    <n v="20977136"/>
    <n v="36.610474758522635"/>
    <n v="36.610474758522635"/>
    <n v="2.5"/>
    <n v="2.7314587057279494"/>
    <n v="0.98194118378823259"/>
    <n v="0.98194118378823259"/>
  </r>
  <r>
    <s v="940000016"/>
    <s v="BIXBY KNOLLS TOWERS HEALTH CARE &amp; REHAB CENTER"/>
    <n v="206190101"/>
    <n v="1932104213"/>
    <s v="056283"/>
    <x v="49"/>
    <x v="13"/>
    <s v="No"/>
    <n v="99"/>
    <n v="2.1819999999999999"/>
    <n v="0"/>
    <n v="0.19726027397260271"/>
    <n v="0"/>
    <n v="1.8480000000000001"/>
    <n v="6"/>
    <n v="1"/>
    <n v="6"/>
    <n v="0.626"/>
    <n v="4"/>
    <n v="1"/>
    <n v="4"/>
    <n v="4.5019999999999998"/>
    <n v="5"/>
    <n v="0.80273972602739729"/>
    <n v="4.0136986301369868"/>
    <n v="3.8290000000000002"/>
    <n v="3"/>
    <n v="0.75961538461538458"/>
    <n v="2.2788461538461537"/>
    <n v="16.292544783983139"/>
    <n v="30"/>
    <n v="0.54308482613277131"/>
    <m/>
    <m/>
    <n v="0"/>
    <n v="0"/>
    <n v="7.8571429999999998E-2"/>
    <n v="3"/>
    <n v="3.2786889999999999E-2"/>
    <n v="5"/>
    <n v="0"/>
    <n v="6"/>
    <n v="14"/>
    <n v="17"/>
    <n v="0.93710691823899372"/>
    <n v="0.9"/>
    <n v="0.95"/>
    <n v="0.41176470588235292"/>
    <n v="0.41176470588235292"/>
    <m/>
    <n v="0"/>
    <m/>
    <n v="0"/>
    <n v="7.99"/>
    <n v="1"/>
    <n v="1"/>
    <n v="6"/>
    <n v="0.16666666666666666"/>
    <n v="1.18566493955095"/>
    <n v="5"/>
    <n v="5"/>
    <n v="1"/>
    <n v="0.76119402985074625"/>
    <n v="0"/>
    <n v="10"/>
    <n v="0"/>
    <n v="19222"/>
    <n v="27.154241306638564"/>
    <m/>
    <n v="8.235294117647058"/>
    <n v="8.235294117647058"/>
    <n v="3.333333333333333"/>
    <n v="7"/>
    <n v="0"/>
    <n v="45.722868757618961"/>
    <n v="45.722868757618961"/>
    <n v="878884.98325895169"/>
    <n v="878884.98325895169"/>
    <n v="767982908.03409648"/>
    <n v="767982908.03409648"/>
    <n v="20977136"/>
    <n v="36.610474758522635"/>
    <n v="36.610474758522635"/>
    <n v="2.5"/>
    <n v="2.7314587057279494"/>
    <n v="1.143071718940474"/>
    <n v="1.143071718940474"/>
  </r>
  <r>
    <s v="940000069"/>
    <s v="BROOKFIELD HEALTHCARE CENTER"/>
    <n v="206190615"/>
    <n v="1750380390"/>
    <s v="056014"/>
    <x v="48"/>
    <x v="13"/>
    <s v="No"/>
    <n v="70"/>
    <n v="2.1920000000000002"/>
    <n v="0"/>
    <n v="0.29315068493150687"/>
    <n v="0"/>
    <n v="0.98599999999999999"/>
    <n v="0"/>
    <n v="1"/>
    <n v="0"/>
    <n v="0.44700000000000001"/>
    <n v="2"/>
    <n v="1"/>
    <n v="2"/>
    <n v="3.63"/>
    <n v="0"/>
    <n v="0.55068493150684938"/>
    <n v="0"/>
    <n v="3.4609999999999999"/>
    <n v="1"/>
    <n v="0.41346153846153844"/>
    <n v="0.41346153846153844"/>
    <n v="2.4134615384615383"/>
    <n v="30"/>
    <n v="8.044871794871794E-2"/>
    <n v="55"/>
    <n v="1"/>
    <n v="6"/>
    <n v="0.16666666666666666"/>
    <n v="4.7619059999999998E-2"/>
    <n v="4"/>
    <n v="5.747128E-2"/>
    <n v="5"/>
    <n v="2.2388040000000001E-2"/>
    <n v="1"/>
    <n v="10"/>
    <n v="17"/>
    <n v="0.60465116279069764"/>
    <n v="0.9"/>
    <n v="0.95"/>
    <n v="0"/>
    <n v="0"/>
    <n v="11.93"/>
    <n v="0"/>
    <n v="0.960314"/>
    <n v="1"/>
    <n v="7.68"/>
    <n v="4"/>
    <n v="5"/>
    <n v="18"/>
    <n v="0.27777777777777779"/>
    <n v="0.42908786315743069"/>
    <n v="0"/>
    <n v="5"/>
    <n v="0"/>
    <n v="0.97899159663865543"/>
    <n v="8"/>
    <n v="10"/>
    <n v="0.8"/>
    <n v="9733"/>
    <n v="2.8157051282051277"/>
    <n v="2.5"/>
    <n v="0"/>
    <n v="0"/>
    <n v="5.5555555555555554"/>
    <n v="0"/>
    <n v="2.4000000000000004"/>
    <n v="13.271260683760683"/>
    <n v="13.271260683760683"/>
    <n v="129169.18023504273"/>
    <n v="129169.18023504273"/>
    <n v="767982908.03409648"/>
    <n v="767982908.03409648"/>
    <n v="20977136"/>
    <n v="36.610474758522635"/>
    <n v="36.610474758522635"/>
    <n v="2.5"/>
    <n v="2.7314587057279494"/>
    <n v="0.33178151709401704"/>
    <n v="0.3317815170940171"/>
  </r>
  <r>
    <s v="940000020"/>
    <s v="BUENA VENTURA POST ACUTE CARE CENTER"/>
    <n v="206190111"/>
    <n v="1780680967"/>
    <s v="055697"/>
    <x v="48"/>
    <x v="13"/>
    <s v="No"/>
    <n v="99"/>
    <n v="2.4329999999999998"/>
    <n v="2"/>
    <n v="0.55813953488372092"/>
    <n v="1.1162790697674418"/>
    <n v="1.038"/>
    <n v="1"/>
    <n v="1"/>
    <n v="1"/>
    <n v="0.39"/>
    <n v="1"/>
    <n v="1"/>
    <n v="1"/>
    <n v="3.8530000000000002"/>
    <n v="1"/>
    <n v="0.64534883720930236"/>
    <n v="0.64534883720930236"/>
    <n v="3.5720000000000001"/>
    <n v="1"/>
    <n v="0.51020408163265307"/>
    <n v="0.51020408163265307"/>
    <n v="4.2718319886093976"/>
    <n v="30"/>
    <n v="0.14239439962031325"/>
    <n v="46.8"/>
    <n v="3"/>
    <n v="6"/>
    <n v="0.5"/>
    <n v="1.0526290000000001E-2"/>
    <n v="5"/>
    <n v="4.8000000000000001E-2"/>
    <n v="5"/>
    <n v="3.0042909999999999E-2"/>
    <n v="0"/>
    <n v="10"/>
    <n v="17"/>
    <n v="0.94693877551020411"/>
    <n v="0.9"/>
    <n v="0.95"/>
    <n v="0.29411764705882354"/>
    <n v="0.29411764705882354"/>
    <n v="11.43"/>
    <n v="0"/>
    <n v="0.963418"/>
    <n v="1"/>
    <n v="8.31"/>
    <n v="0"/>
    <n v="1"/>
    <n v="18"/>
    <n v="5.5555555555555552E-2"/>
    <n v="1.02233519459955"/>
    <n v="5"/>
    <n v="5"/>
    <n v="1"/>
    <n v="0.99738219895287961"/>
    <n v="10"/>
    <n v="10"/>
    <n v="1"/>
    <n v="24534"/>
    <n v="4.9838039867109636"/>
    <n v="7.5"/>
    <n v="5.882352941176471"/>
    <n v="5.882352941176471"/>
    <n v="1.1111111111111112"/>
    <n v="7"/>
    <n v="3"/>
    <n v="29.477268038998545"/>
    <n v="29.477268038998545"/>
    <n v="723195.29406879027"/>
    <n v="723195.29406879027"/>
    <n v="767982908.03409648"/>
    <n v="767982908.03409648"/>
    <n v="20977136"/>
    <n v="36.610474758522635"/>
    <n v="36.610474758522635"/>
    <n v="2.5"/>
    <n v="2.7314587057279494"/>
    <n v="0.73693170097496363"/>
    <n v="0.73693170097496363"/>
  </r>
  <r>
    <s v="940000029"/>
    <s v="WINDSOR CONVALESCENT CENTER OF NORTH LONG BEACH"/>
    <n v="206190334"/>
    <n v="1942389531"/>
    <s v="055995"/>
    <x v="49"/>
    <x v="13"/>
    <s v="No"/>
    <n v="120"/>
    <n v="2.5939999999999999"/>
    <n v="4"/>
    <n v="0.44186046511627908"/>
    <n v="1.7674418604651163"/>
    <n v="1.248"/>
    <n v="4"/>
    <n v="1"/>
    <n v="4"/>
    <n v="0.54500000000000004"/>
    <n v="3"/>
    <n v="1"/>
    <n v="3"/>
    <n v="4.3789999999999996"/>
    <n v="4"/>
    <n v="0.86046511627906974"/>
    <n v="3.441860465116279"/>
    <n v="4.117"/>
    <n v="5"/>
    <n v="0.94897959183673475"/>
    <n v="4.7448979591836737"/>
    <n v="16.954200284765069"/>
    <n v="30"/>
    <n v="0.56514000949216892"/>
    <n v="41.2"/>
    <n v="4"/>
    <n v="6"/>
    <n v="0.66666666666666663"/>
    <n v="0.24299063000000001"/>
    <n v="0"/>
    <n v="2.7874579999999999E-2"/>
    <n v="5"/>
    <n v="8.33332E-3"/>
    <n v="4"/>
    <n v="9"/>
    <n v="17"/>
    <n v="0.99171270718232041"/>
    <n v="0.9"/>
    <n v="0.95"/>
    <n v="0.52941176470588236"/>
    <n v="0.52941176470588236"/>
    <n v="7.72"/>
    <n v="3"/>
    <n v="0.35748600000000003"/>
    <n v="5"/>
    <n v="7.34"/>
    <n v="5"/>
    <n v="13"/>
    <n v="18"/>
    <n v="0.72222222222222221"/>
    <n v="0.74737449159230251"/>
    <n v="0"/>
    <n v="5"/>
    <n v="0"/>
    <n v="0.97830802603036882"/>
    <n v="8"/>
    <n v="10"/>
    <n v="0.8"/>
    <n v="24623"/>
    <n v="19.77990033222591"/>
    <n v="10"/>
    <n v="10.588235294117647"/>
    <n v="10.588235294117647"/>
    <n v="14.444444444444445"/>
    <n v="0"/>
    <n v="2.4000000000000004"/>
    <n v="57.212580070788"/>
    <n v="57.212580070788"/>
    <n v="1408745.3590830129"/>
    <n v="1408745.3590830129"/>
    <n v="767982908.03409648"/>
    <n v="767982908.03409648"/>
    <n v="20977136"/>
    <n v="36.610474758522635"/>
    <n v="36.610474758522635"/>
    <n v="2.5"/>
    <n v="2.7314587057279494"/>
    <n v="1.4303145017697001"/>
    <n v="1.4303145017696999"/>
  </r>
  <r>
    <s v="940000031"/>
    <s v="CATERED MANOR NURSING CENTER"/>
    <n v="206190212"/>
    <n v="1780672428"/>
    <s v="056150"/>
    <x v="49"/>
    <x v="13"/>
    <s v="No"/>
    <n v="83"/>
    <n v="2.4790000000000001"/>
    <n v="3"/>
    <n v="0.83287671232876714"/>
    <n v="2.4986301369863013"/>
    <n v="0.999"/>
    <n v="1"/>
    <n v="1"/>
    <n v="1"/>
    <n v="0.64500000000000002"/>
    <n v="5"/>
    <n v="1"/>
    <n v="5"/>
    <n v="4.09"/>
    <n v="2"/>
    <n v="0.81643835616438354"/>
    <n v="1.6328767123287671"/>
    <n v="3.6920000000000002"/>
    <n v="2"/>
    <n v="0.78846153846153844"/>
    <n v="1.5769230769230769"/>
    <n v="11.708429926238146"/>
    <n v="30"/>
    <n v="0.39028099754127155"/>
    <n v="58.6"/>
    <n v="0"/>
    <n v="6"/>
    <n v="0"/>
    <n v="6.7114100000000001E-3"/>
    <n v="5"/>
    <n v="0.10493829"/>
    <n v="1"/>
    <n v="0"/>
    <n v="6"/>
    <n v="12"/>
    <n v="17"/>
    <n v="0.80281690140845074"/>
    <n v="0.9"/>
    <n v="0.95"/>
    <n v="0"/>
    <n v="0"/>
    <m/>
    <n v="0"/>
    <m/>
    <n v="0"/>
    <n v="7.89"/>
    <n v="2"/>
    <n v="2"/>
    <n v="6"/>
    <n v="0.33333333333333331"/>
    <n v="0.7348524326116822"/>
    <n v="0"/>
    <n v="5"/>
    <n v="0"/>
    <n v="0.97736625514403297"/>
    <n v="8"/>
    <n v="10"/>
    <n v="0.8"/>
    <n v="15512"/>
    <n v="13.659834913944504"/>
    <n v="0"/>
    <n v="0"/>
    <n v="0"/>
    <n v="6.6666666666666661"/>
    <n v="0"/>
    <n v="2.4000000000000004"/>
    <n v="22.726501580611171"/>
    <n v="22.726501580611171"/>
    <n v="352533.49251844047"/>
    <n v="352533.49251844047"/>
    <n v="767982908.03409648"/>
    <n v="767982908.03409648"/>
    <n v="20977136"/>
    <n v="36.610474758522635"/>
    <n v="36.610474758522635"/>
    <n v="2.5"/>
    <n v="2.7314587057279494"/>
    <n v="0.56816253951527917"/>
    <n v="0.56816253951527929"/>
  </r>
  <r>
    <s v="940000034"/>
    <s v="COLONIAL CARE CENTER"/>
    <n v="206190190"/>
    <n v="1639257165"/>
    <s v="056043"/>
    <x v="49"/>
    <x v="13"/>
    <s v="Yes"/>
    <n v="196"/>
    <n v="2.427"/>
    <n v="2"/>
    <n v="0.24931506849315066"/>
    <n v="0.49863013698630132"/>
    <n v="1.341"/>
    <n v="5"/>
    <n v="1"/>
    <n v="5"/>
    <n v="0.42799999999999999"/>
    <n v="1"/>
    <n v="1"/>
    <n v="1"/>
    <n v="4.165"/>
    <n v="3"/>
    <n v="1"/>
    <n v="3"/>
    <n v="4.0309999999999997"/>
    <n v="5"/>
    <n v="1"/>
    <n v="5"/>
    <n v="14.498630136986302"/>
    <n v="30"/>
    <n v="0.48328767123287675"/>
    <n v="42.1"/>
    <n v="4"/>
    <n v="6"/>
    <n v="0.66666666666666663"/>
    <n v="8.1871340000000001E-2"/>
    <n v="2"/>
    <n v="0.11886302999999999"/>
    <n v="0"/>
    <n v="1.3657049999999999E-2"/>
    <n v="2"/>
    <n v="4"/>
    <n v="17"/>
    <n v="0.95747800586510268"/>
    <n v="0.9"/>
    <n v="0.95"/>
    <n v="0.23529411764705882"/>
    <n v="0.23529411764705882"/>
    <n v="11.69"/>
    <n v="0"/>
    <n v="0.45167400000000002"/>
    <n v="4"/>
    <n v="7.73"/>
    <n v="3"/>
    <n v="7"/>
    <n v="18"/>
    <n v="0.3888888888888889"/>
    <n v="0.8898915538668567"/>
    <n v="3"/>
    <n v="5"/>
    <n v="0.6"/>
    <n v="0.90145985401459849"/>
    <n v="1"/>
    <n v="10"/>
    <n v="0.1"/>
    <n v="43586"/>
    <n v="16.915068493150685"/>
    <n v="10"/>
    <n v="4.7058823529411766"/>
    <n v="4.7058823529411766"/>
    <n v="7.7777777777777777"/>
    <n v="4.2"/>
    <n v="0.30000000000000004"/>
    <n v="43.898728623869637"/>
    <n v="43.898728623869637"/>
    <n v="1913369.985799982"/>
    <n v="1913369.985799982"/>
    <n v="767982908.03409648"/>
    <n v="767982908.03409648"/>
    <n v="20977136"/>
    <n v="36.610474758522635"/>
    <n v="36.610474758522635"/>
    <n v="2.5"/>
    <n v="2.7314587057279494"/>
    <n v="1.097468215596741"/>
    <n v="1.0974682155967408"/>
  </r>
  <r>
    <s v="940000033"/>
    <s v="COLONIAL GARDENS NURSING HOME"/>
    <n v="206190188"/>
    <n v="1861580029"/>
    <s v="555715"/>
    <x v="48"/>
    <x v="13"/>
    <s v="No"/>
    <n v="99"/>
    <n v="4.7370000000000001"/>
    <n v="6"/>
    <n v="0.74794520547945198"/>
    <n v="4.4876712328767123"/>
    <n v="0.81899999999999995"/>
    <n v="0"/>
    <n v="0.74794520547945198"/>
    <n v="0"/>
    <n v="0.124"/>
    <n v="0"/>
    <n v="0.74794520547945198"/>
    <n v="0"/>
    <n v="5.6310000000000002"/>
    <n v="6"/>
    <n v="0.74520547945205484"/>
    <n v="4.4712328767123291"/>
    <n v="5.141"/>
    <n v="6"/>
    <n v="0.74038461538461542"/>
    <n v="4.4423076923076925"/>
    <n v="13.401211801896736"/>
    <n v="30"/>
    <n v="0.44670706006322453"/>
    <m/>
    <m/>
    <n v="0"/>
    <n v="0"/>
    <n v="0.22916665999999999"/>
    <n v="3"/>
    <n v="2.3529399999999999E-2"/>
    <n v="5"/>
    <n v="1.351349E-2"/>
    <n v="2"/>
    <n v="10"/>
    <n v="17"/>
    <n v="0.98655913978494625"/>
    <n v="0.9"/>
    <n v="0.95"/>
    <n v="0.58823529411764708"/>
    <n v="0.58823529411764708"/>
    <n v="7.25"/>
    <n v="4"/>
    <n v="0.45980500000000002"/>
    <n v="4"/>
    <n v="7.16"/>
    <n v="6"/>
    <n v="14"/>
    <n v="18"/>
    <n v="0.77777777777777779"/>
    <n v="0.8586245179385299"/>
    <n v="2"/>
    <n v="5"/>
    <n v="0.4"/>
    <n v="1"/>
    <n v="10"/>
    <n v="10"/>
    <n v="1"/>
    <n v="29389"/>
    <n v="22.335353003161227"/>
    <m/>
    <n v="11.764705882352942"/>
    <n v="11.764705882352942"/>
    <n v="15.555555555555555"/>
    <n v="2.8000000000000003"/>
    <n v="3"/>
    <n v="55.455614441069727"/>
    <n v="55.455614441069727"/>
    <n v="1629785.0528085981"/>
    <n v="1629785.0528085981"/>
    <n v="767982908.03409648"/>
    <n v="767982908.03409648"/>
    <n v="20977136"/>
    <n v="36.610474758522635"/>
    <n v="36.610474758522635"/>
    <n v="2.5"/>
    <n v="2.7314587057279494"/>
    <n v="1.3863903610267432"/>
    <n v="1.3863903610267432"/>
  </r>
  <r>
    <s v="940000036"/>
    <s v="LYNWOOD POST ACUTE CARE CENTER"/>
    <n v="206190201"/>
    <n v="1144214628"/>
    <s v="056415"/>
    <x v="48"/>
    <x v="13"/>
    <s v="No"/>
    <n v="99"/>
    <n v="2.1469999999999998"/>
    <n v="0"/>
    <n v="0.15616438356164386"/>
    <n v="0"/>
    <n v="1.095"/>
    <n v="2"/>
    <n v="1"/>
    <n v="2"/>
    <n v="0.18099999999999999"/>
    <n v="0"/>
    <n v="1"/>
    <n v="0"/>
    <n v="3.4359999999999999"/>
    <n v="0"/>
    <n v="0.1150684931506849"/>
    <n v="0"/>
    <n v="2.9540000000000002"/>
    <n v="0"/>
    <n v="2.8846153846153848E-2"/>
    <n v="0"/>
    <n v="2"/>
    <n v="30"/>
    <n v="6.6666666666666666E-2"/>
    <n v="57.9"/>
    <n v="0"/>
    <n v="6"/>
    <n v="0"/>
    <n v="7.6612899999999998E-2"/>
    <n v="3"/>
    <n v="0.12345679000000001"/>
    <n v="0"/>
    <n v="0"/>
    <n v="6"/>
    <n v="9"/>
    <n v="17"/>
    <n v="0.83478260869565213"/>
    <n v="0.9"/>
    <n v="0.95"/>
    <n v="0"/>
    <n v="0"/>
    <m/>
    <n v="0"/>
    <m/>
    <n v="0"/>
    <m/>
    <n v="0"/>
    <n v="0"/>
    <n v="0"/>
    <n v="0"/>
    <n v="0.9030581770397802"/>
    <n v="3"/>
    <n v="5"/>
    <n v="0.6"/>
    <n v="0.99463327370304111"/>
    <n v="10"/>
    <n v="10"/>
    <n v="1"/>
    <n v="30238"/>
    <n v="2.3333333333333335"/>
    <n v="0"/>
    <n v="0"/>
    <n v="0"/>
    <m/>
    <n v="4.2"/>
    <n v="3"/>
    <n v="9.5333333333333332"/>
    <n v="9.5333333333333332"/>
    <n v="288268.93333333335"/>
    <n v="288268.93333333335"/>
    <n v="767982908.03409648"/>
    <n v="767982908.03409648"/>
    <n v="20977136"/>
    <n v="36.610474758522635"/>
    <n v="36.610474758522635"/>
    <n v="2.5"/>
    <n v="2.7314587057279494"/>
    <n v="0.23833333333333331"/>
    <n v="0.23833333333333331"/>
  </r>
  <r>
    <s v="940000037"/>
    <s v="SANTA FE HEIGHTS HEALTHCARE CENTER LLC"/>
    <n v="206190204"/>
    <n v="1356716815"/>
    <s v="555732"/>
    <x v="48"/>
    <x v="13"/>
    <s v="No"/>
    <n v="99"/>
    <n v="2.9740000000000002"/>
    <n v="5"/>
    <n v="0.86849315068493149"/>
    <n v="4.3424657534246576"/>
    <n v="1.1399999999999999"/>
    <n v="2"/>
    <n v="1"/>
    <n v="2"/>
    <n v="0.309"/>
    <n v="0"/>
    <n v="1"/>
    <n v="0"/>
    <n v="4.4059999999999997"/>
    <n v="4"/>
    <n v="0.9506849315068493"/>
    <n v="3.8027397260273972"/>
    <n v="4.0570000000000004"/>
    <n v="5"/>
    <n v="0.93269230769230771"/>
    <n v="4.6634615384615383"/>
    <n v="14.808667017913594"/>
    <n v="30"/>
    <n v="0.49362223393045312"/>
    <n v="52.5"/>
    <n v="1"/>
    <n v="6"/>
    <n v="0.16666666666666666"/>
    <n v="2.941175E-2"/>
    <n v="5"/>
    <n v="3.1249989999999998E-2"/>
    <n v="5"/>
    <n v="1.4534879999999998E-2"/>
    <n v="2"/>
    <n v="12"/>
    <n v="17"/>
    <n v="0.95821727019498604"/>
    <n v="0.9"/>
    <n v="0.95"/>
    <n v="0.70588235294117652"/>
    <n v="0.70588235294117652"/>
    <n v="8.9499999999999993"/>
    <n v="1"/>
    <n v="0.56884999999999997"/>
    <n v="3"/>
    <n v="8.44"/>
    <n v="0"/>
    <n v="4"/>
    <n v="18"/>
    <n v="0.22222222222222221"/>
    <n v="0.69993324432576765"/>
    <n v="0"/>
    <n v="5"/>
    <n v="0"/>
    <n v="0.98663697104677062"/>
    <n v="9"/>
    <n v="10"/>
    <n v="0.9"/>
    <n v="23067"/>
    <n v="17.27677818756586"/>
    <n v="2.5"/>
    <n v="14.117647058823531"/>
    <n v="14.117647058823531"/>
    <n v="4.4444444444444446"/>
    <n v="0"/>
    <n v="2.7"/>
    <n v="41.038869690833835"/>
    <n v="41.038869690833835"/>
    <n v="946643.60715846403"/>
    <n v="946643.60715846403"/>
    <n v="767982908.03409648"/>
    <n v="767982908.03409648"/>
    <n v="20977136"/>
    <n v="36.610474758522635"/>
    <n v="36.610474758522635"/>
    <n v="2.5"/>
    <n v="2.7314587057279494"/>
    <n v="1.0259717422708459"/>
    <n v="1.0259717422708459"/>
  </r>
  <r>
    <s v="940000077"/>
    <s v="WHITTIER NURSING AND WELLNESS CENTER, INC."/>
    <n v="206190238"/>
    <n v="1407241318"/>
    <s v="555787"/>
    <x v="48"/>
    <x v="15"/>
    <s v="No"/>
    <n v="36"/>
    <n v="2.9060000000000001"/>
    <n v="5"/>
    <n v="0.96986301369863015"/>
    <n v="4.8493150684931505"/>
    <n v="0.83699999999999997"/>
    <n v="0"/>
    <n v="1"/>
    <n v="0"/>
    <n v="0.39500000000000002"/>
    <n v="1"/>
    <n v="1"/>
    <n v="1"/>
    <n v="4.125"/>
    <n v="2"/>
    <n v="0.96438356164383565"/>
    <n v="1.9287671232876713"/>
    <n v="4.5490000000000004"/>
    <n v="6"/>
    <n v="0.96153846153846156"/>
    <n v="5.7692307692307692"/>
    <n v="13.547312961011592"/>
    <n v="30"/>
    <n v="0.45157709870038637"/>
    <n v="61.9"/>
    <n v="0"/>
    <n v="6"/>
    <n v="0"/>
    <m/>
    <m/>
    <n v="7.8125E-2"/>
    <n v="2"/>
    <n v="0"/>
    <n v="6"/>
    <n v="8"/>
    <n v="12"/>
    <n v="0.93"/>
    <n v="0.9"/>
    <n v="0.95"/>
    <n v="0.33333333333333331"/>
    <n v="0.33333333333333331"/>
    <n v="6.53"/>
    <n v="5"/>
    <n v="0.188279"/>
    <n v="6"/>
    <n v="7.66"/>
    <n v="4"/>
    <n v="15"/>
    <n v="18"/>
    <n v="0.83333333333333337"/>
    <n v="0.47464788732394364"/>
    <n v="0"/>
    <n v="5"/>
    <n v="0"/>
    <n v="1"/>
    <n v="10"/>
    <n v="10"/>
    <n v="1"/>
    <n v="5392"/>
    <n v="15.805198454513523"/>
    <n v="0"/>
    <n v="6.6666666666666661"/>
    <n v="6.6666666666666661"/>
    <n v="16.666666666666668"/>
    <n v="0"/>
    <n v="3"/>
    <n v="42.138531787846858"/>
    <n v="42.138531787846858"/>
    <n v="227210.96340007026"/>
    <n v="227210.96340007026"/>
    <n v="767982908.03409648"/>
    <n v="767982908.03409648"/>
    <n v="20977136"/>
    <n v="36.610474758522635"/>
    <n v="36.610474758522635"/>
    <n v="2.5"/>
    <n v="2.7314587057279494"/>
    <n v="1.0534632946961713"/>
    <n v="1.0534632946961715"/>
  </r>
  <r>
    <s v="940000017"/>
    <s v="DOWNEY POST ACUTE"/>
    <n v="206190874"/>
    <n v="1366908410"/>
    <s v="055519"/>
    <x v="48"/>
    <x v="13"/>
    <s v="No"/>
    <n v="99"/>
    <n v="2.6019999999999999"/>
    <n v="4"/>
    <n v="0.75342465753424659"/>
    <n v="3.0136986301369864"/>
    <n v="1.353"/>
    <n v="5"/>
    <n v="1"/>
    <n v="5"/>
    <n v="0.19900000000000001"/>
    <n v="0"/>
    <n v="1"/>
    <n v="0"/>
    <n v="4.1369999999999996"/>
    <n v="3"/>
    <n v="0.80547945205479454"/>
    <n v="2.4164383561643836"/>
    <n v="3.8039999999999998"/>
    <n v="3"/>
    <n v="0.51923076923076927"/>
    <n v="1.5576923076923079"/>
    <n v="11.987829293993679"/>
    <n v="30"/>
    <n v="0.39959430979978927"/>
    <n v="53.9"/>
    <n v="1"/>
    <n v="6"/>
    <n v="0.16666666666666666"/>
    <n v="1.6759759999999999E-2"/>
    <n v="5"/>
    <n v="6.9620269999999998E-2"/>
    <n v="4"/>
    <n v="1.3513520000000001E-2"/>
    <n v="5"/>
    <n v="14"/>
    <n v="17"/>
    <n v="0.70065789473684215"/>
    <n v="0.9"/>
    <n v="0.95"/>
    <n v="0"/>
    <n v="0"/>
    <n v="10"/>
    <n v="0"/>
    <n v="1.3006040000000001"/>
    <n v="0"/>
    <n v="7.73"/>
    <n v="3"/>
    <n v="3"/>
    <n v="18"/>
    <n v="0.16666666666666666"/>
    <n v="0.70786595380368311"/>
    <n v="0"/>
    <n v="5"/>
    <n v="0"/>
    <n v="0.99829642248722317"/>
    <n v="10"/>
    <n v="10"/>
    <n v="1"/>
    <n v="20257"/>
    <n v="13.985800842992624"/>
    <n v="2.5"/>
    <n v="0"/>
    <n v="0"/>
    <n v="3.333333333333333"/>
    <n v="0"/>
    <n v="3"/>
    <n v="22.819134176325957"/>
    <n v="22.819134176325957"/>
    <n v="462247.20100983488"/>
    <n v="462247.20100983488"/>
    <n v="767982908.03409648"/>
    <n v="767982908.03409648"/>
    <n v="20977136"/>
    <n v="36.610474758522635"/>
    <n v="36.610474758522635"/>
    <n v="2.5"/>
    <n v="2.7314587057279494"/>
    <n v="0.57047835440814887"/>
    <n v="0.57047835440814898"/>
  </r>
  <r>
    <s v="940000057"/>
    <s v="DOWNEY COMMUNITY HEALTH CENTER"/>
    <n v="206191117"/>
    <n v="1255334587"/>
    <s v="555128"/>
    <x v="48"/>
    <x v="13"/>
    <s v="No"/>
    <n v="198"/>
    <n v="2.9049999999999998"/>
    <n v="5"/>
    <n v="0.64657534246575343"/>
    <n v="3.2328767123287672"/>
    <n v="1.1850000000000001"/>
    <n v="3"/>
    <n v="1"/>
    <n v="3"/>
    <n v="0.44900000000000001"/>
    <n v="2"/>
    <n v="1"/>
    <n v="2"/>
    <n v="4.5380000000000003"/>
    <n v="5"/>
    <n v="0.9178082191780822"/>
    <n v="4.5890410958904111"/>
    <n v="3.7440000000000002"/>
    <n v="3"/>
    <n v="0.73076923076923073"/>
    <n v="2.1923076923076921"/>
    <n v="15.014225500526871"/>
    <n v="30"/>
    <n v="0.50047418335089566"/>
    <n v="39.200000000000003"/>
    <n v="4"/>
    <n v="6"/>
    <n v="0.66666666666666663"/>
    <n v="1.4218010000000001E-2"/>
    <n v="5"/>
    <n v="5.5555560000000004E-2"/>
    <n v="3"/>
    <n v="5.2173899999999997E-3"/>
    <n v="5"/>
    <n v="13"/>
    <n v="17"/>
    <n v="0.94490818030050083"/>
    <n v="0.9"/>
    <n v="0.95"/>
    <n v="0.38235294117647056"/>
    <n v="0.38235294117647056"/>
    <n v="7.8"/>
    <n v="3"/>
    <n v="0.49569600000000003"/>
    <n v="4"/>
    <n v="7.82"/>
    <n v="3"/>
    <n v="10"/>
    <n v="18"/>
    <n v="0.55555555555555558"/>
    <n v="0.42537083069324627"/>
    <n v="0"/>
    <n v="5"/>
    <n v="0"/>
    <n v="0.97521551724137934"/>
    <n v="8"/>
    <n v="10"/>
    <n v="0.8"/>
    <n v="26182"/>
    <n v="17.516596417281349"/>
    <n v="10"/>
    <n v="7.6470588235294112"/>
    <n v="7.6470588235294112"/>
    <n v="11.111111111111111"/>
    <n v="0"/>
    <n v="2.4000000000000004"/>
    <n v="48.674766351921868"/>
    <n v="48.674766351921868"/>
    <n v="1274402.7326260183"/>
    <n v="1274402.7326260183"/>
    <n v="767982908.03409648"/>
    <n v="767982908.03409648"/>
    <n v="20977136"/>
    <n v="36.610474758522635"/>
    <n v="36.610474758522635"/>
    <n v="2.5"/>
    <n v="2.7314587057279494"/>
    <n v="1.2168691587980467"/>
    <n v="1.2168691587980467"/>
  </r>
  <r>
    <s v="940000042"/>
    <s v="SHORELINE HEALTHCARE CENTER"/>
    <n v="206190259"/>
    <n v="1811996507"/>
    <s v="055353"/>
    <x v="49"/>
    <x v="13"/>
    <s v="No"/>
    <n v="75"/>
    <n v="2.2509999999999999"/>
    <n v="0"/>
    <n v="0.30684931506849311"/>
    <n v="0"/>
    <n v="1.07"/>
    <n v="2"/>
    <n v="1"/>
    <n v="2"/>
    <n v="0.57499999999999996"/>
    <n v="4"/>
    <n v="1"/>
    <n v="4"/>
    <n v="3.9020000000000001"/>
    <n v="1"/>
    <n v="0.52328767123287667"/>
    <n v="0.52328767123287667"/>
    <n v="3.073"/>
    <n v="0"/>
    <n v="0.10576923076923077"/>
    <n v="0"/>
    <n v="6.5232876712328771"/>
    <n v="30"/>
    <n v="0.21744292237442925"/>
    <n v="59.2"/>
    <n v="0"/>
    <n v="6"/>
    <n v="0"/>
    <n v="1.50376E-2"/>
    <n v="5"/>
    <n v="6.6037749999999992E-2"/>
    <n v="3"/>
    <n v="3.3557070000000001E-2"/>
    <n v="0"/>
    <n v="8"/>
    <n v="17"/>
    <n v="0.88622754491017963"/>
    <n v="0.9"/>
    <n v="0.95"/>
    <n v="0"/>
    <n v="0"/>
    <n v="10.43"/>
    <n v="0"/>
    <m/>
    <n v="0"/>
    <n v="8.5"/>
    <n v="0"/>
    <n v="0"/>
    <n v="12"/>
    <n v="0"/>
    <n v="0.58992008130456874"/>
    <n v="0"/>
    <n v="5"/>
    <n v="0"/>
    <n v="0.99053030303030298"/>
    <n v="10"/>
    <n v="10"/>
    <n v="1"/>
    <n v="12770"/>
    <n v="7.6105022831050233"/>
    <n v="0"/>
    <n v="0"/>
    <n v="0"/>
    <n v="0"/>
    <n v="0"/>
    <n v="3"/>
    <n v="10.610502283105024"/>
    <n v="10.610502283105024"/>
    <n v="135496.11415525115"/>
    <n v="135496.11415525115"/>
    <n v="767982908.03409648"/>
    <n v="767982908.03409648"/>
    <n v="20977136"/>
    <n v="36.610474758522635"/>
    <n v="36.610474758522635"/>
    <n v="2.5"/>
    <n v="2.7314587057279494"/>
    <n v="0.26526255707762558"/>
    <n v="0.26526255707762558"/>
  </r>
  <r>
    <s v="940000043"/>
    <s v="EDGEWATER SKILLED NURSING CENTER"/>
    <n v="206190261"/>
    <n v="1629053913"/>
    <s v="055387"/>
    <x v="49"/>
    <x v="13"/>
    <s v="No"/>
    <n v="81"/>
    <n v="2.5489999999999999"/>
    <n v="3"/>
    <n v="0.98356164383561639"/>
    <n v="2.9506849315068493"/>
    <n v="1.2589999999999999"/>
    <n v="4"/>
    <n v="1"/>
    <n v="4"/>
    <n v="0.56299999999999994"/>
    <n v="4"/>
    <n v="1"/>
    <n v="4"/>
    <n v="4.3540000000000001"/>
    <n v="4"/>
    <n v="0.9945205479452055"/>
    <n v="3.978082191780822"/>
    <n v="4.1139999999999999"/>
    <n v="5"/>
    <n v="0.98076923076923073"/>
    <n v="4.9038461538461533"/>
    <n v="19.832613277133824"/>
    <n v="30"/>
    <n v="0.66108710923779412"/>
    <n v="51.8"/>
    <n v="1"/>
    <n v="6"/>
    <n v="0.16666666666666666"/>
    <n v="5.0505100000000002E-3"/>
    <n v="5"/>
    <n v="6.4864859999999996E-2"/>
    <n v="3"/>
    <n v="1.6949179999999998E-2"/>
    <n v="3"/>
    <n v="11"/>
    <n v="17"/>
    <n v="0.97890295358649793"/>
    <n v="0.9"/>
    <n v="0.95"/>
    <n v="0.6470588235294118"/>
    <n v="0.6470588235294118"/>
    <n v="8.5299999999999994"/>
    <n v="2"/>
    <n v="0.25636199999999998"/>
    <n v="5"/>
    <n v="7.24"/>
    <n v="6"/>
    <n v="13"/>
    <n v="18"/>
    <n v="0.72222222222222221"/>
    <n v="0.59437058229552342"/>
    <n v="0"/>
    <n v="5"/>
    <n v="0"/>
    <n v="0.97727272727272729"/>
    <n v="8"/>
    <n v="10"/>
    <n v="0.8"/>
    <n v="14127"/>
    <n v="23.138048823322794"/>
    <n v="2.5"/>
    <n v="12.941176470588236"/>
    <n v="12.941176470588236"/>
    <n v="14.444444444444445"/>
    <n v="0"/>
    <n v="2.4000000000000004"/>
    <n v="55.423669738355471"/>
    <n v="55.423669738355471"/>
    <n v="782970.18239374773"/>
    <n v="782970.18239374773"/>
    <n v="767982908.03409648"/>
    <n v="767982908.03409648"/>
    <n v="20977136"/>
    <n v="36.610474758522635"/>
    <n v="36.610474758522635"/>
    <n v="2.5"/>
    <n v="2.7314587057279494"/>
    <n v="1.3855917434588869"/>
    <n v="1.3855917434588867"/>
  </r>
  <r>
    <s v="940000044"/>
    <s v="EL RANCHO VISTA HEALTH CARE CENTER"/>
    <n v="206190028"/>
    <n v="1346569258"/>
    <s v="555112"/>
    <x v="48"/>
    <x v="13"/>
    <s v="No"/>
    <n v="86"/>
    <n v="2.3530000000000002"/>
    <n v="1"/>
    <n v="0.88767123287671235"/>
    <n v="0.88767123287671235"/>
    <n v="1.097"/>
    <n v="2"/>
    <n v="1"/>
    <n v="2"/>
    <n v="0.315"/>
    <n v="0"/>
    <n v="1"/>
    <n v="0"/>
    <n v="3.7759999999999998"/>
    <n v="0"/>
    <n v="0.9616438356164384"/>
    <n v="0"/>
    <n v="3.262"/>
    <n v="0"/>
    <n v="0.92307692307692313"/>
    <n v="0"/>
    <n v="2.8876712328767122"/>
    <n v="30"/>
    <n v="9.6255707762557069E-2"/>
    <n v="52"/>
    <n v="1"/>
    <n v="6"/>
    <n v="0.16666666666666666"/>
    <n v="0"/>
    <n v="5"/>
    <n v="3.9062510000000002E-2"/>
    <n v="5"/>
    <n v="0"/>
    <n v="6"/>
    <n v="16"/>
    <n v="17"/>
    <n v="0.9850746268656716"/>
    <n v="0.9"/>
    <n v="0.95"/>
    <n v="0.94117647058823528"/>
    <n v="0.94117647058823528"/>
    <n v="6.64"/>
    <n v="5"/>
    <n v="0.21069399999999999"/>
    <n v="6"/>
    <n v="7.48"/>
    <n v="5"/>
    <n v="16"/>
    <n v="18"/>
    <n v="0.88888888888888884"/>
    <n v="0.7075388418079096"/>
    <n v="0"/>
    <n v="5"/>
    <n v="0"/>
    <n v="0.58981233243967823"/>
    <n v="0"/>
    <n v="10"/>
    <n v="0"/>
    <n v="16030"/>
    <n v="3.3689497716894974"/>
    <n v="2.5"/>
    <n v="18.823529411764707"/>
    <n v="18.823529411764707"/>
    <n v="17.777777777777779"/>
    <n v="0"/>
    <n v="0"/>
    <n v="42.470256961231982"/>
    <n v="42.470256961231982"/>
    <n v="680798.21908854868"/>
    <n v="680798.21908854868"/>
    <n v="767982908.03409648"/>
    <n v="767982908.03409648"/>
    <n v="20977136"/>
    <n v="36.610474758522635"/>
    <n v="36.610474758522635"/>
    <n v="2.5"/>
    <n v="2.7314587057279494"/>
    <n v="1.0617564240307995"/>
    <n v="1.0617564240307997"/>
  </r>
  <r>
    <s v="940000024"/>
    <s v="NORWALK SKILLED NURSING &amp; WELLNESS CENTRE"/>
    <n v="206190634"/>
    <n v="1174723530"/>
    <s v="555668"/>
    <x v="48"/>
    <x v="13"/>
    <s v="No"/>
    <n v="99"/>
    <n v="2.4020000000000001"/>
    <n v="2"/>
    <n v="0.64534883720930236"/>
    <n v="1.2906976744186047"/>
    <n v="0.91100000000000003"/>
    <n v="0"/>
    <n v="1"/>
    <n v="0"/>
    <n v="0.59599999999999997"/>
    <n v="4"/>
    <n v="1"/>
    <n v="4"/>
    <n v="3.9129999999999998"/>
    <n v="1"/>
    <n v="0.93604651162790697"/>
    <n v="0.93604651162790697"/>
    <n v="3.3650000000000002"/>
    <n v="0"/>
    <n v="0.86734693877551017"/>
    <n v="0"/>
    <n v="6.2267441860465116"/>
    <n v="30"/>
    <n v="0.20755813953488372"/>
    <n v="44.6"/>
    <n v="3"/>
    <n v="6"/>
    <n v="0.5"/>
    <n v="0.11917097"/>
    <n v="1"/>
    <n v="4.9999979999999999E-2"/>
    <n v="4"/>
    <n v="3.5335800000000001E-3"/>
    <n v="6"/>
    <n v="11"/>
    <n v="17"/>
    <n v="0.93288590604026844"/>
    <n v="0.9"/>
    <n v="0.95"/>
    <n v="0.3235294117647059"/>
    <n v="0.3235294117647059"/>
    <n v="8.6999999999999993"/>
    <n v="1"/>
    <n v="0.84029600000000004"/>
    <n v="1"/>
    <n v="7.66"/>
    <n v="4"/>
    <n v="6"/>
    <n v="18"/>
    <n v="0.33333333333333331"/>
    <n v="0.75987078248384776"/>
    <n v="0"/>
    <n v="5"/>
    <n v="0"/>
    <n v="1"/>
    <n v="10"/>
    <n v="10"/>
    <n v="1"/>
    <n v="21170"/>
    <n v="7.2645348837209305"/>
    <n v="7.5"/>
    <n v="6.4705882352941178"/>
    <n v="6.4705882352941178"/>
    <n v="6.6666666666666661"/>
    <n v="0"/>
    <n v="3"/>
    <n v="30.901789785681714"/>
    <n v="30.901789785681714"/>
    <n v="654190.88976288191"/>
    <n v="654190.88976288191"/>
    <n v="767982908.03409648"/>
    <n v="767982908.03409648"/>
    <n v="20977136"/>
    <n v="36.610474758522635"/>
    <n v="36.610474758522635"/>
    <n v="2.5"/>
    <n v="2.7314587057279494"/>
    <n v="0.77254474464204292"/>
    <n v="0.77254474464204292"/>
  </r>
  <r>
    <s v="940000092"/>
    <s v="MAYWOOD SKILLED NURSING &amp; WELLNESS CENTRE"/>
    <n v="206190510"/>
    <n v="1972744837"/>
    <s v="555130"/>
    <x v="48"/>
    <x v="13"/>
    <s v="No"/>
    <n v="133"/>
    <n v="2.2559999999999998"/>
    <n v="0"/>
    <n v="0.45930232558139539"/>
    <n v="0"/>
    <n v="0.749"/>
    <n v="0"/>
    <n v="1"/>
    <n v="0"/>
    <n v="0.5"/>
    <n v="3"/>
    <n v="1"/>
    <n v="3"/>
    <n v="3.508"/>
    <n v="0"/>
    <n v="0.63662790697674421"/>
    <n v="0"/>
    <n v="3.1960000000000002"/>
    <n v="0"/>
    <n v="0.2857142857142857"/>
    <n v="0"/>
    <n v="3"/>
    <n v="30"/>
    <n v="0.1"/>
    <n v="39"/>
    <n v="4"/>
    <n v="6"/>
    <n v="0.66666666666666663"/>
    <n v="0.1516854"/>
    <n v="0"/>
    <n v="7.048459E-2"/>
    <n v="2"/>
    <n v="9.1324100000000005E-3"/>
    <n v="3"/>
    <n v="5"/>
    <n v="17"/>
    <n v="0.94888888888888889"/>
    <n v="0.9"/>
    <n v="0.95"/>
    <n v="0.14705882352941177"/>
    <n v="0.14705882352941177"/>
    <n v="7.78"/>
    <n v="3"/>
    <n v="0.18934000000000001"/>
    <n v="6"/>
    <n v="7.46"/>
    <n v="5"/>
    <n v="14"/>
    <n v="18"/>
    <n v="0.77777777777777779"/>
    <n v="0.67610859047953276"/>
    <n v="0"/>
    <n v="5"/>
    <n v="0"/>
    <n v="0.97548161120840626"/>
    <n v="8"/>
    <n v="10"/>
    <n v="0.8"/>
    <n v="26972"/>
    <n v="3.5"/>
    <n v="10"/>
    <n v="2.9411764705882355"/>
    <n v="2.9411764705882355"/>
    <n v="15.555555555555555"/>
    <n v="0"/>
    <n v="2.4000000000000004"/>
    <n v="34.396732026143788"/>
    <n v="34.396732026143788"/>
    <n v="927748.65620915021"/>
    <n v="927748.65620915021"/>
    <n v="767982908.03409648"/>
    <n v="767982908.03409648"/>
    <n v="20977136"/>
    <n v="36.610474758522635"/>
    <n v="36.610474758522635"/>
    <n v="2.5"/>
    <n v="2.7314587057279494"/>
    <n v="0.85991830065359476"/>
    <n v="0.85991830065359465"/>
  </r>
  <r>
    <s v="940000046"/>
    <s v="PACIFIC PALMS HEALTHCARE"/>
    <n v="206190279"/>
    <n v="1972719037"/>
    <s v="056164"/>
    <x v="49"/>
    <x v="13"/>
    <s v="No"/>
    <n v="133"/>
    <n v="2.4809999999999999"/>
    <n v="3"/>
    <n v="0.84383561643835614"/>
    <n v="2.5315068493150683"/>
    <n v="1.387"/>
    <n v="5"/>
    <n v="1"/>
    <n v="5"/>
    <n v="0.57099999999999995"/>
    <n v="4"/>
    <n v="1"/>
    <n v="4"/>
    <n v="4.3970000000000002"/>
    <n v="4"/>
    <n v="1"/>
    <n v="4"/>
    <n v="4.0149999999999997"/>
    <n v="4"/>
    <n v="1"/>
    <n v="4"/>
    <n v="19.531506849315068"/>
    <n v="30"/>
    <n v="0.6510502283105023"/>
    <n v="40.200000000000003"/>
    <n v="4"/>
    <n v="6"/>
    <n v="0.66666666666666663"/>
    <n v="7.0631959999999994E-2"/>
    <n v="3"/>
    <n v="6.0869569999999998E-2"/>
    <n v="3"/>
    <n v="1.6025620000000001E-2"/>
    <n v="2"/>
    <n v="8"/>
    <n v="17"/>
    <n v="0.9088235294117647"/>
    <n v="0.9"/>
    <n v="0.95"/>
    <n v="0.23529411764705882"/>
    <n v="0.23529411764705882"/>
    <n v="7.19"/>
    <n v="4"/>
    <n v="0.22923499999999999"/>
    <n v="6"/>
    <n v="7.67"/>
    <n v="4"/>
    <n v="14"/>
    <n v="18"/>
    <n v="0.77777777777777779"/>
    <n v="0.65656251765636475"/>
    <n v="0"/>
    <n v="5"/>
    <n v="0"/>
    <n v="0.93768996960486317"/>
    <n v="4"/>
    <n v="10"/>
    <n v="0.4"/>
    <n v="23241"/>
    <n v="22.786757990867581"/>
    <n v="10"/>
    <n v="4.7058823529411766"/>
    <n v="4.7058823529411766"/>
    <n v="15.555555555555555"/>
    <n v="0"/>
    <n v="1.2000000000000002"/>
    <n v="54.248195899364319"/>
    <n v="54.248195899364319"/>
    <n v="1260782.3208971261"/>
    <n v="1260782.3208971261"/>
    <n v="767982908.03409648"/>
    <n v="767982908.03409648"/>
    <n v="20977136"/>
    <n v="36.610474758522635"/>
    <n v="36.610474758522635"/>
    <n v="2.5"/>
    <n v="2.7314587057279494"/>
    <n v="1.3562048974841079"/>
    <n v="1.3562048974841079"/>
  </r>
  <r>
    <s v="940000050"/>
    <s v="LIGHTHOUSE HEALTHCARE CENTER"/>
    <n v="206190301"/>
    <n v="1144490053"/>
    <s v="056478"/>
    <x v="48"/>
    <x v="13"/>
    <s v="No"/>
    <n v="149"/>
    <n v="2.8889999999999998"/>
    <n v="5"/>
    <n v="0.67945205479452053"/>
    <n v="3.3972602739726026"/>
    <n v="1.129"/>
    <n v="2"/>
    <n v="1"/>
    <n v="2"/>
    <n v="0.378"/>
    <n v="1"/>
    <n v="1"/>
    <n v="1"/>
    <n v="4.41"/>
    <n v="4"/>
    <n v="0.73698630136986298"/>
    <n v="2.9479452054794519"/>
    <n v="3.355"/>
    <n v="0"/>
    <n v="0.15384615384615385"/>
    <n v="0"/>
    <n v="9.3452054794520549"/>
    <n v="30"/>
    <n v="0.3115068493150685"/>
    <n v="38.5"/>
    <n v="4"/>
    <n v="6"/>
    <n v="0.66666666666666663"/>
    <n v="0.12820512000000001"/>
    <n v="1"/>
    <n v="2.3809520000000001E-2"/>
    <n v="6"/>
    <n v="3.1941069999999995E-2"/>
    <n v="0"/>
    <n v="7"/>
    <n v="17"/>
    <n v="0.93925233644859818"/>
    <n v="0.9"/>
    <n v="0.95"/>
    <n v="0.20588235294117646"/>
    <n v="0.20588235294117646"/>
    <n v="5.61"/>
    <n v="6"/>
    <n v="0.28194900000000001"/>
    <n v="5"/>
    <n v="8.09"/>
    <n v="1"/>
    <n v="12"/>
    <n v="18"/>
    <n v="0.66666666666666663"/>
    <n v="0.88020820236867914"/>
    <n v="3"/>
    <n v="5"/>
    <n v="0.6"/>
    <n v="0.997907949790795"/>
    <n v="10"/>
    <n v="10"/>
    <n v="1"/>
    <n v="35005"/>
    <n v="10.902739726027397"/>
    <n v="10"/>
    <n v="4.117647058823529"/>
    <n v="4.117647058823529"/>
    <n v="13.333333333333332"/>
    <n v="4.2"/>
    <n v="3"/>
    <n v="45.553720118184259"/>
    <n v="45.553720118184259"/>
    <n v="1594607.9727370399"/>
    <n v="1594607.9727370399"/>
    <n v="767982908.03409648"/>
    <n v="767982908.03409648"/>
    <n v="20977136"/>
    <n v="36.610474758522635"/>
    <n v="36.610474758522635"/>
    <n v="2.5"/>
    <n v="2.7314587057279494"/>
    <n v="1.1388430029546064"/>
    <n v="1.1388430029546064"/>
  </r>
  <r>
    <s v="940000051"/>
    <s v="AVALON VILLA CARE CENTER"/>
    <n v="206190310"/>
    <n v="1245604925"/>
    <s v="056023"/>
    <x v="48"/>
    <x v="13"/>
    <s v="No"/>
    <n v="131"/>
    <n v="2.7909999999999999"/>
    <n v="5"/>
    <n v="0.76164383561643834"/>
    <n v="3.8082191780821919"/>
    <n v="1.012"/>
    <n v="1"/>
    <n v="1"/>
    <n v="1"/>
    <n v="0.46700000000000003"/>
    <n v="2"/>
    <n v="1"/>
    <n v="2"/>
    <n v="4.2690000000000001"/>
    <n v="3"/>
    <n v="0.78356164383561644"/>
    <n v="2.3506849315068492"/>
    <n v="3.8959999999999999"/>
    <n v="4"/>
    <n v="0.50961538461538458"/>
    <n v="2.0384615384615383"/>
    <n v="11.19736564805058"/>
    <n v="30"/>
    <n v="0.373245521601686"/>
    <n v="48.4"/>
    <n v="2"/>
    <n v="6"/>
    <n v="0.33333333333333331"/>
    <n v="6.4896750000000003E-2"/>
    <n v="3"/>
    <n v="0.11934158"/>
    <n v="1"/>
    <n v="0"/>
    <n v="6"/>
    <n v="10"/>
    <n v="17"/>
    <n v="0.92700729927007297"/>
    <n v="0.9"/>
    <n v="0.95"/>
    <n v="0.29411764705882354"/>
    <n v="0.29411764705882354"/>
    <n v="11.42"/>
    <n v="0"/>
    <n v="0.33627600000000002"/>
    <n v="5"/>
    <n v="8.42"/>
    <n v="0"/>
    <n v="5"/>
    <n v="18"/>
    <n v="0.27777777777777779"/>
    <n v="0.80344836165501454"/>
    <n v="1"/>
    <n v="5"/>
    <n v="0.2"/>
    <n v="0.9950900163666121"/>
    <n v="10"/>
    <n v="10"/>
    <n v="1"/>
    <n v="32293"/>
    <n v="13.06359325605901"/>
    <n v="5"/>
    <n v="5.882352941176471"/>
    <n v="5.882352941176471"/>
    <n v="5.5555555555555554"/>
    <n v="1.4000000000000001"/>
    <n v="3"/>
    <n v="33.901501752791035"/>
    <n v="33.901501752791035"/>
    <n v="1094781.1961028809"/>
    <n v="1094781.1961028809"/>
    <n v="767982908.03409648"/>
    <n v="767982908.03409648"/>
    <n v="20977136"/>
    <n v="36.610474758522635"/>
    <n v="36.610474758522635"/>
    <n v="2.5"/>
    <n v="2.7314587057279494"/>
    <n v="0.84753754381977586"/>
    <n v="0.84753754381977586"/>
  </r>
  <r>
    <s v="940000005"/>
    <s v="BROADWAY BY THE SEA"/>
    <n v="206190359"/>
    <n v="1922083435"/>
    <s v="055894"/>
    <x v="49"/>
    <x v="13"/>
    <s v="No"/>
    <n v="98"/>
    <n v="2.1150000000000002"/>
    <n v="0"/>
    <n v="0.59726027397260273"/>
    <n v="0"/>
    <n v="1.0840000000000001"/>
    <n v="2"/>
    <n v="1"/>
    <n v="2"/>
    <n v="0.43099999999999999"/>
    <n v="2"/>
    <n v="1"/>
    <n v="2"/>
    <n v="3.6539999999999999"/>
    <n v="0"/>
    <n v="0.9397260273972603"/>
    <n v="0"/>
    <n v="3.51"/>
    <n v="1"/>
    <n v="0.86538461538461542"/>
    <n v="0.86538461538461542"/>
    <n v="4.865384615384615"/>
    <n v="30"/>
    <n v="0.16217948717948716"/>
    <n v="57"/>
    <n v="0"/>
    <n v="6"/>
    <n v="0"/>
    <n v="0"/>
    <n v="5"/>
    <n v="0.16860468000000001"/>
    <n v="1"/>
    <n v="9.4786699999999998E-3"/>
    <n v="3"/>
    <n v="9"/>
    <n v="17"/>
    <n v="0.971830985915493"/>
    <n v="0.9"/>
    <n v="0.95"/>
    <n v="0.52941176470588236"/>
    <n v="0.52941176470588236"/>
    <n v="7.3"/>
    <n v="4"/>
    <n v="0.79930400000000001"/>
    <n v="2"/>
    <n v="7.83"/>
    <n v="3"/>
    <n v="9"/>
    <n v="18"/>
    <n v="0.5"/>
    <n v="0.77248915445690436"/>
    <n v="0"/>
    <n v="5"/>
    <n v="0"/>
    <n v="0.98611111111111116"/>
    <n v="9"/>
    <n v="10"/>
    <n v="0.9"/>
    <n v="18875"/>
    <n v="5.6762820512820502"/>
    <n v="0"/>
    <n v="10.588235294117647"/>
    <n v="10.588235294117647"/>
    <n v="10"/>
    <n v="0"/>
    <n v="2.7"/>
    <n v="28.964517345399695"/>
    <n v="28.964517345399695"/>
    <n v="546705.26489441923"/>
    <n v="546705.26489441923"/>
    <n v="767982908.03409648"/>
    <n v="767982908.03409648"/>
    <n v="20977136"/>
    <n v="36.610474758522635"/>
    <n v="36.610474758522635"/>
    <n v="2.5"/>
    <n v="2.7314587057279494"/>
    <n v="0.7241129336349923"/>
    <n v="0.72411293363499241"/>
  </r>
  <r>
    <s v="940000056"/>
    <s v="LONG BEACH HEALTHCARE CENTER"/>
    <n v="206190371"/>
    <n v="1740724350"/>
    <s v="055364"/>
    <x v="49"/>
    <x v="13"/>
    <s v="No"/>
    <n v="154"/>
    <n v="2.7450000000000001"/>
    <n v="5"/>
    <n v="0.8575342465753425"/>
    <n v="4.2876712328767121"/>
    <n v="1.1739999999999999"/>
    <n v="3"/>
    <n v="1"/>
    <n v="3"/>
    <n v="0.46400000000000002"/>
    <n v="2"/>
    <n v="1"/>
    <n v="2"/>
    <n v="4.3920000000000003"/>
    <n v="4"/>
    <n v="0.80547945205479454"/>
    <n v="3.2219178082191782"/>
    <n v="3.87"/>
    <n v="4"/>
    <n v="0.57692307692307687"/>
    <n v="2.3076923076923075"/>
    <n v="14.817281348788196"/>
    <n v="30"/>
    <n v="0.49390937829293985"/>
    <n v="62.8"/>
    <n v="0"/>
    <n v="6"/>
    <n v="0"/>
    <n v="0"/>
    <n v="5"/>
    <n v="0.11272728000000001"/>
    <n v="2"/>
    <n v="1.0178130000000001E-2"/>
    <n v="3"/>
    <n v="10"/>
    <n v="17"/>
    <n v="0.97715736040609136"/>
    <n v="0.9"/>
    <n v="0.95"/>
    <n v="0.58823529411764708"/>
    <n v="0.58823529411764708"/>
    <n v="7.9"/>
    <n v="3"/>
    <n v="0.347584"/>
    <n v="5"/>
    <n v="7.49"/>
    <n v="5"/>
    <n v="13"/>
    <n v="18"/>
    <n v="0.72222222222222221"/>
    <n v="0.92580428454131525"/>
    <n v="3"/>
    <n v="5"/>
    <n v="0.6"/>
    <n v="1"/>
    <n v="10"/>
    <n v="10"/>
    <n v="1"/>
    <n v="37209"/>
    <n v="17.286828240252895"/>
    <n v="0"/>
    <n v="11.764705882352942"/>
    <n v="11.764705882352942"/>
    <n v="14.444444444444445"/>
    <n v="4.2"/>
    <n v="3"/>
    <n v="50.695978567050282"/>
    <n v="50.695978567050282"/>
    <n v="1886346.666501374"/>
    <n v="1886346.666501374"/>
    <n v="767982908.03409648"/>
    <n v="767982908.03409648"/>
    <n v="20977136"/>
    <n v="36.610474758522635"/>
    <n v="36.610474758522635"/>
    <n v="2.5"/>
    <n v="2.7314587057279494"/>
    <n v="1.2673994641762572"/>
    <n v="1.2673994641762569"/>
  </r>
  <r>
    <s v="940000073"/>
    <s v="HUNTINGTON PARK NURSING CENTER"/>
    <n v="206190401"/>
    <n v="1265573778"/>
    <s v="056144"/>
    <x v="48"/>
    <x v="13"/>
    <s v="No"/>
    <n v="99"/>
    <n v="2.3620000000000001"/>
    <n v="1"/>
    <n v="0.78904109589041094"/>
    <n v="0.78904109589041094"/>
    <n v="1.0469999999999999"/>
    <n v="1"/>
    <n v="1"/>
    <n v="1"/>
    <n v="0.51800000000000002"/>
    <n v="3"/>
    <n v="1"/>
    <n v="3"/>
    <n v="3.9079999999999999"/>
    <n v="1"/>
    <n v="0.85205479452054789"/>
    <n v="0.85205479452054789"/>
    <n v="3.63"/>
    <n v="2"/>
    <n v="0.84615384615384615"/>
    <n v="1.6923076923076923"/>
    <n v="7.3334035827186517"/>
    <n v="30"/>
    <n v="0.24444678609062173"/>
    <n v="32.9"/>
    <n v="5"/>
    <n v="6"/>
    <n v="0.83333333333333337"/>
    <n v="3.90625E-3"/>
    <n v="5"/>
    <n v="0.12328768"/>
    <n v="0"/>
    <n v="0"/>
    <n v="6"/>
    <n v="11"/>
    <n v="17"/>
    <n v="0.98479087452471481"/>
    <n v="0.9"/>
    <n v="0.95"/>
    <n v="0.6470588235294118"/>
    <n v="0.6470588235294118"/>
    <n v="9.99"/>
    <n v="0"/>
    <n v="0.64525999999999994"/>
    <n v="3"/>
    <m/>
    <n v="0"/>
    <n v="3"/>
    <n v="12"/>
    <n v="0.25"/>
    <n v="0.83140810059950288"/>
    <n v="2"/>
    <n v="5"/>
    <n v="0.4"/>
    <n v="1"/>
    <n v="10"/>
    <n v="10"/>
    <n v="1"/>
    <n v="22744"/>
    <n v="8.5556375131717601"/>
    <n v="12.5"/>
    <n v="12.941176470588236"/>
    <n v="12.941176470588236"/>
    <n v="5"/>
    <n v="2.8000000000000003"/>
    <n v="3"/>
    <n v="44.796813983759989"/>
    <n v="44.796813983759989"/>
    <n v="1018858.7372466372"/>
    <n v="1018858.7372466372"/>
    <n v="767982908.03409648"/>
    <n v="767982908.03409648"/>
    <n v="20977136"/>
    <n v="36.610474758522635"/>
    <n v="36.610474758522635"/>
    <n v="2.5"/>
    <n v="2.7314587057279494"/>
    <n v="1.1199203495939996"/>
    <n v="1.1199203495939998"/>
  </r>
  <r>
    <s v="940000115"/>
    <s v="IMPERIAL HEALTHCARE CENTER"/>
    <n v="206190404"/>
    <n v="1255742904"/>
    <s v="056115"/>
    <x v="48"/>
    <x v="13"/>
    <s v="No"/>
    <n v="99"/>
    <n v="2.68"/>
    <n v="4"/>
    <n v="0.9342465753424658"/>
    <n v="3.7369863013698632"/>
    <n v="1.147"/>
    <n v="3"/>
    <n v="1"/>
    <n v="3"/>
    <n v="0.33600000000000002"/>
    <n v="0"/>
    <n v="1"/>
    <n v="0"/>
    <n v="4.1909999999999998"/>
    <n v="3"/>
    <n v="0.80547945205479454"/>
    <n v="2.4164383561643836"/>
    <n v="3.76"/>
    <n v="3"/>
    <n v="0.44230769230769229"/>
    <n v="1.3269230769230769"/>
    <n v="10.480347734457323"/>
    <n v="30"/>
    <n v="0.34934492448191079"/>
    <n v="39.799999999999997"/>
    <n v="4"/>
    <n v="6"/>
    <n v="0.66666666666666663"/>
    <n v="1.7621150000000002E-2"/>
    <n v="5"/>
    <n v="8.8235309999999997E-2"/>
    <n v="1"/>
    <n v="7.2202100000000003E-3"/>
    <n v="4"/>
    <n v="10"/>
    <n v="17"/>
    <n v="0.98576512455516019"/>
    <n v="0.9"/>
    <n v="0.95"/>
    <n v="0.58823529411764708"/>
    <n v="0.58823529411764708"/>
    <n v="10.59"/>
    <n v="0"/>
    <n v="0.55705499999999997"/>
    <n v="4"/>
    <n v="8.19"/>
    <n v="0"/>
    <n v="4"/>
    <n v="18"/>
    <n v="0.22222222222222221"/>
    <n v="0.74275174537361666"/>
    <n v="0"/>
    <n v="5"/>
    <n v="0"/>
    <n v="0.99673202614379086"/>
    <n v="10"/>
    <n v="10"/>
    <n v="1"/>
    <n v="24363"/>
    <n v="12.227072356866877"/>
    <n v="10"/>
    <n v="11.764705882352942"/>
    <n v="11.764705882352942"/>
    <n v="4.4444444444444446"/>
    <n v="0"/>
    <n v="3"/>
    <n v="41.436222683664262"/>
    <n v="41.436222683664262"/>
    <n v="1009510.6932421124"/>
    <n v="1009510.6932421124"/>
    <n v="767982908.03409648"/>
    <n v="767982908.03409648"/>
    <n v="20977136"/>
    <n v="36.610474758522635"/>
    <n v="36.610474758522635"/>
    <n v="2.5"/>
    <n v="2.7314587057279494"/>
    <n v="1.0359055670916066"/>
    <n v="1.0359055670916064"/>
  </r>
  <r>
    <s v="940000065"/>
    <s v="INTERCOMMUNITY CARE CENTER"/>
    <n v="206190420"/>
    <n v="1659424745"/>
    <s v="555823"/>
    <x v="49"/>
    <x v="13"/>
    <s v="No"/>
    <n v="147"/>
    <n v="2.3410000000000002"/>
    <n v="1"/>
    <n v="4.3835616438356206E-2"/>
    <n v="4.3835616438356206E-2"/>
    <n v="1.103"/>
    <n v="2"/>
    <n v="1"/>
    <n v="2"/>
    <n v="0.28299999999999997"/>
    <n v="0"/>
    <n v="1"/>
    <n v="0"/>
    <n v="3.7490000000000001"/>
    <n v="0"/>
    <n v="6.02739726027397E-2"/>
    <n v="0"/>
    <n v="3.1560000000000001"/>
    <n v="0"/>
    <n v="1.9230769230769232E-2"/>
    <n v="0"/>
    <n v="2.043835616438356"/>
    <n v="30"/>
    <n v="6.8127853881278538E-2"/>
    <n v="34.799999999999997"/>
    <n v="5"/>
    <n v="6"/>
    <n v="0.83333333333333337"/>
    <n v="0.10869564000000001"/>
    <n v="1"/>
    <n v="3.7037029999999999E-2"/>
    <n v="6"/>
    <n v="2.2522540000000001E-2"/>
    <n v="1"/>
    <n v="8"/>
    <n v="17"/>
    <n v="0.99774266365688491"/>
    <n v="0.9"/>
    <n v="0.95"/>
    <n v="0.47058823529411764"/>
    <n v="0.47058823529411764"/>
    <m/>
    <n v="0"/>
    <n v="0.24706400000000001"/>
    <n v="6"/>
    <m/>
    <n v="0"/>
    <n v="6"/>
    <n v="6"/>
    <n v="1"/>
    <n v="1.1837343552925197"/>
    <n v="5"/>
    <n v="5"/>
    <n v="1"/>
    <n v="1"/>
    <n v="10"/>
    <n v="10"/>
    <n v="1"/>
    <n v="48803"/>
    <n v="2.3844748858447486"/>
    <n v="12.5"/>
    <n v="9.4117647058823533"/>
    <n v="9.4117647058823533"/>
    <n v="20"/>
    <n v="7"/>
    <n v="3"/>
    <n v="54.296239591727101"/>
    <n v="54.296239591727101"/>
    <n v="2649819.3807950579"/>
    <n v="2649819.3807950579"/>
    <n v="767982908.03409648"/>
    <n v="767982908.03409648"/>
    <n v="20977136"/>
    <n v="36.610474758522635"/>
    <n v="36.610474758522635"/>
    <n v="2.5"/>
    <n v="2.7314587057279494"/>
    <n v="1.3574059897931776"/>
    <n v="1.3574059897931776"/>
  </r>
  <r>
    <s v="940000064"/>
    <s v="INTERCOMMUNITY HEALTHCARE &amp; REHABILITATION CENTER"/>
    <n v="206190419"/>
    <n v="1033293436"/>
    <s v="055457"/>
    <x v="48"/>
    <x v="13"/>
    <s v="Yes"/>
    <n v="86"/>
    <n v="2.2200000000000002"/>
    <n v="0"/>
    <n v="0.75890410958904109"/>
    <n v="0"/>
    <n v="1.597"/>
    <n v="6"/>
    <n v="1"/>
    <n v="6"/>
    <n v="0.34599999999999997"/>
    <n v="0"/>
    <n v="1"/>
    <n v="0"/>
    <n v="4.0679999999999996"/>
    <n v="2"/>
    <n v="1"/>
    <n v="2"/>
    <n v="3.802"/>
    <n v="3"/>
    <n v="1"/>
    <n v="3"/>
    <n v="11"/>
    <n v="30"/>
    <n v="0.36666666666666664"/>
    <n v="38"/>
    <n v="5"/>
    <n v="6"/>
    <n v="0.83333333333333337"/>
    <n v="8.3333299999999999E-3"/>
    <n v="5"/>
    <n v="9.2165899999999995E-2"/>
    <n v="1"/>
    <n v="7.5471699999999997E-3"/>
    <n v="4"/>
    <n v="10"/>
    <n v="17"/>
    <n v="0.87593984962406013"/>
    <n v="0.9"/>
    <n v="0.95"/>
    <n v="0"/>
    <n v="0"/>
    <n v="8.69"/>
    <n v="1"/>
    <n v="0.52810800000000002"/>
    <n v="4"/>
    <n v="7.64"/>
    <n v="4"/>
    <n v="9"/>
    <n v="18"/>
    <n v="0.5"/>
    <n v="0.91823922734026742"/>
    <n v="3"/>
    <n v="5"/>
    <n v="0.6"/>
    <n v="0.99442896935933145"/>
    <n v="10"/>
    <n v="10"/>
    <n v="1"/>
    <n v="14196"/>
    <n v="12.833333333333332"/>
    <n v="12.5"/>
    <n v="0"/>
    <n v="0"/>
    <n v="10"/>
    <n v="4.2"/>
    <n v="3"/>
    <n v="42.533333333333331"/>
    <n v="42.533333333333331"/>
    <n v="603803.19999999995"/>
    <n v="603803.19999999995"/>
    <n v="767982908.03409648"/>
    <n v="767982908.03409648"/>
    <n v="20977136"/>
    <n v="36.610474758522635"/>
    <n v="36.610474758522635"/>
    <n v="2.5"/>
    <n v="2.7314587057279494"/>
    <n v="1.0633333333333335"/>
    <n v="1.0633333333333332"/>
  </r>
  <r>
    <s v="940000006"/>
    <s v="LAKEWOOD HEALTHCARE CENTER"/>
    <n v="206190309"/>
    <n v="1396029724"/>
    <s v="555099"/>
    <x v="48"/>
    <x v="13"/>
    <s v="No"/>
    <n v="290"/>
    <n v="3.2250000000000001"/>
    <n v="6"/>
    <n v="0.98837209302325579"/>
    <n v="5.9302325581395348"/>
    <n v="1.0089999999999999"/>
    <n v="1"/>
    <n v="1"/>
    <n v="1"/>
    <n v="0.33700000000000002"/>
    <n v="0"/>
    <n v="1"/>
    <n v="0"/>
    <n v="4.548"/>
    <n v="5"/>
    <n v="0.89244186046511631"/>
    <n v="4.4622093023255811"/>
    <n v="4.2430000000000003"/>
    <n v="5"/>
    <n v="0.79591836734693877"/>
    <n v="3.9795918367346941"/>
    <n v="15.372033697199811"/>
    <n v="30"/>
    <n v="0.51240112323999365"/>
    <n v="28.9"/>
    <n v="6"/>
    <n v="6"/>
    <n v="1"/>
    <n v="0.25833331999999998"/>
    <n v="0"/>
    <n v="4.8387099999999995E-2"/>
    <n v="4"/>
    <n v="1.0009110000000002E-2"/>
    <n v="3"/>
    <n v="7"/>
    <n v="17"/>
    <n v="0.96964285714285714"/>
    <n v="0.9"/>
    <n v="0.95"/>
    <n v="0.41176470588235292"/>
    <n v="0.41176470588235292"/>
    <n v="12.67"/>
    <n v="0"/>
    <n v="0.49274099999999998"/>
    <n v="4"/>
    <n v="8.3000000000000007"/>
    <n v="0"/>
    <n v="4"/>
    <n v="18"/>
    <n v="0.22222222222222221"/>
    <n v="0.71645062113091529"/>
    <n v="0"/>
    <n v="5"/>
    <n v="0"/>
    <n v="0.98798798798798804"/>
    <n v="9"/>
    <n v="10"/>
    <n v="0.9"/>
    <n v="68977"/>
    <n v="17.934039313399779"/>
    <n v="15"/>
    <n v="8.235294117647058"/>
    <n v="8.235294117647058"/>
    <n v="4.4444444444444446"/>
    <n v="0"/>
    <n v="2.7"/>
    <n v="48.313777875491283"/>
    <n v="48.313777875491283"/>
    <n v="3332539.456517762"/>
    <n v="3332539.456517762"/>
    <n v="767982908.03409648"/>
    <n v="767982908.03409648"/>
    <n v="20977136"/>
    <n v="36.610474758522635"/>
    <n v="36.610474758522635"/>
    <n v="2.5"/>
    <n v="2.7314587057279494"/>
    <n v="1.207844446887282"/>
    <n v="1.207844446887282"/>
  </r>
  <r>
    <s v="940000074"/>
    <s v="CALIFORNIA POST-ACUTE CARE"/>
    <n v="206190502"/>
    <n v="1083070239"/>
    <s v="055052"/>
    <x v="48"/>
    <x v="13"/>
    <s v="No"/>
    <n v="130"/>
    <n v="2.4889999999999999"/>
    <n v="3"/>
    <n v="0.13424657534246576"/>
    <n v="0.40273972602739727"/>
    <n v="1.1579999999999999"/>
    <n v="3"/>
    <n v="0.50136986301369868"/>
    <n v="1.504109589041096"/>
    <n v="0.42399999999999999"/>
    <n v="1"/>
    <n v="0.50136986301369868"/>
    <n v="0.50136986301369868"/>
    <n v="4.0789999999999997"/>
    <n v="2"/>
    <n v="0.27397260273972601"/>
    <n v="0.54794520547945202"/>
    <n v="3.7349999999999999"/>
    <n v="3"/>
    <n v="0.24038461538461539"/>
    <n v="0.72115384615384615"/>
    <n v="3.6773182297154903"/>
    <n v="30"/>
    <n v="0.12257727432384967"/>
    <m/>
    <m/>
    <n v="0"/>
    <n v="0"/>
    <n v="1.463416E-2"/>
    <n v="5"/>
    <n v="5.3941910000000003E-2"/>
    <n v="3"/>
    <n v="0"/>
    <n v="6"/>
    <n v="14"/>
    <n v="17"/>
    <n v="0.8381962864721485"/>
    <n v="0.9"/>
    <n v="0.95"/>
    <n v="0"/>
    <n v="0"/>
    <n v="7.87"/>
    <n v="3"/>
    <n v="0.56073899999999999"/>
    <n v="3"/>
    <n v="8.77"/>
    <n v="0"/>
    <n v="6"/>
    <n v="18"/>
    <n v="0.33333333333333331"/>
    <n v="0.7295069136446648"/>
    <n v="0"/>
    <n v="5"/>
    <n v="0"/>
    <n v="0.91062801932367154"/>
    <n v="2"/>
    <n v="10"/>
    <n v="0.2"/>
    <n v="27962"/>
    <n v="6.128863716192483"/>
    <m/>
    <n v="0"/>
    <n v="0"/>
    <n v="6.6666666666666661"/>
    <n v="0"/>
    <n v="0.60000000000000009"/>
    <n v="13.395530382859148"/>
    <n v="13.395530382859148"/>
    <n v="374565.82056550751"/>
    <n v="374565.82056550751"/>
    <n v="767982908.03409648"/>
    <n v="767982908.03409648"/>
    <n v="20977136"/>
    <n v="36.610474758522635"/>
    <n v="36.610474758522635"/>
    <n v="2.5"/>
    <n v="2.7314587057279494"/>
    <n v="0.33488825957147866"/>
    <n v="0.33488825957147866"/>
  </r>
  <r>
    <s v="940000072"/>
    <s v="MARLORA POST ACUTE REHABILITATION HOSPITAL"/>
    <n v="206190506"/>
    <n v="1366438129"/>
    <s v="056234"/>
    <x v="49"/>
    <x v="13"/>
    <s v="No"/>
    <n v="99"/>
    <n v="2.4969999999999999"/>
    <n v="3"/>
    <n v="0.64109589041095894"/>
    <n v="1.9232876712328768"/>
    <n v="1.4810000000000001"/>
    <n v="5"/>
    <n v="1"/>
    <n v="5"/>
    <n v="0.53900000000000003"/>
    <n v="3"/>
    <n v="1"/>
    <n v="3"/>
    <n v="4.4809999999999999"/>
    <n v="5"/>
    <n v="0.87671232876712324"/>
    <n v="4.3835616438356162"/>
    <n v="3.528"/>
    <n v="1"/>
    <n v="0.66346153846153844"/>
    <n v="0.66346153846153844"/>
    <n v="14.970310853530032"/>
    <n v="30"/>
    <n v="0.49901036178433439"/>
    <n v="47.6"/>
    <n v="2"/>
    <n v="6"/>
    <n v="0.33333333333333331"/>
    <n v="0.18181817"/>
    <n v="0"/>
    <n v="7.1038240000000002E-2"/>
    <n v="2"/>
    <n v="3.418802E-2"/>
    <n v="0"/>
    <n v="2"/>
    <n v="17"/>
    <n v="0.92653061224489797"/>
    <n v="0.9"/>
    <n v="0.95"/>
    <n v="5.8823529411764705E-2"/>
    <n v="5.8823529411764705E-2"/>
    <n v="8.52"/>
    <n v="2"/>
    <m/>
    <n v="0"/>
    <n v="7.58"/>
    <n v="4"/>
    <n v="6"/>
    <n v="12"/>
    <n v="0.5"/>
    <n v="0.79144365945907369"/>
    <n v="1"/>
    <n v="5"/>
    <n v="0.2"/>
    <n v="0.9962756052141527"/>
    <n v="10"/>
    <n v="10"/>
    <n v="1"/>
    <n v="22181"/>
    <n v="17.465362662451703"/>
    <n v="5"/>
    <n v="1.1764705882352942"/>
    <n v="1.1764705882352942"/>
    <n v="10"/>
    <n v="1.4000000000000001"/>
    <n v="3"/>
    <n v="38.041833250686999"/>
    <n v="38.041833250686999"/>
    <n v="843805.90333348827"/>
    <n v="843805.90333348827"/>
    <n v="767982908.03409648"/>
    <n v="767982908.03409648"/>
    <n v="20977136"/>
    <n v="36.610474758522635"/>
    <n v="36.610474758522635"/>
    <n v="2.5"/>
    <n v="2.7314587057279494"/>
    <n v="0.9510458312671749"/>
    <n v="0.95104583126717501"/>
  </r>
  <r>
    <s v="940000001"/>
    <s v="MIRADA HILLS REHABILITATION AND CONVALESCENT HOSPITAL"/>
    <n v="206190536"/>
    <n v="1538107297"/>
    <s v="055737"/>
    <x v="48"/>
    <x v="13"/>
    <s v="No"/>
    <n v="142"/>
    <n v="2.4590000000000001"/>
    <n v="2"/>
    <n v="0.75342465753424659"/>
    <n v="1.5068493150684932"/>
    <n v="1.0569999999999999"/>
    <n v="1"/>
    <n v="1"/>
    <n v="1"/>
    <n v="0.77300000000000002"/>
    <n v="5"/>
    <n v="1"/>
    <n v="5"/>
    <n v="4.2270000000000003"/>
    <n v="3"/>
    <n v="0.89315068493150684"/>
    <n v="2.6794520547945204"/>
    <n v="3.7570000000000001"/>
    <n v="3"/>
    <n v="0.71153846153846156"/>
    <n v="2.1346153846153846"/>
    <n v="12.320916754478398"/>
    <n v="30"/>
    <n v="0.41069722514927992"/>
    <n v="41.4"/>
    <n v="4"/>
    <n v="6"/>
    <n v="0.66666666666666663"/>
    <n v="3.754267E-2"/>
    <n v="5"/>
    <n v="0.10699588"/>
    <n v="0"/>
    <n v="2.6229490000000001E-2"/>
    <n v="0"/>
    <n v="5"/>
    <n v="17"/>
    <n v="0.96794871794871795"/>
    <n v="0.9"/>
    <n v="0.95"/>
    <n v="0.29411764705882354"/>
    <n v="0.29411764705882354"/>
    <n v="6.19"/>
    <n v="5"/>
    <n v="0.141122"/>
    <n v="6"/>
    <n v="7.9"/>
    <n v="2"/>
    <n v="13"/>
    <n v="18"/>
    <n v="0.72222222222222221"/>
    <n v="0.88539959163718973"/>
    <n v="3"/>
    <n v="5"/>
    <n v="0.6"/>
    <n v="0.84745762711864403"/>
    <n v="0"/>
    <n v="10"/>
    <n v="0"/>
    <n v="30788"/>
    <n v="14.374402880224798"/>
    <n v="10"/>
    <n v="5.882352941176471"/>
    <n v="5.882352941176471"/>
    <n v="14.444444444444445"/>
    <n v="4.2"/>
    <n v="0"/>
    <n v="48.901200265845716"/>
    <n v="48.901200265845716"/>
    <n v="1505570.1537848578"/>
    <n v="1505570.1537848578"/>
    <n v="767982908.03409648"/>
    <n v="767982908.03409648"/>
    <n v="20977136"/>
    <n v="36.610474758522635"/>
    <n v="36.610474758522635"/>
    <n v="2.5"/>
    <n v="2.7314587057279494"/>
    <n v="1.2225300066461429"/>
    <n v="1.2225300066461429"/>
  </r>
  <r>
    <s v="940000109"/>
    <s v="MONTEBELLO CARE CENTER"/>
    <n v="206190545"/>
    <n v="1447225438"/>
    <s v="055153"/>
    <x v="48"/>
    <x v="15"/>
    <s v="No"/>
    <n v="99"/>
    <n v="2.3479999999999999"/>
    <n v="1"/>
    <n v="0.79651162790697672"/>
    <n v="0.79651162790697672"/>
    <n v="1.0920000000000001"/>
    <n v="2"/>
    <n v="1"/>
    <n v="2"/>
    <n v="0.33700000000000002"/>
    <n v="0"/>
    <n v="1"/>
    <n v="0"/>
    <n v="3.78"/>
    <n v="0"/>
    <n v="0.87209302325581395"/>
    <n v="0"/>
    <n v="3.306"/>
    <n v="0"/>
    <n v="0.81632653061224492"/>
    <n v="0"/>
    <n v="2.7965116279069768"/>
    <n v="30"/>
    <n v="9.3217054263565899E-2"/>
    <n v="48.4"/>
    <n v="2"/>
    <n v="6"/>
    <n v="0.33333333333333331"/>
    <n v="8.144796E-2"/>
    <n v="3"/>
    <n v="8.3333340000000006E-2"/>
    <n v="2"/>
    <n v="1.7241390000000002E-2"/>
    <n v="2"/>
    <n v="7"/>
    <n v="17"/>
    <n v="0.89883268482490275"/>
    <n v="0.9"/>
    <n v="0.95"/>
    <n v="0"/>
    <n v="0"/>
    <n v="11.97"/>
    <n v="0"/>
    <n v="0.50665700000000002"/>
    <n v="4"/>
    <n v="8.42"/>
    <n v="0"/>
    <n v="4"/>
    <n v="18"/>
    <n v="0.22222222222222221"/>
    <n v="0.77575431758618374"/>
    <n v="1"/>
    <n v="5"/>
    <n v="0.2"/>
    <n v="1"/>
    <n v="10"/>
    <n v="10"/>
    <n v="1"/>
    <n v="23088"/>
    <n v="3.2625968992248064"/>
    <n v="5"/>
    <n v="0"/>
    <n v="0"/>
    <n v="4.4444444444444446"/>
    <n v="1.4000000000000001"/>
    <n v="3"/>
    <n v="17.107041343669252"/>
    <n v="17.107041343669252"/>
    <n v="394967.37054263568"/>
    <n v="394967.37054263568"/>
    <n v="767982908.03409648"/>
    <n v="767982908.03409648"/>
    <n v="20977136"/>
    <n v="36.610474758522635"/>
    <n v="36.610474758522635"/>
    <n v="2.5"/>
    <n v="2.7314587057279494"/>
    <n v="0.42767603359173129"/>
    <n v="0.42767603359173129"/>
  </r>
  <r>
    <s v="940000048"/>
    <s v="NORTH WALK VILLA CONVALESCENT HOSPITAL"/>
    <n v="206190098"/>
    <n v="1558308460"/>
    <s v="055758"/>
    <x v="48"/>
    <x v="13"/>
    <s v="No"/>
    <n v="59"/>
    <n v="2.1890000000000001"/>
    <n v="0"/>
    <n v="0.46575342465753422"/>
    <n v="0"/>
    <n v="1.417"/>
    <n v="5"/>
    <n v="1"/>
    <n v="5"/>
    <n v="0.42399999999999999"/>
    <n v="1"/>
    <n v="1"/>
    <n v="1"/>
    <n v="3.9889999999999999"/>
    <n v="1"/>
    <n v="0.69863013698630139"/>
    <n v="0.69863013698630139"/>
    <n v="3.536"/>
    <n v="1"/>
    <n v="0.45192307692307693"/>
    <n v="0.45192307692307693"/>
    <n v="7.1505532139093777"/>
    <n v="30"/>
    <n v="0.23835177379697925"/>
    <n v="58.6"/>
    <n v="0"/>
    <n v="6"/>
    <n v="0"/>
    <n v="2.3809529999999999E-2"/>
    <n v="5"/>
    <n v="8.9552229999999997E-2"/>
    <n v="1"/>
    <n v="6.6224999999999999E-3"/>
    <n v="5"/>
    <n v="11"/>
    <n v="17"/>
    <n v="0.93710691823899372"/>
    <n v="0.9"/>
    <n v="0.95"/>
    <n v="0.3235294117647059"/>
    <n v="0.3235294117647059"/>
    <m/>
    <n v="0"/>
    <n v="2.1254119999999999"/>
    <n v="0"/>
    <n v="7.98"/>
    <n v="1"/>
    <n v="1"/>
    <n v="12"/>
    <n v="8.3333333333333329E-2"/>
    <n v="0.76265728427455426"/>
    <n v="0"/>
    <n v="5"/>
    <n v="0"/>
    <n v="0.99315068493150682"/>
    <n v="10"/>
    <n v="10"/>
    <n v="1"/>
    <n v="12789"/>
    <n v="8.3423120828942743"/>
    <n v="0"/>
    <n v="6.4705882352941178"/>
    <n v="6.4705882352941178"/>
    <n v="1.6666666666666665"/>
    <n v="0"/>
    <n v="3"/>
    <n v="19.479566984855058"/>
    <n v="19.479566984855058"/>
    <n v="249124.18216931133"/>
    <n v="249124.18216931133"/>
    <n v="767982908.03409648"/>
    <n v="767982908.03409648"/>
    <n v="20977136"/>
    <n v="36.610474758522635"/>
    <n v="36.610474758522635"/>
    <n v="2.5"/>
    <n v="2.7314587057279494"/>
    <n v="0.48698917462137642"/>
    <n v="0.48698917462137642"/>
  </r>
  <r>
    <s v="940000063"/>
    <s v="NORWALK MEADOWS NURSING CENTER"/>
    <n v="206190331"/>
    <n v="1083703573"/>
    <s v="055297"/>
    <x v="48"/>
    <x v="13"/>
    <s v="Yes"/>
    <n v="99"/>
    <n v="2.5219999999999998"/>
    <n v="3"/>
    <n v="0.98082191780821915"/>
    <n v="2.9424657534246572"/>
    <n v="1.714"/>
    <n v="6"/>
    <n v="1"/>
    <n v="6"/>
    <n v="0.35299999999999998"/>
    <n v="0"/>
    <n v="1"/>
    <n v="0"/>
    <n v="4.4870000000000001"/>
    <n v="5"/>
    <n v="1"/>
    <n v="5"/>
    <n v="3.988"/>
    <n v="4"/>
    <n v="1"/>
    <n v="4"/>
    <n v="17.942465753424656"/>
    <n v="30"/>
    <n v="0.59808219178082189"/>
    <n v="47.9"/>
    <n v="2"/>
    <n v="6"/>
    <n v="0.33333333333333331"/>
    <n v="4.16666E-3"/>
    <n v="5"/>
    <n v="0.12145751"/>
    <n v="3"/>
    <n v="0"/>
    <n v="6"/>
    <n v="14"/>
    <n v="17"/>
    <n v="0.87315634218289084"/>
    <n v="0.9"/>
    <n v="0.95"/>
    <n v="0"/>
    <n v="0"/>
    <n v="8.6"/>
    <n v="2"/>
    <n v="0.48013099999999997"/>
    <n v="4"/>
    <n v="9.0500000000000007"/>
    <n v="0"/>
    <n v="6"/>
    <n v="18"/>
    <n v="0.33333333333333331"/>
    <n v="0.66871572871572871"/>
    <n v="0"/>
    <n v="5"/>
    <n v="0"/>
    <n v="0.97419354838709682"/>
    <n v="8"/>
    <n v="10"/>
    <n v="0.8"/>
    <n v="12258"/>
    <n v="20.932876712328767"/>
    <n v="5"/>
    <n v="0"/>
    <n v="0"/>
    <n v="6.6666666666666661"/>
    <n v="0"/>
    <n v="2.4000000000000004"/>
    <n v="34.999543378995433"/>
    <n v="34.999543378995433"/>
    <n v="429024.40273972601"/>
    <n v="429024.40273972601"/>
    <n v="767982908.03409648"/>
    <n v="767982908.03409648"/>
    <n v="20977136"/>
    <n v="36.610474758522635"/>
    <n v="36.610474758522635"/>
    <n v="2.5"/>
    <n v="2.7314587057279494"/>
    <n v="0.87498858447488592"/>
    <n v="0.87498858447488592"/>
  </r>
  <r>
    <s v="940000089"/>
    <s v="PACIFIC CARE NURSING CENTER"/>
    <n v="206190593"/>
    <n v="1518954122"/>
    <s v="056007"/>
    <x v="49"/>
    <x v="13"/>
    <s v="Yes"/>
    <n v="99"/>
    <n v="2.6"/>
    <n v="4"/>
    <n v="0.94186046511627908"/>
    <n v="3.7674418604651163"/>
    <n v="1.738"/>
    <n v="6"/>
    <n v="1"/>
    <n v="6"/>
    <n v="0.39900000000000002"/>
    <n v="1"/>
    <n v="1"/>
    <n v="1"/>
    <n v="4.6870000000000003"/>
    <n v="5"/>
    <n v="1"/>
    <n v="5"/>
    <n v="4.1459999999999999"/>
    <n v="5"/>
    <n v="1"/>
    <n v="5"/>
    <n v="20.767441860465116"/>
    <n v="30"/>
    <n v="0.69224806201550382"/>
    <n v="38.799999999999997"/>
    <n v="4"/>
    <n v="6"/>
    <n v="0.66666666666666663"/>
    <n v="3.4090910000000002E-2"/>
    <n v="5"/>
    <n v="0.12499999000000001"/>
    <n v="0"/>
    <n v="9.9009800000000002E-3"/>
    <n v="3"/>
    <n v="8"/>
    <n v="17"/>
    <n v="0.98671096345514953"/>
    <n v="0.9"/>
    <n v="0.95"/>
    <n v="0.47058823529411764"/>
    <n v="0.47058823529411764"/>
    <n v="8.69"/>
    <n v="1"/>
    <n v="0.84143199999999996"/>
    <n v="1"/>
    <n v="7.55"/>
    <n v="5"/>
    <n v="7"/>
    <n v="18"/>
    <n v="0.3888888888888889"/>
    <n v="0.92821961216546689"/>
    <n v="4"/>
    <n v="5"/>
    <n v="0.8"/>
    <n v="1"/>
    <n v="10"/>
    <n v="10"/>
    <n v="1"/>
    <n v="16276"/>
    <n v="24.228682170542633"/>
    <n v="10"/>
    <n v="9.4117647058823533"/>
    <n v="9.4117647058823533"/>
    <n v="7.7777777777777777"/>
    <n v="5.6000000000000005"/>
    <n v="3"/>
    <n v="60.018224654202768"/>
    <n v="60.018224654202768"/>
    <n v="976856.62447180424"/>
    <n v="976856.62447180424"/>
    <n v="767982908.03409648"/>
    <n v="767982908.03409648"/>
    <n v="20977136"/>
    <n v="36.610474758522635"/>
    <n v="36.610474758522635"/>
    <n v="2.5"/>
    <n v="2.7314587057279494"/>
    <n v="1.5004556163550693"/>
    <n v="1.5004556163550691"/>
  </r>
  <r>
    <s v="940000090"/>
    <s v="PACIFIC VILLA, INC."/>
    <n v="206190594"/>
    <n v="1447656566"/>
    <s v="056313"/>
    <x v="49"/>
    <x v="13"/>
    <s v="No"/>
    <n v="99"/>
    <n v="2.8740000000000001"/>
    <n v="5"/>
    <n v="0.98630136986301364"/>
    <n v="4.9315068493150687"/>
    <n v="0.94399999999999995"/>
    <n v="0"/>
    <n v="1"/>
    <n v="0"/>
    <n v="0.16700000000000001"/>
    <n v="0"/>
    <n v="1"/>
    <n v="0"/>
    <n v="4.0119999999999996"/>
    <n v="2"/>
    <n v="0.9123287671232877"/>
    <n v="1.8246575342465754"/>
    <n v="3.6909999999999998"/>
    <n v="2"/>
    <n v="0.76923076923076927"/>
    <n v="1.5384615384615385"/>
    <n v="8.2946259220231831"/>
    <n v="30"/>
    <n v="0.27648753073410609"/>
    <n v="25.3"/>
    <n v="6"/>
    <n v="6"/>
    <n v="1"/>
    <n v="0"/>
    <n v="5"/>
    <n v="3.5928130000000003E-2"/>
    <n v="5"/>
    <n v="5.7306599999999994E-3"/>
    <n v="4"/>
    <n v="14"/>
    <n v="17"/>
    <n v="0.94505494505494503"/>
    <n v="0.9"/>
    <n v="0.95"/>
    <n v="0.41176470588235292"/>
    <n v="0.41176470588235292"/>
    <n v="7.05"/>
    <n v="4"/>
    <n v="0.27720299999999998"/>
    <n v="5"/>
    <n v="6.97"/>
    <n v="6"/>
    <n v="15"/>
    <n v="18"/>
    <n v="0.83333333333333337"/>
    <n v="0.6960083453502286"/>
    <n v="0"/>
    <n v="5"/>
    <n v="0"/>
    <n v="0.98300970873786409"/>
    <n v="9"/>
    <n v="10"/>
    <n v="0.9"/>
    <n v="22685"/>
    <n v="9.6770635756937136"/>
    <n v="15"/>
    <n v="8.235294117647058"/>
    <n v="8.235294117647058"/>
    <n v="16.666666666666668"/>
    <n v="0"/>
    <n v="2.7"/>
    <n v="52.27902436000744"/>
    <n v="52.27902436000744"/>
    <n v="1185949.6676067689"/>
    <n v="1185949.6676067689"/>
    <n v="767982908.03409648"/>
    <n v="767982908.03409648"/>
    <n v="20977136"/>
    <n v="36.610474758522635"/>
    <n v="36.610474758522635"/>
    <n v="2.5"/>
    <n v="2.7314587057279494"/>
    <n v="1.3069756090001861"/>
    <n v="1.3069756090001861"/>
  </r>
  <r>
    <s v="940000049"/>
    <s v="AFFINITY HEALTHCARE CENTER"/>
    <n v="206190099"/>
    <n v="1669458790"/>
    <s v="056166"/>
    <x v="48"/>
    <x v="13"/>
    <s v="Yes"/>
    <n v="104"/>
    <n v="2.242"/>
    <n v="0"/>
    <n v="0.68493150684931514"/>
    <n v="0"/>
    <n v="1.97"/>
    <n v="6"/>
    <n v="1"/>
    <n v="6"/>
    <n v="0.27600000000000002"/>
    <n v="0"/>
    <n v="1"/>
    <n v="0"/>
    <n v="4.3600000000000003"/>
    <n v="4"/>
    <n v="1"/>
    <n v="4"/>
    <n v="3.871"/>
    <n v="4"/>
    <n v="1"/>
    <n v="4"/>
    <n v="14"/>
    <n v="30"/>
    <n v="0.46666666666666667"/>
    <n v="57.6"/>
    <n v="0"/>
    <n v="6"/>
    <n v="0"/>
    <n v="0"/>
    <n v="5"/>
    <n v="0.1098901"/>
    <n v="3"/>
    <n v="0"/>
    <n v="6"/>
    <n v="14"/>
    <n v="17"/>
    <n v="0.81743869209809261"/>
    <n v="0.9"/>
    <n v="0.95"/>
    <n v="0"/>
    <n v="0"/>
    <n v="12.5"/>
    <n v="0"/>
    <n v="1.0179100000000001"/>
    <n v="1"/>
    <n v="8.44"/>
    <n v="0"/>
    <n v="1"/>
    <n v="18"/>
    <n v="5.5555555555555552E-2"/>
    <n v="0.77638405838417246"/>
    <n v="0"/>
    <n v="5"/>
    <n v="0"/>
    <n v="0.98397435897435892"/>
    <n v="9"/>
    <n v="10"/>
    <n v="0.9"/>
    <n v="9295"/>
    <n v="16.333333333333332"/>
    <n v="0"/>
    <n v="0"/>
    <n v="0"/>
    <n v="1.1111111111111112"/>
    <n v="0"/>
    <n v="2.7"/>
    <n v="20.144444444444442"/>
    <n v="20.144444444444442"/>
    <n v="187242.61111111109"/>
    <n v="187242.61111111109"/>
    <n v="767982908.03409648"/>
    <n v="767982908.03409648"/>
    <n v="20977136"/>
    <n v="36.610474758522635"/>
    <n v="36.610474758522635"/>
    <n v="2.5"/>
    <n v="2.7314587057279494"/>
    <n v="0.50361111111111101"/>
    <n v="0.50361111111111112"/>
  </r>
  <r>
    <s v="940000091"/>
    <s v="PARAMOUNT CONVALESCENT HOSPITAL"/>
    <n v="206190598"/>
    <n v="1346346277"/>
    <s v="056446"/>
    <x v="48"/>
    <x v="13"/>
    <s v="No"/>
    <n v="59"/>
    <n v="2.65"/>
    <n v="4"/>
    <n v="0.95342465753424654"/>
    <n v="3.8136986301369862"/>
    <n v="1.2889999999999999"/>
    <n v="4"/>
    <n v="1"/>
    <n v="4"/>
    <n v="0.45"/>
    <n v="2"/>
    <n v="1"/>
    <n v="2"/>
    <n v="4.3899999999999997"/>
    <n v="4"/>
    <n v="0.9945205479452055"/>
    <n v="3.978082191780822"/>
    <n v="3.9129999999999998"/>
    <n v="4"/>
    <n v="0.98076923076923073"/>
    <n v="3.9230769230769229"/>
    <n v="17.714857744994731"/>
    <n v="30"/>
    <n v="0.59049525816649107"/>
    <n v="96"/>
    <n v="0"/>
    <n v="6"/>
    <n v="0"/>
    <n v="7.0921900000000008E-3"/>
    <n v="5"/>
    <n v="0.14432990000000001"/>
    <n v="0"/>
    <n v="0"/>
    <n v="6"/>
    <n v="11"/>
    <n v="17"/>
    <n v="0.91709844559585496"/>
    <n v="0.9"/>
    <n v="0.95"/>
    <n v="0.3235294117647059"/>
    <n v="0.3235294117647059"/>
    <n v="10.56"/>
    <n v="0"/>
    <n v="0.70247199999999999"/>
    <n v="2"/>
    <n v="7.99"/>
    <n v="1"/>
    <n v="3"/>
    <n v="18"/>
    <n v="0.16666666666666666"/>
    <n v="0.65701924511412801"/>
    <n v="0"/>
    <n v="5"/>
    <n v="0"/>
    <n v="1"/>
    <n v="10"/>
    <n v="10"/>
    <n v="1"/>
    <n v="13212"/>
    <n v="20.667334035827189"/>
    <n v="0"/>
    <n v="6.4705882352941178"/>
    <n v="6.4705882352941178"/>
    <n v="3.333333333333333"/>
    <n v="0"/>
    <n v="3"/>
    <n v="33.47125560445464"/>
    <n v="33.47125560445464"/>
    <n v="442222.22904605471"/>
    <n v="442222.22904605471"/>
    <n v="767982908.03409648"/>
    <n v="767982908.03409648"/>
    <n v="20977136"/>
    <n v="36.610474758522635"/>
    <n v="36.610474758522635"/>
    <n v="2.5"/>
    <n v="2.7314587057279494"/>
    <n v="0.8367813901113661"/>
    <n v="0.8367813901113661"/>
  </r>
  <r>
    <s v="940000023"/>
    <s v="REGENCY OAKS POST ACUTE CARE CENTER"/>
    <n v="206190282"/>
    <n v="1508862798"/>
    <s v="056378"/>
    <x v="49"/>
    <x v="13"/>
    <s v="Yes"/>
    <n v="99"/>
    <n v="2.4980000000000002"/>
    <n v="3"/>
    <n v="0.85174418604651159"/>
    <n v="2.5552325581395348"/>
    <n v="1.4410000000000001"/>
    <n v="5"/>
    <n v="1"/>
    <n v="5"/>
    <n v="0.315"/>
    <n v="0"/>
    <n v="1"/>
    <n v="0"/>
    <n v="4.1520000000000001"/>
    <n v="3"/>
    <n v="0.99709302325581395"/>
    <n v="2.9912790697674421"/>
    <n v="3.7040000000000002"/>
    <n v="2"/>
    <n v="0.98979591836734693"/>
    <n v="1.9795918367346939"/>
    <n v="12.52610346464167"/>
    <n v="30"/>
    <n v="0.41753678215472234"/>
    <n v="69.099999999999994"/>
    <n v="0"/>
    <n v="6"/>
    <n v="0"/>
    <n v="2.0725400000000001E-2"/>
    <n v="5"/>
    <n v="8.4158399999999994E-2"/>
    <n v="3"/>
    <n v="8.2304300000000004E-3"/>
    <n v="4"/>
    <n v="12"/>
    <n v="17"/>
    <n v="0.93650793650793651"/>
    <n v="0.9"/>
    <n v="0.95"/>
    <n v="0.35294117647058826"/>
    <n v="0.35294117647058826"/>
    <n v="8.23"/>
    <n v="2"/>
    <n v="0.88420200000000004"/>
    <n v="1"/>
    <n v="7.98"/>
    <n v="1"/>
    <n v="4"/>
    <n v="18"/>
    <n v="0.22222222222222221"/>
    <n v="0.73687051106405943"/>
    <n v="0"/>
    <n v="5"/>
    <n v="0"/>
    <n v="0.99024390243902438"/>
    <n v="10"/>
    <n v="10"/>
    <n v="1"/>
    <n v="13515"/>
    <n v="14.613787375415281"/>
    <n v="0"/>
    <n v="7.0588235294117654"/>
    <n v="7.0588235294117654"/>
    <n v="4.4444444444444446"/>
    <n v="0"/>
    <n v="3"/>
    <n v="29.117055349271489"/>
    <n v="29.117055349271489"/>
    <n v="393517.00304540416"/>
    <n v="393517.00304540416"/>
    <n v="767982908.03409648"/>
    <n v="767982908.03409648"/>
    <n v="20977136"/>
    <n v="36.610474758522635"/>
    <n v="36.610474758522635"/>
    <n v="2.5"/>
    <n v="2.7314587057279494"/>
    <n v="0.7279263837317872"/>
    <n v="0.7279263837317872"/>
  </r>
  <r>
    <s v="940000094"/>
    <s v="RIO HONDO SUBACUTE &amp; NURSING CENTER"/>
    <n v="206190650"/>
    <n v="1902896301"/>
    <s v="056487"/>
    <x v="48"/>
    <x v="15"/>
    <s v="Yes"/>
    <n v="200"/>
    <n v="1.998"/>
    <n v="0"/>
    <n v="3.013698630136985E-2"/>
    <n v="0"/>
    <n v="1.1419999999999999"/>
    <n v="2"/>
    <n v="1"/>
    <n v="2"/>
    <n v="0.434"/>
    <n v="2"/>
    <n v="1"/>
    <n v="2"/>
    <n v="3.5739999999999998"/>
    <n v="0"/>
    <n v="0.88219178082191785"/>
    <n v="0"/>
    <n v="3.25"/>
    <n v="0"/>
    <n v="0.78846153846153844"/>
    <n v="0"/>
    <n v="4"/>
    <n v="30"/>
    <n v="0.13333333333333333"/>
    <n v="48.4"/>
    <n v="2"/>
    <n v="6"/>
    <n v="0.33333333333333331"/>
    <n v="4.6184740000000002E-2"/>
    <n v="4"/>
    <n v="0.13673469000000002"/>
    <n v="1"/>
    <n v="4.7318500000000001E-3"/>
    <n v="5"/>
    <n v="10"/>
    <n v="17"/>
    <n v="0.9484066767830045"/>
    <n v="0.9"/>
    <n v="0.95"/>
    <n v="0.29411764705882354"/>
    <n v="0.29411764705882354"/>
    <n v="9.86"/>
    <n v="0"/>
    <n v="0.52309000000000005"/>
    <n v="4"/>
    <n v="8.26"/>
    <n v="0"/>
    <n v="4"/>
    <n v="18"/>
    <n v="0.22222222222222221"/>
    <n v="0.68637049351928825"/>
    <n v="0"/>
    <n v="5"/>
    <n v="0"/>
    <n v="0.99899497487437183"/>
    <n v="10"/>
    <n v="10"/>
    <n v="1"/>
    <n v="36777"/>
    <n v="4.666666666666667"/>
    <n v="5"/>
    <n v="5.882352941176471"/>
    <n v="5.882352941176471"/>
    <n v="4.4444444444444446"/>
    <n v="0"/>
    <n v="3"/>
    <n v="22.993464052287585"/>
    <n v="22.993464052287585"/>
    <n v="845630.62745098048"/>
    <n v="845630.62745098048"/>
    <n v="767982908.03409648"/>
    <n v="767982908.03409648"/>
    <n v="20977136"/>
    <n v="36.610474758522635"/>
    <n v="36.610474758522635"/>
    <n v="2.5"/>
    <n v="2.7314587057279494"/>
    <n v="0.57483660130718961"/>
    <n v="0.57483660130718961"/>
  </r>
  <r>
    <s v="940000095"/>
    <s v="RIVIERA HEALTHCARE CENTER"/>
    <n v="206190656"/>
    <n v="1407831118"/>
    <s v="055045"/>
    <x v="48"/>
    <x v="13"/>
    <s v="No"/>
    <n v="154"/>
    <n v="2.5499999999999998"/>
    <n v="3"/>
    <n v="0.85479452054794525"/>
    <n v="2.5643835616438357"/>
    <n v="1.1819999999999999"/>
    <n v="3"/>
    <n v="1"/>
    <n v="3"/>
    <n v="0.52300000000000002"/>
    <n v="3"/>
    <n v="1"/>
    <n v="3"/>
    <n v="4.2409999999999997"/>
    <n v="3"/>
    <n v="0.89315068493150684"/>
    <n v="2.6794520547945204"/>
    <n v="3.8690000000000002"/>
    <n v="4"/>
    <n v="0.71153846153846156"/>
    <n v="2.8461538461538463"/>
    <n v="14.089989462592204"/>
    <n v="30"/>
    <n v="0.46966631541974013"/>
    <n v="66.900000000000006"/>
    <n v="0"/>
    <n v="6"/>
    <n v="0"/>
    <n v="6.9767450000000009E-2"/>
    <n v="3"/>
    <n v="4.912279E-2"/>
    <n v="5"/>
    <n v="9.2592799999999999E-3"/>
    <n v="5"/>
    <n v="13"/>
    <n v="17"/>
    <n v="0.94481236203090513"/>
    <n v="0.9"/>
    <n v="0.95"/>
    <n v="0.38235294117647056"/>
    <n v="0.38235294117647056"/>
    <n v="8.9700000000000006"/>
    <n v="1"/>
    <n v="0.86537299999999995"/>
    <n v="1"/>
    <n v="7.71"/>
    <n v="3"/>
    <n v="5"/>
    <n v="18"/>
    <n v="0.27777777777777779"/>
    <n v="0.79643704419646777"/>
    <n v="1"/>
    <n v="5"/>
    <n v="0.2"/>
    <n v="0.99869451697127942"/>
    <n v="10"/>
    <n v="10"/>
    <n v="1"/>
    <n v="36257"/>
    <n v="16.438321039690905"/>
    <n v="0"/>
    <n v="7.6470588235294112"/>
    <n v="7.6470588235294112"/>
    <n v="5.5555555555555554"/>
    <n v="1.4000000000000001"/>
    <n v="3"/>
    <n v="34.040935418775874"/>
    <n v="34.040935418775874"/>
    <n v="1234222.1954785569"/>
    <n v="1234222.1954785569"/>
    <n v="767982908.03409648"/>
    <n v="767982908.03409648"/>
    <n v="20977136"/>
    <n v="36.610474758522635"/>
    <n v="36.610474758522635"/>
    <n v="2.5"/>
    <n v="2.7314587057279494"/>
    <n v="0.85102338546939693"/>
    <n v="0.85102338546939682"/>
  </r>
  <r>
    <s v="940000014"/>
    <s v="ROSE VILLA HEALTHCARE CENTER"/>
    <n v="206190068"/>
    <n v="1619976248"/>
    <s v="056104"/>
    <x v="48"/>
    <x v="13"/>
    <s v="No"/>
    <n v="53"/>
    <n v="2.4329999999999998"/>
    <n v="2"/>
    <n v="0.6"/>
    <n v="1.2"/>
    <n v="1.214"/>
    <n v="3"/>
    <n v="1"/>
    <n v="3"/>
    <n v="0.35199999999999998"/>
    <n v="0"/>
    <n v="1"/>
    <n v="0"/>
    <n v="4.0030000000000001"/>
    <n v="2"/>
    <n v="0.73698630136986298"/>
    <n v="1.473972602739726"/>
    <n v="3.1789999999999998"/>
    <n v="0"/>
    <n v="0.33653846153846156"/>
    <n v="0"/>
    <n v="5.6739726027397257"/>
    <n v="30"/>
    <n v="0.18913242009132419"/>
    <n v="60.3"/>
    <n v="0"/>
    <n v="6"/>
    <n v="0"/>
    <n v="0.1359223"/>
    <n v="0"/>
    <n v="2.8169010000000001E-2"/>
    <n v="6"/>
    <n v="0"/>
    <n v="6"/>
    <n v="12"/>
    <n v="17"/>
    <n v="0.81679389312977102"/>
    <n v="0.9"/>
    <n v="0.95"/>
    <n v="0"/>
    <n v="0"/>
    <n v="7.31"/>
    <n v="4"/>
    <n v="0.60229100000000002"/>
    <n v="3"/>
    <n v="7.87"/>
    <n v="2"/>
    <n v="9"/>
    <n v="18"/>
    <n v="0.5"/>
    <n v="0.57057126370455857"/>
    <n v="0"/>
    <n v="5"/>
    <n v="0"/>
    <n v="0.98425196850393704"/>
    <n v="9"/>
    <n v="10"/>
    <n v="0.9"/>
    <n v="9888"/>
    <n v="6.6196347031963469"/>
    <n v="0"/>
    <n v="0"/>
    <n v="0"/>
    <n v="10"/>
    <n v="0"/>
    <n v="2.7"/>
    <n v="19.319634703196346"/>
    <n v="19.319634703196346"/>
    <n v="191032.54794520547"/>
    <n v="191032.54794520547"/>
    <n v="767982908.03409648"/>
    <n v="767982908.03409648"/>
    <n v="20977136"/>
    <n v="36.610474758522635"/>
    <n v="36.610474758522635"/>
    <n v="2.5"/>
    <n v="2.7314587057279494"/>
    <n v="0.48299086757990861"/>
    <n v="0.48299086757990861"/>
  </r>
  <r>
    <s v="940000096"/>
    <s v="ROYAL CARE SKILLED NURSING CENTER"/>
    <n v="206190663"/>
    <n v="1053453902"/>
    <s v="055041"/>
    <x v="49"/>
    <x v="13"/>
    <s v="No"/>
    <n v="98"/>
    <n v="2.37"/>
    <n v="1"/>
    <n v="0.75616438356164384"/>
    <n v="0.75616438356164384"/>
    <n v="1.107"/>
    <n v="2"/>
    <n v="1"/>
    <n v="2"/>
    <n v="0.69599999999999995"/>
    <n v="5"/>
    <n v="1"/>
    <n v="5"/>
    <n v="4.1070000000000002"/>
    <n v="2"/>
    <n v="0.86575342465753424"/>
    <n v="1.7315068493150685"/>
    <n v="3.5939999999999999"/>
    <n v="2"/>
    <n v="0.79807692307692313"/>
    <n v="1.5961538461538463"/>
    <n v="11.083825079030559"/>
    <n v="30"/>
    <n v="0.36946083596768531"/>
    <n v="52.7"/>
    <n v="1"/>
    <n v="6"/>
    <n v="0.16666666666666666"/>
    <n v="8.0459799999999998E-2"/>
    <n v="2"/>
    <n v="7.7348050000000002E-2"/>
    <n v="4"/>
    <n v="2.3923440000000001E-2"/>
    <n v="2"/>
    <n v="8"/>
    <n v="17"/>
    <n v="0.87931034482758619"/>
    <n v="0.9"/>
    <n v="0.95"/>
    <n v="0"/>
    <n v="0"/>
    <n v="7.71"/>
    <n v="3"/>
    <m/>
    <n v="0"/>
    <n v="8.17"/>
    <n v="0"/>
    <n v="3"/>
    <n v="12"/>
    <n v="0.25"/>
    <n v="0.75467136534994261"/>
    <n v="0"/>
    <n v="5"/>
    <n v="0"/>
    <n v="0.98770491803278693"/>
    <n v="9"/>
    <n v="10"/>
    <n v="0.9"/>
    <n v="18417"/>
    <n v="12.931129258868985"/>
    <n v="2.5"/>
    <n v="0"/>
    <n v="0"/>
    <n v="5"/>
    <n v="0"/>
    <n v="2.7"/>
    <n v="23.131129258868985"/>
    <n v="23.131129258868985"/>
    <n v="426006.00756059011"/>
    <n v="426006.00756059011"/>
    <n v="767982908.03409648"/>
    <n v="767982908.03409648"/>
    <n v="20977136"/>
    <n v="36.610474758522635"/>
    <n v="36.610474758522635"/>
    <n v="2.5"/>
    <n v="2.7314587057279494"/>
    <n v="0.57827823147172464"/>
    <n v="0.57827823147172464"/>
  </r>
  <r>
    <s v="940000076"/>
    <s v="GRANADA POST ACUTE"/>
    <n v="206190157"/>
    <n v="1942298914"/>
    <s v="555348"/>
    <x v="48"/>
    <x v="13"/>
    <s v="No"/>
    <n v="98"/>
    <n v="2.4980000000000002"/>
    <n v="3"/>
    <n v="0.77260273972602733"/>
    <n v="2.3178082191780822"/>
    <n v="1.18"/>
    <n v="3"/>
    <n v="1"/>
    <n v="3"/>
    <n v="0.50600000000000001"/>
    <n v="3"/>
    <n v="1"/>
    <n v="3"/>
    <n v="4.173"/>
    <n v="3"/>
    <n v="0.87123287671232874"/>
    <n v="2.6136986301369864"/>
    <n v="3.7280000000000002"/>
    <n v="3"/>
    <n v="0.58653846153846156"/>
    <n v="1.7596153846153846"/>
    <n v="12.691122233930455"/>
    <n v="30"/>
    <n v="0.42303740779768184"/>
    <n v="53.5"/>
    <n v="1"/>
    <n v="6"/>
    <n v="0.16666666666666666"/>
    <n v="6.3348409999999994E-2"/>
    <n v="3"/>
    <n v="7.8212310000000007E-2"/>
    <n v="2"/>
    <n v="1.754385E-2"/>
    <n v="2"/>
    <n v="7"/>
    <n v="17"/>
    <n v="0.9370860927152318"/>
    <n v="0.9"/>
    <n v="0.95"/>
    <n v="0.20588235294117646"/>
    <n v="0.20588235294117646"/>
    <n v="10.02"/>
    <n v="0"/>
    <n v="1.0557700000000001"/>
    <n v="0"/>
    <n v="7.36"/>
    <n v="5"/>
    <n v="5"/>
    <n v="18"/>
    <n v="0.27777777777777779"/>
    <n v="0.7673228603089759"/>
    <n v="0"/>
    <n v="5"/>
    <n v="0"/>
    <n v="0.9939393939393939"/>
    <n v="10"/>
    <n v="10"/>
    <n v="1"/>
    <n v="23543"/>
    <n v="14.806309272918865"/>
    <n v="2.5"/>
    <n v="4.117647058823529"/>
    <n v="4.117647058823529"/>
    <n v="5.5555555555555554"/>
    <n v="0"/>
    <n v="3"/>
    <n v="29.979511887297953"/>
    <n v="29.979511887297953"/>
    <n v="705807.64836265566"/>
    <n v="705807.64836265566"/>
    <n v="767982908.03409648"/>
    <n v="767982908.03409648"/>
    <n v="20977136"/>
    <n v="36.610474758522635"/>
    <n v="36.610474758522635"/>
    <n v="2.5"/>
    <n v="2.7314587057279494"/>
    <n v="0.74948779718244884"/>
    <n v="0.74948779718244873"/>
  </r>
  <r>
    <s v="940000097"/>
    <s v="BEACHSIDE POST ACUTE"/>
    <n v="206190683"/>
    <n v="1225025836"/>
    <s v="055123"/>
    <x v="49"/>
    <x v="13"/>
    <s v="No"/>
    <n v="90"/>
    <n v="2.4489999999999998"/>
    <n v="2"/>
    <n v="0.71802325581395343"/>
    <n v="1.4360465116279069"/>
    <n v="1.18"/>
    <n v="3"/>
    <n v="1"/>
    <n v="3"/>
    <n v="0.50700000000000001"/>
    <n v="3"/>
    <n v="1"/>
    <n v="3"/>
    <n v="4.1260000000000003"/>
    <n v="2"/>
    <n v="0.89825581395348841"/>
    <n v="1.7965116279069768"/>
    <n v="3.7160000000000002"/>
    <n v="3"/>
    <n v="0.77551020408163263"/>
    <n v="2.3265306122448979"/>
    <n v="11.559088751779782"/>
    <n v="30"/>
    <n v="0.38530295839265943"/>
    <n v="48.9"/>
    <n v="2"/>
    <n v="6"/>
    <n v="0.33333333333333331"/>
    <n v="0.11330048"/>
    <n v="1"/>
    <n v="5.4455440000000001E-2"/>
    <n v="3"/>
    <n v="3.8314199999999999E-3"/>
    <n v="6"/>
    <n v="10"/>
    <n v="17"/>
    <n v="0.94139194139194138"/>
    <n v="0.9"/>
    <n v="0.95"/>
    <n v="0.29411764705882354"/>
    <n v="0.29411764705882354"/>
    <n v="10.39"/>
    <n v="0"/>
    <n v="0.45993499999999998"/>
    <n v="4"/>
    <n v="8.23"/>
    <n v="0"/>
    <n v="4"/>
    <n v="18"/>
    <n v="0.22222222222222221"/>
    <n v="0.85974698312005537"/>
    <n v="2"/>
    <n v="5"/>
    <n v="0.4"/>
    <n v="1"/>
    <n v="10"/>
    <n v="10"/>
    <n v="1"/>
    <n v="23582"/>
    <n v="13.48560354374308"/>
    <n v="5"/>
    <n v="5.882352941176471"/>
    <n v="5.882352941176471"/>
    <n v="4.4444444444444446"/>
    <n v="2.8000000000000003"/>
    <n v="3"/>
    <n v="34.612400929364"/>
    <n v="34.612400929364"/>
    <n v="816229.63871626183"/>
    <n v="816229.63871626183"/>
    <n v="767982908.03409648"/>
    <n v="767982908.03409648"/>
    <n v="20977136"/>
    <n v="36.610474758522635"/>
    <n v="36.610474758522635"/>
    <n v="2.5"/>
    <n v="2.7314587057279494"/>
    <n v="0.8653100232341"/>
    <n v="0.86531002323410011"/>
  </r>
  <r>
    <s v="940000116"/>
    <s v="WHITTIER PACIFIC CARE CENTER"/>
    <n v="206190703"/>
    <n v="1679657993"/>
    <s v="055764"/>
    <x v="48"/>
    <x v="15"/>
    <s v="Yes"/>
    <n v="105"/>
    <n v="2.0750000000000002"/>
    <n v="0"/>
    <n v="0.46301369863013697"/>
    <n v="0"/>
    <n v="1.147"/>
    <n v="3"/>
    <n v="1"/>
    <n v="3"/>
    <n v="0.34499999999999997"/>
    <n v="0"/>
    <n v="1"/>
    <n v="0"/>
    <n v="3.5379999999999998"/>
    <n v="0"/>
    <n v="0.95616438356164379"/>
    <n v="0"/>
    <n v="3.2629999999999999"/>
    <n v="0"/>
    <n v="0.92307692307692313"/>
    <n v="0"/>
    <n v="3"/>
    <n v="30"/>
    <n v="0.1"/>
    <n v="57.4"/>
    <n v="0"/>
    <n v="6"/>
    <n v="0"/>
    <n v="6.5217380000000005E-2"/>
    <n v="3"/>
    <n v="6.5068500000000001E-2"/>
    <n v="3"/>
    <n v="0"/>
    <n v="6"/>
    <n v="12"/>
    <n v="17"/>
    <n v="0.85029940119760483"/>
    <n v="0.9"/>
    <n v="0.95"/>
    <n v="0"/>
    <n v="0"/>
    <n v="8.9"/>
    <n v="1"/>
    <n v="0.49257400000000001"/>
    <n v="4"/>
    <m/>
    <n v="0"/>
    <n v="5"/>
    <n v="12"/>
    <n v="0.41666666666666669"/>
    <n v="0.90461395510903342"/>
    <n v="4"/>
    <n v="5"/>
    <n v="0.8"/>
    <n v="0.9929906542056075"/>
    <n v="10"/>
    <n v="10"/>
    <n v="1"/>
    <n v="18562"/>
    <n v="3.5"/>
    <n v="0"/>
    <n v="0"/>
    <n v="0"/>
    <n v="8.3333333333333339"/>
    <n v="5.6000000000000005"/>
    <n v="3"/>
    <n v="20.433333333333334"/>
    <n v="20.433333333333334"/>
    <n v="379283.53333333333"/>
    <n v="379283.53333333333"/>
    <n v="767982908.03409648"/>
    <n v="767982908.03409648"/>
    <n v="20977136"/>
    <n v="36.610474758522635"/>
    <n v="36.610474758522635"/>
    <n v="2.5"/>
    <n v="2.7314587057279494"/>
    <n v="0.51083333333333336"/>
    <n v="0.51083333333333336"/>
  </r>
  <r>
    <s v="940000101"/>
    <s v="LONG BEACH POST ACUTE"/>
    <n v="206190845"/>
    <n v="1811390693"/>
    <s v="555010"/>
    <x v="49"/>
    <x v="13"/>
    <s v="No"/>
    <n v="78"/>
    <n v="3.2519999999999998"/>
    <n v="6"/>
    <n v="1"/>
    <n v="6"/>
    <n v="1.0269999999999999"/>
    <n v="1"/>
    <n v="1"/>
    <n v="1"/>
    <n v="0.49399999999999999"/>
    <n v="3"/>
    <n v="1"/>
    <n v="3"/>
    <n v="4.7510000000000003"/>
    <n v="5"/>
    <n v="0.99709302325581395"/>
    <n v="4.9854651162790695"/>
    <n v="4.4169999999999998"/>
    <n v="5"/>
    <n v="0.98979591836734693"/>
    <n v="4.9489795918367347"/>
    <n v="19.934444708115805"/>
    <n v="30"/>
    <n v="0.66448149027052683"/>
    <n v="37.9"/>
    <n v="5"/>
    <n v="6"/>
    <n v="0.83333333333333337"/>
    <n v="0.55000000000000004"/>
    <n v="0"/>
    <n v="0"/>
    <n v="6"/>
    <n v="0"/>
    <n v="6"/>
    <n v="12"/>
    <n v="17"/>
    <n v="0.84263959390862941"/>
    <n v="0.9"/>
    <n v="0.95"/>
    <n v="0"/>
    <n v="0"/>
    <n v="5.66"/>
    <n v="6"/>
    <n v="6.5261E-2"/>
    <n v="6"/>
    <n v="7.45"/>
    <n v="5"/>
    <n v="17"/>
    <n v="18"/>
    <n v="0.94444444444444442"/>
    <n v="0.62502990001435199"/>
    <n v="0"/>
    <n v="5"/>
    <n v="0"/>
    <n v="1"/>
    <n v="10"/>
    <n v="10"/>
    <n v="1"/>
    <n v="13065"/>
    <n v="23.256852159468441"/>
    <n v="12.5"/>
    <n v="0"/>
    <n v="0"/>
    <n v="18.888888888888889"/>
    <n v="0"/>
    <n v="3"/>
    <n v="57.645741048357323"/>
    <n v="57.645741048357323"/>
    <n v="753141.6067967884"/>
    <n v="753141.6067967884"/>
    <n v="767982908.03409648"/>
    <n v="767982908.03409648"/>
    <n v="20977136"/>
    <n v="36.610474758522635"/>
    <n v="36.610474758522635"/>
    <n v="2.5"/>
    <n v="2.7314587057279494"/>
    <n v="1.4411435262089332"/>
    <n v="1.4411435262089329"/>
  </r>
  <r>
    <s v="940000117"/>
    <s v="SOCAL POST-ACUTE CARE"/>
    <n v="206190726"/>
    <n v="1891706487"/>
    <s v="055168"/>
    <x v="48"/>
    <x v="15"/>
    <s v="No"/>
    <n v="59"/>
    <n v="2.5419999999999998"/>
    <n v="3"/>
    <n v="0.82739726027397253"/>
    <n v="2.4821917808219176"/>
    <n v="0.9"/>
    <n v="0"/>
    <n v="1"/>
    <n v="0"/>
    <n v="0.78100000000000003"/>
    <n v="5"/>
    <n v="1"/>
    <n v="5"/>
    <n v="4.2080000000000002"/>
    <n v="3"/>
    <n v="0.90410958904109595"/>
    <n v="2.7123287671232879"/>
    <n v="3.9529999999999998"/>
    <n v="4"/>
    <n v="0.75"/>
    <n v="3"/>
    <n v="13.194520547945206"/>
    <n v="30"/>
    <n v="0.43981735159817353"/>
    <n v="39.299999999999997"/>
    <n v="4"/>
    <n v="6"/>
    <n v="0.66666666666666663"/>
    <n v="0"/>
    <n v="5"/>
    <n v="8.653843E-2"/>
    <n v="1"/>
    <n v="0"/>
    <n v="6"/>
    <n v="12"/>
    <n v="17"/>
    <n v="0.84023668639053251"/>
    <n v="0.9"/>
    <n v="0.95"/>
    <n v="0"/>
    <n v="0"/>
    <n v="9.0299999999999994"/>
    <n v="1"/>
    <n v="0.49379400000000001"/>
    <n v="4"/>
    <n v="7.59"/>
    <n v="4"/>
    <n v="9"/>
    <n v="18"/>
    <n v="0.5"/>
    <n v="0.45809039850227334"/>
    <n v="0"/>
    <n v="5"/>
    <n v="0"/>
    <n v="0.98230088495575218"/>
    <n v="9"/>
    <n v="10"/>
    <n v="0.9"/>
    <n v="8564"/>
    <n v="15.393607305936074"/>
    <n v="10"/>
    <n v="0"/>
    <n v="0"/>
    <n v="10"/>
    <n v="0"/>
    <n v="2.7"/>
    <n v="38.093607305936075"/>
    <n v="38.093607305936075"/>
    <n v="326233.65296803653"/>
    <n v="326233.65296803653"/>
    <n v="767982908.03409648"/>
    <n v="767982908.03409648"/>
    <n v="20977136"/>
    <n v="36.610474758522635"/>
    <n v="36.610474758522635"/>
    <n v="2.5"/>
    <n v="2.7314587057279494"/>
    <n v="0.95234018264840181"/>
    <n v="0.95234018264840192"/>
  </r>
  <r>
    <s v="940000078"/>
    <s v="GREENFIELD CARE CENTER OF SOUTH GATE"/>
    <n v="206190764"/>
    <n v="1790772465"/>
    <s v="056458"/>
    <x v="48"/>
    <x v="13"/>
    <s v="No"/>
    <n v="99"/>
    <n v="2.7450000000000001"/>
    <n v="5"/>
    <n v="0.86027397260273974"/>
    <n v="4.3013698630136989"/>
    <n v="1.0009999999999999"/>
    <n v="1"/>
    <n v="1"/>
    <n v="1"/>
    <n v="0.36899999999999999"/>
    <n v="0"/>
    <n v="1"/>
    <n v="0"/>
    <n v="4.0179999999999998"/>
    <n v="2"/>
    <n v="0.76164383561643834"/>
    <n v="1.5232876712328767"/>
    <n v="3.5449999999999999"/>
    <n v="1"/>
    <n v="0.74038461538461542"/>
    <n v="0.74038461538461542"/>
    <n v="7.565042149631191"/>
    <n v="30"/>
    <n v="0.25216807165437305"/>
    <n v="30.4"/>
    <n v="5"/>
    <n v="6"/>
    <n v="0.83333333333333337"/>
    <n v="0.13684212000000001"/>
    <n v="0"/>
    <n v="6.25E-2"/>
    <n v="3"/>
    <n v="4.0816400000000001E-3"/>
    <n v="4"/>
    <n v="7"/>
    <n v="17"/>
    <n v="0.95719844357976658"/>
    <n v="0.9"/>
    <n v="0.95"/>
    <n v="0.41176470588235292"/>
    <n v="0.41176470588235292"/>
    <m/>
    <n v="0"/>
    <n v="0.63572700000000004"/>
    <n v="3"/>
    <n v="7.42"/>
    <n v="5"/>
    <n v="8"/>
    <n v="12"/>
    <n v="0.66666666666666663"/>
    <n v="0.95814023022873374"/>
    <n v="4"/>
    <n v="5"/>
    <n v="0.8"/>
    <n v="1"/>
    <n v="10"/>
    <n v="10"/>
    <n v="1"/>
    <n v="25636"/>
    <n v="8.8258825079030565"/>
    <n v="12.5"/>
    <n v="8.235294117647058"/>
    <n v="8.235294117647058"/>
    <n v="13.333333333333332"/>
    <n v="5.6000000000000005"/>
    <n v="3"/>
    <n v="51.494509958883448"/>
    <n v="51.494509958883448"/>
    <n v="1320113.2573059362"/>
    <n v="1320113.2573059362"/>
    <n v="767982908.03409648"/>
    <n v="767982908.03409648"/>
    <n v="20977136"/>
    <n v="36.610474758522635"/>
    <n v="36.610474758522635"/>
    <n v="2.5"/>
    <n v="2.7314587057279494"/>
    <n v="1.2873627489720862"/>
    <n v="1.2873627489720862"/>
  </r>
  <r>
    <s v="940000070"/>
    <s v="SOUTHLAND"/>
    <n v="206190741"/>
    <n v="1760477558"/>
    <s v="555070"/>
    <x v="48"/>
    <x v="13"/>
    <s v="No"/>
    <n v="120"/>
    <n v="2.085"/>
    <n v="0"/>
    <n v="0.1095890410958904"/>
    <n v="0"/>
    <n v="0.95799999999999996"/>
    <n v="0"/>
    <n v="1"/>
    <n v="0"/>
    <n v="0.36099999999999999"/>
    <n v="0"/>
    <n v="1"/>
    <n v="0"/>
    <n v="3.4140000000000001"/>
    <n v="0"/>
    <n v="0.11780821917808215"/>
    <n v="0"/>
    <n v="2.9980000000000002"/>
    <n v="0"/>
    <n v="8.6538461538461536E-2"/>
    <n v="0"/>
    <n v="0"/>
    <n v="30"/>
    <n v="0"/>
    <n v="37.1"/>
    <n v="5"/>
    <n v="6"/>
    <n v="0.83333333333333337"/>
    <n v="7.246379E-2"/>
    <n v="3"/>
    <n v="7.2916670000000003E-2"/>
    <n v="2"/>
    <n v="1.0416659999999999E-2"/>
    <n v="3"/>
    <n v="8"/>
    <n v="17"/>
    <n v="0.87616099071207432"/>
    <n v="0.9"/>
    <n v="0.95"/>
    <n v="0"/>
    <n v="0"/>
    <n v="9.9"/>
    <n v="0"/>
    <n v="0.32874100000000001"/>
    <n v="5"/>
    <n v="7.88"/>
    <n v="2"/>
    <n v="7"/>
    <n v="18"/>
    <n v="0.3888888888888889"/>
    <n v="0.5310246035535674"/>
    <n v="0"/>
    <n v="5"/>
    <n v="0"/>
    <n v="0.93407821229050281"/>
    <n v="4"/>
    <n v="10"/>
    <n v="0.4"/>
    <n v="21130"/>
    <n v="0"/>
    <n v="12.5"/>
    <n v="0"/>
    <n v="0"/>
    <n v="7.7777777777777777"/>
    <n v="0"/>
    <n v="1.2000000000000002"/>
    <n v="21.477777777777778"/>
    <n v="21.477777777777778"/>
    <n v="453825.44444444444"/>
    <n v="453825.44444444444"/>
    <n v="767982908.03409648"/>
    <n v="767982908.03409648"/>
    <n v="20977136"/>
    <n v="36.610474758522635"/>
    <n v="36.610474758522635"/>
    <n v="2.5"/>
    <n v="2.7314587057279494"/>
    <n v="0.53694444444444445"/>
    <n v="0.53694444444444445"/>
  </r>
  <r>
    <s v="940000098"/>
    <s v="COURTYARD CARE CENTER"/>
    <n v="206190751"/>
    <n v="1942285440"/>
    <s v="555785"/>
    <x v="48"/>
    <x v="13"/>
    <s v="No"/>
    <n v="59"/>
    <n v="2.3679999999999999"/>
    <n v="1"/>
    <n v="0.92876712328767119"/>
    <n v="0.92876712328767119"/>
    <n v="1.5369999999999999"/>
    <n v="5"/>
    <n v="1"/>
    <n v="5"/>
    <n v="0.29699999999999999"/>
    <n v="0"/>
    <n v="1"/>
    <n v="0"/>
    <n v="4.194"/>
    <n v="3"/>
    <n v="0.99178082191780825"/>
    <n v="2.9753424657534246"/>
    <n v="3.5640000000000001"/>
    <n v="1"/>
    <n v="0.97115384615384615"/>
    <n v="0.97115384615384615"/>
    <n v="9.8752634351949418"/>
    <n v="30"/>
    <n v="0.32917544783983138"/>
    <n v="50.9"/>
    <n v="2"/>
    <n v="6"/>
    <n v="0.33333333333333331"/>
    <n v="5.9259269999999996E-2"/>
    <n v="3"/>
    <n v="0.12612613"/>
    <n v="0"/>
    <n v="1.369863E-2"/>
    <n v="2"/>
    <n v="5"/>
    <n v="17"/>
    <n v="0.94039735099337751"/>
    <n v="0.9"/>
    <n v="0.95"/>
    <n v="0.14705882352941177"/>
    <n v="0.14705882352941177"/>
    <n v="9.56"/>
    <n v="0"/>
    <n v="0.64877499999999999"/>
    <n v="3"/>
    <n v="8.6199999999999992"/>
    <n v="0"/>
    <n v="3"/>
    <n v="18"/>
    <n v="0.16666666666666666"/>
    <n v="0.72076455256298866"/>
    <n v="0"/>
    <n v="5"/>
    <n v="0"/>
    <n v="0.99688473520249221"/>
    <n v="10"/>
    <n v="10"/>
    <n v="1"/>
    <n v="12444"/>
    <n v="11.521140674394099"/>
    <n v="5"/>
    <n v="2.9411764705882355"/>
    <n v="2.9411764705882355"/>
    <n v="3.333333333333333"/>
    <n v="0"/>
    <n v="3"/>
    <n v="25.795650478315665"/>
    <n v="25.795650478315665"/>
    <n v="321001.07455216011"/>
    <n v="321001.07455216011"/>
    <n v="767982908.03409648"/>
    <n v="767982908.03409648"/>
    <n v="20977136"/>
    <n v="36.610474758522635"/>
    <n v="36.610474758522635"/>
    <n v="2.5"/>
    <n v="2.7314587057279494"/>
    <n v="0.64489126195789159"/>
    <n v="0.6448912619578917"/>
  </r>
  <r>
    <s v="940000079"/>
    <s v="PICO RIVERA HEALTHCARE CENTER"/>
    <n v="206190761"/>
    <n v="1528148020"/>
    <s v="055170"/>
    <x v="48"/>
    <x v="13"/>
    <s v="No"/>
    <n v="99"/>
    <n v="2.4940000000000002"/>
    <n v="3"/>
    <n v="0.89589041095890409"/>
    <n v="2.6876712328767125"/>
    <n v="1.0389999999999999"/>
    <n v="1"/>
    <n v="1"/>
    <n v="1"/>
    <n v="0.432"/>
    <n v="2"/>
    <n v="1"/>
    <n v="2"/>
    <n v="3.9660000000000002"/>
    <n v="1"/>
    <n v="0.71232876712328763"/>
    <n v="0.71232876712328763"/>
    <n v="3.75"/>
    <n v="3"/>
    <n v="0.72115384615384615"/>
    <n v="2.1634615384615383"/>
    <n v="8.5634615384615387"/>
    <n v="30"/>
    <n v="0.28544871794871796"/>
    <n v="38"/>
    <n v="5"/>
    <n v="6"/>
    <n v="0.83333333333333337"/>
    <n v="0.11627907999999999"/>
    <n v="1"/>
    <n v="9.5454549999999999E-2"/>
    <n v="4"/>
    <n v="2.1943570000000003E-2"/>
    <n v="1"/>
    <n v="6"/>
    <n v="17"/>
    <n v="0.92048929663608559"/>
    <n v="0.9"/>
    <n v="0.95"/>
    <n v="0.17647058823529413"/>
    <n v="0.17647058823529413"/>
    <n v="9.82"/>
    <n v="0"/>
    <n v="0.50990000000000002"/>
    <n v="4"/>
    <n v="7.67"/>
    <n v="4"/>
    <n v="8"/>
    <n v="18"/>
    <n v="0.44444444444444442"/>
    <n v="0.79068311314257089"/>
    <n v="1"/>
    <n v="5"/>
    <n v="0.2"/>
    <n v="0.98908296943231444"/>
    <n v="9"/>
    <n v="10"/>
    <n v="0.9"/>
    <n v="25256"/>
    <n v="9.9907051282051285"/>
    <n v="12.5"/>
    <n v="3.5294117647058827"/>
    <n v="3.5294117647058827"/>
    <n v="8.8888888888888893"/>
    <n v="1.4000000000000001"/>
    <n v="2.7"/>
    <n v="39.009005781799907"/>
    <n v="39.009005781799907"/>
    <n v="985211.45002513845"/>
    <n v="985211.45002513845"/>
    <n v="767982908.03409648"/>
    <n v="767982908.03409648"/>
    <n v="20977136"/>
    <n v="36.610474758522635"/>
    <n v="36.610474758522635"/>
    <n v="2.5"/>
    <n v="2.7314587057279494"/>
    <n v="0.97522514454499765"/>
    <n v="0.97522514454499776"/>
  </r>
  <r>
    <s v="940000111"/>
    <s v="WINDSOR PALMS CARE CENTER OF ARTESIA"/>
    <n v="206190795"/>
    <n v="1467481630"/>
    <s v="555565"/>
    <x v="48"/>
    <x v="13"/>
    <s v="No"/>
    <n v="296"/>
    <n v="2.8660000000000001"/>
    <n v="5"/>
    <n v="0.59302325581395343"/>
    <n v="2.9651162790697674"/>
    <n v="1.147"/>
    <n v="3"/>
    <n v="1"/>
    <n v="3"/>
    <n v="0.35699999999999998"/>
    <n v="0"/>
    <n v="1"/>
    <n v="0"/>
    <n v="4.4029999999999996"/>
    <n v="4"/>
    <n v="0.4941860465116279"/>
    <n v="1.9767441860465116"/>
    <n v="4.0979999999999999"/>
    <n v="5"/>
    <n v="0.18367346938775511"/>
    <n v="0.91836734693877553"/>
    <n v="8.8602278120550544"/>
    <n v="30"/>
    <n v="0.29534092706850179"/>
    <n v="42.9"/>
    <n v="3"/>
    <n v="6"/>
    <n v="0.5"/>
    <n v="0.31004366"/>
    <n v="0"/>
    <n v="4.0816309999999995E-2"/>
    <n v="5"/>
    <n v="2.2448959999999997E-2"/>
    <n v="1"/>
    <n v="6"/>
    <n v="17"/>
    <n v="0.88866599799398194"/>
    <n v="0.9"/>
    <n v="0.95"/>
    <n v="0"/>
    <n v="0"/>
    <n v="10.41"/>
    <n v="0"/>
    <n v="0.62862799999999996"/>
    <n v="3"/>
    <n v="7.55"/>
    <n v="5"/>
    <n v="8"/>
    <n v="18"/>
    <n v="0.44444444444444442"/>
    <n v="0.89185160277964581"/>
    <n v="3"/>
    <n v="5"/>
    <n v="0.6"/>
    <n v="0.99149338374291118"/>
    <n v="10"/>
    <n v="10"/>
    <n v="1"/>
    <n v="79571"/>
    <n v="10.336932447397563"/>
    <n v="7.5"/>
    <n v="0"/>
    <n v="0"/>
    <n v="8.8888888888888893"/>
    <n v="4.2"/>
    <n v="3"/>
    <n v="33.925821336286454"/>
    <n v="33.925821336286454"/>
    <n v="2699511.5295496495"/>
    <n v="2699511.5295496495"/>
    <n v="767982908.03409648"/>
    <n v="767982908.03409648"/>
    <n v="20977136"/>
    <n v="36.610474758522635"/>
    <n v="36.610474758522635"/>
    <n v="2.5"/>
    <n v="2.7314587057279494"/>
    <n v="0.84814553340716137"/>
    <n v="0.84814553340716126"/>
  </r>
  <r>
    <s v="940000025"/>
    <s v="VIEW HEIGHTS CONVALESCENT HOSPITAL"/>
    <n v="206190825"/>
    <n v="1609927268"/>
    <s v="056417"/>
    <x v="48"/>
    <x v="13"/>
    <s v="No"/>
    <n v="163"/>
    <n v="2.8730000000000002"/>
    <n v="5"/>
    <n v="2.1917808219178103E-2"/>
    <n v="0.10958904109589052"/>
    <n v="1.0920000000000001"/>
    <n v="2"/>
    <n v="1"/>
    <n v="2"/>
    <n v="0.66400000000000003"/>
    <n v="5"/>
    <n v="1"/>
    <n v="5"/>
    <n v="4.6139999999999999"/>
    <n v="5"/>
    <n v="3.013698630136985E-2"/>
    <n v="0.15068493150684925"/>
    <n v="4.3079999999999998"/>
    <n v="5"/>
    <n v="9.6153846153846159E-3"/>
    <n v="4.807692307692308E-2"/>
    <n v="7.3083508956796637"/>
    <n v="30"/>
    <n v="0.24361169652265546"/>
    <n v="34.4"/>
    <n v="5"/>
    <n v="6"/>
    <n v="0.83333333333333337"/>
    <m/>
    <m/>
    <m/>
    <m/>
    <n v="5.6179699999999999E-3"/>
    <n v="4"/>
    <n v="4"/>
    <n v="6"/>
    <n v="0.98706099815157111"/>
    <n v="0.9"/>
    <n v="0.95"/>
    <n v="0.66666666666666663"/>
    <n v="0.66666666666666663"/>
    <m/>
    <n v="0"/>
    <n v="8.5443000000000005E-2"/>
    <n v="6"/>
    <m/>
    <n v="0"/>
    <n v="6"/>
    <n v="6"/>
    <n v="1"/>
    <n v="2.0602839071224014E-2"/>
    <n v="0"/>
    <n v="5"/>
    <n v="0"/>
    <n v="0.99644760213143868"/>
    <n v="10"/>
    <n v="10"/>
    <n v="1"/>
    <n v="1000"/>
    <n v="8.5264093782929411"/>
    <n v="12.5"/>
    <n v="13.333333333333332"/>
    <n v="13.333333333333332"/>
    <n v="20"/>
    <n v="0"/>
    <n v="3"/>
    <n v="57.359742711626268"/>
    <n v="57.359742711626268"/>
    <n v="57359.74271162627"/>
    <n v="57359.74271162627"/>
    <n v="767982908.03409648"/>
    <n v="767982908.03409648"/>
    <n v="20977136"/>
    <n v="36.610474758522635"/>
    <n v="36.610474758522635"/>
    <n v="2.5"/>
    <n v="2.7314587057279494"/>
    <n v="1.4339935677906568"/>
    <n v="1.4339935677906568"/>
  </r>
  <r>
    <s v="940000071"/>
    <s v="VILLA ELENA HEALTHCARE CENTER"/>
    <n v="206190828"/>
    <n v="1376516377"/>
    <s v="056425"/>
    <x v="48"/>
    <x v="13"/>
    <s v="No"/>
    <n v="98"/>
    <n v="2.427"/>
    <n v="2"/>
    <n v="0.45058139534883723"/>
    <n v="0.90116279069767447"/>
    <n v="1.2589999999999999"/>
    <n v="4"/>
    <n v="1"/>
    <n v="4"/>
    <n v="0.46400000000000002"/>
    <n v="2"/>
    <n v="1"/>
    <n v="2"/>
    <n v="4.1420000000000003"/>
    <n v="3"/>
    <n v="0.625"/>
    <n v="1.875"/>
    <n v="3.657"/>
    <n v="2"/>
    <n v="0.34693877551020408"/>
    <n v="0.69387755102040816"/>
    <n v="9.4700403417180841"/>
    <n v="30"/>
    <n v="0.3156680113906028"/>
    <n v="50.9"/>
    <n v="2"/>
    <n v="6"/>
    <n v="0.33333333333333331"/>
    <n v="0.12765961000000001"/>
    <n v="1"/>
    <n v="5.454548E-2"/>
    <n v="5"/>
    <n v="1.2345660000000001E-2"/>
    <n v="3"/>
    <n v="9"/>
    <n v="17"/>
    <n v="0.96363636363636362"/>
    <n v="0.9"/>
    <n v="0.95"/>
    <n v="0.52941176470588236"/>
    <n v="0.52941176470588236"/>
    <m/>
    <n v="0"/>
    <m/>
    <n v="0"/>
    <m/>
    <n v="0"/>
    <n v="0"/>
    <n v="0"/>
    <n v="0"/>
    <n v="1.2918931421302187"/>
    <n v="5"/>
    <n v="5"/>
    <n v="1"/>
    <n v="1"/>
    <n v="10"/>
    <n v="10"/>
    <n v="1"/>
    <n v="22342"/>
    <n v="11.048380398671098"/>
    <n v="5"/>
    <n v="21.176470588235293"/>
    <n v="21.176470588235293"/>
    <m/>
    <n v="7"/>
    <n v="3"/>
    <n v="47.224850986906389"/>
    <n v="47.224850986906389"/>
    <n v="1055097.6207494626"/>
    <n v="1055097.6207494626"/>
    <n v="767982908.03409648"/>
    <n v="767982908.03409648"/>
    <n v="20977136"/>
    <n v="36.610474758522635"/>
    <n v="36.610474758522635"/>
    <n v="2.5"/>
    <n v="2.7314587057279494"/>
    <n v="1.1806212746726599"/>
    <n v="1.1806212746726599"/>
  </r>
  <r>
    <s v="940000030"/>
    <s v="VILLA ELENA"/>
    <n v="206190139"/>
    <n v="1750785572"/>
    <s v="055329"/>
    <x v="49"/>
    <x v="13"/>
    <s v="No"/>
    <n v="52"/>
    <n v="2.472"/>
    <n v="2"/>
    <n v="0.50684931506849318"/>
    <n v="1.0136986301369864"/>
    <n v="1.2210000000000001"/>
    <n v="3"/>
    <n v="1"/>
    <n v="3"/>
    <n v="0.51500000000000001"/>
    <n v="3"/>
    <n v="1"/>
    <n v="3"/>
    <n v="4.1909999999999998"/>
    <n v="3"/>
    <n v="0.69589041095890414"/>
    <n v="2.0876712328767124"/>
    <n v="3.7480000000000002"/>
    <n v="3"/>
    <n v="0.45192307692307693"/>
    <n v="1.3557692307692308"/>
    <n v="10.457139093782928"/>
    <n v="30"/>
    <n v="0.34857130312609758"/>
    <n v="10.3"/>
    <n v="6"/>
    <n v="6"/>
    <n v="1"/>
    <n v="0"/>
    <n v="5"/>
    <n v="6.4516110000000002E-2"/>
    <n v="3"/>
    <n v="1.2345660000000001E-2"/>
    <n v="3"/>
    <n v="11"/>
    <n v="17"/>
    <n v="0.92"/>
    <n v="0.9"/>
    <n v="0.95"/>
    <n v="0.3235294117647059"/>
    <n v="0.3235294117647059"/>
    <n v="5.93"/>
    <n v="6"/>
    <n v="0.27180300000000002"/>
    <n v="5"/>
    <n v="7.62"/>
    <n v="4"/>
    <n v="15"/>
    <n v="18"/>
    <n v="0.83333333333333337"/>
    <n v="0.81671277665995978"/>
    <n v="1"/>
    <n v="5"/>
    <n v="0.2"/>
    <n v="1"/>
    <n v="10"/>
    <n v="10"/>
    <n v="1"/>
    <n v="12989"/>
    <n v="12.199995609413415"/>
    <n v="15"/>
    <n v="6.4705882352941178"/>
    <n v="6.4705882352941178"/>
    <n v="16.666666666666668"/>
    <n v="1.4000000000000001"/>
    <n v="3"/>
    <n v="54.737250511374192"/>
    <n v="54.737250511374192"/>
    <n v="710982.14689223934"/>
    <n v="710982.14689223934"/>
    <n v="767982908.03409648"/>
    <n v="767982908.03409648"/>
    <n v="20977136"/>
    <n v="36.610474758522635"/>
    <n v="36.610474758522635"/>
    <n v="2.5"/>
    <n v="2.7314587057279494"/>
    <n v="1.3684312627843549"/>
    <n v="1.3684312627843547"/>
  </r>
  <r>
    <s v="940000107"/>
    <s v="LONG BEACH CARE CENTER"/>
    <n v="206190884"/>
    <n v="1043305782"/>
    <s v="056188"/>
    <x v="49"/>
    <x v="13"/>
    <s v="No"/>
    <n v="163"/>
    <n v="2.4409999999999998"/>
    <n v="2"/>
    <n v="0.52876712328767117"/>
    <n v="1.0575342465753423"/>
    <n v="0.9"/>
    <n v="0"/>
    <n v="1"/>
    <n v="0"/>
    <n v="0.314"/>
    <n v="0"/>
    <n v="1"/>
    <n v="0"/>
    <n v="3.6739999999999999"/>
    <n v="0"/>
    <n v="0.56712328767123288"/>
    <n v="0"/>
    <n v="3.3559999999999999"/>
    <n v="0"/>
    <n v="0.33653846153846156"/>
    <n v="0"/>
    <n v="1.0575342465753423"/>
    <n v="30"/>
    <n v="3.5251141552511411E-2"/>
    <n v="22.5"/>
    <n v="6"/>
    <n v="6"/>
    <n v="1"/>
    <n v="0"/>
    <n v="5"/>
    <n v="2.9220779999999998E-2"/>
    <n v="6"/>
    <n v="1.1090590000000001E-2"/>
    <n v="3"/>
    <n v="14"/>
    <n v="17"/>
    <n v="0.97985347985347981"/>
    <n v="0.9"/>
    <n v="0.95"/>
    <n v="0.82352941176470584"/>
    <n v="0.82352941176470584"/>
    <n v="10.119999999999999"/>
    <n v="0"/>
    <n v="0.48252800000000001"/>
    <n v="4"/>
    <n v="8.19"/>
    <n v="0"/>
    <n v="4"/>
    <n v="18"/>
    <n v="0.22222222222222221"/>
    <n v="0.76453186830074149"/>
    <n v="0"/>
    <n v="5"/>
    <n v="0"/>
    <n v="1"/>
    <n v="10"/>
    <n v="10"/>
    <n v="1"/>
    <n v="39800"/>
    <n v="1.2337899543378994"/>
    <n v="15"/>
    <n v="16.470588235294116"/>
    <n v="16.470588235294116"/>
    <n v="4.4444444444444446"/>
    <n v="0"/>
    <n v="3"/>
    <n v="40.14882263407646"/>
    <n v="40.14882263407646"/>
    <n v="1597923.1408362431"/>
    <n v="1597923.1408362431"/>
    <n v="767982908.03409648"/>
    <n v="767982908.03409648"/>
    <n v="20977136"/>
    <n v="36.610474758522635"/>
    <n v="36.610474758522635"/>
    <n v="2.5"/>
    <n v="2.7314587057279494"/>
    <n v="1.0037205658519115"/>
    <n v="1.0037205658519115"/>
  </r>
  <r>
    <s v="940000099"/>
    <s v="WINDSOR GARDENS CONVALESCENT CENTER OF LONG BEACH"/>
    <n v="206190287"/>
    <n v="1619121092"/>
    <s v="555375"/>
    <x v="49"/>
    <x v="13"/>
    <s v="No"/>
    <n v="199"/>
    <n v="2.5470000000000002"/>
    <n v="3"/>
    <n v="0.90116279069767447"/>
    <n v="2.7034883720930232"/>
    <n v="1.0760000000000001"/>
    <n v="2"/>
    <n v="1"/>
    <n v="2"/>
    <n v="0.36699999999999999"/>
    <n v="0"/>
    <n v="1"/>
    <n v="0"/>
    <n v="4"/>
    <n v="2"/>
    <n v="0.88372093023255816"/>
    <n v="1.7674418604651163"/>
    <n v="3.9249999999999998"/>
    <n v="4"/>
    <n v="0.81632653061224492"/>
    <n v="3.2653061224489797"/>
    <n v="9.7362363550071187"/>
    <n v="30"/>
    <n v="0.3245412118335706"/>
    <n v="32.799999999999997"/>
    <n v="5"/>
    <n v="6"/>
    <n v="0.83333333333333337"/>
    <n v="0.15105742"/>
    <n v="0"/>
    <n v="8.9285720000000013E-2"/>
    <n v="1"/>
    <n v="1.8518509999999998E-2"/>
    <n v="1"/>
    <n v="2"/>
    <n v="17"/>
    <n v="0.9273301737756714"/>
    <n v="0.9"/>
    <n v="0.95"/>
    <n v="5.8823529411764705E-2"/>
    <n v="5.8823529411764705E-2"/>
    <n v="5.98"/>
    <n v="6"/>
    <n v="0.59579199999999999"/>
    <n v="3"/>
    <n v="7.74"/>
    <n v="3"/>
    <n v="12"/>
    <n v="18"/>
    <n v="0.66666666666666663"/>
    <n v="0.96958956936920393"/>
    <n v="4"/>
    <n v="5"/>
    <n v="0.8"/>
    <n v="1"/>
    <n v="10"/>
    <n v="10"/>
    <n v="1"/>
    <n v="52799"/>
    <n v="11.358942414174971"/>
    <n v="12.5"/>
    <n v="1.1764705882352942"/>
    <n v="1.1764705882352942"/>
    <n v="13.333333333333332"/>
    <n v="5.6000000000000005"/>
    <n v="3"/>
    <n v="46.968746335743596"/>
    <n v="46.968746335743596"/>
    <n v="2479902.8377809259"/>
    <n v="2479902.8377809259"/>
    <n v="767982908.03409648"/>
    <n v="767982908.03409648"/>
    <n v="20977136"/>
    <n v="36.610474758522635"/>
    <n v="36.610474758522635"/>
    <n v="2.5"/>
    <n v="2.7314587057279494"/>
    <n v="1.1742186583935899"/>
    <n v="1.1742186583935899"/>
  </r>
  <r>
    <s v="940000112"/>
    <s v="CERRITOS VISTA HEALTHCARE CENTER"/>
    <n v="206190892"/>
    <n v="1932273976"/>
    <s v="056405"/>
    <x v="48"/>
    <x v="13"/>
    <s v="No"/>
    <n v="140"/>
    <n v="2.4750000000000001"/>
    <n v="2"/>
    <n v="0.57808219178082187"/>
    <n v="1.1561643835616437"/>
    <n v="1.002"/>
    <n v="1"/>
    <n v="1"/>
    <n v="1"/>
    <n v="0.42299999999999999"/>
    <n v="1"/>
    <n v="1"/>
    <n v="1"/>
    <n v="3.9079999999999999"/>
    <n v="1"/>
    <n v="0.22191780821917806"/>
    <n v="0.22191780821917806"/>
    <n v="3.7480000000000002"/>
    <n v="3"/>
    <n v="0.19230769230769232"/>
    <n v="0.57692307692307698"/>
    <n v="3.955005268703899"/>
    <n v="30"/>
    <n v="0.13183350895679663"/>
    <n v="38.799999999999997"/>
    <n v="4"/>
    <n v="6"/>
    <n v="0.66666666666666663"/>
    <n v="8.333335E-2"/>
    <n v="2"/>
    <n v="7.1856280000000008E-2"/>
    <n v="2"/>
    <n v="1.956521E-2"/>
    <n v="1"/>
    <n v="5"/>
    <n v="17"/>
    <n v="0.97639484978540769"/>
    <n v="0.9"/>
    <n v="0.95"/>
    <n v="0.29411764705882354"/>
    <n v="0.29411764705882354"/>
    <n v="6.3"/>
    <n v="5"/>
    <n v="0.49508999999999997"/>
    <n v="4"/>
    <n v="7.51"/>
    <n v="5"/>
    <n v="14"/>
    <n v="18"/>
    <n v="0.77777777777777779"/>
    <n v="0.83130518824408028"/>
    <n v="2"/>
    <n v="5"/>
    <n v="0.4"/>
    <n v="1"/>
    <n v="10"/>
    <n v="10"/>
    <n v="1"/>
    <n v="37846"/>
    <n v="4.6141728134878823"/>
    <n v="10"/>
    <n v="5.882352941176471"/>
    <n v="5.882352941176471"/>
    <n v="15.555555555555555"/>
    <n v="2.8000000000000003"/>
    <n v="3"/>
    <n v="41.852081310219909"/>
    <n v="41.852081310219909"/>
    <n v="1583933.8692665827"/>
    <n v="1583933.8692665827"/>
    <n v="767982908.03409648"/>
    <n v="767982908.03409648"/>
    <n v="20977136"/>
    <n v="36.610474758522635"/>
    <n v="36.610474758522635"/>
    <n v="2.5"/>
    <n v="2.7314587057279494"/>
    <n v="1.0463020327554977"/>
    <n v="1.0463020327554977"/>
  </r>
  <r>
    <s v="950000100"/>
    <s v="IVY CREEK HEALTHCARE &amp; WELLNESS CENTRE"/>
    <n v="206190014"/>
    <n v="1063773075"/>
    <s v="055441"/>
    <x v="48"/>
    <x v="15"/>
    <s v="No"/>
    <n v="98"/>
    <n v="2.5529999999999999"/>
    <n v="3"/>
    <n v="0.88662790697674421"/>
    <n v="2.6598837209302326"/>
    <n v="0.73599999999999999"/>
    <n v="0"/>
    <n v="1"/>
    <n v="0"/>
    <n v="0.623"/>
    <n v="4"/>
    <n v="1"/>
    <n v="4"/>
    <n v="3.9079999999999999"/>
    <n v="1"/>
    <n v="0.75872093023255816"/>
    <n v="0.75872093023255816"/>
    <n v="3.6909999999999998"/>
    <n v="2"/>
    <n v="0.66326530612244894"/>
    <n v="1.3265306122448979"/>
    <n v="8.745135263407688"/>
    <n v="30"/>
    <n v="0.29150450878025624"/>
    <n v="25.3"/>
    <n v="6"/>
    <n v="6"/>
    <n v="1"/>
    <n v="1.7937209999999999E-2"/>
    <n v="5"/>
    <n v="0.11309526"/>
    <n v="0"/>
    <n v="1.503758E-2"/>
    <n v="2"/>
    <n v="7"/>
    <n v="17"/>
    <n v="0.97014925373134331"/>
    <n v="0.9"/>
    <n v="0.95"/>
    <n v="0.41176470588235292"/>
    <n v="0.41176470588235292"/>
    <n v="8.0299999999999994"/>
    <n v="2"/>
    <n v="0.89855700000000005"/>
    <n v="1"/>
    <n v="7.7"/>
    <n v="3"/>
    <n v="6"/>
    <n v="18"/>
    <n v="0.33333333333333331"/>
    <n v="0.89100094497346805"/>
    <n v="4"/>
    <n v="5"/>
    <n v="0.8"/>
    <n v="0.97072072072072069"/>
    <n v="8"/>
    <n v="10"/>
    <n v="0.8"/>
    <n v="24515"/>
    <n v="10.202657807308968"/>
    <n v="15"/>
    <n v="8.235294117647058"/>
    <n v="8.235294117647058"/>
    <n v="6.6666666666666661"/>
    <n v="5.6000000000000005"/>
    <n v="2.4000000000000004"/>
    <n v="48.104618591622689"/>
    <n v="48.104618591622689"/>
    <n v="1179284.7247736303"/>
    <n v="1179284.7247736303"/>
    <n v="767982908.03409648"/>
    <n v="767982908.03409648"/>
    <n v="20977136"/>
    <n v="36.610474758522635"/>
    <n v="36.610474758522635"/>
    <n v="2.5"/>
    <n v="2.7314587057279494"/>
    <n v="1.2026154647905671"/>
    <n v="1.2026154647905671"/>
  </r>
  <r>
    <s v="950000101"/>
    <s v="ALHAMBRA HEALTHCARE &amp; WELLNESS CENTRE, LP"/>
    <n v="206190018"/>
    <n v="1629339809"/>
    <s v="055760"/>
    <x v="48"/>
    <x v="15"/>
    <s v="No"/>
    <n v="97"/>
    <n v="2.3479999999999999"/>
    <n v="1"/>
    <n v="0.42151162790697672"/>
    <n v="0.42151162790697672"/>
    <n v="0.93"/>
    <n v="0"/>
    <n v="1"/>
    <n v="0"/>
    <n v="0.42799999999999999"/>
    <n v="1"/>
    <n v="1"/>
    <n v="1"/>
    <n v="3.6949999999999998"/>
    <n v="0"/>
    <n v="0.40988372093023251"/>
    <n v="0"/>
    <n v="3.3849999999999998"/>
    <n v="0"/>
    <n v="0.23469387755102042"/>
    <n v="0"/>
    <n v="1.4215116279069768"/>
    <n v="30"/>
    <n v="4.7383720930232562E-2"/>
    <n v="60.7"/>
    <n v="0"/>
    <n v="6"/>
    <n v="0"/>
    <n v="4.2735019999999999E-2"/>
    <n v="4"/>
    <n v="9.0909089999999998E-2"/>
    <n v="1"/>
    <n v="2.5270749999999998E-2"/>
    <n v="0"/>
    <n v="5"/>
    <n v="17"/>
    <n v="0.97491039426523296"/>
    <n v="0.9"/>
    <n v="0.95"/>
    <n v="0.29411764705882354"/>
    <n v="0.29411764705882354"/>
    <n v="8.99"/>
    <n v="1"/>
    <n v="0.58711999999999998"/>
    <n v="3"/>
    <n v="7.66"/>
    <n v="4"/>
    <n v="8"/>
    <n v="18"/>
    <n v="0.44444444444444442"/>
    <n v="0.90670209625036902"/>
    <n v="4"/>
    <n v="5"/>
    <n v="0.8"/>
    <n v="0.94394618834080712"/>
    <n v="5"/>
    <n v="10"/>
    <n v="0.5"/>
    <n v="24568"/>
    <n v="1.6584302325581397"/>
    <n v="0"/>
    <n v="5.882352941176471"/>
    <n v="5.882352941176471"/>
    <n v="8.8888888888888893"/>
    <n v="5.6000000000000005"/>
    <n v="1.5"/>
    <n v="23.529672062623501"/>
    <n v="23.529672062623501"/>
    <n v="578076.98323453416"/>
    <n v="578076.98323453416"/>
    <n v="767982908.03409648"/>
    <n v="767982908.03409648"/>
    <n v="20977136"/>
    <n v="36.610474758522635"/>
    <n v="36.610474758522635"/>
    <n v="2.5"/>
    <n v="2.7314587057279494"/>
    <n v="0.58824180156558747"/>
    <n v="0.58824180156558759"/>
  </r>
  <r>
    <s v="950000012"/>
    <s v="ARBOR GLEN CARE CENTER"/>
    <n v="206190674"/>
    <n v="1497755144"/>
    <s v="056360"/>
    <x v="48"/>
    <x v="15"/>
    <s v="No"/>
    <n v="96"/>
    <n v="2.2570000000000001"/>
    <n v="0"/>
    <n v="0.10684931506849316"/>
    <n v="0"/>
    <n v="1.4350000000000001"/>
    <n v="5"/>
    <n v="1"/>
    <n v="5"/>
    <n v="0.377"/>
    <n v="1"/>
    <n v="1"/>
    <n v="1"/>
    <n v="4.0819999999999999"/>
    <n v="2"/>
    <n v="0.50410958904109582"/>
    <n v="1.0082191780821916"/>
    <n v="3.6850000000000001"/>
    <n v="2"/>
    <n v="0.27884615384615385"/>
    <n v="0.55769230769230771"/>
    <n v="7.5659114857744987"/>
    <n v="30"/>
    <n v="0.25219704952581662"/>
    <n v="46.3"/>
    <n v="3"/>
    <n v="6"/>
    <n v="0.5"/>
    <n v="4.3478250000000003E-2"/>
    <n v="4"/>
    <n v="0.10303029999999999"/>
    <n v="1"/>
    <n v="4.1152200000000002E-3"/>
    <n v="5"/>
    <n v="10"/>
    <n v="17"/>
    <n v="0.85409252669039148"/>
    <n v="0.9"/>
    <n v="0.95"/>
    <n v="0"/>
    <n v="0"/>
    <n v="7.63"/>
    <n v="3"/>
    <n v="0.64006099999999999"/>
    <n v="3"/>
    <n v="7.78"/>
    <n v="3"/>
    <n v="9"/>
    <n v="18"/>
    <n v="0.5"/>
    <n v="0.63754349666133736"/>
    <n v="0"/>
    <n v="5"/>
    <n v="0"/>
    <n v="0.38910012674271227"/>
    <n v="0"/>
    <n v="10"/>
    <n v="0"/>
    <n v="20337"/>
    <n v="8.8268967334035811"/>
    <n v="7.5"/>
    <n v="0"/>
    <n v="0"/>
    <n v="10"/>
    <n v="0"/>
    <n v="0"/>
    <n v="26.326896733403579"/>
    <n v="26.326896733403579"/>
    <n v="535410.0988672286"/>
    <n v="535410.0988672286"/>
    <n v="767982908.03409648"/>
    <n v="767982908.03409648"/>
    <n v="20977136"/>
    <n v="36.610474758522635"/>
    <n v="36.610474758522635"/>
    <n v="2.5"/>
    <n v="2.7314587057279494"/>
    <n v="0.65817241833508955"/>
    <n v="0.65817241833508944"/>
  </r>
  <r>
    <s v="950000045"/>
    <s v="ARCADIA CARE CENTER"/>
    <n v="206190036"/>
    <n v="1053976266"/>
    <s v="555729"/>
    <x v="48"/>
    <x v="15"/>
    <s v="No"/>
    <n v="117"/>
    <n v="2.6080000000000001"/>
    <n v="4"/>
    <n v="0.84931506849315075"/>
    <n v="3.397260273972603"/>
    <n v="1.526"/>
    <n v="5"/>
    <n v="1"/>
    <n v="5"/>
    <n v="0.38800000000000001"/>
    <n v="1"/>
    <n v="1"/>
    <n v="1"/>
    <n v="4.5289999999999999"/>
    <n v="5"/>
    <n v="1"/>
    <n v="5"/>
    <n v="4.2359999999999998"/>
    <n v="5"/>
    <n v="1"/>
    <n v="5"/>
    <n v="19.397260273972602"/>
    <n v="30"/>
    <n v="0.64657534246575343"/>
    <n v="35.1"/>
    <n v="5"/>
    <n v="6"/>
    <n v="0.83333333333333337"/>
    <n v="4.7887310000000002E-2"/>
    <n v="4"/>
    <n v="5.9288550000000002E-2"/>
    <n v="5"/>
    <n v="2.30416E-3"/>
    <n v="6"/>
    <n v="15"/>
    <n v="17"/>
    <n v="0.94456762749445677"/>
    <n v="0.9"/>
    <n v="0.95"/>
    <n v="0.44117647058823528"/>
    <n v="0.44117647058823528"/>
    <n v="11.6"/>
    <n v="0"/>
    <n v="1.289404"/>
    <n v="0"/>
    <n v="7.47"/>
    <n v="5"/>
    <n v="5"/>
    <n v="18"/>
    <n v="0.27777777777777779"/>
    <n v="0.35380549022872482"/>
    <n v="0"/>
    <n v="5"/>
    <n v="0"/>
    <n v="0.96903225806451609"/>
    <n v="7"/>
    <n v="10"/>
    <n v="0.7"/>
    <n v="17000"/>
    <n v="22.63013698630137"/>
    <n v="12.5"/>
    <n v="8.8235294117647065"/>
    <n v="8.8235294117647065"/>
    <n v="5.5555555555555554"/>
    <n v="0"/>
    <n v="2.0999999999999996"/>
    <n v="51.609221953621635"/>
    <n v="51.609221953621635"/>
    <n v="877356.77321156778"/>
    <n v="877356.77321156778"/>
    <n v="767982908.03409648"/>
    <n v="767982908.03409648"/>
    <n v="20977136"/>
    <n v="36.610474758522635"/>
    <n v="36.610474758522635"/>
    <n v="2.5"/>
    <n v="2.7314587057279494"/>
    <n v="1.2902305488405408"/>
    <n v="1.290230548840541"/>
  </r>
  <r>
    <s v="950000046"/>
    <s v="HARVARD CREEK POST ACUTE"/>
    <n v="206190048"/>
    <n v="1861415879"/>
    <s v="055544"/>
    <x v="48"/>
    <x v="15"/>
    <s v="No"/>
    <n v="59"/>
    <n v="2.552"/>
    <n v="3"/>
    <n v="0.66301369863013693"/>
    <n v="1.9890410958904108"/>
    <n v="1.014"/>
    <n v="1"/>
    <n v="1"/>
    <n v="1"/>
    <n v="0.56100000000000005"/>
    <n v="4"/>
    <n v="1"/>
    <n v="4"/>
    <n v="4.125"/>
    <n v="2"/>
    <n v="0.98356164383561639"/>
    <n v="1.9671232876712328"/>
    <n v="4.0389999999999997"/>
    <n v="5"/>
    <n v="0.97115384615384615"/>
    <n v="4.8557692307692308"/>
    <n v="13.811933614330876"/>
    <n v="30"/>
    <n v="0.46039778714436252"/>
    <n v="66.2"/>
    <n v="0"/>
    <n v="6"/>
    <n v="0"/>
    <n v="6.2937110000000004E-2"/>
    <n v="3"/>
    <n v="6.8627460000000001E-2"/>
    <n v="3"/>
    <n v="5.8479600000000001E-3"/>
    <n v="4"/>
    <n v="10"/>
    <n v="17"/>
    <n v="0.9042553191489362"/>
    <n v="0.9"/>
    <n v="0.95"/>
    <n v="0.29411764705882354"/>
    <n v="0.29411764705882354"/>
    <n v="10.39"/>
    <n v="0"/>
    <n v="0.63971599999999995"/>
    <n v="3"/>
    <n v="7.89"/>
    <n v="2"/>
    <n v="5"/>
    <n v="18"/>
    <n v="0.27777777777777779"/>
    <n v="0.80320278882292062"/>
    <n v="2"/>
    <n v="5"/>
    <n v="0.4"/>
    <n v="0.90225563909774431"/>
    <n v="1"/>
    <n v="10"/>
    <n v="0.1"/>
    <n v="14746"/>
    <n v="16.113922550052688"/>
    <n v="0"/>
    <n v="5.882352941176471"/>
    <n v="5.882352941176471"/>
    <n v="5.5555555555555554"/>
    <n v="2.8000000000000003"/>
    <n v="0.30000000000000004"/>
    <n v="30.651831046784714"/>
    <n v="30.651831046784714"/>
    <n v="451991.90061588743"/>
    <n v="451991.90061588743"/>
    <n v="767982908.03409648"/>
    <n v="767982908.03409648"/>
    <n v="20977136"/>
    <n v="36.610474758522635"/>
    <n v="36.610474758522635"/>
    <n v="2.5"/>
    <n v="2.7314587057279494"/>
    <n v="0.76629577616961786"/>
    <n v="0.76629577616961786"/>
  </r>
  <r>
    <s v="950000048"/>
    <s v="MONROVIA GARDENS HEALTHCARE CENTER"/>
    <n v="206190084"/>
    <n v="1043204522"/>
    <s v="055367"/>
    <x v="48"/>
    <x v="15"/>
    <s v="No"/>
    <n v="95"/>
    <n v="1.7729999999999999"/>
    <n v="0"/>
    <n v="1.3698630136986356E-2"/>
    <n v="0"/>
    <n v="1.1559999999999999"/>
    <n v="3"/>
    <n v="1"/>
    <n v="3"/>
    <n v="0.315"/>
    <n v="0"/>
    <n v="1"/>
    <n v="0"/>
    <n v="3.2050000000000001"/>
    <n v="0"/>
    <n v="3.2876712328767099E-2"/>
    <n v="0"/>
    <n v="2.6880000000000002"/>
    <n v="0"/>
    <n v="1.9230769230769232E-2"/>
    <n v="0"/>
    <n v="3"/>
    <n v="30"/>
    <n v="0.1"/>
    <n v="50"/>
    <n v="2"/>
    <n v="6"/>
    <n v="0.33333333333333331"/>
    <n v="0.16528925"/>
    <n v="0"/>
    <n v="6.3348420000000003E-2"/>
    <n v="5"/>
    <n v="1.428571E-2"/>
    <n v="2"/>
    <n v="7"/>
    <n v="17"/>
    <n v="0.80625000000000002"/>
    <n v="0.9"/>
    <n v="0.95"/>
    <n v="0"/>
    <n v="0"/>
    <m/>
    <n v="0"/>
    <n v="0.57102799999999998"/>
    <n v="3"/>
    <m/>
    <n v="0"/>
    <n v="3"/>
    <n v="6"/>
    <n v="0.5"/>
    <n v="0.75733013109176428"/>
    <n v="0"/>
    <n v="5"/>
    <n v="0"/>
    <n v="0.96511627906976749"/>
    <n v="7"/>
    <n v="10"/>
    <n v="0.7"/>
    <n v="22704"/>
    <n v="3.5"/>
    <n v="5"/>
    <n v="0"/>
    <n v="0"/>
    <n v="10"/>
    <n v="0"/>
    <n v="2.0999999999999996"/>
    <n v="20.6"/>
    <n v="20.6"/>
    <n v="467702.4"/>
    <n v="467702.4"/>
    <n v="767982908.03409648"/>
    <n v="767982908.03409648"/>
    <n v="20977136"/>
    <n v="36.610474758522635"/>
    <n v="36.610474758522635"/>
    <n v="2.5"/>
    <n v="2.7314587057279494"/>
    <n v="0.51500000000000001"/>
    <n v="0.51500000000000001"/>
  </r>
  <r>
    <s v="950000049"/>
    <s v="WEST COVINA HEALTHCARE CENTER"/>
    <n v="206190085"/>
    <n v="1326032814"/>
    <s v="055992"/>
    <x v="48"/>
    <x v="15"/>
    <s v="No"/>
    <n v="97"/>
    <n v="2.173"/>
    <n v="0"/>
    <n v="0.29863013698630136"/>
    <n v="0"/>
    <n v="1.323"/>
    <n v="4"/>
    <n v="1"/>
    <n v="4"/>
    <n v="0.36599999999999999"/>
    <n v="0"/>
    <n v="1"/>
    <n v="0"/>
    <n v="3.8450000000000002"/>
    <n v="0"/>
    <n v="0.46027397260273972"/>
    <n v="0"/>
    <n v="3.391"/>
    <n v="0"/>
    <n v="0.35576923076923078"/>
    <n v="0"/>
    <n v="4"/>
    <n v="30"/>
    <n v="0.13333333333333333"/>
    <n v="51.8"/>
    <n v="1"/>
    <n v="6"/>
    <n v="0.16666666666666666"/>
    <n v="4.8543679999999999E-2"/>
    <n v="4"/>
    <n v="6.0150379999999996E-2"/>
    <n v="3"/>
    <n v="4.5454499999999995E-3"/>
    <n v="5"/>
    <n v="12"/>
    <n v="17"/>
    <n v="0.80669144981412644"/>
    <n v="0.9"/>
    <n v="0.95"/>
    <n v="0"/>
    <n v="0"/>
    <n v="8.58"/>
    <n v="2"/>
    <n v="1.297356"/>
    <n v="0"/>
    <n v="7.85"/>
    <n v="2"/>
    <n v="4"/>
    <n v="18"/>
    <n v="0.22222222222222221"/>
    <n v="0.63969164823008851"/>
    <n v="0"/>
    <n v="5"/>
    <n v="0"/>
    <n v="0.99725274725274726"/>
    <n v="10"/>
    <n v="10"/>
    <n v="1"/>
    <n v="18505"/>
    <n v="4.666666666666667"/>
    <n v="2.5"/>
    <n v="0"/>
    <n v="0"/>
    <n v="4.4444444444444446"/>
    <n v="0"/>
    <n v="3"/>
    <n v="14.611111111111111"/>
    <n v="14.611111111111111"/>
    <n v="270378.61111111112"/>
    <n v="270378.61111111112"/>
    <n v="767982908.03409648"/>
    <n v="767982908.03409648"/>
    <n v="20977136"/>
    <n v="36.610474758522635"/>
    <n v="36.610474758522635"/>
    <n v="2.5"/>
    <n v="2.7314587057279494"/>
    <n v="0.36527777777777776"/>
    <n v="0.36527777777777781"/>
  </r>
  <r>
    <s v="950000030"/>
    <s v="BROADWAY HEALTHCARE CENTER"/>
    <n v="206190109"/>
    <n v="1477547024"/>
    <s v="056201"/>
    <x v="48"/>
    <x v="15"/>
    <s v="No"/>
    <n v="59"/>
    <n v="2.38"/>
    <n v="1"/>
    <n v="0.87397260273972599"/>
    <n v="0.87397260273972599"/>
    <n v="1.129"/>
    <n v="2"/>
    <n v="1"/>
    <n v="2"/>
    <n v="0.34499999999999997"/>
    <n v="0"/>
    <n v="1"/>
    <n v="0"/>
    <n v="3.8540000000000001"/>
    <n v="1"/>
    <n v="0.86575342465753424"/>
    <n v="0.86575342465753424"/>
    <n v="3.585"/>
    <n v="2"/>
    <n v="0.85576923076923073"/>
    <n v="1.7115384615384615"/>
    <n v="5.4512644889357214"/>
    <n v="30"/>
    <n v="0.18170881629785737"/>
    <n v="23.6"/>
    <n v="6"/>
    <n v="6"/>
    <n v="1"/>
    <n v="5.5248600000000004E-3"/>
    <n v="5"/>
    <n v="8.0882369999999995E-2"/>
    <n v="2"/>
    <n v="1.463413E-2"/>
    <n v="5"/>
    <n v="12"/>
    <n v="17"/>
    <n v="1"/>
    <n v="0.9"/>
    <n v="0.95"/>
    <n v="0.70588235294117652"/>
    <n v="0.70588235294117652"/>
    <n v="9.7100000000000009"/>
    <n v="0"/>
    <n v="0.498029"/>
    <n v="4"/>
    <n v="7.91"/>
    <n v="2"/>
    <n v="6"/>
    <n v="18"/>
    <n v="0.33333333333333331"/>
    <n v="0.705016463296533"/>
    <n v="0"/>
    <n v="5"/>
    <n v="0"/>
    <n v="1"/>
    <n v="10"/>
    <n v="10"/>
    <n v="1"/>
    <n v="14560"/>
    <n v="6.3598085704250078"/>
    <n v="15"/>
    <n v="14.117647058823531"/>
    <n v="14.117647058823531"/>
    <n v="6.6666666666666661"/>
    <n v="0"/>
    <n v="3"/>
    <n v="45.144122295915203"/>
    <n v="45.144122295915203"/>
    <n v="657298.42062852532"/>
    <n v="657298.42062852532"/>
    <n v="767982908.03409648"/>
    <n v="767982908.03409648"/>
    <n v="20977136"/>
    <n v="36.610474758522635"/>
    <n v="36.610474758522635"/>
    <n v="2.5"/>
    <n v="2.7314587057279494"/>
    <n v="1.12860305739788"/>
    <n v="1.12860305739788"/>
  </r>
  <r>
    <s v="950000011"/>
    <s v="MONTE VISTA HEALTHCARE CENTER"/>
    <n v="206190112"/>
    <n v="1376538256"/>
    <s v="055817"/>
    <x v="48"/>
    <x v="15"/>
    <s v="No"/>
    <n v="69"/>
    <n v="2.2090000000000001"/>
    <n v="0"/>
    <n v="0.34794520547945207"/>
    <n v="0"/>
    <n v="1.2"/>
    <n v="3"/>
    <n v="1"/>
    <n v="3"/>
    <n v="0.34"/>
    <n v="0"/>
    <n v="1"/>
    <n v="0"/>
    <n v="3.7469999999999999"/>
    <n v="0"/>
    <n v="0.57260273972602738"/>
    <n v="0"/>
    <n v="3.2919999999999998"/>
    <n v="0"/>
    <n v="0.29807692307692307"/>
    <n v="0"/>
    <n v="3"/>
    <n v="30"/>
    <n v="0.1"/>
    <n v="42.2"/>
    <n v="4"/>
    <n v="6"/>
    <n v="0.66666666666666663"/>
    <n v="4.7872339999999999E-2"/>
    <n v="4"/>
    <n v="9.6551740000000011E-2"/>
    <n v="4"/>
    <n v="1.9704429999999998E-2"/>
    <n v="1"/>
    <n v="9"/>
    <n v="17"/>
    <n v="0.97572815533980584"/>
    <n v="0.9"/>
    <n v="0.95"/>
    <n v="0.52941176470588236"/>
    <n v="0.52941176470588236"/>
    <n v="9"/>
    <n v="1"/>
    <n v="0.93744300000000003"/>
    <n v="1"/>
    <n v="7.55"/>
    <n v="5"/>
    <n v="7"/>
    <n v="18"/>
    <n v="0.3888888888888889"/>
    <n v="0.73826263388854807"/>
    <n v="0"/>
    <n v="5"/>
    <n v="0"/>
    <n v="0.99726027397260275"/>
    <n v="10"/>
    <n v="10"/>
    <n v="1"/>
    <n v="15646"/>
    <n v="3.5"/>
    <n v="10"/>
    <n v="10.588235294117647"/>
    <n v="10.588235294117647"/>
    <n v="7.7777777777777777"/>
    <n v="0"/>
    <n v="3"/>
    <n v="34.866013071895424"/>
    <n v="34.866013071895424"/>
    <n v="545513.64052287582"/>
    <n v="545513.64052287582"/>
    <n v="767982908.03409648"/>
    <n v="767982908.03409648"/>
    <n v="20977136"/>
    <n v="36.610474758522635"/>
    <n v="36.610474758522635"/>
    <n v="2.5"/>
    <n v="2.7314587057279494"/>
    <n v="0.87165032679738563"/>
    <n v="0.87165032679738563"/>
  </r>
  <r>
    <s v="950000050"/>
    <s v="MISSION CARE CENTER"/>
    <n v="206190122"/>
    <n v="1184610768"/>
    <s v="555796"/>
    <x v="48"/>
    <x v="15"/>
    <s v="No"/>
    <n v="59"/>
    <n v="2.2069999999999999"/>
    <n v="0"/>
    <n v="0.34520547945205482"/>
    <n v="0"/>
    <n v="1.4419999999999999"/>
    <n v="5"/>
    <n v="1"/>
    <n v="5"/>
    <n v="0.45200000000000001"/>
    <n v="2"/>
    <n v="1"/>
    <n v="2"/>
    <n v="4.1100000000000003"/>
    <n v="2"/>
    <n v="0.77534246575342469"/>
    <n v="1.5506849315068494"/>
    <n v="3.238"/>
    <n v="0"/>
    <n v="0.47115384615384615"/>
    <n v="0"/>
    <n v="8.5506849315068489"/>
    <n v="30"/>
    <n v="0.2850228310502283"/>
    <n v="63.8"/>
    <n v="0"/>
    <n v="6"/>
    <n v="0"/>
    <n v="5.8823540000000001E-2"/>
    <n v="5"/>
    <n v="0.17777776000000001"/>
    <n v="0"/>
    <n v="0"/>
    <n v="6"/>
    <n v="11"/>
    <n v="17"/>
    <n v="0.36805555555555558"/>
    <n v="0.9"/>
    <n v="0.95"/>
    <n v="0"/>
    <n v="0"/>
    <n v="9.3699999999999992"/>
    <n v="1"/>
    <n v="0.69165500000000002"/>
    <n v="2"/>
    <n v="7.93"/>
    <n v="2"/>
    <n v="5"/>
    <n v="18"/>
    <n v="0.27777777777777779"/>
    <n v="0.31051672384219553"/>
    <n v="0"/>
    <n v="5"/>
    <n v="0"/>
    <n v="0.77470355731225293"/>
    <n v="0"/>
    <n v="10"/>
    <n v="0"/>
    <n v="5793"/>
    <n v="9.9757990867579913"/>
    <n v="0"/>
    <n v="0"/>
    <n v="0"/>
    <n v="5.5555555555555554"/>
    <n v="0"/>
    <n v="0"/>
    <n v="15.531354642313547"/>
    <n v="15.531354642313547"/>
    <n v="89973.13744292238"/>
    <n v="89973.13744292238"/>
    <n v="767982908.03409648"/>
    <n v="767982908.03409648"/>
    <n v="20977136"/>
    <n v="36.610474758522635"/>
    <n v="36.610474758522635"/>
    <n v="2.5"/>
    <n v="2.7314587057279494"/>
    <n v="0.38828386605783866"/>
    <n v="0.38828386605783871"/>
  </r>
  <r>
    <s v="970000163"/>
    <s v="CAMELLIA GARDENS CARE CENTER"/>
    <n v="206190265"/>
    <n v="1992864995"/>
    <s v="056316"/>
    <x v="50"/>
    <x v="15"/>
    <s v="Yes"/>
    <n v="80"/>
    <n v="2.5190000000000001"/>
    <n v="3"/>
    <n v="0.9342465753424658"/>
    <n v="2.8027397260273972"/>
    <n v="1.67"/>
    <n v="6"/>
    <n v="1"/>
    <n v="6"/>
    <n v="0.40500000000000003"/>
    <n v="1"/>
    <n v="1"/>
    <n v="1"/>
    <n v="4.4980000000000002"/>
    <n v="5"/>
    <n v="1"/>
    <n v="5"/>
    <n v="3.8490000000000002"/>
    <n v="3"/>
    <n v="1"/>
    <n v="3"/>
    <n v="17.802739726027397"/>
    <n v="30"/>
    <n v="0.59342465753424656"/>
    <n v="57.4"/>
    <n v="0"/>
    <n v="6"/>
    <n v="0"/>
    <n v="5.0561800000000004E-2"/>
    <n v="5"/>
    <n v="9.6045180000000008E-2"/>
    <n v="2"/>
    <n v="0"/>
    <n v="6"/>
    <n v="13"/>
    <n v="17"/>
    <n v="0.92703862660944203"/>
    <n v="0.9"/>
    <n v="0.95"/>
    <n v="0.38235294117647056"/>
    <n v="0.38235294117647056"/>
    <n v="10.73"/>
    <n v="0"/>
    <n v="0.134468"/>
    <n v="6"/>
    <m/>
    <n v="0"/>
    <n v="6"/>
    <n v="12"/>
    <n v="0.5"/>
    <n v="1.0730501727833428"/>
    <n v="5"/>
    <n v="5"/>
    <n v="1"/>
    <n v="0.97421203438395421"/>
    <n v="8"/>
    <n v="10"/>
    <n v="0.8"/>
    <n v="15303"/>
    <n v="20.769863013698629"/>
    <n v="0"/>
    <n v="7.6470588235294112"/>
    <n v="7.6470588235294112"/>
    <n v="10"/>
    <n v="7"/>
    <n v="2.4000000000000004"/>
    <n v="47.816921837228037"/>
    <n v="47.816921837228037"/>
    <n v="731742.35487510066"/>
    <n v="731742.35487510066"/>
    <n v="767982908.03409648"/>
    <n v="767982908.03409648"/>
    <n v="20977136"/>
    <n v="36.610474758522635"/>
    <n v="36.610474758522635"/>
    <n v="2.5"/>
    <n v="2.7314587057279494"/>
    <n v="1.1954230459307009"/>
    <n v="1.1954230459307009"/>
  </r>
  <r>
    <s v="950000052"/>
    <s v="CASA BONITA CONVALESCENT HOSPITAL"/>
    <n v="206190700"/>
    <n v="1730269234"/>
    <s v="056291"/>
    <x v="48"/>
    <x v="15"/>
    <s v="Yes"/>
    <n v="106"/>
    <n v="1.899"/>
    <n v="0"/>
    <n v="0.22465753424657531"/>
    <n v="0"/>
    <n v="1.6240000000000001"/>
    <n v="6"/>
    <n v="1"/>
    <n v="6"/>
    <n v="0.36399999999999999"/>
    <n v="0"/>
    <n v="1"/>
    <n v="0"/>
    <n v="3.806"/>
    <n v="0"/>
    <n v="0.99178082191780825"/>
    <n v="0"/>
    <n v="3.6869999999999998"/>
    <n v="2"/>
    <n v="1"/>
    <n v="2"/>
    <n v="8"/>
    <n v="30"/>
    <n v="0.26666666666666666"/>
    <n v="59.5"/>
    <n v="0"/>
    <n v="6"/>
    <n v="0"/>
    <n v="6.9686400000000008E-3"/>
    <n v="5"/>
    <n v="0.16611294000000001"/>
    <n v="0"/>
    <n v="2.0895510000000003E-2"/>
    <n v="1"/>
    <n v="6"/>
    <n v="17"/>
    <n v="0.91354466858789629"/>
    <n v="0.9"/>
    <n v="0.95"/>
    <n v="0.17647058823529413"/>
    <n v="0.17647058823529413"/>
    <n v="12.22"/>
    <n v="0"/>
    <n v="0.68946700000000005"/>
    <n v="2"/>
    <n v="7.57"/>
    <n v="4"/>
    <n v="6"/>
    <n v="18"/>
    <n v="0.33333333333333331"/>
    <n v="0.87227619189956662"/>
    <n v="3"/>
    <n v="5"/>
    <n v="0.6"/>
    <n v="0.98426966292134832"/>
    <n v="9"/>
    <n v="10"/>
    <n v="0.9"/>
    <n v="19092"/>
    <n v="9.3333333333333339"/>
    <n v="0"/>
    <n v="3.5294117647058827"/>
    <n v="3.5294117647058827"/>
    <n v="6.6666666666666661"/>
    <n v="4.2"/>
    <n v="2.7"/>
    <n v="26.429411764705883"/>
    <n v="26.429411764705883"/>
    <n v="504590.32941176469"/>
    <n v="504590.32941176469"/>
    <n v="767982908.03409648"/>
    <n v="767982908.03409648"/>
    <n v="20977136"/>
    <n v="36.610474758522635"/>
    <n v="36.610474758522635"/>
    <n v="2.5"/>
    <n v="2.7314587057279494"/>
    <n v="0.66073529411764709"/>
    <n v="0.66073529411764709"/>
  </r>
  <r>
    <s v="950000027"/>
    <s v="SANTA FE LODGE"/>
    <n v="206190167"/>
    <n v="1851763908"/>
    <s v="555106"/>
    <x v="48"/>
    <x v="15"/>
    <s v="No"/>
    <n v="46"/>
    <n v="2.738"/>
    <n v="5"/>
    <n v="0.78356164383561644"/>
    <n v="3.9178082191780823"/>
    <n v="1.0880000000000001"/>
    <n v="2"/>
    <n v="1"/>
    <n v="2"/>
    <n v="0.46"/>
    <n v="2"/>
    <n v="1"/>
    <n v="2"/>
    <n v="4.2850000000000001"/>
    <n v="4"/>
    <n v="0.46027397260273972"/>
    <n v="1.8410958904109589"/>
    <n v="3.9089999999999998"/>
    <n v="4"/>
    <n v="0.50961538461538458"/>
    <n v="2.0384615384615383"/>
    <n v="11.79736564805058"/>
    <n v="30"/>
    <n v="0.39324552160168597"/>
    <n v="30"/>
    <n v="5"/>
    <n v="6"/>
    <n v="0.83333333333333337"/>
    <n v="0"/>
    <n v="5"/>
    <n v="0"/>
    <n v="6"/>
    <n v="0"/>
    <n v="6"/>
    <n v="17"/>
    <n v="17"/>
    <n v="0.9707602339181286"/>
    <n v="0.9"/>
    <n v="0.95"/>
    <n v="1"/>
    <n v="1"/>
    <m/>
    <n v="0"/>
    <n v="0.38684299999999999"/>
    <n v="5"/>
    <m/>
    <n v="0"/>
    <n v="5"/>
    <n v="6"/>
    <n v="0.83333333333333337"/>
    <n v="0.86830707425773646"/>
    <n v="3"/>
    <n v="5"/>
    <n v="0.6"/>
    <n v="0.96410256410256412"/>
    <n v="7"/>
    <n v="10"/>
    <n v="0.7"/>
    <n v="13833"/>
    <n v="13.763593256059009"/>
    <n v="12.5"/>
    <n v="20"/>
    <n v="20"/>
    <n v="16.666666666666668"/>
    <n v="4.2"/>
    <n v="2.0999999999999996"/>
    <n v="69.230259922725679"/>
    <n v="69.230259922725679"/>
    <n v="957662.18551106437"/>
    <n v="957662.18551106437"/>
    <n v="767982908.03409648"/>
    <n v="767982908.03409648"/>
    <n v="20977136"/>
    <n v="36.610474758522635"/>
    <n v="36.610474758522635"/>
    <n v="2.5"/>
    <n v="2.7314587057279494"/>
    <n v="1.730756498068142"/>
    <n v="1.730756498068142"/>
  </r>
  <r>
    <s v="950000033"/>
    <s v="CHINO VALLEY HEALTH CARE CENTER"/>
    <n v="206190790"/>
    <n v="1558441022"/>
    <s v="055126"/>
    <x v="48"/>
    <x v="15"/>
    <s v="No"/>
    <n v="102"/>
    <n v="2.984"/>
    <n v="5"/>
    <n v="0.89315068493150684"/>
    <n v="4.4657534246575343"/>
    <n v="0.996"/>
    <n v="1"/>
    <n v="1"/>
    <n v="1"/>
    <n v="0.47499999999999998"/>
    <n v="2"/>
    <n v="1"/>
    <n v="2"/>
    <n v="4.46"/>
    <n v="4"/>
    <n v="0.26027397260273977"/>
    <n v="1.0410958904109591"/>
    <n v="4.1890000000000001"/>
    <n v="5"/>
    <n v="0.48076923076923078"/>
    <n v="2.4038461538461537"/>
    <n v="10.910695468914646"/>
    <n v="30"/>
    <n v="0.36368984896382156"/>
    <n v="32.200000000000003"/>
    <n v="5"/>
    <n v="6"/>
    <n v="0.83333333333333337"/>
    <n v="0.1754386"/>
    <n v="2"/>
    <n v="3.1249989999999998E-2"/>
    <n v="5"/>
    <n v="2.7247900000000004E-3"/>
    <n v="6"/>
    <n v="13"/>
    <n v="17"/>
    <n v="0.98378378378378384"/>
    <n v="0.9"/>
    <n v="0.95"/>
    <n v="0.76470588235294112"/>
    <n v="0.76470588235294112"/>
    <n v="6.44"/>
    <n v="5"/>
    <n v="0.89998100000000003"/>
    <n v="1"/>
    <n v="7.81"/>
    <n v="3"/>
    <n v="9"/>
    <n v="18"/>
    <n v="0.5"/>
    <n v="0.73299574174243298"/>
    <n v="0"/>
    <n v="5"/>
    <n v="0"/>
    <n v="0.7986270022883295"/>
    <n v="0"/>
    <n v="10"/>
    <n v="0"/>
    <n v="25476"/>
    <n v="12.729144713733755"/>
    <n v="12.5"/>
    <n v="15.294117647058822"/>
    <n v="15.294117647058822"/>
    <n v="10"/>
    <n v="0"/>
    <n v="0"/>
    <n v="50.523262360792572"/>
    <n v="50.523262360792572"/>
    <n v="1287130.6319035515"/>
    <n v="1287130.6319035515"/>
    <n v="767982908.03409648"/>
    <n v="767982908.03409648"/>
    <n v="20977136"/>
    <n v="36.610474758522635"/>
    <n v="36.610474758522635"/>
    <n v="2.5"/>
    <n v="2.7314587057279494"/>
    <n v="1.2630815590198143"/>
    <n v="1.2630815590198141"/>
  </r>
  <r>
    <s v="950000002"/>
    <s v="CLAREMONT CARE CENTER"/>
    <n v="206190140"/>
    <n v="1336148840"/>
    <s v="055394"/>
    <x v="48"/>
    <x v="15"/>
    <s v="No"/>
    <n v="99"/>
    <n v="2.3530000000000002"/>
    <n v="1"/>
    <n v="0.67397260273972603"/>
    <n v="0.67397260273972603"/>
    <n v="1.2230000000000001"/>
    <n v="3"/>
    <n v="1"/>
    <n v="3"/>
    <n v="0.40600000000000003"/>
    <n v="1"/>
    <n v="1"/>
    <n v="1"/>
    <n v="3.9689999999999999"/>
    <n v="1"/>
    <n v="0.9780821917808219"/>
    <n v="0.9780821917808219"/>
    <n v="3.621"/>
    <n v="2"/>
    <n v="0.95192307692307687"/>
    <n v="1.9038461538461537"/>
    <n v="7.5559009483667019"/>
    <n v="30"/>
    <n v="0.25186336494555672"/>
    <n v="50.4"/>
    <n v="2"/>
    <n v="6"/>
    <n v="0.33333333333333331"/>
    <n v="6.5573770000000003E-2"/>
    <n v="3"/>
    <n v="4.1237120000000002E-2"/>
    <n v="5"/>
    <n v="2.3715400000000001E-2"/>
    <n v="1"/>
    <n v="9"/>
    <n v="17"/>
    <n v="0.85084745762711866"/>
    <n v="0.9"/>
    <n v="0.95"/>
    <n v="0"/>
    <n v="0"/>
    <n v="8.7200000000000006"/>
    <n v="1"/>
    <n v="0.60926000000000002"/>
    <n v="3"/>
    <n v="7.42"/>
    <n v="5"/>
    <n v="9"/>
    <n v="18"/>
    <n v="0.5"/>
    <n v="0.58332065597711991"/>
    <n v="0"/>
    <n v="5"/>
    <n v="0"/>
    <n v="0.99854862119013066"/>
    <n v="10"/>
    <n v="10"/>
    <n v="1"/>
    <n v="19172"/>
    <n v="8.815217773094485"/>
    <n v="5"/>
    <n v="0"/>
    <n v="0"/>
    <n v="10"/>
    <n v="0"/>
    <n v="3"/>
    <n v="26.815217773094485"/>
    <n v="26.815217773094485"/>
    <n v="514101.35514576745"/>
    <n v="514101.35514576745"/>
    <n v="767982908.03409648"/>
    <n v="767982908.03409648"/>
    <n v="20977136"/>
    <n v="36.610474758522635"/>
    <n v="36.610474758522635"/>
    <n v="2.5"/>
    <n v="2.7314587057279494"/>
    <n v="0.6703804443273621"/>
    <n v="0.6703804443273621"/>
  </r>
  <r>
    <s v="950000053"/>
    <s v="CLAREMONT MANOR CARE CENTER"/>
    <n v="206196220"/>
    <n v="1760738850"/>
    <s v="555085"/>
    <x v="48"/>
    <x v="15"/>
    <s v="No"/>
    <n v="59"/>
    <n v="2.698"/>
    <n v="5"/>
    <n v="0.93698630136986305"/>
    <n v="4.6849315068493151"/>
    <n v="1.2669999999999999"/>
    <n v="4"/>
    <n v="1"/>
    <n v="4"/>
    <n v="0.38800000000000001"/>
    <n v="1"/>
    <n v="1"/>
    <n v="1"/>
    <n v="4.3559999999999999"/>
    <n v="4"/>
    <n v="0.8794520547945206"/>
    <n v="3.5178082191780824"/>
    <n v="4.2670000000000003"/>
    <n v="5"/>
    <n v="0.88461538461538458"/>
    <n v="4.4230769230769234"/>
    <n v="17.625816649104323"/>
    <n v="30"/>
    <n v="0.5875272216368107"/>
    <n v="22"/>
    <n v="6"/>
    <n v="6"/>
    <n v="1"/>
    <n v="0.13013697999999999"/>
    <n v="1"/>
    <n v="2.7272729999999999E-2"/>
    <n v="5"/>
    <n v="3.4246569999999997E-2"/>
    <n v="0"/>
    <n v="6"/>
    <n v="17"/>
    <n v="0.86503067484662577"/>
    <n v="0.9"/>
    <n v="0.95"/>
    <n v="0"/>
    <n v="0"/>
    <n v="5.92"/>
    <n v="6"/>
    <n v="0.32586100000000001"/>
    <n v="5"/>
    <n v="8.1999999999999993"/>
    <n v="0"/>
    <n v="11"/>
    <n v="18"/>
    <n v="0.61111111111111116"/>
    <n v="0.54076433121019107"/>
    <n v="0"/>
    <n v="5"/>
    <n v="0"/>
    <n v="1"/>
    <n v="10"/>
    <n v="10"/>
    <n v="1"/>
    <n v="8490"/>
    <n v="20.563452757288374"/>
    <n v="15"/>
    <n v="0"/>
    <n v="0"/>
    <n v="12.222222222222223"/>
    <n v="0"/>
    <n v="3"/>
    <n v="50.785674979510596"/>
    <n v="50.785674979510596"/>
    <n v="431170.38057604496"/>
    <n v="431170.38057604496"/>
    <n v="767982908.03409648"/>
    <n v="767982908.03409648"/>
    <n v="20977136"/>
    <n v="36.610474758522635"/>
    <n v="36.610474758522635"/>
    <n v="2.5"/>
    <n v="2.7314587057279494"/>
    <n v="1.2696418744877649"/>
    <n v="1.2696418744877649"/>
  </r>
  <r>
    <s v="950000047"/>
    <s v="COAST CARE CONVALESCENT CENTER"/>
    <n v="206190050"/>
    <n v="1770564114"/>
    <s v="555199"/>
    <x v="48"/>
    <x v="15"/>
    <s v="No"/>
    <n v="48"/>
    <n v="2.5979999999999999"/>
    <n v="4"/>
    <n v="0.60821917808219172"/>
    <n v="2.4328767123287669"/>
    <n v="1.052"/>
    <n v="1"/>
    <n v="1"/>
    <n v="1"/>
    <n v="0.23799999999999999"/>
    <n v="0"/>
    <n v="1"/>
    <n v="0"/>
    <n v="3.794"/>
    <n v="0"/>
    <n v="0.84657534246575339"/>
    <n v="0"/>
    <n v="3.2869999999999999"/>
    <n v="0"/>
    <n v="0.74038461538461542"/>
    <n v="0"/>
    <n v="3.4328767123287669"/>
    <n v="30"/>
    <n v="0.11442922374429224"/>
    <n v="31"/>
    <n v="5"/>
    <n v="6"/>
    <n v="0.83333333333333337"/>
    <n v="0.23529412"/>
    <n v="0"/>
    <n v="0"/>
    <n v="6"/>
    <n v="1.398601E-2"/>
    <n v="5"/>
    <n v="11"/>
    <n v="17"/>
    <n v="0.91025641025641024"/>
    <n v="0.9"/>
    <n v="0.95"/>
    <n v="0.3235294117647059"/>
    <n v="0.3235294117647059"/>
    <n v="5.82"/>
    <n v="6"/>
    <n v="0.56512300000000004"/>
    <n v="3"/>
    <n v="7.46"/>
    <n v="5"/>
    <n v="14"/>
    <n v="18"/>
    <n v="0.77777777777777779"/>
    <n v="0.68156682027649773"/>
    <n v="0"/>
    <n v="5"/>
    <n v="0"/>
    <n v="0.98522167487684731"/>
    <n v="9"/>
    <n v="10"/>
    <n v="0.9"/>
    <n v="10353"/>
    <n v="4.005022831050228"/>
    <n v="12.5"/>
    <n v="6.4705882352941178"/>
    <n v="6.4705882352941178"/>
    <n v="15.555555555555555"/>
    <n v="0"/>
    <n v="2.7"/>
    <n v="41.231166621899902"/>
    <n v="41.231166621899902"/>
    <n v="426866.26803652971"/>
    <n v="426866.26803652971"/>
    <n v="767982908.03409648"/>
    <n v="767982908.03409648"/>
    <n v="20977136"/>
    <n v="36.610474758522635"/>
    <n v="36.610474758522635"/>
    <n v="2.5"/>
    <n v="2.7314587057279494"/>
    <n v="1.0307791655474976"/>
    <n v="1.0307791655474974"/>
  </r>
  <r>
    <s v="950000054"/>
    <s v="BEACON HEALTHCARE CENTER"/>
    <n v="206190189"/>
    <n v="1184055956"/>
    <s v="056331"/>
    <x v="48"/>
    <x v="15"/>
    <s v="No"/>
    <n v="54"/>
    <n v="2.371"/>
    <n v="1"/>
    <n v="1"/>
    <n v="1"/>
    <n v="1.4630000000000001"/>
    <n v="5"/>
    <n v="1"/>
    <n v="5"/>
    <n v="0.57899999999999996"/>
    <n v="4"/>
    <n v="1"/>
    <n v="4"/>
    <n v="4.4219999999999997"/>
    <n v="4"/>
    <n v="1"/>
    <n v="4"/>
    <n v="3.7349999999999999"/>
    <n v="3"/>
    <n v="1"/>
    <n v="3"/>
    <n v="17"/>
    <n v="30"/>
    <n v="0.56666666666666665"/>
    <n v="53.7"/>
    <n v="1"/>
    <n v="6"/>
    <n v="0.16666666666666666"/>
    <n v="1.40845E-2"/>
    <n v="5"/>
    <n v="0.18000001000000002"/>
    <n v="0"/>
    <n v="0"/>
    <n v="6"/>
    <n v="11"/>
    <n v="17"/>
    <n v="0.87951807228915657"/>
    <n v="0.9"/>
    <n v="0.95"/>
    <n v="0"/>
    <n v="0"/>
    <n v="8.02"/>
    <n v="2"/>
    <n v="1.3953310000000001"/>
    <n v="0"/>
    <n v="7.75"/>
    <n v="3"/>
    <n v="5"/>
    <n v="18"/>
    <n v="0.27777777777777779"/>
    <n v="0.35978062157221208"/>
    <n v="0"/>
    <n v="5"/>
    <n v="0"/>
    <n v="0.99120234604105573"/>
    <n v="10"/>
    <n v="10"/>
    <n v="1"/>
    <n v="4920"/>
    <n v="19.833333333333332"/>
    <n v="2.5"/>
    <n v="0"/>
    <n v="0"/>
    <n v="5.5555555555555554"/>
    <n v="0"/>
    <n v="3"/>
    <n v="30.888888888888886"/>
    <n v="30.888888888888886"/>
    <n v="151973.33333333331"/>
    <n v="151973.33333333331"/>
    <n v="767982908.03409648"/>
    <n v="767982908.03409648"/>
    <n v="20977136"/>
    <n v="36.610474758522635"/>
    <n v="36.610474758522635"/>
    <n v="2.5"/>
    <n v="2.7314587057279494"/>
    <n v="0.77222222222222214"/>
    <n v="0.77222222222222214"/>
  </r>
  <r>
    <s v="950000040"/>
    <s v="COUNTRY OAKS CARE CENTER"/>
    <n v="206190627"/>
    <n v="1992960363"/>
    <s v="055247"/>
    <x v="48"/>
    <x v="15"/>
    <s v="Yes"/>
    <n v="81"/>
    <n v="1.899"/>
    <n v="0"/>
    <n v="0.22465753424657531"/>
    <n v="0"/>
    <n v="1.875"/>
    <n v="6"/>
    <n v="1"/>
    <n v="6"/>
    <n v="0.31"/>
    <n v="0"/>
    <n v="1"/>
    <n v="0"/>
    <n v="3.9470000000000001"/>
    <n v="1"/>
    <n v="1"/>
    <n v="1"/>
    <n v="3.399"/>
    <n v="0"/>
    <n v="1"/>
    <n v="0"/>
    <n v="7"/>
    <n v="30"/>
    <n v="0.23333333333333334"/>
    <n v="90.4"/>
    <n v="0"/>
    <n v="6"/>
    <n v="0"/>
    <n v="1.0101009999999999E-2"/>
    <n v="5"/>
    <n v="0.11940298000000001"/>
    <n v="0"/>
    <n v="4.25531E-3"/>
    <n v="4"/>
    <n v="9"/>
    <n v="17"/>
    <n v="0.85977859778597787"/>
    <n v="0.9"/>
    <n v="0.95"/>
    <n v="0"/>
    <n v="0"/>
    <n v="11.77"/>
    <n v="0"/>
    <n v="0.68749800000000005"/>
    <n v="2"/>
    <m/>
    <n v="0"/>
    <n v="2"/>
    <n v="12"/>
    <n v="0.16666666666666666"/>
    <n v="0.88323248096818274"/>
    <n v="3"/>
    <n v="5"/>
    <n v="0.6"/>
    <n v="0.90291262135922334"/>
    <n v="1"/>
    <n v="10"/>
    <n v="0.1"/>
    <n v="8956"/>
    <n v="8.1666666666666661"/>
    <n v="0"/>
    <n v="0"/>
    <n v="0"/>
    <n v="3.333333333333333"/>
    <n v="4.2"/>
    <n v="0.30000000000000004"/>
    <n v="16"/>
    <n v="16"/>
    <n v="143296"/>
    <n v="143296"/>
    <n v="767982908.03409648"/>
    <n v="767982908.03409648"/>
    <n v="20977136"/>
    <n v="36.610474758522635"/>
    <n v="36.610474758522635"/>
    <n v="2.5"/>
    <n v="2.7314587057279494"/>
    <n v="0.4"/>
    <n v="0.4"/>
  </r>
  <r>
    <s v="950000014"/>
    <s v="COVINA REHABILITATION CENTER"/>
    <n v="206190329"/>
    <n v="1992885958"/>
    <s v="055449"/>
    <x v="48"/>
    <x v="15"/>
    <s v="Yes"/>
    <n v="99"/>
    <n v="1.75"/>
    <n v="0"/>
    <n v="1.3698630136986356E-2"/>
    <n v="0"/>
    <n v="1.012"/>
    <n v="1"/>
    <n v="1"/>
    <n v="1"/>
    <n v="0.42799999999999999"/>
    <n v="1"/>
    <n v="1"/>
    <n v="1"/>
    <n v="3.2120000000000002"/>
    <n v="0"/>
    <n v="0.43835616438356162"/>
    <n v="0"/>
    <n v="2.95"/>
    <n v="0"/>
    <n v="0.44230769230769229"/>
    <n v="0"/>
    <n v="2"/>
    <n v="30"/>
    <n v="6.6666666666666666E-2"/>
    <n v="51"/>
    <n v="2"/>
    <n v="6"/>
    <n v="0.33333333333333331"/>
    <n v="9.2857129999999996E-2"/>
    <n v="2"/>
    <n v="9.9264690000000003E-2"/>
    <n v="1"/>
    <n v="3.2786900000000003E-3"/>
    <n v="6"/>
    <n v="9"/>
    <n v="17"/>
    <n v="0.85959885386819479"/>
    <n v="0.9"/>
    <n v="0.95"/>
    <n v="0"/>
    <n v="0"/>
    <n v="10.93"/>
    <n v="0"/>
    <n v="0.70489500000000005"/>
    <n v="2"/>
    <n v="7.77"/>
    <n v="3"/>
    <n v="5"/>
    <n v="18"/>
    <n v="0.27777777777777779"/>
    <n v="0.8175297836129346"/>
    <n v="2"/>
    <n v="5"/>
    <n v="0.4"/>
    <n v="0.98750000000000004"/>
    <n v="9"/>
    <n v="10"/>
    <n v="0.9"/>
    <n v="19396"/>
    <n v="2.3333333333333335"/>
    <n v="5"/>
    <n v="0"/>
    <n v="0"/>
    <n v="5.5555555555555554"/>
    <n v="2.8000000000000003"/>
    <n v="2.7"/>
    <n v="18.388888888888889"/>
    <n v="18.388888888888889"/>
    <n v="356670.88888888888"/>
    <n v="356670.88888888888"/>
    <n v="767982908.03409648"/>
    <n v="767982908.03409648"/>
    <n v="20977136"/>
    <n v="36.610474758522635"/>
    <n v="36.610474758522635"/>
    <n v="2.5"/>
    <n v="2.7314587057279494"/>
    <n v="0.4597222222222222"/>
    <n v="0.4597222222222222"/>
  </r>
  <r>
    <s v="950000056"/>
    <s v="DEL MAR CONVALESCENT HOSPITAL"/>
    <n v="206190233"/>
    <n v="1972609808"/>
    <s v="555081"/>
    <x v="48"/>
    <x v="15"/>
    <s v="No"/>
    <n v="59"/>
    <n v="2.2269999999999999"/>
    <n v="0"/>
    <n v="0.18356164383561646"/>
    <n v="0"/>
    <n v="0.81"/>
    <n v="0"/>
    <n v="1"/>
    <n v="0"/>
    <n v="0.72099999999999997"/>
    <n v="5"/>
    <n v="1"/>
    <n v="5"/>
    <n v="3.738"/>
    <n v="0"/>
    <n v="0.58904109589041098"/>
    <n v="0"/>
    <n v="3.3959999999999999"/>
    <n v="0"/>
    <n v="0.35576923076923078"/>
    <n v="0"/>
    <n v="5"/>
    <n v="30"/>
    <n v="0.16666666666666666"/>
    <n v="98.4"/>
    <n v="0"/>
    <n v="6"/>
    <n v="0"/>
    <n v="1.0752669999999999E-2"/>
    <n v="5"/>
    <n v="0.10769232000000001"/>
    <n v="0"/>
    <n v="0"/>
    <n v="6"/>
    <n v="11"/>
    <n v="17"/>
    <n v="1"/>
    <n v="0.9"/>
    <n v="0.95"/>
    <n v="0.6470588235294118"/>
    <n v="0.6470588235294118"/>
    <n v="7.59"/>
    <n v="3"/>
    <n v="0.155053"/>
    <n v="6"/>
    <n v="7.85"/>
    <n v="2"/>
    <n v="11"/>
    <n v="18"/>
    <n v="0.61111111111111116"/>
    <n v="0.61209803230838911"/>
    <n v="0"/>
    <n v="5"/>
    <n v="0"/>
    <n v="1"/>
    <n v="10"/>
    <n v="10"/>
    <n v="1"/>
    <n v="12163"/>
    <n v="5.833333333333333"/>
    <n v="0"/>
    <n v="12.941176470588236"/>
    <n v="12.941176470588236"/>
    <n v="12.222222222222223"/>
    <n v="0"/>
    <n v="3"/>
    <n v="33.996732026143789"/>
    <n v="33.996732026143789"/>
    <n v="413502.25163398689"/>
    <n v="413502.25163398689"/>
    <n v="767982908.03409648"/>
    <n v="767982908.03409648"/>
    <n v="20977136"/>
    <n v="36.610474758522635"/>
    <n v="36.610474758522635"/>
    <n v="2.5"/>
    <n v="2.7314587057279494"/>
    <n v="0.84991830065359475"/>
    <n v="0.84991830065359464"/>
  </r>
  <r>
    <s v="970000161"/>
    <s v="PASADENA GROVE HEALTH CENTER"/>
    <n v="206190263"/>
    <n v="1235669482"/>
    <s v="055617"/>
    <x v="50"/>
    <x v="15"/>
    <s v="No"/>
    <n v="71"/>
    <n v="2.411"/>
    <n v="2"/>
    <n v="0.49315068493150682"/>
    <n v="0.98630136986301364"/>
    <n v="1.095"/>
    <n v="2"/>
    <n v="1"/>
    <n v="2"/>
    <n v="0.32900000000000001"/>
    <n v="0"/>
    <n v="1"/>
    <n v="0"/>
    <n v="3.839"/>
    <n v="0"/>
    <n v="0.51232876712328768"/>
    <n v="0"/>
    <n v="3.22"/>
    <n v="0"/>
    <n v="0.15384615384615385"/>
    <n v="0"/>
    <n v="2.9863013698630136"/>
    <n v="30"/>
    <n v="9.9543378995433793E-2"/>
    <n v="58.2"/>
    <n v="0"/>
    <n v="6"/>
    <n v="0"/>
    <n v="0.21296296000000001"/>
    <n v="0"/>
    <n v="2.2727279999999999E-2"/>
    <n v="6"/>
    <n v="1.376145E-2"/>
    <n v="2"/>
    <n v="8"/>
    <n v="17"/>
    <n v="0.96"/>
    <n v="0.9"/>
    <n v="0.95"/>
    <n v="0.47058823529411764"/>
    <n v="0.47058823529411764"/>
    <n v="10.86"/>
    <n v="0"/>
    <n v="0.406746"/>
    <n v="5"/>
    <n v="7.82"/>
    <n v="3"/>
    <n v="8"/>
    <n v="18"/>
    <n v="0.44444444444444442"/>
    <n v="0.77518885956129968"/>
    <n v="1"/>
    <n v="5"/>
    <n v="0.2"/>
    <n v="0.99071207430340558"/>
    <n v="10"/>
    <n v="10"/>
    <n v="1"/>
    <n v="17034"/>
    <n v="3.484018264840183"/>
    <n v="0"/>
    <n v="9.4117647058823533"/>
    <n v="9.4117647058823533"/>
    <n v="8.8888888888888893"/>
    <n v="1.4000000000000001"/>
    <n v="3"/>
    <n v="26.184671859611424"/>
    <n v="26.184671859611424"/>
    <n v="446029.70045662101"/>
    <n v="446029.70045662101"/>
    <n v="767982908.03409648"/>
    <n v="767982908.03409648"/>
    <n v="20977136"/>
    <n v="36.610474758522635"/>
    <n v="36.610474758522635"/>
    <n v="2.5"/>
    <n v="2.7314587057279494"/>
    <n v="0.65461679649028559"/>
    <n v="0.65461679649028559"/>
  </r>
  <r>
    <s v="950000249"/>
    <s v="MAYFLOWER CARE CENTER"/>
    <n v="206194092"/>
    <n v="1861864910"/>
    <s v="555374"/>
    <x v="48"/>
    <x v="15"/>
    <s v="No"/>
    <n v="59"/>
    <n v="2.4910000000000001"/>
    <n v="3"/>
    <n v="0.47123287671232872"/>
    <n v="1.4136986301369863"/>
    <n v="1.167"/>
    <n v="3"/>
    <n v="1"/>
    <n v="3"/>
    <n v="0.28699999999999998"/>
    <n v="0"/>
    <n v="1"/>
    <n v="0"/>
    <n v="3.956"/>
    <n v="1"/>
    <n v="0.32602739726027397"/>
    <n v="0.32602739726027397"/>
    <n v="3.3820000000000001"/>
    <n v="0"/>
    <n v="0.30769230769230771"/>
    <n v="0"/>
    <n v="4.7397260273972606"/>
    <n v="30"/>
    <n v="0.15799086757990868"/>
    <n v="41.1"/>
    <n v="4"/>
    <n v="6"/>
    <n v="0.66666666666666663"/>
    <n v="0.15887848999999998"/>
    <n v="0"/>
    <n v="2.298849E-2"/>
    <n v="5"/>
    <n v="0"/>
    <n v="6"/>
    <n v="11"/>
    <n v="17"/>
    <n v="0.93488372093023253"/>
    <n v="0.9"/>
    <n v="0.95"/>
    <n v="0.3235294117647059"/>
    <n v="0.3235294117647059"/>
    <n v="10.98"/>
    <n v="0"/>
    <n v="0.55071999999999999"/>
    <n v="4"/>
    <n v="8.2100000000000009"/>
    <n v="0"/>
    <n v="4"/>
    <n v="18"/>
    <n v="0.22222222222222221"/>
    <n v="0.68778682457438933"/>
    <n v="0"/>
    <n v="5"/>
    <n v="0"/>
    <n v="0.98872180451127822"/>
    <n v="9"/>
    <n v="10"/>
    <n v="0.9"/>
    <n v="13938"/>
    <n v="5.5296803652968043"/>
    <n v="10"/>
    <n v="6.4705882352941178"/>
    <n v="6.4705882352941178"/>
    <n v="4.4444444444444446"/>
    <n v="0"/>
    <n v="2.7"/>
    <n v="29.144713045035363"/>
    <n v="29.144713045035363"/>
    <n v="406219.01042170287"/>
    <n v="406219.01042170287"/>
    <n v="767982908.03409648"/>
    <n v="767982908.03409648"/>
    <n v="20977136"/>
    <n v="36.610474758522635"/>
    <n v="36.610474758522635"/>
    <n v="2.5"/>
    <n v="2.7314587057279494"/>
    <n v="0.7286178261258841"/>
    <n v="0.7286178261258841"/>
  </r>
  <r>
    <s v="950000038"/>
    <s v="EL MONTE CONVALESCENT HOSPITAL"/>
    <n v="206190267"/>
    <n v="1972506327"/>
    <s v="055202"/>
    <x v="48"/>
    <x v="15"/>
    <s v="No"/>
    <n v="99"/>
    <n v="2.6160000000000001"/>
    <n v="4"/>
    <n v="0.83013698630136989"/>
    <n v="3.3205479452054796"/>
    <n v="1.266"/>
    <n v="4"/>
    <n v="1"/>
    <n v="4"/>
    <n v="0.375"/>
    <n v="1"/>
    <n v="1"/>
    <n v="1"/>
    <n v="4.2759999999999998"/>
    <n v="3"/>
    <n v="0.88767123287671235"/>
    <n v="2.6630136986301371"/>
    <n v="3.726"/>
    <n v="3"/>
    <n v="0.74038461538461542"/>
    <n v="2.2211538461538463"/>
    <n v="13.204715489989464"/>
    <n v="30"/>
    <n v="0.44015718299964879"/>
    <n v="45.9"/>
    <n v="3"/>
    <n v="6"/>
    <n v="0.5"/>
    <n v="5.7803449999999999E-2"/>
    <n v="4"/>
    <n v="8.2278500000000004E-2"/>
    <n v="2"/>
    <n v="2.0408159999999998E-2"/>
    <n v="1"/>
    <n v="7"/>
    <n v="17"/>
    <n v="0.95431472081218272"/>
    <n v="0.9"/>
    <n v="0.95"/>
    <n v="0.41176470588235292"/>
    <n v="0.41176470588235292"/>
    <m/>
    <n v="0"/>
    <n v="0.46879199999999999"/>
    <n v="4"/>
    <m/>
    <n v="0"/>
    <n v="4"/>
    <n v="6"/>
    <n v="0.66666666666666663"/>
    <n v="1.4536015923395555"/>
    <n v="5"/>
    <n v="5"/>
    <n v="1"/>
    <n v="1"/>
    <n v="10"/>
    <n v="10"/>
    <n v="1"/>
    <n v="27021"/>
    <n v="15.405501404987708"/>
    <n v="7.5"/>
    <n v="8.235294117647058"/>
    <n v="8.235294117647058"/>
    <n v="13.333333333333332"/>
    <n v="7"/>
    <n v="3"/>
    <n v="54.474128855968104"/>
    <n v="54.474128855968104"/>
    <n v="1471945.4358171141"/>
    <n v="1471945.4358171141"/>
    <n v="767982908.03409648"/>
    <n v="767982908.03409648"/>
    <n v="20977136"/>
    <n v="36.610474758522635"/>
    <n v="36.610474758522635"/>
    <n v="2.5"/>
    <n v="2.7314587057279494"/>
    <n v="1.3618532213992027"/>
    <n v="1.3618532213992025"/>
  </r>
  <r>
    <s v="950000029"/>
    <s v="VALLEY VIEW POST ACUTE"/>
    <n v="206190275"/>
    <n v="1659934974"/>
    <s v="055372"/>
    <x v="48"/>
    <x v="15"/>
    <s v="No"/>
    <n v="96"/>
    <n v="2.2090000000000001"/>
    <n v="0"/>
    <n v="0.21095890410958906"/>
    <n v="0"/>
    <n v="0.97799999999999998"/>
    <n v="0"/>
    <n v="1"/>
    <n v="0"/>
    <n v="0.35099999999999998"/>
    <n v="0"/>
    <n v="1"/>
    <n v="0"/>
    <n v="3.5419999999999998"/>
    <n v="0"/>
    <n v="0.66301369863013693"/>
    <n v="0"/>
    <n v="3.4990000000000001"/>
    <n v="1"/>
    <n v="0.54807692307692313"/>
    <n v="0.54807692307692313"/>
    <n v="0.54807692307692313"/>
    <n v="30"/>
    <n v="1.826923076923077E-2"/>
    <n v="39.1"/>
    <n v="4"/>
    <n v="6"/>
    <n v="0.66666666666666663"/>
    <n v="9.7435869999999994E-2"/>
    <n v="2"/>
    <n v="7.1794849999999993E-2"/>
    <n v="2"/>
    <n v="3.8167939999999997E-2"/>
    <n v="0"/>
    <n v="4"/>
    <n v="17"/>
    <n v="0.96666666666666667"/>
    <n v="0.9"/>
    <n v="0.95"/>
    <n v="0.23529411764705882"/>
    <n v="0.23529411764705882"/>
    <n v="10.36"/>
    <n v="0"/>
    <n v="0.50542200000000004"/>
    <n v="4"/>
    <n v="8.2100000000000009"/>
    <n v="0"/>
    <n v="4"/>
    <n v="18"/>
    <n v="0.22222222222222221"/>
    <n v="0.41470277875483647"/>
    <n v="0"/>
    <n v="5"/>
    <n v="0"/>
    <n v="1"/>
    <n v="10"/>
    <n v="10"/>
    <n v="1"/>
    <n v="12969"/>
    <n v="0.63942307692307698"/>
    <n v="10"/>
    <n v="4.7058823529411766"/>
    <n v="4.7058823529411766"/>
    <n v="4.4444444444444446"/>
    <n v="0"/>
    <n v="3"/>
    <n v="22.789749874308697"/>
    <n v="22.789749874308697"/>
    <n v="295560.26611990947"/>
    <n v="295560.26611990947"/>
    <n v="767982908.03409648"/>
    <n v="767982908.03409648"/>
    <n v="20977136"/>
    <n v="36.610474758522635"/>
    <n v="36.610474758522635"/>
    <n v="2.5"/>
    <n v="2.7314587057279494"/>
    <n v="0.56974374685771734"/>
    <n v="0.56974374685771745"/>
  </r>
  <r>
    <s v="950000044"/>
    <s v="WEST HAVEN HEALTHCARE"/>
    <n v="206190027"/>
    <n v="1912134263"/>
    <s v="056228"/>
    <x v="48"/>
    <x v="15"/>
    <s v="No"/>
    <n v="99"/>
    <n v="2.6230000000000002"/>
    <n v="4"/>
    <n v="0.61917808219178083"/>
    <n v="2.4767123287671233"/>
    <n v="1.2070000000000001"/>
    <n v="3"/>
    <n v="1"/>
    <n v="3"/>
    <n v="0.41299999999999998"/>
    <n v="1"/>
    <n v="1"/>
    <n v="1"/>
    <n v="4.2389999999999999"/>
    <n v="3"/>
    <n v="0.78630136986301369"/>
    <n v="2.3589041095890408"/>
    <n v="3.8250000000000002"/>
    <n v="3"/>
    <n v="0.77884615384615385"/>
    <n v="2.3365384615384617"/>
    <n v="11.172154899894625"/>
    <n v="30"/>
    <n v="0.37240516332982082"/>
    <n v="33.799999999999997"/>
    <n v="5"/>
    <n v="6"/>
    <n v="0.83333333333333337"/>
    <n v="0.10270270999999999"/>
    <n v="1"/>
    <n v="4.9295770000000003E-2"/>
    <n v="4"/>
    <n v="1.556418E-2"/>
    <n v="2"/>
    <n v="7"/>
    <n v="17"/>
    <n v="0.91397849462365588"/>
    <n v="0.9"/>
    <n v="0.95"/>
    <n v="0.20588235294117646"/>
    <n v="0.20588235294117646"/>
    <n v="10.4"/>
    <n v="0"/>
    <n v="0.27069700000000002"/>
    <n v="5"/>
    <n v="7.28"/>
    <n v="6"/>
    <n v="11"/>
    <n v="18"/>
    <n v="0.61111111111111116"/>
    <n v="0.92840045057730214"/>
    <n v="4"/>
    <n v="5"/>
    <n v="0.8"/>
    <n v="1"/>
    <n v="10"/>
    <n v="10"/>
    <n v="1"/>
    <n v="26374"/>
    <n v="13.034180716543728"/>
    <n v="12.5"/>
    <n v="4.117647058823529"/>
    <n v="4.117647058823529"/>
    <n v="12.222222222222223"/>
    <n v="5.6000000000000005"/>
    <n v="3"/>
    <n v="50.474049997589482"/>
    <n v="50.474049997589482"/>
    <n v="1331202.5946364249"/>
    <n v="1331202.5946364249"/>
    <n v="767982908.03409648"/>
    <n v="767982908.03409648"/>
    <n v="20977136"/>
    <n v="36.610474758522635"/>
    <n v="36.610474758522635"/>
    <n v="2.5"/>
    <n v="2.7314587057279494"/>
    <n v="1.2618512499397372"/>
    <n v="1.261851249939737"/>
  </r>
  <r>
    <s v="950000009"/>
    <s v="GLENDORA GRAND, INC."/>
    <n v="206190573"/>
    <n v="1497077739"/>
    <s v="056079"/>
    <x v="48"/>
    <x v="15"/>
    <s v="No"/>
    <n v="342"/>
    <n v="3.08"/>
    <n v="6"/>
    <n v="0.99726027397260275"/>
    <n v="5.9835616438356167"/>
    <n v="1.1200000000000001"/>
    <n v="2"/>
    <n v="1"/>
    <n v="2"/>
    <n v="0.318"/>
    <n v="0"/>
    <n v="1"/>
    <n v="0"/>
    <n v="4.5419999999999998"/>
    <n v="5"/>
    <n v="0.99726027397260275"/>
    <n v="4.9863013698630141"/>
    <n v="4.3579999999999997"/>
    <n v="5"/>
    <n v="0.99038461538461542"/>
    <n v="4.9519230769230766"/>
    <n v="17.921786090621708"/>
    <n v="30"/>
    <n v="0.59739286968739025"/>
    <n v="32.1"/>
    <n v="5"/>
    <n v="6"/>
    <n v="0.83333333333333337"/>
    <n v="1.8018019999999999E-2"/>
    <n v="5"/>
    <n v="2.1153870000000002E-2"/>
    <n v="6"/>
    <n v="6.9504800000000002E-3"/>
    <n v="4"/>
    <n v="15"/>
    <n v="17"/>
    <n v="0.99220779220779221"/>
    <n v="0.9"/>
    <n v="0.95"/>
    <n v="0.88235294117647056"/>
    <n v="0.88235294117647056"/>
    <n v="10.15"/>
    <n v="0"/>
    <n v="0.40596700000000002"/>
    <n v="5"/>
    <n v="6.75"/>
    <n v="6"/>
    <n v="11"/>
    <n v="18"/>
    <n v="0.61111111111111116"/>
    <n v="0.84954560115354694"/>
    <n v="3"/>
    <n v="5"/>
    <n v="0.6"/>
    <n v="0.98928844682478956"/>
    <n v="9"/>
    <n v="10"/>
    <n v="0.9"/>
    <n v="89554"/>
    <n v="20.908750439058657"/>
    <n v="12.5"/>
    <n v="17.647058823529413"/>
    <n v="17.647058823529413"/>
    <n v="12.222222222222223"/>
    <n v="4.2"/>
    <n v="2.7"/>
    <n v="70.17803148481029"/>
    <n v="70.17803148481029"/>
    <n v="6284723.4315907005"/>
    <n v="6284723.4315907005"/>
    <n v="767982908.03409648"/>
    <n v="767982908.03409648"/>
    <n v="20977136"/>
    <n v="36.610474758522635"/>
    <n v="36.610474758522635"/>
    <n v="2.5"/>
    <n v="2.7314587057279494"/>
    <n v="1.7544507871202573"/>
    <n v="1.7544507871202573"/>
  </r>
  <r>
    <s v="950000015"/>
    <s v="BALDWIN GARDENS NURSING CENTER"/>
    <n v="206190285"/>
    <n v="1396806998"/>
    <s v="555055"/>
    <x v="48"/>
    <x v="15"/>
    <s v="No"/>
    <n v="59"/>
    <n v="3.6989999999999998"/>
    <n v="6"/>
    <n v="1"/>
    <n v="6"/>
    <n v="1.444"/>
    <n v="5"/>
    <n v="1"/>
    <n v="5"/>
    <n v="0.34100000000000003"/>
    <n v="0"/>
    <n v="1"/>
    <n v="0"/>
    <n v="5.5350000000000001"/>
    <n v="6"/>
    <n v="1"/>
    <n v="6"/>
    <n v="4.8949999999999996"/>
    <n v="6"/>
    <n v="1"/>
    <n v="6"/>
    <n v="23"/>
    <n v="30"/>
    <n v="0.76666666666666672"/>
    <n v="97.2"/>
    <n v="0"/>
    <n v="6"/>
    <n v="0"/>
    <n v="5.6179759999999995E-2"/>
    <n v="4"/>
    <n v="9.6774219999999994E-2"/>
    <n v="2"/>
    <n v="3.0927839999999998E-2"/>
    <n v="0"/>
    <n v="6"/>
    <n v="17"/>
    <n v="0.91469194312796209"/>
    <n v="0.9"/>
    <n v="0.95"/>
    <n v="0.17647058823529413"/>
    <n v="0.17647058823529413"/>
    <n v="8.9"/>
    <n v="1"/>
    <n v="0.60084199999999999"/>
    <n v="3"/>
    <n v="8.0299999999999994"/>
    <n v="1"/>
    <n v="5"/>
    <n v="18"/>
    <n v="0.27777777777777779"/>
    <n v="0.65222815509755971"/>
    <n v="0"/>
    <n v="5"/>
    <n v="0"/>
    <n v="0.98989898989898994"/>
    <n v="9"/>
    <n v="10"/>
    <n v="0.9"/>
    <n v="13070"/>
    <n v="26.833333333333336"/>
    <n v="0"/>
    <n v="3.5294117647058827"/>
    <n v="3.5294117647058827"/>
    <n v="5.5555555555555554"/>
    <n v="0"/>
    <n v="2.7"/>
    <n v="38.61830065359478"/>
    <n v="38.61830065359478"/>
    <n v="504741.18954248377"/>
    <n v="504741.18954248377"/>
    <n v="767982908.03409648"/>
    <n v="767982908.03409648"/>
    <n v="20977136"/>
    <n v="36.610474758522635"/>
    <n v="36.610474758522635"/>
    <n v="2.5"/>
    <n v="2.7314587057279494"/>
    <n v="0.96545751633986943"/>
    <n v="0.96545751633986954"/>
  </r>
  <r>
    <s v="950000057"/>
    <s v="PINE GROVE HEALTHCARE &amp; WELLNESS CENTRE, LP"/>
    <n v="206190293"/>
    <n v="1477814820"/>
    <s v="055056"/>
    <x v="48"/>
    <x v="15"/>
    <s v="No"/>
    <n v="75"/>
    <n v="2.3929999999999998"/>
    <n v="2"/>
    <n v="0.48837209302325579"/>
    <n v="0.97674418604651159"/>
    <n v="1.0649999999999999"/>
    <n v="1"/>
    <n v="1"/>
    <n v="1"/>
    <n v="0.45700000000000002"/>
    <n v="2"/>
    <n v="1"/>
    <n v="2"/>
    <n v="3.9209999999999998"/>
    <n v="1"/>
    <n v="0.77325581395348841"/>
    <n v="0.77325581395348841"/>
    <n v="3.5179999999999998"/>
    <n v="1"/>
    <n v="0.54081632653061229"/>
    <n v="0.54081632653061229"/>
    <n v="5.2908163265306118"/>
    <n v="30"/>
    <n v="0.17636054421768707"/>
    <n v="47.6"/>
    <n v="2"/>
    <n v="6"/>
    <n v="0.33333333333333331"/>
    <n v="5.7142899999999995E-3"/>
    <n v="5"/>
    <n v="5.5944029999999999E-2"/>
    <n v="3"/>
    <n v="0"/>
    <n v="6"/>
    <n v="14"/>
    <n v="17"/>
    <n v="0.91500000000000004"/>
    <n v="0.9"/>
    <n v="0.95"/>
    <n v="0.41176470588235292"/>
    <n v="0.41176470588235292"/>
    <n v="14.76"/>
    <n v="0"/>
    <n v="0.15049599999999999"/>
    <n v="6"/>
    <n v="8.59"/>
    <n v="0"/>
    <n v="6"/>
    <n v="18"/>
    <n v="0.33333333333333331"/>
    <n v="0.78638037396585525"/>
    <n v="1"/>
    <n v="5"/>
    <n v="0.2"/>
    <n v="0.96969696969696972"/>
    <n v="7"/>
    <n v="10"/>
    <n v="0.7"/>
    <n v="16444"/>
    <n v="6.1726190476190474"/>
    <n v="5"/>
    <n v="8.235294117647058"/>
    <n v="8.235294117647058"/>
    <n v="6.6666666666666661"/>
    <n v="1.4000000000000001"/>
    <n v="2.0999999999999996"/>
    <n v="29.574579831932773"/>
    <n v="29.574579831932773"/>
    <n v="486324.39075630251"/>
    <n v="486324.39075630251"/>
    <n v="767982908.03409648"/>
    <n v="767982908.03409648"/>
    <n v="20977136"/>
    <n v="36.610474758522635"/>
    <n v="36.610474758522635"/>
    <n v="2.5"/>
    <n v="2.7314587057279494"/>
    <n v="0.73936449579831931"/>
    <n v="0.73936449579831931"/>
  </r>
  <r>
    <s v="950000256"/>
    <s v="GLENDORA CANYON TRANSITIONAL CARE UNIT"/>
    <n v="206194139"/>
    <n v="1871670117"/>
    <s v="555416"/>
    <x v="48"/>
    <x v="15"/>
    <s v="No"/>
    <n v="120"/>
    <n v="2.3450000000000002"/>
    <n v="1"/>
    <n v="0.35342465753424657"/>
    <n v="0.35342465753424657"/>
    <n v="1.288"/>
    <n v="4"/>
    <n v="1"/>
    <n v="4"/>
    <n v="0.60099999999999998"/>
    <n v="4"/>
    <n v="1"/>
    <n v="4"/>
    <n v="4.2069999999999999"/>
    <n v="3"/>
    <n v="0.85205479452054789"/>
    <n v="2.5561643835616437"/>
    <n v="3.86"/>
    <n v="4"/>
    <n v="0.78846153846153844"/>
    <n v="3.1538461538461537"/>
    <n v="14.063435194942043"/>
    <n v="30"/>
    <n v="0.46878117316473478"/>
    <n v="43.3"/>
    <n v="3"/>
    <n v="6"/>
    <n v="0.5"/>
    <n v="6.9306939999999997E-2"/>
    <n v="3"/>
    <n v="0.14358973"/>
    <n v="0"/>
    <n v="1.5576309999999999E-2"/>
    <n v="2"/>
    <n v="5"/>
    <n v="17"/>
    <n v="0.75118483412322279"/>
    <n v="0.9"/>
    <n v="0.95"/>
    <n v="0"/>
    <n v="0"/>
    <n v="10.48"/>
    <n v="0"/>
    <n v="1.202809"/>
    <n v="0"/>
    <n v="7.89"/>
    <n v="2"/>
    <n v="2"/>
    <n v="18"/>
    <n v="0.1111111111111111"/>
    <n v="0.56614654849581825"/>
    <n v="0"/>
    <n v="5"/>
    <n v="0"/>
    <n v="0.90528634361233484"/>
    <n v="1"/>
    <n v="10"/>
    <n v="0.1"/>
    <n v="22677"/>
    <n v="16.407341060765717"/>
    <n v="7.5"/>
    <n v="0"/>
    <n v="0"/>
    <n v="2.2222222222222223"/>
    <n v="0"/>
    <n v="0.30000000000000004"/>
    <n v="26.429563282987939"/>
    <n v="26.429563282987939"/>
    <n v="599343.20656831749"/>
    <n v="599343.20656831749"/>
    <n v="767982908.03409648"/>
    <n v="767982908.03409648"/>
    <n v="20977136"/>
    <n v="36.610474758522635"/>
    <n v="36.610474758522635"/>
    <n v="2.5"/>
    <n v="2.7314587057279494"/>
    <n v="0.66073908207469845"/>
    <n v="0.66073908207469845"/>
  </r>
  <r>
    <s v="950000023"/>
    <s v="GARDEN VIEW POST-ACUTE REHABILITATION"/>
    <n v="206190792"/>
    <n v="1124003629"/>
    <s v="055187"/>
    <x v="48"/>
    <x v="15"/>
    <s v="No"/>
    <n v="97"/>
    <n v="2.1640000000000001"/>
    <n v="0"/>
    <n v="0.9945205479452055"/>
    <n v="0"/>
    <n v="1.181"/>
    <n v="3"/>
    <n v="1"/>
    <n v="3"/>
    <n v="0.31900000000000001"/>
    <n v="0"/>
    <n v="1"/>
    <n v="0"/>
    <n v="3.657"/>
    <n v="0"/>
    <n v="0.98630136986301364"/>
    <n v="0"/>
    <n v="3.3940000000000001"/>
    <n v="0"/>
    <n v="0.96153846153846156"/>
    <n v="0"/>
    <n v="3"/>
    <n v="30"/>
    <n v="0.1"/>
    <n v="28.6"/>
    <n v="6"/>
    <n v="6"/>
    <n v="1"/>
    <n v="0.10313904000000002"/>
    <n v="1"/>
    <n v="7.1065989999999996E-2"/>
    <n v="2"/>
    <n v="0"/>
    <n v="6"/>
    <n v="9"/>
    <n v="17"/>
    <n v="0.92996108949416345"/>
    <n v="0.9"/>
    <n v="0.95"/>
    <n v="0.26470588235294118"/>
    <n v="0.26470588235294118"/>
    <n v="10.73"/>
    <n v="0"/>
    <n v="0.62651800000000002"/>
    <n v="3"/>
    <n v="7.9"/>
    <n v="2"/>
    <n v="5"/>
    <n v="18"/>
    <n v="0.27777777777777779"/>
    <n v="0.50807856532877882"/>
    <n v="0"/>
    <n v="5"/>
    <n v="0"/>
    <n v="0.97834645669291342"/>
    <n v="8"/>
    <n v="10"/>
    <n v="0.8"/>
    <n v="14874"/>
    <n v="3.5"/>
    <n v="15"/>
    <n v="5.2941176470588234"/>
    <n v="5.2941176470588234"/>
    <n v="5.5555555555555554"/>
    <n v="0"/>
    <n v="2.4000000000000004"/>
    <n v="31.749673202614375"/>
    <n v="31.749673202614375"/>
    <n v="472244.63921568618"/>
    <n v="472244.63921568618"/>
    <n v="767982908.03409648"/>
    <n v="767982908.03409648"/>
    <n v="20977136"/>
    <n v="36.610474758522635"/>
    <n v="36.610474758522635"/>
    <n v="2.5"/>
    <n v="2.7314587057279494"/>
    <n v="0.79374183006535937"/>
    <n v="0.79374183006535926"/>
  </r>
  <r>
    <s v="950000103"/>
    <s v="EASTLAND SUBACUTE AND REHABILITATION CENTER"/>
    <n v="206190507"/>
    <n v="1265804397"/>
    <s v="056477"/>
    <x v="48"/>
    <x v="15"/>
    <s v="Yes"/>
    <n v="139"/>
    <n v="2.4740000000000002"/>
    <n v="2"/>
    <n v="0.67397260273972603"/>
    <n v="1.3479452054794521"/>
    <n v="1.56"/>
    <n v="6"/>
    <n v="1"/>
    <n v="6"/>
    <n v="0.46100000000000002"/>
    <n v="2"/>
    <n v="1"/>
    <n v="2"/>
    <n v="4.4880000000000004"/>
    <n v="5"/>
    <n v="1"/>
    <n v="5"/>
    <n v="4.03"/>
    <n v="5"/>
    <n v="1"/>
    <n v="5"/>
    <n v="19.347945205479451"/>
    <n v="30"/>
    <n v="0.64493150684931499"/>
    <n v="47.3"/>
    <n v="2"/>
    <n v="6"/>
    <n v="0.33333333333333331"/>
    <n v="2.1390349999999999E-2"/>
    <n v="5"/>
    <n v="8.0536930000000007E-2"/>
    <n v="2"/>
    <n v="4.6511699999999996E-3"/>
    <n v="4"/>
    <n v="11"/>
    <n v="17"/>
    <n v="0.98839907192575405"/>
    <n v="0.9"/>
    <n v="0.95"/>
    <n v="0.6470588235294118"/>
    <n v="0.6470588235294118"/>
    <n v="11.31"/>
    <n v="0"/>
    <n v="0.81125999999999998"/>
    <n v="2"/>
    <n v="8.26"/>
    <n v="0"/>
    <n v="2"/>
    <n v="18"/>
    <n v="0.1111111111111111"/>
    <n v="0.90719033503997126"/>
    <n v="4"/>
    <n v="5"/>
    <n v="0.8"/>
    <n v="0.99400299850074958"/>
    <n v="10"/>
    <n v="10"/>
    <n v="1"/>
    <n v="34179"/>
    <n v="22.572602739726026"/>
    <n v="5"/>
    <n v="12.941176470588236"/>
    <n v="12.941176470588236"/>
    <n v="2.2222222222222223"/>
    <n v="5.6000000000000005"/>
    <n v="3"/>
    <n v="51.336001432536484"/>
    <n v="51.336001432536484"/>
    <n v="1754613.1929626644"/>
    <n v="1754613.1929626644"/>
    <n v="767982908.03409648"/>
    <n v="767982908.03409648"/>
    <n v="20977136"/>
    <n v="36.610474758522635"/>
    <n v="36.610474758522635"/>
    <n v="2.5"/>
    <n v="2.7314587057279494"/>
    <n v="1.2834000358134121"/>
    <n v="1.2834000358134121"/>
  </r>
  <r>
    <s v="950000001"/>
    <s v="GLADSTONE SUB-ACUTE AND REHAB CENTER"/>
    <n v="206190009"/>
    <n v="1013901313"/>
    <s v="056118"/>
    <x v="48"/>
    <x v="15"/>
    <s v="Yes"/>
    <n v="118"/>
    <n v="2.202"/>
    <n v="0"/>
    <n v="0.32328767123287672"/>
    <n v="0"/>
    <n v="1.4450000000000001"/>
    <n v="5"/>
    <n v="1"/>
    <n v="5"/>
    <n v="0.42499999999999999"/>
    <n v="1"/>
    <n v="1"/>
    <n v="1"/>
    <n v="4.069"/>
    <n v="2"/>
    <n v="0.95616438356164379"/>
    <n v="1.9123287671232876"/>
    <n v="3.6"/>
    <n v="2"/>
    <n v="0.88461538461538458"/>
    <n v="1.7692307692307692"/>
    <n v="9.6815595363540581"/>
    <n v="30"/>
    <n v="0.32271865121180193"/>
    <n v="54.8"/>
    <n v="1"/>
    <n v="6"/>
    <n v="0.16666666666666666"/>
    <n v="0.13286712000000001"/>
    <n v="1"/>
    <n v="0.12931036000000001"/>
    <n v="0"/>
    <n v="1.3467990000000001E-2"/>
    <n v="2"/>
    <n v="3"/>
    <n v="17"/>
    <n v="0.91277258566978192"/>
    <n v="0.9"/>
    <n v="0.95"/>
    <n v="8.8235294117647065E-2"/>
    <n v="8.8235294117647065E-2"/>
    <n v="10.17"/>
    <n v="0"/>
    <n v="0.58539099999999999"/>
    <n v="3"/>
    <n v="7.61"/>
    <n v="4"/>
    <n v="7"/>
    <n v="18"/>
    <n v="0.3888888888888889"/>
    <n v="0.63661038256049829"/>
    <n v="0"/>
    <n v="5"/>
    <n v="0"/>
    <n v="0.99529780564263326"/>
    <n v="10"/>
    <n v="10"/>
    <n v="1"/>
    <n v="12725"/>
    <n v="11.295152792413068"/>
    <n v="2.5"/>
    <n v="1.7647058823529413"/>
    <n v="1.7647058823529413"/>
    <n v="7.7777777777777777"/>
    <n v="0"/>
    <n v="3"/>
    <n v="26.337636452543787"/>
    <n v="26.337636452543787"/>
    <n v="335146.4238586197"/>
    <n v="335146.4238586197"/>
    <n v="767982908.03409648"/>
    <n v="767982908.03409648"/>
    <n v="20977136"/>
    <n v="36.610474758522635"/>
    <n v="36.610474758522635"/>
    <n v="2.5"/>
    <n v="2.7314587057279494"/>
    <n v="0.65844091131359472"/>
    <n v="0.65844091131359461"/>
  </r>
  <r>
    <s v="950000058"/>
    <s v="GREEN ACRES HEALTHCARE CENTER"/>
    <n v="206190353"/>
    <n v="1669552022"/>
    <s v="555755"/>
    <x v="48"/>
    <x v="15"/>
    <s v="No"/>
    <n v="85"/>
    <n v="3.5030000000000001"/>
    <n v="6"/>
    <n v="0.77260273972602733"/>
    <n v="4.6356164383561644"/>
    <n v="0.92"/>
    <n v="0"/>
    <n v="1"/>
    <n v="0"/>
    <n v="0.438"/>
    <n v="2"/>
    <n v="1"/>
    <n v="2"/>
    <n v="4.8490000000000002"/>
    <n v="5"/>
    <n v="0.35068493150684932"/>
    <n v="1.7534246575342465"/>
    <n v="4.3499999999999996"/>
    <n v="5"/>
    <n v="0.31730769230769229"/>
    <n v="1.5865384615384615"/>
    <n v="9.9755795574288726"/>
    <n v="30"/>
    <n v="0.3325193185809624"/>
    <n v="52.4"/>
    <n v="1"/>
    <n v="6"/>
    <n v="0.16666666666666666"/>
    <n v="0.56756755000000003"/>
    <n v="0"/>
    <n v="0"/>
    <n v="6"/>
    <n v="0"/>
    <n v="6"/>
    <n v="12"/>
    <n v="17"/>
    <n v="0.94736842105263153"/>
    <n v="0.9"/>
    <n v="0.95"/>
    <n v="0.35294117647058826"/>
    <n v="0.35294117647058826"/>
    <n v="7.6"/>
    <n v="3"/>
    <n v="0.42213800000000001"/>
    <n v="5"/>
    <n v="7.29"/>
    <n v="6"/>
    <n v="14"/>
    <n v="18"/>
    <n v="0.77777777777777779"/>
    <n v="0.69530070774494346"/>
    <n v="0"/>
    <n v="5"/>
    <n v="0"/>
    <n v="0.95013850415512469"/>
    <n v="6"/>
    <n v="10"/>
    <n v="0.6"/>
    <n v="20729"/>
    <n v="11.638176150333685"/>
    <n v="2.5"/>
    <n v="7.0588235294117654"/>
    <n v="7.0588235294117654"/>
    <n v="15.555555555555555"/>
    <n v="0"/>
    <n v="1.7999999999999998"/>
    <n v="38.552555235301"/>
    <n v="38.552555235301"/>
    <n v="799155.91747255437"/>
    <n v="799155.91747255437"/>
    <n v="767982908.03409648"/>
    <n v="767982908.03409648"/>
    <n v="20977136"/>
    <n v="36.610474758522635"/>
    <n v="36.610474758522635"/>
    <n v="2.5"/>
    <n v="2.7314587057279494"/>
    <n v="0.96381388088252495"/>
    <n v="0.96381388088252495"/>
  </r>
  <r>
    <s v="970000169"/>
    <s v="HERITAGE MANOR"/>
    <n v="206190313"/>
    <n v="1457457384"/>
    <s v="055989"/>
    <x v="48"/>
    <x v="15"/>
    <s v="No"/>
    <n v="99"/>
    <n v="2.3279999999999998"/>
    <n v="1"/>
    <n v="0.56438356164383563"/>
    <n v="0.56438356164383563"/>
    <n v="0.89400000000000002"/>
    <n v="0"/>
    <n v="1"/>
    <n v="0"/>
    <n v="0.47899999999999998"/>
    <n v="2"/>
    <n v="1"/>
    <n v="2"/>
    <n v="3.694"/>
    <n v="0"/>
    <n v="0.21369863013698631"/>
    <n v="0"/>
    <n v="3.4969999999999999"/>
    <n v="1"/>
    <n v="0.17307692307692307"/>
    <n v="0.17307692307692307"/>
    <n v="2.7374604847207586"/>
    <n v="30"/>
    <n v="9.124868282402529E-2"/>
    <n v="94"/>
    <n v="0"/>
    <n v="6"/>
    <n v="0"/>
    <n v="6.2305200000000007E-3"/>
    <n v="5"/>
    <n v="2.1097039999999997E-2"/>
    <n v="6"/>
    <n v="2.3809540000000001E-2"/>
    <n v="1"/>
    <n v="12"/>
    <n v="17"/>
    <n v="1"/>
    <n v="0.9"/>
    <n v="0.95"/>
    <n v="0.70588235294117652"/>
    <n v="0.70588235294117652"/>
    <n v="8.8800000000000008"/>
    <n v="1"/>
    <n v="0.42711100000000002"/>
    <n v="5"/>
    <n v="7.9"/>
    <n v="2"/>
    <n v="8"/>
    <n v="18"/>
    <n v="0.44444444444444442"/>
    <n v="0.71472078245336612"/>
    <n v="0"/>
    <n v="5"/>
    <n v="0"/>
    <n v="1"/>
    <n v="10"/>
    <n v="10"/>
    <n v="1"/>
    <n v="24407"/>
    <n v="3.193703898840885"/>
    <n v="0"/>
    <n v="14.117647058823531"/>
    <n v="14.117647058823531"/>
    <n v="8.8888888888888893"/>
    <n v="0"/>
    <n v="3"/>
    <n v="29.200239846553306"/>
    <n v="29.200239846553306"/>
    <n v="712690.25393482659"/>
    <n v="712690.25393482659"/>
    <n v="767982908.03409648"/>
    <n v="767982908.03409648"/>
    <n v="20977136"/>
    <n v="36.610474758522635"/>
    <n v="36.610474758522635"/>
    <n v="2.5"/>
    <n v="2.7314587057279494"/>
    <n v="0.73000599616383266"/>
    <n v="0.73000599616383266"/>
  </r>
  <r>
    <s v="950000060"/>
    <s v="ROYAL TERRACE HEALTH CARE"/>
    <n v="206190276"/>
    <n v="1598122038"/>
    <s v="055541"/>
    <x v="48"/>
    <x v="15"/>
    <s v="No"/>
    <n v="58"/>
    <n v="2.5030000000000001"/>
    <n v="3"/>
    <n v="0.56164383561643838"/>
    <n v="1.6849315068493151"/>
    <n v="1.8340000000000001"/>
    <n v="6"/>
    <n v="1"/>
    <n v="6"/>
    <n v="0.48"/>
    <n v="2"/>
    <n v="1"/>
    <n v="2"/>
    <n v="4.8250000000000002"/>
    <n v="5"/>
    <n v="0.8794520547945206"/>
    <n v="4.397260273972603"/>
    <n v="3.9649999999999999"/>
    <n v="4"/>
    <n v="0.65384615384615385"/>
    <n v="2.6153846153846154"/>
    <n v="16.697576396206536"/>
    <n v="30"/>
    <n v="0.55658587987355124"/>
    <n v="47.2"/>
    <n v="2"/>
    <n v="6"/>
    <n v="0.33333333333333331"/>
    <n v="7.8740200000000007E-3"/>
    <n v="5"/>
    <n v="7.8431410000000007E-2"/>
    <n v="2"/>
    <n v="1.369864E-2"/>
    <n v="5"/>
    <n v="12"/>
    <n v="17"/>
    <n v="0.86746987951807231"/>
    <n v="0.9"/>
    <n v="0.95"/>
    <n v="0"/>
    <n v="0"/>
    <m/>
    <n v="0"/>
    <m/>
    <n v="0"/>
    <m/>
    <n v="0"/>
    <n v="0"/>
    <n v="0"/>
    <n v="0"/>
    <n v="0.88983103684768372"/>
    <n v="4"/>
    <n v="5"/>
    <n v="0.8"/>
    <n v="0.99551569506726456"/>
    <n v="10"/>
    <n v="10"/>
    <n v="1"/>
    <n v="14272"/>
    <n v="19.480505795574292"/>
    <n v="5"/>
    <n v="0"/>
    <n v="0"/>
    <m/>
    <n v="5.6000000000000005"/>
    <n v="3"/>
    <n v="33.080505795574297"/>
    <n v="33.080505795574297"/>
    <n v="472124.97871443635"/>
    <n v="472124.97871443635"/>
    <n v="767982908.03409648"/>
    <n v="767982908.03409648"/>
    <n v="20977136"/>
    <n v="36.610474758522635"/>
    <n v="36.610474758522635"/>
    <n v="2.5"/>
    <n v="2.7314587057279494"/>
    <n v="0.82701264488935733"/>
    <n v="0.82701264488935744"/>
  </r>
  <r>
    <s v="970000156"/>
    <s v="HOLLENBECK PALMS"/>
    <n v="206190378"/>
    <n v="1831186345"/>
    <s v="055115"/>
    <x v="48"/>
    <x v="15"/>
    <s v="No"/>
    <n v="59"/>
    <n v="2.706"/>
    <n v="5"/>
    <n v="0.9178082191780822"/>
    <n v="4.5890410958904111"/>
    <n v="1.0660000000000001"/>
    <n v="1"/>
    <n v="1"/>
    <n v="1"/>
    <n v="1.212"/>
    <n v="6"/>
    <n v="1"/>
    <n v="6"/>
    <n v="4.8109999999999999"/>
    <n v="5"/>
    <n v="0.98356164383561639"/>
    <n v="4.9178082191780819"/>
    <n v="4.3179999999999996"/>
    <n v="5"/>
    <n v="0.95192307692307687"/>
    <n v="4.7596153846153841"/>
    <n v="21.266464699683876"/>
    <n v="30"/>
    <n v="0.70888215665612919"/>
    <n v="23.7"/>
    <n v="6"/>
    <n v="6"/>
    <n v="1"/>
    <n v="5.0000010000000004E-2"/>
    <n v="4"/>
    <n v="3.6764709999999999E-2"/>
    <n v="5"/>
    <n v="2.5000010000000003E-2"/>
    <n v="0"/>
    <n v="9"/>
    <n v="17"/>
    <n v="1"/>
    <n v="0.9"/>
    <n v="0.95"/>
    <n v="0.52941176470588236"/>
    <n v="0.52941176470588236"/>
    <m/>
    <n v="0"/>
    <n v="0.21957399999999999"/>
    <n v="6"/>
    <m/>
    <n v="0"/>
    <n v="6"/>
    <n v="6"/>
    <n v="1"/>
    <n v="0.34934364505952986"/>
    <n v="0"/>
    <n v="5"/>
    <n v="0"/>
    <n v="1"/>
    <n v="10"/>
    <n v="10"/>
    <n v="1"/>
    <n v="6866"/>
    <n v="24.810875482964523"/>
    <n v="15"/>
    <n v="10.588235294117647"/>
    <n v="10.588235294117647"/>
    <n v="20"/>
    <n v="0"/>
    <n v="3"/>
    <n v="73.399110777082171"/>
    <n v="73.399110777082171"/>
    <n v="503958.2945954462"/>
    <n v="503958.2945954462"/>
    <n v="767982908.03409648"/>
    <n v="767982908.03409648"/>
    <n v="20977136"/>
    <n v="36.610474758522635"/>
    <n v="36.610474758522635"/>
    <n v="2.5"/>
    <n v="2.7314587057279494"/>
    <n v="1.8349777694270542"/>
    <n v="1.8349777694270544"/>
  </r>
  <r>
    <s v="950000061"/>
    <s v="SUNNY VILLAGE CARE CENTER"/>
    <n v="206190386"/>
    <n v="1730483058"/>
    <s v="055203"/>
    <x v="48"/>
    <x v="15"/>
    <s v="No"/>
    <n v="99"/>
    <n v="3.3530000000000002"/>
    <n v="6"/>
    <n v="0.99726027397260275"/>
    <n v="5.9835616438356167"/>
    <n v="1.1299999999999999"/>
    <n v="2"/>
    <n v="1"/>
    <n v="2"/>
    <n v="0.626"/>
    <n v="4"/>
    <n v="1"/>
    <n v="4"/>
    <n v="5.1100000000000003"/>
    <n v="6"/>
    <n v="1"/>
    <n v="6"/>
    <n v="4.7830000000000004"/>
    <n v="6"/>
    <n v="1"/>
    <n v="6"/>
    <n v="23.983561643835618"/>
    <n v="30"/>
    <n v="0.79945205479452064"/>
    <n v="22.9"/>
    <n v="6"/>
    <n v="6"/>
    <n v="1"/>
    <n v="8.6956510000000001E-2"/>
    <n v="2"/>
    <n v="3.9999980000000004E-2"/>
    <n v="5"/>
    <n v="0"/>
    <n v="6"/>
    <n v="13"/>
    <n v="17"/>
    <n v="1"/>
    <n v="0.9"/>
    <n v="0.95"/>
    <n v="0.76470588235294112"/>
    <n v="0.76470588235294112"/>
    <m/>
    <n v="0"/>
    <n v="0.495203"/>
    <n v="4"/>
    <n v="7.91"/>
    <n v="2"/>
    <n v="6"/>
    <n v="12"/>
    <n v="0.5"/>
    <n v="0.79212314519484117"/>
    <n v="1"/>
    <n v="5"/>
    <n v="0.2"/>
    <n v="0.99831081081081086"/>
    <n v="10"/>
    <n v="10"/>
    <n v="1"/>
    <n v="22848"/>
    <n v="27.980821917808221"/>
    <n v="15"/>
    <n v="15.294117647058822"/>
    <n v="15.294117647058822"/>
    <n v="10"/>
    <n v="1.4000000000000001"/>
    <n v="3"/>
    <n v="72.674939564867046"/>
    <n v="72.674939564867046"/>
    <n v="1660477.0191780822"/>
    <n v="1660477.0191780822"/>
    <n v="767982908.03409648"/>
    <n v="767982908.03409648"/>
    <n v="20977136"/>
    <n v="36.610474758522635"/>
    <n v="36.610474758522635"/>
    <n v="2.5"/>
    <n v="2.7314587057279494"/>
    <n v="1.8168734891216762"/>
    <n v="1.816873489121676"/>
  </r>
  <r>
    <s v="950000062"/>
    <s v="HUNTINGTON DRIVE HEALTH AND REHABILITATION CENTER"/>
    <n v="206190399"/>
    <n v="1649264292"/>
    <s v="055376"/>
    <x v="48"/>
    <x v="15"/>
    <s v="No"/>
    <n v="99"/>
    <n v="1.913"/>
    <n v="0"/>
    <n v="4.6575342465753455E-2"/>
    <n v="0"/>
    <n v="1.304"/>
    <n v="4"/>
    <n v="1"/>
    <n v="4"/>
    <n v="0.42599999999999999"/>
    <n v="1"/>
    <n v="1"/>
    <n v="1"/>
    <n v="3.6469999999999998"/>
    <n v="0"/>
    <n v="0.36164383561643831"/>
    <n v="0"/>
    <n v="3.2909999999999999"/>
    <n v="0"/>
    <n v="0.10576923076923077"/>
    <n v="0"/>
    <n v="5"/>
    <n v="30"/>
    <n v="0.16666666666666666"/>
    <n v="48.8"/>
    <n v="2"/>
    <n v="6"/>
    <n v="0.33333333333333331"/>
    <n v="3.7558679999999997E-2"/>
    <n v="4"/>
    <n v="5.4945050000000002E-2"/>
    <n v="5"/>
    <n v="0"/>
    <n v="6"/>
    <n v="15"/>
    <n v="17"/>
    <n v="0.85263157894736841"/>
    <n v="0.9"/>
    <n v="0.95"/>
    <n v="0"/>
    <n v="0"/>
    <n v="8.1199999999999992"/>
    <n v="2"/>
    <n v="0.94838800000000001"/>
    <n v="1"/>
    <n v="7.41"/>
    <n v="5"/>
    <n v="8"/>
    <n v="18"/>
    <n v="0.44444444444444442"/>
    <n v="0.57082577880336249"/>
    <n v="0"/>
    <n v="5"/>
    <n v="0"/>
    <n v="0.98952879581151831"/>
    <n v="9"/>
    <n v="10"/>
    <n v="0.9"/>
    <n v="17316"/>
    <n v="5.833333333333333"/>
    <n v="5"/>
    <n v="0"/>
    <n v="0"/>
    <n v="8.8888888888888893"/>
    <n v="0"/>
    <n v="2.7"/>
    <n v="22.422222222222221"/>
    <n v="22.422222222222221"/>
    <n v="388263.19999999995"/>
    <n v="388263.19999999995"/>
    <n v="767982908.03409648"/>
    <n v="767982908.03409648"/>
    <n v="20977136"/>
    <n v="36.610474758522635"/>
    <n v="36.610474758522635"/>
    <n v="2.5"/>
    <n v="2.7314587057279494"/>
    <n v="0.56055555555555547"/>
    <n v="0.56055555555555547"/>
  </r>
  <r>
    <s v="950000063"/>
    <s v="THE GARDENS OF EL MONTE"/>
    <n v="206190403"/>
    <n v="1376043372"/>
    <s v="555903"/>
    <x v="48"/>
    <x v="15"/>
    <s v="No"/>
    <n v="53"/>
    <n v="2.694"/>
    <n v="4"/>
    <n v="0.71802325581395343"/>
    <n v="2.8720930232558137"/>
    <n v="1.3839999999999999"/>
    <n v="5"/>
    <n v="1"/>
    <n v="5"/>
    <n v="0.65600000000000003"/>
    <n v="5"/>
    <n v="1"/>
    <n v="5"/>
    <n v="4.7190000000000003"/>
    <n v="5"/>
    <n v="0.97383720930232553"/>
    <n v="4.8691860465116275"/>
    <n v="4.2210000000000001"/>
    <n v="5"/>
    <n v="0.91836734693877553"/>
    <n v="4.591836734693878"/>
    <n v="22.333115804461322"/>
    <n v="30"/>
    <n v="0.74443719348204407"/>
    <n v="58"/>
    <n v="0"/>
    <n v="6"/>
    <n v="0"/>
    <n v="0.19999997"/>
    <n v="0"/>
    <n v="6.25E-2"/>
    <n v="3"/>
    <n v="6.4935000000000001E-3"/>
    <n v="5"/>
    <n v="8"/>
    <n v="17"/>
    <n v="0.71497584541062797"/>
    <n v="0.9"/>
    <n v="0.95"/>
    <n v="0"/>
    <n v="0"/>
    <n v="8.59"/>
    <n v="2"/>
    <n v="0.94893000000000005"/>
    <n v="1"/>
    <n v="8.17"/>
    <n v="0"/>
    <n v="3"/>
    <n v="18"/>
    <n v="0.16666666666666666"/>
    <n v="0.88527655467760424"/>
    <n v="4"/>
    <n v="5"/>
    <n v="0.8"/>
    <n v="0.94545454545454544"/>
    <n v="5"/>
    <n v="10"/>
    <n v="0.5"/>
    <n v="14677"/>
    <n v="26.055301771871541"/>
    <n v="0"/>
    <n v="0"/>
    <n v="0"/>
    <n v="3.333333333333333"/>
    <n v="5.6000000000000005"/>
    <n v="1.5"/>
    <n v="36.488635105204871"/>
    <n v="36.488635105204871"/>
    <n v="535543.69743909186"/>
    <n v="535543.69743909186"/>
    <n v="767982908.03409648"/>
    <n v="767982908.03409648"/>
    <n v="20977136"/>
    <n v="36.610474758522635"/>
    <n v="36.610474758522635"/>
    <n v="2.5"/>
    <n v="2.7314587057279494"/>
    <n v="0.91221587763012169"/>
    <n v="0.9122158776301218"/>
  </r>
  <r>
    <s v="950000042"/>
    <s v="COUNTRY VILLA CLAREMONT HEALTHCARE CENTER"/>
    <n v="206190373"/>
    <n v="1982698882"/>
    <s v="055344"/>
    <x v="48"/>
    <x v="15"/>
    <s v="No"/>
    <n v="99"/>
    <n v="2.5350000000000001"/>
    <n v="3"/>
    <n v="0.45930232558139539"/>
    <n v="1.3779069767441863"/>
    <n v="0.996"/>
    <n v="1"/>
    <n v="1"/>
    <n v="1"/>
    <n v="0.35899999999999999"/>
    <n v="0"/>
    <n v="1"/>
    <n v="0"/>
    <n v="3.8940000000000001"/>
    <n v="1"/>
    <n v="0.22674418604651159"/>
    <n v="0.22674418604651159"/>
    <n v="3.7109999999999999"/>
    <n v="2"/>
    <n v="0.17346938775510204"/>
    <n v="0.34693877551020408"/>
    <n v="2.9515899383009021"/>
    <n v="30"/>
    <n v="9.8386331276696742E-2"/>
    <n v="50"/>
    <n v="2"/>
    <n v="6"/>
    <n v="0.33333333333333331"/>
    <n v="0.08"/>
    <n v="2"/>
    <n v="4.8275870000000005E-2"/>
    <n v="5"/>
    <n v="2.0134229999999999E-2"/>
    <n v="1"/>
    <n v="8"/>
    <n v="17"/>
    <n v="0.91874999999999996"/>
    <n v="0.9"/>
    <n v="0.95"/>
    <n v="0.23529411764705882"/>
    <n v="0.23529411764705882"/>
    <n v="9.56"/>
    <n v="0"/>
    <n v="0.90041599999999999"/>
    <n v="1"/>
    <n v="7.92"/>
    <n v="2"/>
    <n v="3"/>
    <n v="18"/>
    <n v="0.16666666666666666"/>
    <n v="0.81477842526087541"/>
    <n v="2"/>
    <n v="5"/>
    <n v="0.4"/>
    <n v="0.98412698412698407"/>
    <n v="9"/>
    <n v="10"/>
    <n v="0.9"/>
    <n v="24049"/>
    <n v="3.4435215946843858"/>
    <n v="5"/>
    <n v="4.7058823529411766"/>
    <n v="4.7058823529411766"/>
    <n v="3.333333333333333"/>
    <n v="2.8000000000000003"/>
    <n v="2.7"/>
    <n v="21.982737280958894"/>
    <n v="21.982737280958894"/>
    <n v="528662.84886978043"/>
    <n v="528662.84886978043"/>
    <n v="767982908.03409648"/>
    <n v="767982908.03409648"/>
    <n v="20977136"/>
    <n v="36.610474758522635"/>
    <n v="36.610474758522635"/>
    <n v="2.5"/>
    <n v="2.7314587057279494"/>
    <n v="0.54956843202397232"/>
    <n v="0.54956843202397243"/>
  </r>
  <r>
    <s v="950000019"/>
    <s v="ROYAL VISTA CARE CENTER"/>
    <n v="206190540"/>
    <n v="1770083990"/>
    <s v="055105"/>
    <x v="48"/>
    <x v="15"/>
    <s v="No"/>
    <n v="99"/>
    <n v="2.3719999999999999"/>
    <n v="1"/>
    <n v="0.27397260273972601"/>
    <n v="0.27397260273972601"/>
    <n v="1.026"/>
    <n v="1"/>
    <n v="0.75068493150684934"/>
    <n v="0.75068493150684934"/>
    <n v="0.48799999999999999"/>
    <n v="3"/>
    <n v="0.75068493150684934"/>
    <n v="2.2520547945205482"/>
    <n v="3.879"/>
    <n v="1"/>
    <n v="0.38904109589041092"/>
    <n v="0.38904109589041092"/>
    <n v="3.6280000000000001"/>
    <n v="2"/>
    <n v="0.25961538461538464"/>
    <n v="0.51923076923076927"/>
    <n v="4.1849841938883037"/>
    <n v="30"/>
    <n v="0.13949947312961011"/>
    <m/>
    <m/>
    <n v="0"/>
    <n v="0"/>
    <n v="6.060608E-2"/>
    <n v="3"/>
    <n v="2.0979020000000001E-2"/>
    <n v="5"/>
    <n v="4.4247699999999997E-3"/>
    <n v="5"/>
    <n v="13"/>
    <n v="17"/>
    <n v="0.95670995670995673"/>
    <n v="0.9"/>
    <n v="0.95"/>
    <n v="0.76470588235294112"/>
    <n v="0.76470588235294112"/>
    <n v="12.46"/>
    <n v="0"/>
    <n v="0.46096700000000002"/>
    <n v="4"/>
    <m/>
    <n v="0"/>
    <n v="4"/>
    <n v="12"/>
    <n v="0.33333333333333331"/>
    <n v="0.68740306737894197"/>
    <n v="0"/>
    <n v="5"/>
    <n v="0"/>
    <n v="1"/>
    <n v="10"/>
    <n v="10"/>
    <n v="1"/>
    <n v="19945"/>
    <n v="6.9749736564805058"/>
    <m/>
    <n v="15.294117647058822"/>
    <n v="15.294117647058822"/>
    <n v="6.6666666666666661"/>
    <n v="0"/>
    <n v="3"/>
    <n v="31.935757970205991"/>
    <n v="31.935757970205991"/>
    <n v="636958.69271575846"/>
    <n v="636958.69271575846"/>
    <n v="767982908.03409648"/>
    <n v="767982908.03409648"/>
    <n v="20977136"/>
    <n v="36.610474758522635"/>
    <n v="36.610474758522635"/>
    <n v="2.5"/>
    <n v="2.7314587057279494"/>
    <n v="0.79839394925514973"/>
    <n v="0.79839394925514984"/>
  </r>
  <r>
    <s v="950000031"/>
    <s v="LIVE OAK REHABILITATION CENTER"/>
    <n v="206190194"/>
    <n v="1194805630"/>
    <s v="056127"/>
    <x v="48"/>
    <x v="15"/>
    <s v="No"/>
    <n v="99"/>
    <n v="2.2829999999999999"/>
    <n v="1"/>
    <n v="0.38082191780821917"/>
    <n v="0.38082191780821917"/>
    <n v="0.997"/>
    <n v="1"/>
    <n v="1"/>
    <n v="1"/>
    <n v="0.46200000000000002"/>
    <n v="2"/>
    <n v="1"/>
    <n v="2"/>
    <n v="3.7389999999999999"/>
    <n v="0"/>
    <n v="0.47397260273972608"/>
    <n v="0"/>
    <n v="3.431"/>
    <n v="1"/>
    <n v="0.42307692307692307"/>
    <n v="0.42307692307692307"/>
    <n v="3.8038988408851422"/>
    <n v="30"/>
    <n v="0.12679662802950473"/>
    <n v="53.5"/>
    <n v="1"/>
    <n v="6"/>
    <n v="0.16666666666666666"/>
    <n v="4.424778E-2"/>
    <n v="4"/>
    <n v="7.7348059999999996E-2"/>
    <n v="2"/>
    <n v="7.4626899999999993E-3"/>
    <n v="5"/>
    <n v="11"/>
    <n v="17"/>
    <n v="0.52666666666666662"/>
    <n v="0.9"/>
    <n v="0.95"/>
    <n v="0"/>
    <n v="0"/>
    <n v="11.43"/>
    <n v="0"/>
    <n v="0.25538699999999998"/>
    <n v="5"/>
    <n v="8.08"/>
    <n v="1"/>
    <n v="6"/>
    <n v="18"/>
    <n v="0.33333333333333331"/>
    <n v="0.86767099677635573"/>
    <n v="3"/>
    <n v="5"/>
    <n v="0.6"/>
    <n v="0.99739583333333337"/>
    <n v="10"/>
    <n v="10"/>
    <n v="1"/>
    <n v="27185"/>
    <n v="4.4378819810326657"/>
    <n v="2.5"/>
    <n v="0"/>
    <n v="0"/>
    <n v="6.6666666666666661"/>
    <n v="4.2"/>
    <n v="3"/>
    <n v="20.804548647699331"/>
    <n v="20.804548647699331"/>
    <n v="565571.65498770634"/>
    <n v="565571.65498770634"/>
    <n v="767982908.03409648"/>
    <n v="767982908.03409648"/>
    <n v="20977136"/>
    <n v="36.610474758522635"/>
    <n v="36.610474758522635"/>
    <n v="2.5"/>
    <n v="2.7314587057279494"/>
    <n v="0.52011371619248326"/>
    <n v="0.52011371619248326"/>
  </r>
  <r>
    <s v="970000176"/>
    <s v="TWO PALMS NURSING CENTER, INC."/>
    <n v="206190501"/>
    <n v="1578633228"/>
    <s v="055464"/>
    <x v="50"/>
    <x v="15"/>
    <s v="No"/>
    <n v="50"/>
    <n v="2.2189999999999999"/>
    <n v="0"/>
    <n v="0.27123287671232876"/>
    <n v="0"/>
    <n v="1.413"/>
    <n v="5"/>
    <n v="0.74794520547945198"/>
    <n v="3.7397260273972597"/>
    <n v="0.46500000000000002"/>
    <n v="2"/>
    <n v="0.74794520547945198"/>
    <n v="1.495890410958904"/>
    <n v="4.0960000000000001"/>
    <n v="2"/>
    <n v="0.59452054794520548"/>
    <n v="1.189041095890411"/>
    <n v="3.7450000000000001"/>
    <n v="3"/>
    <n v="0.57692307692307687"/>
    <n v="1.7307692307692306"/>
    <n v="8.1554267650158057"/>
    <n v="30"/>
    <n v="0.27184755883386019"/>
    <m/>
    <m/>
    <n v="0"/>
    <n v="0"/>
    <n v="0"/>
    <n v="5"/>
    <n v="3.0303029999999998E-2"/>
    <n v="6"/>
    <n v="0"/>
    <n v="6"/>
    <n v="17"/>
    <n v="17"/>
    <n v="0.43965517241379309"/>
    <n v="0.9"/>
    <n v="0.95"/>
    <n v="0"/>
    <n v="0"/>
    <m/>
    <n v="0"/>
    <m/>
    <n v="0"/>
    <m/>
    <n v="0"/>
    <n v="0"/>
    <n v="0"/>
    <n v="0"/>
    <n v="1.5115459406903258"/>
    <n v="5"/>
    <n v="5"/>
    <n v="1"/>
    <n v="0.68269230769230771"/>
    <n v="0"/>
    <n v="10"/>
    <n v="0"/>
    <n v="12437"/>
    <n v="13.592377941693009"/>
    <m/>
    <n v="0"/>
    <n v="0"/>
    <m/>
    <n v="7"/>
    <n v="0"/>
    <n v="20.592377941693009"/>
    <n v="20.592377941693009"/>
    <n v="256107.40446083594"/>
    <n v="256107.40446083594"/>
    <n v="767982908.03409648"/>
    <n v="767982908.03409648"/>
    <n v="20977136"/>
    <n v="36.610474758522635"/>
    <n v="36.610474758522635"/>
    <n v="2.5"/>
    <n v="2.7314587057279494"/>
    <n v="0.51480944854232513"/>
    <n v="0.51480944854232513"/>
  </r>
  <r>
    <s v="950000073"/>
    <s v="MONROVIA POST ACUTE"/>
    <n v="206190542"/>
    <n v="1073970620"/>
    <s v="055259"/>
    <x v="48"/>
    <x v="15"/>
    <s v="No"/>
    <n v="82"/>
    <n v="2.762"/>
    <n v="5"/>
    <n v="0.84657534246575339"/>
    <n v="4.2328767123287667"/>
    <n v="1.544"/>
    <n v="5"/>
    <n v="1"/>
    <n v="5"/>
    <n v="0.66800000000000004"/>
    <n v="5"/>
    <n v="1"/>
    <n v="5"/>
    <n v="4.9610000000000003"/>
    <n v="6"/>
    <n v="0.97534246575342465"/>
    <n v="5.8520547945205479"/>
    <n v="4.2069999999999999"/>
    <n v="5"/>
    <n v="0.91346153846153844"/>
    <n v="4.5673076923076925"/>
    <n v="24.652239199157009"/>
    <n v="30"/>
    <n v="0.82174130663856693"/>
    <n v="26.2"/>
    <n v="6"/>
    <n v="6"/>
    <n v="1"/>
    <n v="0.11413044"/>
    <n v="1"/>
    <n v="9.6491220000000003E-2"/>
    <n v="3"/>
    <n v="0"/>
    <n v="6"/>
    <n v="10"/>
    <n v="17"/>
    <n v="0.9126637554585153"/>
    <n v="0.9"/>
    <n v="0.95"/>
    <n v="0.29411764705882354"/>
    <n v="0.29411764705882354"/>
    <n v="9.3000000000000007"/>
    <n v="1"/>
    <n v="0.70625300000000002"/>
    <n v="2"/>
    <n v="7.63"/>
    <n v="4"/>
    <n v="7"/>
    <n v="18"/>
    <n v="0.3888888888888889"/>
    <n v="0.77637500000000004"/>
    <n v="1"/>
    <n v="5"/>
    <n v="0.2"/>
    <n v="1"/>
    <n v="10"/>
    <n v="10"/>
    <n v="1"/>
    <n v="18633"/>
    <n v="28.760945732349843"/>
    <n v="15"/>
    <n v="5.882352941176471"/>
    <n v="5.882352941176471"/>
    <n v="7.7777777777777777"/>
    <n v="1.4000000000000001"/>
    <n v="3"/>
    <n v="61.821076451304087"/>
    <n v="61.821076451304087"/>
    <n v="1151912.1175171491"/>
    <n v="1151912.1175171491"/>
    <n v="767982908.03409648"/>
    <n v="767982908.03409648"/>
    <n v="20977136"/>
    <n v="36.610474758522635"/>
    <n v="36.610474758522635"/>
    <n v="2.5"/>
    <n v="2.7314587057279494"/>
    <n v="1.5455269112826022"/>
    <n v="1.5455269112826022"/>
  </r>
  <r>
    <s v="970000180"/>
    <s v="MONTE VISTA GROVE HOMES"/>
    <n v="206190544"/>
    <m/>
    <s v="555650"/>
    <x v="50"/>
    <x v="15"/>
    <s v="No"/>
    <m/>
    <n v="3.327"/>
    <n v="6"/>
    <n v="0.49589041095890407"/>
    <n v="2.9753424657534246"/>
    <n v="1.764"/>
    <n v="6"/>
    <n v="0.50410958904109582"/>
    <n v="3.0246575342465749"/>
    <n v="0.43099999999999999"/>
    <n v="2"/>
    <n v="0.50410958904109582"/>
    <n v="1.0082191780821916"/>
    <n v="5.4989999999999997"/>
    <n v="6"/>
    <n v="0.50410958904109582"/>
    <n v="3.0246575342465749"/>
    <m/>
    <n v="0"/>
    <n v="0.5"/>
    <n v="0"/>
    <n v="10.032876712328767"/>
    <n v="30"/>
    <n v="0.33442922374429224"/>
    <m/>
    <m/>
    <n v="0"/>
    <n v="0"/>
    <m/>
    <m/>
    <m/>
    <m/>
    <m/>
    <m/>
    <n v="0"/>
    <n v="0"/>
    <n v="0.90476190476190477"/>
    <n v="0.9"/>
    <n v="0.95"/>
    <m/>
    <s v=""/>
    <m/>
    <m/>
    <m/>
    <m/>
    <m/>
    <m/>
    <m/>
    <n v="0"/>
    <n v="0"/>
    <m/>
    <n v="0"/>
    <n v="5"/>
    <n v="0"/>
    <n v="1"/>
    <n v="10"/>
    <n v="10"/>
    <n v="1"/>
    <m/>
    <n v="16.721461187214611"/>
    <m/>
    <m/>
    <s v=""/>
    <m/>
    <n v="0"/>
    <n v="3"/>
    <n v="19.721461187214611"/>
    <n v="19.721461187214611"/>
    <m/>
    <n v="0"/>
    <n v="767982908.03409648"/>
    <n v="767982908.03409648"/>
    <n v="20977136"/>
    <n v="36.610474758522635"/>
    <n v="36.610474758522635"/>
    <n v="2.5"/>
    <n v="2.7314587057279494"/>
    <n v="0.49303652968036527"/>
    <n v="0.49303652968036532"/>
  </r>
  <r>
    <s v="970000182"/>
    <s v="MONTEREY PARK CONVALESCENT HOSPITAL"/>
    <n v="206190546"/>
    <n v="1487750303"/>
    <s v="055162"/>
    <x v="48"/>
    <x v="15"/>
    <s v="No"/>
    <n v="89"/>
    <n v="2.6179999999999999"/>
    <n v="4"/>
    <n v="0.98082191780821915"/>
    <n v="3.9232876712328766"/>
    <n v="0.88700000000000001"/>
    <n v="0"/>
    <n v="1"/>
    <n v="0"/>
    <n v="0.68500000000000005"/>
    <n v="5"/>
    <n v="1"/>
    <n v="5"/>
    <n v="4.1660000000000004"/>
    <n v="3"/>
    <n v="0.98082191780821915"/>
    <n v="2.9424657534246572"/>
    <n v="3.7330000000000001"/>
    <n v="3"/>
    <n v="0.99038461538461542"/>
    <n v="2.9711538461538463"/>
    <n v="14.83690727081138"/>
    <n v="30"/>
    <n v="0.49456357569371268"/>
    <n v="92.9"/>
    <n v="0"/>
    <n v="6"/>
    <n v="0"/>
    <n v="3.3556999999999997E-3"/>
    <n v="5"/>
    <n v="7.3170750000000007E-2"/>
    <n v="2"/>
    <n v="1.9672129999999999E-2"/>
    <n v="1"/>
    <n v="8"/>
    <n v="17"/>
    <n v="0.96805111821086265"/>
    <n v="0.9"/>
    <n v="0.95"/>
    <n v="0.47058823529411764"/>
    <n v="0.47058823529411764"/>
    <n v="10.6"/>
    <n v="0"/>
    <n v="0.43807000000000001"/>
    <n v="5"/>
    <n v="8.3699999999999992"/>
    <n v="0"/>
    <n v="5"/>
    <n v="18"/>
    <n v="0.27777777777777779"/>
    <n v="0.72205906083588833"/>
    <n v="0"/>
    <n v="5"/>
    <n v="0"/>
    <n v="1"/>
    <n v="10"/>
    <n v="10"/>
    <n v="1"/>
    <n v="22373"/>
    <n v="17.309725149279945"/>
    <n v="0"/>
    <n v="9.4117647058823533"/>
    <n v="9.4117647058823533"/>
    <n v="5.5555555555555554"/>
    <n v="0"/>
    <n v="3"/>
    <n v="35.277045410717854"/>
    <n v="35.277045410717854"/>
    <n v="789253.33697399055"/>
    <n v="789253.33697399055"/>
    <n v="767982908.03409648"/>
    <n v="767982908.03409648"/>
    <n v="20977136"/>
    <n v="36.610474758522635"/>
    <n v="36.610474758522635"/>
    <n v="2.5"/>
    <n v="2.7314587057279494"/>
    <n v="0.88192613526794639"/>
    <n v="0.88192613526794628"/>
  </r>
  <r>
    <s v="950000078"/>
    <s v="MOUNT SAN ANTONIO GARDENS"/>
    <n v="206190553"/>
    <n v="1841654431"/>
    <s v="055016"/>
    <x v="48"/>
    <x v="15"/>
    <s v="No"/>
    <n v="64"/>
    <n v="3.782"/>
    <n v="6"/>
    <n v="1"/>
    <n v="6"/>
    <n v="2.0459999999999998"/>
    <n v="6"/>
    <n v="1"/>
    <n v="6"/>
    <n v="1.268"/>
    <n v="6"/>
    <n v="1"/>
    <n v="6"/>
    <n v="6.8940000000000001"/>
    <n v="6"/>
    <n v="1"/>
    <n v="6"/>
    <n v="5.859"/>
    <n v="6"/>
    <n v="1"/>
    <n v="6"/>
    <n v="30"/>
    <n v="30"/>
    <n v="1"/>
    <n v="26.9"/>
    <n v="6"/>
    <n v="6"/>
    <n v="1"/>
    <n v="1.2048179999999999E-2"/>
    <n v="5"/>
    <n v="2.4999980000000002E-2"/>
    <n v="6"/>
    <n v="3.8461519999999999E-2"/>
    <n v="0"/>
    <n v="11"/>
    <n v="17"/>
    <n v="1"/>
    <n v="0.9"/>
    <n v="0.95"/>
    <n v="0.6470588235294118"/>
    <n v="0.6470588235294118"/>
    <m/>
    <n v="0"/>
    <n v="0.44910699999999998"/>
    <n v="4"/>
    <m/>
    <n v="0"/>
    <n v="4"/>
    <n v="6"/>
    <n v="0.66666666666666663"/>
    <m/>
    <n v="0"/>
    <n v="5"/>
    <n v="0"/>
    <n v="0.81858407079646023"/>
    <n v="0"/>
    <n v="10"/>
    <n v="0"/>
    <m/>
    <n v="35"/>
    <n v="15"/>
    <n v="12.941176470588236"/>
    <n v="12.941176470588236"/>
    <n v="13.333333333333332"/>
    <n v="0"/>
    <n v="0"/>
    <n v="76.274509803921561"/>
    <n v="76.274509803921561"/>
    <m/>
    <n v="0"/>
    <n v="767982908.03409648"/>
    <n v="767982908.03409648"/>
    <n v="20977136"/>
    <n v="36.610474758522635"/>
    <n v="36.610474758522635"/>
    <n v="2.5"/>
    <n v="2.7314587057279494"/>
    <n v="1.9068627450980391"/>
    <n v="1.9068627450980389"/>
  </r>
  <r>
    <s v="950000079"/>
    <s v="INLAND VALLEY CARE AND REHABILITATION CENTER"/>
    <n v="206190173"/>
    <n v="1841232279"/>
    <s v="056431"/>
    <x v="48"/>
    <x v="15"/>
    <s v="Yes"/>
    <n v="241"/>
    <n v="2.21"/>
    <n v="0"/>
    <n v="0.36986301369863017"/>
    <n v="0"/>
    <n v="1.7"/>
    <n v="6"/>
    <n v="1"/>
    <n v="6"/>
    <n v="0.318"/>
    <n v="0"/>
    <n v="1"/>
    <n v="0"/>
    <n v="4.13"/>
    <n v="3"/>
    <n v="0.989041095890411"/>
    <n v="2.967123287671233"/>
    <n v="3.3239999999999998"/>
    <n v="0"/>
    <n v="0.96153846153846156"/>
    <n v="0"/>
    <n v="8.9671232876712335"/>
    <n v="30"/>
    <n v="0.29890410958904112"/>
    <n v="45.1"/>
    <n v="3"/>
    <n v="6"/>
    <n v="0.5"/>
    <n v="6.0034330000000004E-2"/>
    <n v="3"/>
    <n v="0.20869568000000002"/>
    <n v="0"/>
    <n v="0"/>
    <n v="6"/>
    <n v="9"/>
    <n v="17"/>
    <n v="0.96281540504648078"/>
    <n v="0.9"/>
    <n v="0.95"/>
    <n v="0.52941176470588236"/>
    <n v="0.52941176470588236"/>
    <n v="7.15"/>
    <n v="4"/>
    <n v="2.110798"/>
    <n v="0"/>
    <n v="8.68"/>
    <n v="0"/>
    <n v="4"/>
    <n v="18"/>
    <n v="0.22222222222222221"/>
    <n v="0.87722821993472255"/>
    <n v="3"/>
    <n v="5"/>
    <n v="0.6"/>
    <n v="0.9296610169491526"/>
    <n v="3"/>
    <n v="10"/>
    <n v="0.3"/>
    <n v="45274"/>
    <n v="10.461643835616439"/>
    <n v="7.5"/>
    <n v="10.588235294117647"/>
    <n v="10.588235294117647"/>
    <n v="4.4444444444444446"/>
    <n v="4.2"/>
    <n v="0.89999999999999991"/>
    <n v="38.094323574178532"/>
    <n v="38.094323574178532"/>
    <n v="1724682.4054973589"/>
    <n v="1724682.4054973589"/>
    <n v="767982908.03409648"/>
    <n v="767982908.03409648"/>
    <n v="20977136"/>
    <n v="36.610474758522635"/>
    <n v="36.610474758522635"/>
    <n v="2.5"/>
    <n v="2.7314587057279494"/>
    <n v="0.9523580893544632"/>
    <n v="0.95235808935446331"/>
  </r>
  <r>
    <s v="970000184"/>
    <s v="PASADENA PARK HEALTHCARE AND WELLNESS CENTER"/>
    <n v="206190602"/>
    <n v="1528348828"/>
    <s v="055548"/>
    <x v="50"/>
    <x v="15"/>
    <s v="No"/>
    <n v="99"/>
    <n v="2.198"/>
    <n v="0"/>
    <n v="0.2441860465116279"/>
    <n v="0"/>
    <n v="1.0369999999999999"/>
    <n v="1"/>
    <n v="1"/>
    <n v="1"/>
    <n v="0.47499999999999998"/>
    <n v="2"/>
    <n v="1"/>
    <n v="2"/>
    <n v="3.7160000000000002"/>
    <n v="0"/>
    <n v="0.93313953488372092"/>
    <n v="0"/>
    <n v="3.4540000000000002"/>
    <n v="1"/>
    <n v="0.91836734693877553"/>
    <n v="0.91836734693877553"/>
    <n v="3.9183673469387754"/>
    <n v="30"/>
    <n v="0.13061224489795917"/>
    <n v="48.4"/>
    <n v="2"/>
    <n v="6"/>
    <n v="0.33333333333333331"/>
    <n v="8.0952389999999999E-2"/>
    <n v="2"/>
    <n v="6.179772E-2"/>
    <n v="5"/>
    <n v="2.9411740000000002E-2"/>
    <n v="0"/>
    <n v="7"/>
    <n v="17"/>
    <n v="0.95867768595041325"/>
    <n v="0.9"/>
    <n v="0.95"/>
    <n v="0.41176470588235292"/>
    <n v="0.41176470588235292"/>
    <n v="8.4600000000000009"/>
    <n v="2"/>
    <n v="0.35457"/>
    <n v="5"/>
    <n v="8.41"/>
    <n v="0"/>
    <n v="7"/>
    <n v="18"/>
    <n v="0.3888888888888889"/>
    <n v="0.66699789339798876"/>
    <n v="0"/>
    <n v="5"/>
    <n v="0"/>
    <n v="0.99775784753363228"/>
    <n v="10"/>
    <n v="10"/>
    <n v="1"/>
    <n v="16781"/>
    <n v="4.5714285714285712"/>
    <n v="5"/>
    <n v="8.235294117647058"/>
    <n v="8.235294117647058"/>
    <n v="7.7777777777777777"/>
    <n v="0"/>
    <n v="3"/>
    <n v="28.584500466853406"/>
    <n v="28.584500466853406"/>
    <n v="479676.50233426702"/>
    <n v="479676.50233426702"/>
    <n v="767982908.03409648"/>
    <n v="767982908.03409648"/>
    <n v="20977136"/>
    <n v="36.610474758522635"/>
    <n v="36.610474758522635"/>
    <n v="2.5"/>
    <n v="2.7314587057279494"/>
    <n v="0.71461251167133522"/>
    <n v="0.7146125116713351"/>
  </r>
  <r>
    <s v="950000084"/>
    <s v="PILGRIM PLACE HEALTH SERVICES CENTER"/>
    <n v="206190617"/>
    <n v="1114076601"/>
    <s v="055261"/>
    <x v="48"/>
    <x v="15"/>
    <s v="No"/>
    <n v="62"/>
    <n v="2.141"/>
    <n v="0"/>
    <n v="0.31232876712328772"/>
    <n v="0"/>
    <n v="1.3149999999999999"/>
    <n v="4"/>
    <n v="1"/>
    <n v="4"/>
    <n v="0.58399999999999996"/>
    <n v="4"/>
    <n v="1"/>
    <n v="4"/>
    <n v="4.0339999999999998"/>
    <n v="2"/>
    <n v="0.77808219178082194"/>
    <n v="1.5561643835616439"/>
    <n v="3.5529999999999999"/>
    <n v="1"/>
    <n v="0.51923076923076927"/>
    <n v="0.51923076923076927"/>
    <n v="10.075395152792414"/>
    <n v="30"/>
    <n v="0.33584650509308045"/>
    <n v="21.7"/>
    <n v="6"/>
    <n v="6"/>
    <n v="1"/>
    <n v="6.0869569999999998E-2"/>
    <n v="3"/>
    <n v="2.8301880000000001E-2"/>
    <n v="6"/>
    <n v="0"/>
    <n v="6"/>
    <n v="15"/>
    <n v="17"/>
    <n v="0.68862275449101795"/>
    <n v="0.9"/>
    <n v="0.95"/>
    <n v="0"/>
    <n v="0"/>
    <n v="6.94"/>
    <n v="4"/>
    <m/>
    <n v="0"/>
    <n v="7.63"/>
    <n v="4"/>
    <n v="8"/>
    <n v="12"/>
    <n v="0.66666666666666663"/>
    <n v="0.26653580775636448"/>
    <n v="0"/>
    <n v="5"/>
    <n v="0"/>
    <n v="1"/>
    <n v="10"/>
    <n v="10"/>
    <n v="1"/>
    <n v="4481"/>
    <n v="11.754627678257815"/>
    <n v="15"/>
    <n v="0"/>
    <n v="0"/>
    <n v="13.333333333333332"/>
    <n v="0"/>
    <n v="3"/>
    <n v="43.087961011591148"/>
    <n v="43.087961011591148"/>
    <n v="193077.15329293994"/>
    <n v="193077.15329293994"/>
    <n v="767982908.03409648"/>
    <n v="767982908.03409648"/>
    <n v="20977136"/>
    <n v="36.610474758522635"/>
    <n v="36.610474758522635"/>
    <n v="2.5"/>
    <n v="2.7314587057279494"/>
    <n v="1.0771990252897787"/>
    <n v="1.0771990252897787"/>
  </r>
  <r>
    <s v="950000041"/>
    <s v="POMONA VISTA CARE CENTER"/>
    <n v="206190626"/>
    <n v="1639334006"/>
    <s v="055282"/>
    <x v="48"/>
    <x v="15"/>
    <s v="No"/>
    <n v="59"/>
    <n v="2.3029999999999999"/>
    <n v="1"/>
    <n v="0.57534246575342474"/>
    <n v="0.57534246575342474"/>
    <n v="1.2110000000000001"/>
    <n v="3"/>
    <n v="1"/>
    <n v="3"/>
    <n v="0.44400000000000001"/>
    <n v="2"/>
    <n v="1"/>
    <n v="2"/>
    <n v="3.9430000000000001"/>
    <n v="1"/>
    <n v="0.8794520547945206"/>
    <n v="0.8794520547945206"/>
    <n v="3.4809999999999999"/>
    <n v="1"/>
    <n v="0.68269230769230771"/>
    <n v="0.68269230769230771"/>
    <n v="7.1374868282402524"/>
    <n v="30"/>
    <n v="0.2379162276080084"/>
    <n v="40"/>
    <n v="4"/>
    <n v="6"/>
    <n v="0.66666666666666663"/>
    <n v="8.5271310000000003E-2"/>
    <n v="2"/>
    <n v="2.941179E-2"/>
    <n v="6"/>
    <n v="1.3888899999999999E-2"/>
    <n v="2"/>
    <n v="10"/>
    <n v="17"/>
    <n v="0.71649484536082475"/>
    <n v="0.9"/>
    <n v="0.95"/>
    <n v="0"/>
    <n v="0"/>
    <n v="7.46"/>
    <n v="3"/>
    <n v="0.62425299999999995"/>
    <n v="3"/>
    <n v="7.83"/>
    <n v="3"/>
    <n v="9"/>
    <n v="18"/>
    <n v="0.5"/>
    <n v="0.6684243933401689"/>
    <n v="0"/>
    <n v="5"/>
    <n v="0"/>
    <n v="0.94831460674157309"/>
    <n v="5"/>
    <n v="10"/>
    <n v="0.5"/>
    <n v="13690"/>
    <n v="8.3270679662802944"/>
    <n v="10"/>
    <n v="0"/>
    <n v="0"/>
    <n v="10"/>
    <n v="0"/>
    <n v="1.5"/>
    <n v="29.827067966280296"/>
    <n v="29.827067966280296"/>
    <n v="408332.56045837724"/>
    <n v="408332.56045837724"/>
    <n v="767982908.03409648"/>
    <n v="767982908.03409648"/>
    <n v="20977136"/>
    <n v="36.610474758522635"/>
    <n v="36.610474758522635"/>
    <n v="2.5"/>
    <n v="2.7314587057279494"/>
    <n v="0.74567669915700741"/>
    <n v="0.74567669915700752"/>
  </r>
  <r>
    <s v="950000007"/>
    <s v="RAMONA NURSING &amp; REHABILITATION CENTER"/>
    <n v="206190268"/>
    <n v="1497730998"/>
    <s v="055141"/>
    <x v="48"/>
    <x v="15"/>
    <s v="No"/>
    <n v="148"/>
    <n v="2.5579999999999998"/>
    <n v="3"/>
    <n v="0.74794520547945198"/>
    <n v="2.2438356164383562"/>
    <n v="1.224"/>
    <n v="3"/>
    <n v="1"/>
    <n v="3"/>
    <n v="0.39200000000000002"/>
    <n v="1"/>
    <n v="1"/>
    <n v="1"/>
    <n v="4.1779999999999999"/>
    <n v="3"/>
    <n v="0.81095890410958904"/>
    <n v="2.4328767123287669"/>
    <n v="3.589"/>
    <n v="2"/>
    <n v="0.42307692307692307"/>
    <n v="0.84615384615384615"/>
    <n v="9.5228661749209706"/>
    <n v="30"/>
    <n v="0.31742887249736568"/>
    <n v="45.8"/>
    <n v="3"/>
    <n v="6"/>
    <n v="0.5"/>
    <n v="0.13504822999999999"/>
    <n v="0"/>
    <n v="3.3232610000000003E-2"/>
    <n v="6"/>
    <n v="4.5454499999999995E-3"/>
    <n v="5"/>
    <n v="11"/>
    <n v="17"/>
    <n v="0.94713656387665202"/>
    <n v="0.9"/>
    <n v="0.95"/>
    <n v="0.3235294117647059"/>
    <n v="0.3235294117647059"/>
    <n v="9.48"/>
    <n v="0"/>
    <n v="0.54449999999999998"/>
    <n v="4"/>
    <n v="8.18"/>
    <n v="0"/>
    <n v="4"/>
    <n v="18"/>
    <n v="0.22222222222222221"/>
    <n v="0.78035150968904909"/>
    <n v="1"/>
    <n v="5"/>
    <n v="0.2"/>
    <n v="0.98988439306358378"/>
    <n v="9"/>
    <n v="10"/>
    <n v="0.9"/>
    <n v="34632"/>
    <n v="11.110010537407799"/>
    <n v="7.5"/>
    <n v="6.4705882352941178"/>
    <n v="6.4705882352941178"/>
    <n v="4.4444444444444446"/>
    <n v="1.4000000000000001"/>
    <n v="2.7"/>
    <n v="33.625043217146363"/>
    <n v="33.625043217146363"/>
    <n v="1164502.4966962128"/>
    <n v="1164502.4966962128"/>
    <n v="767982908.03409648"/>
    <n v="767982908.03409648"/>
    <n v="20977136"/>
    <n v="36.610474758522635"/>
    <n v="36.610474758522635"/>
    <n v="2.5"/>
    <n v="2.7314587057279494"/>
    <n v="0.84062608042865905"/>
    <n v="0.84062608042865905"/>
  </r>
  <r>
    <s v="950000077"/>
    <s v="VICTORIA CARE CENTER"/>
    <n v="206190550"/>
    <n v="1720243199"/>
    <s v="555107"/>
    <x v="48"/>
    <x v="15"/>
    <s v="No"/>
    <n v="49"/>
    <n v="2.532"/>
    <n v="3"/>
    <n v="0.69589041095890414"/>
    <n v="2.0876712328767124"/>
    <n v="1.4330000000000001"/>
    <n v="5"/>
    <n v="1"/>
    <n v="5"/>
    <n v="0.45500000000000002"/>
    <n v="2"/>
    <n v="1"/>
    <n v="2"/>
    <n v="4.4169999999999998"/>
    <n v="4"/>
    <n v="0.86301369863013699"/>
    <n v="3.452054794520548"/>
    <n v="3.706"/>
    <n v="2"/>
    <n v="0.59615384615384615"/>
    <n v="1.1923076923076923"/>
    <n v="13.732033719704951"/>
    <n v="30"/>
    <n v="0.45773445732349838"/>
    <n v="74.5"/>
    <n v="0"/>
    <n v="6"/>
    <n v="0"/>
    <n v="0"/>
    <n v="5"/>
    <n v="2.2727279999999999E-2"/>
    <n v="6"/>
    <n v="3.6231890000000003E-2"/>
    <n v="0"/>
    <n v="11"/>
    <n v="17"/>
    <n v="0.89864864864864868"/>
    <n v="0.9"/>
    <n v="0.95"/>
    <n v="0"/>
    <n v="0"/>
    <n v="6.78"/>
    <n v="5"/>
    <n v="0.72418700000000003"/>
    <n v="2"/>
    <m/>
    <n v="0"/>
    <n v="7"/>
    <n v="12"/>
    <n v="0.58333333333333337"/>
    <n v="0.82394949945801188"/>
    <n v="2"/>
    <n v="5"/>
    <n v="0.4"/>
    <n v="0.92057761732851984"/>
    <n v="3"/>
    <n v="10"/>
    <n v="0.3"/>
    <n v="12922"/>
    <n v="16.020706006322442"/>
    <n v="0"/>
    <n v="0"/>
    <n v="0"/>
    <n v="11.666666666666668"/>
    <n v="2.8000000000000003"/>
    <n v="0.89999999999999991"/>
    <n v="31.387372672989109"/>
    <n v="31.387372672989109"/>
    <n v="405587.62968036527"/>
    <n v="405587.62968036527"/>
    <n v="767982908.03409648"/>
    <n v="767982908.03409648"/>
    <n v="20977136"/>
    <n v="36.610474758522635"/>
    <n v="36.610474758522635"/>
    <n v="2.5"/>
    <n v="2.7314587057279494"/>
    <n v="0.78468431682472772"/>
    <n v="0.78468431682472772"/>
  </r>
  <r>
    <s v="970000165"/>
    <s v="ROSE GARDEN HEALTHCARE CENTER"/>
    <n v="206190270"/>
    <n v="1891142006"/>
    <s v="055862"/>
    <x v="50"/>
    <x v="15"/>
    <s v="Yes"/>
    <n v="95"/>
    <n v="2.339"/>
    <n v="1"/>
    <n v="0.59726027397260273"/>
    <n v="0.59726027397260273"/>
    <n v="1.3120000000000001"/>
    <n v="4"/>
    <n v="1"/>
    <n v="4"/>
    <n v="0.38100000000000001"/>
    <n v="1"/>
    <n v="1"/>
    <n v="1"/>
    <n v="4.0010000000000003"/>
    <n v="2"/>
    <n v="0.93698630136986305"/>
    <n v="1.8739726027397261"/>
    <n v="3.6269999999999998"/>
    <n v="2"/>
    <n v="0.88461538461538458"/>
    <n v="1.7692307692307692"/>
    <n v="9.2404636459430982"/>
    <n v="30"/>
    <n v="0.30801545486476994"/>
    <n v="100"/>
    <n v="0"/>
    <n v="6"/>
    <n v="0"/>
    <n v="9.6153860000000008E-2"/>
    <n v="2"/>
    <n v="8.0882349999999992E-2"/>
    <n v="2"/>
    <n v="0"/>
    <n v="6"/>
    <n v="10"/>
    <n v="17"/>
    <n v="0.97989949748743721"/>
    <n v="0.9"/>
    <n v="0.95"/>
    <n v="0.58823529411764708"/>
    <n v="0.58823529411764708"/>
    <n v="6.91"/>
    <n v="4"/>
    <n v="0.49550300000000003"/>
    <n v="4"/>
    <n v="7.8"/>
    <n v="3"/>
    <n v="11"/>
    <n v="18"/>
    <n v="0.61111111111111116"/>
    <n v="5.1208521097910693E-2"/>
    <n v="0"/>
    <n v="5"/>
    <n v="0"/>
    <n v="0.83508771929824566"/>
    <n v="0"/>
    <n v="10"/>
    <n v="0"/>
    <n v="1000"/>
    <n v="10.780540920266947"/>
    <n v="0"/>
    <n v="11.764705882352942"/>
    <n v="11.764705882352942"/>
    <n v="12.222222222222223"/>
    <n v="0"/>
    <n v="0"/>
    <n v="34.767469024842114"/>
    <n v="34.767469024842114"/>
    <n v="34767.469024842118"/>
    <n v="34767.469024842118"/>
    <n v="767982908.03409648"/>
    <n v="767982908.03409648"/>
    <n v="20977136"/>
    <n v="36.610474758522635"/>
    <n v="36.610474758522635"/>
    <n v="2.5"/>
    <n v="2.7314587057279494"/>
    <n v="0.86918672562105281"/>
    <n v="0.86918672562105281"/>
  </r>
  <r>
    <s v="950000104"/>
    <s v="ROYAL GARDENS HEALTHCARE"/>
    <n v="206190809"/>
    <n v="1710344361"/>
    <s v="055818"/>
    <x v="48"/>
    <x v="15"/>
    <s v="No"/>
    <n v="43"/>
    <n v="2.4340000000000002"/>
    <n v="2"/>
    <n v="0.50958904109589043"/>
    <n v="1.0191780821917809"/>
    <n v="1.921"/>
    <n v="6"/>
    <n v="1"/>
    <n v="6"/>
    <n v="0.40100000000000002"/>
    <n v="1"/>
    <n v="1"/>
    <n v="1"/>
    <n v="4.7619999999999996"/>
    <n v="5"/>
    <n v="0.82739726027397253"/>
    <n v="4.1369863013698627"/>
    <n v="3.94"/>
    <n v="4"/>
    <n v="0.50961538461538458"/>
    <n v="2.0384615384615383"/>
    <n v="14.194625922023182"/>
    <n v="30"/>
    <n v="0.47315419740077275"/>
    <n v="56.5"/>
    <n v="1"/>
    <n v="6"/>
    <n v="0.16666666666666666"/>
    <n v="7.6086939999999992E-2"/>
    <n v="3"/>
    <n v="0.21518987000000001"/>
    <n v="0"/>
    <n v="0"/>
    <n v="6"/>
    <n v="9"/>
    <n v="17"/>
    <n v="0.94957983193277307"/>
    <n v="0.9"/>
    <n v="0.95"/>
    <n v="0.26470588235294118"/>
    <n v="0.26470588235294118"/>
    <m/>
    <n v="0"/>
    <m/>
    <n v="0"/>
    <m/>
    <n v="0"/>
    <n v="0"/>
    <n v="0"/>
    <n v="0"/>
    <n v="0.84041823791566683"/>
    <n v="3"/>
    <n v="5"/>
    <n v="0.6"/>
    <n v="1"/>
    <n v="10"/>
    <n v="10"/>
    <n v="1"/>
    <n v="9806"/>
    <n v="16.560396909027045"/>
    <n v="2.5"/>
    <n v="10.588235294117647"/>
    <n v="10.588235294117647"/>
    <m/>
    <n v="4.2"/>
    <n v="3"/>
    <n v="36.848632203144696"/>
    <n v="36.848632203144696"/>
    <n v="361337.68738403689"/>
    <n v="361337.68738403689"/>
    <n v="767982908.03409648"/>
    <n v="767982908.03409648"/>
    <n v="20977136"/>
    <n v="36.610474758522635"/>
    <n v="36.610474758522635"/>
    <n v="2.5"/>
    <n v="2.7314587057279494"/>
    <n v="0.92121580507861733"/>
    <n v="0.92121580507861733"/>
  </r>
  <r>
    <s v="950000260"/>
    <s v="ROYAL OAKS MANOR - BRADBURY OAKS"/>
    <n v="206194284"/>
    <n v="1083689848"/>
    <s v="555503"/>
    <x v="48"/>
    <x v="15"/>
    <s v="No"/>
    <n v="48"/>
    <n v="2.5710000000000002"/>
    <n v="4"/>
    <n v="0.8246575342465754"/>
    <n v="3.2986301369863016"/>
    <n v="1.0129999999999999"/>
    <n v="1"/>
    <n v="1"/>
    <n v="1"/>
    <n v="1.006"/>
    <n v="6"/>
    <n v="1"/>
    <n v="6"/>
    <n v="4.516"/>
    <n v="5"/>
    <n v="0.9452054794520548"/>
    <n v="4.7260273972602738"/>
    <n v="3.9329999999999998"/>
    <n v="4"/>
    <n v="0.85576923076923073"/>
    <n v="3.4230769230769229"/>
    <n v="18.447734457323499"/>
    <n v="30"/>
    <n v="0.6149244819107833"/>
    <n v="41.1"/>
    <n v="4"/>
    <n v="6"/>
    <n v="0.66666666666666663"/>
    <n v="0.12962962"/>
    <n v="1"/>
    <n v="0.16129034"/>
    <n v="0"/>
    <n v="8.2568809999999992E-2"/>
    <n v="0"/>
    <n v="1"/>
    <n v="17"/>
    <n v="0.86776859504132231"/>
    <n v="0.9"/>
    <n v="0.95"/>
    <n v="0"/>
    <n v="0"/>
    <n v="8.56"/>
    <n v="2"/>
    <n v="1.562052"/>
    <n v="0"/>
    <n v="8.02"/>
    <n v="1"/>
    <n v="3"/>
    <n v="18"/>
    <n v="0.16666666666666666"/>
    <n v="0.11270257548248268"/>
    <n v="0"/>
    <n v="5"/>
    <n v="0"/>
    <n v="1"/>
    <n v="10"/>
    <n v="10"/>
    <n v="1"/>
    <n v="1676"/>
    <n v="21.522356866877416"/>
    <n v="10"/>
    <n v="0"/>
    <n v="0"/>
    <n v="3.333333333333333"/>
    <n v="0"/>
    <n v="3"/>
    <n v="37.855690200210752"/>
    <n v="37.855690200210752"/>
    <n v="63446.136775553219"/>
    <n v="63446.136775553219"/>
    <n v="767982908.03409648"/>
    <n v="767982908.03409648"/>
    <n v="20977136"/>
    <n v="36.610474758522635"/>
    <n v="36.610474758522635"/>
    <n v="2.5"/>
    <n v="2.7314587057279494"/>
    <n v="0.9463922550052688"/>
    <n v="0.9463922550052688"/>
  </r>
  <r>
    <s v="950000039"/>
    <s v="ATHERTON BAPTIST HOME-SAM B. WEST"/>
    <n v="206190858"/>
    <n v="1528049954"/>
    <s v="555272"/>
    <x v="48"/>
    <x v="15"/>
    <s v="No"/>
    <n v="99"/>
    <n v="2.5910000000000002"/>
    <n v="4"/>
    <n v="0.92876712328767119"/>
    <n v="3.7150684931506848"/>
    <n v="1.2190000000000001"/>
    <n v="3"/>
    <n v="1"/>
    <n v="3"/>
    <n v="0.35"/>
    <n v="0"/>
    <n v="1"/>
    <n v="0"/>
    <n v="4.1639999999999997"/>
    <n v="3"/>
    <n v="0.77808219178082194"/>
    <n v="2.3342465753424659"/>
    <n v="3.8730000000000002"/>
    <n v="4"/>
    <n v="0.77884615384615385"/>
    <n v="3.1153846153846154"/>
    <n v="12.164699683877766"/>
    <n v="30"/>
    <n v="0.40548998946259218"/>
    <n v="18.3"/>
    <n v="6"/>
    <n v="6"/>
    <n v="1"/>
    <n v="7.7966110000000005E-2"/>
    <n v="3"/>
    <n v="4.7393349999999994E-2"/>
    <n v="4"/>
    <n v="2.0134219999999998E-2"/>
    <n v="3"/>
    <n v="10"/>
    <n v="17"/>
    <n v="1"/>
    <n v="0.9"/>
    <n v="0.95"/>
    <n v="0.58823529411764708"/>
    <n v="0.58823529411764708"/>
    <m/>
    <n v="0"/>
    <n v="0.151111"/>
    <n v="6"/>
    <m/>
    <n v="0"/>
    <n v="6"/>
    <n v="6"/>
    <n v="1"/>
    <n v="0.38959193788204194"/>
    <n v="0"/>
    <n v="5"/>
    <n v="0"/>
    <n v="1"/>
    <n v="10"/>
    <n v="10"/>
    <n v="1"/>
    <n v="11791"/>
    <n v="14.192149631190727"/>
    <n v="15"/>
    <n v="11.764705882352942"/>
    <n v="11.764705882352942"/>
    <n v="20"/>
    <n v="0"/>
    <n v="3"/>
    <n v="63.956855513543672"/>
    <n v="63.956855513543672"/>
    <n v="754115.28336019348"/>
    <n v="754115.28336019348"/>
    <n v="767982908.03409648"/>
    <n v="767982908.03409648"/>
    <n v="20977136"/>
    <n v="36.610474758522635"/>
    <n v="36.610474758522635"/>
    <n v="2.5"/>
    <n v="2.7314587057279494"/>
    <n v="1.5989213878385919"/>
    <n v="1.5989213878385919"/>
  </r>
  <r>
    <s v="950000003"/>
    <s v="SAN GABRIEL CONVALESCENT CENTER"/>
    <n v="206190677"/>
    <n v="1215011556"/>
    <s v="055181"/>
    <x v="48"/>
    <x v="15"/>
    <s v="Yes"/>
    <n v="129"/>
    <n v="2.34"/>
    <n v="1"/>
    <n v="0.73424657534246573"/>
    <n v="0.73424657534246573"/>
    <n v="1.1459999999999999"/>
    <n v="3"/>
    <n v="1"/>
    <n v="3"/>
    <n v="0.57099999999999995"/>
    <n v="4"/>
    <n v="1"/>
    <n v="4"/>
    <n v="4.0789999999999997"/>
    <n v="2"/>
    <n v="0.99726027397260275"/>
    <n v="1.9945205479452055"/>
    <n v="3.6680000000000001"/>
    <n v="2"/>
    <n v="0.99038461538461542"/>
    <n v="1.9807692307692308"/>
    <n v="11.709536354056901"/>
    <n v="30"/>
    <n v="0.39031787846856336"/>
    <n v="46.4"/>
    <n v="3"/>
    <n v="6"/>
    <n v="0.5"/>
    <n v="1.2500000000000001E-2"/>
    <n v="5"/>
    <n v="7.5709799999999994E-2"/>
    <n v="2"/>
    <n v="6.8965600000000004E-3"/>
    <n v="4"/>
    <n v="11"/>
    <n v="17"/>
    <n v="0.82102908277404918"/>
    <n v="0.9"/>
    <n v="0.95"/>
    <n v="0"/>
    <n v="0"/>
    <n v="8.9"/>
    <n v="1"/>
    <n v="0.51991500000000002"/>
    <n v="4"/>
    <n v="8.23"/>
    <n v="0"/>
    <n v="5"/>
    <n v="18"/>
    <n v="0.27777777777777779"/>
    <n v="0.73583241980839809"/>
    <n v="0"/>
    <n v="5"/>
    <n v="0"/>
    <n v="0.97363083164300201"/>
    <n v="8"/>
    <n v="10"/>
    <n v="0.8"/>
    <n v="30877"/>
    <n v="13.661125746399717"/>
    <n v="7.5"/>
    <n v="0"/>
    <n v="0"/>
    <n v="5.5555555555555554"/>
    <n v="0"/>
    <n v="2.4000000000000004"/>
    <n v="29.116681301955275"/>
    <n v="29.116681301955275"/>
    <n v="899035.76856047299"/>
    <n v="899035.76856047299"/>
    <n v="767982908.03409648"/>
    <n v="767982908.03409648"/>
    <n v="20977136"/>
    <n v="36.610474758522635"/>
    <n v="36.610474758522635"/>
    <n v="2.5"/>
    <n v="2.7314587057279494"/>
    <n v="0.72791703254888196"/>
    <n v="0.72791703254888196"/>
  </r>
  <r>
    <s v="950000026"/>
    <s v="SAN MARINO MANOR"/>
    <n v="206190679"/>
    <n v="1750670469"/>
    <s v="555825"/>
    <x v="48"/>
    <x v="15"/>
    <s v="No"/>
    <n v="59"/>
    <n v="2.988"/>
    <n v="6"/>
    <n v="0.72054794520547949"/>
    <n v="4.3232876712328769"/>
    <n v="1.1830000000000001"/>
    <n v="3"/>
    <n v="1"/>
    <n v="3"/>
    <n v="0.27900000000000003"/>
    <n v="0"/>
    <n v="1"/>
    <n v="0"/>
    <n v="4.4260000000000002"/>
    <n v="4"/>
    <n v="0.8246575342465754"/>
    <n v="3.2986301369863016"/>
    <n v="4.1849999999999996"/>
    <n v="5"/>
    <n v="0.71153846153846156"/>
    <n v="3.5576923076923079"/>
    <n v="14.179610115911487"/>
    <n v="30"/>
    <n v="0.47265367053038287"/>
    <n v="34.6"/>
    <n v="5"/>
    <n v="6"/>
    <n v="0.83333333333333337"/>
    <n v="2.2727279999999999E-2"/>
    <n v="5"/>
    <n v="0"/>
    <n v="6"/>
    <n v="0"/>
    <n v="6"/>
    <n v="17"/>
    <n v="17"/>
    <n v="0.90104166666666663"/>
    <n v="0.9"/>
    <n v="0.95"/>
    <n v="0.5"/>
    <n v="0.5"/>
    <n v="11.29"/>
    <n v="0"/>
    <n v="0.66053799999999996"/>
    <n v="3"/>
    <m/>
    <n v="0"/>
    <n v="3"/>
    <n v="12"/>
    <n v="0.25"/>
    <n v="0.4446072048611111"/>
    <n v="0"/>
    <n v="5"/>
    <n v="0"/>
    <n v="0.84140969162995594"/>
    <n v="0"/>
    <n v="10"/>
    <n v="0"/>
    <n v="8195"/>
    <n v="16.542878468563401"/>
    <n v="12.5"/>
    <n v="10"/>
    <n v="10"/>
    <n v="5"/>
    <n v="0"/>
    <n v="0"/>
    <n v="44.042878468563401"/>
    <n v="44.042878468563401"/>
    <n v="360931.38904987706"/>
    <n v="360931.38904987706"/>
    <n v="767982908.03409648"/>
    <n v="767982908.03409648"/>
    <n v="20977136"/>
    <n v="36.610474758522635"/>
    <n v="36.610474758522635"/>
    <n v="2.5"/>
    <n v="2.7314587057279494"/>
    <n v="1.1010719617140849"/>
    <n v="1.1010719617140849"/>
  </r>
  <r>
    <s v="950000085"/>
    <s v="SANTA ANITA CONVALESCENT HOSPITAL"/>
    <n v="206190682"/>
    <n v="1134175201"/>
    <s v="055293"/>
    <x v="48"/>
    <x v="15"/>
    <s v="No"/>
    <n v="391"/>
    <n v="2.161"/>
    <n v="0"/>
    <n v="0.41095890410958902"/>
    <n v="0"/>
    <n v="0.90400000000000003"/>
    <n v="0"/>
    <n v="1"/>
    <n v="0"/>
    <n v="0.218"/>
    <n v="0"/>
    <n v="1"/>
    <n v="0"/>
    <n v="3.2879999999999998"/>
    <n v="0"/>
    <n v="0.45205479452054798"/>
    <n v="0"/>
    <n v="3.1419999999999999"/>
    <n v="0"/>
    <n v="0.32692307692307693"/>
    <n v="0"/>
    <n v="0"/>
    <n v="30"/>
    <n v="0"/>
    <m/>
    <m/>
    <n v="0"/>
    <n v="0"/>
    <n v="1.6845300000000001E-2"/>
    <n v="5"/>
    <n v="6.9902920000000007E-2"/>
    <n v="2"/>
    <n v="1.1002430000000001E-2"/>
    <n v="3"/>
    <n v="10"/>
    <n v="17"/>
    <n v="0.93992932862190814"/>
    <n v="0.9"/>
    <n v="0.95"/>
    <n v="0.29411764705882354"/>
    <n v="0.29411764705882354"/>
    <n v="7.08"/>
    <n v="4"/>
    <n v="0.69249700000000003"/>
    <n v="2"/>
    <n v="8"/>
    <n v="1"/>
    <n v="7"/>
    <n v="18"/>
    <n v="0.3888888888888889"/>
    <n v="1.2694024328199436"/>
    <n v="5"/>
    <n v="5"/>
    <n v="1"/>
    <n v="0.97160883280757093"/>
    <n v="8"/>
    <n v="10"/>
    <n v="0.8"/>
    <n v="109783"/>
    <n v="0"/>
    <m/>
    <n v="5.882352941176471"/>
    <n v="5.882352941176471"/>
    <n v="7.7777777777777777"/>
    <n v="7"/>
    <n v="2.4000000000000004"/>
    <n v="23.060130718954248"/>
    <n v="23.060130718954248"/>
    <n v="2531610.3307189541"/>
    <n v="2531610.3307189541"/>
    <n v="767982908.03409648"/>
    <n v="767982908.03409648"/>
    <n v="20977136"/>
    <n v="36.610474758522635"/>
    <n v="36.610474758522635"/>
    <n v="2.5"/>
    <n v="2.7314587057279494"/>
    <n v="0.5765032679738562"/>
    <n v="0.5765032679738562"/>
  </r>
  <r>
    <s v="950000018"/>
    <s v="SIERRA VIEW CARE CENTER"/>
    <n v="206190537"/>
    <n v="1356506729"/>
    <s v="056466"/>
    <x v="48"/>
    <x v="15"/>
    <s v="No"/>
    <n v="98"/>
    <n v="2.7109999999999999"/>
    <n v="5"/>
    <n v="0.98356164383561639"/>
    <n v="4.9178082191780819"/>
    <n v="1.1970000000000001"/>
    <n v="3"/>
    <n v="1"/>
    <n v="3"/>
    <n v="0.47199999999999998"/>
    <n v="2"/>
    <n v="1"/>
    <n v="2"/>
    <n v="4.3840000000000003"/>
    <n v="4"/>
    <n v="0.9452054794520548"/>
    <n v="3.7808219178082192"/>
    <n v="3.855"/>
    <n v="3"/>
    <n v="0.80769230769230771"/>
    <n v="2.4230769230769234"/>
    <n v="16.121707060063223"/>
    <n v="30"/>
    <n v="0.53739023533544072"/>
    <n v="33.299999999999997"/>
    <n v="5"/>
    <n v="6"/>
    <n v="0.83333333333333337"/>
    <n v="2.016128E-2"/>
    <n v="5"/>
    <n v="5.5555550000000002E-2"/>
    <n v="3"/>
    <n v="0"/>
    <n v="6"/>
    <n v="14"/>
    <n v="17"/>
    <n v="0.96894409937888204"/>
    <n v="0.9"/>
    <n v="0.95"/>
    <n v="0.82352941176470584"/>
    <n v="0.82352941176470584"/>
    <n v="5.58"/>
    <n v="6"/>
    <n v="1.114347"/>
    <n v="0"/>
    <n v="7.84"/>
    <n v="2"/>
    <n v="8"/>
    <n v="18"/>
    <n v="0.44444444444444442"/>
    <n v="0.79814570349676117"/>
    <n v="1"/>
    <n v="5"/>
    <n v="0.2"/>
    <n v="0.84662576687116564"/>
    <n v="0"/>
    <n v="10"/>
    <n v="0"/>
    <n v="25998"/>
    <n v="18.808658236740424"/>
    <n v="12.5"/>
    <n v="16.470588235294116"/>
    <n v="16.470588235294116"/>
    <n v="8.8888888888888893"/>
    <n v="1.4000000000000001"/>
    <n v="0"/>
    <n v="58.068135360923428"/>
    <n v="58.068135360923428"/>
    <n v="1509655.3831132874"/>
    <n v="1509655.3831132874"/>
    <n v="767982908.03409648"/>
    <n v="767982908.03409648"/>
    <n v="20977136"/>
    <n v="36.610474758522635"/>
    <n v="36.610474758522635"/>
    <n v="2.5"/>
    <n v="2.7314587057279494"/>
    <n v="1.4517033840230855"/>
    <n v="1.4517033840230857"/>
  </r>
  <r>
    <s v="970000167"/>
    <s v="SAINT VINCENT HEALTHCARE"/>
    <n v="206190290"/>
    <n v="1316264567"/>
    <s v="555119"/>
    <x v="50"/>
    <x v="15"/>
    <s v="No"/>
    <n v="78"/>
    <n v="2.7519999999999998"/>
    <n v="5"/>
    <n v="0.989041095890411"/>
    <n v="4.9452054794520546"/>
    <n v="1.0329999999999999"/>
    <n v="1"/>
    <n v="1"/>
    <n v="1"/>
    <n v="0.67200000000000004"/>
    <n v="5"/>
    <n v="1"/>
    <n v="5"/>
    <n v="4.42"/>
    <n v="4"/>
    <n v="0.989041095890411"/>
    <n v="3.956164383561644"/>
    <n v="4.0090000000000003"/>
    <n v="4"/>
    <n v="0.99038461538461542"/>
    <n v="3.9615384615384617"/>
    <n v="18.862908324552158"/>
    <n v="30"/>
    <n v="0.62876361081840526"/>
    <n v="47.6"/>
    <n v="2"/>
    <n v="6"/>
    <n v="0.33333333333333331"/>
    <n v="0.27272723999999998"/>
    <n v="0"/>
    <n v="6.1855679999999996E-2"/>
    <n v="3"/>
    <n v="8.6580100000000007E-3"/>
    <n v="4"/>
    <n v="7"/>
    <n v="17"/>
    <n v="1"/>
    <n v="0.9"/>
    <n v="0.95"/>
    <n v="0.41176470588235292"/>
    <n v="0.41176470588235292"/>
    <n v="7.73"/>
    <n v="3"/>
    <n v="0.38536399999999998"/>
    <n v="5"/>
    <n v="7.92"/>
    <n v="2"/>
    <n v="10"/>
    <n v="18"/>
    <n v="0.55555555555555558"/>
    <n v="0.90313240326401689"/>
    <n v="4"/>
    <n v="5"/>
    <n v="0.8"/>
    <n v="1"/>
    <n v="10"/>
    <n v="10"/>
    <n v="1"/>
    <n v="20586"/>
    <n v="22.006726378644185"/>
    <n v="5"/>
    <n v="8.235294117647058"/>
    <n v="8.235294117647058"/>
    <n v="11.111111111111111"/>
    <n v="5.6000000000000005"/>
    <n v="3"/>
    <n v="54.953131607402362"/>
    <n v="54.953131607402362"/>
    <n v="1131265.167269985"/>
    <n v="1131265.167269985"/>
    <n v="767982908.03409648"/>
    <n v="767982908.03409648"/>
    <n v="20977136"/>
    <n v="36.610474758522635"/>
    <n v="36.610474758522635"/>
    <n v="2.5"/>
    <n v="2.7314587057279494"/>
    <n v="1.3738282901850591"/>
    <n v="1.3738282901850589"/>
  </r>
  <r>
    <s v="970000188"/>
    <s v="PASADENA CARE CENTER, LLC"/>
    <n v="206190645"/>
    <n v="1952786931"/>
    <s v="555213"/>
    <x v="50"/>
    <x v="15"/>
    <s v="No"/>
    <n v="99"/>
    <n v="2.74"/>
    <n v="5"/>
    <n v="0.9671232876712329"/>
    <n v="4.8356164383561646"/>
    <n v="1.2809999999999999"/>
    <n v="4"/>
    <n v="1"/>
    <n v="4"/>
    <n v="0.32600000000000001"/>
    <n v="0"/>
    <n v="1"/>
    <n v="0"/>
    <n v="4.266"/>
    <n v="3"/>
    <n v="0.9397260273972603"/>
    <n v="2.8191780821917809"/>
    <n v="3.6749999999999998"/>
    <n v="2"/>
    <n v="0.90384615384615385"/>
    <n v="1.8076923076923077"/>
    <n v="13.462486828240255"/>
    <n v="30"/>
    <n v="0.44874956094134183"/>
    <n v="40"/>
    <n v="4"/>
    <n v="6"/>
    <n v="0.66666666666666663"/>
    <n v="0"/>
    <n v="5"/>
    <n v="0.11304349999999999"/>
    <n v="1"/>
    <n v="1.675977E-2"/>
    <n v="2"/>
    <n v="8"/>
    <n v="17"/>
    <n v="0.93717277486910999"/>
    <n v="0.9"/>
    <n v="0.95"/>
    <n v="0.23529411764705882"/>
    <n v="0.23529411764705882"/>
    <m/>
    <n v="0"/>
    <m/>
    <n v="0"/>
    <m/>
    <n v="0"/>
    <n v="0"/>
    <n v="0"/>
    <n v="0"/>
    <n v="1.2131175276336568"/>
    <n v="5"/>
    <n v="5"/>
    <n v="1"/>
    <n v="0.97590361445783136"/>
    <n v="8"/>
    <n v="10"/>
    <n v="0.8"/>
    <n v="21511"/>
    <n v="15.706234632946964"/>
    <n v="10"/>
    <n v="9.4117647058823533"/>
    <n v="9.4117647058823533"/>
    <m/>
    <n v="7"/>
    <n v="2.4000000000000004"/>
    <n v="44.51799933882932"/>
    <n v="44.51799933882932"/>
    <n v="957626.68377755745"/>
    <n v="957626.68377755745"/>
    <n v="767982908.03409648"/>
    <n v="767982908.03409648"/>
    <n v="20977136"/>
    <n v="36.610474758522635"/>
    <n v="36.610474758522635"/>
    <n v="2.5"/>
    <n v="2.7314587057279494"/>
    <n v="1.1129499834707328"/>
    <n v="1.112949983470733"/>
  </r>
  <r>
    <s v="950000105"/>
    <s v="SUNSET MANOR CONVALESCENT HOSPITAL"/>
    <n v="206190776"/>
    <n v="1942306865"/>
    <s v="055104"/>
    <x v="48"/>
    <x v="15"/>
    <s v="Yes"/>
    <n v="81"/>
    <n v="2.4550000000000001"/>
    <n v="2"/>
    <n v="0.96986301369863015"/>
    <n v="1.9397260273972603"/>
    <n v="1.861"/>
    <n v="6"/>
    <n v="1"/>
    <n v="6"/>
    <n v="0.25600000000000001"/>
    <n v="0"/>
    <n v="1"/>
    <n v="0"/>
    <n v="4.3120000000000003"/>
    <n v="4"/>
    <n v="1"/>
    <n v="4"/>
    <n v="3.931"/>
    <n v="4"/>
    <n v="1"/>
    <n v="4"/>
    <n v="15.93972602739726"/>
    <n v="30"/>
    <n v="0.53132420091324195"/>
    <n v="57.9"/>
    <n v="0"/>
    <n v="6"/>
    <n v="0"/>
    <n v="3.1674180000000003E-2"/>
    <n v="5"/>
    <n v="0.15384615000000001"/>
    <n v="0"/>
    <n v="0"/>
    <n v="6"/>
    <n v="11"/>
    <n v="17"/>
    <n v="0.93061224489795913"/>
    <n v="0.9"/>
    <n v="0.95"/>
    <n v="0.3235294117647059"/>
    <n v="0.3235294117647059"/>
    <n v="7.82"/>
    <n v="3"/>
    <n v="0.54271499999999995"/>
    <n v="4"/>
    <m/>
    <n v="0"/>
    <n v="7"/>
    <n v="12"/>
    <n v="0.58333333333333337"/>
    <n v="0.9054940463756006"/>
    <n v="4"/>
    <n v="5"/>
    <n v="0.8"/>
    <n v="0.949238578680203"/>
    <n v="5"/>
    <n v="10"/>
    <n v="0.5"/>
    <n v="8770"/>
    <n v="18.596347031963468"/>
    <n v="0"/>
    <n v="6.4705882352941178"/>
    <n v="6.4705882352941178"/>
    <n v="11.666666666666668"/>
    <n v="5.6000000000000005"/>
    <n v="1.5"/>
    <n v="43.83360193392425"/>
    <n v="43.83360193392425"/>
    <n v="384420.68896051566"/>
    <n v="384420.68896051566"/>
    <n v="767982908.03409648"/>
    <n v="767982908.03409648"/>
    <n v="20977136"/>
    <n v="36.610474758522635"/>
    <n v="36.610474758522635"/>
    <n v="2.5"/>
    <n v="2.7314587057279494"/>
    <n v="1.0958400483481063"/>
    <n v="1.0958400483481063"/>
  </r>
  <r>
    <s v="950000107"/>
    <s v="TEMPLE CITY HEALTHCARE"/>
    <n v="206190783"/>
    <n v="1700140175"/>
    <s v="056413"/>
    <x v="48"/>
    <x v="15"/>
    <s v="No"/>
    <n v="59"/>
    <n v="2.9769999999999999"/>
    <n v="5"/>
    <n v="0.89589041095890409"/>
    <n v="4.4794520547945202"/>
    <n v="1.2310000000000001"/>
    <n v="3"/>
    <n v="1"/>
    <n v="3"/>
    <n v="0.43"/>
    <n v="2"/>
    <n v="1"/>
    <n v="2"/>
    <n v="4.6509999999999998"/>
    <n v="5"/>
    <n v="0.84931506849315075"/>
    <n v="4.2465753424657535"/>
    <n v="4.2270000000000003"/>
    <n v="5"/>
    <n v="0.67307692307692313"/>
    <n v="3.3653846153846159"/>
    <n v="17.091412012644891"/>
    <n v="30"/>
    <n v="0.5697137337548297"/>
    <n v="12"/>
    <n v="6"/>
    <n v="6"/>
    <n v="1"/>
    <n v="0.13725490000000001"/>
    <n v="0"/>
    <n v="4.6511620000000004E-2"/>
    <n v="4"/>
    <n v="5.1546300000000003E-3"/>
    <n v="5"/>
    <n v="9"/>
    <n v="17"/>
    <n v="0.98979591836734693"/>
    <n v="0.9"/>
    <n v="0.95"/>
    <n v="0.52941176470588236"/>
    <n v="0.52941176470588236"/>
    <n v="5.74"/>
    <n v="6"/>
    <n v="0.135601"/>
    <n v="6"/>
    <n v="7.59"/>
    <n v="4"/>
    <n v="16"/>
    <n v="18"/>
    <n v="0.88888888888888884"/>
    <n v="0.76046355217548756"/>
    <n v="1"/>
    <n v="5"/>
    <n v="0.2"/>
    <n v="0.98062015503875966"/>
    <n v="9"/>
    <n v="10"/>
    <n v="0.9"/>
    <n v="14699"/>
    <n v="19.939980681419041"/>
    <n v="15"/>
    <n v="10.588235294117647"/>
    <n v="10.588235294117647"/>
    <n v="17.777777777777779"/>
    <n v="1.4000000000000001"/>
    <n v="2.7"/>
    <n v="67.405993753314476"/>
    <n v="67.405993753314476"/>
    <n v="990800.70217996952"/>
    <n v="990800.70217996952"/>
    <n v="767982908.03409648"/>
    <n v="767982908.03409648"/>
    <n v="20977136"/>
    <n v="36.610474758522635"/>
    <n v="36.610474758522635"/>
    <n v="2.5"/>
    <n v="2.7314587057279494"/>
    <n v="1.6851498438328618"/>
    <n v="1.6851498438328618"/>
  </r>
  <r>
    <s v="950000013"/>
    <s v="THE ROWLAND"/>
    <n v="206190662"/>
    <n v="1376593004"/>
    <s v="056117"/>
    <x v="48"/>
    <x v="15"/>
    <s v="No"/>
    <n v="126"/>
    <n v="2.4060000000000001"/>
    <n v="2"/>
    <n v="0.45479452054794522"/>
    <n v="0.90958904109589045"/>
    <n v="1.2490000000000001"/>
    <n v="4"/>
    <n v="0.74794520547945198"/>
    <n v="2.9917808219178079"/>
    <n v="0.32100000000000001"/>
    <n v="0"/>
    <n v="0.74794520547945198"/>
    <n v="0"/>
    <n v="3.972"/>
    <n v="1"/>
    <n v="0.60547945205479459"/>
    <n v="0.60547945205479459"/>
    <n v="3.431"/>
    <n v="1"/>
    <n v="0.25"/>
    <n v="0.25"/>
    <n v="4.756849315068493"/>
    <n v="30"/>
    <n v="0.15856164383561644"/>
    <m/>
    <m/>
    <n v="0"/>
    <n v="0"/>
    <n v="0.11682242000000001"/>
    <n v="1"/>
    <n v="4.054054E-2"/>
    <n v="4"/>
    <n v="2.1834060000000002E-2"/>
    <n v="1"/>
    <n v="6"/>
    <n v="17"/>
    <n v="0.6731517509727627"/>
    <n v="0.9"/>
    <n v="0.95"/>
    <n v="0"/>
    <n v="0"/>
    <n v="7.5"/>
    <n v="3"/>
    <n v="1.136773"/>
    <n v="0"/>
    <n v="7.7"/>
    <n v="3"/>
    <n v="6"/>
    <n v="18"/>
    <n v="0.33333333333333331"/>
    <n v="0.99646357482065273"/>
    <n v="5"/>
    <n v="5"/>
    <n v="1"/>
    <n v="0.97734627831715215"/>
    <n v="8"/>
    <n v="10"/>
    <n v="0.8"/>
    <n v="29586"/>
    <n v="7.9280821917808222"/>
    <m/>
    <n v="0"/>
    <n v="0"/>
    <n v="6.6666666666666661"/>
    <n v="7"/>
    <n v="2.4000000000000004"/>
    <n v="23.994748858447487"/>
    <n v="23.994748858447487"/>
    <n v="709908.63972602738"/>
    <n v="709908.63972602738"/>
    <n v="767982908.03409648"/>
    <n v="767982908.03409648"/>
    <n v="20977136"/>
    <n v="36.610474758522635"/>
    <n v="36.610474758522635"/>
    <n v="2.5"/>
    <n v="2.7314587057279494"/>
    <n v="0.59986872146118719"/>
    <n v="0.59986872146118708"/>
  </r>
  <r>
    <s v="970000178"/>
    <s v="VILLA GARDENS HEALTH CARE UNIT"/>
    <n v="206190515"/>
    <n v="1104902725"/>
    <s v="555429"/>
    <x v="50"/>
    <x v="15"/>
    <s v="No"/>
    <n v="54"/>
    <n v="3.181"/>
    <n v="6"/>
    <n v="0.99726027397260275"/>
    <n v="5.9835616438356167"/>
    <n v="1.448"/>
    <n v="5"/>
    <n v="1"/>
    <n v="5"/>
    <n v="0.499"/>
    <n v="3"/>
    <n v="1"/>
    <n v="3"/>
    <n v="5.1219999999999999"/>
    <n v="6"/>
    <n v="1"/>
    <n v="6"/>
    <n v="4.9480000000000004"/>
    <n v="6"/>
    <n v="1"/>
    <n v="6"/>
    <n v="25.983561643835618"/>
    <n v="30"/>
    <n v="0.86611872146118729"/>
    <n v="32.700000000000003"/>
    <n v="5"/>
    <n v="6"/>
    <n v="0.83333333333333337"/>
    <n v="5.6603790000000001E-2"/>
    <n v="4"/>
    <n v="3.40909E-2"/>
    <n v="5"/>
    <n v="1.886794E-2"/>
    <n v="1"/>
    <n v="10"/>
    <n v="17"/>
    <n v="0.88695652173913042"/>
    <n v="0.9"/>
    <n v="0.95"/>
    <n v="0"/>
    <n v="0"/>
    <n v="6.01"/>
    <n v="5"/>
    <n v="0.12695799999999999"/>
    <n v="6"/>
    <n v="6.86"/>
    <n v="6"/>
    <n v="17"/>
    <n v="18"/>
    <n v="0.94444444444444442"/>
    <n v="0.18560283687943263"/>
    <n v="0"/>
    <n v="5"/>
    <n v="0"/>
    <n v="0.98255813953488369"/>
    <n v="9"/>
    <n v="10"/>
    <n v="0.9"/>
    <n v="2617"/>
    <n v="30.314155251141557"/>
    <n v="12.5"/>
    <n v="0"/>
    <n v="0"/>
    <n v="18.888888888888889"/>
    <n v="0"/>
    <n v="2.7"/>
    <n v="64.403044140030445"/>
    <n v="64.403044140030445"/>
    <n v="168542.76651445968"/>
    <n v="168542.76651445968"/>
    <n v="767982908.03409648"/>
    <n v="767982908.03409648"/>
    <n v="20977136"/>
    <n v="36.610474758522635"/>
    <n v="36.610474758522635"/>
    <n v="2.5"/>
    <n v="2.7314587057279494"/>
    <n v="1.6100761035007611"/>
    <n v="1.6100761035007611"/>
  </r>
  <r>
    <s v="950000006"/>
    <s v="FIDELITY HEALTH CARE"/>
    <n v="206190879"/>
    <n v="1194898205"/>
    <s v="555088"/>
    <x v="48"/>
    <x v="15"/>
    <s v="No"/>
    <n v="90"/>
    <n v="2.504"/>
    <n v="3"/>
    <n v="0.58630136986301373"/>
    <n v="1.7589041095890412"/>
    <n v="1.1459999999999999"/>
    <n v="3"/>
    <n v="1"/>
    <n v="3"/>
    <n v="0.36099999999999999"/>
    <n v="0"/>
    <n v="1"/>
    <n v="0"/>
    <n v="4.0350000000000001"/>
    <n v="2"/>
    <n v="0.86575342465753424"/>
    <n v="1.7315068493150685"/>
    <n v="3.0960000000000001"/>
    <n v="0"/>
    <n v="0.80769230769230771"/>
    <n v="0"/>
    <n v="6.4904109589041097"/>
    <n v="30"/>
    <n v="0.21634703196347033"/>
    <n v="26.9"/>
    <n v="6"/>
    <n v="6"/>
    <n v="1"/>
    <n v="0.18243244"/>
    <n v="0"/>
    <n v="0.16438355000000002"/>
    <n v="0"/>
    <n v="1.229508E-2"/>
    <n v="5"/>
    <n v="5"/>
    <n v="17"/>
    <n v="0.96812749003984067"/>
    <n v="0.9"/>
    <n v="0.95"/>
    <n v="0.29411764705882354"/>
    <n v="0.29411764705882354"/>
    <n v="7.94"/>
    <n v="3"/>
    <n v="1.1192580000000001"/>
    <n v="0"/>
    <n v="7.57"/>
    <n v="4"/>
    <n v="7"/>
    <n v="18"/>
    <n v="0.3888888888888889"/>
    <n v="0.81594034398428417"/>
    <n v="2"/>
    <n v="5"/>
    <n v="0.4"/>
    <n v="1"/>
    <n v="10"/>
    <n v="10"/>
    <n v="1"/>
    <n v="20352"/>
    <n v="7.5721461187214611"/>
    <n v="15"/>
    <n v="5.882352941176471"/>
    <n v="5.882352941176471"/>
    <n v="7.7777777777777777"/>
    <n v="2.8000000000000003"/>
    <n v="3"/>
    <n v="42.03227683767571"/>
    <n v="42.03227683767571"/>
    <n v="855440.89820037608"/>
    <n v="855440.89820037608"/>
    <n v="767982908.03409648"/>
    <n v="767982908.03409648"/>
    <n v="20977136"/>
    <n v="36.610474758522635"/>
    <n v="36.610474758522635"/>
    <n v="2.5"/>
    <n v="2.7314587057279494"/>
    <n v="1.0508069209418927"/>
    <n v="1.0508069209418927"/>
  </r>
  <r>
    <s v="950000092"/>
    <s v="WOODS HEALTH SERVICES"/>
    <n v="206190894"/>
    <n v="1346236106"/>
    <s v="056083"/>
    <x v="48"/>
    <x v="15"/>
    <s v="No"/>
    <n v="59"/>
    <n v="2.5379999999999998"/>
    <n v="3"/>
    <n v="0.83287671232876714"/>
    <n v="2.4986301369863013"/>
    <n v="1.643"/>
    <n v="6"/>
    <n v="1"/>
    <n v="6"/>
    <n v="0.64500000000000002"/>
    <n v="5"/>
    <n v="1"/>
    <n v="5"/>
    <n v="4.7610000000000001"/>
    <n v="5"/>
    <n v="0.99178082191780825"/>
    <n v="4.9589041095890414"/>
    <n v="4.2910000000000004"/>
    <n v="5"/>
    <n v="0.97115384615384615"/>
    <n v="4.8557692307692308"/>
    <n v="23.313303477344572"/>
    <n v="30"/>
    <n v="0.77711011591148571"/>
    <n v="45.3"/>
    <n v="3"/>
    <n v="6"/>
    <n v="0.5"/>
    <n v="0.12931034999999999"/>
    <n v="0"/>
    <n v="1.9047629999999999E-2"/>
    <n v="6"/>
    <n v="2.4590169999999998E-2"/>
    <n v="0"/>
    <n v="6"/>
    <n v="17"/>
    <n v="0.80555555555555558"/>
    <n v="0.9"/>
    <n v="0.95"/>
    <n v="0"/>
    <n v="0"/>
    <n v="6.46"/>
    <n v="5"/>
    <m/>
    <n v="0"/>
    <n v="7.79"/>
    <n v="3"/>
    <n v="8"/>
    <n v="12"/>
    <n v="0.66666666666666663"/>
    <n v="0.40128485330154318"/>
    <n v="0"/>
    <n v="5"/>
    <n v="0"/>
    <n v="0.99215686274509807"/>
    <n v="10"/>
    <n v="10"/>
    <n v="1"/>
    <n v="6059"/>
    <n v="27.198854056902"/>
    <n v="7.5"/>
    <n v="0"/>
    <n v="0"/>
    <n v="13.333333333333332"/>
    <n v="0"/>
    <n v="3"/>
    <n v="51.032187390235336"/>
    <n v="51.032187390235336"/>
    <n v="309204.0233974359"/>
    <n v="309204.0233974359"/>
    <n v="767982908.03409648"/>
    <n v="767982908.03409648"/>
    <n v="20977136"/>
    <n v="36.610474758522635"/>
    <n v="36.610474758522635"/>
    <n v="2.5"/>
    <n v="2.7314587057279494"/>
    <n v="1.2758046847558835"/>
    <n v="1.2758046847558833"/>
  </r>
  <r>
    <s v="960001457"/>
    <s v="EL ENCANTO HEALTHCARE AND HABILITATION CENTER"/>
    <n v="206190266"/>
    <n v="1205839081"/>
    <s v="555395"/>
    <x v="48"/>
    <x v="15"/>
    <s v="No"/>
    <n v="185"/>
    <n v="2.8090000000000002"/>
    <n v="5"/>
    <n v="0.8"/>
    <n v="4"/>
    <n v="1.82"/>
    <n v="6"/>
    <n v="1"/>
    <n v="6"/>
    <n v="1.29"/>
    <n v="6"/>
    <n v="1"/>
    <n v="6"/>
    <n v="5.6879999999999997"/>
    <n v="6"/>
    <n v="1"/>
    <n v="6"/>
    <n v="5.1319999999999997"/>
    <n v="6"/>
    <n v="1"/>
    <n v="6"/>
    <n v="28"/>
    <n v="30"/>
    <n v="0.93333333333333335"/>
    <n v="44.6"/>
    <n v="3"/>
    <n v="6"/>
    <n v="0.5"/>
    <n v="0.11458332"/>
    <n v="1"/>
    <n v="8.8435369999999999E-2"/>
    <n v="2"/>
    <n v="7.0351749999999991E-2"/>
    <n v="0"/>
    <n v="3"/>
    <n v="17"/>
    <n v="0.98"/>
    <n v="0.9"/>
    <n v="0.95"/>
    <n v="0.17647058823529413"/>
    <n v="0.17647058823529413"/>
    <m/>
    <n v="0"/>
    <n v="0.249057"/>
    <n v="5"/>
    <m/>
    <n v="0"/>
    <n v="5"/>
    <n v="6"/>
    <n v="0.83333333333333337"/>
    <n v="1.645868656041596"/>
    <n v="5"/>
    <n v="5"/>
    <n v="1"/>
    <n v="0.99082568807339455"/>
    <n v="10"/>
    <n v="10"/>
    <n v="1"/>
    <n v="29122"/>
    <n v="32.666666666666664"/>
    <n v="7.5"/>
    <n v="3.5294117647058827"/>
    <n v="3.5294117647058827"/>
    <n v="16.666666666666668"/>
    <n v="7"/>
    <n v="3"/>
    <n v="70.362745098039213"/>
    <n v="70.362745098039213"/>
    <n v="2049103.8627450978"/>
    <n v="2049103.8627450978"/>
    <n v="767982908.03409648"/>
    <n v="767982908.03409648"/>
    <n v="20977136"/>
    <n v="36.610474758522635"/>
    <n v="36.610474758522635"/>
    <n v="2.5"/>
    <n v="2.7314587057279494"/>
    <n v="1.7590686274509804"/>
    <n v="1.7590686274509804"/>
  </r>
  <r>
    <s v="970000001"/>
    <s v="ALCOTT REHABILITATION HOSPITAL"/>
    <n v="206190012"/>
    <n v="1073619904"/>
    <s v="056293"/>
    <x v="48"/>
    <x v="14"/>
    <s v="No"/>
    <n v="121"/>
    <n v="2.4409999999999998"/>
    <n v="2"/>
    <n v="0.76438356164383559"/>
    <n v="1.5287671232876712"/>
    <n v="0.63100000000000001"/>
    <n v="0"/>
    <n v="1"/>
    <n v="0"/>
    <n v="0.82299999999999995"/>
    <n v="5"/>
    <n v="1"/>
    <n v="5"/>
    <n v="3.8519999999999999"/>
    <n v="0"/>
    <n v="0.69041095890410964"/>
    <n v="0"/>
    <n v="3.5920000000000001"/>
    <n v="2"/>
    <n v="0.52884615384615385"/>
    <n v="1.0576923076923077"/>
    <n v="7.5864594309799784"/>
    <n v="30"/>
    <n v="0.25288198103266596"/>
    <n v="92.8"/>
    <n v="0"/>
    <n v="6"/>
    <n v="0"/>
    <n v="2.1505380000000001E-2"/>
    <n v="5"/>
    <n v="1.731601E-2"/>
    <n v="6"/>
    <n v="1.3333330000000001E-2"/>
    <n v="2"/>
    <n v="13"/>
    <n v="17"/>
    <n v="0.99731182795698925"/>
    <n v="0.9"/>
    <n v="0.95"/>
    <n v="0.76470588235294112"/>
    <n v="0.76470588235294112"/>
    <n v="9.32"/>
    <n v="1"/>
    <n v="0"/>
    <n v="6"/>
    <n v="7.73"/>
    <n v="3"/>
    <n v="10"/>
    <n v="18"/>
    <n v="0.55555555555555558"/>
    <n v="0.71452852497783037"/>
    <n v="0"/>
    <n v="5"/>
    <n v="0"/>
    <n v="1"/>
    <n v="10"/>
    <n v="10"/>
    <n v="1"/>
    <n v="29007"/>
    <n v="8.8508693361433082"/>
    <n v="0"/>
    <n v="15.294117647058822"/>
    <n v="15.294117647058822"/>
    <n v="11.111111111111111"/>
    <n v="0"/>
    <n v="3"/>
    <n v="38.256098094313245"/>
    <n v="38.256098094313245"/>
    <n v="1109694.6374217444"/>
    <n v="1109694.6374217444"/>
    <n v="767982908.03409648"/>
    <n v="767982908.03409648"/>
    <n v="20977136"/>
    <n v="36.610474758522635"/>
    <n v="36.610474758522635"/>
    <n v="2.5"/>
    <n v="2.7314587057279494"/>
    <n v="0.95640245235783117"/>
    <n v="0.95640245235783117"/>
  </r>
  <r>
    <s v="970000121"/>
    <s v="ALDEN TERRACE CONVALESCENT HOSPITAL"/>
    <n v="206190013"/>
    <n v="1568544781"/>
    <s v="056237"/>
    <x v="48"/>
    <x v="14"/>
    <s v="No"/>
    <n v="210"/>
    <n v="2.831"/>
    <n v="5"/>
    <n v="0.81643835616438354"/>
    <n v="4.0821917808219172"/>
    <n v="1.0720000000000001"/>
    <n v="2"/>
    <n v="1"/>
    <n v="2"/>
    <n v="0.41499999999999998"/>
    <n v="1"/>
    <n v="1"/>
    <n v="1"/>
    <n v="4.3310000000000004"/>
    <n v="4"/>
    <n v="0.47397260273972608"/>
    <n v="1.8958904109589043"/>
    <n v="4.1749999999999998"/>
    <n v="5"/>
    <n v="0.33653846153846156"/>
    <n v="1.6826923076923079"/>
    <n v="10.660774499473129"/>
    <n v="30"/>
    <n v="0.35535914998243767"/>
    <n v="42.3"/>
    <n v="4"/>
    <n v="6"/>
    <n v="0.66666666666666663"/>
    <n v="1.538459E-2"/>
    <n v="5"/>
    <n v="2.991454E-2"/>
    <n v="5"/>
    <n v="6.3291399999999996E-3"/>
    <n v="4"/>
    <n v="14"/>
    <n v="17"/>
    <n v="0.98746081504702199"/>
    <n v="0.9"/>
    <n v="0.95"/>
    <n v="0.82352941176470584"/>
    <n v="0.82352941176470584"/>
    <n v="9.33"/>
    <n v="1"/>
    <n v="0.15271100000000001"/>
    <n v="6"/>
    <n v="7.27"/>
    <n v="6"/>
    <n v="13"/>
    <n v="18"/>
    <n v="0.72222222222222221"/>
    <n v="0.92993492768818542"/>
    <n v="4"/>
    <n v="5"/>
    <n v="0.8"/>
    <n v="0.97891963109354418"/>
    <n v="8"/>
    <n v="10"/>
    <n v="0.8"/>
    <n v="55877"/>
    <n v="12.437570249385319"/>
    <n v="10"/>
    <n v="16.470588235294116"/>
    <n v="16.470588235294116"/>
    <n v="14.444444444444445"/>
    <n v="5.6000000000000005"/>
    <n v="2.4000000000000004"/>
    <n v="61.352602929123876"/>
    <n v="61.352602929123876"/>
    <n v="3428199.393870655"/>
    <n v="3428199.393870655"/>
    <n v="767982908.03409648"/>
    <n v="767982908.03409648"/>
    <n v="20977136"/>
    <n v="36.610474758522635"/>
    <n v="36.610474758522635"/>
    <n v="2.5"/>
    <n v="2.7314587057279494"/>
    <n v="1.5338150732280971"/>
    <n v="1.5338150732280968"/>
  </r>
  <r>
    <s v="970000003"/>
    <s v="ALEXANDRIA CARE CENTER"/>
    <n v="206190015"/>
    <n v="1760470736"/>
    <s v="056113"/>
    <x v="48"/>
    <x v="14"/>
    <s v="No"/>
    <n v="177"/>
    <n v="2.7250000000000001"/>
    <n v="5"/>
    <n v="0.8904109589041096"/>
    <n v="4.4520547945205475"/>
    <n v="1.0760000000000001"/>
    <n v="2"/>
    <n v="1"/>
    <n v="2"/>
    <n v="0.53800000000000003"/>
    <n v="3"/>
    <n v="1"/>
    <n v="3"/>
    <n v="4.335"/>
    <n v="4"/>
    <n v="0.99178082191780825"/>
    <n v="3.967123287671233"/>
    <n v="4.056"/>
    <n v="5"/>
    <n v="0.98076923076923073"/>
    <n v="4.9038461538461533"/>
    <n v="18.323024236037934"/>
    <n v="30"/>
    <n v="0.61076747453459779"/>
    <n v="22.1"/>
    <n v="6"/>
    <n v="6"/>
    <n v="1"/>
    <n v="5.543236E-2"/>
    <n v="4"/>
    <n v="7.7844289999999997E-2"/>
    <n v="2"/>
    <n v="1.5180260000000001E-2"/>
    <n v="2"/>
    <n v="8"/>
    <n v="17"/>
    <n v="1"/>
    <n v="0.9"/>
    <n v="0.95"/>
    <n v="0.47058823529411764"/>
    <n v="0.47058823529411764"/>
    <n v="8.9700000000000006"/>
    <n v="1"/>
    <n v="0.40278799999999998"/>
    <n v="5"/>
    <n v="7.99"/>
    <n v="1"/>
    <n v="7"/>
    <n v="18"/>
    <n v="0.3888888888888889"/>
    <n v="0.71501800543837735"/>
    <n v="0"/>
    <n v="5"/>
    <n v="0"/>
    <n v="0.99259259259259258"/>
    <n v="10"/>
    <n v="10"/>
    <n v="1"/>
    <n v="38917"/>
    <n v="21.376861608710922"/>
    <n v="15"/>
    <n v="9.4117647058823533"/>
    <n v="9.4117647058823533"/>
    <n v="7.7777777777777777"/>
    <n v="0"/>
    <n v="3"/>
    <n v="56.566404092371059"/>
    <n v="56.566404092371059"/>
    <n v="2201394.7480628043"/>
    <n v="2201394.7480628043"/>
    <n v="767982908.03409648"/>
    <n v="767982908.03409648"/>
    <n v="20977136"/>
    <n v="36.610474758522635"/>
    <n v="36.610474758522635"/>
    <n v="2.5"/>
    <n v="2.7314587057279494"/>
    <n v="1.4141601023092765"/>
    <n v="1.4141601023092765"/>
  </r>
  <r>
    <s v="970000107"/>
    <s v="YORK HEALTHCARE &amp; WELLNESS CENTRE"/>
    <n v="206190896"/>
    <n v="1891056347"/>
    <s v="055664"/>
    <x v="48"/>
    <x v="15"/>
    <s v="No"/>
    <n v="107"/>
    <n v="2.1819999999999999"/>
    <n v="0"/>
    <n v="0.20639534883720934"/>
    <n v="0"/>
    <n v="1.1100000000000001"/>
    <n v="2"/>
    <n v="1"/>
    <n v="2"/>
    <n v="0.40100000000000002"/>
    <n v="1"/>
    <n v="1"/>
    <n v="1"/>
    <n v="3.7029999999999998"/>
    <n v="0"/>
    <n v="0.41569767441860461"/>
    <n v="0"/>
    <n v="3.052"/>
    <n v="0"/>
    <n v="0.31632653061224492"/>
    <n v="0"/>
    <n v="3"/>
    <n v="30"/>
    <n v="0.1"/>
    <n v="74.099999999999994"/>
    <n v="0"/>
    <n v="6"/>
    <n v="0"/>
    <n v="1.0309260000000001E-2"/>
    <n v="5"/>
    <n v="9.5541399999999999E-2"/>
    <n v="1"/>
    <n v="0"/>
    <n v="6"/>
    <n v="12"/>
    <n v="17"/>
    <n v="0.87148594377510036"/>
    <n v="0.9"/>
    <n v="0.95"/>
    <n v="0"/>
    <n v="0"/>
    <n v="9.52"/>
    <n v="0"/>
    <n v="0.77684799999999998"/>
    <n v="2"/>
    <n v="8.0399999999999991"/>
    <n v="1"/>
    <n v="3"/>
    <n v="18"/>
    <n v="0.16666666666666666"/>
    <n v="0.83914981935583055"/>
    <n v="3"/>
    <n v="5"/>
    <n v="0.6"/>
    <n v="0.99830220713073003"/>
    <n v="10"/>
    <n v="10"/>
    <n v="1"/>
    <n v="21833"/>
    <n v="3.5"/>
    <n v="0"/>
    <n v="0"/>
    <n v="0"/>
    <n v="3.333333333333333"/>
    <n v="4.2"/>
    <n v="3"/>
    <n v="14.033333333333333"/>
    <n v="14.033333333333333"/>
    <n v="306389.76666666666"/>
    <n v="306389.76666666666"/>
    <n v="767982908.03409648"/>
    <n v="767982908.03409648"/>
    <n v="20977136"/>
    <n v="36.610474758522635"/>
    <n v="36.610474758522635"/>
    <n v="2.5"/>
    <n v="2.7314587057279494"/>
    <n v="0.35083333333333333"/>
    <n v="0.35083333333333333"/>
  </r>
  <r>
    <s v="970000123"/>
    <s v="ANGELS NURSING HEALTH CENTER"/>
    <n v="206190032"/>
    <n v="1184871659"/>
    <s v="055704"/>
    <x v="48"/>
    <x v="14"/>
    <s v="No"/>
    <n v="49"/>
    <n v="3.1190000000000002"/>
    <n v="6"/>
    <n v="0.91506849315068495"/>
    <n v="5.4904109589041097"/>
    <n v="1.0109999999999999"/>
    <n v="1"/>
    <n v="1"/>
    <n v="1"/>
    <n v="0.44500000000000001"/>
    <n v="2"/>
    <n v="1"/>
    <n v="2"/>
    <n v="4.57"/>
    <n v="5"/>
    <n v="0.6"/>
    <n v="3"/>
    <n v="4.1630000000000003"/>
    <n v="5"/>
    <n v="0.44230769230769229"/>
    <n v="2.2115384615384617"/>
    <n v="13.701949420442572"/>
    <n v="30"/>
    <n v="0.45673164734808575"/>
    <n v="24.4"/>
    <n v="6"/>
    <n v="6"/>
    <n v="1"/>
    <n v="0"/>
    <n v="5"/>
    <n v="3.0303029999999998E-2"/>
    <n v="5"/>
    <n v="1.8181799999999998E-2"/>
    <n v="2"/>
    <n v="12"/>
    <n v="17"/>
    <n v="0.96470588235294119"/>
    <n v="0.9"/>
    <n v="0.95"/>
    <n v="0.70588235294117652"/>
    <n v="0.70588235294117652"/>
    <n v="10.07"/>
    <n v="0"/>
    <n v="0.20907500000000001"/>
    <n v="6"/>
    <n v="7.59"/>
    <n v="4"/>
    <n v="10"/>
    <n v="18"/>
    <n v="0.55555555555555558"/>
    <n v="0.78718717493728196"/>
    <n v="1"/>
    <n v="5"/>
    <n v="0.2"/>
    <n v="0.99534883720930234"/>
    <n v="10"/>
    <n v="10"/>
    <n v="1"/>
    <n v="12865"/>
    <n v="15.985607657183001"/>
    <n v="15"/>
    <n v="14.117647058823531"/>
    <n v="14.117647058823531"/>
    <n v="11.111111111111111"/>
    <n v="1.4000000000000001"/>
    <n v="3"/>
    <n v="60.614365827117645"/>
    <n v="60.614365827117645"/>
    <n v="779803.81636586855"/>
    <n v="779803.81636586855"/>
    <n v="767982908.03409648"/>
    <n v="767982908.03409648"/>
    <n v="20977136"/>
    <n v="36.610474758522635"/>
    <n v="36.610474758522635"/>
    <n v="2.5"/>
    <n v="2.7314587057279494"/>
    <n v="1.5153591456779412"/>
    <n v="1.5153591456779412"/>
  </r>
  <r>
    <s v="970000091"/>
    <s v="ARARAT CONVALESCENT HOSPITAL"/>
    <n v="206190251"/>
    <n v="1003958356"/>
    <s v="555126"/>
    <x v="48"/>
    <x v="15"/>
    <s v="No"/>
    <n v="42"/>
    <n v="3.46"/>
    <n v="6"/>
    <n v="0.99726027397260275"/>
    <n v="5.9835616438356167"/>
    <n v="0.89300000000000002"/>
    <n v="0"/>
    <n v="1"/>
    <n v="0"/>
    <n v="1.2110000000000001"/>
    <n v="6"/>
    <n v="1"/>
    <n v="6"/>
    <n v="5.4740000000000002"/>
    <n v="6"/>
    <n v="0.99726027397260275"/>
    <n v="5.9835616438356167"/>
    <n v="4.6289999999999996"/>
    <n v="6"/>
    <n v="0.99038461538461542"/>
    <n v="5.9423076923076925"/>
    <n v="23.909430979978929"/>
    <n v="30"/>
    <n v="0.79698103266596432"/>
    <n v="45.5"/>
    <n v="3"/>
    <n v="6"/>
    <n v="0.5"/>
    <n v="0"/>
    <n v="5"/>
    <n v="5.0000020000000006E-2"/>
    <n v="4"/>
    <n v="4.8192749999999999E-2"/>
    <n v="0"/>
    <n v="9"/>
    <n v="17"/>
    <n v="1"/>
    <n v="0.9"/>
    <n v="0.95"/>
    <n v="0.52941176470588236"/>
    <n v="0.52941176470588236"/>
    <m/>
    <n v="0"/>
    <n v="1.344964"/>
    <n v="0"/>
    <m/>
    <n v="0"/>
    <n v="0"/>
    <n v="6"/>
    <n v="0"/>
    <n v="1.7005354100754442"/>
    <n v="5"/>
    <n v="5"/>
    <n v="1"/>
    <n v="0.96296296296296291"/>
    <n v="7"/>
    <n v="10"/>
    <n v="0.7"/>
    <n v="13975"/>
    <n v="27.894336143308752"/>
    <n v="7.5"/>
    <n v="10.588235294117647"/>
    <n v="10.588235294117647"/>
    <n v="0"/>
    <n v="7"/>
    <n v="2.0999999999999996"/>
    <n v="55.082571437426395"/>
    <n v="55.082571437426395"/>
    <n v="769778.93583803391"/>
    <n v="769778.93583803391"/>
    <n v="767982908.03409648"/>
    <n v="767982908.03409648"/>
    <n v="20977136"/>
    <n v="36.610474758522635"/>
    <n v="36.610474758522635"/>
    <n v="2.5"/>
    <n v="2.7314587057279494"/>
    <n v="1.3770642859356599"/>
    <n v="1.3770642859356599"/>
  </r>
  <r>
    <s v="920000306"/>
    <s v="AUTUMN HILLS HEALTH CARE CENTER"/>
    <n v="206190320"/>
    <n v="1245528926"/>
    <s v="055288"/>
    <x v="48"/>
    <x v="15"/>
    <s v="No"/>
    <n v="99"/>
    <n v="2.335"/>
    <n v="1"/>
    <n v="0.65406976744186052"/>
    <n v="0.65406976744186052"/>
    <n v="1.1080000000000001"/>
    <n v="2"/>
    <n v="1"/>
    <n v="2"/>
    <n v="0.41899999999999998"/>
    <n v="1"/>
    <n v="1"/>
    <n v="1"/>
    <n v="3.855"/>
    <n v="1"/>
    <n v="0.69767441860465118"/>
    <n v="0.69767441860465118"/>
    <n v="3.536"/>
    <n v="1"/>
    <n v="0.55102040816326525"/>
    <n v="0.55102040816326525"/>
    <n v="4.9027645942097768"/>
    <n v="30"/>
    <n v="0.16342548647365923"/>
    <n v="16.899999999999999"/>
    <n v="6"/>
    <n v="6"/>
    <n v="1"/>
    <n v="0"/>
    <n v="5"/>
    <n v="4.3307079999999998E-2"/>
    <n v="4"/>
    <n v="0"/>
    <n v="6"/>
    <n v="15"/>
    <n v="17"/>
    <n v="0.98422712933753942"/>
    <n v="0.9"/>
    <n v="0.95"/>
    <n v="0.88235294117647056"/>
    <n v="0.88235294117647056"/>
    <n v="13.34"/>
    <n v="0"/>
    <n v="0.33974199999999999"/>
    <n v="5"/>
    <n v="8.42"/>
    <n v="0"/>
    <n v="5"/>
    <n v="18"/>
    <n v="0.27777777777777779"/>
    <n v="0.69211141170683721"/>
    <n v="0"/>
    <n v="5"/>
    <n v="0"/>
    <n v="0.98689138576779023"/>
    <n v="9"/>
    <n v="10"/>
    <n v="0.9"/>
    <n v="22513"/>
    <n v="5.7198920265780728"/>
    <n v="15"/>
    <n v="17.647058823529413"/>
    <n v="17.647058823529413"/>
    <n v="5.5555555555555554"/>
    <n v="0"/>
    <n v="2.7"/>
    <n v="46.622506405663046"/>
    <n v="46.622506405663046"/>
    <n v="1049612.4867106921"/>
    <n v="1049612.4867106921"/>
    <n v="767982908.03409648"/>
    <n v="767982908.03409648"/>
    <n v="20977136"/>
    <n v="36.610474758522635"/>
    <n v="36.610474758522635"/>
    <n v="2.5"/>
    <n v="2.7314587057279494"/>
    <n v="1.1655626601415761"/>
    <n v="1.1655626601415761"/>
  </r>
  <r>
    <s v="970000125"/>
    <s v="BONNIE BRAE SKILLED NURSING"/>
    <n v="206190102"/>
    <n v="1487706628"/>
    <s v="055538"/>
    <x v="48"/>
    <x v="14"/>
    <s v="No"/>
    <n v="59"/>
    <n v="2.5339999999999998"/>
    <n v="3"/>
    <n v="0.60821917808219172"/>
    <n v="1.8246575342465752"/>
    <n v="1.026"/>
    <n v="1"/>
    <n v="1"/>
    <n v="1"/>
    <n v="0.34599999999999997"/>
    <n v="0"/>
    <n v="1"/>
    <n v="0"/>
    <n v="3.863"/>
    <n v="1"/>
    <n v="0.65205479452054793"/>
    <n v="0.65205479452054793"/>
    <n v="3.4950000000000001"/>
    <n v="1"/>
    <n v="0.20192307692307693"/>
    <n v="0.20192307692307693"/>
    <n v="3.6786354056902"/>
    <n v="30"/>
    <n v="0.12262118018967333"/>
    <m/>
    <m/>
    <n v="0"/>
    <n v="0"/>
    <n v="0.30476189999999997"/>
    <n v="0"/>
    <n v="1.8348650000000001E-2"/>
    <n v="6"/>
    <n v="1.8518490000000002E-2"/>
    <n v="2"/>
    <n v="8"/>
    <n v="17"/>
    <n v="1"/>
    <n v="0.9"/>
    <n v="0.95"/>
    <n v="0.47058823529411764"/>
    <n v="0.47058823529411764"/>
    <n v="8.0399999999999991"/>
    <n v="2"/>
    <n v="6.8747000000000003E-2"/>
    <n v="6"/>
    <n v="7.77"/>
    <n v="3"/>
    <n v="11"/>
    <n v="18"/>
    <n v="0.61111111111111116"/>
    <n v="0.14181169669762006"/>
    <n v="0"/>
    <n v="5"/>
    <n v="0"/>
    <n v="0.97572815533980584"/>
    <n v="8"/>
    <n v="10"/>
    <n v="0.8"/>
    <n v="2306"/>
    <n v="6.1310590094836668"/>
    <m/>
    <n v="9.4117647058823533"/>
    <n v="9.4117647058823533"/>
    <n v="12.222222222222223"/>
    <n v="0"/>
    <n v="2.4000000000000004"/>
    <n v="30.165045937588239"/>
    <n v="30.165045937588239"/>
    <n v="69560.595932078475"/>
    <n v="69560.595932078475"/>
    <n v="767982908.03409648"/>
    <n v="767982908.03409648"/>
    <n v="20977136"/>
    <n v="36.610474758522635"/>
    <n v="36.610474758522635"/>
    <n v="2.5"/>
    <n v="2.7314587057279494"/>
    <n v="0.75412614843970605"/>
    <n v="0.75412614843970605"/>
  </r>
  <r>
    <s v="970000005"/>
    <s v="BRIER OAK ON SUNSET"/>
    <n v="206190105"/>
    <n v="1396721932"/>
    <s v="056056"/>
    <x v="48"/>
    <x v="14"/>
    <s v="No"/>
    <n v="159"/>
    <n v="2.254"/>
    <n v="0"/>
    <n v="0.13424657534246576"/>
    <n v="0"/>
    <n v="1.0289999999999999"/>
    <n v="1"/>
    <n v="1"/>
    <n v="1"/>
    <n v="0.46100000000000002"/>
    <n v="2"/>
    <n v="1"/>
    <n v="2"/>
    <n v="3.7440000000000002"/>
    <n v="0"/>
    <n v="0.30684931506849311"/>
    <n v="0"/>
    <n v="3.1619999999999999"/>
    <n v="0"/>
    <n v="0.18269230769230768"/>
    <n v="0"/>
    <n v="3"/>
    <n v="30"/>
    <n v="0.1"/>
    <n v="41.1"/>
    <n v="4"/>
    <n v="6"/>
    <n v="0.66666666666666663"/>
    <n v="4.075235E-2"/>
    <n v="4"/>
    <n v="6.7567589999999997E-2"/>
    <n v="3"/>
    <n v="1.7994840000000002E-2"/>
    <n v="2"/>
    <n v="9"/>
    <n v="17"/>
    <n v="0.87167070217917675"/>
    <n v="0.9"/>
    <n v="0.95"/>
    <n v="0"/>
    <n v="0"/>
    <n v="9.15"/>
    <n v="1"/>
    <n v="0.60379799999999995"/>
    <n v="3"/>
    <n v="7.21"/>
    <n v="6"/>
    <n v="10"/>
    <n v="18"/>
    <n v="0.55555555555555558"/>
    <n v="0.44621768977771892"/>
    <n v="0"/>
    <n v="5"/>
    <n v="0"/>
    <n v="0.99126092384519349"/>
    <n v="10"/>
    <n v="10"/>
    <n v="1"/>
    <n v="20215"/>
    <n v="3.5"/>
    <n v="10"/>
    <n v="0"/>
    <n v="0"/>
    <n v="11.111111111111111"/>
    <n v="0"/>
    <n v="3"/>
    <n v="27.611111111111111"/>
    <n v="27.611111111111111"/>
    <n v="558158.61111111112"/>
    <n v="558158.61111111112"/>
    <n v="767982908.03409648"/>
    <n v="767982908.03409648"/>
    <n v="20977136"/>
    <n v="36.610474758522635"/>
    <n v="36.610474758522635"/>
    <n v="2.5"/>
    <n v="2.7314587057279494"/>
    <n v="0.69027777777777777"/>
    <n v="0.69027777777777777"/>
  </r>
  <r>
    <s v="970000037"/>
    <s v="FLOWER VILLA, INC."/>
    <n v="206190667"/>
    <n v="1942537907"/>
    <s v="056438"/>
    <x v="48"/>
    <x v="14"/>
    <s v="No"/>
    <n v="41"/>
    <n v="3.3420000000000001"/>
    <n v="6"/>
    <n v="0.92602739726027394"/>
    <n v="5.5561643835616437"/>
    <n v="1.286"/>
    <n v="4"/>
    <n v="1"/>
    <n v="4"/>
    <n v="0.27700000000000002"/>
    <n v="0"/>
    <n v="1"/>
    <n v="0"/>
    <n v="4.9530000000000003"/>
    <n v="5"/>
    <n v="0.82191780821917804"/>
    <n v="4.10958904109589"/>
    <n v="4.4240000000000004"/>
    <n v="5"/>
    <n v="0.77884615384615385"/>
    <n v="3.8942307692307692"/>
    <n v="17.559984193888305"/>
    <n v="30"/>
    <n v="0.5853328064629435"/>
    <n v="40.6"/>
    <n v="4"/>
    <n v="6"/>
    <n v="0.66666666666666663"/>
    <n v="0"/>
    <n v="5"/>
    <n v="9.0909080000000003E-2"/>
    <n v="1"/>
    <n v="0"/>
    <n v="6"/>
    <n v="12"/>
    <n v="17"/>
    <n v="0.99236641221374045"/>
    <n v="0.9"/>
    <n v="0.95"/>
    <n v="0.70588235294117652"/>
    <n v="0.70588235294117652"/>
    <n v="7.35"/>
    <n v="4"/>
    <m/>
    <n v="0"/>
    <n v="7.66"/>
    <n v="4"/>
    <n v="8"/>
    <n v="12"/>
    <n v="0.66666666666666663"/>
    <n v="0.83121652639632748"/>
    <n v="2"/>
    <n v="5"/>
    <n v="0.4"/>
    <n v="1"/>
    <n v="10"/>
    <n v="10"/>
    <n v="1"/>
    <n v="10864"/>
    <n v="20.486648226203023"/>
    <n v="10"/>
    <n v="14.117647058823531"/>
    <n v="14.117647058823531"/>
    <n v="13.333333333333332"/>
    <n v="2.8000000000000003"/>
    <n v="3"/>
    <n v="63.737628618359878"/>
    <n v="63.737628618359878"/>
    <n v="692445.59730986168"/>
    <n v="692445.59730986168"/>
    <n v="767982908.03409648"/>
    <n v="767982908.03409648"/>
    <n v="20977136"/>
    <n v="36.610474758522635"/>
    <n v="36.610474758522635"/>
    <n v="2.5"/>
    <n v="2.7314587057279494"/>
    <n v="1.5934407154589969"/>
    <n v="1.5934407154589969"/>
  </r>
  <r>
    <s v="970000194"/>
    <s v="BRIGHTON CARE CENTER"/>
    <n v="206190713"/>
    <n v="1912248972"/>
    <s v="555338"/>
    <x v="50"/>
    <x v="15"/>
    <s v="No"/>
    <n v="99"/>
    <n v="2.8660000000000001"/>
    <n v="5"/>
    <n v="0.84931506849315075"/>
    <n v="4.2465753424657535"/>
    <n v="1.5649999999999999"/>
    <n v="6"/>
    <n v="1"/>
    <n v="6"/>
    <n v="0.66100000000000003"/>
    <n v="5"/>
    <n v="1"/>
    <n v="5"/>
    <n v="5.08"/>
    <n v="6"/>
    <n v="0.9780821917808219"/>
    <n v="5.8684931506849312"/>
    <n v="4.7670000000000003"/>
    <n v="6"/>
    <n v="0.93269230769230771"/>
    <n v="5.5961538461538467"/>
    <n v="26.71122233930453"/>
    <n v="30"/>
    <n v="0.89037407797681767"/>
    <n v="90.7"/>
    <n v="0"/>
    <n v="6"/>
    <n v="0"/>
    <n v="9.2857149999999999E-2"/>
    <n v="2"/>
    <n v="3.5087730000000004E-2"/>
    <n v="6"/>
    <n v="5.02513E-3"/>
    <n v="4"/>
    <n v="12"/>
    <n v="17"/>
    <n v="0.97044334975369462"/>
    <n v="0.9"/>
    <n v="0.95"/>
    <n v="0.70588235294117652"/>
    <n v="0.70588235294117652"/>
    <n v="6.75"/>
    <n v="5"/>
    <n v="0.38231700000000002"/>
    <n v="5"/>
    <n v="8.24"/>
    <n v="0"/>
    <n v="10"/>
    <n v="18"/>
    <n v="0.55555555555555558"/>
    <n v="0.93087084776195972"/>
    <n v="5"/>
    <n v="5"/>
    <n v="1"/>
    <n v="1"/>
    <n v="10"/>
    <n v="10"/>
    <n v="1"/>
    <n v="21774"/>
    <n v="31.16309272918862"/>
    <n v="0"/>
    <n v="14.117647058823531"/>
    <n v="14.117647058823531"/>
    <n v="11.111111111111111"/>
    <n v="7"/>
    <n v="3"/>
    <n v="66.391850899123256"/>
    <n v="66.391850899123256"/>
    <n v="1445616.1614775097"/>
    <n v="1445616.1614775097"/>
    <n v="767982908.03409648"/>
    <n v="767982908.03409648"/>
    <n v="20977136"/>
    <n v="36.610474758522635"/>
    <n v="36.610474758522635"/>
    <n v="2.5"/>
    <n v="2.7314587057279494"/>
    <n v="1.6597962724780813"/>
    <n v="1.6597962724780815"/>
  </r>
  <r>
    <s v="970000127"/>
    <s v="BURLINGTON CONVALESCENT HOSPITAL"/>
    <n v="206190118"/>
    <n v="1407934946"/>
    <s v="056326"/>
    <x v="48"/>
    <x v="14"/>
    <s v="No"/>
    <n v="124"/>
    <n v="2.218"/>
    <n v="0"/>
    <n v="0.24109589041095891"/>
    <n v="0"/>
    <n v="0.93"/>
    <n v="0"/>
    <n v="1"/>
    <n v="0"/>
    <n v="0.53100000000000003"/>
    <n v="3"/>
    <n v="1"/>
    <n v="3"/>
    <n v="3.6509999999999998"/>
    <n v="0"/>
    <n v="0.19726027397260271"/>
    <n v="0"/>
    <n v="2.9510000000000001"/>
    <n v="0"/>
    <n v="5.7692307692307696E-2"/>
    <n v="0"/>
    <n v="3"/>
    <n v="30"/>
    <n v="0.1"/>
    <n v="41.8"/>
    <n v="4"/>
    <n v="6"/>
    <n v="0.66666666666666663"/>
    <n v="3.663E-3"/>
    <n v="5"/>
    <n v="8.1081100000000003E-2"/>
    <n v="2"/>
    <n v="2.1917789999999999E-2"/>
    <n v="4"/>
    <n v="11"/>
    <n v="17"/>
    <n v="0.93523316062176165"/>
    <n v="0.9"/>
    <n v="0.95"/>
    <n v="0.3235294117647059"/>
    <n v="0.3235294117647059"/>
    <n v="7.61"/>
    <n v="3"/>
    <n v="0.21656800000000001"/>
    <n v="6"/>
    <n v="7.63"/>
    <n v="4"/>
    <n v="13"/>
    <n v="18"/>
    <n v="0.72222222222222221"/>
    <n v="0.87487947990413484"/>
    <n v="3"/>
    <n v="5"/>
    <n v="0.6"/>
    <n v="0.99805825242718449"/>
    <n v="10"/>
    <n v="10"/>
    <n v="1"/>
    <n v="31759"/>
    <n v="3.5"/>
    <n v="10"/>
    <n v="6.4705882352941178"/>
    <n v="6.4705882352941178"/>
    <n v="14.444444444444445"/>
    <n v="4.2"/>
    <n v="3"/>
    <n v="41.615032679738562"/>
    <n v="41.615032679738562"/>
    <n v="1321651.8228758171"/>
    <n v="1321651.8228758171"/>
    <n v="767982908.03409648"/>
    <n v="767982908.03409648"/>
    <n v="20977136"/>
    <n v="36.610474758522635"/>
    <n v="36.610474758522635"/>
    <n v="2.5"/>
    <n v="2.7314587057279494"/>
    <n v="1.040375816993464"/>
    <n v="1.040375816993464"/>
  </r>
  <r>
    <s v="970000131"/>
    <s v="CALIFORNIA POST ACUTE"/>
    <n v="206190123"/>
    <n v="1356895130"/>
    <s v="055461"/>
    <x v="48"/>
    <x v="14"/>
    <s v="No"/>
    <n v="66"/>
    <n v="2.3769999999999998"/>
    <n v="1"/>
    <n v="0.48493150684931507"/>
    <n v="0.48493150684931507"/>
    <n v="1.57"/>
    <n v="6"/>
    <n v="1"/>
    <n v="6"/>
    <n v="0.45900000000000002"/>
    <n v="2"/>
    <n v="1"/>
    <n v="2"/>
    <n v="4.3760000000000003"/>
    <n v="4"/>
    <n v="0.67671232876712328"/>
    <n v="2.7068493150684931"/>
    <n v="3.427"/>
    <n v="1"/>
    <n v="0.375"/>
    <n v="0.375"/>
    <n v="11.566780821917806"/>
    <n v="30"/>
    <n v="0.38555936073059355"/>
    <n v="72.599999999999994"/>
    <n v="0"/>
    <n v="6"/>
    <n v="0"/>
    <n v="8.4745700000000007E-3"/>
    <n v="5"/>
    <n v="5.8823549999999995E-2"/>
    <n v="5"/>
    <n v="0"/>
    <n v="6"/>
    <n v="16"/>
    <n v="17"/>
    <n v="0.91752577319587625"/>
    <n v="0.9"/>
    <n v="0.95"/>
    <n v="0.47058823529411764"/>
    <n v="0.47058823529411764"/>
    <m/>
    <n v="0"/>
    <n v="0.403086"/>
    <n v="5"/>
    <m/>
    <n v="0"/>
    <n v="5"/>
    <n v="6"/>
    <n v="0.83333333333333337"/>
    <n v="0.84815983175604626"/>
    <n v="2"/>
    <n v="5"/>
    <n v="0.4"/>
    <n v="1"/>
    <n v="10"/>
    <n v="10"/>
    <n v="1"/>
    <n v="16132"/>
    <n v="13.494577625570773"/>
    <n v="0"/>
    <n v="9.4117647058823533"/>
    <n v="9.4117647058823533"/>
    <n v="16.666666666666668"/>
    <n v="2.8000000000000003"/>
    <n v="3"/>
    <n v="45.373008998119786"/>
    <n v="45.373008998119786"/>
    <n v="731957.38115766842"/>
    <n v="731957.38115766842"/>
    <n v="767982908.03409648"/>
    <n v="767982908.03409648"/>
    <n v="20977136"/>
    <n v="36.610474758522635"/>
    <n v="36.610474758522635"/>
    <n v="2.5"/>
    <n v="2.7314587057279494"/>
    <n v="1.1343252249529947"/>
    <n v="1.1343252249529947"/>
  </r>
  <r>
    <s v="970000085"/>
    <s v="GLENDALE HEALTHCARE CENTER"/>
    <n v="206190142"/>
    <n v="1558356436"/>
    <s v="555609"/>
    <x v="48"/>
    <x v="15"/>
    <s v="No"/>
    <n v="48"/>
    <n v="2.101"/>
    <n v="0"/>
    <n v="0.18904109589041096"/>
    <n v="0"/>
    <n v="1.304"/>
    <n v="4"/>
    <n v="1"/>
    <n v="4"/>
    <n v="0.378"/>
    <n v="1"/>
    <n v="1"/>
    <n v="1"/>
    <n v="3.7810000000000001"/>
    <n v="0"/>
    <n v="0.69863013698630139"/>
    <n v="0"/>
    <n v="3.2970000000000002"/>
    <n v="0"/>
    <n v="0.71153846153846156"/>
    <n v="0"/>
    <n v="5"/>
    <n v="30"/>
    <n v="0.16666666666666666"/>
    <n v="49.1"/>
    <n v="2"/>
    <n v="6"/>
    <n v="0.33333333333333331"/>
    <n v="1.754387E-2"/>
    <n v="5"/>
    <n v="6.2499989999999998E-2"/>
    <n v="3"/>
    <n v="3.076924E-2"/>
    <n v="0"/>
    <n v="8"/>
    <n v="17"/>
    <n v="0.95588235294117652"/>
    <n v="0.9"/>
    <n v="0.95"/>
    <n v="0.47058823529411764"/>
    <n v="0.47058823529411764"/>
    <n v="8.73"/>
    <n v="1"/>
    <n v="1.0619540000000001"/>
    <n v="0"/>
    <n v="7.94"/>
    <n v="2"/>
    <n v="3"/>
    <n v="18"/>
    <n v="0.16666666666666666"/>
    <n v="0.67152531441470498"/>
    <n v="0"/>
    <n v="5"/>
    <n v="0"/>
    <n v="1"/>
    <n v="10"/>
    <n v="10"/>
    <n v="1"/>
    <n v="10412"/>
    <n v="5.833333333333333"/>
    <n v="5"/>
    <n v="9.4117647058823533"/>
    <n v="9.4117647058823533"/>
    <n v="3.333333333333333"/>
    <n v="0"/>
    <n v="3"/>
    <n v="26.578431372549016"/>
    <n v="26.578431372549016"/>
    <n v="276734.62745098036"/>
    <n v="276734.62745098036"/>
    <n v="767982908.03409648"/>
    <n v="767982908.03409648"/>
    <n v="20977136"/>
    <n v="36.610474758522635"/>
    <n v="36.610474758522635"/>
    <n v="2.5"/>
    <n v="2.7314587057279494"/>
    <n v="0.66446078431372535"/>
    <n v="0.66446078431372546"/>
  </r>
  <r>
    <s v="970000089"/>
    <s v="COLLEGE VISTA POST-ACUTE"/>
    <n v="206190187"/>
    <n v="1194195164"/>
    <s v="555030"/>
    <x v="48"/>
    <x v="15"/>
    <s v="No"/>
    <n v="49"/>
    <n v="2.4950000000000001"/>
    <n v="3"/>
    <n v="0.48767123287671232"/>
    <n v="1.463013698630137"/>
    <n v="1.478"/>
    <n v="5"/>
    <n v="1"/>
    <n v="5"/>
    <n v="0.3"/>
    <n v="0"/>
    <n v="1"/>
    <n v="0"/>
    <n v="4.2969999999999997"/>
    <n v="4"/>
    <n v="0.70136986301369864"/>
    <n v="2.8054794520547945"/>
    <n v="4.0170000000000003"/>
    <n v="4"/>
    <n v="0.42307692307692307"/>
    <n v="1.6923076923076923"/>
    <n v="10.960800842992624"/>
    <n v="30"/>
    <n v="0.36536002809975415"/>
    <n v="94.8"/>
    <n v="0"/>
    <n v="6"/>
    <n v="0"/>
    <n v="0.12499999000000001"/>
    <n v="1"/>
    <n v="0.10389611"/>
    <n v="4"/>
    <n v="2.8985500000000001E-2"/>
    <n v="0"/>
    <n v="5"/>
    <n v="17"/>
    <n v="0.66500000000000004"/>
    <n v="0.9"/>
    <n v="0.95"/>
    <n v="0"/>
    <n v="0"/>
    <n v="12.43"/>
    <n v="0"/>
    <n v="0.29356700000000002"/>
    <n v="5"/>
    <n v="8.52"/>
    <n v="0"/>
    <n v="5"/>
    <n v="18"/>
    <n v="0.27777777777777779"/>
    <n v="0.50455266404276566"/>
    <n v="0"/>
    <n v="5"/>
    <n v="0"/>
    <n v="0.99689440993788825"/>
    <n v="10"/>
    <n v="10"/>
    <n v="1"/>
    <n v="8589"/>
    <n v="12.787600983491396"/>
    <n v="0"/>
    <n v="0"/>
    <n v="0"/>
    <n v="5.5555555555555554"/>
    <n v="0"/>
    <n v="3"/>
    <n v="21.343156539046952"/>
    <n v="21.343156539046952"/>
    <n v="183316.37151387427"/>
    <n v="183316.37151387427"/>
    <n v="767982908.03409648"/>
    <n v="767982908.03409648"/>
    <n v="20977136"/>
    <n v="36.610474758522635"/>
    <n v="36.610474758522635"/>
    <n v="2.5"/>
    <n v="2.7314587057279494"/>
    <n v="0.53357891347617381"/>
    <n v="0.53357891347617381"/>
  </r>
  <r>
    <s v="970000135"/>
    <s v="UNIVERSITY PARK HEALTHCARE CENTER"/>
    <n v="206190208"/>
    <n v="1215922570"/>
    <s v="056206"/>
    <x v="48"/>
    <x v="14"/>
    <s v="No"/>
    <n v="88"/>
    <n v="2.2869999999999999"/>
    <n v="1"/>
    <n v="0.21917808219178081"/>
    <n v="0.21917808219178081"/>
    <n v="1.256"/>
    <n v="4"/>
    <n v="1"/>
    <n v="4"/>
    <n v="0.26600000000000001"/>
    <n v="0"/>
    <n v="1"/>
    <n v="0"/>
    <n v="3.83"/>
    <n v="0"/>
    <n v="0.18356164383561646"/>
    <n v="0"/>
    <n v="3.2650000000000001"/>
    <n v="0"/>
    <n v="2.8846153846153848E-2"/>
    <n v="0"/>
    <n v="4.2191780821917808"/>
    <n v="30"/>
    <n v="0.14063926940639268"/>
    <n v="37.5"/>
    <n v="5"/>
    <n v="6"/>
    <n v="0.83333333333333337"/>
    <n v="1.8348610000000001E-2"/>
    <n v="5"/>
    <n v="0.10526315"/>
    <n v="2"/>
    <n v="7.4626800000000002E-3"/>
    <n v="4"/>
    <n v="11"/>
    <n v="17"/>
    <n v="0.95652173913043481"/>
    <n v="0.9"/>
    <n v="0.95"/>
    <n v="0.6470588235294118"/>
    <n v="0.6470588235294118"/>
    <m/>
    <n v="0"/>
    <n v="0.25644400000000001"/>
    <n v="5"/>
    <m/>
    <n v="0"/>
    <n v="5"/>
    <n v="6"/>
    <n v="0.83333333333333337"/>
    <n v="0.90169057569938627"/>
    <n v="4"/>
    <n v="5"/>
    <n v="0.8"/>
    <n v="0.98441558441558441"/>
    <n v="9"/>
    <n v="10"/>
    <n v="0.9"/>
    <n v="23948"/>
    <n v="4.9223744292237441"/>
    <n v="12.5"/>
    <n v="12.941176470588236"/>
    <n v="12.941176470588236"/>
    <n v="16.666666666666668"/>
    <n v="5.6000000000000005"/>
    <n v="2.7"/>
    <n v="55.330217566478652"/>
    <n v="55.330217566478652"/>
    <n v="1325048.0502820308"/>
    <n v="1325048.0502820308"/>
    <n v="767982908.03409648"/>
    <n v="767982908.03409648"/>
    <n v="20977136"/>
    <n v="36.610474758522635"/>
    <n v="36.610474758522635"/>
    <n v="2.5"/>
    <n v="2.7314587057279494"/>
    <n v="1.3832554391619665"/>
    <n v="1.3832554391619665"/>
  </r>
  <r>
    <s v="970000035"/>
    <s v="COUNTRY VILLA EAST NURSING CENTER"/>
    <n v="206190597"/>
    <n v="1043204324"/>
    <s v="056114"/>
    <x v="48"/>
    <x v="13"/>
    <s v="No"/>
    <n v="99"/>
    <n v="2.8039999999999998"/>
    <n v="5"/>
    <n v="0.91279069767441856"/>
    <n v="4.5639534883720927"/>
    <n v="0.89400000000000002"/>
    <n v="0"/>
    <n v="1"/>
    <n v="0"/>
    <n v="0.62"/>
    <n v="4"/>
    <n v="1"/>
    <n v="4"/>
    <n v="4.3109999999999999"/>
    <n v="4"/>
    <n v="0.92441860465116277"/>
    <n v="3.6976744186046511"/>
    <n v="4.008"/>
    <n v="4"/>
    <n v="0.83673469387755106"/>
    <n v="3.3469387755102042"/>
    <n v="15.608566682486948"/>
    <n v="30"/>
    <n v="0.52028555608289828"/>
    <n v="27.4"/>
    <n v="6"/>
    <n v="6"/>
    <n v="1"/>
    <n v="6.403942E-2"/>
    <n v="5"/>
    <n v="0.14973263000000001"/>
    <n v="0"/>
    <n v="3.6900399999999999E-3"/>
    <n v="6"/>
    <n v="11"/>
    <n v="17"/>
    <n v="0.8454258675078864"/>
    <n v="0.9"/>
    <n v="0.95"/>
    <n v="0"/>
    <n v="0"/>
    <n v="8.36"/>
    <n v="2"/>
    <n v="0.61369600000000002"/>
    <n v="3"/>
    <n v="8.4"/>
    <n v="0"/>
    <n v="5"/>
    <n v="18"/>
    <n v="0.27777777777777779"/>
    <n v="0.94977474306631005"/>
    <n v="4"/>
    <n v="5"/>
    <n v="0.8"/>
    <n v="0.90090090090090091"/>
    <n v="1"/>
    <n v="10"/>
    <n v="0.1"/>
    <n v="26985"/>
    <n v="18.209994462901442"/>
    <n v="15"/>
    <n v="0"/>
    <n v="0"/>
    <n v="5.5555555555555554"/>
    <n v="5.6000000000000005"/>
    <n v="0.30000000000000004"/>
    <n v="44.665550018456997"/>
    <n v="44.665550018456997"/>
    <n v="1205299.867248062"/>
    <n v="1205299.867248062"/>
    <n v="767982908.03409648"/>
    <n v="767982908.03409648"/>
    <n v="20977136"/>
    <n v="36.610474758522635"/>
    <n v="36.610474758522635"/>
    <n v="2.5"/>
    <n v="2.7314587057279494"/>
    <n v="1.1166387504614248"/>
    <n v="1.116638750461425"/>
  </r>
  <r>
    <s v="970000083"/>
    <s v="COUNTRY VILLA LOS FELIZ NURSING CENTER"/>
    <n v="206190141"/>
    <n v="1083608293"/>
    <s v="056380"/>
    <x v="48"/>
    <x v="14"/>
    <s v="No"/>
    <n v="131"/>
    <n v="2.6709999999999998"/>
    <n v="4"/>
    <n v="0.64244186046511631"/>
    <n v="2.5697674418604652"/>
    <n v="1.056"/>
    <n v="1"/>
    <n v="1"/>
    <n v="1"/>
    <n v="0.40500000000000003"/>
    <n v="1"/>
    <n v="1"/>
    <n v="1"/>
    <n v="4.133"/>
    <n v="3"/>
    <n v="0.82848837209302328"/>
    <n v="2.48546511627907"/>
    <n v="4.0599999999999996"/>
    <n v="5"/>
    <n v="0.84693877551020413"/>
    <n v="4.2346938775510203"/>
    <n v="11.289926435690555"/>
    <n v="30"/>
    <n v="0.37633088118968516"/>
    <n v="43.7"/>
    <n v="3"/>
    <n v="6"/>
    <n v="0.5"/>
    <n v="3.4055759999999997E-2"/>
    <n v="5"/>
    <n v="6.6666660000000003E-2"/>
    <n v="3"/>
    <n v="1.9178090000000002E-2"/>
    <n v="1"/>
    <n v="9"/>
    <n v="17"/>
    <n v="0.75365344467640916"/>
    <n v="0.9"/>
    <n v="0.95"/>
    <n v="0"/>
    <n v="0"/>
    <n v="9.7100000000000009"/>
    <n v="0"/>
    <n v="0.65066100000000004"/>
    <n v="3"/>
    <n v="7.88"/>
    <n v="2"/>
    <n v="5"/>
    <n v="18"/>
    <n v="0.27777777777777779"/>
    <n v="0.92079284680587137"/>
    <n v="4"/>
    <n v="5"/>
    <n v="0.8"/>
    <n v="0.80801104972375692"/>
    <n v="0"/>
    <n v="10"/>
    <n v="0"/>
    <n v="35631"/>
    <n v="13.171580841638981"/>
    <n v="7.5"/>
    <n v="0"/>
    <n v="0"/>
    <n v="5.5555555555555554"/>
    <n v="5.6000000000000005"/>
    <n v="0"/>
    <n v="31.827136397194536"/>
    <n v="31.827136397194536"/>
    <n v="1134032.6969684386"/>
    <n v="1134032.6969684386"/>
    <n v="767982908.03409648"/>
    <n v="767982908.03409648"/>
    <n v="20977136"/>
    <n v="36.610474758522635"/>
    <n v="36.610474758522635"/>
    <n v="2.5"/>
    <n v="2.7314587057279494"/>
    <n v="0.79567840992986349"/>
    <n v="0.79567840992986338"/>
  </r>
  <r>
    <s v="910000332"/>
    <s v="COUNTRY VILLA NORTH CONVALESCENT CENTER"/>
    <n v="206190774"/>
    <n v="1033103205"/>
    <s v="056377"/>
    <x v="48"/>
    <x v="14"/>
    <s v="No"/>
    <n v="99"/>
    <n v="2.4220000000000002"/>
    <n v="2"/>
    <n v="0.65753424657534243"/>
    <n v="1.3150684931506849"/>
    <n v="1.0980000000000001"/>
    <n v="2"/>
    <n v="1"/>
    <n v="2"/>
    <n v="0.58499999999999996"/>
    <n v="4"/>
    <n v="1"/>
    <n v="4"/>
    <n v="4.08"/>
    <n v="2"/>
    <n v="0.72054794520547949"/>
    <n v="1.441095890410959"/>
    <n v="3.7130000000000001"/>
    <n v="2"/>
    <n v="0.63461538461538458"/>
    <n v="1.2692307692307692"/>
    <n v="10.025395152792413"/>
    <n v="30"/>
    <n v="0.33417983842641374"/>
    <n v="47.6"/>
    <n v="2"/>
    <n v="6"/>
    <n v="0.33333333333333331"/>
    <n v="4.3478260000000005E-2"/>
    <n v="5"/>
    <n v="9.3525179999999999E-2"/>
    <n v="1"/>
    <n v="2.1834069999999997E-2"/>
    <n v="1"/>
    <n v="7"/>
    <n v="17"/>
    <n v="0.91463414634146345"/>
    <n v="0.9"/>
    <n v="0.95"/>
    <n v="0.20588235294117646"/>
    <n v="0.20588235294117646"/>
    <n v="6.43"/>
    <n v="5"/>
    <n v="0.681311"/>
    <n v="3"/>
    <n v="8.5299999999999994"/>
    <n v="0"/>
    <n v="8"/>
    <n v="18"/>
    <n v="0.44444444444444442"/>
    <n v="0.895954429202511"/>
    <n v="4"/>
    <n v="5"/>
    <n v="0.8"/>
    <n v="0.985200845665962"/>
    <n v="9"/>
    <n v="10"/>
    <n v="0.9"/>
    <n v="23121"/>
    <n v="11.696294344924482"/>
    <n v="5"/>
    <n v="4.117647058823529"/>
    <n v="4.117647058823529"/>
    <n v="8.8888888888888893"/>
    <n v="5.6000000000000005"/>
    <n v="2.7"/>
    <n v="38.002830292636901"/>
    <n v="38.002830292636901"/>
    <n v="878663.43919605773"/>
    <n v="878663.43919605773"/>
    <n v="767982908.03409648"/>
    <n v="767982908.03409648"/>
    <n v="20977136"/>
    <n v="36.610474758522635"/>
    <n v="36.610474758522635"/>
    <n v="2.5"/>
    <n v="2.7314587057279494"/>
    <n v="0.95007075731592261"/>
    <n v="0.9500707573159225"/>
  </r>
  <r>
    <s v="970000137"/>
    <s v="COUNTRY VILLA REHABILITATION CENTER"/>
    <n v="206190375"/>
    <n v="1952395147"/>
    <s v="555397"/>
    <x v="48"/>
    <x v="14"/>
    <s v="Yes"/>
    <n v="180"/>
    <n v="2.202"/>
    <n v="0"/>
    <n v="0.69041095890410964"/>
    <n v="0"/>
    <n v="1.41"/>
    <n v="5"/>
    <n v="1"/>
    <n v="5"/>
    <n v="0.38"/>
    <n v="1"/>
    <n v="1"/>
    <n v="1"/>
    <n v="3.9630000000000001"/>
    <n v="1"/>
    <n v="1"/>
    <n v="1"/>
    <n v="3.569"/>
    <n v="1"/>
    <n v="1"/>
    <n v="1"/>
    <n v="8"/>
    <n v="30"/>
    <n v="0.26666666666666666"/>
    <n v="36"/>
    <n v="5"/>
    <n v="6"/>
    <n v="0.83333333333333337"/>
    <n v="2.5380699999999999E-3"/>
    <n v="5"/>
    <n v="0.15659340999999999"/>
    <n v="0"/>
    <n v="4.8309199999999998E-3"/>
    <n v="5"/>
    <n v="10"/>
    <n v="17"/>
    <n v="0.99503722084367241"/>
    <n v="0.9"/>
    <n v="0.95"/>
    <n v="0.58823529411764708"/>
    <n v="0.58823529411764708"/>
    <n v="7.28"/>
    <n v="4"/>
    <n v="0.56503599999999998"/>
    <n v="3"/>
    <n v="8.61"/>
    <n v="0"/>
    <n v="7"/>
    <n v="18"/>
    <n v="0.3888888888888889"/>
    <n v="0.96471275054595773"/>
    <n v="4"/>
    <n v="5"/>
    <n v="0.8"/>
    <n v="0.99647058823529411"/>
    <n v="10"/>
    <n v="10"/>
    <n v="1"/>
    <n v="35611"/>
    <n v="9.3333333333333339"/>
    <n v="12.5"/>
    <n v="11.764705882352942"/>
    <n v="11.764705882352942"/>
    <n v="7.7777777777777777"/>
    <n v="5.6000000000000005"/>
    <n v="3"/>
    <n v="49.975816993464058"/>
    <n v="49.975816993464058"/>
    <n v="1779688.8189542484"/>
    <n v="1779688.8189542484"/>
    <n v="767982908.03409648"/>
    <n v="767982908.03409648"/>
    <n v="20977136"/>
    <n v="36.610474758522635"/>
    <n v="36.610474758522635"/>
    <n v="2.5"/>
    <n v="2.7314587057279494"/>
    <n v="1.2493954248366015"/>
    <n v="1.2493954248366015"/>
  </r>
  <r>
    <s v="910000318"/>
    <s v="COUNTRY VILLA PAVILION NURSING CENTER"/>
    <n v="206190295"/>
    <n v="1568456739"/>
    <s v="055160"/>
    <x v="48"/>
    <x v="14"/>
    <s v="No"/>
    <n v="59"/>
    <n v="2.468"/>
    <n v="2"/>
    <n v="0.49127906976744184"/>
    <n v="0.98255813953488369"/>
    <n v="1.143"/>
    <n v="2"/>
    <n v="1"/>
    <n v="2"/>
    <n v="0.63500000000000001"/>
    <n v="4"/>
    <n v="1"/>
    <n v="4"/>
    <n v="4.258"/>
    <n v="3"/>
    <n v="0.82267441860465118"/>
    <n v="2.4680232558139537"/>
    <n v="4.16"/>
    <n v="5"/>
    <n v="0.75510204081632648"/>
    <n v="3.7755102040816322"/>
    <n v="13.22609159943047"/>
    <n v="30"/>
    <n v="0.44086971998101565"/>
    <n v="67.2"/>
    <n v="0"/>
    <n v="6"/>
    <n v="0"/>
    <n v="0.1238095"/>
    <n v="1"/>
    <n v="0.3"/>
    <n v="0"/>
    <n v="2.2556400000000001E-2"/>
    <n v="1"/>
    <n v="2"/>
    <n v="17"/>
    <n v="0.54298642533936647"/>
    <n v="0.9"/>
    <n v="0.95"/>
    <n v="0"/>
    <n v="0"/>
    <n v="6.88"/>
    <n v="4"/>
    <m/>
    <n v="0"/>
    <n v="8.3699999999999992"/>
    <n v="0"/>
    <n v="4"/>
    <n v="12"/>
    <n v="0.33333333333333331"/>
    <n v="0.87775232276950488"/>
    <n v="3"/>
    <n v="5"/>
    <n v="0.6"/>
    <n v="0.99401197604790414"/>
    <n v="10"/>
    <n v="10"/>
    <n v="1"/>
    <n v="13793"/>
    <n v="15.430440199335548"/>
    <n v="0"/>
    <n v="0"/>
    <n v="0"/>
    <n v="6.6666666666666661"/>
    <n v="4.2"/>
    <n v="3"/>
    <n v="29.297106866002213"/>
    <n v="29.297106866002213"/>
    <n v="404094.99500276853"/>
    <n v="404094.99500276853"/>
    <n v="767982908.03409648"/>
    <n v="767982908.03409648"/>
    <n v="20977136"/>
    <n v="36.610474758522635"/>
    <n v="36.610474758522635"/>
    <n v="2.5"/>
    <n v="2.7314587057279494"/>
    <n v="0.7324276716500554"/>
    <n v="0.73242767165005529"/>
  </r>
  <r>
    <s v="910000316"/>
    <s v="COUNTRY VILLA TERRACE NURSING CENTER"/>
    <n v="206190223"/>
    <n v="1407840457"/>
    <s v="055119"/>
    <x v="48"/>
    <x v="14"/>
    <s v="No"/>
    <n v="49"/>
    <n v="2.3740000000000001"/>
    <n v="1"/>
    <n v="0.30523255813953487"/>
    <n v="0.30523255813953487"/>
    <n v="1.093"/>
    <n v="2"/>
    <n v="1"/>
    <n v="2"/>
    <n v="0.60099999999999998"/>
    <n v="4"/>
    <n v="1"/>
    <n v="4"/>
    <n v="4.0709999999999997"/>
    <n v="2"/>
    <n v="0.82267441860465118"/>
    <n v="1.6453488372093024"/>
    <n v="3.7549999999999999"/>
    <n v="3"/>
    <n v="0.7857142857142857"/>
    <n v="2.3571428571428572"/>
    <n v="10.307724252491694"/>
    <n v="30"/>
    <n v="0.34359080841638978"/>
    <n v="58.5"/>
    <n v="0"/>
    <n v="6"/>
    <n v="0"/>
    <n v="1.052632E-2"/>
    <n v="5"/>
    <n v="3.1914899999999996E-2"/>
    <n v="6"/>
    <n v="1.449276E-2"/>
    <n v="2"/>
    <n v="13"/>
    <n v="17"/>
    <n v="0.93706293706293708"/>
    <n v="0.9"/>
    <n v="0.95"/>
    <n v="0.38235294117647056"/>
    <n v="0.38235294117647056"/>
    <n v="9.4499999999999993"/>
    <n v="1"/>
    <n v="0.60239500000000001"/>
    <n v="3"/>
    <n v="8.51"/>
    <n v="0"/>
    <n v="4"/>
    <n v="18"/>
    <n v="0.22222222222222221"/>
    <n v="0.73076144870843729"/>
    <n v="0"/>
    <n v="5"/>
    <n v="0"/>
    <n v="0.9263157894736842"/>
    <n v="3"/>
    <n v="10"/>
    <n v="0.3"/>
    <n v="10835"/>
    <n v="12.025678294573643"/>
    <n v="0"/>
    <n v="7.6470588235294112"/>
    <n v="7.6470588235294112"/>
    <n v="4.4444444444444446"/>
    <n v="0"/>
    <n v="0.89999999999999991"/>
    <n v="25.017181562547499"/>
    <n v="25.017181562547499"/>
    <n v="271061.16223020217"/>
    <n v="271061.16223020217"/>
    <n v="767982908.03409648"/>
    <n v="767982908.03409648"/>
    <n v="20977136"/>
    <n v="36.610474758522635"/>
    <n v="36.610474758522635"/>
    <n v="2.5"/>
    <n v="2.7314587057279494"/>
    <n v="0.62542953906368748"/>
    <n v="0.62542953906368748"/>
  </r>
  <r>
    <s v="910000326"/>
    <s v="COUNTRY VILLA WILSHIRE CONVALESCENT CENTER"/>
    <n v="206190443"/>
    <n v="1578557526"/>
    <s v="055710"/>
    <x v="48"/>
    <x v="14"/>
    <s v="No"/>
    <n v="81"/>
    <n v="2.5110000000000001"/>
    <n v="3"/>
    <n v="0.41860465116279066"/>
    <n v="1.2558139534883721"/>
    <n v="1.1439999999999999"/>
    <n v="2"/>
    <n v="1"/>
    <n v="2"/>
    <n v="0.47499999999999998"/>
    <n v="2"/>
    <n v="1"/>
    <n v="2"/>
    <n v="4.1429999999999998"/>
    <n v="3"/>
    <n v="0.64244186046511631"/>
    <n v="1.9273255813953489"/>
    <n v="3.9460000000000002"/>
    <n v="4"/>
    <n v="0.47959183673469385"/>
    <n v="1.9183673469387754"/>
    <n v="9.1015068818224982"/>
    <n v="30"/>
    <n v="0.30338356272741662"/>
    <n v="48.6"/>
    <n v="2"/>
    <n v="6"/>
    <n v="0.33333333333333331"/>
    <n v="2.0408159999999998E-2"/>
    <n v="5"/>
    <n v="8.6206890000000008E-2"/>
    <n v="1"/>
    <n v="1.2875549999999999E-2"/>
    <n v="3"/>
    <n v="9"/>
    <n v="17"/>
    <n v="0.80344827586206902"/>
    <n v="0.9"/>
    <n v="0.95"/>
    <n v="0"/>
    <n v="0"/>
    <n v="8.9499999999999993"/>
    <n v="1"/>
    <n v="1.088746"/>
    <n v="0"/>
    <n v="8.32"/>
    <n v="0"/>
    <n v="1"/>
    <n v="18"/>
    <n v="5.5555555555555552E-2"/>
    <n v="0.82030685536996895"/>
    <n v="2"/>
    <n v="5"/>
    <n v="0.4"/>
    <n v="0.99524940617577196"/>
    <n v="10"/>
    <n v="10"/>
    <n v="1"/>
    <n v="19301"/>
    <n v="10.618424695459582"/>
    <n v="5"/>
    <n v="0"/>
    <n v="0"/>
    <n v="1.1111111111111112"/>
    <n v="2.8000000000000003"/>
    <n v="3"/>
    <n v="22.529535806570696"/>
    <n v="22.529535806570696"/>
    <n v="434842.57060262101"/>
    <n v="434842.57060262101"/>
    <n v="767982908.03409648"/>
    <n v="767982908.03409648"/>
    <n v="20977136"/>
    <n v="36.610474758522635"/>
    <n v="36.610474758522635"/>
    <n v="2.5"/>
    <n v="2.7314587057279494"/>
    <n v="0.56323839516426744"/>
    <n v="0.56323839516426732"/>
  </r>
  <r>
    <s v="910000314"/>
    <s v="CRENSHAW NURSING HOME"/>
    <n v="206190220"/>
    <n v="1386728939"/>
    <s v="055525"/>
    <x v="48"/>
    <x v="13"/>
    <s v="No"/>
    <n v="55"/>
    <n v="2.3559999999999999"/>
    <n v="1"/>
    <n v="0.28493150684931512"/>
    <n v="0.28493150684931512"/>
    <n v="1.27"/>
    <n v="4"/>
    <n v="1"/>
    <n v="4"/>
    <n v="0.314"/>
    <n v="0"/>
    <n v="1"/>
    <n v="0"/>
    <n v="3.9670000000000001"/>
    <n v="1"/>
    <n v="0.28493150684931512"/>
    <n v="0.28493150684931512"/>
    <n v="3.5310000000000001"/>
    <n v="1"/>
    <n v="0.20192307692307693"/>
    <n v="0.20192307692307693"/>
    <n v="4.7717860906217062"/>
    <n v="30"/>
    <n v="0.15905953635405687"/>
    <n v="58.5"/>
    <n v="0"/>
    <n v="6"/>
    <n v="0"/>
    <n v="0.10000000999999999"/>
    <n v="2"/>
    <n v="7.2289180000000008E-2"/>
    <n v="2"/>
    <n v="3.8461559999999999E-2"/>
    <n v="0"/>
    <n v="4"/>
    <n v="17"/>
    <n v="0.9329896907216495"/>
    <n v="0.9"/>
    <n v="0.95"/>
    <n v="0.11764705882352941"/>
    <n v="0.11764705882352941"/>
    <n v="10.02"/>
    <n v="0"/>
    <n v="0.72391700000000003"/>
    <n v="2"/>
    <n v="8.01"/>
    <n v="1"/>
    <n v="3"/>
    <n v="18"/>
    <n v="0.16666666666666666"/>
    <n v="0.84251924887830276"/>
    <n v="2"/>
    <n v="5"/>
    <n v="0.4"/>
    <n v="1"/>
    <n v="10"/>
    <n v="10"/>
    <n v="1"/>
    <n v="15210"/>
    <n v="5.5670837723919906"/>
    <n v="0"/>
    <n v="2.3529411764705883"/>
    <n v="2.3529411764705883"/>
    <n v="3.333333333333333"/>
    <n v="2.8000000000000003"/>
    <n v="3"/>
    <n v="17.053358282195912"/>
    <n v="17.053358282195912"/>
    <n v="259381.57947219984"/>
    <n v="259381.57947219984"/>
    <n v="767982908.03409648"/>
    <n v="767982908.03409648"/>
    <n v="20977136"/>
    <n v="36.610474758522635"/>
    <n v="36.610474758522635"/>
    <n v="2.5"/>
    <n v="2.7314587057279494"/>
    <n v="0.42633395705489785"/>
    <n v="0.42633395705489785"/>
  </r>
  <r>
    <s v="970000070"/>
    <s v="INFINITY CARE OF EAST LOS ANGELES"/>
    <n v="206190255"/>
    <n v="1659552289"/>
    <s v="056063"/>
    <x v="48"/>
    <x v="15"/>
    <s v="No"/>
    <n v="99"/>
    <n v="2.3769999999999998"/>
    <n v="1"/>
    <n v="0.67123287671232879"/>
    <n v="0.67123287671232879"/>
    <n v="0.88300000000000001"/>
    <n v="0"/>
    <n v="1"/>
    <n v="0"/>
    <n v="0.51400000000000001"/>
    <n v="3"/>
    <n v="1"/>
    <n v="3"/>
    <n v="3.7669999999999999"/>
    <n v="0"/>
    <n v="0.72054794520547949"/>
    <n v="0"/>
    <n v="2.9550000000000001"/>
    <n v="0"/>
    <n v="0.66346153846153844"/>
    <n v="0"/>
    <n v="3.6712328767123288"/>
    <n v="30"/>
    <n v="0.12237442922374429"/>
    <n v="39"/>
    <n v="4"/>
    <n v="6"/>
    <n v="0.66666666666666663"/>
    <n v="3.7344379999999996E-2"/>
    <n v="5"/>
    <n v="2.1052620000000001E-2"/>
    <n v="6"/>
    <n v="2.3255819999999996E-2"/>
    <n v="3"/>
    <n v="14"/>
    <n v="17"/>
    <n v="0.94776119402985071"/>
    <n v="0.9"/>
    <n v="0.95"/>
    <n v="0.41176470588235292"/>
    <n v="0.41176470588235292"/>
    <n v="9.6300000000000008"/>
    <n v="0"/>
    <n v="0.20679900000000001"/>
    <n v="6"/>
    <n v="8.01"/>
    <n v="1"/>
    <n v="7"/>
    <n v="18"/>
    <n v="0.3888888888888889"/>
    <n v="0.85009516558812337"/>
    <n v="3"/>
    <n v="5"/>
    <n v="0.6"/>
    <n v="0.98245614035087714"/>
    <n v="9"/>
    <n v="10"/>
    <n v="0.9"/>
    <n v="22332"/>
    <n v="4.2831050228310499"/>
    <n v="10"/>
    <n v="8.235294117647058"/>
    <n v="8.235294117647058"/>
    <n v="7.7777777777777777"/>
    <n v="4.2"/>
    <n v="2.7"/>
    <n v="37.196176918255894"/>
    <n v="37.196176918255894"/>
    <n v="830665.02293849061"/>
    <n v="830665.02293849061"/>
    <n v="767982908.03409648"/>
    <n v="767982908.03409648"/>
    <n v="20977136"/>
    <n v="36.610474758522635"/>
    <n v="36.610474758522635"/>
    <n v="2.5"/>
    <n v="2.7314587057279494"/>
    <n v="0.92990442295639741"/>
    <n v="0.92990442295639741"/>
  </r>
  <r>
    <s v="920000304"/>
    <s v="GLENHAVEN HEALTHCARE"/>
    <n v="206190277"/>
    <n v="1831574243"/>
    <s v="555605"/>
    <x v="48"/>
    <x v="15"/>
    <s v="No"/>
    <n v="52"/>
    <n v="2.456"/>
    <n v="2"/>
    <n v="0.84383561643835614"/>
    <n v="1.6876712328767123"/>
    <n v="1.3680000000000001"/>
    <n v="5"/>
    <n v="1"/>
    <n v="5"/>
    <n v="0.46800000000000003"/>
    <n v="2"/>
    <n v="1"/>
    <n v="2"/>
    <n v="4.2729999999999997"/>
    <n v="3"/>
    <n v="0.95890410958904115"/>
    <n v="2.8767123287671232"/>
    <n v="3.8359999999999999"/>
    <n v="3"/>
    <n v="0.92307692307692313"/>
    <n v="2.7692307692307692"/>
    <n v="14.333614330874607"/>
    <n v="30"/>
    <n v="0.47778714436248687"/>
    <n v="37.200000000000003"/>
    <n v="5"/>
    <n v="6"/>
    <n v="0.83333333333333337"/>
    <n v="0"/>
    <n v="5"/>
    <n v="0.16504857000000001"/>
    <n v="0"/>
    <n v="0"/>
    <n v="6"/>
    <n v="11"/>
    <n v="17"/>
    <n v="0.90344827586206899"/>
    <n v="0.9"/>
    <n v="0.95"/>
    <n v="0.3235294117647059"/>
    <n v="0.3235294117647059"/>
    <n v="6.09"/>
    <n v="5"/>
    <n v="0.24244299999999999"/>
    <n v="6"/>
    <n v="7.64"/>
    <n v="4"/>
    <n v="15"/>
    <n v="18"/>
    <n v="0.83333333333333337"/>
    <n v="0.83208955223880599"/>
    <n v="2"/>
    <n v="5"/>
    <n v="0.4"/>
    <n v="0.99489795918367352"/>
    <n v="10"/>
    <n v="10"/>
    <n v="1"/>
    <n v="11596"/>
    <n v="16.722550052687041"/>
    <n v="12.5"/>
    <n v="6.4705882352941178"/>
    <n v="6.4705882352941178"/>
    <n v="16.666666666666668"/>
    <n v="2.8000000000000003"/>
    <n v="3"/>
    <n v="58.159804954647825"/>
    <n v="58.159804954647825"/>
    <n v="674421.09825409623"/>
    <n v="674421.09825409623"/>
    <n v="767982908.03409648"/>
    <n v="767982908.03409648"/>
    <n v="20977136"/>
    <n v="36.610474758522635"/>
    <n v="36.610474758522635"/>
    <n v="2.5"/>
    <n v="2.7314587057279494"/>
    <n v="1.4539951238661954"/>
    <n v="1.4539951238661957"/>
  </r>
  <r>
    <s v="970000129"/>
    <s v="ALVARADO CARE CENTER"/>
    <n v="206190120"/>
    <n v="1831724509"/>
    <s v="056157"/>
    <x v="48"/>
    <x v="14"/>
    <s v="No"/>
    <n v="72"/>
    <n v="2.4319999999999999"/>
    <n v="2"/>
    <n v="0.73424657534246573"/>
    <n v="1.4684931506849315"/>
    <n v="1.087"/>
    <n v="2"/>
    <n v="1"/>
    <n v="2"/>
    <n v="0.48099999999999998"/>
    <n v="2"/>
    <n v="1"/>
    <n v="2"/>
    <n v="3.99"/>
    <n v="1"/>
    <n v="0.67123287671232879"/>
    <n v="0.67123287671232879"/>
    <n v="3.879"/>
    <n v="4"/>
    <n v="0.63461538461538458"/>
    <n v="2.5384615384615383"/>
    <n v="8.6781875658587992"/>
    <n v="30"/>
    <n v="0.28927291886195999"/>
    <n v="53.8"/>
    <n v="1"/>
    <n v="6"/>
    <n v="0.16666666666666666"/>
    <n v="0.36363635"/>
    <n v="2"/>
    <n v="1.53846E-2"/>
    <n v="6"/>
    <n v="5.0504899999999995E-3"/>
    <n v="5"/>
    <n v="13"/>
    <n v="17"/>
    <n v="0.83544303797468356"/>
    <n v="0.9"/>
    <n v="0.95"/>
    <n v="0"/>
    <n v="0"/>
    <n v="8.98"/>
    <n v="1"/>
    <n v="0.55332300000000001"/>
    <n v="4"/>
    <n v="7.85"/>
    <n v="2"/>
    <n v="7"/>
    <n v="18"/>
    <n v="0.3888888888888889"/>
    <n v="0.65651431012387873"/>
    <n v="0"/>
    <n v="5"/>
    <n v="0"/>
    <n v="0.96350364963503654"/>
    <n v="7"/>
    <n v="10"/>
    <n v="0.7"/>
    <n v="15369"/>
    <n v="10.1245521601686"/>
    <n v="2.5"/>
    <n v="0"/>
    <n v="0"/>
    <n v="7.7777777777777777"/>
    <n v="0"/>
    <n v="2.0999999999999996"/>
    <n v="22.502329937946378"/>
    <n v="22.502329937946378"/>
    <n v="345838.30881629791"/>
    <n v="345838.30881629791"/>
    <n v="767982908.03409648"/>
    <n v="767982908.03409648"/>
    <n v="20977136"/>
    <n v="36.610474758522635"/>
    <n v="36.610474758522635"/>
    <n v="2.5"/>
    <n v="2.7314587057279494"/>
    <n v="0.56255824844865943"/>
    <n v="0.56255824844865943"/>
  </r>
  <r>
    <s v="970000015"/>
    <s v="FOUNTAIN VIEW SUBACUTE AND NURSING CENTER"/>
    <n v="206190302"/>
    <n v="1194767871"/>
    <s v="055111"/>
    <x v="48"/>
    <x v="14"/>
    <s v="Yes"/>
    <n v="99"/>
    <n v="2.4500000000000002"/>
    <n v="2"/>
    <n v="0.68493150684931514"/>
    <n v="1.3698630136986303"/>
    <n v="1.5249999999999999"/>
    <n v="5"/>
    <n v="1"/>
    <n v="5"/>
    <n v="0.35899999999999999"/>
    <n v="0"/>
    <n v="1"/>
    <n v="0"/>
    <n v="4.2309999999999999"/>
    <n v="3"/>
    <n v="0.9780821917808219"/>
    <n v="2.9342465753424656"/>
    <n v="3.7490000000000001"/>
    <n v="3"/>
    <n v="0.93269230769230771"/>
    <n v="2.7980769230769234"/>
    <n v="12.102186512118019"/>
    <n v="30"/>
    <n v="0.40340621707060065"/>
    <n v="57.3"/>
    <n v="0"/>
    <n v="6"/>
    <n v="0"/>
    <n v="6.4039429999999994E-2"/>
    <n v="3"/>
    <n v="7.142859E-2"/>
    <n v="5"/>
    <n v="1.8656699999999998E-2"/>
    <n v="1"/>
    <n v="9"/>
    <n v="17"/>
    <n v="0.9850746268656716"/>
    <n v="0.9"/>
    <n v="0.95"/>
    <n v="0.52941176470588236"/>
    <n v="0.52941176470588236"/>
    <n v="7.97"/>
    <n v="3"/>
    <n v="0.35049200000000003"/>
    <n v="5"/>
    <n v="8.1300000000000008"/>
    <n v="1"/>
    <n v="9"/>
    <n v="18"/>
    <n v="0.5"/>
    <n v="1.0228155339805824"/>
    <n v="5"/>
    <n v="5"/>
    <n v="1"/>
    <n v="0.93066666666666664"/>
    <n v="4"/>
    <n v="10"/>
    <n v="0.4"/>
    <n v="19317"/>
    <n v="14.119217597471023"/>
    <n v="0"/>
    <n v="10.588235294117647"/>
    <n v="10.588235294117647"/>
    <n v="10"/>
    <n v="7"/>
    <n v="1.2000000000000002"/>
    <n v="42.907452891588676"/>
    <n v="42.907452891588676"/>
    <n v="828843.2675068184"/>
    <n v="828843.2675068184"/>
    <n v="767982908.03409648"/>
    <n v="767982908.03409648"/>
    <n v="20977136"/>
    <n v="36.610474758522635"/>
    <n v="36.610474758522635"/>
    <n v="2.5"/>
    <n v="2.7314587057279494"/>
    <n v="1.0726863222897169"/>
    <n v="1.0726863222897167"/>
  </r>
  <r>
    <s v="970000062"/>
    <s v="GARDEN CREST REHABILITATION CENTER"/>
    <n v="206190308"/>
    <n v="1861480097"/>
    <s v="055161"/>
    <x v="48"/>
    <x v="14"/>
    <s v="No"/>
    <n v="72"/>
    <n v="2.4049999999999998"/>
    <n v="2"/>
    <n v="0.46849315068493147"/>
    <n v="0.93698630136986294"/>
    <n v="1.05"/>
    <n v="1"/>
    <n v="1"/>
    <n v="1"/>
    <n v="0.44700000000000001"/>
    <n v="2"/>
    <n v="1"/>
    <n v="2"/>
    <n v="3.9089999999999998"/>
    <n v="1"/>
    <n v="0.92054794520547945"/>
    <n v="0.92054794520547945"/>
    <n v="3.7519999999999998"/>
    <n v="3"/>
    <n v="0.82692307692307687"/>
    <n v="2.4807692307692308"/>
    <n v="7.3383034773445734"/>
    <n v="30"/>
    <n v="0.24461011591148579"/>
    <n v="34.4"/>
    <n v="5"/>
    <n v="6"/>
    <n v="0.83333333333333337"/>
    <n v="6.0975620000000001E-2"/>
    <n v="3"/>
    <n v="5.7142860000000004E-2"/>
    <n v="5"/>
    <n v="0"/>
    <n v="6"/>
    <n v="14"/>
    <n v="17"/>
    <n v="0.64971751412429379"/>
    <n v="0.9"/>
    <n v="0.95"/>
    <n v="0"/>
    <n v="0"/>
    <m/>
    <n v="0"/>
    <m/>
    <n v="0"/>
    <n v="7.64"/>
    <n v="4"/>
    <n v="4"/>
    <n v="6"/>
    <n v="0.66666666666666663"/>
    <n v="0.46625022469890348"/>
    <n v="0"/>
    <n v="5"/>
    <n v="0"/>
    <n v="1"/>
    <n v="10"/>
    <n v="10"/>
    <n v="1"/>
    <n v="10375"/>
    <n v="8.5613540569020028"/>
    <n v="12.5"/>
    <n v="0"/>
    <n v="0"/>
    <n v="13.333333333333332"/>
    <n v="0"/>
    <n v="3"/>
    <n v="37.394687390235333"/>
    <n v="37.394687390235333"/>
    <n v="387969.88167369156"/>
    <n v="387969.88167369156"/>
    <n v="767982908.03409648"/>
    <n v="767982908.03409648"/>
    <n v="20977136"/>
    <n v="36.610474758522635"/>
    <n v="36.610474758522635"/>
    <n v="2.5"/>
    <n v="2.7314587057279494"/>
    <n v="0.93486718475588326"/>
    <n v="0.93486718475588337"/>
  </r>
  <r>
    <s v="970000133"/>
    <s v="GRAND PARK CONVALESCENT HOSPITAL"/>
    <n v="206190158"/>
    <n v="1043251622"/>
    <s v="056244"/>
    <x v="48"/>
    <x v="14"/>
    <s v="No"/>
    <n v="151"/>
    <n v="2.8260000000000001"/>
    <n v="5"/>
    <n v="0.989041095890411"/>
    <n v="4.9452054794520546"/>
    <n v="1.0920000000000001"/>
    <n v="2"/>
    <n v="1"/>
    <n v="2"/>
    <n v="0.58099999999999996"/>
    <n v="4"/>
    <n v="1"/>
    <n v="4"/>
    <n v="4.4950000000000001"/>
    <n v="5"/>
    <n v="0.98082191780821915"/>
    <n v="4.904109589041096"/>
    <n v="4.0389999999999997"/>
    <n v="5"/>
    <n v="0.93269230769230771"/>
    <n v="4.6634615384615383"/>
    <n v="20.512776606954688"/>
    <n v="30"/>
    <n v="0.6837592202318229"/>
    <n v="21.2"/>
    <n v="6"/>
    <n v="6"/>
    <n v="1"/>
    <n v="0.13714283999999999"/>
    <n v="0"/>
    <n v="0.12682926999999999"/>
    <n v="2"/>
    <n v="2.3136230000000001E-2"/>
    <n v="1"/>
    <n v="3"/>
    <n v="17"/>
    <n v="0.93857493857493857"/>
    <n v="0.9"/>
    <n v="0.95"/>
    <n v="8.8235294117647065E-2"/>
    <n v="8.8235294117647065E-2"/>
    <n v="8.39"/>
    <n v="2"/>
    <n v="0.37115999999999999"/>
    <n v="5"/>
    <n v="7.57"/>
    <n v="4"/>
    <n v="11"/>
    <n v="18"/>
    <n v="0.61111111111111116"/>
    <n v="0.78093068518600428"/>
    <n v="1"/>
    <n v="5"/>
    <n v="0.2"/>
    <n v="0.99865047233468285"/>
    <n v="10"/>
    <n v="10"/>
    <n v="1"/>
    <n v="35309"/>
    <n v="23.931572708113801"/>
    <n v="15"/>
    <n v="1.7647058823529413"/>
    <n v="1.7647058823529413"/>
    <n v="12.222222222222223"/>
    <n v="1.4000000000000001"/>
    <n v="3"/>
    <n v="57.318500812688967"/>
    <n v="57.318500812688967"/>
    <n v="2023858.9451952348"/>
    <n v="2023858.9451952348"/>
    <n v="767982908.03409648"/>
    <n v="767982908.03409648"/>
    <n v="20977136"/>
    <n v="36.610474758522635"/>
    <n v="36.610474758522635"/>
    <n v="2.5"/>
    <n v="2.7314587057279494"/>
    <n v="1.4329625203172243"/>
    <n v="1.4329625203172243"/>
  </r>
  <r>
    <s v="910000320"/>
    <s v="GUARDIAN REHABILITATION HOSPITAL"/>
    <n v="206190356"/>
    <n v="1639166242"/>
    <s v="056008"/>
    <x v="48"/>
    <x v="14"/>
    <s v="No"/>
    <n v="93"/>
    <n v="2.3220000000000001"/>
    <n v="1"/>
    <n v="0.59011627906976738"/>
    <n v="0.59011627906976738"/>
    <n v="1.1140000000000001"/>
    <n v="2"/>
    <n v="1"/>
    <n v="2"/>
    <n v="0.68600000000000005"/>
    <n v="5"/>
    <n v="1"/>
    <n v="5"/>
    <n v="4.0869999999999997"/>
    <n v="2"/>
    <n v="0.89244186046511631"/>
    <n v="1.7848837209302326"/>
    <n v="3.415"/>
    <n v="1"/>
    <n v="0.72448979591836737"/>
    <n v="0.72448979591836737"/>
    <n v="10.099489795918368"/>
    <n v="30"/>
    <n v="0.33664965986394557"/>
    <n v="41"/>
    <n v="4"/>
    <n v="6"/>
    <n v="0.66666666666666663"/>
    <n v="9.5022629999999997E-2"/>
    <n v="2"/>
    <n v="0.11797755"/>
    <n v="4"/>
    <n v="0"/>
    <n v="6"/>
    <n v="12"/>
    <n v="17"/>
    <n v="0.91322314049586772"/>
    <n v="0.9"/>
    <n v="0.95"/>
    <n v="0.35294117647058826"/>
    <n v="0.35294117647058826"/>
    <n v="9.41"/>
    <n v="1"/>
    <n v="0.38903100000000002"/>
    <n v="5"/>
    <n v="9.06"/>
    <n v="0"/>
    <n v="6"/>
    <n v="18"/>
    <n v="0.33333333333333331"/>
    <n v="0.63566941278260547"/>
    <n v="0"/>
    <n v="5"/>
    <n v="0"/>
    <n v="0.99835526315789469"/>
    <n v="10"/>
    <n v="10"/>
    <n v="1"/>
    <n v="16898"/>
    <n v="11.782738095238095"/>
    <n v="10"/>
    <n v="7.0588235294117654"/>
    <n v="7.0588235294117654"/>
    <n v="6.6666666666666661"/>
    <n v="0"/>
    <n v="3"/>
    <n v="38.508228291316527"/>
    <n v="38.508228291316527"/>
    <n v="650712.04166666663"/>
    <n v="650712.04166666663"/>
    <n v="767982908.03409648"/>
    <n v="767982908.03409648"/>
    <n v="20977136"/>
    <n v="36.610474758522635"/>
    <n v="36.610474758522635"/>
    <n v="2.5"/>
    <n v="2.7314587057279494"/>
    <n v="0.96270570728291316"/>
    <n v="0.96270570728291316"/>
  </r>
  <r>
    <s v="970000021"/>
    <s v="LA BREA REHABILITATION CENTER"/>
    <n v="206190361"/>
    <n v="1205299484"/>
    <s v="056195"/>
    <x v="48"/>
    <x v="14"/>
    <s v="No"/>
    <n v="141"/>
    <n v="2.9550000000000001"/>
    <n v="5"/>
    <n v="0.92876712328767119"/>
    <n v="4.6438356164383556"/>
    <n v="1.3480000000000001"/>
    <n v="5"/>
    <n v="1"/>
    <n v="5"/>
    <n v="0.44800000000000001"/>
    <n v="2"/>
    <n v="1"/>
    <n v="2"/>
    <n v="4.7709999999999999"/>
    <n v="5"/>
    <n v="0.9726027397260274"/>
    <n v="4.8630136986301373"/>
    <n v="4.1689999999999996"/>
    <n v="5"/>
    <n v="0.90384615384615385"/>
    <n v="4.5192307692307692"/>
    <n v="21.026080084299263"/>
    <n v="30"/>
    <n v="0.70086933614330882"/>
    <n v="48.1"/>
    <n v="2"/>
    <n v="6"/>
    <n v="0.33333333333333331"/>
    <n v="2.40964E-2"/>
    <n v="5"/>
    <n v="7.8602629999999993E-2"/>
    <n v="2"/>
    <n v="0"/>
    <n v="6"/>
    <n v="13"/>
    <n v="17"/>
    <n v="0.92086330935251803"/>
    <n v="0.9"/>
    <n v="0.95"/>
    <n v="0.38235294117647056"/>
    <n v="0.38235294117647056"/>
    <n v="11.23"/>
    <n v="0"/>
    <n v="0.46976099999999998"/>
    <n v="4"/>
    <n v="9.8000000000000007"/>
    <n v="0"/>
    <n v="4"/>
    <n v="18"/>
    <n v="0.22222222222222221"/>
    <n v="0.71803031775337678"/>
    <n v="0"/>
    <n v="5"/>
    <n v="0"/>
    <n v="0.99236641221374045"/>
    <n v="10"/>
    <n v="10"/>
    <n v="1"/>
    <n v="29557"/>
    <n v="24.530426765015807"/>
    <n v="5"/>
    <n v="7.6470588235294112"/>
    <n v="7.6470588235294112"/>
    <n v="4.4444444444444446"/>
    <n v="0"/>
    <n v="3"/>
    <n v="44.62193003298966"/>
    <n v="44.62193003298966"/>
    <n v="1318890.3859850753"/>
    <n v="1318890.3859850753"/>
    <n v="767982908.03409648"/>
    <n v="767982908.03409648"/>
    <n v="20977136"/>
    <n v="36.610474758522635"/>
    <n v="36.610474758522635"/>
    <n v="2.5"/>
    <n v="2.7314587057279494"/>
    <n v="1.1155482508247414"/>
    <n v="1.1155482508247416"/>
  </r>
  <r>
    <s v="970000068"/>
    <s v="GEM TRANSITIONAL CARE CENTER"/>
    <n v="206190207"/>
    <n v="1760592190"/>
    <s v="055341"/>
    <x v="50"/>
    <x v="15"/>
    <s v="No"/>
    <n v="75"/>
    <n v="2.5270000000000001"/>
    <n v="3"/>
    <n v="0.61643835616438358"/>
    <n v="1.8493150684931507"/>
    <n v="1.2809999999999999"/>
    <n v="4"/>
    <n v="1"/>
    <n v="4"/>
    <n v="1.111"/>
    <n v="6"/>
    <n v="1"/>
    <n v="6"/>
    <n v="4.7350000000000003"/>
    <n v="5"/>
    <n v="0.81917808219178079"/>
    <n v="4.095890410958904"/>
    <n v="3.9350000000000001"/>
    <n v="4"/>
    <n v="0.52884615384615385"/>
    <n v="2.1153846153846154"/>
    <n v="18.060590094836673"/>
    <n v="30"/>
    <n v="0.60201966982788913"/>
    <n v="33.299999999999997"/>
    <n v="5"/>
    <n v="6"/>
    <n v="0.83333333333333337"/>
    <n v="1.515152E-2"/>
    <n v="5"/>
    <n v="7.4468079999999992E-2"/>
    <n v="3"/>
    <n v="1.273884E-2"/>
    <n v="5"/>
    <n v="13"/>
    <n v="17"/>
    <n v="0.97452229299363058"/>
    <n v="0.9"/>
    <n v="0.95"/>
    <n v="0.76470588235294112"/>
    <n v="0.76470588235294112"/>
    <n v="7.51"/>
    <n v="3"/>
    <n v="0.40903600000000001"/>
    <n v="5"/>
    <n v="8.0500000000000007"/>
    <n v="1"/>
    <n v="9"/>
    <n v="18"/>
    <n v="0.5"/>
    <n v="0.80611483967188668"/>
    <n v="2"/>
    <n v="5"/>
    <n v="0.4"/>
    <n v="1"/>
    <n v="10"/>
    <n v="10"/>
    <n v="1"/>
    <n v="14053"/>
    <n v="21.07068844397612"/>
    <n v="12.5"/>
    <n v="15.294117647058822"/>
    <n v="15.294117647058822"/>
    <n v="10"/>
    <n v="2.8000000000000003"/>
    <n v="3"/>
    <n v="64.664806091034947"/>
    <n v="64.664806091034947"/>
    <n v="908734.51999731408"/>
    <n v="908734.51999731408"/>
    <n v="767982908.03409648"/>
    <n v="767982908.03409648"/>
    <n v="20977136"/>
    <n v="36.610474758522635"/>
    <n v="36.610474758522635"/>
    <n v="2.5"/>
    <n v="2.7314587057279494"/>
    <n v="1.6166201522758736"/>
    <n v="1.6166201522758739"/>
  </r>
  <r>
    <s v="970000111"/>
    <s v="KEI-AI LOS ANGELES HEALTHCARE CENTER"/>
    <n v="206194199"/>
    <n v="1619347465"/>
    <s v="555438"/>
    <x v="48"/>
    <x v="14"/>
    <s v="No"/>
    <n v="300"/>
    <n v="2.2570000000000001"/>
    <n v="0"/>
    <n v="0.31780821917808222"/>
    <n v="0"/>
    <n v="1.054"/>
    <n v="1"/>
    <n v="1"/>
    <n v="1"/>
    <n v="0.54500000000000004"/>
    <n v="3"/>
    <n v="1"/>
    <n v="3"/>
    <n v="3.8290000000000002"/>
    <n v="0"/>
    <n v="0.47945205479452058"/>
    <n v="0"/>
    <n v="3.391"/>
    <n v="0"/>
    <n v="0.28846153846153844"/>
    <n v="0"/>
    <n v="4"/>
    <n v="30"/>
    <n v="0.13333333333333333"/>
    <n v="99.4"/>
    <n v="0"/>
    <n v="6"/>
    <n v="0"/>
    <n v="2.604165E-2"/>
    <n v="5"/>
    <n v="5.5306420000000002E-2"/>
    <n v="5"/>
    <n v="2.2727259999999999E-2"/>
    <n v="1"/>
    <n v="11"/>
    <n v="17"/>
    <n v="0.86960882647943827"/>
    <n v="0.9"/>
    <n v="0.95"/>
    <n v="0"/>
    <n v="0"/>
    <n v="11.17"/>
    <n v="0"/>
    <n v="0.24110400000000001"/>
    <n v="6"/>
    <n v="7.56"/>
    <n v="5"/>
    <n v="11"/>
    <n v="18"/>
    <n v="0.61111111111111116"/>
    <n v="0.62311646214401484"/>
    <n v="0"/>
    <n v="5"/>
    <n v="0"/>
    <n v="0.99337121212121215"/>
    <n v="10"/>
    <n v="10"/>
    <n v="1"/>
    <n v="67281"/>
    <n v="4.666666666666667"/>
    <n v="0"/>
    <n v="0"/>
    <n v="0"/>
    <n v="12.222222222222223"/>
    <n v="0"/>
    <n v="3"/>
    <n v="19.888888888888889"/>
    <n v="19.888888888888889"/>
    <n v="1338144.3333333333"/>
    <n v="1338144.3333333333"/>
    <n v="767982908.03409648"/>
    <n v="767982908.03409648"/>
    <n v="20977136"/>
    <n v="36.610474758522635"/>
    <n v="36.610474758522635"/>
    <n v="2.5"/>
    <n v="2.7314587057279494"/>
    <n v="0.49722222222222223"/>
    <n v="0.49722222222222223"/>
  </r>
  <r>
    <s v="910000324"/>
    <s v="KENNEDY POST ACUTE CARE CENTER"/>
    <n v="206190441"/>
    <n v="1144226861"/>
    <s v="055977"/>
    <x v="48"/>
    <x v="14"/>
    <s v="No"/>
    <n v="97"/>
    <n v="2.742"/>
    <n v="5"/>
    <n v="0.95639534883720934"/>
    <n v="4.7819767441860463"/>
    <n v="1.0669999999999999"/>
    <n v="2"/>
    <n v="1"/>
    <n v="2"/>
    <n v="0.318"/>
    <n v="0"/>
    <n v="1"/>
    <n v="0"/>
    <n v="4.125"/>
    <n v="2"/>
    <n v="0.96802325581395343"/>
    <n v="1.9360465116279069"/>
    <n v="3.1429999999999998"/>
    <n v="0"/>
    <n v="0.91836734693877553"/>
    <n v="0"/>
    <n v="8.7180232558139537"/>
    <n v="30"/>
    <n v="0.29060077519379846"/>
    <n v="33.299999999999997"/>
    <n v="5"/>
    <n v="6"/>
    <n v="0.83333333333333337"/>
    <n v="8.3665339999999991E-2"/>
    <n v="2"/>
    <n v="7.6923069999999996E-2"/>
    <n v="5"/>
    <n v="0"/>
    <n v="6"/>
    <n v="13"/>
    <n v="17"/>
    <n v="0.95804195804195802"/>
    <n v="0.9"/>
    <n v="0.95"/>
    <n v="0.76470588235294112"/>
    <n v="0.76470588235294112"/>
    <n v="10.49"/>
    <n v="0"/>
    <n v="0.50907999999999998"/>
    <n v="4"/>
    <n v="8.15"/>
    <n v="0"/>
    <n v="4"/>
    <n v="18"/>
    <n v="0.22222222222222221"/>
    <n v="0.88655168609568635"/>
    <n v="3"/>
    <n v="5"/>
    <n v="0.6"/>
    <n v="0.99519230769230771"/>
    <n v="10"/>
    <n v="10"/>
    <n v="1"/>
    <n v="24108"/>
    <n v="10.171027131782946"/>
    <n v="12.5"/>
    <n v="15.294117647058822"/>
    <n v="15.294117647058822"/>
    <n v="4.4444444444444446"/>
    <n v="4.2"/>
    <n v="3"/>
    <n v="49.609589223286214"/>
    <n v="49.609589223286214"/>
    <n v="1195987.9769949841"/>
    <n v="1195987.9769949841"/>
    <n v="767982908.03409648"/>
    <n v="767982908.03409648"/>
    <n v="20977136"/>
    <n v="36.610474758522635"/>
    <n v="36.610474758522635"/>
    <n v="2.5"/>
    <n v="2.7314587057279494"/>
    <n v="1.2402397305821553"/>
    <n v="1.2402397305821553"/>
  </r>
  <r>
    <s v="970000029"/>
    <s v="KINGSLEY MANOR CARE CENTER"/>
    <n v="206190444"/>
    <n v="1538416599"/>
    <s v="555086"/>
    <x v="48"/>
    <x v="14"/>
    <s v="No"/>
    <n v="51"/>
    <n v="2.8490000000000002"/>
    <n v="5"/>
    <n v="0.9780821917808219"/>
    <n v="4.8904109589041092"/>
    <n v="1.7410000000000001"/>
    <n v="6"/>
    <n v="1"/>
    <n v="6"/>
    <n v="0.80700000000000005"/>
    <n v="5"/>
    <n v="1"/>
    <n v="5"/>
    <n v="5.28"/>
    <n v="6"/>
    <n v="0.99726027397260275"/>
    <n v="5.9835616438356167"/>
    <n v="5.1440000000000001"/>
    <n v="6"/>
    <n v="0.99038461538461542"/>
    <n v="5.9423076923076925"/>
    <n v="27.81628029504742"/>
    <n v="30"/>
    <n v="0.92720934316824732"/>
    <n v="37.1"/>
    <n v="5"/>
    <n v="6"/>
    <n v="0.83333333333333337"/>
    <n v="0.16666664999999997"/>
    <n v="0"/>
    <n v="8.3333340000000006E-2"/>
    <n v="2"/>
    <n v="1.7543860000000001E-2"/>
    <n v="2"/>
    <n v="4"/>
    <n v="17"/>
    <n v="0.90322580645161288"/>
    <n v="0.9"/>
    <n v="0.95"/>
    <n v="0.11764705882352941"/>
    <n v="0.11764705882352941"/>
    <n v="9.2100000000000009"/>
    <n v="1"/>
    <n v="0.26827099999999998"/>
    <n v="5"/>
    <n v="7.93"/>
    <n v="2"/>
    <n v="8"/>
    <n v="18"/>
    <n v="0.44444444444444442"/>
    <n v="1.0023722627737226"/>
    <n v="5"/>
    <n v="5"/>
    <n v="1"/>
    <n v="0.72413793103448276"/>
    <n v="0"/>
    <n v="10"/>
    <n v="0"/>
    <n v="10986"/>
    <n v="32.452327010888659"/>
    <n v="12.5"/>
    <n v="2.3529411764705883"/>
    <n v="2.3529411764705883"/>
    <n v="8.8888888888888893"/>
    <n v="7"/>
    <n v="0"/>
    <n v="63.194157076248132"/>
    <n v="63.194157076248132"/>
    <n v="694251.00963966199"/>
    <n v="694251.00963966199"/>
    <n v="767982908.03409648"/>
    <n v="767982908.03409648"/>
    <n v="20977136"/>
    <n v="36.610474758522635"/>
    <n v="36.610474758522635"/>
    <n v="2.5"/>
    <n v="2.7314587057279494"/>
    <n v="1.5798539269062033"/>
    <n v="1.5798539269062033"/>
  </r>
  <r>
    <s v="970000139"/>
    <s v="LAKEVIEW TERRACE"/>
    <n v="206190454"/>
    <n v="1609275718"/>
    <s v="056078"/>
    <x v="48"/>
    <x v="14"/>
    <s v="No"/>
    <n v="99"/>
    <n v="3.476"/>
    <n v="6"/>
    <n v="1"/>
    <n v="6"/>
    <n v="1.3260000000000001"/>
    <n v="4"/>
    <n v="1"/>
    <n v="4"/>
    <n v="0.47699999999999998"/>
    <n v="2"/>
    <n v="1"/>
    <n v="2"/>
    <n v="5.2949999999999999"/>
    <n v="6"/>
    <n v="1"/>
    <n v="6"/>
    <n v="5.0209999999999999"/>
    <n v="6"/>
    <n v="1"/>
    <n v="6"/>
    <n v="24"/>
    <n v="30"/>
    <n v="0.8"/>
    <n v="38.299999999999997"/>
    <n v="4"/>
    <n v="6"/>
    <n v="0.66666666666666663"/>
    <n v="5.365851E-2"/>
    <n v="5"/>
    <n v="0.17272729000000001"/>
    <n v="1"/>
    <n v="1.8404899999999998E-2"/>
    <n v="1"/>
    <n v="7"/>
    <n v="17"/>
    <n v="0.94752186588921283"/>
    <n v="0.9"/>
    <n v="0.95"/>
    <n v="0.20588235294117646"/>
    <n v="0.20588235294117646"/>
    <n v="9.08"/>
    <n v="1"/>
    <n v="0.48790800000000001"/>
    <n v="4"/>
    <n v="9.07"/>
    <n v="0"/>
    <n v="5"/>
    <n v="18"/>
    <n v="0.27777777777777779"/>
    <n v="0.55093231009053301"/>
    <n v="0"/>
    <n v="5"/>
    <n v="0"/>
    <n v="1"/>
    <n v="10"/>
    <n v="10"/>
    <n v="1"/>
    <n v="18378"/>
    <n v="28"/>
    <n v="10"/>
    <n v="4.117647058823529"/>
    <n v="4.117647058823529"/>
    <n v="5.5555555555555554"/>
    <n v="0"/>
    <n v="3"/>
    <n v="50.673202614379086"/>
    <n v="50.673202614379086"/>
    <n v="931272.1176470588"/>
    <n v="931272.1176470588"/>
    <n v="767982908.03409648"/>
    <n v="767982908.03409648"/>
    <n v="20977136"/>
    <n v="36.610474758522635"/>
    <n v="36.610474758522635"/>
    <n v="2.5"/>
    <n v="2.7314587057279494"/>
    <n v="1.2668300653594771"/>
    <n v="1.2668300653594771"/>
  </r>
  <r>
    <s v="970000081"/>
    <s v="LEISURE GLEN POST ACUTE CARE CENTER"/>
    <n v="206190022"/>
    <n v="1255338810"/>
    <s v="055845"/>
    <x v="48"/>
    <x v="15"/>
    <s v="No"/>
    <n v="125"/>
    <n v="2.3639999999999999"/>
    <n v="1"/>
    <n v="0.68023255813953487"/>
    <n v="0.68023255813953487"/>
    <n v="1.139"/>
    <n v="2"/>
    <n v="1"/>
    <n v="2"/>
    <n v="0.48299999999999998"/>
    <n v="2"/>
    <n v="1"/>
    <n v="2"/>
    <n v="3.976"/>
    <n v="1"/>
    <n v="0.93895348837209303"/>
    <n v="0.93895348837209303"/>
    <n v="3.6669999999999998"/>
    <n v="2"/>
    <n v="0.86734693877551017"/>
    <n v="1.7346938775510203"/>
    <n v="7.3538799240626478"/>
    <n v="30"/>
    <n v="0.24512933080208826"/>
    <n v="36.6"/>
    <n v="5"/>
    <n v="6"/>
    <n v="0.83333333333333337"/>
    <n v="7.581228000000001E-2"/>
    <n v="5"/>
    <n v="5.8201059999999999E-2"/>
    <n v="3"/>
    <n v="3.9087950000000003E-2"/>
    <n v="0"/>
    <n v="8"/>
    <n v="17"/>
    <n v="0.97106109324758838"/>
    <n v="0.9"/>
    <n v="0.95"/>
    <n v="0.47058823529411764"/>
    <n v="0.47058823529411764"/>
    <n v="12.47"/>
    <n v="0"/>
    <n v="0.50932900000000003"/>
    <n v="4"/>
    <n v="7.82"/>
    <n v="3"/>
    <n v="7"/>
    <n v="18"/>
    <n v="0.3888888888888889"/>
    <n v="0.85193359562422033"/>
    <n v="3"/>
    <n v="5"/>
    <n v="0.6"/>
    <n v="1"/>
    <n v="10"/>
    <n v="10"/>
    <n v="1"/>
    <n v="26634"/>
    <n v="8.5795265780730894"/>
    <n v="12.5"/>
    <n v="9.4117647058823533"/>
    <n v="9.4117647058823533"/>
    <n v="7.7777777777777777"/>
    <n v="4.2"/>
    <n v="3"/>
    <n v="45.469069061733222"/>
    <n v="45.469069061733222"/>
    <n v="1211023.1853902026"/>
    <n v="1211023.1853902026"/>
    <n v="767982908.03409648"/>
    <n v="767982908.03409648"/>
    <n v="20977136"/>
    <n v="36.610474758522635"/>
    <n v="36.610474758522635"/>
    <n v="2.5"/>
    <n v="2.7314587057279494"/>
    <n v="1.1367267265433307"/>
    <n v="1.1367267265433305"/>
  </r>
  <r>
    <s v="910000328"/>
    <s v="LONGWOOD MANOR CONVALESCENT HOSPITAL"/>
    <n v="206190481"/>
    <n v="1235213810"/>
    <s v="055753"/>
    <x v="48"/>
    <x v="13"/>
    <s v="Yes"/>
    <n v="198"/>
    <n v="2.5110000000000001"/>
    <n v="3"/>
    <n v="0.30958904109589036"/>
    <n v="0.92876712328767108"/>
    <n v="1.2789999999999999"/>
    <n v="4"/>
    <n v="1"/>
    <n v="4"/>
    <n v="0.35599999999999998"/>
    <n v="0"/>
    <n v="1"/>
    <n v="0"/>
    <n v="4.1139999999999999"/>
    <n v="2"/>
    <n v="0.8246575342465754"/>
    <n v="1.6493150684931508"/>
    <n v="3.8559999999999999"/>
    <n v="4"/>
    <n v="0.67307692307692313"/>
    <n v="2.6923076923076925"/>
    <n v="9.2703898840885159"/>
    <n v="30"/>
    <n v="0.30901299613628386"/>
    <n v="39.6"/>
    <n v="4"/>
    <n v="6"/>
    <n v="0.66666666666666663"/>
    <n v="2.7692310000000001E-2"/>
    <n v="5"/>
    <n v="0.20062695999999999"/>
    <n v="0"/>
    <n v="5.0847600000000007E-3"/>
    <n v="4"/>
    <n v="9"/>
    <n v="17"/>
    <n v="0.88288288288288286"/>
    <n v="0.9"/>
    <n v="0.95"/>
    <n v="0"/>
    <n v="0"/>
    <n v="11.51"/>
    <n v="0"/>
    <n v="0.224051"/>
    <n v="6"/>
    <n v="7.6"/>
    <n v="4"/>
    <n v="10"/>
    <n v="18"/>
    <n v="0.55555555555555558"/>
    <n v="1.0028295632771194"/>
    <n v="4"/>
    <n v="5"/>
    <n v="0.8"/>
    <n v="0.99677765843179378"/>
    <n v="10"/>
    <n v="10"/>
    <n v="1"/>
    <n v="50609"/>
    <n v="10.815454864769935"/>
    <n v="10"/>
    <n v="0"/>
    <n v="0"/>
    <n v="11.111111111111111"/>
    <n v="5.6000000000000005"/>
    <n v="3"/>
    <n v="40.526565975881041"/>
    <n v="40.526565975881041"/>
    <n v="2051008.9774733635"/>
    <n v="2051008.9774733635"/>
    <n v="767982908.03409648"/>
    <n v="767982908.03409648"/>
    <n v="20977136"/>
    <n v="36.610474758522635"/>
    <n v="36.610474758522635"/>
    <n v="2.5"/>
    <n v="2.7314587057279494"/>
    <n v="1.013164149397026"/>
    <n v="1.013164149397026"/>
  </r>
  <r>
    <s v="970000064"/>
    <s v="MANCHESTER MANOR CVLT HOSPITAL"/>
    <n v="206190497"/>
    <n v="1134101348"/>
    <s v="555273"/>
    <x v="48"/>
    <x v="13"/>
    <s v="No"/>
    <n v="49"/>
    <m/>
    <m/>
    <m/>
    <m/>
    <m/>
    <m/>
    <m/>
    <m/>
    <m/>
    <m/>
    <m/>
    <m/>
    <m/>
    <m/>
    <m/>
    <m/>
    <m/>
    <m/>
    <m/>
    <m/>
    <m/>
    <n v="30"/>
    <n v="0"/>
    <m/>
    <m/>
    <n v="0"/>
    <n v="0"/>
    <n v="3.7037E-2"/>
    <n v="5"/>
    <n v="0.14583335"/>
    <n v="0"/>
    <n v="7.0422499999999999E-3"/>
    <n v="5"/>
    <n v="10"/>
    <n v="17"/>
    <n v="0.7039106145251397"/>
    <n v="0.9"/>
    <n v="0.95"/>
    <n v="0"/>
    <n v="0"/>
    <m/>
    <n v="0"/>
    <m/>
    <n v="0"/>
    <m/>
    <n v="0"/>
    <n v="0"/>
    <n v="0"/>
    <n v="0"/>
    <m/>
    <m/>
    <n v="5"/>
    <m/>
    <n v="0.92715231788079466"/>
    <n v="3"/>
    <n v="10"/>
    <n v="0.3"/>
    <n v="1461"/>
    <n v="0"/>
    <m/>
    <n v="0"/>
    <n v="0"/>
    <m/>
    <m/>
    <n v="0.89999999999999991"/>
    <n v="0.89999999999999991"/>
    <n v="0.89999999999999991"/>
    <n v="1314.8999999999999"/>
    <n v="1314.8999999999999"/>
    <n v="767982908.03409648"/>
    <n v="767982908.03409648"/>
    <n v="20977136"/>
    <n v="36.610474758522635"/>
    <n v="36.610474758522635"/>
    <n v="2.5"/>
    <n v="2.7314587057279494"/>
    <n v="2.2499999999999999E-2"/>
    <n v="2.2499999999999999E-2"/>
  </r>
  <r>
    <s v="970000141"/>
    <s v="MAPLE HEALTHCARE CENTER"/>
    <n v="206190498"/>
    <n v="1710972062"/>
    <s v="055036"/>
    <x v="48"/>
    <x v="14"/>
    <s v="No"/>
    <n v="59"/>
    <n v="2.5219999999999998"/>
    <n v="3"/>
    <n v="0.36438356164383556"/>
    <n v="1.0931506849315067"/>
    <n v="1.2090000000000001"/>
    <n v="3"/>
    <n v="1"/>
    <n v="3"/>
    <n v="0.32"/>
    <n v="0"/>
    <n v="1"/>
    <n v="0"/>
    <n v="4.0629999999999997"/>
    <n v="2"/>
    <n v="0.1753424657534246"/>
    <n v="0.35068493150684921"/>
    <n v="3.34"/>
    <n v="0"/>
    <n v="3.8461538461538464E-2"/>
    <n v="0"/>
    <n v="4.4438356164383563"/>
    <n v="30"/>
    <n v="0.14812785388127855"/>
    <n v="63.6"/>
    <n v="0"/>
    <n v="6"/>
    <n v="0"/>
    <n v="0.22500001"/>
    <n v="0"/>
    <n v="0"/>
    <n v="6"/>
    <n v="0"/>
    <n v="6"/>
    <n v="12"/>
    <n v="17"/>
    <n v="0.90740740740740744"/>
    <n v="0.9"/>
    <n v="0.95"/>
    <n v="0.35294117647058826"/>
    <n v="0.35294117647058826"/>
    <m/>
    <n v="0"/>
    <n v="0.11036799999999999"/>
    <n v="6"/>
    <m/>
    <n v="0"/>
    <n v="6"/>
    <n v="6"/>
    <n v="1"/>
    <n v="0.95814887264490889"/>
    <n v="4"/>
    <n v="5"/>
    <n v="0.8"/>
    <n v="0.9916666666666667"/>
    <n v="10"/>
    <n v="10"/>
    <n v="1"/>
    <n v="18613"/>
    <n v="5.1844748858447494"/>
    <n v="0"/>
    <n v="7.0588235294117654"/>
    <n v="7.0588235294117654"/>
    <n v="20"/>
    <n v="5.6000000000000005"/>
    <n v="3"/>
    <n v="40.84329841525652"/>
    <n v="40.84329841525652"/>
    <n v="760216.31340316962"/>
    <n v="760216.31340316962"/>
    <n v="767982908.03409648"/>
    <n v="767982908.03409648"/>
    <n v="20977136"/>
    <n v="36.610474758522635"/>
    <n v="36.610474758522635"/>
    <n v="2.5"/>
    <n v="2.7314587057279494"/>
    <n v="1.021082460381413"/>
    <n v="1.021082460381413"/>
  </r>
  <r>
    <s v="970000075"/>
    <s v="HUNTINGTON POST ACUTE"/>
    <n v="206190505"/>
    <n v="1750633350"/>
    <s v="056080"/>
    <x v="50"/>
    <x v="15"/>
    <s v="No"/>
    <n v="130"/>
    <n v="2.93"/>
    <n v="5"/>
    <n v="0.91506849315068495"/>
    <n v="4.5753424657534243"/>
    <n v="1.389"/>
    <n v="5"/>
    <n v="1"/>
    <n v="5"/>
    <n v="0.57099999999999995"/>
    <n v="4"/>
    <n v="1"/>
    <n v="4"/>
    <n v="4.8899999999999997"/>
    <n v="5"/>
    <n v="0.9780821917808219"/>
    <n v="4.8904109589041092"/>
    <n v="4.3150000000000004"/>
    <n v="5"/>
    <n v="0.92307692307692313"/>
    <n v="4.6153846153846159"/>
    <n v="23.081138040042152"/>
    <n v="30"/>
    <n v="0.7693712680014051"/>
    <n v="31"/>
    <n v="5"/>
    <n v="6"/>
    <n v="0.83333333333333337"/>
    <n v="0"/>
    <n v="5"/>
    <n v="5.1194550000000005E-2"/>
    <n v="4"/>
    <n v="1.7073149999999999E-2"/>
    <n v="2"/>
    <n v="11"/>
    <n v="17"/>
    <n v="1"/>
    <n v="0.9"/>
    <n v="0.95"/>
    <n v="0.6470588235294118"/>
    <n v="0.6470588235294118"/>
    <n v="7.46"/>
    <n v="3"/>
    <n v="0.90583199999999997"/>
    <n v="1"/>
    <n v="7.07"/>
    <n v="6"/>
    <n v="10"/>
    <n v="18"/>
    <n v="0.55555555555555558"/>
    <n v="0.81722032594586802"/>
    <n v="2"/>
    <n v="5"/>
    <n v="0.4"/>
    <n v="0.99843993759750393"/>
    <n v="10"/>
    <n v="10"/>
    <n v="1"/>
    <n v="33998"/>
    <n v="26.927994380049178"/>
    <n v="12.5"/>
    <n v="12.941176470588236"/>
    <n v="12.941176470588236"/>
    <n v="11.111111111111111"/>
    <n v="2.8000000000000003"/>
    <n v="3"/>
    <n v="69.280281961748528"/>
    <n v="69.280281961748528"/>
    <n v="2355391.0261355266"/>
    <n v="2355391.0261355266"/>
    <n v="767982908.03409648"/>
    <n v="767982908.03409648"/>
    <n v="20977136"/>
    <n v="36.610474758522635"/>
    <n v="36.610474758522635"/>
    <n v="2.5"/>
    <n v="2.7314587057279494"/>
    <n v="1.7320070490437132"/>
    <n v="1.7320070490437132"/>
  </r>
  <r>
    <s v="970000143"/>
    <s v="MID-WILSHIRE HEALTH CARE CENTER"/>
    <n v="206190533"/>
    <n v="1841654431"/>
    <s v="056174"/>
    <x v="48"/>
    <x v="14"/>
    <s v="No"/>
    <n v="80"/>
    <n v="2.145"/>
    <n v="0"/>
    <n v="0.27397260273972601"/>
    <n v="0"/>
    <n v="0.57299999999999995"/>
    <n v="0"/>
    <n v="1"/>
    <n v="0"/>
    <n v="0.71599999999999997"/>
    <n v="5"/>
    <n v="1"/>
    <n v="5"/>
    <n v="3.3849999999999998"/>
    <n v="0"/>
    <n v="0.32876712328767121"/>
    <n v="0"/>
    <n v="3.093"/>
    <n v="0"/>
    <n v="9.6153846153846159E-2"/>
    <n v="0"/>
    <n v="5"/>
    <n v="30"/>
    <n v="0.16666666666666666"/>
    <n v="20.8"/>
    <n v="6"/>
    <n v="6"/>
    <n v="1"/>
    <n v="0"/>
    <n v="5"/>
    <n v="7.058826E-2"/>
    <n v="2"/>
    <n v="5.6910570000000001E-2"/>
    <n v="0"/>
    <n v="7"/>
    <n v="17"/>
    <n v="0.94509803921568625"/>
    <n v="0.9"/>
    <n v="0.95"/>
    <n v="0.20588235294117646"/>
    <n v="0.20588235294117646"/>
    <n v="9.5"/>
    <n v="0"/>
    <n v="0.73117399999999999"/>
    <n v="2"/>
    <n v="7.37"/>
    <n v="5"/>
    <n v="7"/>
    <n v="18"/>
    <n v="0.3888888888888889"/>
    <n v="0.86208279845956359"/>
    <n v="3"/>
    <n v="5"/>
    <n v="0.6"/>
    <n v="1"/>
    <n v="10"/>
    <n v="10"/>
    <n v="1"/>
    <n v="21490"/>
    <n v="5.833333333333333"/>
    <n v="15"/>
    <n v="4.117647058823529"/>
    <n v="4.117647058823529"/>
    <n v="7.7777777777777777"/>
    <n v="4.2"/>
    <n v="3"/>
    <n v="39.928758169934639"/>
    <n v="39.928758169934639"/>
    <n v="858069.01307189534"/>
    <n v="858069.01307189534"/>
    <n v="767982908.03409648"/>
    <n v="767982908.03409648"/>
    <n v="20977136"/>
    <n v="36.610474758522635"/>
    <n v="36.610474758522635"/>
    <n v="2.5"/>
    <n v="2.7314587057279494"/>
    <n v="0.99821895424836604"/>
    <n v="0.99821895424836593"/>
  </r>
  <r>
    <s v="970000145"/>
    <s v="OLYMPIA CONVALESCENT HOSPITAL"/>
    <n v="206190577"/>
    <n v="1114291523"/>
    <s v="056321"/>
    <x v="48"/>
    <x v="14"/>
    <s v="No"/>
    <n v="135"/>
    <n v="2.1840000000000002"/>
    <n v="0"/>
    <n v="0.39452054794520552"/>
    <n v="0"/>
    <n v="1.0169999999999999"/>
    <n v="1"/>
    <n v="1"/>
    <n v="1"/>
    <n v="0.40899999999999997"/>
    <n v="1"/>
    <n v="1"/>
    <n v="1"/>
    <n v="3.62"/>
    <n v="0"/>
    <n v="0.44109589041095887"/>
    <n v="0"/>
    <n v="3.0209999999999999"/>
    <n v="0"/>
    <n v="0.24038461538461539"/>
    <n v="0"/>
    <n v="2"/>
    <n v="30"/>
    <n v="6.6666666666666666E-2"/>
    <n v="99"/>
    <n v="0"/>
    <n v="6"/>
    <n v="0"/>
    <n v="0.13249211999999999"/>
    <n v="0"/>
    <n v="4.1237099999999999E-2"/>
    <n v="4"/>
    <n v="3.5608290000000001E-2"/>
    <n v="0"/>
    <n v="4"/>
    <n v="17"/>
    <n v="0.95930232558139539"/>
    <n v="0.9"/>
    <n v="0.95"/>
    <n v="0.23529411764705882"/>
    <n v="0.23529411764705882"/>
    <n v="11.31"/>
    <n v="0"/>
    <n v="0.48879099999999998"/>
    <n v="4"/>
    <n v="7.33"/>
    <n v="5"/>
    <n v="9"/>
    <n v="18"/>
    <n v="0.5"/>
    <n v="1.0138963121325495"/>
    <n v="5"/>
    <n v="5"/>
    <n v="1"/>
    <n v="1"/>
    <n v="10"/>
    <n v="10"/>
    <n v="1"/>
    <n v="34146"/>
    <n v="2.3333333333333335"/>
    <n v="0"/>
    <n v="4.7058823529411766"/>
    <n v="4.7058823529411766"/>
    <n v="10"/>
    <n v="7"/>
    <n v="3"/>
    <n v="27.03921568627451"/>
    <n v="27.03921568627451"/>
    <n v="923281.0588235294"/>
    <n v="923281.0588235294"/>
    <n v="767982908.03409648"/>
    <n v="767982908.03409648"/>
    <n v="20977136"/>
    <n v="36.610474758522635"/>
    <n v="36.610474758522635"/>
    <n v="2.5"/>
    <n v="2.7314587057279494"/>
    <n v="0.67598039215686279"/>
    <n v="0.67598039215686268"/>
  </r>
  <r>
    <s v="970000117"/>
    <s v="HIGHLAND PARK SKILLED NURSING &amp; WELLNESS CENTRE"/>
    <n v="206190604"/>
    <n v="1609047117"/>
    <s v="555165"/>
    <x v="48"/>
    <x v="15"/>
    <s v="No"/>
    <n v="59"/>
    <n v="2.6120000000000001"/>
    <n v="4"/>
    <n v="0.29069767441860461"/>
    <n v="1.1627906976744184"/>
    <n v="1.1870000000000001"/>
    <n v="3"/>
    <n v="1"/>
    <n v="3"/>
    <n v="0.63500000000000001"/>
    <n v="4"/>
    <n v="1"/>
    <n v="4"/>
    <n v="4.4459999999999997"/>
    <n v="4"/>
    <n v="0.78197674418604657"/>
    <n v="3.1279069767441863"/>
    <n v="4.0869999999999997"/>
    <n v="5"/>
    <n v="0.41836734693877553"/>
    <n v="2.0918367346938775"/>
    <n v="13.382534409112484"/>
    <n v="30"/>
    <n v="0.44608448030374948"/>
    <n v="40.4"/>
    <n v="4"/>
    <n v="6"/>
    <n v="0.66666666666666663"/>
    <n v="2.2058830000000001E-2"/>
    <n v="5"/>
    <n v="0.14457829999999999"/>
    <n v="2"/>
    <n v="0"/>
    <n v="6"/>
    <n v="13"/>
    <n v="17"/>
    <n v="0.92737430167597767"/>
    <n v="0.9"/>
    <n v="0.95"/>
    <n v="0.38235294117647056"/>
    <n v="0.38235294117647056"/>
    <m/>
    <n v="0"/>
    <m/>
    <n v="0"/>
    <m/>
    <n v="0"/>
    <n v="0"/>
    <n v="0"/>
    <n v="0"/>
    <n v="0.91938624963115967"/>
    <n v="4"/>
    <n v="5"/>
    <n v="0.8"/>
    <n v="0.90526315789473688"/>
    <n v="1"/>
    <n v="10"/>
    <n v="0.1"/>
    <n v="15579"/>
    <n v="15.612956810631232"/>
    <n v="10"/>
    <n v="15.294117647058822"/>
    <n v="15.294117647058822"/>
    <m/>
    <n v="5.6000000000000005"/>
    <n v="0.30000000000000004"/>
    <n v="46.807074457690057"/>
    <n v="46.807074457690057"/>
    <n v="729207.41297635343"/>
    <n v="729207.41297635343"/>
    <n v="767982908.03409648"/>
    <n v="767982908.03409648"/>
    <n v="20977136"/>
    <n v="36.610474758522635"/>
    <n v="36.610474758522635"/>
    <n v="2.5"/>
    <n v="2.7314587057279494"/>
    <n v="1.1701768614422514"/>
    <n v="1.1701768614422514"/>
  </r>
  <r>
    <s v="970000039"/>
    <s v="HOLLYWOOD PREMIER HEALTHCARE CENTER"/>
    <n v="206190697"/>
    <n v="1093172645"/>
    <s v="056489"/>
    <x v="48"/>
    <x v="14"/>
    <s v="No"/>
    <n v="99"/>
    <n v="2.8260000000000001"/>
    <n v="5"/>
    <n v="0.75890410958904109"/>
    <n v="3.7945205479452055"/>
    <n v="1.244"/>
    <n v="4"/>
    <n v="1"/>
    <n v="4"/>
    <n v="0.32200000000000001"/>
    <n v="0"/>
    <n v="1"/>
    <n v="0"/>
    <n v="4.4119999999999999"/>
    <n v="4"/>
    <n v="0.71232876712328763"/>
    <n v="2.8493150684931505"/>
    <n v="3.7080000000000002"/>
    <n v="2"/>
    <n v="0.42307692307692307"/>
    <n v="0.84615384615384615"/>
    <n v="11.489989462592202"/>
    <n v="30"/>
    <n v="0.38299964875307341"/>
    <n v="50"/>
    <n v="2"/>
    <n v="6"/>
    <n v="0.33333333333333331"/>
    <n v="5.521471E-2"/>
    <n v="4"/>
    <n v="0.17647061"/>
    <n v="0"/>
    <n v="0"/>
    <n v="6"/>
    <n v="10"/>
    <n v="17"/>
    <n v="0.80602006688963213"/>
    <n v="0.9"/>
    <n v="0.95"/>
    <n v="0"/>
    <n v="0"/>
    <n v="7.51"/>
    <n v="3"/>
    <m/>
    <n v="0"/>
    <n v="7.92"/>
    <n v="2"/>
    <n v="5"/>
    <n v="12"/>
    <n v="0.41666666666666669"/>
    <n v="0.89164992421839206"/>
    <n v="3"/>
    <n v="5"/>
    <n v="0.6"/>
    <n v="0.99550561797752812"/>
    <n v="10"/>
    <n v="10"/>
    <n v="1"/>
    <n v="25297"/>
    <n v="13.40498770635757"/>
    <n v="5"/>
    <n v="0"/>
    <n v="0"/>
    <n v="8.3333333333333339"/>
    <n v="4.2"/>
    <n v="3"/>
    <n v="33.938321039690905"/>
    <n v="33.938321039690905"/>
    <n v="858537.70734106086"/>
    <n v="858537.70734106086"/>
    <n v="767982908.03409648"/>
    <n v="767982908.03409648"/>
    <n v="20977136"/>
    <n v="36.610474758522635"/>
    <n v="36.610474758522635"/>
    <n v="2.5"/>
    <n v="2.7314587057279494"/>
    <n v="0.8484580259922726"/>
    <n v="0.8484580259922726"/>
  </r>
  <r>
    <s v="970000058"/>
    <s v="PALAZZO POST ACUTE"/>
    <n v="206190005"/>
    <n v="1659738201"/>
    <s v="056456"/>
    <x v="48"/>
    <x v="14"/>
    <s v="No"/>
    <n v="99"/>
    <n v="2.5830000000000002"/>
    <n v="4"/>
    <n v="0.8575342465753425"/>
    <n v="3.43013698630137"/>
    <n v="1.3220000000000001"/>
    <n v="4"/>
    <n v="1"/>
    <n v="4"/>
    <n v="0.26800000000000002"/>
    <n v="0"/>
    <n v="1"/>
    <n v="0"/>
    <n v="4.1989999999999998"/>
    <n v="3"/>
    <n v="0.88219178082191785"/>
    <n v="2.6465753424657534"/>
    <n v="3.7349999999999999"/>
    <n v="3"/>
    <n v="0.73076923076923073"/>
    <n v="2.1923076923076921"/>
    <n v="12.269020021074816"/>
    <n v="30"/>
    <n v="0.40896733403582719"/>
    <n v="42.9"/>
    <n v="3"/>
    <n v="6"/>
    <n v="0.5"/>
    <n v="0"/>
    <n v="5"/>
    <n v="4.0723990000000002E-2"/>
    <n v="4"/>
    <n v="9.9009800000000002E-3"/>
    <n v="3"/>
    <n v="12"/>
    <n v="17"/>
    <n v="0.95792880258899671"/>
    <n v="0.9"/>
    <n v="0.95"/>
    <n v="0.70588235294117652"/>
    <n v="0.70588235294117652"/>
    <n v="9.56"/>
    <n v="0"/>
    <n v="0.30787100000000001"/>
    <n v="5"/>
    <n v="7.84"/>
    <n v="2"/>
    <n v="7"/>
    <n v="18"/>
    <n v="0.3888888888888889"/>
    <n v="0.83338297097852343"/>
    <n v="2"/>
    <n v="5"/>
    <n v="0.4"/>
    <n v="0.99069767441860468"/>
    <n v="10"/>
    <n v="10"/>
    <n v="1"/>
    <n v="25184"/>
    <n v="14.313856691253951"/>
    <n v="7.5"/>
    <n v="14.117647058823531"/>
    <n v="14.117647058823531"/>
    <n v="7.7777777777777777"/>
    <n v="2.8000000000000003"/>
    <n v="3"/>
    <n v="49.509281527855258"/>
    <n v="49.509281527855258"/>
    <n v="1246841.7459975069"/>
    <n v="1246841.7459975069"/>
    <n v="767982908.03409648"/>
    <n v="767982908.03409648"/>
    <n v="20977136"/>
    <n v="36.610474758522635"/>
    <n v="36.610474758522635"/>
    <n v="2.5"/>
    <n v="2.7314587057279494"/>
    <n v="1.2377320381963814"/>
    <n v="1.2377320381963814"/>
  </r>
  <r>
    <s v="910000330"/>
    <s v="SHARON CARE CENTER"/>
    <n v="206190699"/>
    <n v="1487645214"/>
    <s v="055755"/>
    <x v="48"/>
    <x v="14"/>
    <s v="No"/>
    <n v="86"/>
    <n v="2.226"/>
    <n v="0"/>
    <n v="0.19178082191780821"/>
    <n v="0"/>
    <n v="1.194"/>
    <n v="3"/>
    <n v="1"/>
    <n v="3"/>
    <n v="0.318"/>
    <n v="0"/>
    <n v="1"/>
    <n v="0"/>
    <n v="3.7570000000000001"/>
    <n v="0"/>
    <n v="0.37260273972602742"/>
    <n v="0"/>
    <n v="2.839"/>
    <n v="0"/>
    <n v="0.32692307692307693"/>
    <n v="0"/>
    <n v="3"/>
    <n v="30"/>
    <n v="0.1"/>
    <n v="58.6"/>
    <n v="0"/>
    <n v="6"/>
    <n v="0"/>
    <n v="1.886792E-2"/>
    <n v="5"/>
    <n v="8.0882339999999997E-2"/>
    <n v="2"/>
    <n v="2.6178010000000002E-2"/>
    <n v="0"/>
    <n v="7"/>
    <n v="17"/>
    <n v="0.79148936170212769"/>
    <n v="0.9"/>
    <n v="0.95"/>
    <n v="0"/>
    <n v="0"/>
    <n v="9.25"/>
    <n v="1"/>
    <n v="0.84763900000000003"/>
    <n v="1"/>
    <n v="7.86"/>
    <n v="2"/>
    <n v="4"/>
    <n v="18"/>
    <n v="0.22222222222222221"/>
    <n v="0.7086958145092036"/>
    <n v="0"/>
    <n v="5"/>
    <n v="0"/>
    <n v="0.98795180722891562"/>
    <n v="9"/>
    <n v="10"/>
    <n v="0.9"/>
    <n v="18981"/>
    <n v="3.5"/>
    <n v="0"/>
    <n v="0"/>
    <n v="0"/>
    <n v="4.4444444444444446"/>
    <n v="0"/>
    <n v="2.7"/>
    <n v="10.644444444444446"/>
    <n v="10.644444444444446"/>
    <n v="202042.2"/>
    <n v="202042.2"/>
    <n v="767982908.03409648"/>
    <n v="767982908.03409648"/>
    <n v="20977136"/>
    <n v="36.610474758522635"/>
    <n v="36.610474758522635"/>
    <n v="2.5"/>
    <n v="2.7314587057279494"/>
    <n v="0.26611111111111113"/>
    <n v="0.26611111111111113"/>
  </r>
  <r>
    <s v="970000097"/>
    <s v="SKYLINE HEALTHCARE CENTER-LOS ANGELES"/>
    <n v="206190354"/>
    <n v="1487970927"/>
    <s v="555117"/>
    <x v="48"/>
    <x v="14"/>
    <s v="No"/>
    <n v="99"/>
    <n v="2.8319999999999999"/>
    <n v="5"/>
    <n v="0.9780821917808219"/>
    <n v="4.8904109589041092"/>
    <n v="0.878"/>
    <n v="0"/>
    <n v="1"/>
    <n v="0"/>
    <n v="0.64400000000000002"/>
    <n v="4"/>
    <n v="1"/>
    <n v="4"/>
    <n v="4.3440000000000003"/>
    <n v="4"/>
    <n v="0.9506849315068493"/>
    <n v="3.8027397260273972"/>
    <n v="3.7050000000000001"/>
    <n v="2"/>
    <n v="0.86538461538461542"/>
    <n v="1.7307692307692308"/>
    <n v="14.423919915700736"/>
    <n v="30"/>
    <n v="0.48079733052335788"/>
    <n v="25.4"/>
    <n v="6"/>
    <n v="6"/>
    <n v="1"/>
    <n v="2.8409089999999998E-2"/>
    <n v="5"/>
    <n v="0.12408758"/>
    <n v="0"/>
    <n v="1.913875E-2"/>
    <n v="1"/>
    <n v="6"/>
    <n v="17"/>
    <n v="0.96190476190476193"/>
    <n v="0.9"/>
    <n v="0.95"/>
    <n v="0.35294117647058826"/>
    <n v="0.35294117647058826"/>
    <n v="7.14"/>
    <n v="4"/>
    <n v="0.46749600000000002"/>
    <n v="4"/>
    <n v="7.38"/>
    <n v="5"/>
    <n v="13"/>
    <n v="18"/>
    <n v="0.72222222222222221"/>
    <n v="0.98064573276052969"/>
    <n v="4"/>
    <n v="5"/>
    <n v="0.8"/>
    <n v="0.99460916442048519"/>
    <n v="10"/>
    <n v="10"/>
    <n v="1"/>
    <n v="22142"/>
    <n v="16.827906568317527"/>
    <n v="15"/>
    <n v="7.0588235294117654"/>
    <n v="7.0588235294117654"/>
    <n v="14.444444444444445"/>
    <n v="5.6000000000000005"/>
    <n v="3"/>
    <n v="61.931174542173736"/>
    <n v="61.931174542173736"/>
    <n v="1371280.0667128109"/>
    <n v="1371280.0667128109"/>
    <n v="767982908.03409648"/>
    <n v="767982908.03409648"/>
    <n v="20977136"/>
    <n v="36.610474758522635"/>
    <n v="36.610474758522635"/>
    <n v="2.5"/>
    <n v="2.7314587057279494"/>
    <n v="1.5482793635543435"/>
    <n v="1.5482793635543433"/>
  </r>
  <r>
    <s v="970000099"/>
    <s v="SOLHEIM SENIOR COMMUNITY"/>
    <n v="206190725"/>
    <n v="1114901741"/>
    <s v="555432"/>
    <x v="48"/>
    <x v="15"/>
    <s v="No"/>
    <n v="76"/>
    <n v="2.5289999999999999"/>
    <n v="3"/>
    <n v="0.60547945205479459"/>
    <n v="1.8164383561643838"/>
    <n v="1.175"/>
    <n v="3"/>
    <n v="0.74794520547945198"/>
    <n v="2.2438356164383562"/>
    <n v="0.623"/>
    <n v="4"/>
    <n v="0.74794520547945198"/>
    <n v="2.9917808219178079"/>
    <n v="4.2670000000000003"/>
    <n v="3"/>
    <n v="0.59726027397260273"/>
    <n v="1.7917808219178082"/>
    <n v="3.77"/>
    <n v="3"/>
    <n v="0.38461538461538464"/>
    <n v="1.153846153846154"/>
    <n v="9.99768177028451"/>
    <n v="30"/>
    <n v="0.33325605900948368"/>
    <m/>
    <m/>
    <n v="0"/>
    <n v="0"/>
    <n v="0.125"/>
    <n v="2"/>
    <n v="3.488372E-2"/>
    <n v="5"/>
    <n v="2.0100509999999999E-2"/>
    <n v="5"/>
    <n v="12"/>
    <n v="17"/>
    <n v="0.92039800995024879"/>
    <n v="0.9"/>
    <n v="0.95"/>
    <n v="0.35294117647058826"/>
    <n v="0.35294117647058826"/>
    <n v="6.28"/>
    <n v="5"/>
    <n v="0.30707899999999999"/>
    <n v="5"/>
    <n v="7.75"/>
    <n v="3"/>
    <n v="13"/>
    <n v="18"/>
    <n v="0.72222222222222221"/>
    <n v="0.29239614403665759"/>
    <n v="0"/>
    <n v="5"/>
    <n v="0"/>
    <n v="1"/>
    <n v="10"/>
    <n v="10"/>
    <n v="1"/>
    <n v="6764"/>
    <n v="16.662802950474184"/>
    <m/>
    <n v="7.0588235294117654"/>
    <n v="7.0588235294117654"/>
    <n v="14.444444444444445"/>
    <n v="0"/>
    <n v="3"/>
    <n v="41.166070924330391"/>
    <n v="41.166070924330391"/>
    <n v="278447.30373217078"/>
    <n v="278447.30373217078"/>
    <n v="767982908.03409648"/>
    <n v="767982908.03409648"/>
    <n v="20977136"/>
    <n v="36.610474758522635"/>
    <n v="36.610474758522635"/>
    <n v="2.5"/>
    <n v="2.7314587057279494"/>
    <n v="1.0291517731082598"/>
    <n v="1.0291517731082598"/>
  </r>
  <r>
    <s v="970000043"/>
    <s v="ST. JOHN OF GOD RETIREMENT AND CARE CENTER"/>
    <n v="206190755"/>
    <n v="1982693073"/>
    <s v="055253"/>
    <x v="48"/>
    <x v="13"/>
    <s v="No"/>
    <n v="156"/>
    <n v="2.5619999999999998"/>
    <n v="3"/>
    <n v="0.8904109589041096"/>
    <n v="2.6712328767123288"/>
    <n v="1.214"/>
    <n v="3"/>
    <n v="1"/>
    <n v="3"/>
    <n v="0.51"/>
    <n v="3"/>
    <n v="1"/>
    <n v="3"/>
    <n v="4.25"/>
    <n v="3"/>
    <n v="0.89863013698630134"/>
    <n v="2.6958904109589041"/>
    <n v="3.7410000000000001"/>
    <n v="3"/>
    <n v="0.86538461538461542"/>
    <n v="2.5961538461538463"/>
    <n v="13.963277133825081"/>
    <n v="30"/>
    <n v="0.4654425711275027"/>
    <n v="30.8"/>
    <n v="5"/>
    <n v="6"/>
    <n v="0.83333333333333337"/>
    <n v="0.11674010000000001"/>
    <n v="1"/>
    <n v="3.4912699999999998E-2"/>
    <n v="5"/>
    <n v="1.0593209999999999E-2"/>
    <n v="5"/>
    <n v="11"/>
    <n v="17"/>
    <n v="0.94704684317718946"/>
    <n v="0.9"/>
    <n v="0.95"/>
    <n v="0.3235294117647059"/>
    <n v="0.3235294117647059"/>
    <n v="8.1300000000000008"/>
    <n v="2"/>
    <n v="0.39323900000000001"/>
    <n v="5"/>
    <n v="7.55"/>
    <n v="5"/>
    <n v="12"/>
    <n v="18"/>
    <n v="0.66666666666666663"/>
    <n v="0.64399503356552112"/>
    <n v="0"/>
    <n v="5"/>
    <n v="0"/>
    <n v="0.91433278418451402"/>
    <n v="2"/>
    <n v="10"/>
    <n v="0.2"/>
    <n v="30602"/>
    <n v="16.290489989462596"/>
    <n v="12.5"/>
    <n v="6.4705882352941178"/>
    <n v="6.4705882352941178"/>
    <n v="13.333333333333332"/>
    <n v="0"/>
    <n v="0.60000000000000009"/>
    <n v="49.194411558090046"/>
    <n v="49.194411558090046"/>
    <n v="1505447.3825006715"/>
    <n v="1505447.3825006715"/>
    <n v="767982908.03409648"/>
    <n v="767982908.03409648"/>
    <n v="20977136"/>
    <n v="36.610474758522635"/>
    <n v="36.610474758522635"/>
    <n v="2.5"/>
    <n v="2.7314587057279494"/>
    <n v="1.2298602889522512"/>
    <n v="1.2298602889522512"/>
  </r>
  <r>
    <s v="970000017"/>
    <s v="SUNNYVIEW CARE CENTER"/>
    <n v="206190344"/>
    <n v="1700960531"/>
    <s v="555071"/>
    <x v="48"/>
    <x v="13"/>
    <s v="No"/>
    <n v="93"/>
    <n v="2.7250000000000001"/>
    <n v="5"/>
    <n v="0.37808219178082192"/>
    <n v="1.8904109589041096"/>
    <n v="1.0589999999999999"/>
    <n v="1"/>
    <n v="1"/>
    <n v="1"/>
    <n v="0.22800000000000001"/>
    <n v="0"/>
    <n v="1"/>
    <n v="0"/>
    <n v="4.0519999999999996"/>
    <n v="2"/>
    <n v="8.2191780821917804E-2"/>
    <n v="0.16438356164383561"/>
    <n v="3.9740000000000002"/>
    <n v="4"/>
    <n v="5.7692307692307696E-2"/>
    <n v="0.23076923076923078"/>
    <n v="3.2855637513171763"/>
    <n v="30"/>
    <n v="0.10951879171057254"/>
    <n v="51.6"/>
    <n v="1"/>
    <n v="6"/>
    <n v="0.16666666666666666"/>
    <n v="0"/>
    <n v="5"/>
    <n v="7.4324340000000003E-2"/>
    <n v="2"/>
    <n v="3.124998E-2"/>
    <n v="0"/>
    <n v="7"/>
    <n v="17"/>
    <n v="0.92668621700879761"/>
    <n v="0.9"/>
    <n v="0.95"/>
    <n v="0.20588235294117646"/>
    <n v="0.20588235294117646"/>
    <n v="11.67"/>
    <n v="0"/>
    <n v="0.45615800000000001"/>
    <n v="4"/>
    <n v="8.43"/>
    <n v="0"/>
    <n v="4"/>
    <n v="18"/>
    <n v="0.22222222222222221"/>
    <n v="0.84962599120356996"/>
    <n v="2"/>
    <n v="5"/>
    <n v="0.4"/>
    <n v="1"/>
    <n v="10"/>
    <n v="10"/>
    <n v="1"/>
    <n v="26465"/>
    <n v="3.8331577098700387"/>
    <n v="2.5"/>
    <n v="4.117647058823529"/>
    <n v="4.117647058823529"/>
    <n v="4.4444444444444446"/>
    <n v="2.8000000000000003"/>
    <n v="3"/>
    <n v="20.695249213138013"/>
    <n v="20.695249213138013"/>
    <n v="547699.77042569756"/>
    <n v="547699.77042569756"/>
    <n v="767982908.03409648"/>
    <n v="767982908.03409648"/>
    <n v="20977136"/>
    <n v="36.610474758522635"/>
    <n v="36.610474758522635"/>
    <n v="2.5"/>
    <n v="2.7314587057279494"/>
    <n v="0.51738123032845029"/>
    <n v="0.51738123032845029"/>
  </r>
  <r>
    <s v="970000046"/>
    <s v="SUNRAY HEALTHCARE CENTER"/>
    <n v="206190773"/>
    <n v="1972829257"/>
    <s v="055870"/>
    <x v="48"/>
    <x v="14"/>
    <s v="Yes"/>
    <n v="99"/>
    <n v="2.052"/>
    <n v="0"/>
    <n v="0.23287671232876717"/>
    <n v="0"/>
    <n v="1.3169999999999999"/>
    <n v="4"/>
    <n v="1"/>
    <n v="4"/>
    <n v="0.24199999999999999"/>
    <n v="0"/>
    <n v="1"/>
    <n v="0"/>
    <n v="3.5049999999999999"/>
    <n v="0"/>
    <n v="0.82191780821917804"/>
    <n v="0"/>
    <n v="2.956"/>
    <n v="0"/>
    <n v="0.59615384615384615"/>
    <n v="0"/>
    <n v="4"/>
    <n v="30"/>
    <n v="0.13333333333333333"/>
    <n v="47.4"/>
    <n v="2"/>
    <n v="6"/>
    <n v="0.33333333333333331"/>
    <n v="0"/>
    <n v="5"/>
    <n v="0.23622046000000002"/>
    <n v="0"/>
    <n v="0"/>
    <n v="6"/>
    <n v="11"/>
    <n v="17"/>
    <n v="0.81182795698924726"/>
    <n v="0.9"/>
    <n v="0.95"/>
    <n v="0"/>
    <n v="0"/>
    <m/>
    <n v="0"/>
    <n v="0.47072700000000001"/>
    <n v="4"/>
    <m/>
    <n v="0"/>
    <n v="4"/>
    <n v="6"/>
    <n v="0.66666666666666663"/>
    <n v="0.24690804803728267"/>
    <n v="0"/>
    <n v="5"/>
    <n v="0"/>
    <n v="0.98050682261208577"/>
    <n v="9"/>
    <n v="10"/>
    <n v="0.9"/>
    <n v="0"/>
    <n v="4.666666666666667"/>
    <n v="5"/>
    <n v="0"/>
    <n v="0"/>
    <n v="13.333333333333332"/>
    <n v="0"/>
    <n v="2.7"/>
    <n v="25.7"/>
    <n v="25.7"/>
    <n v="0"/>
    <n v="0"/>
    <n v="767982908.03409648"/>
    <n v="767982908.03409648"/>
    <n v="20977136"/>
    <n v="36.610474758522635"/>
    <n v="36.610474758522635"/>
    <n v="2.5"/>
    <n v="2.7314587057279494"/>
    <n v="0.64250000000000007"/>
    <n v="0.64249999999999996"/>
  </r>
  <r>
    <s v="970000109"/>
    <s v="MONTECITO HEIGHTS HEALTHCARE &amp; WELLNESS CENTRE, LP."/>
    <n v="206190779"/>
    <n v="1326478066"/>
    <s v="055163"/>
    <x v="48"/>
    <x v="14"/>
    <s v="No"/>
    <n v="90"/>
    <n v="2.4"/>
    <n v="2"/>
    <n v="0.46220930232558144"/>
    <n v="0.92441860465116288"/>
    <n v="1.0569999999999999"/>
    <n v="1"/>
    <n v="1"/>
    <n v="1"/>
    <n v="0.317"/>
    <n v="0"/>
    <n v="1"/>
    <n v="0"/>
    <n v="3.76"/>
    <n v="0"/>
    <n v="0.80523255813953487"/>
    <n v="0"/>
    <n v="3.6619999999999999"/>
    <n v="2"/>
    <n v="0.88775510204081631"/>
    <n v="1.7755102040816326"/>
    <n v="3.6999288087327953"/>
    <n v="30"/>
    <n v="0.12333096029109318"/>
    <n v="37.9"/>
    <n v="5"/>
    <n v="6"/>
    <n v="0.83333333333333337"/>
    <n v="2.6490090000000001E-2"/>
    <n v="5"/>
    <n v="7.5630249999999996E-2"/>
    <n v="2"/>
    <n v="2.072539E-2"/>
    <n v="1"/>
    <n v="8"/>
    <n v="17"/>
    <n v="0.88073394495412849"/>
    <n v="0.9"/>
    <n v="0.95"/>
    <n v="0"/>
    <n v="0"/>
    <n v="6.7"/>
    <n v="5"/>
    <n v="0.48082599999999998"/>
    <n v="4"/>
    <n v="7.87"/>
    <n v="2"/>
    <n v="11"/>
    <n v="18"/>
    <n v="0.61111111111111116"/>
    <n v="1.0362583645769066"/>
    <n v="5"/>
    <n v="5"/>
    <n v="1"/>
    <n v="0.98305084745762716"/>
    <n v="9"/>
    <n v="10"/>
    <n v="0.9"/>
    <n v="21835"/>
    <n v="4.3165836101882613"/>
    <n v="12.5"/>
    <n v="0"/>
    <n v="0"/>
    <n v="12.222222222222223"/>
    <n v="7"/>
    <n v="2.7"/>
    <n v="38.738805832410485"/>
    <n v="38.738805832410485"/>
    <n v="845861.82535068295"/>
    <n v="845861.82535068295"/>
    <n v="767982908.03409648"/>
    <n v="767982908.03409648"/>
    <n v="20977136"/>
    <n v="36.610474758522635"/>
    <n v="36.610474758522635"/>
    <n v="2.5"/>
    <n v="2.7314587057279494"/>
    <n v="0.96847014581026203"/>
    <n v="0.96847014581026214"/>
  </r>
  <r>
    <s v="970000149"/>
    <s v="TEMPLE PARK CONVALESCENT HOSPITAL"/>
    <n v="206190972"/>
    <n v="1295781896"/>
    <s v="555019"/>
    <x v="48"/>
    <x v="14"/>
    <s v="No"/>
    <n v="99"/>
    <n v="2.6869999999999998"/>
    <n v="4"/>
    <n v="0.50958904109589043"/>
    <n v="2.0383561643835617"/>
    <n v="0.94199999999999995"/>
    <n v="0"/>
    <n v="1"/>
    <n v="0"/>
    <n v="0.38"/>
    <n v="1"/>
    <n v="1"/>
    <n v="1"/>
    <n v="4.0170000000000003"/>
    <n v="2"/>
    <n v="0.35890410958904106"/>
    <n v="0.71780821917808213"/>
    <n v="3.58"/>
    <n v="2"/>
    <n v="9.6153846153846159E-2"/>
    <n v="0.19230769230769232"/>
    <n v="3.9484720758693364"/>
    <n v="30"/>
    <n v="0.13161573586231121"/>
    <n v="21.7"/>
    <n v="6"/>
    <n v="6"/>
    <n v="1"/>
    <n v="0.16042781"/>
    <n v="0"/>
    <n v="7.9646010000000003E-2"/>
    <n v="2"/>
    <n v="0"/>
    <n v="6"/>
    <n v="8"/>
    <n v="17"/>
    <n v="0.95634920634920639"/>
    <n v="0.9"/>
    <n v="0.95"/>
    <n v="0.47058823529411764"/>
    <n v="0.47058823529411764"/>
    <n v="8.52"/>
    <n v="2"/>
    <n v="0.503579"/>
    <n v="4"/>
    <n v="7.77"/>
    <n v="3"/>
    <n v="9"/>
    <n v="18"/>
    <n v="0.5"/>
    <n v="1.0104580939755488"/>
    <n v="5"/>
    <n v="5"/>
    <n v="1"/>
    <n v="0.98223350253807107"/>
    <n v="9"/>
    <n v="10"/>
    <n v="0.9"/>
    <n v="27440"/>
    <n v="4.6065507551808924"/>
    <n v="15"/>
    <n v="9.4117647058823533"/>
    <n v="9.4117647058823533"/>
    <n v="10"/>
    <n v="7"/>
    <n v="2.7"/>
    <n v="48.718315461063249"/>
    <n v="48.718315461063249"/>
    <n v="1336830.5762515755"/>
    <n v="1336830.5762515755"/>
    <n v="767982908.03409648"/>
    <n v="767982908.03409648"/>
    <n v="20977136"/>
    <n v="36.610474758522635"/>
    <n v="36.610474758522635"/>
    <n v="2.5"/>
    <n v="2.7314587057279494"/>
    <n v="1.2179578865265812"/>
    <n v="1.2179578865265812"/>
  </r>
  <r>
    <s v="970000066"/>
    <s v="THE CALIFORNIAN - PASADENA CONVALESCENT HOSPITAL"/>
    <n v="206190121"/>
    <n v="1437157567"/>
    <s v="055480"/>
    <x v="50"/>
    <x v="15"/>
    <s v="No"/>
    <n v="82"/>
    <n v="3.2709999999999999"/>
    <n v="6"/>
    <n v="0.9945205479452055"/>
    <n v="5.9671232876712335"/>
    <n v="1.397"/>
    <n v="5"/>
    <n v="1"/>
    <n v="5"/>
    <n v="0.46"/>
    <n v="2"/>
    <n v="1"/>
    <n v="2"/>
    <n v="5.1150000000000002"/>
    <n v="6"/>
    <n v="1"/>
    <n v="6"/>
    <n v="4.5960000000000001"/>
    <n v="6"/>
    <n v="1"/>
    <n v="6"/>
    <n v="24.967123287671235"/>
    <n v="30"/>
    <n v="0.83223744292237456"/>
    <n v="41.9"/>
    <n v="4"/>
    <n v="6"/>
    <n v="0.66666666666666663"/>
    <n v="0.20731708000000001"/>
    <n v="0"/>
    <n v="7.142859E-2"/>
    <n v="5"/>
    <n v="3.6585369999999999E-2"/>
    <n v="0"/>
    <n v="5"/>
    <n v="17"/>
    <n v="0.75238095238095237"/>
    <n v="0.9"/>
    <n v="0.95"/>
    <n v="0"/>
    <n v="0"/>
    <n v="9.1199999999999992"/>
    <n v="1"/>
    <n v="0.16944500000000001"/>
    <n v="6"/>
    <n v="7.04"/>
    <n v="6"/>
    <n v="13"/>
    <n v="18"/>
    <n v="0.72222222222222221"/>
    <m/>
    <n v="0"/>
    <n v="5"/>
    <n v="0"/>
    <n v="0.99686520376175547"/>
    <n v="10"/>
    <n v="10"/>
    <n v="1"/>
    <m/>
    <n v="29.12831050228311"/>
    <n v="10"/>
    <n v="0"/>
    <n v="0"/>
    <n v="14.444444444444445"/>
    <n v="0"/>
    <n v="3"/>
    <n v="56.572754946727557"/>
    <n v="56.572754946727557"/>
    <m/>
    <n v="0"/>
    <n v="767982908.03409648"/>
    <n v="767982908.03409648"/>
    <n v="20977136"/>
    <n v="36.610474758522635"/>
    <n v="36.610474758522635"/>
    <n v="2.5"/>
    <n v="2.7314587057279494"/>
    <n v="1.4143188736681889"/>
    <n v="1.4143188736681891"/>
  </r>
  <r>
    <s v="970000050"/>
    <s v="VERNON HEALTHCARE CENTER"/>
    <n v="206190823"/>
    <n v="1447438999"/>
    <s v="055167"/>
    <x v="48"/>
    <x v="13"/>
    <s v="No"/>
    <n v="99"/>
    <n v="2.782"/>
    <n v="5"/>
    <n v="0.65406976744186052"/>
    <n v="3.2703488372093026"/>
    <n v="0.84199999999999997"/>
    <n v="0"/>
    <n v="1"/>
    <n v="0"/>
    <n v="0.35"/>
    <n v="0"/>
    <n v="1"/>
    <n v="0"/>
    <n v="3.9849999999999999"/>
    <n v="1"/>
    <n v="0.41279069767441856"/>
    <n v="0.41279069767441856"/>
    <n v="3.2530000000000001"/>
    <n v="0"/>
    <n v="0.10204081632653061"/>
    <n v="0"/>
    <n v="3.683139534883721"/>
    <n v="30"/>
    <n v="0.12277131782945737"/>
    <n v="62.9"/>
    <n v="0"/>
    <n v="6"/>
    <n v="0"/>
    <n v="7.4468069999999997E-2"/>
    <n v="5"/>
    <n v="7.6335920000000002E-2"/>
    <n v="2"/>
    <n v="9.493660000000001E-3"/>
    <n v="3"/>
    <n v="10"/>
    <n v="17"/>
    <n v="0.95718654434250761"/>
    <n v="0.9"/>
    <n v="0.95"/>
    <n v="0.58823529411764708"/>
    <n v="0.58823529411764708"/>
    <n v="8.42"/>
    <n v="2"/>
    <n v="0.37875300000000001"/>
    <n v="5"/>
    <n v="8.7100000000000009"/>
    <n v="0"/>
    <n v="7"/>
    <n v="18"/>
    <n v="0.3888888888888889"/>
    <n v="0.77101200686106341"/>
    <n v="0"/>
    <n v="5"/>
    <n v="0"/>
    <n v="0.99795081967213117"/>
    <n v="10"/>
    <n v="10"/>
    <n v="1"/>
    <n v="22475"/>
    <n v="4.2969961240310077"/>
    <n v="0"/>
    <n v="11.764705882352942"/>
    <n v="11.764705882352942"/>
    <n v="7.7777777777777777"/>
    <n v="0"/>
    <n v="3"/>
    <n v="26.839479784161728"/>
    <n v="26.839479784161728"/>
    <n v="603217.30814903486"/>
    <n v="603217.30814903486"/>
    <n v="767982908.03409648"/>
    <n v="767982908.03409648"/>
    <n v="20977136"/>
    <n v="36.610474758522635"/>
    <n v="36.610474758522635"/>
    <n v="2.5"/>
    <n v="2.7314587057279494"/>
    <n v="0.67098699460404321"/>
    <n v="0.67098699460404321"/>
  </r>
  <r>
    <s v="970000009"/>
    <s v="VIEW PARK CONVALESCENT CENTER"/>
    <n v="206190221"/>
    <n v="1427131556"/>
    <s v="555065"/>
    <x v="48"/>
    <x v="14"/>
    <s v="No"/>
    <n v="99"/>
    <n v="2.407"/>
    <n v="2"/>
    <n v="0.59178082191780823"/>
    <n v="1.1835616438356165"/>
    <n v="1.2030000000000001"/>
    <n v="3"/>
    <n v="1"/>
    <n v="3"/>
    <n v="0.34399999999999997"/>
    <n v="0"/>
    <n v="1"/>
    <n v="0"/>
    <n v="3.9649999999999999"/>
    <n v="1"/>
    <n v="0.35890410958904106"/>
    <n v="0.35890410958904106"/>
    <n v="3.661"/>
    <n v="2"/>
    <n v="0.39423076923076922"/>
    <n v="0.78846153846153844"/>
    <n v="5.3309272918861961"/>
    <n v="30"/>
    <n v="0.17769757639620654"/>
    <n v="62.2"/>
    <n v="0"/>
    <n v="6"/>
    <n v="0"/>
    <n v="3.5353519999999999E-2"/>
    <n v="5"/>
    <n v="3.626944E-2"/>
    <n v="6"/>
    <n v="0"/>
    <n v="6"/>
    <n v="17"/>
    <n v="17"/>
    <n v="0.89655172413793105"/>
    <n v="0.9"/>
    <n v="0.95"/>
    <n v="0"/>
    <n v="0"/>
    <n v="12.44"/>
    <n v="0"/>
    <n v="0.73994800000000005"/>
    <n v="2"/>
    <n v="7.81"/>
    <n v="3"/>
    <n v="5"/>
    <n v="18"/>
    <n v="0.27777777777777779"/>
    <n v="0.97523013140327452"/>
    <n v="4"/>
    <n v="5"/>
    <n v="0.8"/>
    <n v="0.99734042553191493"/>
    <n v="10"/>
    <n v="10"/>
    <n v="1"/>
    <n v="27757"/>
    <n v="6.2194151738672288"/>
    <n v="0"/>
    <n v="0"/>
    <n v="0"/>
    <n v="5.5555555555555554"/>
    <n v="5.6000000000000005"/>
    <n v="3"/>
    <n v="20.374970729422785"/>
    <n v="20.374970729422785"/>
    <n v="565548.06253658829"/>
    <n v="565548.06253658829"/>
    <n v="767982908.03409648"/>
    <n v="767982908.03409648"/>
    <n v="20977136"/>
    <n v="36.610474758522635"/>
    <n v="36.610474758522635"/>
    <n v="2.5"/>
    <n v="2.7314587057279494"/>
    <n v="0.50937426823556964"/>
    <n v="0.50937426823556964"/>
  </r>
  <r>
    <s v="970000103"/>
    <s v="VIRGIL REHABILITATION AND SKILLED NURSING CENTER"/>
    <n v="206190832"/>
    <n v="1811211915"/>
    <s v="055157"/>
    <x v="48"/>
    <x v="14"/>
    <s v="No"/>
    <n v="124"/>
    <n v="3.4020000000000001"/>
    <n v="6"/>
    <n v="1"/>
    <n v="6"/>
    <n v="1.444"/>
    <n v="5"/>
    <n v="1"/>
    <n v="5"/>
    <n v="0.78700000000000003"/>
    <n v="5"/>
    <n v="1"/>
    <n v="5"/>
    <n v="5.5910000000000002"/>
    <n v="6"/>
    <n v="1"/>
    <n v="6"/>
    <n v="5.1639999999999997"/>
    <n v="6"/>
    <n v="1"/>
    <n v="6"/>
    <n v="28"/>
    <n v="30"/>
    <n v="0.93333333333333335"/>
    <n v="16"/>
    <n v="6"/>
    <n v="6"/>
    <n v="1"/>
    <n v="0.06"/>
    <n v="3"/>
    <n v="2.3529399999999999E-2"/>
    <n v="6"/>
    <n v="7.3529299999999997E-3"/>
    <n v="4"/>
    <n v="13"/>
    <n v="17"/>
    <n v="0.99628252788104088"/>
    <n v="0.9"/>
    <n v="0.95"/>
    <n v="0.76470588235294112"/>
    <n v="0.76470588235294112"/>
    <n v="10.7"/>
    <n v="0"/>
    <n v="0.17818500000000001"/>
    <n v="6"/>
    <n v="8.09"/>
    <n v="1"/>
    <n v="7"/>
    <n v="18"/>
    <n v="0.3888888888888889"/>
    <n v="1.3934232989187871"/>
    <n v="5"/>
    <n v="5"/>
    <n v="1"/>
    <n v="1"/>
    <n v="10"/>
    <n v="10"/>
    <n v="1"/>
    <n v="34281"/>
    <n v="32.666666666666664"/>
    <n v="15"/>
    <n v="15.294117647058822"/>
    <n v="15.294117647058822"/>
    <n v="7.7777777777777777"/>
    <n v="7"/>
    <n v="3"/>
    <n v="80.738562091503255"/>
    <n v="80.738562091503255"/>
    <n v="2767798.6470588231"/>
    <n v="2767798.6470588231"/>
    <n v="767982908.03409648"/>
    <n v="767982908.03409648"/>
    <n v="20977136"/>
    <n v="36.610474758522635"/>
    <n v="36.610474758522635"/>
    <n v="2.5"/>
    <n v="2.7314587057279494"/>
    <n v="2.0184640522875812"/>
    <n v="2.0184640522875812"/>
  </r>
  <r>
    <s v="970000052"/>
    <s v="ST. ANDREWS HEALTHCARE"/>
    <n v="206190846"/>
    <n v="1346221819"/>
    <s v="555218"/>
    <x v="48"/>
    <x v="13"/>
    <s v="No"/>
    <n v="59"/>
    <n v="3.0110000000000001"/>
    <n v="6"/>
    <n v="0.99726027397260275"/>
    <n v="5.9835616438356167"/>
    <n v="0.96299999999999997"/>
    <n v="0"/>
    <n v="1"/>
    <n v="0"/>
    <n v="0.752"/>
    <n v="5"/>
    <n v="1"/>
    <n v="5"/>
    <n v="4.7009999999999996"/>
    <n v="5"/>
    <n v="1"/>
    <n v="5"/>
    <n v="4.7350000000000003"/>
    <n v="6"/>
    <n v="1"/>
    <n v="6"/>
    <n v="21.983561643835618"/>
    <n v="30"/>
    <n v="0.73278538812785388"/>
    <n v="26.5"/>
    <n v="6"/>
    <n v="6"/>
    <n v="1"/>
    <n v="2.2727290000000001E-2"/>
    <n v="5"/>
    <n v="5.7851220000000002E-2"/>
    <n v="3"/>
    <n v="0"/>
    <n v="6"/>
    <n v="14"/>
    <n v="17"/>
    <n v="0.92814371257485029"/>
    <n v="0.9"/>
    <n v="0.95"/>
    <n v="0.41176470588235292"/>
    <n v="0.41176470588235292"/>
    <n v="6.06"/>
    <n v="5"/>
    <n v="7.6313000000000006E-2"/>
    <n v="6"/>
    <n v="7.57"/>
    <n v="4"/>
    <n v="15"/>
    <n v="18"/>
    <n v="0.83333333333333337"/>
    <n v="1.1011221034459864"/>
    <n v="5"/>
    <n v="5"/>
    <n v="1"/>
    <n v="1"/>
    <n v="10"/>
    <n v="10"/>
    <n v="1"/>
    <n v="16584"/>
    <n v="25.647488584474885"/>
    <n v="15"/>
    <n v="8.235294117647058"/>
    <n v="8.235294117647058"/>
    <n v="16.666666666666668"/>
    <n v="7"/>
    <n v="3"/>
    <n v="75.549449368788615"/>
    <n v="75.549449368788615"/>
    <n v="1252912.0683319904"/>
    <n v="1252912.0683319904"/>
    <n v="767982908.03409648"/>
    <n v="767982908.03409648"/>
    <n v="20977136"/>
    <n v="36.610474758522635"/>
    <n v="36.610474758522635"/>
    <n v="2.5"/>
    <n v="2.7314587057279494"/>
    <n v="1.8887362342197154"/>
    <n v="1.8887362342197154"/>
  </r>
  <r>
    <s v="970000054"/>
    <s v="WESTERN CONVALESCENT HOSPITAL"/>
    <n v="206190855"/>
    <n v="1205919339"/>
    <s v="555069"/>
    <x v="48"/>
    <x v="13"/>
    <s v="Yes"/>
    <n v="129"/>
    <n v="2.2170000000000001"/>
    <n v="0"/>
    <n v="0.69863013698630139"/>
    <n v="0"/>
    <n v="1.8919999999999999"/>
    <n v="6"/>
    <n v="1"/>
    <n v="6"/>
    <n v="0.307"/>
    <n v="0"/>
    <n v="1"/>
    <n v="0"/>
    <n v="4.1760000000000002"/>
    <n v="3"/>
    <n v="1"/>
    <n v="3"/>
    <n v="3.8079999999999998"/>
    <n v="3"/>
    <n v="1"/>
    <n v="3"/>
    <n v="12"/>
    <n v="30"/>
    <n v="0.4"/>
    <n v="25.9"/>
    <n v="6"/>
    <n v="6"/>
    <n v="1"/>
    <n v="1.587299E-2"/>
    <n v="5"/>
    <n v="0.20717131999999999"/>
    <n v="0"/>
    <n v="0"/>
    <n v="6"/>
    <n v="11"/>
    <n v="17"/>
    <n v="0.82084690553745931"/>
    <n v="0.9"/>
    <n v="0.95"/>
    <n v="0"/>
    <n v="0"/>
    <n v="9.27"/>
    <n v="1"/>
    <n v="0.124026"/>
    <n v="6"/>
    <m/>
    <n v="0"/>
    <n v="7"/>
    <n v="12"/>
    <n v="0.58333333333333337"/>
    <n v="1.2125191359074672"/>
    <n v="5"/>
    <n v="5"/>
    <n v="1"/>
    <n v="0.85185185185185186"/>
    <n v="0"/>
    <n v="10"/>
    <n v="0"/>
    <n v="21270"/>
    <n v="14"/>
    <n v="15"/>
    <n v="0"/>
    <n v="0"/>
    <n v="11.666666666666668"/>
    <n v="7"/>
    <n v="0"/>
    <n v="47.666666666666671"/>
    <n v="47.666666666666671"/>
    <n v="1013870.0000000001"/>
    <n v="1013870.0000000001"/>
    <n v="767982908.03409648"/>
    <n v="767982908.03409648"/>
    <n v="20977136"/>
    <n v="36.610474758522635"/>
    <n v="36.610474758522635"/>
    <n v="2.5"/>
    <n v="2.7314587057279494"/>
    <n v="1.1916666666666669"/>
    <n v="1.1916666666666669"/>
  </r>
  <r>
    <s v="970000147"/>
    <s v="WESTLAKE CONVALESCENT HOSPITAL"/>
    <n v="206190868"/>
    <n v="1730266883"/>
    <s v="056242"/>
    <x v="48"/>
    <x v="14"/>
    <s v="Yes"/>
    <n v="114"/>
    <n v="3.0350000000000001"/>
    <n v="6"/>
    <n v="0.9945205479452055"/>
    <n v="5.9671232876712335"/>
    <n v="2.274"/>
    <n v="6"/>
    <n v="1"/>
    <n v="6"/>
    <n v="0.30499999999999999"/>
    <n v="0"/>
    <n v="1"/>
    <n v="0"/>
    <n v="5.2610000000000001"/>
    <n v="6"/>
    <n v="1"/>
    <n v="6"/>
    <n v="4.4189999999999996"/>
    <n v="5"/>
    <n v="1"/>
    <n v="5"/>
    <n v="22.967123287671235"/>
    <n v="30"/>
    <n v="0.7655707762557078"/>
    <n v="23.8"/>
    <n v="6"/>
    <n v="6"/>
    <n v="1"/>
    <n v="2.1739140000000001E-2"/>
    <n v="5"/>
    <n v="0.32804234999999998"/>
    <n v="0"/>
    <n v="4.2918399999999999E-3"/>
    <n v="4"/>
    <n v="9"/>
    <n v="17"/>
    <n v="0.88803088803088803"/>
    <n v="0.9"/>
    <n v="0.95"/>
    <n v="0"/>
    <n v="0"/>
    <m/>
    <n v="0"/>
    <n v="0.26300299999999999"/>
    <n v="5"/>
    <m/>
    <n v="0"/>
    <n v="5"/>
    <n v="6"/>
    <n v="0.83333333333333337"/>
    <n v="1.317170512408826"/>
    <n v="5"/>
    <n v="5"/>
    <n v="1"/>
    <n v="1"/>
    <n v="10"/>
    <n v="10"/>
    <n v="1"/>
    <n v="14138"/>
    <n v="26.794977168949774"/>
    <n v="15"/>
    <n v="0"/>
    <n v="0"/>
    <n v="16.666666666666668"/>
    <n v="7"/>
    <n v="3"/>
    <n v="68.461643835616442"/>
    <n v="68.461643835616442"/>
    <n v="967910.72054794524"/>
    <n v="967910.72054794524"/>
    <n v="767982908.03409648"/>
    <n v="767982908.03409648"/>
    <n v="20977136"/>
    <n v="36.610474758522635"/>
    <n v="36.610474758522635"/>
    <n v="2.5"/>
    <n v="2.7314587057279494"/>
    <n v="1.7115410958904109"/>
    <n v="1.7115410958904109"/>
  </r>
  <r>
    <s v="910000322"/>
    <s v="MIRACLE MILE HEALTHCARE CENTER LLC"/>
    <n v="206190368"/>
    <n v="1154786242"/>
    <s v="555139"/>
    <x v="48"/>
    <x v="14"/>
    <s v="No"/>
    <n v="120"/>
    <n v="2.5609999999999999"/>
    <n v="3"/>
    <n v="0.71232876712328763"/>
    <n v="2.1369863013698627"/>
    <n v="1.1910000000000001"/>
    <n v="3"/>
    <n v="1"/>
    <n v="3"/>
    <n v="0.37"/>
    <n v="0"/>
    <n v="1"/>
    <n v="0"/>
    <n v="4.1379999999999999"/>
    <n v="3"/>
    <n v="0.79726027397260268"/>
    <n v="2.3917808219178083"/>
    <n v="3.488"/>
    <n v="1"/>
    <n v="0.59615384615384615"/>
    <n v="0.59615384615384615"/>
    <n v="8.1249209694415168"/>
    <n v="30"/>
    <n v="0.2708306989813839"/>
    <n v="55.2"/>
    <n v="1"/>
    <n v="6"/>
    <n v="0.16666666666666666"/>
    <n v="0"/>
    <n v="5"/>
    <n v="7.9646010000000003E-2"/>
    <n v="2"/>
    <n v="3.5190590000000001E-2"/>
    <n v="0"/>
    <n v="7"/>
    <n v="17"/>
    <n v="0.93201133144475923"/>
    <n v="0.9"/>
    <n v="0.95"/>
    <n v="0.20588235294117646"/>
    <n v="0.20588235294117646"/>
    <n v="7.65"/>
    <n v="3"/>
    <n v="0.174931"/>
    <n v="6"/>
    <m/>
    <n v="0"/>
    <n v="9"/>
    <n v="12"/>
    <n v="0.75"/>
    <n v="0.73254006218607992"/>
    <n v="0"/>
    <n v="5"/>
    <n v="0"/>
    <n v="0.9978213507625272"/>
    <n v="10"/>
    <n v="10"/>
    <n v="1"/>
    <n v="24502"/>
    <n v="9.4790744643484359"/>
    <n v="2.5"/>
    <n v="4.117647058823529"/>
    <n v="4.117647058823529"/>
    <n v="15"/>
    <n v="0"/>
    <n v="3"/>
    <n v="34.096721523171965"/>
    <n v="34.096721523171965"/>
    <n v="835437.87076075946"/>
    <n v="835437.87076075946"/>
    <n v="767982908.03409648"/>
    <n v="767982908.03409648"/>
    <n v="20977136"/>
    <n v="36.610474758522635"/>
    <n v="36.610474758522635"/>
    <n v="2.5"/>
    <n v="2.7314587057279494"/>
    <n v="0.85241803807929906"/>
    <n v="0.85241803807929917"/>
  </r>
  <r>
    <s v="910000334"/>
    <s v="WINDSOR GARDENS CONVALESCENT HOSPITAL"/>
    <n v="206190885"/>
    <n v="1891872644"/>
    <s v="056194"/>
    <x v="48"/>
    <x v="14"/>
    <s v="No"/>
    <n v="98"/>
    <n v="2.3250000000000002"/>
    <n v="1"/>
    <n v="0.37209302325581395"/>
    <n v="0.37209302325581395"/>
    <n v="1.3260000000000001"/>
    <n v="4"/>
    <n v="1"/>
    <n v="4"/>
    <n v="0.34499999999999997"/>
    <n v="0"/>
    <n v="1"/>
    <n v="0"/>
    <n v="4.0119999999999996"/>
    <n v="2"/>
    <n v="0.7441860465116279"/>
    <n v="1.4883720930232558"/>
    <n v="3.64"/>
    <n v="2"/>
    <n v="0.54081632653061229"/>
    <n v="1.0816326530612246"/>
    <n v="6.9420977693402941"/>
    <n v="30"/>
    <n v="0.23140325897800981"/>
    <n v="41"/>
    <n v="4"/>
    <n v="6"/>
    <n v="0.66666666666666663"/>
    <n v="5.769233E-2"/>
    <n v="4"/>
    <n v="0.12698410000000002"/>
    <n v="0"/>
    <n v="0"/>
    <n v="6"/>
    <n v="10"/>
    <n v="17"/>
    <n v="0.85618729096989965"/>
    <n v="0.9"/>
    <n v="0.95"/>
    <n v="0"/>
    <n v="0"/>
    <n v="9.82"/>
    <n v="0"/>
    <n v="0.30064400000000002"/>
    <n v="5"/>
    <n v="8.17"/>
    <n v="0"/>
    <n v="5"/>
    <n v="18"/>
    <n v="0.27777777777777779"/>
    <n v="0.69836542457404072"/>
    <n v="0"/>
    <n v="5"/>
    <n v="0"/>
    <n v="0.99275362318840576"/>
    <n v="10"/>
    <n v="10"/>
    <n v="1"/>
    <n v="20166"/>
    <n v="8.0991140642303439"/>
    <n v="10"/>
    <n v="0"/>
    <n v="0"/>
    <n v="5.5555555555555554"/>
    <n v="0"/>
    <n v="3"/>
    <n v="26.654669619785899"/>
    <n v="26.654669619785899"/>
    <n v="537518.0675526025"/>
    <n v="537518.0675526025"/>
    <n v="767982908.03409648"/>
    <n v="767982908.03409648"/>
    <n v="20977136"/>
    <n v="36.610474758522635"/>
    <n v="36.610474758522635"/>
    <n v="2.5"/>
    <n v="2.7314587057279494"/>
    <n v="0.66636674049464739"/>
    <n v="0.66636674049464739"/>
  </r>
  <r>
    <s v="970000105"/>
    <s v="WINDSOR MANOR"/>
    <n v="206190888"/>
    <n v="1972588846"/>
    <s v="555616"/>
    <x v="48"/>
    <x v="15"/>
    <s v="No"/>
    <n v="28"/>
    <n v="2.5179999999999998"/>
    <n v="3"/>
    <n v="0.68219178082191778"/>
    <n v="2.0465753424657533"/>
    <n v="1.3759999999999999"/>
    <n v="5"/>
    <n v="1"/>
    <n v="5"/>
    <n v="1.752"/>
    <n v="6"/>
    <n v="1"/>
    <n v="6"/>
    <n v="5.4660000000000002"/>
    <n v="6"/>
    <n v="0.9506849315068493"/>
    <n v="5.7041095890410958"/>
    <n v="5.2850000000000001"/>
    <n v="6"/>
    <n v="0.86538461538461542"/>
    <n v="5.1923076923076925"/>
    <n v="23.942992623814543"/>
    <n v="30"/>
    <n v="0.7980997541271514"/>
    <m/>
    <m/>
    <n v="0"/>
    <n v="0"/>
    <n v="0"/>
    <n v="5"/>
    <n v="0.10638299"/>
    <n v="0"/>
    <n v="5.5555550000000002E-2"/>
    <n v="0"/>
    <n v="5"/>
    <n v="17"/>
    <n v="0.94545454545454544"/>
    <n v="0.9"/>
    <n v="0.95"/>
    <n v="0.14705882352941177"/>
    <n v="0.14705882352941177"/>
    <n v="8.41"/>
    <n v="2"/>
    <m/>
    <n v="0"/>
    <n v="7.87"/>
    <n v="2"/>
    <n v="4"/>
    <n v="12"/>
    <n v="0.33333333333333331"/>
    <n v="0.3736888111888112"/>
    <n v="0"/>
    <n v="5"/>
    <n v="0"/>
    <n v="1"/>
    <n v="10"/>
    <n v="10"/>
    <n v="1"/>
    <n v="2565"/>
    <n v="39.904987706357566"/>
    <m/>
    <n v="2.9411764705882355"/>
    <n v="2.9411764705882355"/>
    <n v="6.6666666666666661"/>
    <n v="0"/>
    <n v="3"/>
    <n v="52.51283084361247"/>
    <n v="52.51283084361247"/>
    <n v="134695.41111386599"/>
    <n v="134695.41111386599"/>
    <n v="767982908.03409648"/>
    <n v="767982908.03409648"/>
    <n v="20977136"/>
    <n v="36.610474758522635"/>
    <n v="36.610474758522635"/>
    <n v="2.5"/>
    <n v="2.7314587057279494"/>
    <n v="1.3128207710903117"/>
    <n v="1.3128207710903117"/>
  </r>
  <r>
    <s v="150001231"/>
    <s v="VETERANS HOME OF CALIFORNIA - YOUNTVILLE"/>
    <n v="206284019"/>
    <n v="1104811751"/>
    <s v="555095"/>
    <x v="5"/>
    <x v="16"/>
    <s v="No"/>
    <n v="274"/>
    <n v="3.911"/>
    <n v="6"/>
    <n v="0.9178082191780822"/>
    <n v="5.506849315068493"/>
    <n v="0.71599999999999997"/>
    <n v="0"/>
    <n v="1"/>
    <n v="0"/>
    <n v="2.3719999999999999"/>
    <n v="6"/>
    <n v="1"/>
    <n v="6"/>
    <n v="6.8109999999999999"/>
    <n v="6"/>
    <n v="0.98630136986301364"/>
    <n v="5.9178082191780819"/>
    <n v="6.2539999999999996"/>
    <n v="6"/>
    <n v="0.97115384615384615"/>
    <n v="5.8269230769230766"/>
    <n v="23.251580611169651"/>
    <n v="30"/>
    <n v="0.77505268703898833"/>
    <n v="34.9"/>
    <n v="5"/>
    <n v="6"/>
    <n v="0.83333333333333337"/>
    <n v="0.11147182999999999"/>
    <n v="2"/>
    <n v="3.6474140000000002E-2"/>
    <n v="5"/>
    <n v="4.1928720000000003E-2"/>
    <n v="2"/>
    <n v="9"/>
    <n v="17"/>
    <n v="0.99043570669500536"/>
    <n v="0.9"/>
    <n v="0.95"/>
    <n v="0.52941176470588236"/>
    <n v="0.52941176470588236"/>
    <n v="5.7"/>
    <n v="6"/>
    <n v="1.5031479999999999"/>
    <n v="0"/>
    <n v="7.76"/>
    <n v="3"/>
    <n v="9"/>
    <n v="18"/>
    <n v="0.5"/>
    <n v="1.1521135523117159E-2"/>
    <n v="0"/>
    <n v="5"/>
    <n v="0"/>
    <n v="1"/>
    <n v="10"/>
    <n v="10"/>
    <n v="1"/>
    <n v="1000"/>
    <n v="27.126844046364592"/>
    <n v="12.5"/>
    <n v="10.588235294117647"/>
    <n v="10.588235294117647"/>
    <n v="10"/>
    <n v="0"/>
    <n v="3"/>
    <n v="63.215079340482241"/>
    <n v="63.215079340482241"/>
    <n v="63215.07934048224"/>
    <n v="63215.07934048224"/>
    <n v="767982908.03409648"/>
    <n v="767982908.03409648"/>
    <n v="20977136"/>
    <n v="36.610474758522635"/>
    <n v="36.610474758522635"/>
    <n v="2.5"/>
    <n v="2.7314587057279494"/>
    <n v="1.580376983512056"/>
    <n v="1.580376983512056"/>
  </r>
  <r>
    <s v="030001812"/>
    <s v="WOODLAND SKILLED NURSING FACILITY"/>
    <n v="206571087"/>
    <n v="1841275344"/>
    <s v="056109"/>
    <x v="10"/>
    <x v="2"/>
    <s v="No"/>
    <n v="91"/>
    <n v="2.6669999999999998"/>
    <n v="4"/>
    <n v="0.69041095890410964"/>
    <n v="2.7616438356164386"/>
    <n v="1.0049999999999999"/>
    <n v="1"/>
    <n v="1"/>
    <n v="1"/>
    <n v="0.49"/>
    <n v="3"/>
    <n v="1"/>
    <n v="3"/>
    <n v="4.1630000000000003"/>
    <n v="3"/>
    <n v="0.74794520547945198"/>
    <n v="2.2438356164383562"/>
    <n v="4.0430000000000001"/>
    <n v="5"/>
    <n v="0.59615384615384615"/>
    <n v="2.9807692307692308"/>
    <n v="11.986248682824026"/>
    <n v="30"/>
    <n v="0.39954162276080091"/>
    <n v="41.2"/>
    <n v="4"/>
    <n v="6"/>
    <n v="0.66666666666666663"/>
    <n v="6.5727719999999989E-2"/>
    <n v="3"/>
    <n v="0.11382111"/>
    <n v="0"/>
    <n v="3.8910400000000001E-3"/>
    <n v="6"/>
    <n v="9"/>
    <n v="17"/>
    <n v="0.98062015503875966"/>
    <n v="0.9"/>
    <n v="0.95"/>
    <n v="0.52941176470588236"/>
    <n v="0.52941176470588236"/>
    <n v="7.12"/>
    <n v="4"/>
    <n v="0.91791"/>
    <n v="1"/>
    <n v="7.61"/>
    <n v="4"/>
    <n v="9"/>
    <n v="18"/>
    <n v="0.5"/>
    <n v="0.75857943669674599"/>
    <n v="2"/>
    <n v="5"/>
    <n v="0.4"/>
    <n v="0.94941634241245132"/>
    <n v="5"/>
    <n v="10"/>
    <n v="0.5"/>
    <n v="22193"/>
    <n v="13.983956796628032"/>
    <n v="10"/>
    <n v="10.588235294117647"/>
    <n v="10.588235294117647"/>
    <n v="10"/>
    <n v="2.8000000000000003"/>
    <n v="1.5"/>
    <n v="48.872192090745678"/>
    <n v="48.872192090745678"/>
    <n v="1084620.5590699189"/>
    <n v="1084620.5590699189"/>
    <n v="767982908.03409648"/>
    <n v="767982908.03409648"/>
    <n v="20977136"/>
    <n v="36.610474758522635"/>
    <n v="36.610474758522635"/>
    <n v="2.5"/>
    <n v="2.7314587057279494"/>
    <n v="1.2218048022686419"/>
    <n v="1.2218048022686419"/>
  </r>
  <r>
    <s v="030000852"/>
    <s v="BRANDEL MANOR"/>
    <n v="206500806"/>
    <n v="1306281688"/>
    <s v="055635"/>
    <x v="12"/>
    <x v="3"/>
    <s v="No"/>
    <n v="145"/>
    <n v="2.1890000000000001"/>
    <n v="0"/>
    <n v="0.22465753424657531"/>
    <n v="0"/>
    <n v="1.5620000000000001"/>
    <n v="6"/>
    <n v="1"/>
    <n v="6"/>
    <n v="0.41599999999999998"/>
    <n v="1"/>
    <n v="1"/>
    <n v="1"/>
    <n v="4.1630000000000003"/>
    <n v="3"/>
    <n v="0.52876712328767117"/>
    <n v="1.5863013698630135"/>
    <n v="3.6920000000000002"/>
    <n v="2"/>
    <n v="0.23076923076923078"/>
    <n v="0.46153846153846156"/>
    <n v="9.0478398314014754"/>
    <n v="30"/>
    <n v="0.30159466104671584"/>
    <n v="50.4"/>
    <n v="2"/>
    <n v="6"/>
    <n v="0.33333333333333331"/>
    <n v="0.13445379000000002"/>
    <n v="0"/>
    <n v="9.5588239999999991E-2"/>
    <n v="2"/>
    <n v="5.163044E-2"/>
    <n v="0"/>
    <n v="2"/>
    <n v="17"/>
    <n v="0.95744680851063835"/>
    <n v="0.9"/>
    <n v="0.95"/>
    <n v="0.11764705882352941"/>
    <n v="0.11764705882352941"/>
    <n v="5.22"/>
    <n v="6"/>
    <n v="0.74019599999999997"/>
    <n v="2"/>
    <n v="9.4"/>
    <n v="0"/>
    <n v="8"/>
    <n v="18"/>
    <n v="0.44444444444444442"/>
    <n v="0.48664681300734908"/>
    <n v="0"/>
    <n v="5"/>
    <n v="0"/>
    <n v="0.99865410497981155"/>
    <n v="10"/>
    <n v="10"/>
    <n v="1"/>
    <n v="20263"/>
    <n v="10.555813136635054"/>
    <n v="5"/>
    <n v="2.3529411764705883"/>
    <n v="2.3529411764705883"/>
    <n v="8.8888888888888893"/>
    <n v="0"/>
    <n v="3"/>
    <n v="29.797643201994532"/>
    <n v="29.797643201994532"/>
    <n v="603789.64420201525"/>
    <n v="603789.64420201525"/>
    <n v="767982908.03409648"/>
    <n v="767982908.03409648"/>
    <n v="20977136"/>
    <n v="36.610474758522635"/>
    <n v="36.610474758522635"/>
    <n v="2.5"/>
    <n v="2.7314587057279494"/>
    <n v="0.74494108004986337"/>
    <n v="0.74494108004986326"/>
  </r>
  <r>
    <s v="030001168"/>
    <s v="MID-TOWN OAKS POST-ACUTE"/>
    <n v="206341119"/>
    <n v="1639503972"/>
    <s v="055493"/>
    <x v="13"/>
    <x v="2"/>
    <s v="No"/>
    <n v="100"/>
    <n v="2.19"/>
    <n v="0"/>
    <n v="0.19178082191780821"/>
    <n v="0"/>
    <n v="1.2809999999999999"/>
    <n v="4"/>
    <n v="0.74794520547945198"/>
    <n v="2.9917808219178079"/>
    <n v="0.48699999999999999"/>
    <n v="3"/>
    <n v="0.74794520547945198"/>
    <n v="2.2438356164383562"/>
    <n v="3.9580000000000002"/>
    <n v="1"/>
    <n v="0.52876712328767117"/>
    <n v="0.52876712328767117"/>
    <n v="3.395"/>
    <n v="0"/>
    <n v="0.36538461538461536"/>
    <n v="0"/>
    <n v="5.764383561643835"/>
    <n v="30"/>
    <n v="0.19214611872146117"/>
    <m/>
    <m/>
    <n v="0"/>
    <n v="0"/>
    <n v="4.2056099999999999E-2"/>
    <n v="5"/>
    <n v="0.18390806999999998"/>
    <n v="0"/>
    <n v="0"/>
    <n v="6"/>
    <n v="11"/>
    <n v="17"/>
    <n v="0.93410852713178294"/>
    <n v="0.9"/>
    <n v="0.95"/>
    <n v="0.3235294117647059"/>
    <n v="0.3235294117647059"/>
    <n v="9.6199999999999992"/>
    <n v="0"/>
    <n v="1.1297710000000001"/>
    <n v="0"/>
    <n v="6.92"/>
    <n v="6"/>
    <n v="6"/>
    <n v="18"/>
    <n v="0.33333333333333331"/>
    <n v="0.59276768172888017"/>
    <n v="0"/>
    <n v="5"/>
    <n v="0"/>
    <n v="0.96572280178837555"/>
    <n v="7"/>
    <n v="10"/>
    <n v="0.7"/>
    <n v="19310"/>
    <n v="9.6073059360730593"/>
    <m/>
    <n v="6.4705882352941178"/>
    <n v="6.4705882352941178"/>
    <n v="6.6666666666666661"/>
    <n v="0"/>
    <n v="2.0999999999999996"/>
    <n v="24.844560838033843"/>
    <n v="24.844560838033843"/>
    <n v="479748.46978243353"/>
    <n v="479748.46978243353"/>
    <n v="767982908.03409648"/>
    <n v="767982908.03409648"/>
    <n v="20977136"/>
    <n v="36.610474758522635"/>
    <n v="36.610474758522635"/>
    <n v="2.5"/>
    <n v="2.7314587057279494"/>
    <n v="0.62111402095084611"/>
    <n v="0.62111402095084611"/>
  </r>
  <r>
    <s v="040000790"/>
    <s v="CHOWCHILLA MEMORIAL HEALTHCARE DISTRICT"/>
    <n v="206204023"/>
    <n v="1104990688"/>
    <s v="555530"/>
    <x v="20"/>
    <x v="3"/>
    <s v="No"/>
    <n v="30"/>
    <n v="3.0990000000000002"/>
    <n v="6"/>
    <n v="0.94246575342465755"/>
    <n v="5.6547945205479451"/>
    <n v="1.601"/>
    <n v="6"/>
    <n v="1"/>
    <n v="6"/>
    <n v="0.35799999999999998"/>
    <n v="0"/>
    <n v="1"/>
    <n v="0"/>
    <n v="5.0869999999999997"/>
    <n v="6"/>
    <n v="0.989041095890411"/>
    <n v="5.934246575342466"/>
    <n v="4.9269999999999996"/>
    <n v="6"/>
    <n v="0.96153846153846156"/>
    <n v="5.7692307692307692"/>
    <n v="23.358271865121182"/>
    <n v="30"/>
    <n v="0.77860906217070602"/>
    <n v="48.5"/>
    <n v="2"/>
    <n v="6"/>
    <n v="0.33333333333333331"/>
    <n v="0.11956521000000001"/>
    <n v="1"/>
    <n v="0.140625"/>
    <n v="3"/>
    <n v="3.0303049999999998E-2"/>
    <n v="0"/>
    <n v="4"/>
    <n v="17"/>
    <n v="0.97938144329896903"/>
    <n v="0.9"/>
    <n v="0.95"/>
    <n v="0.23529411764705882"/>
    <n v="0.23529411764705882"/>
    <m/>
    <n v="0"/>
    <n v="0.13897000000000001"/>
    <n v="6"/>
    <m/>
    <n v="0"/>
    <n v="6"/>
    <n v="6"/>
    <n v="1"/>
    <n v="0.7505243288590604"/>
    <n v="0"/>
    <n v="5"/>
    <n v="0"/>
    <n v="0.98198198198198194"/>
    <n v="9"/>
    <n v="10"/>
    <n v="0.9"/>
    <n v="7157"/>
    <n v="27.251317175974712"/>
    <n v="5"/>
    <n v="4.7058823529411766"/>
    <n v="4.7058823529411766"/>
    <n v="20"/>
    <n v="0"/>
    <n v="2.7"/>
    <n v="59.657199528915889"/>
    <n v="59.657199528915889"/>
    <n v="426966.57702845102"/>
    <n v="426966.57702845102"/>
    <n v="767982908.03409648"/>
    <n v="767982908.03409648"/>
    <n v="20977136"/>
    <n v="36.610474758522635"/>
    <n v="36.610474758522635"/>
    <n v="2.5"/>
    <n v="2.7314587057279494"/>
    <n v="1.4914299882228974"/>
    <n v="1.4914299882228972"/>
  </r>
  <r>
    <s v="950000279"/>
    <s v="SANTA TERESITA MANOR"/>
    <n v="206196551"/>
    <n v="1912992637"/>
    <s v="055139"/>
    <x v="48"/>
    <x v="15"/>
    <s v="No"/>
    <n v="99"/>
    <n v="2.2679999999999998"/>
    <n v="1"/>
    <n v="0.40821917808219177"/>
    <n v="0.40821917808219177"/>
    <n v="1.609"/>
    <n v="6"/>
    <n v="1"/>
    <n v="6"/>
    <n v="0.56699999999999995"/>
    <n v="4"/>
    <n v="1"/>
    <n v="4"/>
    <n v="4.3570000000000002"/>
    <n v="4"/>
    <n v="0.96986301369863015"/>
    <n v="3.8794520547945206"/>
    <n v="3.9089999999999998"/>
    <n v="4"/>
    <n v="0.92307692307692313"/>
    <n v="3.6923076923076925"/>
    <n v="17.979978925184405"/>
    <n v="30"/>
    <n v="0.59933263083948018"/>
    <n v="25.4"/>
    <n v="6"/>
    <n v="6"/>
    <n v="1"/>
    <n v="4.7846880000000001E-2"/>
    <n v="4"/>
    <n v="0.12777777000000001"/>
    <n v="0"/>
    <n v="0"/>
    <n v="6"/>
    <n v="10"/>
    <n v="17"/>
    <n v="0.95798319327731096"/>
    <n v="0.9"/>
    <n v="0.95"/>
    <n v="0.58823529411764708"/>
    <n v="0.58823529411764708"/>
    <m/>
    <n v="0"/>
    <n v="7.6626E-2"/>
    <n v="6"/>
    <m/>
    <n v="0"/>
    <n v="6"/>
    <n v="6"/>
    <n v="1"/>
    <n v="0.92393665158371041"/>
    <n v="4"/>
    <n v="5"/>
    <n v="0.8"/>
    <n v="1"/>
    <n v="10"/>
    <n v="10"/>
    <n v="1"/>
    <n v="20419"/>
    <n v="20.976642079381808"/>
    <n v="15"/>
    <n v="11.764705882352942"/>
    <n v="11.764705882352942"/>
    <n v="20"/>
    <n v="5.6000000000000005"/>
    <n v="3"/>
    <n v="76.341347961734741"/>
    <n v="76.341347961734741"/>
    <n v="1558813.9840306616"/>
    <n v="1558813.9840306616"/>
    <n v="767982908.03409648"/>
    <n v="767982908.03409648"/>
    <n v="20977136"/>
    <n v="36.610474758522635"/>
    <n v="36.610474758522635"/>
    <n v="2.5"/>
    <n v="2.7314587057279494"/>
    <n v="1.9085336990433686"/>
    <n v="1.9085336990433686"/>
  </r>
  <r>
    <s v="030000560"/>
    <s v="PINE CREEK CARE CENTER"/>
    <n v="206314005"/>
    <n v="1437457645"/>
    <s v="555801"/>
    <x v="14"/>
    <x v="2"/>
    <s v="No"/>
    <n v="99"/>
    <n v="2.1059999999999999"/>
    <n v="0"/>
    <n v="0.24383561643835616"/>
    <n v="0"/>
    <n v="1.278"/>
    <n v="4"/>
    <n v="1"/>
    <n v="4"/>
    <n v="0.55800000000000005"/>
    <n v="3"/>
    <n v="1"/>
    <n v="3"/>
    <n v="3.9329999999999998"/>
    <n v="1"/>
    <n v="0.69315068493150678"/>
    <n v="0.69315068493150678"/>
    <n v="3.5259999999999998"/>
    <n v="1"/>
    <n v="0.5"/>
    <n v="0.5"/>
    <n v="8.1931506849315063"/>
    <n v="30"/>
    <n v="0.2731050228310502"/>
    <n v="56.1"/>
    <n v="1"/>
    <n v="6"/>
    <n v="0.16666666666666666"/>
    <n v="6.4516150000000008E-2"/>
    <n v="4"/>
    <n v="4.7999989999999999E-2"/>
    <n v="4"/>
    <n v="5.9171499999999995E-3"/>
    <n v="5"/>
    <n v="13"/>
    <n v="17"/>
    <n v="0.8393782383419689"/>
    <n v="0.9"/>
    <n v="0.95"/>
    <n v="0"/>
    <n v="0"/>
    <n v="6.72"/>
    <n v="5"/>
    <n v="1.363267"/>
    <n v="0"/>
    <n v="7.83"/>
    <n v="3"/>
    <n v="8"/>
    <n v="18"/>
    <n v="0.44444444444444442"/>
    <n v="0.41925465838509318"/>
    <n v="0"/>
    <n v="5"/>
    <n v="0"/>
    <n v="0.997411561691113"/>
    <n v="10"/>
    <n v="10"/>
    <n v="1"/>
    <n v="14715"/>
    <n v="9.5586757990867568"/>
    <n v="2.5"/>
    <n v="0"/>
    <n v="0"/>
    <n v="8.8888888888888893"/>
    <n v="0"/>
    <n v="3"/>
    <n v="23.947564687975646"/>
    <n v="23.947564687975646"/>
    <n v="352388.41438356164"/>
    <n v="352388.41438356164"/>
    <n v="767982908.03409648"/>
    <n v="767982908.03409648"/>
    <n v="20977136"/>
    <n v="36.610474758522635"/>
    <n v="36.610474758522635"/>
    <n v="2.5"/>
    <n v="2.7314587057279494"/>
    <n v="0.59868911719939111"/>
    <n v="0.59868911719939111"/>
  </r>
  <r>
    <s v="100001535"/>
    <s v="MEADOWOOD A HEALTH &amp; REHABILITATION CENTER"/>
    <n v="206394041"/>
    <n v="1730269184"/>
    <s v="555713"/>
    <x v="11"/>
    <x v="2"/>
    <s v="No"/>
    <n v="100"/>
    <n v="2.6190000000000002"/>
    <n v="4"/>
    <n v="0.77906976744186052"/>
    <n v="3.1162790697674421"/>
    <n v="1.5309999999999999"/>
    <n v="5"/>
    <n v="1"/>
    <n v="5"/>
    <n v="0.58499999999999996"/>
    <n v="4"/>
    <n v="1"/>
    <n v="4"/>
    <n v="4.6909999999999998"/>
    <n v="5"/>
    <n v="0.96802325581395343"/>
    <n v="4.8401162790697674"/>
    <n v="4.4160000000000004"/>
    <n v="5"/>
    <n v="0.9285714285714286"/>
    <n v="4.6428571428571432"/>
    <n v="21.599252491694351"/>
    <n v="30"/>
    <n v="0.71997508305647839"/>
    <n v="45.7"/>
    <n v="3"/>
    <n v="6"/>
    <n v="0.5"/>
    <n v="7.8124990000000005E-2"/>
    <n v="3"/>
    <n v="3.4722240000000001E-2"/>
    <n v="6"/>
    <n v="1.0100990000000001E-2"/>
    <n v="3"/>
    <n v="12"/>
    <n v="17"/>
    <n v="0.95454545454545459"/>
    <n v="0.9"/>
    <n v="0.95"/>
    <n v="0.70588235294117652"/>
    <n v="0.70588235294117652"/>
    <n v="5.99"/>
    <n v="5"/>
    <n v="0.86670700000000001"/>
    <n v="1"/>
    <n v="7.24"/>
    <n v="6"/>
    <n v="12"/>
    <n v="18"/>
    <n v="0.66666666666666663"/>
    <n v="0.6146055437100213"/>
    <n v="0"/>
    <n v="5"/>
    <n v="0"/>
    <n v="0.98275862068965514"/>
    <n v="9"/>
    <n v="10"/>
    <n v="0.9"/>
    <n v="13836"/>
    <n v="25.199127906976745"/>
    <n v="7.5"/>
    <n v="14.117647058823531"/>
    <n v="14.117647058823531"/>
    <n v="13.333333333333332"/>
    <n v="0"/>
    <n v="2.7"/>
    <n v="62.850108299133609"/>
    <n v="62.850108299133609"/>
    <n v="869594.09842681256"/>
    <n v="869594.09842681256"/>
    <n v="767982908.03409648"/>
    <n v="767982908.03409648"/>
    <n v="20977136"/>
    <n v="36.610474758522635"/>
    <n v="36.610474758522635"/>
    <n v="2.5"/>
    <n v="2.7314587057279494"/>
    <n v="1.5712527074783402"/>
    <n v="1.57125270747834"/>
  </r>
  <r>
    <s v="030000160"/>
    <s v="WINDSOR CARE CENTER OF SACRAMENTO"/>
    <n v="206340890"/>
    <n v="1033437579"/>
    <s v="555717"/>
    <x v="13"/>
    <x v="2"/>
    <s v="No"/>
    <n v="128"/>
    <n v="2.0169999999999999"/>
    <n v="0"/>
    <n v="0.18895348837209303"/>
    <n v="0"/>
    <n v="1.0009999999999999"/>
    <n v="1"/>
    <n v="1"/>
    <n v="1"/>
    <n v="0.47"/>
    <n v="2"/>
    <n v="1"/>
    <n v="2"/>
    <n v="3.4430000000000001"/>
    <n v="0"/>
    <n v="0.14244186046511631"/>
    <n v="0"/>
    <n v="3.1949999999999998"/>
    <n v="0"/>
    <n v="8.1632653061224483E-2"/>
    <n v="0"/>
    <n v="3"/>
    <n v="30"/>
    <n v="0.1"/>
    <n v="63.8"/>
    <n v="0"/>
    <n v="6"/>
    <n v="0"/>
    <n v="0.33753940999999998"/>
    <n v="0"/>
    <n v="1.7341040000000002E-2"/>
    <n v="6"/>
    <n v="2.5252549999999999E-2"/>
    <n v="3"/>
    <n v="9"/>
    <n v="17"/>
    <n v="0.97518610421836227"/>
    <n v="0.9"/>
    <n v="0.95"/>
    <n v="0.52941176470588236"/>
    <n v="0.52941176470588236"/>
    <n v="6.81"/>
    <n v="4"/>
    <n v="0.43446400000000002"/>
    <n v="5"/>
    <n v="7.94"/>
    <n v="2"/>
    <n v="11"/>
    <n v="18"/>
    <n v="0.61111111111111116"/>
    <n v="1.019684272071721"/>
    <n v="4"/>
    <n v="5"/>
    <n v="0.8"/>
    <n v="0.98377281947261663"/>
    <n v="9"/>
    <n v="10"/>
    <n v="0.9"/>
    <n v="36624"/>
    <n v="3.5"/>
    <n v="0"/>
    <n v="10.588235294117647"/>
    <n v="10.588235294117647"/>
    <n v="12.222222222222223"/>
    <n v="5.6000000000000005"/>
    <n v="2.7"/>
    <n v="34.610457516339871"/>
    <n v="34.610457516339871"/>
    <n v="1267573.3960784315"/>
    <n v="1267573.3960784315"/>
    <n v="767982908.03409648"/>
    <n v="767982908.03409648"/>
    <n v="20977136"/>
    <n v="36.610474758522635"/>
    <n v="36.610474758522635"/>
    <n v="2.5"/>
    <n v="2.7314587057279494"/>
    <n v="0.86526143790849674"/>
    <n v="0.86526143790849674"/>
  </r>
  <r>
    <s v="140000049"/>
    <s v="RICHMOND POST ACUTE CARE"/>
    <n v="206071099"/>
    <n v="1821557620"/>
    <s v="555735"/>
    <x v="8"/>
    <x v="1"/>
    <s v="No"/>
    <n v="34"/>
    <n v="2.8940000000000001"/>
    <n v="5"/>
    <n v="0.8575342465753425"/>
    <n v="4.2876712328767121"/>
    <n v="1.5469999999999999"/>
    <n v="5"/>
    <n v="1"/>
    <n v="5"/>
    <n v="0.54200000000000004"/>
    <n v="3"/>
    <n v="1"/>
    <n v="3"/>
    <n v="4.9820000000000002"/>
    <n v="6"/>
    <n v="0.9780821917808219"/>
    <n v="5.8684931506849312"/>
    <n v="4.4530000000000003"/>
    <n v="6"/>
    <n v="0.96153846153846156"/>
    <n v="5.7692307692307692"/>
    <n v="23.925395152792412"/>
    <n v="30"/>
    <n v="0.79751317175974701"/>
    <n v="25.7"/>
    <n v="6"/>
    <n v="6"/>
    <n v="1"/>
    <n v="0.17241378999999998"/>
    <n v="1"/>
    <n v="2.3255819999999996E-2"/>
    <n v="6"/>
    <n v="0"/>
    <n v="6"/>
    <n v="13"/>
    <n v="17"/>
    <n v="0.98529411764705888"/>
    <n v="0.9"/>
    <n v="0.95"/>
    <n v="0.76470588235294112"/>
    <n v="0.76470588235294112"/>
    <n v="5.72"/>
    <n v="6"/>
    <m/>
    <n v="0"/>
    <n v="7.43"/>
    <n v="5"/>
    <n v="11"/>
    <n v="12"/>
    <n v="0.91666666666666663"/>
    <n v="0.66567191173810814"/>
    <n v="0"/>
    <n v="5"/>
    <n v="0"/>
    <n v="0.99638989169675085"/>
    <n v="10"/>
    <n v="10"/>
    <n v="1"/>
    <n v="7361"/>
    <n v="27.912961011591147"/>
    <n v="15"/>
    <n v="15.294117647058822"/>
    <n v="15.294117647058822"/>
    <n v="18.333333333333332"/>
    <n v="0"/>
    <n v="3"/>
    <n v="79.540411991983305"/>
    <n v="79.540411991983305"/>
    <n v="585496.97267298913"/>
    <n v="585496.97267298913"/>
    <n v="767982908.03409648"/>
    <n v="767982908.03409648"/>
    <n v="20977136"/>
    <n v="36.610474758522635"/>
    <n v="36.610474758522635"/>
    <n v="2.5"/>
    <n v="2.7314587057279494"/>
    <n v="1.9885102997995827"/>
    <n v="1.9885102997995827"/>
  </r>
  <r>
    <s v="020000048"/>
    <s v="CHAPARRAL HOUSE"/>
    <n v="206011527"/>
    <n v="1659366771"/>
    <s v="555872"/>
    <x v="9"/>
    <x v="1"/>
    <s v="No"/>
    <n v="49"/>
    <n v="2.7269999999999999"/>
    <n v="5"/>
    <n v="0.9726027397260274"/>
    <n v="4.8630136986301373"/>
    <n v="1.109"/>
    <n v="2"/>
    <n v="1"/>
    <n v="2"/>
    <n v="0.93500000000000005"/>
    <n v="6"/>
    <n v="1"/>
    <n v="6"/>
    <n v="4.681"/>
    <n v="5"/>
    <n v="0.9945205479452055"/>
    <n v="4.9726027397260273"/>
    <n v="4.25"/>
    <n v="5"/>
    <n v="0.98076923076923073"/>
    <n v="4.9038461538461533"/>
    <n v="22.739462592202319"/>
    <n v="30"/>
    <n v="0.75798208640674392"/>
    <n v="40"/>
    <n v="4"/>
    <n v="6"/>
    <n v="0.66666666666666663"/>
    <n v="5.9210570000000004E-2"/>
    <n v="3"/>
    <n v="0.11029412000000001"/>
    <n v="0"/>
    <n v="2.5641029999999999E-2"/>
    <n v="0"/>
    <n v="3"/>
    <n v="17"/>
    <n v="0.96178343949044587"/>
    <n v="0.9"/>
    <n v="0.95"/>
    <n v="0.17647058823529413"/>
    <n v="0.17647058823529413"/>
    <n v="6.85"/>
    <n v="4"/>
    <n v="0.35289599999999999"/>
    <n v="5"/>
    <n v="7.87"/>
    <n v="2"/>
    <n v="11"/>
    <n v="18"/>
    <n v="0.61111111111111116"/>
    <n v="0.40099265179837568"/>
    <n v="0"/>
    <n v="5"/>
    <n v="0"/>
    <n v="0.9726027397260274"/>
    <n v="8"/>
    <n v="10"/>
    <n v="0.8"/>
    <n v="6221"/>
    <n v="26.529373024236037"/>
    <n v="10"/>
    <n v="3.5294117647058827"/>
    <n v="3.5294117647058827"/>
    <n v="12.222222222222223"/>
    <n v="0"/>
    <n v="2.4000000000000004"/>
    <n v="54.681007011164141"/>
    <n v="54.681007011164141"/>
    <n v="340170.54461645213"/>
    <n v="340170.54461645213"/>
    <n v="767982908.03409648"/>
    <n v="767982908.03409648"/>
    <n v="20977136"/>
    <n v="36.610474758522635"/>
    <n v="36.610474758522635"/>
    <n v="2.5"/>
    <n v="2.7314587057279494"/>
    <n v="1.3670251752791036"/>
    <n v="1.3670251752791034"/>
  </r>
  <r>
    <s v="110000863"/>
    <s v="LAUREL CREEK HEALTH CENTER"/>
    <n v="206484032"/>
    <m/>
    <s v="555727"/>
    <x v="2"/>
    <x v="0"/>
    <s v="No"/>
    <n v="60"/>
    <n v="2.0710000000000002"/>
    <n v="0"/>
    <n v="0.64931506849315068"/>
    <n v="0"/>
    <n v="0.85799999999999998"/>
    <n v="0"/>
    <n v="1"/>
    <n v="0"/>
    <n v="1.1479999999999999"/>
    <n v="6"/>
    <n v="1"/>
    <n v="6"/>
    <n v="3.9780000000000002"/>
    <n v="1"/>
    <n v="0.69041095890410964"/>
    <n v="0.69041095890410964"/>
    <n v="4.6310000000000002"/>
    <n v="6"/>
    <n v="0.68269230769230771"/>
    <n v="4.0961538461538467"/>
    <n v="10.786564805057957"/>
    <n v="30"/>
    <n v="0.35955216016859853"/>
    <m/>
    <m/>
    <n v="0"/>
    <n v="0"/>
    <n v="6.4814839999999999E-2"/>
    <n v="3"/>
    <n v="6.2499989999999998E-2"/>
    <n v="3"/>
    <n v="0"/>
    <n v="6"/>
    <n v="12"/>
    <n v="17"/>
    <n v="0.87878787878787878"/>
    <n v="0.9"/>
    <n v="0.95"/>
    <n v="0"/>
    <n v="0"/>
    <n v="5.65"/>
    <n v="6"/>
    <n v="0.77413299999999996"/>
    <n v="2"/>
    <n v="7.6"/>
    <n v="4"/>
    <n v="12"/>
    <n v="18"/>
    <n v="0.66666666666666663"/>
    <m/>
    <n v="0"/>
    <n v="5"/>
    <n v="0"/>
    <n v="1"/>
    <n v="10"/>
    <n v="10"/>
    <n v="1"/>
    <m/>
    <n v="17.977608008429925"/>
    <m/>
    <n v="0"/>
    <n v="0"/>
    <n v="13.333333333333332"/>
    <n v="0"/>
    <n v="3"/>
    <n v="34.310941341763254"/>
    <n v="34.310941341763254"/>
    <m/>
    <n v="0"/>
    <n v="767982908.03409648"/>
    <n v="767982908.03409648"/>
    <n v="20977136"/>
    <n v="36.610474758522635"/>
    <n v="36.610474758522635"/>
    <n v="2.5"/>
    <n v="2.7314587057279494"/>
    <n v="0.85777353354408126"/>
    <n v="0.85777353354408137"/>
  </r>
  <r>
    <s v="030000165"/>
    <s v="MOUNTAIN MANOR SENIOR RESIDENCE"/>
    <n v="206340959"/>
    <n v="1770998080"/>
    <s v="555889"/>
    <x v="13"/>
    <x v="2"/>
    <s v="No"/>
    <n v="47"/>
    <n v="2.302"/>
    <n v="1"/>
    <n v="0.48219178082191783"/>
    <n v="0.48219178082191783"/>
    <n v="1.1220000000000001"/>
    <n v="2"/>
    <n v="1"/>
    <n v="2"/>
    <n v="0.52300000000000002"/>
    <n v="3"/>
    <n v="1"/>
    <n v="3"/>
    <n v="3.9319999999999999"/>
    <n v="1"/>
    <n v="0.62191780821917808"/>
    <n v="0.62191780821917808"/>
    <n v="3.585"/>
    <n v="2"/>
    <n v="0.24038461538461539"/>
    <n v="0.48076923076923078"/>
    <n v="6.584878819810327"/>
    <n v="30"/>
    <n v="0.21949596066034424"/>
    <m/>
    <m/>
    <n v="0"/>
    <n v="0"/>
    <n v="0"/>
    <n v="5"/>
    <n v="7.6923050000000007E-2"/>
    <n v="2"/>
    <n v="0"/>
    <n v="6"/>
    <n v="13"/>
    <n v="17"/>
    <n v="0.72499999999999998"/>
    <n v="0.9"/>
    <n v="0.95"/>
    <n v="0"/>
    <n v="0"/>
    <n v="5.55"/>
    <n v="6"/>
    <n v="0.17161999999999999"/>
    <n v="6"/>
    <n v="7.45"/>
    <n v="5"/>
    <n v="17"/>
    <n v="18"/>
    <n v="0.94444444444444442"/>
    <n v="0.34931943237764262"/>
    <n v="0"/>
    <n v="5"/>
    <n v="0"/>
    <n v="0.94209354120267264"/>
    <n v="5"/>
    <n v="10"/>
    <n v="0.5"/>
    <n v="6031"/>
    <n v="10.974798033017212"/>
    <m/>
    <n v="0"/>
    <n v="0"/>
    <n v="18.888888888888889"/>
    <n v="0"/>
    <n v="1.5"/>
    <n v="31.363686921906101"/>
    <n v="31.363686921906101"/>
    <n v="189154.39582601571"/>
    <n v="189154.39582601571"/>
    <n v="767982908.03409648"/>
    <n v="767982908.03409648"/>
    <n v="20977136"/>
    <n v="36.610474758522635"/>
    <n v="36.610474758522635"/>
    <n v="2.5"/>
    <n v="2.7314587057279494"/>
    <n v="0.78409217304765255"/>
    <n v="0.78409217304765244"/>
  </r>
  <r>
    <s v="250000019"/>
    <s v="COMMUNITY CARE ON PALM"/>
    <n v="206331116"/>
    <n v="1104851716"/>
    <s v="555711"/>
    <x v="46"/>
    <x v="11"/>
    <s v="No"/>
    <n v="51"/>
    <n v="3.38"/>
    <n v="6"/>
    <n v="0.88767123287671235"/>
    <n v="5.3260273972602743"/>
    <n v="1.38"/>
    <n v="5"/>
    <n v="1"/>
    <n v="5"/>
    <n v="0.245"/>
    <n v="0"/>
    <n v="1"/>
    <n v="0"/>
    <n v="5.0289999999999999"/>
    <n v="6"/>
    <n v="0.90410958904109595"/>
    <n v="5.4246575342465757"/>
    <n v="4.6870000000000003"/>
    <n v="6"/>
    <n v="0.78846153846153844"/>
    <n v="4.7307692307692308"/>
    <n v="20.48145416227608"/>
    <n v="30"/>
    <n v="0.68271513874253598"/>
    <n v="59.7"/>
    <n v="0"/>
    <n v="6"/>
    <n v="0"/>
    <n v="0.14285713"/>
    <n v="0"/>
    <n v="4.0000020000000004E-2"/>
    <n v="4"/>
    <n v="8.8397820000000002E-2"/>
    <n v="0"/>
    <n v="4"/>
    <n v="17"/>
    <n v="0.88172043010752688"/>
    <n v="0.9"/>
    <n v="0.95"/>
    <n v="0"/>
    <n v="0"/>
    <m/>
    <n v="0"/>
    <n v="1.3712230000000001"/>
    <n v="0"/>
    <m/>
    <n v="0"/>
    <n v="0"/>
    <n v="6"/>
    <n v="0"/>
    <n v="1.0177095631641087"/>
    <n v="5"/>
    <n v="5"/>
    <n v="1"/>
    <n v="0.83333333333333337"/>
    <n v="0"/>
    <n v="10"/>
    <n v="0"/>
    <n v="18102"/>
    <n v="23.89502985598876"/>
    <n v="0"/>
    <n v="0"/>
    <n v="0"/>
    <n v="0"/>
    <n v="7"/>
    <n v="0"/>
    <n v="30.89502985598876"/>
    <n v="30.89502985598876"/>
    <n v="559261.83045310853"/>
    <n v="559261.83045310853"/>
    <n v="767982908.03409648"/>
    <n v="767982908.03409648"/>
    <n v="20977136"/>
    <n v="36.610474758522635"/>
    <n v="36.610474758522635"/>
    <n v="2.5"/>
    <n v="2.7314587057279494"/>
    <n v="0.77237574639971895"/>
    <n v="0.77237574639971895"/>
  </r>
  <r>
    <s v="220000971"/>
    <s v="SAN FRANCISCO TOWERS"/>
    <n v="206384050"/>
    <m/>
    <s v="555728"/>
    <x v="34"/>
    <x v="9"/>
    <s v="No"/>
    <n v="27"/>
    <n v="2.802"/>
    <n v="5"/>
    <n v="0.9397260273972603"/>
    <n v="4.6986301369863011"/>
    <n v="0.58799999999999997"/>
    <n v="0"/>
    <n v="1"/>
    <n v="0"/>
    <n v="2.9750000000000001"/>
    <n v="6"/>
    <n v="1"/>
    <n v="6"/>
    <n v="5.98"/>
    <n v="6"/>
    <n v="1"/>
    <n v="6"/>
    <n v="5.7119999999999997"/>
    <n v="6"/>
    <n v="1"/>
    <n v="6"/>
    <n v="22.698630136986303"/>
    <n v="30"/>
    <n v="0.75662100456621006"/>
    <n v="25.9"/>
    <n v="6"/>
    <n v="6"/>
    <n v="1"/>
    <n v="9.3023250000000002E-2"/>
    <n v="2"/>
    <n v="0"/>
    <n v="6"/>
    <n v="6.976744E-2"/>
    <n v="0"/>
    <n v="8"/>
    <n v="17"/>
    <n v="1"/>
    <n v="0.9"/>
    <n v="0.95"/>
    <n v="0.47058823529411764"/>
    <n v="0.47058823529411764"/>
    <n v="7.71"/>
    <n v="3"/>
    <m/>
    <n v="0"/>
    <n v="7.59"/>
    <n v="4"/>
    <n v="7"/>
    <n v="12"/>
    <n v="0.58333333333333337"/>
    <m/>
    <n v="0"/>
    <n v="5"/>
    <n v="0"/>
    <n v="1"/>
    <n v="10"/>
    <n v="10"/>
    <n v="1"/>
    <m/>
    <n v="26.481735159817351"/>
    <n v="15"/>
    <n v="9.4117647058823533"/>
    <n v="9.4117647058823533"/>
    <n v="11.666666666666668"/>
    <n v="0"/>
    <n v="3"/>
    <n v="65.560166532366367"/>
    <n v="65.560166532366367"/>
    <m/>
    <n v="0"/>
    <n v="767982908.03409648"/>
    <n v="767982908.03409648"/>
    <n v="20977136"/>
    <n v="36.610474758522635"/>
    <n v="36.610474758522635"/>
    <n v="2.5"/>
    <n v="2.7314587057279494"/>
    <n v="1.6390041633091592"/>
    <n v="1.639004163309159"/>
  </r>
  <r>
    <s v="010000949"/>
    <s v="PINE RIDGE CARE CENTER"/>
    <n v="206210999"/>
    <n v="1659610814"/>
    <s v="055850"/>
    <x v="33"/>
    <x v="0"/>
    <s v="No"/>
    <n v="101"/>
    <n v="2.9590000000000001"/>
    <n v="5"/>
    <n v="0.93895348837209303"/>
    <n v="4.6947674418604652"/>
    <n v="0.45"/>
    <n v="0"/>
    <n v="1"/>
    <n v="0"/>
    <n v="0.93899999999999995"/>
    <n v="6"/>
    <n v="1"/>
    <n v="6"/>
    <n v="4.2939999999999996"/>
    <n v="4"/>
    <n v="0.83139534883720934"/>
    <n v="3.3255813953488373"/>
    <n v="3.8359999999999999"/>
    <n v="3"/>
    <n v="0.70408163265306123"/>
    <n v="2.1122448979591839"/>
    <n v="16.132593735168488"/>
    <n v="30"/>
    <n v="0.5377531245056163"/>
    <n v="36.700000000000003"/>
    <n v="5"/>
    <n v="6"/>
    <n v="0.83333333333333337"/>
    <n v="7.8947370000000003E-2"/>
    <n v="5"/>
    <n v="1.117319E-2"/>
    <n v="6"/>
    <n v="5.7471199999999997E-3"/>
    <n v="5"/>
    <n v="16"/>
    <n v="17"/>
    <n v="0.96285714285714286"/>
    <n v="0.9"/>
    <n v="0.95"/>
    <n v="0.94117647058823528"/>
    <n v="0.94117647058823528"/>
    <n v="6.15"/>
    <n v="5"/>
    <n v="0.47188999999999998"/>
    <n v="4"/>
    <n v="7.12"/>
    <n v="6"/>
    <n v="15"/>
    <n v="18"/>
    <n v="0.83333333333333337"/>
    <n v="0.93721304995591226"/>
    <n v="5"/>
    <n v="5"/>
    <n v="1"/>
    <n v="0.99390243902439024"/>
    <n v="10"/>
    <n v="10"/>
    <n v="1"/>
    <n v="30824"/>
    <n v="18.821359357696572"/>
    <n v="12.5"/>
    <n v="18.823529411764707"/>
    <n v="18.823529411764707"/>
    <n v="16.666666666666668"/>
    <n v="7"/>
    <n v="3"/>
    <n v="76.811555436127946"/>
    <n v="76.811555436127946"/>
    <n v="2367639.3847632078"/>
    <n v="2367639.3847632078"/>
    <n v="767982908.03409648"/>
    <n v="767982908.03409648"/>
    <n v="20977136"/>
    <n v="36.610474758522635"/>
    <n v="36.610474758522635"/>
    <n v="2.5"/>
    <n v="2.7314587057279494"/>
    <n v="1.9202888859031986"/>
    <n v="1.9202888859031986"/>
  </r>
  <r>
    <s v="920000302"/>
    <s v="WINDSOR TERRACE HEALTHCARE CENTER"/>
    <n v="206196069"/>
    <n v="1780835611"/>
    <s v="555738"/>
    <x v="48"/>
    <x v="14"/>
    <s v="No"/>
    <n v="133"/>
    <n v="2.1709999999999998"/>
    <n v="0"/>
    <n v="0.20639534883720934"/>
    <n v="0"/>
    <n v="0.96299999999999997"/>
    <n v="0"/>
    <n v="1"/>
    <n v="0"/>
    <n v="0.23699999999999999"/>
    <n v="0"/>
    <n v="1"/>
    <n v="0"/>
    <n v="3.2429999999999999"/>
    <n v="0"/>
    <n v="0.52906976744186052"/>
    <n v="0"/>
    <n v="2.9849999999999999"/>
    <n v="0"/>
    <n v="0.62244897959183676"/>
    <n v="0"/>
    <n v="0"/>
    <n v="30"/>
    <n v="0"/>
    <n v="47.4"/>
    <n v="2"/>
    <n v="6"/>
    <n v="0.33333333333333331"/>
    <n v="5.5921060000000002E-2"/>
    <n v="4"/>
    <n v="4.4176699999999999E-2"/>
    <n v="5"/>
    <n v="0"/>
    <n v="6"/>
    <n v="15"/>
    <n v="17"/>
    <n v="0.7592592592592593"/>
    <n v="0.9"/>
    <n v="0.95"/>
    <n v="0"/>
    <n v="0"/>
    <n v="13.76"/>
    <n v="0"/>
    <n v="1.2530479999999999"/>
    <n v="0"/>
    <n v="7.9"/>
    <n v="2"/>
    <n v="2"/>
    <n v="18"/>
    <n v="0.1111111111111111"/>
    <n v="0.63651826453197979"/>
    <n v="0"/>
    <n v="5"/>
    <n v="0"/>
    <n v="0.99147727272727271"/>
    <n v="10"/>
    <n v="10"/>
    <n v="1"/>
    <n v="23576"/>
    <n v="0"/>
    <n v="5"/>
    <n v="0"/>
    <n v="0"/>
    <n v="2.2222222222222223"/>
    <n v="0"/>
    <n v="3"/>
    <n v="10.222222222222221"/>
    <n v="10.222222222222221"/>
    <n v="240999.11111111109"/>
    <n v="240999.11111111109"/>
    <n v="767982908.03409648"/>
    <n v="767982908.03409648"/>
    <n v="20977136"/>
    <n v="36.610474758522635"/>
    <n v="36.610474758522635"/>
    <n v="2.5"/>
    <n v="2.7314587057279494"/>
    <n v="0.25555555555555554"/>
    <n v="0.25555555555555554"/>
  </r>
  <r>
    <s v="250001382"/>
    <s v="INDIO NURSING AND REHABILITATION CENTER"/>
    <n v="206334439"/>
    <n v="1992799795"/>
    <s v="555742"/>
    <x v="46"/>
    <x v="11"/>
    <s v="Yes"/>
    <n v="99"/>
    <n v="1.8520000000000001"/>
    <n v="0"/>
    <n v="0.10684931506849316"/>
    <n v="0"/>
    <n v="1.363"/>
    <n v="5"/>
    <n v="0.74794520547945198"/>
    <n v="3.7397260273972597"/>
    <n v="0.24399999999999999"/>
    <n v="0"/>
    <n v="0.74794520547945198"/>
    <n v="0"/>
    <n v="3.3639999999999999"/>
    <n v="0"/>
    <n v="0.66027397260273979"/>
    <n v="0"/>
    <n v="2.855"/>
    <n v="0"/>
    <n v="0.64423076923076927"/>
    <n v="0"/>
    <n v="3.7397260273972597"/>
    <n v="30"/>
    <n v="0.12465753424657532"/>
    <m/>
    <m/>
    <n v="0"/>
    <n v="0"/>
    <n v="1.9512169999999999E-2"/>
    <n v="5"/>
    <n v="0.13297872999999999"/>
    <n v="0"/>
    <n v="8.2987599999999988E-3"/>
    <n v="4"/>
    <n v="9"/>
    <n v="17"/>
    <n v="0.87453874538745391"/>
    <n v="0.9"/>
    <n v="0.95"/>
    <n v="0"/>
    <n v="0"/>
    <n v="8.1199999999999992"/>
    <n v="2"/>
    <m/>
    <n v="0"/>
    <n v="8.35"/>
    <n v="0"/>
    <n v="2"/>
    <n v="12"/>
    <n v="0.16666666666666666"/>
    <n v="0.82445162621192325"/>
    <n v="4"/>
    <n v="5"/>
    <n v="0.8"/>
    <n v="0.95"/>
    <n v="6"/>
    <n v="10"/>
    <n v="0.6"/>
    <n v="9488"/>
    <n v="6.2328767123287658"/>
    <m/>
    <n v="0"/>
    <n v="0"/>
    <n v="3.333333333333333"/>
    <n v="5.6000000000000005"/>
    <n v="1.7999999999999998"/>
    <n v="16.966210045662102"/>
    <n v="16.966210045662102"/>
    <n v="160975.40091324202"/>
    <n v="160975.40091324202"/>
    <n v="767982908.03409648"/>
    <n v="767982908.03409648"/>
    <n v="20977136"/>
    <n v="36.610474758522635"/>
    <n v="36.610474758522635"/>
    <n v="2.5"/>
    <n v="2.7314587057279494"/>
    <n v="0.42415525114155256"/>
    <n v="0.42415525114155256"/>
  </r>
  <r>
    <s v="030001615"/>
    <s v="AVALON CARE CENTER - SONORA"/>
    <n v="206554007"/>
    <n v="1356335384"/>
    <s v="555736"/>
    <x v="51"/>
    <x v="2"/>
    <s v="No"/>
    <n v="210"/>
    <n v="2.972"/>
    <n v="5"/>
    <n v="0.9123287671232877"/>
    <n v="4.5616438356164384"/>
    <n v="1.1279999999999999"/>
    <n v="2"/>
    <n v="1"/>
    <n v="2"/>
    <n v="0.55700000000000005"/>
    <n v="3"/>
    <n v="1"/>
    <n v="3"/>
    <n v="4.6559999999999997"/>
    <n v="5"/>
    <n v="0.83287671232876714"/>
    <n v="4.1643835616438354"/>
    <n v="4.0789999999999997"/>
    <n v="5"/>
    <n v="0.70192307692307687"/>
    <n v="3.5096153846153841"/>
    <n v="17.235642781875658"/>
    <n v="30"/>
    <n v="0.57452142606252188"/>
    <n v="79.900000000000006"/>
    <n v="0"/>
    <n v="6"/>
    <n v="0"/>
    <n v="0.15288219"/>
    <n v="0"/>
    <n v="0.11428572000000001"/>
    <n v="3"/>
    <n v="4.4392529999999999E-2"/>
    <n v="2"/>
    <n v="5"/>
    <n v="17"/>
    <n v="0.97635933806146569"/>
    <n v="0.9"/>
    <n v="0.95"/>
    <n v="0.29411764705882354"/>
    <n v="0.29411764705882354"/>
    <n v="7.87"/>
    <n v="3"/>
    <n v="1.157592"/>
    <n v="0"/>
    <n v="7.57"/>
    <n v="4"/>
    <n v="7"/>
    <n v="18"/>
    <n v="0.3888888888888889"/>
    <n v="0.96389356685752781"/>
    <n v="5"/>
    <n v="5"/>
    <n v="1"/>
    <n v="0.98258345428156746"/>
    <n v="9"/>
    <n v="10"/>
    <n v="0.9"/>
    <n v="42927"/>
    <n v="20.108249912188267"/>
    <n v="0"/>
    <n v="5.882352941176471"/>
    <n v="5.882352941176471"/>
    <n v="7.7777777777777777"/>
    <n v="7"/>
    <n v="2.7"/>
    <n v="43.468380631142516"/>
    <n v="43.468380631142516"/>
    <n v="1865967.1753530549"/>
    <n v="1865967.1753530549"/>
    <n v="767982908.03409648"/>
    <n v="767982908.03409648"/>
    <n v="20977136"/>
    <n v="36.610474758522635"/>
    <n v="36.610474758522635"/>
    <n v="2.5"/>
    <n v="2.7314587057279494"/>
    <n v="1.0867095157785629"/>
    <n v="1.0867095157785629"/>
  </r>
  <r>
    <s v="950000277"/>
    <s v="SERENTO CASA"/>
    <n v="206196063"/>
    <m/>
    <s v="555737"/>
    <x v="48"/>
    <x v="15"/>
    <s v="No"/>
    <n v="45"/>
    <n v="2.67"/>
    <n v="4"/>
    <n v="0.73424657534246573"/>
    <n v="2.9369863013698629"/>
    <n v="2.4039999999999999"/>
    <n v="6"/>
    <n v="1"/>
    <n v="6"/>
    <n v="0.88"/>
    <n v="5"/>
    <n v="1"/>
    <n v="5"/>
    <n v="6.008"/>
    <n v="6"/>
    <n v="0.95890410958904115"/>
    <n v="5.7534246575342465"/>
    <n v="4.7110000000000003"/>
    <n v="6"/>
    <n v="0.91346153846153844"/>
    <n v="5.4807692307692308"/>
    <n v="25.17118018967334"/>
    <n v="30"/>
    <n v="0.83903933965577804"/>
    <n v="52.4"/>
    <n v="1"/>
    <n v="6"/>
    <n v="0.16666666666666666"/>
    <n v="0.11538463"/>
    <n v="1"/>
    <n v="0.19999998999999999"/>
    <n v="0"/>
    <n v="3.8461539999999995E-2"/>
    <n v="1"/>
    <n v="2"/>
    <n v="17"/>
    <n v="0.8571428571428571"/>
    <n v="0.9"/>
    <n v="0.95"/>
    <n v="0"/>
    <n v="0"/>
    <n v="8.3000000000000007"/>
    <n v="2"/>
    <m/>
    <n v="0"/>
    <n v="7.75"/>
    <n v="3"/>
    <n v="5"/>
    <n v="12"/>
    <n v="0.41666666666666669"/>
    <m/>
    <n v="0"/>
    <n v="5"/>
    <n v="0"/>
    <n v="0.89090909090909087"/>
    <n v="0"/>
    <n v="10"/>
    <n v="0"/>
    <m/>
    <n v="29.366376887952232"/>
    <n v="2.5"/>
    <n v="0"/>
    <n v="0"/>
    <n v="8.3333333333333339"/>
    <n v="0"/>
    <n v="0"/>
    <n v="40.199710221285564"/>
    <n v="40.199710221285564"/>
    <m/>
    <n v="0"/>
    <n v="767982908.03409648"/>
    <n v="767982908.03409648"/>
    <n v="20977136"/>
    <n v="36.610474758522635"/>
    <n v="36.610474758522635"/>
    <n v="2.5"/>
    <n v="2.7314587057279494"/>
    <n v="1.004992755532139"/>
    <n v="1.004992755532139"/>
  </r>
  <r>
    <s v="250000110"/>
    <s v="PALM GROVE HEALTHCARE"/>
    <n v="206331214"/>
    <n v="1598746182"/>
    <s v="555740"/>
    <x v="46"/>
    <x v="11"/>
    <s v="No"/>
    <n v="57"/>
    <n v="2.9550000000000001"/>
    <n v="5"/>
    <n v="0.99726027397260275"/>
    <n v="4.9863013698630141"/>
    <n v="1.7909999999999999"/>
    <n v="6"/>
    <n v="1"/>
    <n v="6"/>
    <n v="0.61"/>
    <n v="4"/>
    <n v="1"/>
    <n v="4"/>
    <n v="5.2969999999999997"/>
    <n v="6"/>
    <n v="1"/>
    <n v="6"/>
    <n v="4.87"/>
    <n v="6"/>
    <n v="1"/>
    <n v="6"/>
    <n v="26.986301369863014"/>
    <n v="30"/>
    <n v="0.8995433789954338"/>
    <n v="31.5"/>
    <n v="5"/>
    <n v="6"/>
    <n v="0.83333333333333337"/>
    <n v="0.28676468999999999"/>
    <n v="0"/>
    <n v="2.2222220000000001E-2"/>
    <n v="5"/>
    <n v="0"/>
    <n v="6"/>
    <n v="11"/>
    <n v="17"/>
    <n v="0.96685082872928174"/>
    <n v="0.9"/>
    <n v="0.95"/>
    <n v="0.6470588235294118"/>
    <n v="0.6470588235294118"/>
    <m/>
    <n v="0"/>
    <n v="0.79856000000000005"/>
    <n v="2"/>
    <m/>
    <n v="0"/>
    <n v="2"/>
    <n v="6"/>
    <n v="0.33333333333333331"/>
    <n v="0.43780023190326323"/>
    <n v="0"/>
    <n v="5"/>
    <n v="0"/>
    <n v="0.99239543726235746"/>
    <n v="10"/>
    <n v="10"/>
    <n v="1"/>
    <n v="7929"/>
    <n v="31.484018264840184"/>
    <n v="12.5"/>
    <n v="12.941176470588236"/>
    <n v="12.941176470588236"/>
    <n v="6.6666666666666661"/>
    <n v="0"/>
    <n v="3"/>
    <n v="66.591861402095077"/>
    <n v="66.591861402095077"/>
    <n v="528006.86905721191"/>
    <n v="528006.86905721191"/>
    <n v="767982908.03409648"/>
    <n v="767982908.03409648"/>
    <n v="20977136"/>
    <n v="36.610474758522635"/>
    <n v="36.610474758522635"/>
    <n v="2.5"/>
    <n v="2.7314587057279494"/>
    <n v="1.664796535052377"/>
    <n v="1.664796535052377"/>
  </r>
  <r>
    <s v="030001605"/>
    <s v="SIENA SKILLED NURSING &amp; REHABILITATION CENTER"/>
    <n v="206314025"/>
    <n v="1386160703"/>
    <s v="555744"/>
    <x v="14"/>
    <x v="2"/>
    <s v="No"/>
    <n v="105"/>
    <n v="2.3450000000000002"/>
    <n v="1"/>
    <n v="0.43013698630136987"/>
    <n v="0.43013698630136987"/>
    <n v="1.7410000000000001"/>
    <n v="6"/>
    <n v="1"/>
    <n v="6"/>
    <n v="1.141"/>
    <n v="6"/>
    <n v="1"/>
    <n v="6"/>
    <n v="5.1849999999999996"/>
    <n v="6"/>
    <n v="0.97534246575342465"/>
    <n v="5.8520547945205479"/>
    <n v="4.8239999999999998"/>
    <n v="6"/>
    <n v="0.91346153846153844"/>
    <n v="5.4807692307692308"/>
    <n v="23.762961011591148"/>
    <n v="30"/>
    <n v="0.79209870038637165"/>
    <n v="48.6"/>
    <n v="2"/>
    <n v="6"/>
    <n v="0.33333333333333331"/>
    <n v="5.813956E-2"/>
    <n v="4"/>
    <n v="4.0540529999999998E-2"/>
    <n v="4"/>
    <n v="2.8571409999999998E-2"/>
    <n v="0"/>
    <n v="8"/>
    <n v="17"/>
    <n v="0.88695652173913042"/>
    <n v="0.9"/>
    <n v="0.95"/>
    <n v="0"/>
    <n v="0"/>
    <n v="6.17"/>
    <n v="5"/>
    <m/>
    <n v="0"/>
    <n v="7.28"/>
    <n v="6"/>
    <n v="11"/>
    <n v="12"/>
    <n v="0.91666666666666663"/>
    <n v="0.9453792559484685"/>
    <n v="4"/>
    <n v="5"/>
    <n v="0.8"/>
    <n v="0.98585858585858588"/>
    <n v="9"/>
    <n v="10"/>
    <n v="0.9"/>
    <n v="14383"/>
    <n v="27.723454513523009"/>
    <n v="5"/>
    <n v="0"/>
    <n v="0"/>
    <n v="18.333333333333332"/>
    <n v="5.6000000000000005"/>
    <n v="2.7"/>
    <n v="59.356787846856342"/>
    <n v="59.356787846856342"/>
    <n v="853728.67960133473"/>
    <n v="853728.67960133473"/>
    <n v="767982908.03409648"/>
    <n v="767982908.03409648"/>
    <n v="20977136"/>
    <n v="36.610474758522635"/>
    <n v="36.610474758522635"/>
    <n v="2.5"/>
    <n v="2.7314587057279494"/>
    <n v="1.4839196961714085"/>
    <n v="1.4839196961714085"/>
  </r>
  <r>
    <s v="250001724"/>
    <s v="MURRIETA HEALTH AND REHABILITATION CENTER"/>
    <n v="206334502"/>
    <n v="1174517650"/>
    <s v="555747"/>
    <x v="46"/>
    <x v="11"/>
    <s v="No"/>
    <n v="145"/>
    <n v="1.9790000000000001"/>
    <n v="0"/>
    <n v="4.9315068493150704E-2"/>
    <n v="0"/>
    <n v="1.4810000000000001"/>
    <n v="5"/>
    <n v="1"/>
    <n v="5"/>
    <n v="0.40300000000000002"/>
    <n v="1"/>
    <n v="1"/>
    <n v="1"/>
    <n v="3.8439999999999999"/>
    <n v="0"/>
    <n v="0.48767123287671232"/>
    <n v="0"/>
    <n v="3.2810000000000001"/>
    <n v="0"/>
    <n v="0.19230769230769232"/>
    <n v="0"/>
    <n v="6"/>
    <n v="30"/>
    <n v="0.2"/>
    <n v="54"/>
    <n v="1"/>
    <n v="6"/>
    <n v="0.16666666666666666"/>
    <n v="0.11242606999999999"/>
    <n v="1"/>
    <n v="2.2831039999999997E-2"/>
    <n v="6"/>
    <n v="1.428572E-2"/>
    <n v="2"/>
    <n v="9"/>
    <n v="17"/>
    <n v="0.87979539641943738"/>
    <n v="0.9"/>
    <n v="0.95"/>
    <n v="0"/>
    <n v="0"/>
    <n v="8.51"/>
    <n v="2"/>
    <n v="0.88209400000000004"/>
    <n v="1"/>
    <n v="9.49"/>
    <n v="0"/>
    <n v="3"/>
    <n v="18"/>
    <n v="0.16666666666666666"/>
    <n v="0.53001958969280782"/>
    <n v="0"/>
    <n v="5"/>
    <n v="0"/>
    <n v="0.99913494809688586"/>
    <n v="10"/>
    <n v="10"/>
    <n v="1"/>
    <n v="24621"/>
    <n v="7"/>
    <n v="2.5"/>
    <n v="0"/>
    <n v="0"/>
    <n v="3.333333333333333"/>
    <n v="0"/>
    <n v="3"/>
    <n v="15.833333333333332"/>
    <n v="15.833333333333332"/>
    <n v="389832.49999999994"/>
    <n v="389832.49999999994"/>
    <n v="767982908.03409648"/>
    <n v="767982908.03409648"/>
    <n v="20977136"/>
    <n v="36.610474758522635"/>
    <n v="36.610474758522635"/>
    <n v="2.5"/>
    <n v="2.7314587057279494"/>
    <n v="0.39583333333333331"/>
    <n v="0.39583333333333326"/>
  </r>
  <r>
    <s v="080001502"/>
    <s v="BAYSHIRE CARLSBAD"/>
    <n v="206374272"/>
    <m/>
    <s v="555745"/>
    <x v="31"/>
    <x v="8"/>
    <s v="No"/>
    <n v="45"/>
    <n v="2.4359999999999999"/>
    <n v="2"/>
    <n v="0.55068493150684938"/>
    <n v="1.1013698630136988"/>
    <n v="1.0660000000000001"/>
    <n v="1"/>
    <n v="1"/>
    <n v="1"/>
    <n v="0.78"/>
    <n v="5"/>
    <n v="1"/>
    <n v="5"/>
    <n v="4.3019999999999996"/>
    <n v="4"/>
    <n v="0.83013698630136989"/>
    <n v="3.3205479452054796"/>
    <n v="3.762"/>
    <n v="3"/>
    <n v="0.72115384615384615"/>
    <n v="2.1634615384615383"/>
    <n v="12.585379346680716"/>
    <n v="30"/>
    <n v="0.41951264488935719"/>
    <n v="100"/>
    <n v="0"/>
    <n v="6"/>
    <n v="0"/>
    <m/>
    <m/>
    <m/>
    <m/>
    <m/>
    <m/>
    <n v="0"/>
    <n v="0"/>
    <n v="0.39130434782608697"/>
    <n v="0.9"/>
    <n v="0.95"/>
    <m/>
    <s v=""/>
    <n v="7.06"/>
    <n v="4"/>
    <m/>
    <n v="0"/>
    <n v="8.24"/>
    <n v="0"/>
    <n v="4"/>
    <n v="12"/>
    <n v="0.33333333333333331"/>
    <m/>
    <n v="0"/>
    <n v="5"/>
    <n v="0"/>
    <n v="0.94264705882352939"/>
    <n v="5"/>
    <n v="10"/>
    <n v="0.5"/>
    <m/>
    <n v="14.682942571127501"/>
    <n v="0"/>
    <m/>
    <s v=""/>
    <n v="13.333333333333332"/>
    <n v="0"/>
    <n v="1.5"/>
    <n v="29.516275904460834"/>
    <n v="29.516275904460834"/>
    <m/>
    <n v="0"/>
    <n v="767982908.03409648"/>
    <n v="767982908.03409648"/>
    <n v="20977136"/>
    <n v="36.610474758522635"/>
    <n v="36.610474758522635"/>
    <n v="2.5"/>
    <n v="2.7314587057279494"/>
    <n v="0.73790689761152084"/>
    <n v="0.73790689761152084"/>
  </r>
  <r>
    <s v="910000014"/>
    <s v="BERKLEY EAST HEALTHCARE CENTER"/>
    <n v="206190072"/>
    <m/>
    <s v="555748"/>
    <x v="48"/>
    <x v="14"/>
    <s v="No"/>
    <n v="207"/>
    <n v="2.452"/>
    <n v="2"/>
    <n v="0.64109589041095894"/>
    <n v="1.2821917808219179"/>
    <n v="1.2629999999999999"/>
    <n v="4"/>
    <n v="1"/>
    <n v="4"/>
    <n v="0.48399999999999999"/>
    <n v="2"/>
    <n v="1"/>
    <n v="2"/>
    <n v="4.2169999999999996"/>
    <n v="3"/>
    <n v="0.9123287671232877"/>
    <n v="2.7369863013698632"/>
    <n v="3.8530000000000002"/>
    <n v="3"/>
    <n v="0.82692307692307687"/>
    <n v="2.4807692307692308"/>
    <n v="12.499947312961012"/>
    <n v="30"/>
    <n v="0.41666491043203374"/>
    <n v="65.2"/>
    <n v="0"/>
    <n v="6"/>
    <n v="0"/>
    <n v="0.11111113"/>
    <n v="3"/>
    <n v="0.20408166000000003"/>
    <n v="0"/>
    <n v="1.7241390000000002E-2"/>
    <n v="5"/>
    <n v="8"/>
    <n v="17"/>
    <n v="0.26540284360189575"/>
    <n v="0.9"/>
    <n v="0.95"/>
    <n v="0"/>
    <n v="0"/>
    <n v="6.58"/>
    <n v="5"/>
    <m/>
    <n v="0"/>
    <n v="7.68"/>
    <n v="4"/>
    <n v="9"/>
    <n v="12"/>
    <n v="0.75"/>
    <m/>
    <n v="0"/>
    <n v="5"/>
    <n v="0"/>
    <n v="0.99675113710201424"/>
    <n v="10"/>
    <n v="10"/>
    <n v="1"/>
    <m/>
    <n v="14.583271865121182"/>
    <n v="0"/>
    <n v="0"/>
    <n v="0"/>
    <n v="15"/>
    <n v="0"/>
    <n v="3"/>
    <n v="32.583271865121183"/>
    <n v="32.583271865121183"/>
    <m/>
    <n v="0"/>
    <n v="767982908.03409648"/>
    <n v="767982908.03409648"/>
    <n v="20977136"/>
    <n v="36.610474758522635"/>
    <n v="36.610474758522635"/>
    <n v="2.5"/>
    <n v="2.7314587057279494"/>
    <n v="0.81458179662802954"/>
    <n v="0.81458179662802965"/>
  </r>
  <r>
    <s v="020000053"/>
    <s v="CRESTWOOD MANOR - FREMONT"/>
    <n v="206010994"/>
    <n v="1902828403"/>
    <s v="05A427"/>
    <x v="7"/>
    <x v="1"/>
    <s v="No"/>
    <n v="126"/>
    <n v="3.1579999999999999"/>
    <n v="6"/>
    <n v="0.49315068493150682"/>
    <n v="2.9589041095890409"/>
    <n v="1.0049999999999999"/>
    <n v="1"/>
    <n v="1"/>
    <n v="1"/>
    <n v="1.3049999999999999"/>
    <n v="6"/>
    <n v="1"/>
    <n v="6"/>
    <n v="5.3470000000000004"/>
    <n v="6"/>
    <n v="0.77260273972602733"/>
    <n v="4.6356164383561644"/>
    <n v="4.7329999999999997"/>
    <n v="6"/>
    <n v="0.38461538461538464"/>
    <n v="2.3076923076923079"/>
    <n v="16.902212855637512"/>
    <n v="30"/>
    <n v="0.5634070951879171"/>
    <n v="21.9"/>
    <n v="6"/>
    <n v="6"/>
    <n v="1"/>
    <n v="0.58666666000000001"/>
    <n v="0"/>
    <n v="4.6153859999999998E-2"/>
    <n v="5"/>
    <n v="1.6279060000000001E-2"/>
    <n v="2"/>
    <n v="7"/>
    <n v="17"/>
    <n v="0.99767981438515085"/>
    <n v="0.9"/>
    <n v="0.95"/>
    <n v="0.41176470588235292"/>
    <n v="0.41176470588235292"/>
    <m/>
    <n v="0"/>
    <n v="0.91856099999999996"/>
    <n v="1"/>
    <m/>
    <n v="0"/>
    <n v="1"/>
    <n v="6"/>
    <n v="0.16666666666666666"/>
    <n v="0.58080565727995959"/>
    <n v="0"/>
    <n v="5"/>
    <n v="0"/>
    <n v="1"/>
    <n v="10"/>
    <n v="10"/>
    <n v="1"/>
    <n v="22997"/>
    <n v="19.719248331577099"/>
    <n v="15"/>
    <n v="8.235294117647058"/>
    <n v="8.235294117647058"/>
    <n v="3.333333333333333"/>
    <n v="0"/>
    <n v="3"/>
    <n v="49.287875782557492"/>
    <n v="49.287875782557492"/>
    <n v="1133473.2793714746"/>
    <n v="1133473.2793714746"/>
    <n v="767982908.03409648"/>
    <n v="767982908.03409648"/>
    <n v="20977136"/>
    <n v="36.610474758522635"/>
    <n v="36.610474758522635"/>
    <n v="2.5"/>
    <n v="2.7314587057279494"/>
    <n v="1.2321968945639374"/>
    <n v="1.2321968945639372"/>
  </r>
  <r>
    <s v="080001515"/>
    <s v="TORREY PINES SENIOR LIVING"/>
    <n v="206374271"/>
    <m/>
    <s v="555746"/>
    <x v="31"/>
    <x v="8"/>
    <s v="No"/>
    <n v="45"/>
    <n v="2.734"/>
    <n v="5"/>
    <n v="0.87123287671232874"/>
    <n v="4.3561643835616435"/>
    <n v="1.581"/>
    <n v="6"/>
    <n v="1"/>
    <n v="6"/>
    <n v="0.68899999999999995"/>
    <n v="5"/>
    <n v="1"/>
    <n v="5"/>
    <n v="5.0860000000000003"/>
    <n v="6"/>
    <n v="0.9945205479452055"/>
    <n v="5.9671232876712335"/>
    <n v="3.0550000000000002"/>
    <n v="0"/>
    <n v="0.98076923076923073"/>
    <n v="0"/>
    <n v="21.323287671232876"/>
    <n v="30"/>
    <n v="0.71077625570776248"/>
    <n v="51.5"/>
    <n v="1"/>
    <n v="6"/>
    <n v="0.16666666666666666"/>
    <m/>
    <m/>
    <m/>
    <m/>
    <m/>
    <m/>
    <n v="0"/>
    <n v="0"/>
    <n v="0.66666666666666663"/>
    <n v="0.9"/>
    <n v="0.95"/>
    <m/>
    <s v=""/>
    <n v="7.26"/>
    <n v="4"/>
    <m/>
    <n v="0"/>
    <n v="7.94"/>
    <n v="2"/>
    <n v="6"/>
    <n v="12"/>
    <n v="0.5"/>
    <m/>
    <n v="0"/>
    <n v="5"/>
    <n v="0"/>
    <n v="0.97375328083989499"/>
    <n v="8"/>
    <n v="10"/>
    <n v="0.8"/>
    <m/>
    <n v="24.877168949771686"/>
    <n v="2.5"/>
    <m/>
    <s v=""/>
    <n v="20"/>
    <n v="0"/>
    <n v="2.4000000000000004"/>
    <n v="49.777168949771685"/>
    <n v="49.777168949771685"/>
    <m/>
    <n v="0"/>
    <n v="767982908.03409648"/>
    <n v="767982908.03409648"/>
    <n v="20977136"/>
    <n v="36.610474758522635"/>
    <n v="36.610474758522635"/>
    <n v="2.5"/>
    <n v="2.7314587057279494"/>
    <n v="1.244429223744292"/>
    <n v="1.2444292237442922"/>
  </r>
  <r>
    <s v="030001657"/>
    <s v="COVENANT VILLAGE CARE CENTER"/>
    <n v="206504035"/>
    <n v="1205906989"/>
    <s v="555749"/>
    <x v="12"/>
    <x v="3"/>
    <s v="No"/>
    <n v="50"/>
    <n v="2.5579999999999998"/>
    <n v="3"/>
    <n v="0.83287671232876714"/>
    <n v="2.4986301369863013"/>
    <n v="1.6479999999999999"/>
    <n v="6"/>
    <n v="1"/>
    <n v="6"/>
    <n v="0.59799999999999998"/>
    <n v="4"/>
    <n v="1"/>
    <n v="4"/>
    <n v="4.7279999999999998"/>
    <n v="5"/>
    <n v="0.989041095890411"/>
    <n v="4.9452054794520546"/>
    <n v="3.9119999999999999"/>
    <n v="4"/>
    <n v="0.96153846153846156"/>
    <n v="3.8461538461538463"/>
    <n v="21.289989462592203"/>
    <n v="30"/>
    <n v="0.70966631541974012"/>
    <n v="49.1"/>
    <n v="2"/>
    <n v="6"/>
    <n v="0.33333333333333331"/>
    <n v="5.1546390000000004E-2"/>
    <n v="4"/>
    <n v="3.4482739999999998E-2"/>
    <n v="5"/>
    <n v="1.030929E-2"/>
    <n v="3"/>
    <n v="12"/>
    <n v="17"/>
    <n v="0.86915887850467288"/>
    <n v="0.9"/>
    <n v="0.95"/>
    <n v="0"/>
    <n v="0"/>
    <n v="8.1999999999999993"/>
    <n v="2"/>
    <n v="0.48429699999999998"/>
    <n v="4"/>
    <n v="7.99"/>
    <n v="1"/>
    <n v="7"/>
    <n v="18"/>
    <n v="0.3888888888888889"/>
    <n v="0.30624713609286697"/>
    <n v="0"/>
    <n v="5"/>
    <n v="0"/>
    <n v="0.67588932806324109"/>
    <n v="0"/>
    <n v="10"/>
    <n v="0"/>
    <n v="4010"/>
    <n v="24.838321039690904"/>
    <n v="5"/>
    <n v="0"/>
    <n v="0"/>
    <n v="7.7777777777777777"/>
    <n v="0"/>
    <n v="0"/>
    <n v="37.616098817468682"/>
    <n v="37.616098817468682"/>
    <n v="150840.55625804942"/>
    <n v="150840.55625804942"/>
    <n v="767982908.03409648"/>
    <n v="767982908.03409648"/>
    <n v="20977136"/>
    <n v="36.610474758522635"/>
    <n v="36.610474758522635"/>
    <n v="2.5"/>
    <n v="2.7314587057279494"/>
    <n v="0.94040247043671699"/>
    <n v="0.9404024704367171"/>
  </r>
  <r>
    <s v="060000131"/>
    <s v="NEWPORT SUBACUTE HEALTHCARE CENTER"/>
    <n v="206301302"/>
    <n v="1396824215"/>
    <s v="555751"/>
    <x v="27"/>
    <x v="6"/>
    <s v="Yes"/>
    <n v="137"/>
    <n v="2.4009999999999998"/>
    <n v="2"/>
    <n v="0.95890410958904115"/>
    <n v="1.9178082191780823"/>
    <n v="1.9650000000000001"/>
    <n v="6"/>
    <n v="1"/>
    <n v="6"/>
    <n v="0.25"/>
    <n v="0"/>
    <n v="1"/>
    <n v="0"/>
    <n v="4.3369999999999997"/>
    <n v="4"/>
    <n v="0.95890410958904115"/>
    <n v="3.8356164383561646"/>
    <n v="3.92"/>
    <n v="4"/>
    <n v="0.96153846153846156"/>
    <n v="3.8461538461538463"/>
    <n v="15.599578503688093"/>
    <n v="30"/>
    <n v="0.51998595012293647"/>
    <n v="34.9"/>
    <n v="5"/>
    <n v="6"/>
    <n v="0.83333333333333337"/>
    <n v="0.19617228"/>
    <n v="0"/>
    <n v="0.14285713999999999"/>
    <n v="0"/>
    <n v="0"/>
    <n v="6"/>
    <n v="6"/>
    <n v="17"/>
    <n v="0.94893617021276599"/>
    <n v="0.9"/>
    <n v="0.95"/>
    <n v="0.17647058823529413"/>
    <n v="0.17647058823529413"/>
    <m/>
    <n v="0"/>
    <n v="0.30335200000000001"/>
    <n v="5"/>
    <m/>
    <n v="0"/>
    <n v="5"/>
    <n v="6"/>
    <n v="0.83333333333333337"/>
    <n v="1.1399016076605464"/>
    <n v="5"/>
    <n v="5"/>
    <n v="1"/>
    <n v="1"/>
    <n v="10"/>
    <n v="10"/>
    <n v="1"/>
    <n v="15029"/>
    <n v="18.199508254302778"/>
    <n v="12.5"/>
    <n v="3.5294117647058827"/>
    <n v="3.5294117647058827"/>
    <n v="16.666666666666668"/>
    <n v="7"/>
    <n v="3"/>
    <n v="60.895586685675326"/>
    <n v="60.895586685675326"/>
    <n v="915199.7722990145"/>
    <n v="915199.7722990145"/>
    <n v="767982908.03409648"/>
    <n v="767982908.03409648"/>
    <n v="20977136"/>
    <n v="36.610474758522635"/>
    <n v="36.610474758522635"/>
    <n v="2.5"/>
    <n v="2.7314587057279494"/>
    <n v="1.5223896671418833"/>
    <n v="1.5223896671418831"/>
  </r>
  <r>
    <s v="100001676"/>
    <s v="UNIVERSITY RETIREMENT COMMUNITY AT DAVIS"/>
    <n v="206574013"/>
    <m/>
    <s v="555769"/>
    <x v="10"/>
    <x v="2"/>
    <s v="No"/>
    <n v="37"/>
    <n v="3.1269999999999998"/>
    <n v="6"/>
    <n v="0.89863013698630134"/>
    <n v="5.3917808219178083"/>
    <n v="0.64200000000000002"/>
    <n v="0"/>
    <n v="1"/>
    <n v="0"/>
    <n v="1.8879999999999999"/>
    <n v="6"/>
    <n v="1"/>
    <n v="6"/>
    <n v="5.5030000000000001"/>
    <n v="6"/>
    <n v="0.9780821917808219"/>
    <n v="5.8684931506849312"/>
    <n v="4.8620000000000001"/>
    <n v="6"/>
    <n v="0.93269230769230771"/>
    <n v="5.5961538461538467"/>
    <n v="22.856427818756586"/>
    <n v="30"/>
    <n v="0.76188092729188617"/>
    <n v="67.099999999999994"/>
    <n v="0"/>
    <n v="6"/>
    <n v="0"/>
    <n v="0.13924052000000001"/>
    <n v="0"/>
    <n v="0.11111112000000001"/>
    <n v="0"/>
    <n v="1.265822E-2"/>
    <n v="5"/>
    <n v="5"/>
    <n v="17"/>
    <n v="0.98630136986301364"/>
    <n v="0.9"/>
    <n v="0.95"/>
    <n v="0.29411764705882354"/>
    <n v="0.29411764705882354"/>
    <n v="8.84"/>
    <n v="1"/>
    <m/>
    <n v="0"/>
    <n v="8.1"/>
    <n v="1"/>
    <n v="2"/>
    <n v="12"/>
    <n v="0.16666666666666666"/>
    <m/>
    <n v="0"/>
    <n v="5"/>
    <n v="0"/>
    <n v="0.971830985915493"/>
    <n v="8"/>
    <n v="10"/>
    <n v="0.8"/>
    <m/>
    <n v="26.665832455216016"/>
    <n v="0"/>
    <n v="5.882352941176471"/>
    <n v="5.882352941176471"/>
    <n v="3.333333333333333"/>
    <n v="0"/>
    <n v="2.4000000000000004"/>
    <n v="38.281518729725818"/>
    <n v="38.281518729725818"/>
    <m/>
    <n v="0"/>
    <n v="767982908.03409648"/>
    <n v="767982908.03409648"/>
    <n v="20977136"/>
    <n v="36.610474758522635"/>
    <n v="36.610474758522635"/>
    <n v="2.5"/>
    <n v="2.7314587057279494"/>
    <n v="0.95703796824314535"/>
    <n v="0.95703796824314535"/>
  </r>
  <r>
    <s v="050000061"/>
    <s v="SAMARKAND SKILLED NURSING FACILITY"/>
    <n v="206420510"/>
    <n v="1467558692"/>
    <s v="555762"/>
    <x v="26"/>
    <x v="5"/>
    <s v="No"/>
    <n v="63"/>
    <n v="2.52"/>
    <n v="3"/>
    <n v="0.82739726027397253"/>
    <n v="2.4821917808219176"/>
    <n v="1.016"/>
    <n v="1"/>
    <n v="1"/>
    <n v="1"/>
    <n v="0.64300000000000002"/>
    <n v="4"/>
    <n v="1"/>
    <n v="4"/>
    <n v="4.1680000000000001"/>
    <n v="3"/>
    <n v="0.9397260273972603"/>
    <n v="2.8191780821917809"/>
    <n v="3.718"/>
    <n v="3"/>
    <n v="0.86538461538461542"/>
    <n v="2.5961538461538463"/>
    <n v="12.897523709167546"/>
    <n v="30"/>
    <n v="0.42991745697225153"/>
    <n v="39.299999999999997"/>
    <n v="4"/>
    <n v="6"/>
    <n v="0.66666666666666663"/>
    <n v="0.18253969"/>
    <n v="0"/>
    <n v="5.4945040000000001E-2"/>
    <n v="3"/>
    <n v="4.7619049999999996E-2"/>
    <n v="0"/>
    <n v="3"/>
    <n v="17"/>
    <n v="0.81751824817518248"/>
    <n v="0.9"/>
    <n v="0.95"/>
    <n v="0"/>
    <n v="0"/>
    <n v="7"/>
    <n v="4"/>
    <n v="0.47144000000000003"/>
    <n v="4"/>
    <n v="7.75"/>
    <n v="3"/>
    <n v="11"/>
    <n v="18"/>
    <n v="0.61111111111111116"/>
    <n v="0.24129893521216295"/>
    <n v="0"/>
    <n v="5"/>
    <n v="0"/>
    <n v="0.98727735368956748"/>
    <n v="9"/>
    <n v="10"/>
    <n v="0.9"/>
    <n v="4555"/>
    <n v="15.047110994028804"/>
    <n v="10"/>
    <n v="0"/>
    <n v="0"/>
    <n v="12.222222222222223"/>
    <n v="0"/>
    <n v="2.7"/>
    <n v="39.96933321625103"/>
    <n v="39.96933321625103"/>
    <n v="182060.31280002344"/>
    <n v="182060.31280002344"/>
    <n v="767982908.03409648"/>
    <n v="767982908.03409648"/>
    <n v="20977136"/>
    <n v="36.610474758522635"/>
    <n v="36.610474758522635"/>
    <n v="2.5"/>
    <n v="2.7314587057279494"/>
    <n v="0.99923333040627571"/>
    <n v="0.99923333040627571"/>
  </r>
  <r>
    <s v="040001259"/>
    <s v="NEW BETHANY"/>
    <n v="206244031"/>
    <n v="1083602304"/>
    <s v="555758"/>
    <x v="19"/>
    <x v="3"/>
    <s v="No"/>
    <n v="35"/>
    <n v="2.7989999999999999"/>
    <n v="5"/>
    <n v="0.96438356164383565"/>
    <n v="4.8219178082191778"/>
    <n v="1.1930000000000001"/>
    <n v="3"/>
    <n v="1"/>
    <n v="3"/>
    <n v="0.58299999999999996"/>
    <n v="4"/>
    <n v="1"/>
    <n v="4"/>
    <n v="4.5380000000000003"/>
    <n v="5"/>
    <n v="0.92602739726027394"/>
    <n v="4.6301369863013697"/>
    <n v="3.96"/>
    <n v="4"/>
    <n v="0.78846153846153844"/>
    <n v="3.1538461538461537"/>
    <n v="19.605900948366703"/>
    <n v="30"/>
    <n v="0.65353003161222345"/>
    <n v="20.7"/>
    <n v="6"/>
    <n v="6"/>
    <n v="1"/>
    <n v="2.912621E-2"/>
    <n v="5"/>
    <n v="0.12643678999999999"/>
    <n v="0"/>
    <n v="0"/>
    <n v="6"/>
    <n v="11"/>
    <n v="17"/>
    <n v="0.9509803921568627"/>
    <n v="0.9"/>
    <n v="0.95"/>
    <n v="0.6470588235294118"/>
    <n v="0.6470588235294118"/>
    <m/>
    <n v="0"/>
    <n v="0.88556299999999999"/>
    <n v="1"/>
    <m/>
    <n v="0"/>
    <n v="1"/>
    <n v="6"/>
    <n v="0.16666666666666666"/>
    <n v="0.77020408163265308"/>
    <n v="1"/>
    <n v="5"/>
    <n v="0.2"/>
    <n v="0.99159663865546221"/>
    <n v="10"/>
    <n v="10"/>
    <n v="1"/>
    <n v="7548"/>
    <n v="22.873551106427822"/>
    <n v="15"/>
    <n v="12.941176470588236"/>
    <n v="12.941176470588236"/>
    <n v="3.333333333333333"/>
    <n v="1.4000000000000001"/>
    <n v="3"/>
    <n v="58.548060910349392"/>
    <n v="58.548060910349392"/>
    <n v="441920.76375131722"/>
    <n v="441920.76375131722"/>
    <n v="767982908.03409648"/>
    <n v="767982908.03409648"/>
    <n v="20977136"/>
    <n v="36.610474758522635"/>
    <n v="36.610474758522635"/>
    <n v="2.5"/>
    <n v="2.7314587057279494"/>
    <n v="1.4637015227587347"/>
    <n v="1.4637015227587347"/>
  </r>
  <r>
    <s v="020001250"/>
    <s v="BELLAKEN SKILLED NURSING CENTER"/>
    <n v="206010851"/>
    <n v="1841295003"/>
    <s v="555767"/>
    <x v="7"/>
    <x v="1"/>
    <s v="No"/>
    <n v="61"/>
    <n v="2.423"/>
    <n v="2"/>
    <n v="0.78904109589041094"/>
    <n v="1.5780821917808219"/>
    <n v="0.54500000000000004"/>
    <n v="0"/>
    <n v="1"/>
    <n v="0"/>
    <n v="0.64800000000000002"/>
    <n v="5"/>
    <n v="1"/>
    <n v="5"/>
    <n v="3.6139999999999999"/>
    <n v="0"/>
    <n v="0.8"/>
    <n v="0"/>
    <n v="3.3079999999999998"/>
    <n v="0"/>
    <n v="0.80769230769230771"/>
    <n v="0"/>
    <n v="6.5780821917808217"/>
    <n v="30"/>
    <n v="0.21926940639269404"/>
    <n v="22.6"/>
    <n v="6"/>
    <n v="6"/>
    <n v="1"/>
    <n v="2.9268290000000002E-2"/>
    <n v="5"/>
    <n v="9.8360660000000003E-2"/>
    <n v="2"/>
    <n v="4.4444599999999999E-3"/>
    <n v="4"/>
    <n v="11"/>
    <n v="17"/>
    <n v="0.95299145299145294"/>
    <n v="0.9"/>
    <n v="0.95"/>
    <n v="0.6470588235294118"/>
    <n v="0.6470588235294118"/>
    <n v="6.34"/>
    <n v="5"/>
    <n v="1.866212"/>
    <n v="0"/>
    <n v="7.37"/>
    <n v="5"/>
    <n v="10"/>
    <n v="18"/>
    <n v="0.55555555555555558"/>
    <n v="0.67460215879517049"/>
    <n v="0"/>
    <n v="5"/>
    <n v="0"/>
    <n v="0.99709302325581395"/>
    <n v="10"/>
    <n v="10"/>
    <n v="1"/>
    <n v="15812"/>
    <n v="7.6744292237442915"/>
    <n v="15"/>
    <n v="12.941176470588236"/>
    <n v="12.941176470588236"/>
    <n v="11.111111111111111"/>
    <n v="0"/>
    <n v="3"/>
    <n v="49.726716805443644"/>
    <n v="49.726716805443644"/>
    <n v="786278.84612767491"/>
    <n v="786278.84612767491"/>
    <n v="767982908.03409648"/>
    <n v="767982908.03409648"/>
    <n v="20977136"/>
    <n v="36.610474758522635"/>
    <n v="36.610474758522635"/>
    <n v="2.5"/>
    <n v="2.7314587057279494"/>
    <n v="1.243167920136091"/>
    <n v="1.243167920136091"/>
  </r>
  <r>
    <s v="120001395"/>
    <s v="BROOKDALE RIVERWALK SNF (CA)"/>
    <n v="206154109"/>
    <n v="1275697658"/>
    <s v="555771"/>
    <x v="25"/>
    <x v="4"/>
    <s v="No"/>
    <n v="120"/>
    <n v="2.5590000000000002"/>
    <n v="3"/>
    <n v="0.76986301369863019"/>
    <n v="2.3095890410958906"/>
    <n v="1.3149999999999999"/>
    <n v="4"/>
    <n v="1"/>
    <n v="4"/>
    <n v="0.72399999999999998"/>
    <n v="5"/>
    <n v="1"/>
    <n v="5"/>
    <n v="4.556"/>
    <n v="5"/>
    <n v="0.99178082191780825"/>
    <n v="4.9589041095890414"/>
    <n v="4.1890000000000001"/>
    <n v="5"/>
    <n v="0.98076923076923073"/>
    <n v="4.9038461538461533"/>
    <n v="21.172339304531086"/>
    <n v="30"/>
    <n v="0.70574464348436949"/>
    <n v="59.1"/>
    <n v="0"/>
    <n v="6"/>
    <n v="0"/>
    <n v="9.4076679999999996E-2"/>
    <n v="2"/>
    <n v="0.11728393000000001"/>
    <n v="0"/>
    <n v="1.718215E-2"/>
    <n v="2"/>
    <n v="4"/>
    <n v="17"/>
    <n v="0.94314381270903014"/>
    <n v="0.9"/>
    <n v="0.95"/>
    <n v="0.11764705882352941"/>
    <n v="0.11764705882352941"/>
    <n v="5.21"/>
    <n v="6"/>
    <n v="0.79567100000000002"/>
    <n v="2"/>
    <n v="7.78"/>
    <n v="3"/>
    <n v="11"/>
    <n v="18"/>
    <n v="0.61111111111111116"/>
    <n v="0.557076641155546"/>
    <n v="0"/>
    <n v="5"/>
    <n v="0"/>
    <n v="0.99518652226233451"/>
    <n v="10"/>
    <n v="10"/>
    <n v="1"/>
    <n v="20672"/>
    <n v="24.701062521952931"/>
    <n v="0"/>
    <n v="2.3529411764705883"/>
    <n v="2.3529411764705883"/>
    <n v="12.222222222222223"/>
    <n v="0"/>
    <n v="3"/>
    <n v="42.276225920645743"/>
    <n v="42.276225920645743"/>
    <n v="873934.14223158883"/>
    <n v="873934.14223158883"/>
    <n v="767982908.03409648"/>
    <n v="767982908.03409648"/>
    <n v="20977136"/>
    <n v="36.610474758522635"/>
    <n v="36.610474758522635"/>
    <n v="2.5"/>
    <n v="2.7314587057279494"/>
    <n v="1.0569056480161436"/>
    <n v="1.0569056480161436"/>
  </r>
  <r>
    <s v="060001680"/>
    <s v="MISSION CAPISTRANO HEALTHCARE CENTER"/>
    <n v="206304158"/>
    <n v="1285049585"/>
    <s v="555763"/>
    <x v="27"/>
    <x v="6"/>
    <s v="No"/>
    <n v="45"/>
    <n v="2.395"/>
    <n v="2"/>
    <n v="0.55342465753424652"/>
    <n v="1.106849315068493"/>
    <n v="1.25"/>
    <n v="4"/>
    <n v="1"/>
    <n v="4"/>
    <n v="1.2849999999999999"/>
    <n v="6"/>
    <n v="1"/>
    <n v="6"/>
    <n v="4.859"/>
    <n v="5"/>
    <n v="0.92054794520547945"/>
    <n v="4.602739726027397"/>
    <n v="3.9540000000000002"/>
    <n v="4"/>
    <n v="0.73076923076923073"/>
    <n v="2.9230769230769229"/>
    <n v="18.632665964172812"/>
    <n v="30"/>
    <n v="0.62108886547242703"/>
    <m/>
    <m/>
    <n v="0"/>
    <n v="0"/>
    <m/>
    <m/>
    <m/>
    <m/>
    <m/>
    <m/>
    <n v="0"/>
    <n v="0"/>
    <n v="0.88888888888888884"/>
    <n v="0.9"/>
    <n v="0.95"/>
    <m/>
    <s v=""/>
    <n v="6.25"/>
    <n v="5"/>
    <m/>
    <n v="0"/>
    <n v="8.2799999999999994"/>
    <n v="0"/>
    <n v="5"/>
    <n v="12"/>
    <n v="0.41666666666666669"/>
    <m/>
    <n v="0"/>
    <n v="5"/>
    <n v="0"/>
    <n v="0.99080459770114937"/>
    <n v="10"/>
    <n v="10"/>
    <n v="1"/>
    <m/>
    <n v="31.054443273621352"/>
    <m/>
    <m/>
    <s v=""/>
    <n v="16.666666666666668"/>
    <n v="0"/>
    <n v="3"/>
    <n v="50.721109940288017"/>
    <n v="50.721109940288017"/>
    <m/>
    <n v="0"/>
    <n v="767982908.03409648"/>
    <n v="767982908.03409648"/>
    <n v="20977136"/>
    <n v="36.610474758522635"/>
    <n v="36.610474758522635"/>
    <n v="2.5"/>
    <n v="2.7314587057279494"/>
    <n v="1.2680277485072002"/>
    <n v="1.2680277485072005"/>
  </r>
  <r>
    <s v="010001007"/>
    <s v="THE REDWOODS, A COMMUNITY OF SENIORS"/>
    <n v="206210916"/>
    <n v="1205809381"/>
    <s v="555826"/>
    <x v="33"/>
    <x v="0"/>
    <s v="No"/>
    <n v="58"/>
    <n v="2.9790000000000001"/>
    <n v="5"/>
    <n v="0.79178082191780819"/>
    <n v="3.9589041095890409"/>
    <n v="0.82399999999999995"/>
    <n v="0"/>
    <n v="1"/>
    <n v="0"/>
    <n v="1.7230000000000001"/>
    <n v="6"/>
    <n v="1"/>
    <n v="6"/>
    <n v="5.24"/>
    <n v="6"/>
    <n v="0.89315068493150684"/>
    <n v="5.3589041095890408"/>
    <n v="4.6349999999999998"/>
    <n v="6"/>
    <n v="0.83653846153846156"/>
    <n v="5.0192307692307692"/>
    <n v="20.33703898840885"/>
    <n v="30"/>
    <n v="0.67790129961362833"/>
    <n v="41.7"/>
    <n v="4"/>
    <n v="6"/>
    <n v="0.66666666666666663"/>
    <n v="0.11650487999999999"/>
    <n v="1"/>
    <n v="7.692309E-2"/>
    <n v="2"/>
    <n v="9.7087300000000005E-3"/>
    <n v="3"/>
    <n v="6"/>
    <n v="17"/>
    <n v="0.88288288288288286"/>
    <n v="0.9"/>
    <n v="0.95"/>
    <n v="0"/>
    <n v="0"/>
    <n v="6.34"/>
    <n v="5"/>
    <m/>
    <n v="0"/>
    <n v="7.84"/>
    <n v="2"/>
    <n v="7"/>
    <n v="12"/>
    <n v="0.58333333333333337"/>
    <n v="0.29639911167512689"/>
    <n v="0"/>
    <n v="5"/>
    <n v="0"/>
    <n v="1"/>
    <n v="10"/>
    <n v="10"/>
    <n v="1"/>
    <n v="3737"/>
    <n v="23.72654548647699"/>
    <n v="10"/>
    <n v="0"/>
    <n v="0"/>
    <n v="11.666666666666668"/>
    <n v="0"/>
    <n v="3"/>
    <n v="48.393212153143665"/>
    <n v="48.393212153143665"/>
    <n v="180845.43381629788"/>
    <n v="180845.43381629788"/>
    <n v="767982908.03409648"/>
    <n v="767982908.03409648"/>
    <n v="20977136"/>
    <n v="36.610474758522635"/>
    <n v="36.610474758522635"/>
    <n v="2.5"/>
    <n v="2.7314587057279494"/>
    <n v="1.2098303038285916"/>
    <n v="1.2098303038285918"/>
  </r>
  <r>
    <s v="060001718"/>
    <s v="SERENTO ROSA"/>
    <n v="206304269"/>
    <m/>
    <s v="555768"/>
    <x v="27"/>
    <x v="6"/>
    <s v="No"/>
    <n v="45"/>
    <n v="2.2269999999999999"/>
    <n v="0"/>
    <n v="0.63013698630136994"/>
    <n v="0"/>
    <n v="1.6060000000000001"/>
    <n v="6"/>
    <n v="1"/>
    <n v="6"/>
    <n v="0.438"/>
    <n v="2"/>
    <n v="1"/>
    <n v="2"/>
    <n v="4.3010000000000002"/>
    <n v="4"/>
    <n v="0.89863013698630134"/>
    <n v="3.5945205479452054"/>
    <n v="4.0970000000000004"/>
    <n v="5"/>
    <n v="0.92307692307692313"/>
    <n v="4.6153846153846159"/>
    <n v="16.209905163329822"/>
    <n v="30"/>
    <n v="0.5403301721109941"/>
    <n v="45"/>
    <n v="3"/>
    <n v="6"/>
    <n v="0.5"/>
    <n v="4.3478260000000005E-2"/>
    <n v="5"/>
    <n v="0.14285713999999999"/>
    <n v="0"/>
    <n v="8.6956530000000004E-2"/>
    <n v="0"/>
    <n v="5"/>
    <n v="17"/>
    <n v="0.45454545454545453"/>
    <n v="0.9"/>
    <n v="0.95"/>
    <n v="0"/>
    <n v="0"/>
    <n v="8.11"/>
    <n v="2"/>
    <m/>
    <n v="0"/>
    <n v="7.51"/>
    <n v="5"/>
    <n v="7"/>
    <n v="12"/>
    <n v="0.58333333333333337"/>
    <m/>
    <n v="0"/>
    <n v="5"/>
    <n v="0"/>
    <n v="0.99236641221374045"/>
    <n v="10"/>
    <n v="10"/>
    <n v="1"/>
    <m/>
    <n v="18.911556023884792"/>
    <n v="7.5"/>
    <n v="0"/>
    <n v="0"/>
    <n v="11.666666666666668"/>
    <n v="0"/>
    <n v="3"/>
    <n v="41.078222690551456"/>
    <n v="41.078222690551456"/>
    <m/>
    <n v="0"/>
    <n v="767982908.03409648"/>
    <n v="767982908.03409648"/>
    <n v="20977136"/>
    <n v="36.610474758522635"/>
    <n v="36.610474758522635"/>
    <n v="2.5"/>
    <n v="2.7314587057279494"/>
    <n v="1.0269555672637865"/>
    <n v="1.0269555672637865"/>
  </r>
  <r>
    <s v="250001745"/>
    <s v="BAYSHIRE RANCHO MIRAGE"/>
    <n v="206334506"/>
    <n v="1063827541"/>
    <s v="555775"/>
    <x v="46"/>
    <x v="11"/>
    <s v="No"/>
    <n v="45"/>
    <n v="1.907"/>
    <n v="0"/>
    <n v="0.13150684931506851"/>
    <n v="0"/>
    <n v="1.107"/>
    <n v="2"/>
    <n v="1"/>
    <n v="2"/>
    <n v="0.317"/>
    <n v="0"/>
    <n v="1"/>
    <n v="0"/>
    <n v="3.3460000000000001"/>
    <n v="0"/>
    <n v="0.52054794520547953"/>
    <n v="0"/>
    <n v="2.7970000000000002"/>
    <n v="0"/>
    <n v="0.29807692307692307"/>
    <n v="0"/>
    <n v="2"/>
    <n v="30"/>
    <n v="6.6666666666666666E-2"/>
    <n v="100"/>
    <n v="0"/>
    <n v="6"/>
    <n v="0"/>
    <m/>
    <m/>
    <m/>
    <m/>
    <m/>
    <m/>
    <n v="0"/>
    <n v="0"/>
    <n v="0.16666666666666666"/>
    <n v="0.9"/>
    <n v="0.95"/>
    <m/>
    <s v=""/>
    <n v="6.93"/>
    <n v="4"/>
    <m/>
    <n v="0"/>
    <n v="8.35"/>
    <n v="0"/>
    <n v="4"/>
    <n v="12"/>
    <n v="0.33333333333333331"/>
    <m/>
    <n v="0"/>
    <n v="5"/>
    <n v="0"/>
    <n v="0.9930843706777317"/>
    <n v="10"/>
    <n v="10"/>
    <n v="1"/>
    <m/>
    <n v="2.3333333333333335"/>
    <n v="0"/>
    <m/>
    <s v=""/>
    <n v="13.333333333333332"/>
    <n v="0"/>
    <n v="3"/>
    <n v="18.666666666666664"/>
    <n v="18.666666666666664"/>
    <m/>
    <n v="0"/>
    <n v="767982908.03409648"/>
    <n v="767982908.03409648"/>
    <n v="20977136"/>
    <n v="36.610474758522635"/>
    <n v="36.610474758522635"/>
    <n v="2.5"/>
    <n v="2.7314587057279494"/>
    <n v="0.46666666666666662"/>
    <n v="0.46666666666666656"/>
  </r>
  <r>
    <s v="080000962"/>
    <s v="THE SPRINGS AT PACIFIC REGENT"/>
    <n v="206374091"/>
    <n v="1003198342"/>
    <s v="555739"/>
    <x v="31"/>
    <x v="8"/>
    <s v="No"/>
    <n v="59"/>
    <n v="2.4510000000000001"/>
    <n v="2"/>
    <n v="0.64109589041095894"/>
    <n v="1.2821917808219179"/>
    <n v="1.0980000000000001"/>
    <n v="2"/>
    <n v="1"/>
    <n v="2"/>
    <n v="0.54500000000000004"/>
    <n v="3"/>
    <n v="1"/>
    <n v="3"/>
    <n v="4.1369999999999996"/>
    <n v="3"/>
    <n v="0.9506849315068493"/>
    <n v="2.8520547945205479"/>
    <n v="3.1379999999999999"/>
    <n v="0"/>
    <n v="0.84615384615384615"/>
    <n v="0"/>
    <n v="9.1342465753424662"/>
    <n v="30"/>
    <n v="0.30447488584474885"/>
    <n v="58.2"/>
    <n v="0"/>
    <n v="6"/>
    <n v="0"/>
    <n v="0.15384615999999998"/>
    <n v="0"/>
    <n v="4.0000010000000003E-2"/>
    <n v="4"/>
    <n v="0"/>
    <n v="6"/>
    <n v="10"/>
    <n v="17"/>
    <n v="0.53191489361702127"/>
    <n v="0.9"/>
    <n v="0.95"/>
    <n v="0"/>
    <n v="0"/>
    <n v="8.4499999999999993"/>
    <n v="2"/>
    <m/>
    <n v="0"/>
    <n v="6.54"/>
    <n v="6"/>
    <n v="8"/>
    <n v="12"/>
    <n v="0.66666666666666663"/>
    <n v="5.2820621170504962E-2"/>
    <n v="0"/>
    <n v="5"/>
    <n v="0"/>
    <n v="0.85290628706998817"/>
    <n v="0"/>
    <n v="10"/>
    <n v="0"/>
    <n v="1000"/>
    <n v="10.65662100456621"/>
    <n v="0"/>
    <n v="0"/>
    <n v="0"/>
    <n v="13.333333333333332"/>
    <n v="0"/>
    <n v="0"/>
    <n v="23.98995433789954"/>
    <n v="23.98995433789954"/>
    <n v="23989.95433789954"/>
    <n v="23989.95433789954"/>
    <n v="767982908.03409648"/>
    <n v="767982908.03409648"/>
    <n v="20977136"/>
    <n v="36.610474758522635"/>
    <n v="36.610474758522635"/>
    <n v="2.5"/>
    <n v="2.7314587057279494"/>
    <n v="0.59974885844748849"/>
    <n v="0.5997488584474886"/>
  </r>
  <r>
    <s v="080001542"/>
    <s v="ALTA GARDENS CARE CENTER"/>
    <n v="206301287"/>
    <n v="1326037847"/>
    <s v="555473"/>
    <x v="27"/>
    <x v="6"/>
    <s v="No"/>
    <n v="129"/>
    <n v="2.0609999999999999"/>
    <n v="0"/>
    <n v="0.26575342465753427"/>
    <n v="0"/>
    <n v="0.98899999999999999"/>
    <n v="0"/>
    <n v="1"/>
    <n v="0"/>
    <n v="0.502"/>
    <n v="3"/>
    <n v="1"/>
    <n v="3"/>
    <n v="3.5150000000000001"/>
    <n v="0"/>
    <n v="0.83287671232876714"/>
    <n v="0"/>
    <n v="3.3380000000000001"/>
    <n v="0"/>
    <n v="0.81730769230769229"/>
    <n v="0"/>
    <n v="3"/>
    <n v="30"/>
    <n v="0.1"/>
    <n v="25.8"/>
    <n v="6"/>
    <n v="6"/>
    <n v="1"/>
    <n v="8.8495580000000004E-2"/>
    <n v="4"/>
    <n v="4.1533529999999999E-2"/>
    <n v="4"/>
    <n v="5.8659220000000005E-2"/>
    <n v="0"/>
    <n v="8"/>
    <n v="17"/>
    <n v="0.91237113402061853"/>
    <n v="0.9"/>
    <n v="0.95"/>
    <n v="0.23529411764705882"/>
    <n v="0.23529411764705882"/>
    <n v="9.92"/>
    <n v="0"/>
    <n v="0.66400700000000001"/>
    <n v="3"/>
    <n v="7.96"/>
    <n v="2"/>
    <n v="5"/>
    <n v="18"/>
    <n v="0.27777777777777779"/>
    <n v="2.6550868486352359E-3"/>
    <n v="0"/>
    <n v="5"/>
    <n v="0"/>
    <n v="0.9915730337078652"/>
    <n v="10"/>
    <n v="10"/>
    <n v="1"/>
    <n v="107"/>
    <n v="3.5"/>
    <n v="15"/>
    <n v="4.7058823529411766"/>
    <n v="4.7058823529411766"/>
    <n v="5.5555555555555554"/>
    <n v="0"/>
    <n v="3"/>
    <n v="31.761437908496731"/>
    <n v="31.761437908496731"/>
    <n v="3398.4738562091502"/>
    <n v="3398.4738562091502"/>
    <n v="767982908.03409648"/>
    <n v="767982908.03409648"/>
    <n v="20977136"/>
    <n v="36.610474758522635"/>
    <n v="36.610474758522635"/>
    <n v="2.5"/>
    <n v="2.7314587057279494"/>
    <n v="0.79403594771241826"/>
    <n v="0.79403594771241826"/>
  </r>
  <r>
    <s v="240001854"/>
    <s v="BISHOP CARE CENTER"/>
    <n v="206144006"/>
    <n v="1225336373"/>
    <s v="555777"/>
    <x v="52"/>
    <x v="12"/>
    <s v="No"/>
    <n v="99"/>
    <n v="2.661"/>
    <n v="4"/>
    <n v="0.53972602739726028"/>
    <n v="2.1589041095890411"/>
    <n v="1.2929999999999999"/>
    <n v="4"/>
    <n v="1"/>
    <n v="4"/>
    <n v="0.29599999999999999"/>
    <n v="0"/>
    <n v="1"/>
    <n v="0"/>
    <n v="4.2690000000000001"/>
    <n v="3"/>
    <n v="0.55342465753424652"/>
    <n v="1.6602739726027396"/>
    <n v="3.0539999999999998"/>
    <n v="0"/>
    <n v="0.19230769230769232"/>
    <n v="0"/>
    <n v="7.8191780821917813"/>
    <n v="30"/>
    <n v="0.2606392694063927"/>
    <n v="50.9"/>
    <n v="2"/>
    <n v="6"/>
    <n v="0.33333333333333331"/>
    <n v="0.15469614000000001"/>
    <n v="2"/>
    <n v="5.6074789999999999E-2"/>
    <n v="3"/>
    <n v="2.6455039999999999E-2"/>
    <n v="0"/>
    <n v="5"/>
    <n v="17"/>
    <n v="0.94818652849740936"/>
    <n v="0.9"/>
    <n v="0.95"/>
    <n v="0.14705882352941177"/>
    <n v="0.14705882352941177"/>
    <n v="7.61"/>
    <n v="3"/>
    <n v="1.8062769999999999"/>
    <n v="0"/>
    <n v="7.11"/>
    <n v="6"/>
    <n v="9"/>
    <n v="18"/>
    <n v="0.5"/>
    <n v="0.83011413520632138"/>
    <n v="4"/>
    <n v="5"/>
    <n v="0.8"/>
    <n v="0.89625360230547546"/>
    <n v="0"/>
    <n v="10"/>
    <n v="0"/>
    <n v="17019"/>
    <n v="9.1223744292237452"/>
    <n v="5"/>
    <n v="2.9411764705882355"/>
    <n v="2.9411764705882355"/>
    <n v="10"/>
    <n v="5.6000000000000005"/>
    <n v="0"/>
    <n v="32.66355089981198"/>
    <n v="32.66355089981198"/>
    <n v="555900.97276390006"/>
    <n v="555900.97276390006"/>
    <n v="767982908.03409648"/>
    <n v="767982908.03409648"/>
    <n v="20977136"/>
    <n v="36.610474758522635"/>
    <n v="36.610474758522635"/>
    <n v="2.5"/>
    <n v="2.7314587057279494"/>
    <n v="0.8165887724952996"/>
    <n v="0.81658877249529949"/>
  </r>
  <r>
    <s v="020000042"/>
    <s v="KAISER PERMANENTE POST-ACUTE CARE CENTER"/>
    <n v="206010914"/>
    <m/>
    <s v="555779"/>
    <x v="7"/>
    <x v="1"/>
    <s v="No"/>
    <n v="176"/>
    <m/>
    <m/>
    <m/>
    <m/>
    <m/>
    <m/>
    <m/>
    <m/>
    <m/>
    <m/>
    <m/>
    <m/>
    <m/>
    <m/>
    <m/>
    <m/>
    <m/>
    <m/>
    <m/>
    <m/>
    <m/>
    <n v="30"/>
    <n v="0"/>
    <n v="26.5"/>
    <n v="6"/>
    <n v="6"/>
    <n v="1"/>
    <m/>
    <m/>
    <m/>
    <m/>
    <m/>
    <m/>
    <n v="0"/>
    <n v="0"/>
    <n v="0.6428571428571429"/>
    <n v="0.9"/>
    <n v="0.95"/>
    <m/>
    <s v=""/>
    <m/>
    <n v="0"/>
    <m/>
    <n v="0"/>
    <m/>
    <n v="0"/>
    <n v="0"/>
    <n v="0"/>
    <n v="0"/>
    <m/>
    <m/>
    <n v="5"/>
    <m/>
    <n v="0.95792426367461425"/>
    <n v="6"/>
    <n v="10"/>
    <n v="0.6"/>
    <m/>
    <n v="0"/>
    <n v="15"/>
    <m/>
    <s v=""/>
    <m/>
    <m/>
    <n v="1.7999999999999998"/>
    <n v="16.8"/>
    <n v="16.8"/>
    <m/>
    <n v="0"/>
    <n v="767982908.03409648"/>
    <n v="767982908.03409648"/>
    <n v="20977136"/>
    <n v="36.610474758522635"/>
    <n v="36.610474758522635"/>
    <n v="2.5"/>
    <n v="2.7314587057279494"/>
    <n v="0.42000000000000004"/>
    <n v="0.42"/>
  </r>
  <r>
    <s v="940000040"/>
    <s v="VILLA DEL RIO"/>
    <n v="206190234"/>
    <n v="1871581835"/>
    <s v="555781"/>
    <x v="48"/>
    <x v="13"/>
    <s v="No"/>
    <n v="99"/>
    <n v="2.2650000000000001"/>
    <n v="0"/>
    <n v="0.15342465753424661"/>
    <n v="0"/>
    <n v="0.78500000000000003"/>
    <n v="0"/>
    <n v="1"/>
    <n v="0"/>
    <n v="0.151"/>
    <n v="0"/>
    <n v="1"/>
    <n v="0"/>
    <n v="3.242"/>
    <n v="0"/>
    <n v="2.7397260273972601E-2"/>
    <n v="0"/>
    <n v="3.153"/>
    <n v="0"/>
    <n v="0"/>
    <n v="0"/>
    <n v="0"/>
    <n v="30"/>
    <n v="0"/>
    <n v="44.1"/>
    <n v="3"/>
    <n v="6"/>
    <n v="0.5"/>
    <n v="0"/>
    <n v="5"/>
    <n v="5.1136350000000004E-2"/>
    <n v="4"/>
    <n v="0"/>
    <n v="6"/>
    <n v="15"/>
    <n v="17"/>
    <n v="0.9623655913978495"/>
    <n v="0.9"/>
    <n v="0.95"/>
    <n v="0.88235294117647056"/>
    <n v="0.88235294117647056"/>
    <n v="10.62"/>
    <n v="0"/>
    <n v="0.68326299999999995"/>
    <n v="3"/>
    <n v="8.44"/>
    <n v="0"/>
    <n v="3"/>
    <n v="18"/>
    <n v="0.16666666666666666"/>
    <n v="0.83572882979997609"/>
    <n v="2"/>
    <n v="5"/>
    <n v="0.4"/>
    <n v="0.78883495145631066"/>
    <n v="0"/>
    <n v="10"/>
    <n v="0"/>
    <n v="27910"/>
    <n v="0"/>
    <n v="7.5"/>
    <n v="17.647058823529413"/>
    <n v="17.647058823529413"/>
    <n v="3.333333333333333"/>
    <n v="2.8000000000000003"/>
    <n v="0"/>
    <n v="31.280392156862746"/>
    <n v="31.280392156862746"/>
    <n v="873035.74509803928"/>
    <n v="873035.74509803928"/>
    <n v="767982908.03409648"/>
    <n v="767982908.03409648"/>
    <n v="20977136"/>
    <n v="36.610474758522635"/>
    <n v="36.610474758522635"/>
    <n v="2.5"/>
    <n v="2.7314587057279494"/>
    <n v="0.7820098039215686"/>
    <n v="0.7820098039215686"/>
  </r>
  <r>
    <s v="940000041"/>
    <s v="VILLA DEL RIO GARDENS"/>
    <n v="206190235"/>
    <n v="1487642336"/>
    <s v="555780"/>
    <x v="48"/>
    <x v="13"/>
    <s v="No"/>
    <n v="84"/>
    <n v="2.6"/>
    <n v="4"/>
    <n v="0.22191780821917806"/>
    <n v="0.88767123287671224"/>
    <n v="0.77500000000000002"/>
    <n v="0"/>
    <n v="1"/>
    <n v="0"/>
    <n v="0.188"/>
    <n v="0"/>
    <n v="1"/>
    <n v="0"/>
    <n v="3.5870000000000002"/>
    <n v="0"/>
    <n v="3.5616438356164348E-2"/>
    <n v="0"/>
    <n v="3.2519999999999998"/>
    <n v="0"/>
    <n v="1.9230769230769232E-2"/>
    <n v="0"/>
    <n v="0.88767123287671224"/>
    <n v="30"/>
    <n v="2.9589041095890407E-2"/>
    <n v="46.4"/>
    <n v="3"/>
    <n v="6"/>
    <n v="0.5"/>
    <n v="3.0303049999999998E-2"/>
    <n v="5"/>
    <n v="3.3707880000000003E-2"/>
    <n v="5"/>
    <n v="0"/>
    <n v="6"/>
    <n v="16"/>
    <n v="17"/>
    <n v="1"/>
    <n v="0.9"/>
    <n v="0.95"/>
    <n v="0.94117647058823528"/>
    <n v="0.94117647058823528"/>
    <n v="10.11"/>
    <n v="0"/>
    <n v="0.29433500000000001"/>
    <n v="5"/>
    <n v="8.19"/>
    <n v="0"/>
    <n v="5"/>
    <n v="18"/>
    <n v="0.27777777777777779"/>
    <n v="0.81607561651623906"/>
    <n v="1"/>
    <n v="5"/>
    <n v="0.2"/>
    <n v="0.99704142011834318"/>
    <n v="10"/>
    <n v="10"/>
    <n v="1"/>
    <n v="22966"/>
    <n v="1.0356164383561641"/>
    <n v="7.5"/>
    <n v="18.823529411764707"/>
    <n v="18.823529411764707"/>
    <n v="5.5555555555555554"/>
    <n v="1.4000000000000001"/>
    <n v="3"/>
    <n v="37.314701405676423"/>
    <n v="37.314701405676423"/>
    <n v="856969.43248276471"/>
    <n v="856969.43248276471"/>
    <n v="767982908.03409648"/>
    <n v="767982908.03409648"/>
    <n v="20977136"/>
    <n v="36.610474758522635"/>
    <n v="36.610474758522635"/>
    <n v="2.5"/>
    <n v="2.7314587057279494"/>
    <n v="0.93286753514191068"/>
    <n v="0.93286753514191068"/>
  </r>
  <r>
    <s v="220001041"/>
    <s v="SUNNYVALE POST-ACUTE CENTER"/>
    <n v="206430909"/>
    <n v="1679953004"/>
    <s v="555792"/>
    <x v="28"/>
    <x v="7"/>
    <s v="No"/>
    <n v="99"/>
    <n v="2.5710000000000002"/>
    <n v="4"/>
    <n v="0.35890410958904106"/>
    <n v="1.4356164383561643"/>
    <n v="1.145"/>
    <n v="3"/>
    <n v="0.74794520547945198"/>
    <n v="2.2438356164383562"/>
    <n v="0.60199999999999998"/>
    <n v="4"/>
    <n v="0.74794520547945198"/>
    <n v="2.9917808219178079"/>
    <n v="4.3029999999999999"/>
    <n v="4"/>
    <n v="0.63287671232876708"/>
    <n v="2.5315068493150683"/>
    <n v="3.9159999999999999"/>
    <n v="4"/>
    <n v="0.50961538461538458"/>
    <n v="2.0384615384615383"/>
    <n v="11.241201264488934"/>
    <n v="30"/>
    <n v="0.37470670881629781"/>
    <m/>
    <m/>
    <n v="0"/>
    <n v="0"/>
    <n v="0.12554111000000001"/>
    <n v="1"/>
    <n v="7.9268289999999991E-2"/>
    <n v="2"/>
    <n v="1.587299E-2"/>
    <n v="2"/>
    <n v="5"/>
    <n v="17"/>
    <n v="0.96837944664031617"/>
    <n v="0.9"/>
    <n v="0.95"/>
    <n v="0.29411764705882354"/>
    <n v="0.29411764705882354"/>
    <n v="9.85"/>
    <n v="0"/>
    <n v="0.46568599999999999"/>
    <n v="4"/>
    <n v="7.75"/>
    <n v="3"/>
    <n v="7"/>
    <n v="18"/>
    <n v="0.3888888888888889"/>
    <n v="0.74596873461349089"/>
    <n v="1"/>
    <n v="5"/>
    <n v="0.2"/>
    <n v="0.85854341736694673"/>
    <n v="0"/>
    <n v="10"/>
    <n v="0"/>
    <n v="24241"/>
    <n v="18.73533544081489"/>
    <m/>
    <n v="5.882352941176471"/>
    <n v="5.882352941176471"/>
    <n v="7.7777777777777777"/>
    <n v="1.4000000000000001"/>
    <n v="0"/>
    <n v="33.795466159769134"/>
    <n v="33.795466159769134"/>
    <n v="819235.89517896355"/>
    <n v="819235.89517896355"/>
    <n v="767982908.03409648"/>
    <n v="767982908.03409648"/>
    <n v="20977136"/>
    <n v="36.610474758522635"/>
    <n v="36.610474758522635"/>
    <n v="2.5"/>
    <n v="2.7314587057279494"/>
    <n v="0.84488665399422835"/>
    <n v="0.84488665399422846"/>
  </r>
  <r>
    <s v="220001051"/>
    <s v="CEDAR CREST NURSING AND REHABILITATION CENTER"/>
    <n v="206431686"/>
    <n v="1982608303"/>
    <s v="555790"/>
    <x v="28"/>
    <x v="7"/>
    <s v="No"/>
    <n v="99"/>
    <n v="2.6509999999999998"/>
    <n v="4"/>
    <n v="0.84383561643835614"/>
    <n v="3.3753424657534246"/>
    <n v="0.872"/>
    <n v="0"/>
    <n v="1"/>
    <n v="0"/>
    <n v="1.151"/>
    <n v="6"/>
    <n v="1"/>
    <n v="6"/>
    <n v="4.5940000000000003"/>
    <n v="5"/>
    <n v="0.89863013698630134"/>
    <n v="4.493150684931507"/>
    <n v="4.1429999999999998"/>
    <n v="5"/>
    <n v="0.84615384615384615"/>
    <n v="4.2307692307692308"/>
    <n v="18.099262381454164"/>
    <n v="30"/>
    <n v="0.60330874604847218"/>
    <n v="40.700000000000003"/>
    <n v="4"/>
    <n v="6"/>
    <n v="0.66666666666666663"/>
    <n v="2.8409080000000003E-2"/>
    <n v="5"/>
    <n v="5.4794530000000001E-2"/>
    <n v="5"/>
    <n v="1.538462E-2"/>
    <n v="5"/>
    <n v="15"/>
    <n v="17"/>
    <n v="0.93069306930693074"/>
    <n v="0.9"/>
    <n v="0.95"/>
    <n v="0.44117647058823528"/>
    <n v="0.44117647058823528"/>
    <n v="5.81"/>
    <n v="6"/>
    <n v="0.66373800000000005"/>
    <n v="3"/>
    <n v="8.74"/>
    <n v="0"/>
    <n v="9"/>
    <n v="18"/>
    <n v="0.5"/>
    <n v="0.46394830322726927"/>
    <n v="0"/>
    <n v="5"/>
    <n v="0"/>
    <n v="0.99394856278366117"/>
    <n v="10"/>
    <n v="10"/>
    <n v="1"/>
    <n v="12277"/>
    <n v="21.115806111696525"/>
    <n v="10"/>
    <n v="8.8235294117647065"/>
    <n v="8.8235294117647065"/>
    <n v="10"/>
    <n v="0"/>
    <n v="3"/>
    <n v="52.939335523461232"/>
    <n v="52.939335523461232"/>
    <n v="649936.22222153354"/>
    <n v="649936.22222153354"/>
    <n v="767982908.03409648"/>
    <n v="767982908.03409648"/>
    <n v="20977136"/>
    <n v="36.610474758522635"/>
    <n v="36.610474758522635"/>
    <n v="2.5"/>
    <n v="2.7314587057279494"/>
    <n v="1.3234833880865307"/>
    <n v="1.3234833880865307"/>
  </r>
  <r>
    <s v="920000310"/>
    <s v="BROOKDALE NORTHRIDGE"/>
    <n v="206196394"/>
    <m/>
    <s v="555791"/>
    <x v="48"/>
    <x v="14"/>
    <s v="No"/>
    <n v="45"/>
    <n v="2.4969999999999999"/>
    <n v="3"/>
    <n v="0.93150684931506844"/>
    <n v="2.7945205479452051"/>
    <n v="1.534"/>
    <n v="5"/>
    <n v="1"/>
    <n v="5"/>
    <n v="0.95199999999999996"/>
    <n v="6"/>
    <n v="1"/>
    <n v="6"/>
    <n v="4.944"/>
    <n v="5"/>
    <n v="1"/>
    <n v="5"/>
    <n v="4.2930000000000001"/>
    <n v="5"/>
    <n v="1"/>
    <n v="5"/>
    <n v="23.794520547945204"/>
    <n v="30"/>
    <n v="0.79315068493150676"/>
    <n v="39.299999999999997"/>
    <n v="4"/>
    <n v="6"/>
    <n v="0.66666666666666663"/>
    <n v="4.8780489999999996E-2"/>
    <n v="5"/>
    <n v="0.25641027"/>
    <n v="0"/>
    <n v="0"/>
    <n v="6"/>
    <n v="11"/>
    <n v="17"/>
    <n v="0.7321428571428571"/>
    <n v="0.9"/>
    <n v="0.95"/>
    <n v="0"/>
    <n v="0"/>
    <n v="10.78"/>
    <n v="0"/>
    <m/>
    <n v="0"/>
    <n v="7.74"/>
    <n v="3"/>
    <n v="3"/>
    <n v="12"/>
    <n v="0.25"/>
    <m/>
    <n v="0"/>
    <n v="5"/>
    <n v="0"/>
    <n v="0.98986486486486491"/>
    <n v="9"/>
    <n v="10"/>
    <n v="0.9"/>
    <m/>
    <n v="27.760273972602736"/>
    <n v="10"/>
    <n v="0"/>
    <n v="0"/>
    <n v="5"/>
    <n v="0"/>
    <n v="2.7"/>
    <n v="45.460273972602735"/>
    <n v="45.460273972602735"/>
    <m/>
    <n v="0"/>
    <n v="767982908.03409648"/>
    <n v="767982908.03409648"/>
    <n v="20977136"/>
    <n v="36.610474758522635"/>
    <n v="36.610474758522635"/>
    <n v="2.5"/>
    <n v="2.7314587057279494"/>
    <n v="1.1365068493150683"/>
    <n v="1.1365068493150685"/>
  </r>
  <r>
    <s v="080001692"/>
    <s v="VI AT LA JOLLA VILLAGE"/>
    <n v="206374300"/>
    <m/>
    <s v="555793"/>
    <x v="31"/>
    <x v="8"/>
    <s v="No"/>
    <n v="60"/>
    <n v="3.1389999999999998"/>
    <n v="6"/>
    <n v="1"/>
    <n v="6"/>
    <n v="1.4079999999999999"/>
    <n v="5"/>
    <n v="1"/>
    <n v="5"/>
    <n v="1.1220000000000001"/>
    <n v="6"/>
    <n v="1"/>
    <n v="6"/>
    <n v="5.5410000000000004"/>
    <n v="6"/>
    <n v="1"/>
    <n v="6"/>
    <n v="5.05"/>
    <n v="6"/>
    <n v="1"/>
    <n v="6"/>
    <n v="29"/>
    <n v="30"/>
    <n v="0.96666666666666667"/>
    <n v="57.3"/>
    <n v="0"/>
    <n v="6"/>
    <n v="0"/>
    <n v="0.1"/>
    <n v="3"/>
    <n v="3.2786909999999996E-2"/>
    <n v="5"/>
    <n v="8.4615399999999993E-2"/>
    <n v="0"/>
    <n v="8"/>
    <n v="17"/>
    <n v="0.95199999999999996"/>
    <n v="0.9"/>
    <n v="0.95"/>
    <n v="0.47058823529411764"/>
    <n v="0.47058823529411764"/>
    <n v="6.01"/>
    <n v="5"/>
    <n v="0.31561"/>
    <n v="5"/>
    <n v="7.3"/>
    <n v="6"/>
    <n v="16"/>
    <n v="18"/>
    <n v="0.88888888888888884"/>
    <m/>
    <n v="0"/>
    <n v="5"/>
    <n v="0"/>
    <n v="0.9802816901408451"/>
    <n v="9"/>
    <n v="10"/>
    <n v="0.9"/>
    <m/>
    <n v="33.833333333333336"/>
    <n v="0"/>
    <n v="9.4117647058823533"/>
    <n v="9.4117647058823533"/>
    <n v="17.777777777777779"/>
    <n v="0"/>
    <n v="2.7"/>
    <n v="63.722875816993472"/>
    <n v="63.722875816993472"/>
    <m/>
    <n v="0"/>
    <n v="767982908.03409648"/>
    <n v="767982908.03409648"/>
    <n v="20977136"/>
    <n v="36.610474758522635"/>
    <n v="36.610474758522635"/>
    <n v="2.5"/>
    <n v="2.7314587057279494"/>
    <n v="1.5930718954248368"/>
    <n v="1.5930718954248368"/>
  </r>
  <r>
    <s v="170001870"/>
    <s v="VETERANS HOME OF CALIFORNIA - CHULA VISTA"/>
    <n v="206374298"/>
    <n v="1790771194"/>
    <s v="555795"/>
    <x v="31"/>
    <x v="16"/>
    <s v="No"/>
    <n v="180"/>
    <n v="3.177"/>
    <n v="6"/>
    <n v="0.92328767123287669"/>
    <n v="5.5397260273972604"/>
    <n v="0.89500000000000002"/>
    <n v="0"/>
    <n v="1"/>
    <n v="0"/>
    <n v="1.1659999999999999"/>
    <n v="6"/>
    <n v="1"/>
    <n v="6"/>
    <n v="5.1479999999999997"/>
    <n v="6"/>
    <n v="0.97534246575342465"/>
    <n v="5.8520547945205479"/>
    <n v="4.7679999999999998"/>
    <n v="6"/>
    <n v="0.93269230769230771"/>
    <n v="5.5961538461538467"/>
    <n v="22.987934668071656"/>
    <n v="30"/>
    <n v="0.76626448893572185"/>
    <n v="15.6"/>
    <n v="6"/>
    <n v="6"/>
    <n v="1"/>
    <n v="0.10608696999999999"/>
    <n v="3"/>
    <n v="2.6402660000000001E-2"/>
    <n v="6"/>
    <n v="2.4549919999999999E-2"/>
    <n v="0"/>
    <n v="9"/>
    <n v="17"/>
    <n v="0.9850746268656716"/>
    <n v="0.9"/>
    <n v="0.95"/>
    <n v="0.52941176470588236"/>
    <n v="0.52941176470588236"/>
    <n v="7.19"/>
    <n v="4"/>
    <n v="0.91098100000000004"/>
    <n v="1"/>
    <n v="8.1199999999999992"/>
    <n v="1"/>
    <n v="6"/>
    <n v="18"/>
    <n v="0.33333333333333331"/>
    <n v="1.7482517482517484E-2"/>
    <n v="0"/>
    <n v="5"/>
    <n v="0"/>
    <n v="1"/>
    <n v="10"/>
    <n v="10"/>
    <n v="1"/>
    <n v="1000"/>
    <n v="26.819257112750265"/>
    <n v="15"/>
    <n v="10.588235294117647"/>
    <n v="10.588235294117647"/>
    <n v="6.6666666666666661"/>
    <n v="0"/>
    <n v="3"/>
    <n v="62.074159073534574"/>
    <n v="62.074159073534574"/>
    <n v="62074.159073534574"/>
    <n v="62074.159073534574"/>
    <n v="767982908.03409648"/>
    <n v="767982908.03409648"/>
    <n v="20977136"/>
    <n v="36.610474758522635"/>
    <n v="36.610474758522635"/>
    <n v="2.5"/>
    <n v="2.7314587057279494"/>
    <n v="1.5518539768383643"/>
    <n v="1.5518539768383643"/>
  </r>
  <r>
    <s v="050001409"/>
    <s v="SHERWOOD OAKS POST ACUTE"/>
    <n v="206564120"/>
    <n v="1982089348"/>
    <s v="555794"/>
    <x v="23"/>
    <x v="5"/>
    <s v="Yes"/>
    <n v="99"/>
    <n v="1.976"/>
    <n v="0"/>
    <n v="0.40547945205479452"/>
    <n v="0"/>
    <n v="1.01"/>
    <n v="1"/>
    <n v="1"/>
    <n v="1"/>
    <n v="0.29599999999999999"/>
    <n v="0"/>
    <n v="1"/>
    <n v="0"/>
    <n v="3.2730000000000001"/>
    <n v="0"/>
    <n v="0.63287671232876708"/>
    <n v="0"/>
    <n v="3.4660000000000002"/>
    <n v="1"/>
    <n v="0.53846153846153844"/>
    <n v="0.53846153846153844"/>
    <n v="1.5384615384615383"/>
    <n v="30"/>
    <n v="5.128205128205128E-2"/>
    <m/>
    <m/>
    <n v="0"/>
    <n v="0"/>
    <n v="0.16062177999999999"/>
    <n v="0"/>
    <n v="0.13698631"/>
    <n v="0"/>
    <n v="1.376148E-2"/>
    <n v="2"/>
    <n v="2"/>
    <n v="17"/>
    <n v="0.86075949367088611"/>
    <n v="0.9"/>
    <n v="0.95"/>
    <n v="0"/>
    <n v="0"/>
    <n v="11.62"/>
    <n v="0"/>
    <n v="0.50304700000000002"/>
    <n v="4"/>
    <n v="7.67"/>
    <n v="4"/>
    <n v="8"/>
    <n v="18"/>
    <n v="0.44444444444444442"/>
    <n v="0.63983732147923955"/>
    <n v="0"/>
    <n v="5"/>
    <n v="0"/>
    <n v="0.93065187239944525"/>
    <n v="4"/>
    <n v="10"/>
    <n v="0.4"/>
    <n v="14076"/>
    <n v="2.5641025641025639"/>
    <m/>
    <n v="0"/>
    <n v="0"/>
    <n v="8.8888888888888893"/>
    <n v="0"/>
    <n v="1.2000000000000002"/>
    <n v="12.652991452991454"/>
    <n v="12.652991452991454"/>
    <n v="178103.5076923077"/>
    <n v="178103.5076923077"/>
    <n v="767982908.03409648"/>
    <n v="767982908.03409648"/>
    <n v="20977136"/>
    <n v="36.610474758522635"/>
    <n v="36.610474758522635"/>
    <n v="2.5"/>
    <n v="2.7314587057279494"/>
    <n v="0.31632478632478639"/>
    <n v="0.31632478632478639"/>
  </r>
  <r>
    <s v="030001821"/>
    <s v="WOODSIDE HEALTHCARE CENTER"/>
    <n v="206340960"/>
    <n v="1376005181"/>
    <s v="555798"/>
    <x v="13"/>
    <x v="2"/>
    <s v="No"/>
    <n v="59"/>
    <n v="2.456"/>
    <n v="2"/>
    <n v="0.61917808219178083"/>
    <n v="1.2383561643835617"/>
    <n v="1.2649999999999999"/>
    <n v="4"/>
    <n v="1"/>
    <n v="4"/>
    <n v="0.54300000000000004"/>
    <n v="3"/>
    <n v="1"/>
    <n v="3"/>
    <n v="4.2439999999999998"/>
    <n v="3"/>
    <n v="0.8904109589041096"/>
    <n v="2.6712328767123288"/>
    <n v="4.1340000000000003"/>
    <n v="5"/>
    <n v="0.75961538461538458"/>
    <n v="3.7980769230769229"/>
    <n v="14.707665964172813"/>
    <n v="30"/>
    <n v="0.49025553213909379"/>
    <n v="43.8"/>
    <n v="3"/>
    <n v="6"/>
    <n v="0.5"/>
    <n v="1.9230769999999998E-2"/>
    <n v="5"/>
    <n v="5.8252449999999997E-2"/>
    <n v="5"/>
    <n v="0"/>
    <n v="6"/>
    <n v="16"/>
    <n v="17"/>
    <n v="0.7142857142857143"/>
    <n v="0.9"/>
    <n v="0.95"/>
    <n v="0"/>
    <n v="0"/>
    <n v="5.61"/>
    <n v="6"/>
    <n v="0.50590500000000005"/>
    <n v="4"/>
    <n v="8.08"/>
    <n v="1"/>
    <n v="11"/>
    <n v="18"/>
    <n v="0.61111111111111116"/>
    <n v="0.43251401466149203"/>
    <n v="0"/>
    <n v="5"/>
    <n v="0"/>
    <n v="0.86836935166994111"/>
    <n v="0"/>
    <n v="10"/>
    <n v="0"/>
    <n v="9027"/>
    <n v="17.158943624868282"/>
    <n v="7.5"/>
    <n v="0"/>
    <n v="0"/>
    <n v="12.222222222222223"/>
    <n v="0"/>
    <n v="0"/>
    <n v="36.881165847090507"/>
    <n v="36.881165847090507"/>
    <n v="332926.28410168603"/>
    <n v="332926.28410168603"/>
    <n v="767982908.03409648"/>
    <n v="767982908.03409648"/>
    <n v="20977136"/>
    <n v="36.610474758522635"/>
    <n v="36.610474758522635"/>
    <n v="2.5"/>
    <n v="2.7314587057279494"/>
    <n v="0.92202914617726273"/>
    <n v="0.92202914617726262"/>
  </r>
  <r>
    <s v="060000046"/>
    <s v="GORDON LANE CARE CENTER"/>
    <n v="206301189"/>
    <n v="1205932126"/>
    <s v="555797"/>
    <x v="27"/>
    <x v="6"/>
    <s v="No"/>
    <n v="99"/>
    <n v="2.5790000000000002"/>
    <n v="4"/>
    <n v="0.9452054794520548"/>
    <n v="3.7808219178082192"/>
    <n v="0.98699999999999999"/>
    <n v="0"/>
    <n v="1"/>
    <n v="0"/>
    <n v="0.54800000000000004"/>
    <n v="3"/>
    <n v="1"/>
    <n v="3"/>
    <n v="4.109"/>
    <n v="2"/>
    <n v="0.92328767123287669"/>
    <n v="1.8465753424657534"/>
    <n v="3.6520000000000001"/>
    <n v="2"/>
    <n v="0.76923076923076927"/>
    <n v="1.5384615384615385"/>
    <n v="10.165858798735512"/>
    <n v="30"/>
    <n v="0.3388619599578504"/>
    <n v="94.5"/>
    <n v="0"/>
    <n v="6"/>
    <n v="0"/>
    <n v="0"/>
    <n v="5"/>
    <n v="2.2727259999999999E-2"/>
    <n v="6"/>
    <n v="2.0066899999999999E-2"/>
    <n v="1"/>
    <n v="12"/>
    <n v="17"/>
    <n v="0.77866666666666662"/>
    <n v="0.9"/>
    <n v="0.95"/>
    <n v="0"/>
    <n v="0"/>
    <n v="8.33"/>
    <n v="2"/>
    <n v="1.095507"/>
    <n v="0"/>
    <n v="8.59"/>
    <n v="0"/>
    <n v="2"/>
    <n v="18"/>
    <n v="0.1111111111111111"/>
    <n v="0.41117681845062093"/>
    <n v="0"/>
    <n v="5"/>
    <n v="0"/>
    <n v="0.95259938837920488"/>
    <n v="6"/>
    <n v="10"/>
    <n v="0.6"/>
    <n v="13906"/>
    <n v="11.860168598524764"/>
    <n v="0"/>
    <n v="0"/>
    <n v="0"/>
    <n v="2.2222222222222223"/>
    <n v="0"/>
    <n v="1.7999999999999998"/>
    <n v="15.882390820746988"/>
    <n v="15.882390820746988"/>
    <n v="220860.52675330761"/>
    <n v="220860.52675330761"/>
    <n v="767982908.03409648"/>
    <n v="767982908.03409648"/>
    <n v="20977136"/>
    <n v="36.610474758522635"/>
    <n v="36.610474758522635"/>
    <n v="2.5"/>
    <n v="2.7314587057279494"/>
    <n v="0.39705977051867469"/>
    <n v="0.39705977051867469"/>
  </r>
  <r>
    <s v="220000058"/>
    <s v="HERITAGE ON THE MARINA"/>
    <n v="206380843"/>
    <m/>
    <s v="555888"/>
    <x v="34"/>
    <x v="9"/>
    <s v="No"/>
    <n v="32"/>
    <n v="3.7679999999999998"/>
    <n v="6"/>
    <n v="0.72328767123287674"/>
    <n v="4.3397260273972602"/>
    <n v="2.621"/>
    <n v="6"/>
    <n v="0.74794520547945198"/>
    <n v="4.4876712328767123"/>
    <n v="1.8280000000000001"/>
    <n v="6"/>
    <n v="0.74794520547945198"/>
    <n v="4.4876712328767123"/>
    <n v="7.8289999999999997"/>
    <n v="6"/>
    <n v="0.74794520547945198"/>
    <n v="4.4876712328767123"/>
    <n v="6.8209999999999997"/>
    <n v="6"/>
    <n v="0.75"/>
    <n v="4.5"/>
    <n v="22.302739726027397"/>
    <n v="30"/>
    <n v="0.74342465753424658"/>
    <m/>
    <m/>
    <n v="0"/>
    <n v="0"/>
    <n v="9.0909099999999993E-2"/>
    <n v="3"/>
    <n v="0"/>
    <n v="6"/>
    <n v="0"/>
    <n v="6"/>
    <n v="15"/>
    <n v="17"/>
    <n v="0.91489361702127658"/>
    <n v="0.9"/>
    <n v="0.95"/>
    <n v="0.44117647058823528"/>
    <n v="0.44117647058823528"/>
    <n v="7.28"/>
    <n v="4"/>
    <m/>
    <n v="0"/>
    <n v="7.85"/>
    <n v="2"/>
    <n v="6"/>
    <n v="12"/>
    <n v="0.5"/>
    <m/>
    <n v="0"/>
    <n v="5"/>
    <n v="0"/>
    <n v="1"/>
    <n v="10"/>
    <n v="10"/>
    <n v="1"/>
    <m/>
    <n v="37.171232876712331"/>
    <m/>
    <n v="8.8235294117647065"/>
    <n v="8.8235294117647065"/>
    <n v="10"/>
    <n v="0"/>
    <n v="3"/>
    <n v="58.994762288477034"/>
    <n v="58.994762288477034"/>
    <m/>
    <n v="0"/>
    <n v="767982908.03409648"/>
    <n v="767982908.03409648"/>
    <n v="20977136"/>
    <n v="36.610474758522635"/>
    <n v="36.610474758522635"/>
    <n v="2.5"/>
    <n v="2.7314587057279494"/>
    <n v="1.4748690572119258"/>
    <n v="1.4748690572119258"/>
  </r>
  <r>
    <s v="230000802"/>
    <s v="COUNTRY CREST POST ACUTE"/>
    <n v="206044159"/>
    <n v="1255690079"/>
    <s v="555802"/>
    <x v="37"/>
    <x v="10"/>
    <s v="No"/>
    <n v="59"/>
    <n v="2.9849999999999999"/>
    <n v="6"/>
    <n v="0.9726027397260274"/>
    <n v="5.8356164383561646"/>
    <n v="1.7410000000000001"/>
    <n v="6"/>
    <n v="1"/>
    <n v="6"/>
    <n v="0.34200000000000003"/>
    <n v="0"/>
    <n v="1"/>
    <n v="0"/>
    <n v="5.0620000000000003"/>
    <n v="6"/>
    <n v="0.99726027397260275"/>
    <n v="5.9835616438356167"/>
    <n v="4.9359999999999999"/>
    <n v="6"/>
    <n v="0.99038461538461542"/>
    <n v="5.9423076923076925"/>
    <n v="23.761485774499477"/>
    <n v="30"/>
    <n v="0.79204952581664922"/>
    <n v="100"/>
    <n v="0"/>
    <n v="6"/>
    <n v="0"/>
    <n v="0.14423076000000001"/>
    <n v="1"/>
    <n v="4.8780469999999992E-2"/>
    <n v="5"/>
    <n v="0.10434784000000001"/>
    <n v="0"/>
    <n v="6"/>
    <n v="17"/>
    <n v="0.88095238095238093"/>
    <n v="0.9"/>
    <n v="0.95"/>
    <n v="0"/>
    <n v="0"/>
    <n v="6.51"/>
    <n v="5"/>
    <n v="0.78486500000000003"/>
    <n v="2"/>
    <n v="7.84"/>
    <n v="2"/>
    <n v="9"/>
    <n v="18"/>
    <n v="0.5"/>
    <n v="0.63537144235407617"/>
    <n v="0"/>
    <n v="5"/>
    <n v="0"/>
    <n v="0.94047619047619047"/>
    <n v="5"/>
    <n v="10"/>
    <n v="0.5"/>
    <n v="10537"/>
    <n v="27.721733403582721"/>
    <n v="0"/>
    <n v="0"/>
    <n v="0"/>
    <n v="10"/>
    <n v="0"/>
    <n v="1.5"/>
    <n v="39.221733403582718"/>
    <n v="39.221733403582718"/>
    <n v="413279.4048735511"/>
    <n v="413279.4048735511"/>
    <n v="767982908.03409648"/>
    <n v="767982908.03409648"/>
    <n v="20977136"/>
    <n v="36.610474758522635"/>
    <n v="36.610474758522635"/>
    <n v="2.5"/>
    <n v="2.7314587057279494"/>
    <n v="0.98054333508956804"/>
    <n v="0.98054333508956804"/>
  </r>
  <r>
    <s v="020000040"/>
    <s v="MASONIC HOME"/>
    <n v="206010879"/>
    <n v="1043426588"/>
    <s v="555843"/>
    <x v="7"/>
    <x v="1"/>
    <s v="No"/>
    <n v="125"/>
    <n v="3.39"/>
    <n v="6"/>
    <n v="0.99178082191780825"/>
    <n v="5.9506849315068493"/>
    <n v="1.2190000000000001"/>
    <n v="3"/>
    <n v="1"/>
    <n v="3"/>
    <n v="1.361"/>
    <n v="6"/>
    <n v="1"/>
    <n v="6"/>
    <n v="5.8689999999999998"/>
    <n v="6"/>
    <n v="0.9945205479452055"/>
    <n v="5.9671232876712335"/>
    <n v="4.9909999999999997"/>
    <n v="6"/>
    <n v="1"/>
    <n v="6"/>
    <n v="26.917808219178085"/>
    <n v="30"/>
    <n v="0.89726027397260277"/>
    <m/>
    <m/>
    <n v="0"/>
    <n v="0"/>
    <n v="0.15075374999999999"/>
    <n v="0"/>
    <n v="5.7692279999999999E-2"/>
    <n v="3"/>
    <n v="5.02513E-3"/>
    <n v="5"/>
    <n v="8"/>
    <n v="17"/>
    <n v="0.98952879581151831"/>
    <n v="0.9"/>
    <n v="0.95"/>
    <n v="0.47058823529411764"/>
    <n v="0.47058823529411764"/>
    <n v="7.52"/>
    <n v="3"/>
    <n v="0.853823"/>
    <n v="1"/>
    <n v="8.41"/>
    <n v="0"/>
    <n v="4"/>
    <n v="18"/>
    <n v="0.22222222222222221"/>
    <n v="0.87333559289207374"/>
    <n v="3"/>
    <n v="5"/>
    <n v="0.6"/>
    <n v="1"/>
    <n v="10"/>
    <n v="10"/>
    <n v="1"/>
    <n v="18037"/>
    <n v="44.863013698630141"/>
    <m/>
    <n v="9.4117647058823533"/>
    <n v="9.4117647058823533"/>
    <n v="4.4444444444444446"/>
    <n v="4.2"/>
    <n v="3"/>
    <n v="65.919222848956935"/>
    <n v="65.919222848956935"/>
    <n v="1188985.0225266363"/>
    <n v="1188985.0225266363"/>
    <n v="767982908.03409648"/>
    <n v="767982908.03409648"/>
    <n v="20977136"/>
    <n v="36.610474758522635"/>
    <n v="36.610474758522635"/>
    <n v="2.5"/>
    <n v="2.7314587057279494"/>
    <n v="1.6479805712239235"/>
    <n v="1.6479805712239233"/>
  </r>
  <r>
    <s v="020000128"/>
    <s v="ELMWOOD CARE CENTER"/>
    <n v="206010807"/>
    <n v="1023183662"/>
    <s v="555819"/>
    <x v="9"/>
    <x v="1"/>
    <s v="No"/>
    <n v="77"/>
    <n v="2.4609999999999999"/>
    <n v="2"/>
    <n v="0.46575342465753422"/>
    <n v="0.93150684931506844"/>
    <n v="0.96699999999999997"/>
    <n v="0"/>
    <n v="0.74794520547945198"/>
    <n v="0"/>
    <n v="0.76100000000000001"/>
    <n v="5"/>
    <n v="0.74794520547945198"/>
    <n v="3.7397260273972597"/>
    <n v="4.1779999999999999"/>
    <n v="3"/>
    <n v="0.72054794520547949"/>
    <n v="2.1616438356164385"/>
    <n v="3.8490000000000002"/>
    <n v="3"/>
    <n v="0.72115384615384615"/>
    <n v="2.1634615384615383"/>
    <n v="8.9963382507903056"/>
    <n v="30"/>
    <n v="0.29987794169301019"/>
    <n v="51.9"/>
    <n v="1"/>
    <n v="6"/>
    <n v="0.16666666666666666"/>
    <n v="0.16000001"/>
    <n v="0"/>
    <n v="0.23214287"/>
    <n v="0"/>
    <n v="0"/>
    <n v="6"/>
    <n v="6"/>
    <n v="17"/>
    <n v="0.81094527363184077"/>
    <n v="0.9"/>
    <n v="0.95"/>
    <n v="0"/>
    <n v="0"/>
    <n v="5.99"/>
    <n v="5"/>
    <n v="0.50278400000000001"/>
    <n v="4"/>
    <n v="7.41"/>
    <n v="5"/>
    <n v="14"/>
    <n v="18"/>
    <n v="0.77777777777777779"/>
    <n v="0.51442438361483211"/>
    <n v="0"/>
    <n v="5"/>
    <n v="0"/>
    <n v="0.95095367847411449"/>
    <n v="6"/>
    <n v="10"/>
    <n v="0.6"/>
    <n v="13249"/>
    <n v="10.495727959255357"/>
    <n v="2.5"/>
    <n v="0"/>
    <n v="0"/>
    <n v="15.555555555555555"/>
    <n v="0"/>
    <n v="1.7999999999999998"/>
    <n v="30.351283514810913"/>
    <n v="30.351283514810913"/>
    <n v="402124.15528772981"/>
    <n v="402124.15528772981"/>
    <n v="767982908.03409648"/>
    <n v="767982908.03409648"/>
    <n v="20977136"/>
    <n v="36.610474758522635"/>
    <n v="36.610474758522635"/>
    <n v="2.5"/>
    <n v="2.7314587057279494"/>
    <n v="0.75878208787027279"/>
    <n v="0.75878208787027279"/>
  </r>
  <r>
    <s v="080001751"/>
    <s v="GLENBROOK"/>
    <n v="206374336"/>
    <m/>
    <s v="555806"/>
    <x v="31"/>
    <x v="8"/>
    <s v="No"/>
    <n v="80"/>
    <n v="2.9940000000000002"/>
    <n v="6"/>
    <n v="0.99726027397260275"/>
    <n v="5.9835616438356167"/>
    <n v="1.2589999999999999"/>
    <n v="4"/>
    <n v="1"/>
    <n v="4"/>
    <n v="1.2050000000000001"/>
    <n v="6"/>
    <n v="1"/>
    <n v="6"/>
    <n v="5.3570000000000002"/>
    <n v="6"/>
    <n v="1"/>
    <n v="6"/>
    <n v="4.9939999999999998"/>
    <n v="6"/>
    <n v="1"/>
    <n v="6"/>
    <n v="27.983561643835618"/>
    <n v="30"/>
    <n v="0.93278538812785394"/>
    <n v="40.200000000000003"/>
    <n v="4"/>
    <n v="6"/>
    <n v="0.66666666666666663"/>
    <n v="5.5555550000000002E-2"/>
    <n v="4"/>
    <n v="0.11728396999999999"/>
    <n v="0"/>
    <n v="3.3333349999999998E-2"/>
    <n v="1"/>
    <n v="5"/>
    <n v="17"/>
    <n v="1"/>
    <n v="0.9"/>
    <n v="0.95"/>
    <n v="0.29411764705882354"/>
    <n v="0.29411764705882354"/>
    <n v="5.52"/>
    <n v="6"/>
    <n v="0.26113999999999998"/>
    <n v="5"/>
    <n v="7.83"/>
    <n v="3"/>
    <n v="14"/>
    <n v="18"/>
    <n v="0.77777777777777779"/>
    <m/>
    <n v="0"/>
    <n v="5"/>
    <n v="0"/>
    <n v="1"/>
    <n v="10"/>
    <n v="10"/>
    <n v="1"/>
    <m/>
    <n v="32.647488584474885"/>
    <n v="10"/>
    <n v="5.882352941176471"/>
    <n v="5.882352941176471"/>
    <n v="15.555555555555555"/>
    <n v="0"/>
    <n v="3"/>
    <n v="67.085397081206906"/>
    <n v="67.085397081206906"/>
    <m/>
    <n v="0"/>
    <n v="767982908.03409648"/>
    <n v="767982908.03409648"/>
    <n v="20977136"/>
    <n v="36.610474758522635"/>
    <n v="36.610474758522635"/>
    <n v="2.5"/>
    <n v="2.7314587057279494"/>
    <n v="1.6771349270301728"/>
    <n v="1.6771349270301728"/>
  </r>
  <r>
    <s v="940000010"/>
    <s v="BEL VISTA HEALTHCARE CENTER"/>
    <n v="206190062"/>
    <n v="1831197235"/>
    <s v="555805"/>
    <x v="49"/>
    <x v="13"/>
    <s v="No"/>
    <n v="41"/>
    <n v="2.681"/>
    <n v="4"/>
    <n v="0.52602739726027403"/>
    <n v="2.1041095890410961"/>
    <n v="1.502"/>
    <n v="5"/>
    <n v="1"/>
    <n v="5"/>
    <n v="0.38800000000000001"/>
    <n v="1"/>
    <n v="1"/>
    <n v="1"/>
    <n v="4.5789999999999997"/>
    <n v="5"/>
    <n v="0.8794520547945206"/>
    <n v="4.397260273972603"/>
    <n v="4.899"/>
    <n v="6"/>
    <n v="0.80769230769230771"/>
    <n v="4.8461538461538467"/>
    <n v="17.347523709167547"/>
    <n v="30"/>
    <n v="0.57825079030558491"/>
    <n v="43.1"/>
    <n v="3"/>
    <n v="6"/>
    <n v="0.5"/>
    <n v="0.12"/>
    <n v="1"/>
    <n v="0.10526315999999999"/>
    <n v="1"/>
    <n v="0"/>
    <n v="6"/>
    <n v="8"/>
    <n v="17"/>
    <n v="0.78217821782178221"/>
    <n v="0.9"/>
    <n v="0.95"/>
    <n v="0"/>
    <n v="0"/>
    <n v="10.25"/>
    <n v="0"/>
    <m/>
    <n v="0"/>
    <n v="8.02"/>
    <n v="1"/>
    <n v="1"/>
    <n v="12"/>
    <n v="8.3333333333333329E-2"/>
    <n v="0.3283992859268075"/>
    <n v="0"/>
    <n v="5"/>
    <n v="0"/>
    <n v="1"/>
    <n v="10"/>
    <n v="10"/>
    <n v="1"/>
    <n v="4415"/>
    <n v="20.238777660695472"/>
    <n v="7.5"/>
    <n v="0"/>
    <n v="0"/>
    <n v="1.6666666666666665"/>
    <n v="0"/>
    <n v="3"/>
    <n v="32.40544432736214"/>
    <n v="32.40544432736214"/>
    <n v="143070.03670530385"/>
    <n v="143070.03670530385"/>
    <n v="767982908.03409648"/>
    <n v="767982908.03409648"/>
    <n v="20977136"/>
    <n v="36.610474758522635"/>
    <n v="36.610474758522635"/>
    <n v="2.5"/>
    <n v="2.7314587057279494"/>
    <n v="0.81013610818405357"/>
    <n v="0.81013610818405357"/>
  </r>
  <r>
    <s v="910000336"/>
    <s v="THE REHABILITATION CENTER OF SANTA MONICA"/>
    <n v="206190613"/>
    <n v="1942605456"/>
    <s v="555808"/>
    <x v="48"/>
    <x v="14"/>
    <s v="No"/>
    <n v="144"/>
    <n v="2.42"/>
    <n v="2"/>
    <n v="0.64534883720930236"/>
    <n v="1.2906976744186047"/>
    <n v="0.82299999999999995"/>
    <n v="0"/>
    <n v="1"/>
    <n v="0"/>
    <n v="0.59699999999999998"/>
    <n v="4"/>
    <n v="1"/>
    <n v="4"/>
    <n v="3.8180000000000001"/>
    <n v="0"/>
    <n v="0.47093023255813948"/>
    <n v="0"/>
    <n v="3.6659999999999999"/>
    <n v="2"/>
    <n v="0.44897959183673469"/>
    <n v="0.89795918367346939"/>
    <n v="6.1886568580920738"/>
    <n v="30"/>
    <n v="0.20628856193640246"/>
    <n v="56.3"/>
    <n v="1"/>
    <n v="6"/>
    <n v="0.16666666666666666"/>
    <n v="9.9431809999999995E-2"/>
    <n v="2"/>
    <n v="7.5000030000000009E-2"/>
    <n v="2"/>
    <n v="9.5465399999999992E-3"/>
    <n v="5"/>
    <n v="9"/>
    <n v="17"/>
    <n v="0.79718875502008035"/>
    <n v="0.9"/>
    <n v="0.95"/>
    <n v="0"/>
    <n v="0"/>
    <n v="6.91"/>
    <n v="4"/>
    <n v="0.61995100000000003"/>
    <n v="3"/>
    <n v="7.88"/>
    <n v="2"/>
    <n v="9"/>
    <n v="18"/>
    <n v="0.5"/>
    <n v="0.6860574775400804"/>
    <n v="0"/>
    <n v="5"/>
    <n v="0"/>
    <n v="0.99681020733652315"/>
    <n v="10"/>
    <n v="10"/>
    <n v="1"/>
    <n v="27644"/>
    <n v="7.2200996677740861"/>
    <n v="2.5"/>
    <n v="0"/>
    <n v="0"/>
    <n v="10"/>
    <n v="0"/>
    <n v="3"/>
    <n v="22.720099667774086"/>
    <n v="22.720099667774086"/>
    <n v="628074.43521594687"/>
    <n v="628074.43521594687"/>
    <n v="767982908.03409648"/>
    <n v="767982908.03409648"/>
    <n v="20977136"/>
    <n v="36.610474758522635"/>
    <n v="36.610474758522635"/>
    <n v="2.5"/>
    <n v="2.7314587057279494"/>
    <n v="0.56800249169435213"/>
    <n v="0.56800249169435224"/>
  </r>
  <r>
    <s v="060002251"/>
    <s v="THE COVINGTON CARE CENTER"/>
    <n v="206014177"/>
    <m/>
    <s v="555811"/>
    <x v="27"/>
    <x v="6"/>
    <s v="No"/>
    <n v="24"/>
    <n v="3.2770000000000001"/>
    <n v="6"/>
    <n v="0.89315068493150684"/>
    <n v="5.3589041095890408"/>
    <n v="2.4039999999999999"/>
    <n v="6"/>
    <n v="1"/>
    <n v="6"/>
    <n v="0.57299999999999995"/>
    <n v="4"/>
    <n v="1"/>
    <n v="4"/>
    <n v="6.3710000000000004"/>
    <n v="6"/>
    <n v="0.95890410958904115"/>
    <n v="5.7534246575342465"/>
    <n v="5.3710000000000004"/>
    <n v="6"/>
    <n v="0.95192307692307687"/>
    <n v="5.7115384615384617"/>
    <n v="26.823867228661747"/>
    <n v="30"/>
    <n v="0.89412890762205821"/>
    <m/>
    <m/>
    <n v="0"/>
    <n v="0"/>
    <m/>
    <m/>
    <m/>
    <m/>
    <m/>
    <m/>
    <n v="0"/>
    <n v="0"/>
    <n v="0.3"/>
    <n v="0.9"/>
    <n v="0.95"/>
    <m/>
    <s v=""/>
    <n v="5.34"/>
    <n v="6"/>
    <m/>
    <n v="0"/>
    <n v="7.47"/>
    <n v="5"/>
    <n v="11"/>
    <n v="12"/>
    <n v="0.91666666666666663"/>
    <m/>
    <n v="0"/>
    <n v="5"/>
    <n v="0"/>
    <n v="1"/>
    <n v="10"/>
    <n v="10"/>
    <n v="1"/>
    <m/>
    <n v="44.70644538110291"/>
    <m/>
    <m/>
    <s v=""/>
    <n v="36.666666666666664"/>
    <n v="0"/>
    <n v="3"/>
    <n v="84.373112047769581"/>
    <n v="84.373112047769581"/>
    <m/>
    <n v="0"/>
    <n v="767982908.03409648"/>
    <n v="767982908.03409648"/>
    <n v="20977136"/>
    <n v="36.610474758522635"/>
    <n v="36.610474758522635"/>
    <n v="2.5"/>
    <n v="2.7314587057279494"/>
    <n v="2.1093278011942393"/>
    <n v="2.1093278011942398"/>
  </r>
  <r>
    <s v="020000070"/>
    <s v="ALL SAINTS SUBACUTE &amp; TRANSITIONAL CARE"/>
    <n v="206010854"/>
    <n v="1205213204"/>
    <s v="555809"/>
    <x v="7"/>
    <x v="1"/>
    <s v="Yes"/>
    <n v="70"/>
    <n v="1.9319999999999999"/>
    <n v="0"/>
    <n v="0.32328767123287672"/>
    <n v="0"/>
    <n v="1.228"/>
    <n v="3"/>
    <n v="1"/>
    <n v="3"/>
    <n v="0.48699999999999999"/>
    <n v="3"/>
    <n v="1"/>
    <n v="3"/>
    <n v="3.7650000000000001"/>
    <n v="0"/>
    <n v="1"/>
    <n v="0"/>
    <n v="3.302"/>
    <n v="0"/>
    <n v="1"/>
    <n v="0"/>
    <n v="6"/>
    <n v="30"/>
    <n v="0.2"/>
    <m/>
    <m/>
    <n v="0"/>
    <n v="0"/>
    <n v="5.9405939999999997E-2"/>
    <n v="3"/>
    <n v="0.16666668999999998"/>
    <n v="0"/>
    <n v="0"/>
    <n v="6"/>
    <n v="9"/>
    <n v="17"/>
    <n v="0.79816513761467889"/>
    <n v="0.9"/>
    <n v="0.95"/>
    <n v="0"/>
    <n v="0"/>
    <n v="7.5"/>
    <n v="3"/>
    <n v="1.730054"/>
    <n v="0"/>
    <m/>
    <n v="0"/>
    <n v="3"/>
    <n v="12"/>
    <n v="0.25"/>
    <n v="0.9707482060423237"/>
    <n v="4"/>
    <n v="5"/>
    <n v="0.8"/>
    <n v="0.9760956175298805"/>
    <n v="8"/>
    <n v="10"/>
    <n v="0.8"/>
    <n v="5761"/>
    <n v="10"/>
    <m/>
    <n v="0"/>
    <n v="0"/>
    <n v="5"/>
    <n v="5.6000000000000005"/>
    <n v="2.4000000000000004"/>
    <n v="23"/>
    <n v="23"/>
    <n v="132503"/>
    <n v="132503"/>
    <n v="767982908.03409648"/>
    <n v="767982908.03409648"/>
    <n v="20977136"/>
    <n v="36.610474758522635"/>
    <n v="36.610474758522635"/>
    <n v="2.5"/>
    <n v="2.7314587057279494"/>
    <n v="0.57500000000000007"/>
    <n v="0.57499999999999996"/>
  </r>
  <r>
    <s v="920000011"/>
    <s v="GOLDEN LEGACY CARE CENTER"/>
    <n v="206190299"/>
    <n v="1235781436"/>
    <s v="555814"/>
    <x v="48"/>
    <x v="14"/>
    <s v="Yes"/>
    <n v="204"/>
    <m/>
    <m/>
    <m/>
    <m/>
    <m/>
    <m/>
    <m/>
    <m/>
    <m/>
    <m/>
    <m/>
    <m/>
    <m/>
    <m/>
    <m/>
    <m/>
    <m/>
    <m/>
    <m/>
    <m/>
    <m/>
    <n v="30"/>
    <n v="0"/>
    <m/>
    <m/>
    <n v="0"/>
    <n v="0"/>
    <m/>
    <m/>
    <m/>
    <m/>
    <m/>
    <m/>
    <n v="0"/>
    <n v="0"/>
    <n v="0.82071713147410363"/>
    <n v="0.9"/>
    <n v="0.95"/>
    <m/>
    <s v=""/>
    <m/>
    <m/>
    <m/>
    <m/>
    <m/>
    <m/>
    <m/>
    <n v="0"/>
    <n v="0"/>
    <n v="1.0078202682002633"/>
    <n v="5"/>
    <n v="5"/>
    <n v="1"/>
    <n v="0.96982758620689657"/>
    <n v="7"/>
    <n v="10"/>
    <n v="0.7"/>
    <n v="17349"/>
    <n v="0"/>
    <m/>
    <m/>
    <s v=""/>
    <m/>
    <n v="7"/>
    <n v="2.0999999999999996"/>
    <n v="9.1"/>
    <n v="9.1"/>
    <n v="157875.9"/>
    <n v="157875.9"/>
    <n v="767982908.03409648"/>
    <n v="767982908.03409648"/>
    <n v="20977136"/>
    <n v="36.610474758522635"/>
    <n v="36.610474758522635"/>
    <n v="2.5"/>
    <n v="2.7314587057279494"/>
    <n v="0.22749999999999998"/>
    <n v="0.22750000000000001"/>
  </r>
  <r>
    <s v="010001140"/>
    <s v="ARBOL RESIDENCES OF SANTA ROSA"/>
    <n v="206494078"/>
    <m/>
    <s v="555836"/>
    <x v="0"/>
    <x v="0"/>
    <s v="No"/>
    <n v="45"/>
    <n v="3.431"/>
    <n v="6"/>
    <n v="1"/>
    <n v="6"/>
    <n v="1.536"/>
    <n v="5"/>
    <n v="1"/>
    <n v="5"/>
    <n v="1.1479999999999999"/>
    <n v="6"/>
    <n v="1"/>
    <n v="6"/>
    <n v="6.0410000000000004"/>
    <n v="6"/>
    <n v="1"/>
    <n v="6"/>
    <n v="5.2889999999999997"/>
    <n v="6"/>
    <n v="1"/>
    <n v="6"/>
    <n v="29"/>
    <n v="30"/>
    <n v="0.96666666666666667"/>
    <n v="36.1"/>
    <n v="5"/>
    <n v="6"/>
    <n v="0.83333333333333337"/>
    <n v="6.1224499999999994E-2"/>
    <n v="5"/>
    <n v="0.125"/>
    <n v="5"/>
    <n v="2.040817E-2"/>
    <n v="1"/>
    <n v="11"/>
    <n v="17"/>
    <n v="0.87037037037037035"/>
    <n v="0.9"/>
    <n v="0.95"/>
    <n v="0"/>
    <n v="0"/>
    <n v="5.7"/>
    <n v="6"/>
    <m/>
    <n v="0"/>
    <n v="8.51"/>
    <n v="0"/>
    <n v="6"/>
    <n v="12"/>
    <n v="0.5"/>
    <m/>
    <n v="0"/>
    <n v="5"/>
    <n v="0"/>
    <n v="0.85833333333333328"/>
    <n v="0"/>
    <n v="10"/>
    <n v="0"/>
    <m/>
    <n v="33.833333333333336"/>
    <n v="12.5"/>
    <n v="0"/>
    <n v="0"/>
    <n v="10"/>
    <n v="0"/>
    <n v="0"/>
    <n v="56.333333333333336"/>
    <n v="56.333333333333336"/>
    <m/>
    <n v="0"/>
    <n v="767982908.03409648"/>
    <n v="767982908.03409648"/>
    <n v="20977136"/>
    <n v="36.610474758522635"/>
    <n v="36.610474758522635"/>
    <n v="2.5"/>
    <n v="2.7314587057279494"/>
    <n v="1.4083333333333334"/>
    <n v="1.4083333333333334"/>
  </r>
  <r>
    <s v="910000067"/>
    <s v="LAWNDALE HEALTHCARE &amp; WELLNESS CENTRE, LLC"/>
    <n v="206190601"/>
    <n v="1376840074"/>
    <s v="555816"/>
    <x v="48"/>
    <x v="13"/>
    <s v="No"/>
    <n v="59"/>
    <n v="2.2040000000000002"/>
    <n v="0"/>
    <n v="0.19476744186046513"/>
    <n v="0"/>
    <n v="1.1910000000000001"/>
    <n v="3"/>
    <n v="1"/>
    <n v="3"/>
    <n v="0.36199999999999999"/>
    <n v="0"/>
    <n v="1"/>
    <n v="0"/>
    <n v="3.766"/>
    <n v="0"/>
    <n v="0.68895348837209303"/>
    <n v="0"/>
    <n v="3.762"/>
    <n v="3"/>
    <n v="0.7857142857142857"/>
    <n v="2.3571428571428572"/>
    <n v="5.3571428571428577"/>
    <n v="30"/>
    <n v="0.17857142857142858"/>
    <n v="57.4"/>
    <n v="0"/>
    <n v="6"/>
    <n v="0"/>
    <n v="8.0291960000000009E-2"/>
    <n v="2"/>
    <n v="2.5210070000000001E-2"/>
    <n v="6"/>
    <n v="1.086957E-2"/>
    <n v="3"/>
    <n v="11"/>
    <n v="17"/>
    <n v="0.859375"/>
    <n v="0.9"/>
    <n v="0.95"/>
    <n v="0"/>
    <n v="0"/>
    <n v="12.56"/>
    <n v="0"/>
    <n v="0.49223"/>
    <n v="4"/>
    <m/>
    <n v="0"/>
    <n v="4"/>
    <n v="12"/>
    <n v="0.33333333333333331"/>
    <n v="0.7728381962864721"/>
    <n v="0"/>
    <n v="5"/>
    <n v="0"/>
    <n v="0.92233009708737868"/>
    <n v="3"/>
    <n v="10"/>
    <n v="0.3"/>
    <n v="14568"/>
    <n v="6.25"/>
    <n v="0"/>
    <n v="0"/>
    <n v="0"/>
    <n v="6.6666666666666661"/>
    <n v="0"/>
    <n v="0.89999999999999991"/>
    <n v="13.816666666666666"/>
    <n v="13.816666666666666"/>
    <n v="201281.19999999998"/>
    <n v="201281.19999999998"/>
    <n v="767982908.03409648"/>
    <n v="767982908.03409648"/>
    <n v="20977136"/>
    <n v="36.610474758522635"/>
    <n v="36.610474758522635"/>
    <n v="2.5"/>
    <n v="2.7314587057279494"/>
    <n v="0.34541666666666665"/>
    <n v="0.34541666666666665"/>
  </r>
  <r>
    <s v="920000083"/>
    <s v="CANYON OAKS NURSING AND REHABILITATION CENTER"/>
    <n v="206190131"/>
    <n v="1548252620"/>
    <s v="555822"/>
    <x v="48"/>
    <x v="14"/>
    <s v="No"/>
    <n v="185"/>
    <n v="2.7149999999999999"/>
    <n v="5"/>
    <n v="1"/>
    <n v="5"/>
    <n v="1.135"/>
    <n v="2"/>
    <n v="1"/>
    <n v="2"/>
    <n v="0.628"/>
    <n v="4"/>
    <n v="1"/>
    <n v="4"/>
    <n v="4.47"/>
    <n v="4"/>
    <n v="1"/>
    <n v="4"/>
    <n v="3.968"/>
    <n v="4"/>
    <n v="1"/>
    <n v="4"/>
    <n v="19"/>
    <n v="30"/>
    <n v="0.6333333333333333"/>
    <n v="32.700000000000003"/>
    <n v="5"/>
    <n v="6"/>
    <n v="0.83333333333333337"/>
    <n v="0.15412186999999999"/>
    <n v="0"/>
    <n v="5.5319119999999999E-2"/>
    <n v="3"/>
    <n v="1.7667849999999999E-2"/>
    <n v="3"/>
    <n v="6"/>
    <n v="17"/>
    <n v="0.83532934131736525"/>
    <n v="0.9"/>
    <n v="0.95"/>
    <n v="0"/>
    <n v="0"/>
    <n v="7.96"/>
    <n v="3"/>
    <n v="0.27632600000000002"/>
    <n v="5"/>
    <n v="7.61"/>
    <n v="4"/>
    <n v="12"/>
    <n v="18"/>
    <n v="0.66666666666666663"/>
    <n v="0.72468904640898757"/>
    <n v="0"/>
    <n v="5"/>
    <n v="0"/>
    <n v="0.97688751926040063"/>
    <n v="8"/>
    <n v="10"/>
    <n v="0.8"/>
    <n v="32511"/>
    <n v="22.166666666666664"/>
    <n v="12.5"/>
    <n v="0"/>
    <n v="0"/>
    <n v="13.333333333333332"/>
    <n v="0"/>
    <n v="2.4000000000000004"/>
    <n v="50.4"/>
    <n v="50.4"/>
    <n v="1638554.4"/>
    <n v="1638554.4"/>
    <n v="767982908.03409648"/>
    <n v="767982908.03409648"/>
    <n v="20977136"/>
    <n v="36.610474758522635"/>
    <n v="36.610474758522635"/>
    <n v="2.5"/>
    <n v="2.7314587057279494"/>
    <n v="1.26"/>
    <n v="1.26"/>
  </r>
  <r>
    <s v="170001867"/>
    <s v="VETERANS HOME OF CALIFORNIA - BARSTOW"/>
    <n v="206364186"/>
    <n v="1205821758"/>
    <s v="555853"/>
    <x v="47"/>
    <x v="16"/>
    <s v="No"/>
    <n v="60"/>
    <n v="3.39"/>
    <n v="6"/>
    <n v="0.55342465753424652"/>
    <n v="3.3205479452054791"/>
    <n v="1.0109999999999999"/>
    <n v="1"/>
    <n v="1"/>
    <n v="1"/>
    <n v="1.742"/>
    <n v="6"/>
    <n v="1"/>
    <n v="6"/>
    <n v="6.11"/>
    <n v="6"/>
    <n v="0.98630136986301364"/>
    <n v="5.9178082191780819"/>
    <n v="5.5609999999999999"/>
    <n v="6"/>
    <n v="0.97115384615384615"/>
    <n v="5.8269230769230766"/>
    <n v="22.065279241306637"/>
    <n v="30"/>
    <n v="0.73550930804355452"/>
    <n v="28.1"/>
    <n v="6"/>
    <n v="6"/>
    <n v="1"/>
    <n v="4.6332020000000002E-2"/>
    <n v="4"/>
    <n v="0.14084505999999999"/>
    <n v="0"/>
    <n v="4.4943839999999999E-2"/>
    <n v="0"/>
    <n v="4"/>
    <n v="17"/>
    <n v="1"/>
    <n v="0.9"/>
    <n v="0.95"/>
    <n v="0.23529411764705882"/>
    <n v="0.23529411764705882"/>
    <m/>
    <n v="0"/>
    <n v="0.96773200000000004"/>
    <n v="1"/>
    <m/>
    <n v="0"/>
    <n v="1"/>
    <n v="6"/>
    <n v="0.16666666666666666"/>
    <n v="4.0533419804628913E-2"/>
    <n v="0"/>
    <n v="5"/>
    <n v="0"/>
    <n v="0.97278911564625847"/>
    <n v="8"/>
    <n v="10"/>
    <n v="0.8"/>
    <n v="1000"/>
    <n v="25.742825781524409"/>
    <n v="15"/>
    <n v="4.7058823529411766"/>
    <n v="4.7058823529411766"/>
    <n v="3.333333333333333"/>
    <n v="0"/>
    <n v="2.4000000000000004"/>
    <n v="51.182041467798918"/>
    <n v="51.182041467798918"/>
    <n v="51182.041467798917"/>
    <n v="51182.041467798917"/>
    <n v="767982908.03409648"/>
    <n v="767982908.03409648"/>
    <n v="20977136"/>
    <n v="36.610474758522635"/>
    <n v="36.610474758522635"/>
    <n v="2.5"/>
    <n v="2.7314587057279494"/>
    <n v="1.2795510366949729"/>
    <n v="1.2795510366949729"/>
  </r>
  <r>
    <s v="220000067"/>
    <s v="LAUREL HEIGHTS COMMUNITY CARE"/>
    <n v="206382626"/>
    <n v="1356480545"/>
    <s v="555869"/>
    <x v="34"/>
    <x v="9"/>
    <s v="No"/>
    <n v="32"/>
    <n v="1.8520000000000001"/>
    <n v="0"/>
    <n v="9.8630136986301409E-2"/>
    <n v="0"/>
    <n v="0.48099999999999998"/>
    <n v="0"/>
    <n v="1"/>
    <n v="0"/>
    <n v="0.57299999999999995"/>
    <n v="4"/>
    <n v="1"/>
    <n v="4"/>
    <n v="2.8490000000000002"/>
    <n v="0"/>
    <n v="3.5616438356164348E-2"/>
    <n v="0"/>
    <n v="2.5680000000000001"/>
    <n v="0"/>
    <n v="9.6153846153846159E-3"/>
    <n v="0"/>
    <n v="4"/>
    <n v="30"/>
    <n v="0.13333333333333333"/>
    <m/>
    <m/>
    <n v="0"/>
    <n v="0"/>
    <n v="8.1081090000000008E-2"/>
    <n v="2"/>
    <n v="3.2967040000000003E-2"/>
    <n v="5"/>
    <n v="2.5862079999999999E-2"/>
    <n v="0"/>
    <n v="7"/>
    <n v="17"/>
    <n v="0.90476190476190477"/>
    <n v="0.9"/>
    <n v="0.95"/>
    <n v="0.20588235294117646"/>
    <n v="0.20588235294117646"/>
    <m/>
    <n v="0"/>
    <m/>
    <n v="0"/>
    <m/>
    <n v="0"/>
    <n v="0"/>
    <n v="0"/>
    <n v="0"/>
    <m/>
    <n v="0"/>
    <n v="5"/>
    <n v="0"/>
    <n v="0.87692307692307692"/>
    <n v="0"/>
    <n v="10"/>
    <n v="0"/>
    <m/>
    <n v="6.666666666666667"/>
    <m/>
    <n v="8.235294117647058"/>
    <n v="8.235294117647058"/>
    <m/>
    <n v="0"/>
    <n v="0"/>
    <n v="14.901960784313726"/>
    <n v="14.901960784313726"/>
    <m/>
    <n v="0"/>
    <n v="767982908.03409648"/>
    <n v="767982908.03409648"/>
    <n v="20977136"/>
    <n v="36.610474758522635"/>
    <n v="36.610474758522635"/>
    <n v="2.5"/>
    <n v="2.7314587057279494"/>
    <n v="0.37254901960784315"/>
    <n v="0.37254901960784315"/>
  </r>
  <r>
    <s v="050001416"/>
    <s v="LOMPOC SKILLED NURSING &amp; REHABILITATION CENTER"/>
    <n v="206424054"/>
    <n v="1396081212"/>
    <s v="555830"/>
    <x v="26"/>
    <x v="5"/>
    <s v="No"/>
    <n v="120"/>
    <n v="2.3719999999999999"/>
    <n v="1"/>
    <n v="0.27397260273972601"/>
    <n v="0.27397260273972601"/>
    <n v="1.3959999999999999"/>
    <n v="5"/>
    <n v="1"/>
    <n v="5"/>
    <n v="0.59599999999999997"/>
    <n v="4"/>
    <n v="1"/>
    <n v="4"/>
    <n v="4.3220000000000001"/>
    <n v="4"/>
    <n v="0.77260273972602733"/>
    <n v="3.0904109589041093"/>
    <n v="3.871"/>
    <n v="4"/>
    <n v="0.36538461538461536"/>
    <n v="1.4615384615384615"/>
    <n v="13.825922023182295"/>
    <n v="30"/>
    <n v="0.46086406743940983"/>
    <n v="44.4"/>
    <n v="3"/>
    <n v="6"/>
    <n v="0.5"/>
    <n v="0.15112539999999999"/>
    <n v="0"/>
    <n v="2.8301880000000001E-2"/>
    <n v="6"/>
    <n v="3.1152639999999999E-2"/>
    <n v="2"/>
    <n v="8"/>
    <n v="17"/>
    <n v="1"/>
    <n v="0.9"/>
    <n v="0.95"/>
    <n v="0.47058823529411764"/>
    <n v="0.47058823529411764"/>
    <n v="9.35"/>
    <n v="1"/>
    <n v="1.628614"/>
    <n v="0"/>
    <n v="7.26"/>
    <n v="6"/>
    <n v="7"/>
    <n v="18"/>
    <n v="0.3888888888888889"/>
    <n v="0.67671887443589063"/>
    <n v="0"/>
    <n v="5"/>
    <n v="0"/>
    <n v="0.99850074962518742"/>
    <n v="10"/>
    <n v="10"/>
    <n v="1"/>
    <n v="25492"/>
    <n v="16.130242360379345"/>
    <n v="7.5"/>
    <n v="9.4117647058823533"/>
    <n v="9.4117647058823533"/>
    <n v="7.7777777777777777"/>
    <n v="0"/>
    <n v="3"/>
    <n v="43.819784844039475"/>
    <n v="43.819784844039475"/>
    <n v="1117053.9552442543"/>
    <n v="1117053.9552442543"/>
    <n v="767982908.03409648"/>
    <n v="767982908.03409648"/>
    <n v="20977136"/>
    <n v="36.610474758522635"/>
    <n v="36.610474758522635"/>
    <n v="2.5"/>
    <n v="2.7314587057279494"/>
    <n v="1.0954946211009871"/>
    <n v="1.0954946211009868"/>
  </r>
  <r>
    <s v="220000047"/>
    <s v="ATHERTON PARK POST-ACUTE"/>
    <n v="206410820"/>
    <n v="1023182938"/>
    <s v="555827"/>
    <x v="35"/>
    <x v="9"/>
    <s v="No"/>
    <n v="160"/>
    <n v="2.492"/>
    <n v="3"/>
    <n v="0.53972602739726028"/>
    <n v="1.6191780821917807"/>
    <n v="1.0960000000000001"/>
    <n v="2"/>
    <n v="1"/>
    <n v="2"/>
    <n v="0.60299999999999998"/>
    <n v="4"/>
    <n v="1"/>
    <n v="4"/>
    <n v="4.1689999999999996"/>
    <n v="3"/>
    <n v="0.51232876712328768"/>
    <n v="1.536986301369863"/>
    <n v="3.3719999999999999"/>
    <n v="0"/>
    <n v="8.6538461538461536E-2"/>
    <n v="0"/>
    <n v="9.1561643835616433"/>
    <n v="30"/>
    <n v="0.30520547945205478"/>
    <n v="48.6"/>
    <n v="2"/>
    <n v="6"/>
    <n v="0.33333333333333331"/>
    <n v="6.521740999999999E-2"/>
    <n v="3"/>
    <n v="4.3307079999999998E-2"/>
    <n v="5"/>
    <n v="3.225807E-2"/>
    <n v="0"/>
    <n v="8"/>
    <n v="17"/>
    <n v="0.97239915074309979"/>
    <n v="0.9"/>
    <n v="0.95"/>
    <n v="0.47058823529411764"/>
    <n v="0.47058823529411764"/>
    <n v="7.79"/>
    <n v="3"/>
    <n v="0.84635300000000002"/>
    <n v="1"/>
    <n v="8.08"/>
    <n v="1"/>
    <n v="5"/>
    <n v="18"/>
    <n v="0.27777777777777779"/>
    <n v="0.74851472498456162"/>
    <n v="1"/>
    <n v="5"/>
    <n v="0.2"/>
    <n v="0.99468085106382975"/>
    <n v="10"/>
    <n v="10"/>
    <n v="1"/>
    <n v="35151"/>
    <n v="10.682191780821917"/>
    <n v="5"/>
    <n v="9.4117647058823533"/>
    <n v="9.4117647058823533"/>
    <n v="5.5555555555555554"/>
    <n v="1.4000000000000001"/>
    <n v="3"/>
    <n v="35.049512042259828"/>
    <n v="35.049512042259828"/>
    <n v="1232025.3977974751"/>
    <n v="1232025.3977974751"/>
    <n v="767982908.03409648"/>
    <n v="767982908.03409648"/>
    <n v="20977136"/>
    <n v="36.610474758522635"/>
    <n v="36.610474758522635"/>
    <n v="2.5"/>
    <n v="2.7314587057279494"/>
    <n v="0.87623780105649574"/>
    <n v="0.87623780105649574"/>
  </r>
  <r>
    <s v="630006021"/>
    <s v="VI AT PALO ALTO"/>
    <n v="206434151"/>
    <m/>
    <s v="555835"/>
    <x v="28"/>
    <x v="7"/>
    <s v="No"/>
    <n v="44"/>
    <n v="3.0710000000000002"/>
    <n v="6"/>
    <n v="0.99726027397260275"/>
    <n v="5.9835616438356167"/>
    <n v="1.0169999999999999"/>
    <n v="1"/>
    <n v="1"/>
    <n v="1"/>
    <n v="1.7769999999999999"/>
    <n v="6"/>
    <n v="1"/>
    <n v="6"/>
    <n v="5.782"/>
    <n v="6"/>
    <n v="1"/>
    <n v="6"/>
    <n v="5.2850000000000001"/>
    <n v="6"/>
    <n v="1"/>
    <n v="6"/>
    <n v="24.983561643835618"/>
    <n v="30"/>
    <n v="0.83278538812785396"/>
    <n v="45"/>
    <n v="3"/>
    <n v="6"/>
    <n v="0.5"/>
    <n v="2.9850740000000001E-2"/>
    <n v="5"/>
    <n v="3.3333330000000001E-2"/>
    <n v="6"/>
    <n v="7.4626899999999996E-2"/>
    <n v="0"/>
    <n v="11"/>
    <n v="17"/>
    <n v="0.94117647058823528"/>
    <n v="0.9"/>
    <n v="0.95"/>
    <n v="0.3235294117647059"/>
    <n v="0.3235294117647059"/>
    <n v="3.82"/>
    <n v="6"/>
    <n v="0.741151"/>
    <n v="2"/>
    <n v="7.04"/>
    <n v="6"/>
    <n v="14"/>
    <n v="18"/>
    <n v="0.77777777777777779"/>
    <m/>
    <n v="0"/>
    <n v="5"/>
    <n v="0"/>
    <n v="1"/>
    <n v="10"/>
    <n v="10"/>
    <n v="1"/>
    <m/>
    <n v="29.147488584474889"/>
    <n v="7.5"/>
    <n v="6.4705882352941178"/>
    <n v="6.4705882352941178"/>
    <n v="15.555555555555555"/>
    <n v="0"/>
    <n v="3"/>
    <n v="61.673632375324559"/>
    <n v="61.673632375324559"/>
    <m/>
    <n v="0"/>
    <n v="767982908.03409648"/>
    <n v="767982908.03409648"/>
    <n v="20977136"/>
    <n v="36.610474758522635"/>
    <n v="36.610474758522635"/>
    <n v="2.5"/>
    <n v="2.7314587057279494"/>
    <n v="1.541840809383114"/>
    <n v="1.5418408093831142"/>
  </r>
  <r>
    <s v="910000089"/>
    <s v="VISTA DEL SOL CARE CENTER"/>
    <n v="206190227"/>
    <n v="1932587946"/>
    <s v="555849"/>
    <x v="48"/>
    <x v="14"/>
    <s v="No"/>
    <n v="50"/>
    <n v="3.6749999999999998"/>
    <n v="6"/>
    <n v="0.98356164383561639"/>
    <n v="5.9013698630136986"/>
    <n v="1.52"/>
    <n v="5"/>
    <n v="1"/>
    <n v="5"/>
    <n v="0.80300000000000005"/>
    <n v="5"/>
    <n v="1"/>
    <n v="5"/>
    <n v="5.9889999999999999"/>
    <n v="6"/>
    <n v="0.99726027397260275"/>
    <n v="5.9835616438356167"/>
    <n v="4.9969999999999999"/>
    <n v="6"/>
    <n v="0.99038461538461542"/>
    <n v="5.9423076923076925"/>
    <n v="27.82723919915701"/>
    <n v="30"/>
    <n v="0.92757463997190037"/>
    <n v="36.4"/>
    <n v="5"/>
    <n v="6"/>
    <n v="0.83333333333333337"/>
    <n v="2.0000010000000002E-2"/>
    <n v="5"/>
    <n v="4.9180339999999996E-2"/>
    <n v="4"/>
    <n v="6.5040649999999992E-2"/>
    <n v="0"/>
    <n v="9"/>
    <n v="17"/>
    <n v="0.85106382978723405"/>
    <n v="0.9"/>
    <n v="0.95"/>
    <n v="0"/>
    <n v="0"/>
    <n v="11.7"/>
    <n v="0"/>
    <n v="0.67719499999999999"/>
    <n v="3"/>
    <n v="8.33"/>
    <n v="0"/>
    <n v="3"/>
    <n v="18"/>
    <n v="0.16666666666666666"/>
    <n v="0.47131352006271826"/>
    <n v="0"/>
    <n v="5"/>
    <n v="0"/>
    <n v="0.97560975609756095"/>
    <n v="8"/>
    <n v="10"/>
    <n v="0.8"/>
    <n v="6613"/>
    <n v="32.465112399016512"/>
    <n v="12.5"/>
    <n v="0"/>
    <n v="0"/>
    <n v="3.333333333333333"/>
    <n v="0"/>
    <n v="2.4000000000000004"/>
    <n v="50.698445732349846"/>
    <n v="50.698445732349846"/>
    <n v="335268.82162802952"/>
    <n v="335268.82162802952"/>
    <n v="767982908.03409648"/>
    <n v="767982908.03409648"/>
    <n v="20977136"/>
    <n v="36.610474758522635"/>
    <n v="36.610474758522635"/>
    <n v="2.5"/>
    <n v="2.7314587057279494"/>
    <n v="1.2674611433087462"/>
    <n v="1.2674611433087462"/>
  </r>
  <r>
    <s v="010000940"/>
    <s v="NOVATO HEALTHCARE CENTER"/>
    <n v="206210969"/>
    <n v="1417152570"/>
    <s v="555844"/>
    <x v="33"/>
    <x v="0"/>
    <s v="No"/>
    <n v="181"/>
    <n v="2.6779999999999999"/>
    <n v="4"/>
    <n v="0.44186046511627908"/>
    <n v="1.7674418604651163"/>
    <n v="0.77"/>
    <n v="0"/>
    <n v="1"/>
    <n v="0"/>
    <n v="0.55200000000000005"/>
    <n v="3"/>
    <n v="1"/>
    <n v="3"/>
    <n v="3.9950000000000001"/>
    <n v="1"/>
    <n v="0.1191860465116279"/>
    <n v="0.1191860465116279"/>
    <n v="3.7469999999999999"/>
    <n v="3"/>
    <n v="5.1020408163265307E-2"/>
    <n v="0.15306122448979592"/>
    <n v="5.0396891314665391"/>
    <n v="30"/>
    <n v="0.16798963771555131"/>
    <n v="41.7"/>
    <n v="4"/>
    <n v="6"/>
    <n v="0.66666666666666663"/>
    <n v="0.21705425"/>
    <n v="0"/>
    <n v="6.4971769999999998E-2"/>
    <n v="4"/>
    <n v="4.0247710000000006E-2"/>
    <n v="0"/>
    <n v="4"/>
    <n v="17"/>
    <n v="0.96923076923076923"/>
    <n v="0.9"/>
    <n v="0.95"/>
    <n v="0.23529411764705882"/>
    <n v="0.23529411764705882"/>
    <n v="6.72"/>
    <n v="5"/>
    <n v="0.58957000000000004"/>
    <n v="3"/>
    <n v="7.93"/>
    <n v="2"/>
    <n v="10"/>
    <n v="18"/>
    <n v="0.55555555555555558"/>
    <n v="0.89668817204301077"/>
    <n v="4"/>
    <n v="5"/>
    <n v="0.8"/>
    <n v="0.95143212951432132"/>
    <n v="6"/>
    <n v="10"/>
    <n v="0.6"/>
    <n v="52120"/>
    <n v="5.8796373200442957"/>
    <n v="10"/>
    <n v="4.7058823529411766"/>
    <n v="4.7058823529411766"/>
    <n v="11.111111111111111"/>
    <n v="5.6000000000000005"/>
    <n v="1.7999999999999998"/>
    <n v="39.096630784096583"/>
    <n v="39.096630784096583"/>
    <n v="2037716.3964671139"/>
    <n v="2037716.3964671139"/>
    <n v="767982908.03409648"/>
    <n v="767982908.03409648"/>
    <n v="20977136"/>
    <n v="36.610474758522635"/>
    <n v="36.610474758522635"/>
    <n v="2.5"/>
    <n v="2.7314587057279494"/>
    <n v="0.9774157696024145"/>
    <n v="0.97741576960241461"/>
  </r>
  <r>
    <s v="020000135"/>
    <s v="BAY AREA HEALTHCARE CENTER"/>
    <n v="206010808"/>
    <n v="1639431471"/>
    <s v="555851"/>
    <x v="7"/>
    <x v="1"/>
    <s v="Yes"/>
    <n v="99"/>
    <n v="2.7610000000000001"/>
    <n v="5"/>
    <n v="1"/>
    <n v="5"/>
    <n v="1.3180000000000001"/>
    <n v="4"/>
    <n v="1"/>
    <n v="4"/>
    <n v="0.46100000000000002"/>
    <n v="2"/>
    <n v="1"/>
    <n v="2"/>
    <n v="4.4729999999999999"/>
    <n v="5"/>
    <n v="1"/>
    <n v="5"/>
    <n v="4.2919999999999998"/>
    <n v="5"/>
    <n v="1"/>
    <n v="5"/>
    <n v="21"/>
    <n v="30"/>
    <n v="0.7"/>
    <n v="33"/>
    <n v="5"/>
    <n v="6"/>
    <n v="0.83333333333333337"/>
    <n v="6.3636350000000008E-2"/>
    <n v="3"/>
    <n v="5.5555560000000004E-2"/>
    <n v="5"/>
    <n v="0"/>
    <n v="6"/>
    <n v="14"/>
    <n v="17"/>
    <n v="0.9826086956521739"/>
    <n v="0.9"/>
    <n v="0.95"/>
    <n v="0.82352941176470584"/>
    <n v="0.82352941176470584"/>
    <m/>
    <n v="0"/>
    <m/>
    <n v="0"/>
    <m/>
    <n v="0"/>
    <n v="0"/>
    <n v="0"/>
    <n v="0"/>
    <n v="0.79714585181004594"/>
    <n v="1"/>
    <n v="5"/>
    <n v="0.2"/>
    <n v="0.99786324786324787"/>
    <n v="10"/>
    <n v="10"/>
    <n v="1"/>
    <n v="7536"/>
    <n v="24.5"/>
    <n v="12.5"/>
    <n v="32.941176470588232"/>
    <n v="32.941176470588232"/>
    <m/>
    <n v="1.4000000000000001"/>
    <n v="3"/>
    <n v="74.341176470588238"/>
    <n v="74.341176470588238"/>
    <n v="560235.10588235292"/>
    <n v="560235.10588235292"/>
    <n v="767982908.03409648"/>
    <n v="767982908.03409648"/>
    <n v="20977136"/>
    <n v="36.610474758522635"/>
    <n v="36.610474758522635"/>
    <n v="2.5"/>
    <n v="2.7314587057279494"/>
    <n v="1.8585294117647058"/>
    <n v="1.858529411764706"/>
  </r>
  <r>
    <s v="950000088"/>
    <s v="CLARA BALDWIN STOCKER HOME FOR WOMEN"/>
    <n v="206190765"/>
    <n v="1346251329"/>
    <s v="555832"/>
    <x v="48"/>
    <x v="15"/>
    <s v="No"/>
    <n v="48"/>
    <n v="1.603"/>
    <n v="0"/>
    <n v="0.16438356164383561"/>
    <n v="0"/>
    <n v="1.1879999999999999"/>
    <n v="3"/>
    <n v="1"/>
    <n v="3"/>
    <n v="0.253"/>
    <n v="0"/>
    <n v="1"/>
    <n v="0"/>
    <n v="3.0920000000000001"/>
    <n v="0"/>
    <n v="0.37808219178082192"/>
    <n v="0"/>
    <n v="3.5750000000000002"/>
    <n v="2"/>
    <n v="0.29807692307692307"/>
    <n v="0.59615384615384615"/>
    <n v="3.5961538461538463"/>
    <n v="30"/>
    <n v="0.11987179487179488"/>
    <n v="76.2"/>
    <n v="0"/>
    <n v="6"/>
    <n v="0"/>
    <n v="5.8823529999999999E-2"/>
    <n v="4"/>
    <n v="3.8461539999999995E-2"/>
    <n v="6"/>
    <n v="0"/>
    <n v="6"/>
    <n v="16"/>
    <n v="17"/>
    <n v="9.6774193548387094E-2"/>
    <n v="0.9"/>
    <n v="0.95"/>
    <n v="0"/>
    <n v="0"/>
    <m/>
    <n v="0"/>
    <m/>
    <n v="0"/>
    <m/>
    <n v="0"/>
    <n v="0"/>
    <n v="0"/>
    <n v="0"/>
    <m/>
    <n v="0"/>
    <n v="5"/>
    <n v="0"/>
    <n v="0.98630136986301364"/>
    <n v="9"/>
    <n v="10"/>
    <n v="0.9"/>
    <m/>
    <n v="4.1955128205128203"/>
    <n v="0"/>
    <n v="0"/>
    <n v="0"/>
    <m/>
    <n v="0"/>
    <n v="2.7"/>
    <n v="6.8955128205128204"/>
    <n v="6.8955128205128204"/>
    <m/>
    <n v="0"/>
    <n v="767982908.03409648"/>
    <n v="767982908.03409648"/>
    <n v="20977136"/>
    <n v="36.610474758522635"/>
    <n v="36.610474758522635"/>
    <n v="2.5"/>
    <n v="2.7314587057279494"/>
    <n v="0.17238782051282053"/>
    <n v="0.17238782051282051"/>
  </r>
  <r>
    <s v="950000032"/>
    <s v="MESA GLEN CARE CENTER"/>
    <n v="206190193"/>
    <n v="1932215100"/>
    <s v="555854"/>
    <x v="48"/>
    <x v="15"/>
    <s v="No"/>
    <n v="96"/>
    <n v="2.2559999999999998"/>
    <n v="0"/>
    <n v="0.20547945205479456"/>
    <n v="0"/>
    <n v="1.3819999999999999"/>
    <n v="5"/>
    <n v="1"/>
    <n v="5"/>
    <n v="0.42399999999999999"/>
    <n v="1"/>
    <n v="1"/>
    <n v="1"/>
    <n v="4.0739999999999998"/>
    <n v="2"/>
    <n v="0.6"/>
    <n v="1.2"/>
    <n v="3.3130000000000002"/>
    <n v="0"/>
    <n v="0.20192307692307693"/>
    <n v="0"/>
    <n v="7.2"/>
    <n v="30"/>
    <n v="0.24000000000000002"/>
    <n v="57"/>
    <n v="0"/>
    <n v="6"/>
    <n v="0"/>
    <n v="1.8779360000000002E-2"/>
    <n v="5"/>
    <n v="7.8313279999999999E-2"/>
    <n v="2"/>
    <n v="1.923076E-2"/>
    <n v="1"/>
    <n v="8"/>
    <n v="17"/>
    <n v="0.92899408284023666"/>
    <n v="0.9"/>
    <n v="0.95"/>
    <n v="0.23529411764705882"/>
    <n v="0.23529411764705882"/>
    <n v="8.23"/>
    <n v="2"/>
    <n v="1.3543270000000001"/>
    <n v="0"/>
    <n v="7.92"/>
    <n v="2"/>
    <n v="4"/>
    <n v="18"/>
    <n v="0.22222222222222221"/>
    <n v="0.73823557523815597"/>
    <n v="0"/>
    <n v="5"/>
    <n v="0"/>
    <n v="1"/>
    <n v="10"/>
    <n v="10"/>
    <n v="1"/>
    <n v="23171"/>
    <n v="8.4"/>
    <n v="0"/>
    <n v="4.7058823529411766"/>
    <n v="4.7058823529411766"/>
    <n v="4.4444444444444446"/>
    <n v="0"/>
    <n v="3"/>
    <n v="20.550326797385623"/>
    <n v="20.550326797385623"/>
    <n v="476171.62222222227"/>
    <n v="476171.62222222227"/>
    <n v="767982908.03409648"/>
    <n v="767982908.03409648"/>
    <n v="20977136"/>
    <n v="36.610474758522635"/>
    <n v="36.610474758522635"/>
    <n v="2.5"/>
    <n v="2.7314587057279494"/>
    <n v="0.51375816993464063"/>
    <n v="0.51375816993464052"/>
  </r>
  <r>
    <s v="950000081"/>
    <s v="PARK AVENUE HEALTHCARE &amp; WELLNESS CENTER"/>
    <n v="206190427"/>
    <n v="1811168727"/>
    <s v="555852"/>
    <x v="48"/>
    <x v="15"/>
    <s v="Yes"/>
    <n v="231"/>
    <n v="2.2450000000000001"/>
    <n v="0"/>
    <n v="0.23255813953488369"/>
    <n v="0"/>
    <n v="1.046"/>
    <n v="1"/>
    <n v="1"/>
    <n v="1"/>
    <n v="0.372"/>
    <n v="1"/>
    <n v="1"/>
    <n v="1"/>
    <n v="3.6509999999999998"/>
    <n v="0"/>
    <n v="0.57848837209302317"/>
    <n v="0"/>
    <n v="2.9609999999999999"/>
    <n v="0"/>
    <n v="0.46938775510204084"/>
    <n v="0"/>
    <n v="2"/>
    <n v="30"/>
    <n v="6.6666666666666666E-2"/>
    <n v="56.8"/>
    <n v="1"/>
    <n v="6"/>
    <n v="0.16666666666666666"/>
    <n v="6.7441870000000001E-2"/>
    <n v="5"/>
    <n v="7.2992699999999994E-2"/>
    <n v="2"/>
    <n v="1.3719500000000001E-2"/>
    <n v="2"/>
    <n v="9"/>
    <n v="17"/>
    <n v="0.91607396870554769"/>
    <n v="0.9"/>
    <n v="0.95"/>
    <n v="0.26470588235294118"/>
    <n v="0.26470588235294118"/>
    <n v="7.95"/>
    <n v="3"/>
    <n v="1.373424"/>
    <n v="0"/>
    <n v="7.78"/>
    <n v="3"/>
    <n v="6"/>
    <n v="18"/>
    <n v="0.33333333333333331"/>
    <n v="1.0490199208274806"/>
    <n v="5"/>
    <n v="5"/>
    <n v="1"/>
    <n v="0.87353878852284805"/>
    <n v="0"/>
    <n v="10"/>
    <n v="0"/>
    <n v="58734"/>
    <n v="2.3333333333333335"/>
    <n v="2.5"/>
    <n v="5.2941176470588234"/>
    <n v="5.2941176470588234"/>
    <n v="6.6666666666666661"/>
    <n v="7"/>
    <n v="0"/>
    <n v="23.794117647058826"/>
    <n v="23.794117647058826"/>
    <n v="1397523.705882353"/>
    <n v="1397523.705882353"/>
    <n v="767982908.03409648"/>
    <n v="767982908.03409648"/>
    <n v="20977136"/>
    <n v="36.610474758522635"/>
    <n v="36.610474758522635"/>
    <n v="2.5"/>
    <n v="2.7314587057279494"/>
    <n v="0.5948529411764707"/>
    <n v="0.5948529411764707"/>
  </r>
  <r>
    <s v="630011658"/>
    <s v="OAKVIEW SKILLED NURSING"/>
    <n v="206564129"/>
    <m/>
    <s v="555857"/>
    <x v="23"/>
    <x v="5"/>
    <s v="No"/>
    <n v="48"/>
    <n v="2.5219999999999998"/>
    <n v="3"/>
    <n v="0.86575342465753424"/>
    <n v="2.5972602739726027"/>
    <n v="1.4259999999999999"/>
    <n v="5"/>
    <n v="1"/>
    <n v="5"/>
    <n v="0.46200000000000002"/>
    <n v="2"/>
    <n v="1"/>
    <n v="2"/>
    <n v="4.3630000000000004"/>
    <n v="4"/>
    <n v="0.92054794520547945"/>
    <n v="3.6821917808219178"/>
    <n v="4.0069999999999997"/>
    <n v="4"/>
    <n v="0.77884615384615385"/>
    <n v="3.1153846153846154"/>
    <n v="16.394836670179139"/>
    <n v="30"/>
    <n v="0.54649455567263794"/>
    <n v="41.1"/>
    <n v="4"/>
    <n v="6"/>
    <n v="0.66666666666666663"/>
    <n v="0.10948903"/>
    <n v="1"/>
    <n v="0.14285714999999999"/>
    <n v="0"/>
    <n v="5.109491E-2"/>
    <n v="1"/>
    <n v="2"/>
    <n v="17"/>
    <n v="0.984375"/>
    <n v="0.9"/>
    <n v="0.95"/>
    <n v="0.11764705882352941"/>
    <n v="0.11764705882352941"/>
    <n v="7.24"/>
    <n v="4"/>
    <n v="9.1532000000000002E-2"/>
    <n v="6"/>
    <n v="7.66"/>
    <n v="4"/>
    <n v="14"/>
    <n v="18"/>
    <n v="0.77777777777777779"/>
    <m/>
    <n v="0"/>
    <n v="5"/>
    <n v="0"/>
    <n v="0.98168498168498164"/>
    <n v="9"/>
    <n v="10"/>
    <n v="0.9"/>
    <m/>
    <n v="19.127309448542327"/>
    <n v="10"/>
    <n v="2.3529411764705883"/>
    <n v="2.3529411764705883"/>
    <n v="15.555555555555555"/>
    <n v="0"/>
    <n v="2.7"/>
    <n v="49.735806180568474"/>
    <n v="49.735806180568474"/>
    <m/>
    <n v="0"/>
    <n v="767982908.03409648"/>
    <n v="767982908.03409648"/>
    <n v="20977136"/>
    <n v="36.610474758522635"/>
    <n v="36.610474758522635"/>
    <n v="2.5"/>
    <n v="2.7314587057279494"/>
    <n v="1.2433951545142119"/>
    <n v="1.2433951545142119"/>
  </r>
  <r>
    <s v="630011713"/>
    <s v="BAYWOOD COURT HEALTH CENTER"/>
    <n v="206014238"/>
    <n v="1043489016"/>
    <s v="555855"/>
    <x v="7"/>
    <x v="1"/>
    <s v="No"/>
    <n v="56"/>
    <n v="2.6230000000000002"/>
    <n v="4"/>
    <n v="0.90136986301369859"/>
    <n v="3.6054794520547944"/>
    <n v="1.82"/>
    <n v="6"/>
    <n v="1"/>
    <n v="6"/>
    <n v="0.501"/>
    <n v="3"/>
    <n v="1"/>
    <n v="3"/>
    <n v="4.9160000000000004"/>
    <n v="5"/>
    <n v="0.98356164383561639"/>
    <n v="4.9178082191780819"/>
    <n v="4.7469999999999999"/>
    <n v="6"/>
    <n v="0.99038461538461542"/>
    <n v="5.9423076923076925"/>
    <n v="23.465595363540569"/>
    <n v="30"/>
    <n v="0.78218651211801893"/>
    <n v="58.3"/>
    <n v="0"/>
    <n v="6"/>
    <n v="0"/>
    <n v="2.7027009999999997E-2"/>
    <n v="5"/>
    <n v="3.333332E-2"/>
    <n v="6"/>
    <n v="7.2072079999999997E-2"/>
    <n v="0"/>
    <n v="11"/>
    <n v="17"/>
    <n v="0.97345132743362828"/>
    <n v="0.9"/>
    <n v="0.95"/>
    <n v="0.6470588235294118"/>
    <n v="0.6470588235294118"/>
    <n v="6.08"/>
    <n v="5"/>
    <n v="1.629794"/>
    <n v="0"/>
    <n v="8.41"/>
    <n v="0"/>
    <n v="5"/>
    <n v="18"/>
    <n v="0.27777777777777779"/>
    <n v="0.3091887923651046"/>
    <n v="0"/>
    <n v="5"/>
    <n v="0"/>
    <n v="0.97027027027027024"/>
    <n v="8"/>
    <n v="10"/>
    <n v="0.8"/>
    <n v="5054"/>
    <n v="27.376527924130663"/>
    <n v="0"/>
    <n v="12.941176470588236"/>
    <n v="12.941176470588236"/>
    <n v="5.5555555555555554"/>
    <n v="0"/>
    <n v="2.4000000000000004"/>
    <n v="48.273259950274458"/>
    <n v="48.273259950274458"/>
    <n v="243973.05578868711"/>
    <n v="243973.05578868711"/>
    <n v="767982908.03409648"/>
    <n v="767982908.03409648"/>
    <n v="20977136"/>
    <n v="36.610474758522635"/>
    <n v="36.610474758522635"/>
    <n v="2.5"/>
    <n v="2.7314587057279494"/>
    <n v="1.2068314987568614"/>
    <n v="1.2068314987568614"/>
  </r>
  <r>
    <s v="220000061"/>
    <s v="PENINSULA POST-ACUTE"/>
    <n v="206410787"/>
    <n v="1396143962"/>
    <s v="555856"/>
    <x v="35"/>
    <x v="9"/>
    <s v="No"/>
    <n v="62"/>
    <n v="2.4500000000000002"/>
    <n v="2"/>
    <n v="0.70410958904109588"/>
    <n v="1.4082191780821918"/>
    <n v="1.609"/>
    <n v="6"/>
    <n v="1"/>
    <n v="6"/>
    <n v="0.69299999999999995"/>
    <n v="5"/>
    <n v="1"/>
    <n v="5"/>
    <n v="4.7969999999999997"/>
    <n v="5"/>
    <n v="0.99726027397260275"/>
    <n v="4.9863013698630141"/>
    <n v="4.4020000000000001"/>
    <n v="5"/>
    <n v="0.99038461538461542"/>
    <n v="4.9519230769230766"/>
    <n v="22.346443624868282"/>
    <n v="30"/>
    <n v="0.74488145416227602"/>
    <n v="46.1"/>
    <n v="3"/>
    <n v="6"/>
    <n v="0.5"/>
    <m/>
    <m/>
    <m/>
    <m/>
    <m/>
    <m/>
    <n v="0"/>
    <n v="0"/>
    <n v="1"/>
    <n v="0.9"/>
    <n v="0.95"/>
    <m/>
    <s v=""/>
    <n v="5.52"/>
    <n v="6"/>
    <m/>
    <n v="0"/>
    <n v="7.11"/>
    <n v="6"/>
    <n v="12"/>
    <n v="12"/>
    <n v="1"/>
    <m/>
    <n v="0"/>
    <n v="5"/>
    <n v="0"/>
    <n v="0.97671957671957677"/>
    <n v="8"/>
    <n v="10"/>
    <n v="0.8"/>
    <m/>
    <n v="26.070850895679662"/>
    <n v="7.5"/>
    <m/>
    <s v=""/>
    <n v="40"/>
    <n v="0"/>
    <n v="2.4000000000000004"/>
    <n v="75.970850895679661"/>
    <n v="75.970850895679661"/>
    <m/>
    <n v="0"/>
    <n v="767982908.03409648"/>
    <n v="767982908.03409648"/>
    <n v="20977136"/>
    <n v="36.610474758522635"/>
    <n v="36.610474758522635"/>
    <n v="2.5"/>
    <n v="2.7314587057279494"/>
    <n v="1.8992712723919916"/>
    <n v="1.8992712723919913"/>
  </r>
  <r>
    <s v="630012057"/>
    <s v="TWIN OAKS REHABILITATION &amp; NURSING CENTER"/>
    <n v="206544081"/>
    <n v="1679710719"/>
    <s v="555861"/>
    <x v="21"/>
    <x v="4"/>
    <s v="No"/>
    <n v="99"/>
    <n v="2.9430000000000001"/>
    <n v="5"/>
    <n v="0.81369863013698629"/>
    <n v="4.0684931506849313"/>
    <n v="1.4079999999999999"/>
    <n v="5"/>
    <n v="1"/>
    <n v="5"/>
    <n v="0.29699999999999999"/>
    <n v="0"/>
    <n v="1"/>
    <n v="0"/>
    <n v="4.68"/>
    <n v="5"/>
    <n v="0.83561643835616439"/>
    <n v="4.1780821917808222"/>
    <n v="3.7589999999999999"/>
    <n v="3"/>
    <n v="0.68269230769230771"/>
    <n v="2.0480769230769234"/>
    <n v="15.294652265542677"/>
    <n v="30"/>
    <n v="0.50982174218475584"/>
    <n v="55"/>
    <n v="1"/>
    <n v="6"/>
    <n v="0.16666666666666666"/>
    <n v="9.2369480000000004E-2"/>
    <n v="2"/>
    <n v="1.8633550000000002E-2"/>
    <n v="6"/>
    <n v="5.9523819999999998E-2"/>
    <n v="0"/>
    <n v="8"/>
    <n v="17"/>
    <n v="0.97647058823529409"/>
    <n v="0.9"/>
    <n v="0.95"/>
    <n v="0.47058823529411764"/>
    <n v="0.47058823529411764"/>
    <n v="8.85"/>
    <n v="1"/>
    <n v="1.2532430000000001"/>
    <n v="0"/>
    <n v="8.83"/>
    <n v="0"/>
    <n v="1"/>
    <n v="18"/>
    <n v="5.5555555555555552E-2"/>
    <n v="0.59119129355050759"/>
    <n v="0"/>
    <n v="5"/>
    <n v="0"/>
    <n v="0.97011494252873565"/>
    <n v="8"/>
    <n v="10"/>
    <n v="0.8"/>
    <n v="16188"/>
    <n v="17.843760976466456"/>
    <n v="2.5"/>
    <n v="9.4117647058823533"/>
    <n v="9.4117647058823533"/>
    <n v="1.1111111111111112"/>
    <n v="0"/>
    <n v="2.4000000000000004"/>
    <n v="33.266636793459924"/>
    <n v="33.266636793459924"/>
    <n v="538520.31641252921"/>
    <n v="538520.31641252921"/>
    <n v="767982908.03409648"/>
    <n v="767982908.03409648"/>
    <n v="20977136"/>
    <n v="36.610474758522635"/>
    <n v="36.610474758522635"/>
    <n v="2.5"/>
    <n v="2.7314587057279494"/>
    <n v="0.83166591983649818"/>
    <n v="0.83166591983649807"/>
  </r>
  <r>
    <s v="630012059"/>
    <s v="FOREST HILL MANOR HEALTH CENTER"/>
    <n v="206274055"/>
    <m/>
    <s v="555867"/>
    <x v="29"/>
    <x v="7"/>
    <s v="No"/>
    <n v="26"/>
    <n v="3.4489999999999998"/>
    <n v="6"/>
    <n v="0.9945205479452055"/>
    <n v="5.9671232876712335"/>
    <n v="1.7370000000000001"/>
    <n v="6"/>
    <n v="1"/>
    <n v="6"/>
    <n v="1.4970000000000001"/>
    <n v="6"/>
    <n v="1"/>
    <n v="6"/>
    <n v="6.53"/>
    <n v="6"/>
    <n v="1"/>
    <n v="6"/>
    <n v="5.6260000000000003"/>
    <n v="6"/>
    <n v="1"/>
    <n v="6"/>
    <n v="29.967123287671235"/>
    <n v="30"/>
    <n v="0.99890410958904119"/>
    <n v="60.6"/>
    <n v="0"/>
    <n v="6"/>
    <n v="0"/>
    <n v="0.23255813"/>
    <n v="0"/>
    <n v="0.12500000999999999"/>
    <n v="1"/>
    <n v="8.6956530000000004E-2"/>
    <n v="0"/>
    <n v="1"/>
    <n v="17"/>
    <n v="0.65079365079365081"/>
    <n v="0.9"/>
    <n v="0.95"/>
    <n v="0"/>
    <n v="0"/>
    <n v="5.61"/>
    <n v="6"/>
    <m/>
    <n v="0"/>
    <n v="7.99"/>
    <n v="1"/>
    <n v="7"/>
    <n v="12"/>
    <n v="0.58333333333333337"/>
    <m/>
    <n v="0"/>
    <n v="5"/>
    <n v="0"/>
    <n v="0.85034013605442171"/>
    <n v="0"/>
    <n v="10"/>
    <n v="0"/>
    <m/>
    <n v="34.961643835616442"/>
    <n v="0"/>
    <n v="0"/>
    <n v="0"/>
    <n v="11.666666666666668"/>
    <n v="0"/>
    <n v="0"/>
    <n v="46.628310502283114"/>
    <n v="46.628310502283114"/>
    <m/>
    <n v="0"/>
    <n v="767982908.03409648"/>
    <n v="767982908.03409648"/>
    <n v="20977136"/>
    <n v="36.610474758522635"/>
    <n v="36.610474758522635"/>
    <n v="2.5"/>
    <n v="2.7314587057279494"/>
    <n v="1.165707762557078"/>
    <n v="1.1657077625570778"/>
  </r>
  <r>
    <s v="970000115"/>
    <s v="HUNTINGTON HEALTHCARE CENTER"/>
    <n v="206190269"/>
    <n v="1982773990"/>
    <s v="555865"/>
    <x v="48"/>
    <x v="13"/>
    <s v="No"/>
    <n v="99"/>
    <n v="1.538"/>
    <n v="0"/>
    <n v="0.18356164383561646"/>
    <n v="0"/>
    <n v="0.45400000000000001"/>
    <n v="0"/>
    <n v="0.75068493150684934"/>
    <n v="0"/>
    <n v="0.128"/>
    <n v="0"/>
    <n v="0.75068493150684934"/>
    <n v="0"/>
    <n v="2.125"/>
    <n v="0"/>
    <n v="0.12876712328767126"/>
    <n v="0"/>
    <n v="5.0000000000000001E-3"/>
    <n v="0"/>
    <n v="0.10576923076923077"/>
    <n v="0"/>
    <n v="0"/>
    <n v="30"/>
    <n v="0"/>
    <m/>
    <m/>
    <n v="0"/>
    <n v="0"/>
    <n v="0.16509435"/>
    <n v="0"/>
    <n v="6.3829810000000001E-2"/>
    <n v="3"/>
    <n v="2.6525300000000002E-3"/>
    <n v="6"/>
    <n v="9"/>
    <n v="17"/>
    <n v="0.95584415584415583"/>
    <n v="0.9"/>
    <n v="0.95"/>
    <n v="0.52941176470588236"/>
    <n v="0.52941176470588236"/>
    <n v="8.31"/>
    <n v="2"/>
    <n v="0.26321099999999997"/>
    <n v="5"/>
    <n v="8.67"/>
    <n v="0"/>
    <n v="7"/>
    <n v="18"/>
    <n v="0.3888888888888889"/>
    <n v="0.76533141210374644"/>
    <n v="0"/>
    <n v="5"/>
    <n v="0"/>
    <n v="0.98447893569844791"/>
    <n v="9"/>
    <n v="10"/>
    <n v="0.9"/>
    <n v="26557"/>
    <n v="0"/>
    <m/>
    <n v="10.588235294117647"/>
    <n v="10.588235294117647"/>
    <n v="7.7777777777777777"/>
    <n v="0"/>
    <n v="2.7"/>
    <n v="21.066013071895423"/>
    <n v="21.066013071895423"/>
    <n v="559450.10915032669"/>
    <n v="559450.10915032669"/>
    <n v="767982908.03409648"/>
    <n v="767982908.03409648"/>
    <n v="20977136"/>
    <n v="36.610474758522635"/>
    <n v="36.610474758522635"/>
    <n v="2.5"/>
    <n v="2.7314587057279494"/>
    <n v="0.52665032679738555"/>
    <n v="0.52665032679738555"/>
  </r>
  <r>
    <s v="090000044"/>
    <s v="BELLA VISTA HEALTH CENTER"/>
    <n v="206371270"/>
    <n v="1760709687"/>
    <s v="555870"/>
    <x v="31"/>
    <x v="8"/>
    <s v="No"/>
    <n v="99"/>
    <n v="2.2570000000000001"/>
    <n v="0"/>
    <n v="0.26301369863013702"/>
    <n v="0"/>
    <n v="0.84"/>
    <n v="0"/>
    <n v="1"/>
    <n v="0"/>
    <n v="0.57599999999999996"/>
    <n v="4"/>
    <n v="1"/>
    <n v="4"/>
    <n v="3.6850000000000001"/>
    <n v="0"/>
    <n v="0.60821917808219172"/>
    <n v="0"/>
    <n v="3.3679999999999999"/>
    <n v="0"/>
    <n v="0.33653846153846156"/>
    <n v="0"/>
    <n v="4"/>
    <n v="30"/>
    <n v="0.13333333333333333"/>
    <n v="51.3"/>
    <n v="1"/>
    <n v="6"/>
    <n v="0.16666666666666666"/>
    <n v="0.17391302"/>
    <n v="1"/>
    <n v="6.3492069999999998E-2"/>
    <n v="4"/>
    <n v="9.9010000000000001E-3"/>
    <n v="3"/>
    <n v="8"/>
    <n v="17"/>
    <n v="0.75390625"/>
    <n v="0.9"/>
    <n v="0.95"/>
    <n v="0"/>
    <n v="0"/>
    <n v="8.2200000000000006"/>
    <n v="2"/>
    <n v="0.74847699999999995"/>
    <n v="2"/>
    <n v="7.21"/>
    <n v="6"/>
    <n v="10"/>
    <n v="18"/>
    <n v="0.55555555555555558"/>
    <n v="0.52419377672074519"/>
    <n v="0"/>
    <n v="5"/>
    <n v="0"/>
    <n v="0.98067632850241548"/>
    <n v="9"/>
    <n v="10"/>
    <n v="0.9"/>
    <n v="18514"/>
    <n v="4.666666666666667"/>
    <n v="2.5"/>
    <n v="0"/>
    <n v="0"/>
    <n v="11.111111111111111"/>
    <n v="0"/>
    <n v="2.7"/>
    <n v="20.977777777777778"/>
    <n v="20.977777777777778"/>
    <n v="388382.5777777778"/>
    <n v="388382.5777777778"/>
    <n v="767982908.03409648"/>
    <n v="767982908.03409648"/>
    <n v="20977136"/>
    <n v="36.610474758522635"/>
    <n v="36.610474758522635"/>
    <n v="2.5"/>
    <n v="2.7314587057279494"/>
    <n v="0.52444444444444449"/>
    <n v="0.52444444444444438"/>
  </r>
  <r>
    <s v="050001383"/>
    <s v="ALTA CAMARILLO HEALTHCARE CENTER"/>
    <n v="206564113"/>
    <n v="1952716375"/>
    <s v="555876"/>
    <x v="23"/>
    <x v="5"/>
    <s v="No"/>
    <n v="45"/>
    <n v="2.492"/>
    <n v="3"/>
    <n v="0.68767123287671228"/>
    <n v="2.0630136986301366"/>
    <n v="1.2070000000000001"/>
    <n v="3"/>
    <n v="1"/>
    <n v="3"/>
    <n v="0.95499999999999996"/>
    <n v="6"/>
    <n v="1"/>
    <n v="6"/>
    <n v="4.66"/>
    <n v="5"/>
    <n v="0.9780821917808219"/>
    <n v="4.8904109589041092"/>
    <n v="4.2869999999999999"/>
    <n v="5"/>
    <n v="0.94230769230769229"/>
    <n v="4.7115384615384617"/>
    <n v="20.664963119072709"/>
    <n v="30"/>
    <n v="0.68883210396909034"/>
    <n v="70.099999999999994"/>
    <n v="0"/>
    <n v="6"/>
    <n v="0"/>
    <m/>
    <m/>
    <m/>
    <m/>
    <m/>
    <m/>
    <n v="0"/>
    <n v="0"/>
    <n v="0.52941176470588236"/>
    <n v="0.9"/>
    <n v="0.95"/>
    <m/>
    <s v=""/>
    <n v="7.11"/>
    <n v="4"/>
    <m/>
    <n v="0"/>
    <n v="8.1300000000000008"/>
    <n v="1"/>
    <n v="5"/>
    <n v="12"/>
    <n v="0.41666666666666669"/>
    <m/>
    <n v="0"/>
    <n v="5"/>
    <n v="0"/>
    <n v="1"/>
    <n v="10"/>
    <n v="10"/>
    <n v="1"/>
    <m/>
    <n v="24.109123638918163"/>
    <n v="0"/>
    <m/>
    <s v=""/>
    <n v="16.666666666666668"/>
    <n v="0"/>
    <n v="3"/>
    <n v="43.775790305584835"/>
    <n v="43.775790305584835"/>
    <m/>
    <n v="0"/>
    <n v="767982908.03409648"/>
    <n v="767982908.03409648"/>
    <n v="20977136"/>
    <n v="36.610474758522635"/>
    <n v="36.610474758522635"/>
    <n v="2.5"/>
    <n v="2.7314587057279494"/>
    <n v="1.0943947576396209"/>
    <n v="1.0943947576396209"/>
  </r>
  <r>
    <s v="630013558"/>
    <s v="VETERANS HOME OF CALIFORNIA - WEST LOS ANGELES"/>
    <n v="206198090"/>
    <n v="1821316076"/>
    <s v="555917"/>
    <x v="48"/>
    <x v="16"/>
    <s v="No"/>
    <n v="312"/>
    <n v="4.7220000000000004"/>
    <n v="6"/>
    <n v="1"/>
    <n v="6"/>
    <n v="1.5840000000000001"/>
    <n v="6"/>
    <n v="1"/>
    <n v="6"/>
    <n v="2.1459999999999999"/>
    <n v="6"/>
    <n v="1"/>
    <n v="6"/>
    <n v="8.2469999999999999"/>
    <n v="6"/>
    <n v="1"/>
    <n v="6"/>
    <n v="8.06"/>
    <n v="6"/>
    <n v="1"/>
    <n v="6"/>
    <n v="30"/>
    <n v="30"/>
    <n v="1"/>
    <n v="27.9"/>
    <n v="6"/>
    <n v="6"/>
    <n v="1"/>
    <n v="0.19780218999999999"/>
    <n v="1"/>
    <n v="5.1094879999999995E-2"/>
    <n v="5"/>
    <n v="4.668303E-2"/>
    <n v="0"/>
    <n v="6"/>
    <n v="17"/>
    <n v="0.99750312109862671"/>
    <n v="0.9"/>
    <n v="0.95"/>
    <n v="0.35294117647058826"/>
    <n v="0.35294117647058826"/>
    <m/>
    <n v="0"/>
    <n v="0.13930400000000001"/>
    <n v="6"/>
    <m/>
    <n v="0"/>
    <n v="6"/>
    <n v="6"/>
    <n v="1"/>
    <n v="1.3253107853791714E-2"/>
    <n v="0"/>
    <n v="5"/>
    <n v="0"/>
    <n v="0.98277841561423651"/>
    <n v="9"/>
    <n v="10"/>
    <n v="0.9"/>
    <n v="1000"/>
    <n v="35"/>
    <n v="15"/>
    <n v="7.0588235294117654"/>
    <n v="7.0588235294117654"/>
    <n v="20"/>
    <n v="0"/>
    <n v="2.7"/>
    <n v="79.758823529411771"/>
    <n v="79.758823529411771"/>
    <n v="79758.823529411777"/>
    <n v="79758.823529411777"/>
    <n v="767982908.03409648"/>
    <n v="767982908.03409648"/>
    <n v="20977136"/>
    <n v="36.610474758522635"/>
    <n v="36.610474758522635"/>
    <n v="2.5"/>
    <n v="2.7314587057279494"/>
    <n v="1.9939705882352943"/>
    <n v="1.9939705882352943"/>
  </r>
  <r>
    <s v="090000086"/>
    <s v="GRANITE HILLS HEALTHCARE &amp; WELLNESS CENTRE, LLC"/>
    <n v="206370778"/>
    <n v="1346516937"/>
    <s v="555878"/>
    <x v="31"/>
    <x v="8"/>
    <s v="No"/>
    <n v="99"/>
    <n v="2.5350000000000001"/>
    <n v="3"/>
    <n v="0.27325581395348841"/>
    <n v="0.81976744186046524"/>
    <n v="0.73899999999999999"/>
    <n v="0"/>
    <n v="1"/>
    <n v="0"/>
    <n v="0.56799999999999995"/>
    <n v="4"/>
    <n v="1"/>
    <n v="4"/>
    <n v="3.8330000000000002"/>
    <n v="0"/>
    <n v="0.27034883720930236"/>
    <n v="0"/>
    <n v="3.4889999999999999"/>
    <n v="1"/>
    <n v="0.17346938775510204"/>
    <n v="0.17346938775510204"/>
    <n v="4.9932368296155669"/>
    <n v="30"/>
    <n v="0.16644122765385222"/>
    <n v="54.7"/>
    <n v="1"/>
    <n v="6"/>
    <n v="0.16666666666666666"/>
    <n v="3.6231890000000003E-2"/>
    <n v="5"/>
    <n v="5.5944050000000002E-2"/>
    <n v="3"/>
    <n v="2.4054989999999998E-2"/>
    <n v="0"/>
    <n v="8"/>
    <n v="17"/>
    <n v="0.97952218430034133"/>
    <n v="0.9"/>
    <n v="0.95"/>
    <n v="0.47058823529411764"/>
    <n v="0.47058823529411764"/>
    <n v="10.46"/>
    <n v="0"/>
    <n v="0.41156999999999999"/>
    <n v="5"/>
    <n v="8.61"/>
    <n v="0"/>
    <n v="5"/>
    <n v="18"/>
    <n v="0.27777777777777779"/>
    <n v="0.93396378659264756"/>
    <n v="4"/>
    <n v="5"/>
    <n v="0.8"/>
    <n v="0.8297161936560935"/>
    <n v="0"/>
    <n v="10"/>
    <n v="0"/>
    <n v="28937"/>
    <n v="5.8254429678848281"/>
    <n v="2.5"/>
    <n v="9.4117647058823533"/>
    <n v="9.4117647058823533"/>
    <n v="5.5555555555555554"/>
    <n v="5.6000000000000005"/>
    <n v="0"/>
    <n v="28.892763229322739"/>
    <n v="28.892763229322739"/>
    <n v="836069.88956691208"/>
    <n v="836069.88956691208"/>
    <n v="767982908.03409648"/>
    <n v="767982908.03409648"/>
    <n v="20977136"/>
    <n v="36.610474758522635"/>
    <n v="36.610474758522635"/>
    <n v="2.5"/>
    <n v="2.7314587057279494"/>
    <n v="0.72231908073306839"/>
    <n v="0.72231908073306839"/>
  </r>
  <r>
    <s v="050000007"/>
    <s v="CHANNEL ISLANDS POST ACUTE"/>
    <n v="206421102"/>
    <n v="1558915256"/>
    <s v="555875"/>
    <x v="26"/>
    <x v="5"/>
    <s v="No"/>
    <n v="156"/>
    <n v="2.613"/>
    <n v="4"/>
    <n v="0.61917808219178083"/>
    <n v="2.4767123287671233"/>
    <n v="1.0640000000000001"/>
    <n v="1"/>
    <n v="1"/>
    <n v="1"/>
    <n v="0.46200000000000002"/>
    <n v="2"/>
    <n v="1"/>
    <n v="2"/>
    <n v="4.1440000000000001"/>
    <n v="3"/>
    <n v="0.63287671232876708"/>
    <n v="1.8986301369863012"/>
    <n v="3.77"/>
    <n v="3"/>
    <n v="0.43269230769230771"/>
    <n v="1.2980769230769231"/>
    <n v="8.6734193888303466"/>
    <n v="30"/>
    <n v="0.28911397962767821"/>
    <n v="34"/>
    <n v="5"/>
    <n v="6"/>
    <n v="0.83333333333333337"/>
    <n v="0.12312312"/>
    <n v="2"/>
    <n v="3.8626589999999995E-2"/>
    <n v="6"/>
    <n v="1.2562810000000001E-2"/>
    <n v="3"/>
    <n v="11"/>
    <n v="17"/>
    <n v="0.94660194174757284"/>
    <n v="0.9"/>
    <n v="0.95"/>
    <n v="0.3235294117647059"/>
    <n v="0.3235294117647059"/>
    <n v="8.75"/>
    <n v="1"/>
    <n v="1.2773330000000001"/>
    <n v="0"/>
    <n v="7.3"/>
    <n v="6"/>
    <n v="7"/>
    <n v="18"/>
    <n v="0.3888888888888889"/>
    <n v="0.6041976608454831"/>
    <n v="0"/>
    <n v="5"/>
    <n v="0"/>
    <n v="0.95581737849779091"/>
    <n v="6"/>
    <n v="10"/>
    <n v="0.6"/>
    <n v="26398"/>
    <n v="10.118989286968738"/>
    <n v="12.5"/>
    <n v="6.4705882352941178"/>
    <n v="6.4705882352941178"/>
    <n v="7.7777777777777777"/>
    <n v="0"/>
    <n v="1.7999999999999998"/>
    <n v="38.667355300040633"/>
    <n v="38.667355300040633"/>
    <n v="1020740.8452104726"/>
    <n v="1020740.8452104726"/>
    <n v="767982908.03409648"/>
    <n v="767982908.03409648"/>
    <n v="20977136"/>
    <n v="36.610474758522635"/>
    <n v="36.610474758522635"/>
    <n v="2.5"/>
    <n v="2.7314587057279494"/>
    <n v="0.96668388250101589"/>
    <n v="0.96668388250101589"/>
  </r>
  <r>
    <s v="630013891"/>
    <s v="ALL SAINT'S MAUBERT"/>
    <n v="206014308"/>
    <n v="1225425929"/>
    <s v="555879"/>
    <x v="7"/>
    <x v="1"/>
    <s v="No"/>
    <n v="14"/>
    <n v="2.5960000000000001"/>
    <n v="4"/>
    <n v="0.88767123287671235"/>
    <n v="3.5506849315068494"/>
    <n v="1.0880000000000001"/>
    <n v="2"/>
    <n v="1"/>
    <n v="2"/>
    <n v="0.436"/>
    <n v="2"/>
    <n v="1"/>
    <n v="2"/>
    <n v="4.0709999999999997"/>
    <n v="2"/>
    <n v="0.98356164383561639"/>
    <n v="1.9671232876712328"/>
    <n v="3.6110000000000002"/>
    <n v="2"/>
    <n v="0.97115384615384615"/>
    <n v="1.9423076923076923"/>
    <n v="11.460115911485774"/>
    <n v="30"/>
    <n v="0.38200386371619249"/>
    <n v="100"/>
    <n v="0"/>
    <n v="6"/>
    <n v="0"/>
    <m/>
    <m/>
    <m/>
    <m/>
    <m/>
    <m/>
    <n v="0"/>
    <n v="0"/>
    <n v="0.76190476190476186"/>
    <n v="0.9"/>
    <n v="0.95"/>
    <m/>
    <s v=""/>
    <n v="8.66"/>
    <n v="2"/>
    <m/>
    <n v="0"/>
    <m/>
    <n v="0"/>
    <n v="2"/>
    <n v="6"/>
    <n v="0.33333333333333331"/>
    <n v="8.0151819602589866E-2"/>
    <n v="0"/>
    <n v="5"/>
    <n v="0"/>
    <n v="0.95"/>
    <n v="6"/>
    <n v="10"/>
    <n v="0.6"/>
    <n v="359"/>
    <n v="13.370135230066737"/>
    <n v="0"/>
    <m/>
    <s v=""/>
    <n v="13.333333333333332"/>
    <n v="0"/>
    <n v="1.7999999999999998"/>
    <n v="28.50346856340007"/>
    <n v="28.50346856340007"/>
    <n v="10232.745214260625"/>
    <n v="10232.745214260625"/>
    <n v="767982908.03409648"/>
    <n v="767982908.03409648"/>
    <n v="20977136"/>
    <n v="36.610474758522635"/>
    <n v="36.610474758522635"/>
    <n v="2.5"/>
    <n v="2.7314587057279494"/>
    <n v="0.71258671408500174"/>
    <n v="0.71258671408500174"/>
  </r>
  <r>
    <s v="950000076"/>
    <s v="MONTEREY HEALTHCARE &amp; WELLNESS CENTRE, LP"/>
    <n v="206190548"/>
    <n v="1558797910"/>
    <s v="555897"/>
    <x v="48"/>
    <x v="15"/>
    <s v="No"/>
    <n v="96"/>
    <n v="3.0089999999999999"/>
    <n v="6"/>
    <n v="0.58430232558139528"/>
    <n v="3.5058139534883717"/>
    <n v="0.69399999999999995"/>
    <n v="0"/>
    <n v="1"/>
    <n v="0"/>
    <n v="0.53200000000000003"/>
    <n v="3"/>
    <n v="1"/>
    <n v="3"/>
    <n v="4.1710000000000003"/>
    <n v="3"/>
    <n v="0.59302325581395343"/>
    <n v="1.7790697674418603"/>
    <n v="3.6989999999999998"/>
    <n v="2"/>
    <n v="0.58163265306122447"/>
    <n v="1.1632653061224489"/>
    <n v="9.4481490270526809"/>
    <n v="30"/>
    <n v="0.31493830090175601"/>
    <n v="47"/>
    <n v="3"/>
    <n v="6"/>
    <n v="0.5"/>
    <m/>
    <m/>
    <n v="0"/>
    <n v="6"/>
    <n v="0"/>
    <n v="6"/>
    <n v="12"/>
    <n v="12"/>
    <n v="0.84647302904564314"/>
    <n v="0.9"/>
    <n v="0.95"/>
    <n v="0"/>
    <n v="0"/>
    <n v="7.02"/>
    <n v="4"/>
    <n v="0.44565900000000003"/>
    <n v="5"/>
    <n v="6.91"/>
    <n v="6"/>
    <n v="15"/>
    <n v="18"/>
    <n v="0.83333333333333337"/>
    <n v="0.4372249989320347"/>
    <n v="0"/>
    <n v="5"/>
    <n v="0"/>
    <n v="0.98913043478260865"/>
    <n v="9"/>
    <n v="10"/>
    <n v="0.9"/>
    <n v="10235"/>
    <n v="11.02284053156146"/>
    <n v="7.5"/>
    <n v="0"/>
    <n v="0"/>
    <n v="16.666666666666668"/>
    <n v="0"/>
    <n v="2.7"/>
    <n v="37.889507198228131"/>
    <n v="37.889507198228131"/>
    <n v="387799.10617386492"/>
    <n v="387799.10617386492"/>
    <n v="767982908.03409648"/>
    <n v="767982908.03409648"/>
    <n v="20977136"/>
    <n v="36.610474758522635"/>
    <n v="36.610474758522635"/>
    <n v="2.5"/>
    <n v="2.7314587057279494"/>
    <n v="0.94723767995570318"/>
    <n v="0.94723767995570329"/>
  </r>
  <r>
    <s v="630014894"/>
    <s v="VETERANS HOME OF CALIFORNIA - FRESNO"/>
    <n v="206105128"/>
    <n v="1770903775"/>
    <s v="555900"/>
    <x v="18"/>
    <x v="16"/>
    <s v="No"/>
    <n v="120"/>
    <n v="3.3610000000000002"/>
    <n v="6"/>
    <n v="0.77260273972602733"/>
    <n v="4.6356164383561644"/>
    <n v="1.627"/>
    <n v="6"/>
    <n v="1"/>
    <n v="6"/>
    <n v="2.11"/>
    <n v="6"/>
    <n v="1"/>
    <n v="6"/>
    <n v="6.7690000000000001"/>
    <n v="6"/>
    <n v="1"/>
    <n v="6"/>
    <n v="6.6360000000000001"/>
    <n v="6"/>
    <n v="1"/>
    <n v="6"/>
    <n v="28.635616438356166"/>
    <n v="30"/>
    <n v="0.95452054794520558"/>
    <n v="36.6"/>
    <n v="5"/>
    <n v="6"/>
    <n v="0.83333333333333337"/>
    <n v="0.16939890999999999"/>
    <n v="0"/>
    <n v="5.7851239999999998E-2"/>
    <n v="3"/>
    <n v="4.4619419999999993E-2"/>
    <n v="0"/>
    <n v="3"/>
    <n v="17"/>
    <n v="1"/>
    <n v="0.9"/>
    <n v="0.95"/>
    <n v="0.17647058823529413"/>
    <n v="0.17647058823529413"/>
    <m/>
    <n v="0"/>
    <n v="0.28370600000000001"/>
    <n v="5"/>
    <m/>
    <n v="0"/>
    <n v="5"/>
    <n v="6"/>
    <n v="0.83333333333333337"/>
    <n v="2.8887540803651385E-2"/>
    <n v="0"/>
    <n v="5"/>
    <n v="0"/>
    <n v="1"/>
    <n v="10"/>
    <n v="10"/>
    <n v="1"/>
    <n v="1000"/>
    <n v="33.408219178082199"/>
    <n v="12.5"/>
    <n v="3.5294117647058827"/>
    <n v="3.5294117647058827"/>
    <n v="16.666666666666668"/>
    <n v="0"/>
    <n v="3"/>
    <n v="69.104297609454747"/>
    <n v="69.104297609454747"/>
    <n v="69104.297609454748"/>
    <n v="69104.297609454748"/>
    <n v="767982908.03409648"/>
    <n v="767982908.03409648"/>
    <n v="20977136"/>
    <n v="36.610474758522635"/>
    <n v="36.610474758522635"/>
    <n v="2.5"/>
    <n v="2.7314587057279494"/>
    <n v="1.7276074402363686"/>
    <n v="1.7276074402363688"/>
  </r>
  <r>
    <s v="630014895"/>
    <s v="VETERANS HOME OF CALIFORNIA - REDDING"/>
    <n v="206454071"/>
    <n v="1396165353"/>
    <s v="555891"/>
    <x v="36"/>
    <x v="16"/>
    <s v="No"/>
    <n v="60"/>
    <n v="3.9020000000000001"/>
    <n v="6"/>
    <n v="0.66301369863013693"/>
    <n v="3.9780821917808216"/>
    <n v="0.89400000000000002"/>
    <n v="0"/>
    <n v="0.75068493150684934"/>
    <n v="0"/>
    <n v="2.9710000000000001"/>
    <n v="6"/>
    <n v="0.75068493150684934"/>
    <n v="4.5041095890410965"/>
    <n v="7.58"/>
    <n v="6"/>
    <n v="0.74520547945205484"/>
    <n v="4.4712328767123291"/>
    <n v="7.7190000000000003"/>
    <n v="6"/>
    <n v="0.73076923076923073"/>
    <n v="4.3846153846153841"/>
    <n v="17.338040042149629"/>
    <n v="30"/>
    <n v="0.57793466807165428"/>
    <m/>
    <m/>
    <n v="0"/>
    <n v="0"/>
    <n v="0.17525774"/>
    <n v="0"/>
    <n v="0.18644069999999999"/>
    <n v="0"/>
    <n v="4.123711E-2"/>
    <n v="0"/>
    <n v="0"/>
    <n v="17"/>
    <n v="1"/>
    <n v="0.9"/>
    <n v="0.95"/>
    <n v="0"/>
    <n v="0"/>
    <m/>
    <n v="0"/>
    <n v="0.146615"/>
    <n v="6"/>
    <m/>
    <n v="0"/>
    <n v="6"/>
    <n v="6"/>
    <n v="1"/>
    <n v="5.3682628301481641E-2"/>
    <n v="0"/>
    <n v="5"/>
    <n v="0"/>
    <n v="1"/>
    <n v="10"/>
    <n v="10"/>
    <n v="1"/>
    <n v="1000"/>
    <n v="28.896733403582715"/>
    <m/>
    <n v="0"/>
    <n v="0"/>
    <n v="20"/>
    <n v="0"/>
    <n v="3"/>
    <n v="51.896733403582715"/>
    <n v="51.896733403582715"/>
    <n v="51896.733403582715"/>
    <n v="51896.733403582715"/>
    <n v="767982908.03409648"/>
    <n v="767982908.03409648"/>
    <n v="20977136"/>
    <n v="36.610474758522635"/>
    <n v="36.610474758522635"/>
    <n v="2.5"/>
    <n v="2.7314587057279494"/>
    <n v="1.2974183350895681"/>
    <n v="1.2974183350895681"/>
  </r>
  <r>
    <s v="120000331"/>
    <s v="HEIGHT STREET SKILLED CARE"/>
    <n v="206150698"/>
    <n v="1467830836"/>
    <s v="555902"/>
    <x v="25"/>
    <x v="4"/>
    <s v="No"/>
    <n v="237"/>
    <n v="2.9870000000000001"/>
    <n v="6"/>
    <n v="0.95342465753424654"/>
    <n v="5.720547945205479"/>
    <n v="1.149"/>
    <n v="3"/>
    <n v="1"/>
    <n v="3"/>
    <n v="0.55100000000000005"/>
    <n v="3"/>
    <n v="1"/>
    <n v="3"/>
    <n v="4.6859999999999999"/>
    <n v="5"/>
    <n v="0.9123287671232877"/>
    <n v="4.5616438356164384"/>
    <n v="3.931"/>
    <n v="4"/>
    <n v="0.72115384615384615"/>
    <n v="2.8846153846153846"/>
    <n v="19.166807165437302"/>
    <n v="30"/>
    <n v="0.63889357218124343"/>
    <n v="41.9"/>
    <n v="4"/>
    <n v="6"/>
    <n v="0.66666666666666663"/>
    <n v="6.1224480000000005E-2"/>
    <n v="3"/>
    <n v="0.14795917"/>
    <n v="1"/>
    <n v="1.694915E-2"/>
    <n v="2"/>
    <n v="6"/>
    <n v="17"/>
    <n v="0.95563139931740615"/>
    <n v="0.9"/>
    <n v="0.95"/>
    <n v="0.35294117647058826"/>
    <n v="0.35294117647058826"/>
    <n v="7.25"/>
    <n v="4"/>
    <n v="0.66354500000000005"/>
    <n v="3"/>
    <n v="7.4"/>
    <n v="5"/>
    <n v="12"/>
    <n v="18"/>
    <n v="0.66666666666666663"/>
    <n v="3.2113037893384717E-2"/>
    <n v="0"/>
    <n v="5"/>
    <n v="0"/>
    <n v="0.96382978723404256"/>
    <n v="7"/>
    <n v="10"/>
    <n v="0.7"/>
    <n v="1000"/>
    <n v="22.36127502634352"/>
    <n v="10"/>
    <n v="7.0588235294117654"/>
    <n v="7.0588235294117654"/>
    <n v="13.333333333333332"/>
    <n v="0"/>
    <n v="2.0999999999999996"/>
    <n v="54.853431889088618"/>
    <n v="54.853431889088618"/>
    <n v="54853.431889088621"/>
    <n v="54853.431889088621"/>
    <n v="767982908.03409648"/>
    <n v="767982908.03409648"/>
    <n v="20977136"/>
    <n v="36.610474758522635"/>
    <n v="36.610474758522635"/>
    <n v="2.5"/>
    <n v="2.7314587057279494"/>
    <n v="1.3713357972272155"/>
    <n v="1.3713357972272155"/>
  </r>
  <r>
    <s v="970000174"/>
    <s v="FOOTHILL HEIGHTS CARE CENTER"/>
    <n v="206190389"/>
    <n v="1457719783"/>
    <s v="555894"/>
    <x v="50"/>
    <x v="15"/>
    <s v="No"/>
    <n v="49"/>
    <n v="2.6190000000000002"/>
    <n v="4"/>
    <n v="0.47671232876712333"/>
    <n v="1.9068493150684933"/>
    <n v="1.0640000000000001"/>
    <n v="1"/>
    <n v="1"/>
    <n v="1"/>
    <n v="0.42599999999999999"/>
    <n v="1"/>
    <n v="1"/>
    <n v="1"/>
    <n v="4.1130000000000004"/>
    <n v="2"/>
    <n v="0.70958904109589049"/>
    <n v="1.419178082191781"/>
    <n v="3.9289999999999998"/>
    <n v="4"/>
    <n v="0.43269230769230771"/>
    <n v="1.7307692307692308"/>
    <n v="7.0567966280295051"/>
    <n v="30"/>
    <n v="0.23522655426765018"/>
    <n v="38"/>
    <n v="5"/>
    <n v="6"/>
    <n v="0.83333333333333337"/>
    <n v="0.15217391999999999"/>
    <n v="5"/>
    <n v="3.1578950000000001E-2"/>
    <n v="5"/>
    <n v="0"/>
    <n v="6"/>
    <n v="16"/>
    <n v="17"/>
    <n v="0.74404761904761907"/>
    <n v="0.9"/>
    <n v="0.95"/>
    <n v="0"/>
    <n v="0"/>
    <n v="7.78"/>
    <n v="3"/>
    <n v="0.20652999999999999"/>
    <n v="6"/>
    <n v="8.59"/>
    <n v="0"/>
    <n v="9"/>
    <n v="18"/>
    <n v="0.5"/>
    <n v="0.71258724713119603"/>
    <n v="0"/>
    <n v="5"/>
    <n v="0"/>
    <n v="1"/>
    <n v="10"/>
    <n v="10"/>
    <n v="1"/>
    <n v="12047"/>
    <n v="8.232929399367757"/>
    <n v="12.5"/>
    <n v="0"/>
    <n v="0"/>
    <n v="10"/>
    <n v="0"/>
    <n v="3"/>
    <n v="33.732929399367755"/>
    <n v="33.732929399367755"/>
    <n v="406380.60047418333"/>
    <n v="406380.60047418333"/>
    <n v="767982908.03409648"/>
    <n v="767982908.03409648"/>
    <n v="20977136"/>
    <n v="36.610474758522635"/>
    <n v="36.610474758522635"/>
    <n v="2.5"/>
    <n v="2.7314587057279494"/>
    <n v="0.84332323498419393"/>
    <n v="0.84332323498419381"/>
  </r>
  <r>
    <s v="970000186"/>
    <s v="LEGACY HEALTHCARE CENTER"/>
    <n v="206190612"/>
    <n v="1437506649"/>
    <s v="555893"/>
    <x v="50"/>
    <x v="15"/>
    <s v="No"/>
    <n v="54"/>
    <n v="2.3730000000000002"/>
    <n v="1"/>
    <n v="0.47945205479452058"/>
    <n v="0.47945205479452058"/>
    <n v="0.78300000000000003"/>
    <n v="0"/>
    <n v="1"/>
    <n v="0"/>
    <n v="0.39500000000000002"/>
    <n v="1"/>
    <n v="1"/>
    <n v="1"/>
    <n v="3.5459999999999998"/>
    <n v="0"/>
    <n v="0.46575342465753422"/>
    <n v="0"/>
    <n v="3.1309999999999998"/>
    <n v="0"/>
    <n v="0.25"/>
    <n v="0"/>
    <n v="1.4794520547945207"/>
    <n v="30"/>
    <n v="4.9315068493150691E-2"/>
    <n v="55.2"/>
    <n v="1"/>
    <n v="6"/>
    <n v="0.16666666666666666"/>
    <n v="0.43243242000000004"/>
    <n v="0"/>
    <n v="0"/>
    <n v="6"/>
    <n v="0"/>
    <n v="6"/>
    <n v="12"/>
    <n v="17"/>
    <n v="0.73626373626373631"/>
    <n v="0.9"/>
    <n v="0.95"/>
    <n v="0"/>
    <n v="0"/>
    <n v="9.67"/>
    <n v="0"/>
    <n v="0.74602199999999996"/>
    <n v="2"/>
    <n v="7.94"/>
    <n v="2"/>
    <n v="4"/>
    <n v="18"/>
    <n v="0.22222222222222221"/>
    <n v="4.9852933845156787E-2"/>
    <n v="0"/>
    <n v="5"/>
    <n v="0"/>
    <n v="0.74169741697416969"/>
    <n v="0"/>
    <n v="10"/>
    <n v="0"/>
    <n v="1000"/>
    <n v="1.7260273972602742"/>
    <n v="2.5"/>
    <n v="0"/>
    <n v="0"/>
    <n v="4.4444444444444446"/>
    <n v="0"/>
    <n v="0"/>
    <n v="8.6704718417047193"/>
    <n v="8.6704718417047193"/>
    <n v="8670.4718417047188"/>
    <n v="8670.4718417047188"/>
    <n v="767982908.03409648"/>
    <n v="767982908.03409648"/>
    <n v="20977136"/>
    <n v="36.610474758522635"/>
    <n v="36.610474758522635"/>
    <n v="2.5"/>
    <n v="2.7314587057279494"/>
    <n v="0.21676179604261797"/>
    <n v="0.21676179604261797"/>
  </r>
  <r>
    <s v="630015174"/>
    <s v="CREEKVIEW SKILLED NURSING"/>
    <n v="206014349"/>
    <n v="1942620083"/>
    <s v="555895"/>
    <x v="7"/>
    <x v="1"/>
    <s v="No"/>
    <n v="73"/>
    <n v="2.976"/>
    <n v="5"/>
    <n v="0.9123287671232877"/>
    <n v="4.5616438356164384"/>
    <n v="1.974"/>
    <n v="6"/>
    <n v="1"/>
    <n v="6"/>
    <n v="0.66100000000000003"/>
    <n v="5"/>
    <n v="1"/>
    <n v="5"/>
    <n v="5.593"/>
    <n v="6"/>
    <n v="1"/>
    <n v="6"/>
    <n v="5.375"/>
    <n v="6"/>
    <n v="1"/>
    <n v="6"/>
    <n v="27.561643835616437"/>
    <n v="30"/>
    <n v="0.91872146118721454"/>
    <n v="44.9"/>
    <n v="3"/>
    <n v="6"/>
    <n v="0.5"/>
    <n v="0.18666667000000001"/>
    <n v="0"/>
    <n v="4.3478280000000001E-2"/>
    <n v="4"/>
    <n v="0"/>
    <n v="6"/>
    <n v="10"/>
    <n v="17"/>
    <n v="0.89873417721518989"/>
    <n v="0.9"/>
    <n v="0.95"/>
    <n v="0"/>
    <n v="0"/>
    <n v="6.1"/>
    <n v="5"/>
    <m/>
    <n v="0"/>
    <n v="7.21"/>
    <n v="6"/>
    <n v="11"/>
    <n v="12"/>
    <n v="0.91666666666666663"/>
    <m/>
    <n v="0"/>
    <n v="5"/>
    <n v="0"/>
    <n v="0.99784946236559136"/>
    <n v="10"/>
    <n v="10"/>
    <n v="1"/>
    <m/>
    <n v="32.155251141552512"/>
    <n v="7.5"/>
    <n v="0"/>
    <n v="0"/>
    <n v="18.333333333333332"/>
    <n v="0"/>
    <n v="3"/>
    <n v="60.98858447488584"/>
    <n v="60.98858447488584"/>
    <m/>
    <n v="0"/>
    <n v="767982908.03409648"/>
    <n v="767982908.03409648"/>
    <n v="20977136"/>
    <n v="36.610474758522635"/>
    <n v="36.610474758522635"/>
    <n v="2.5"/>
    <n v="2.7314587057279494"/>
    <n v="1.5247146118721462"/>
    <n v="1.524714611872146"/>
  </r>
  <r>
    <s v="970000077"/>
    <s v="SOUTH PASADENA CARE CENTER"/>
    <n v="206190738"/>
    <n v="1134505720"/>
    <s v="555908"/>
    <x v="48"/>
    <x v="15"/>
    <s v="No"/>
    <n v="156"/>
    <n v="2.883"/>
    <n v="5"/>
    <n v="0.84109589041095889"/>
    <n v="4.205479452054794"/>
    <n v="1.3129999999999999"/>
    <n v="4"/>
    <n v="1"/>
    <n v="4"/>
    <n v="0.47"/>
    <n v="2"/>
    <n v="1"/>
    <n v="2"/>
    <n v="4.6840000000000002"/>
    <n v="5"/>
    <n v="0.90684931506849309"/>
    <n v="4.5342465753424657"/>
    <n v="4.1840000000000002"/>
    <n v="5"/>
    <n v="0.73076923076923073"/>
    <n v="3.6538461538461537"/>
    <n v="18.393572181243414"/>
    <n v="30"/>
    <n v="0.61311907270811383"/>
    <n v="43.3"/>
    <n v="3"/>
    <n v="6"/>
    <n v="0.5"/>
    <n v="4.120882E-2"/>
    <n v="4"/>
    <n v="0.13545816999999999"/>
    <n v="0"/>
    <n v="9.1533199999999995E-3"/>
    <n v="5"/>
    <n v="9"/>
    <n v="17"/>
    <n v="0.95565410199556544"/>
    <n v="0.9"/>
    <n v="0.95"/>
    <n v="0.52941176470588236"/>
    <n v="0.52941176470588236"/>
    <n v="6.72"/>
    <n v="5"/>
    <n v="0.34767799999999999"/>
    <n v="5"/>
    <n v="8.91"/>
    <n v="0"/>
    <n v="10"/>
    <n v="18"/>
    <n v="0.55555555555555558"/>
    <n v="0.76494826688401363"/>
    <n v="1"/>
    <n v="5"/>
    <n v="0.2"/>
    <n v="1"/>
    <n v="10"/>
    <n v="10"/>
    <n v="1"/>
    <n v="33787"/>
    <n v="21.459167544783984"/>
    <n v="7.5"/>
    <n v="10.588235294117647"/>
    <n v="10.588235294117647"/>
    <n v="11.111111111111111"/>
    <n v="1.4000000000000001"/>
    <n v="3"/>
    <n v="55.058513950012745"/>
    <n v="55.058513950012745"/>
    <n v="1860262.0108290806"/>
    <n v="1860262.0108290806"/>
    <n v="767982908.03409648"/>
    <n v="767982908.03409648"/>
    <n v="20977136"/>
    <n v="36.610474758522635"/>
    <n v="36.610474758522635"/>
    <n v="2.5"/>
    <n v="2.7314587057279494"/>
    <n v="1.3764628487503185"/>
    <n v="1.3764628487503185"/>
  </r>
  <r>
    <s v="630014957"/>
    <s v="STRATFORD VILLA POST-ACUTE"/>
    <n v="206014286"/>
    <n v="1679982524"/>
    <s v="555899"/>
    <x v="7"/>
    <x v="1"/>
    <s v="No"/>
    <n v="27"/>
    <n v="2.3839999999999999"/>
    <n v="1"/>
    <n v="0.62191780821917808"/>
    <n v="0.62191780821917808"/>
    <n v="1.1539999999999999"/>
    <n v="3"/>
    <n v="1"/>
    <n v="3"/>
    <n v="0.42899999999999999"/>
    <n v="2"/>
    <n v="1"/>
    <n v="2"/>
    <n v="3.9630000000000001"/>
    <n v="1"/>
    <n v="0.85205479452054789"/>
    <n v="0.85205479452054789"/>
    <n v="4.056"/>
    <n v="5"/>
    <n v="0.89423076923076927"/>
    <n v="4.4711538461538467"/>
    <n v="10.945126448893573"/>
    <n v="30"/>
    <n v="0.36483754829645243"/>
    <n v="39.1"/>
    <n v="4"/>
    <n v="6"/>
    <n v="0.66666666666666663"/>
    <n v="6.1538459999999996E-2"/>
    <n v="5"/>
    <n v="5.7692310000000004E-2"/>
    <n v="4"/>
    <n v="7.3529419999999998E-2"/>
    <n v="0"/>
    <n v="9"/>
    <n v="17"/>
    <n v="0.82499999999999996"/>
    <n v="0.9"/>
    <n v="0.95"/>
    <n v="0"/>
    <n v="0"/>
    <n v="7.85"/>
    <n v="3"/>
    <m/>
    <n v="0"/>
    <n v="7.69"/>
    <n v="4"/>
    <n v="7"/>
    <n v="12"/>
    <n v="0.58333333333333337"/>
    <n v="0.59398760088899283"/>
    <n v="0"/>
    <n v="5"/>
    <n v="0"/>
    <n v="0.9375"/>
    <n v="4"/>
    <n v="10"/>
    <n v="0.4"/>
    <n v="5078"/>
    <n v="12.769314190375836"/>
    <n v="10"/>
    <n v="0"/>
    <n v="0"/>
    <n v="11.666666666666668"/>
    <n v="0"/>
    <n v="1.2000000000000002"/>
    <n v="35.635980857042512"/>
    <n v="35.635980857042512"/>
    <n v="180959.51079206186"/>
    <n v="180959.51079206186"/>
    <n v="767982908.03409648"/>
    <n v="767982908.03409648"/>
    <n v="20977136"/>
    <n v="36.610474758522635"/>
    <n v="36.610474758522635"/>
    <n v="2.5"/>
    <n v="2.7314587057279494"/>
    <n v="0.89089952142606277"/>
    <n v="0.89089952142606277"/>
  </r>
  <r>
    <s v="630016406"/>
    <s v="ANBERRY TRANSITIONAL CARE"/>
    <n v="206244044"/>
    <n v="1609255637"/>
    <s v="555901"/>
    <x v="19"/>
    <x v="3"/>
    <s v="No"/>
    <n v="120"/>
    <n v="2.41"/>
    <n v="2"/>
    <n v="0.68767123287671228"/>
    <n v="1.3753424657534246"/>
    <n v="1.71"/>
    <n v="6"/>
    <n v="1"/>
    <n v="6"/>
    <n v="0.57799999999999996"/>
    <n v="4"/>
    <n v="1"/>
    <n v="4"/>
    <n v="4.6310000000000002"/>
    <n v="5"/>
    <n v="0.92876712328767119"/>
    <n v="4.6438356164383556"/>
    <n v="3.6829999999999998"/>
    <n v="2"/>
    <n v="0.76923076923076927"/>
    <n v="1.5384615384615385"/>
    <n v="17.557639620653319"/>
    <n v="30"/>
    <n v="0.58525465402177734"/>
    <n v="42.7"/>
    <n v="3"/>
    <n v="6"/>
    <n v="0.5"/>
    <n v="9.9009800000000002E-3"/>
    <n v="5"/>
    <n v="0.14084507999999998"/>
    <n v="0"/>
    <n v="0"/>
    <n v="6"/>
    <n v="11"/>
    <n v="17"/>
    <n v="0.98019801980198018"/>
    <n v="0.9"/>
    <n v="0.95"/>
    <n v="0.6470588235294118"/>
    <n v="0.6470588235294118"/>
    <n v="4.4400000000000004"/>
    <n v="6"/>
    <m/>
    <n v="0"/>
    <n v="8.34"/>
    <n v="0"/>
    <n v="6"/>
    <n v="12"/>
    <n v="0.5"/>
    <n v="6.817562039814562E-2"/>
    <n v="0"/>
    <n v="5"/>
    <n v="0"/>
    <n v="0.98486759142496849"/>
    <n v="9"/>
    <n v="10"/>
    <n v="0.9"/>
    <n v="1500"/>
    <n v="20.483912890762205"/>
    <n v="7.5"/>
    <n v="12.941176470588236"/>
    <n v="12.941176470588236"/>
    <n v="10"/>
    <n v="0"/>
    <n v="2.7"/>
    <n v="53.625089361350447"/>
    <n v="53.625089361350447"/>
    <n v="80437.634042025675"/>
    <n v="80437.634042025675"/>
    <n v="767982908.03409648"/>
    <n v="767982908.03409648"/>
    <n v="20977136"/>
    <n v="36.610474758522635"/>
    <n v="36.610474758522635"/>
    <n v="2.5"/>
    <n v="2.7314587057279494"/>
    <n v="1.3406272340337611"/>
    <n v="1.3406272340337611"/>
  </r>
  <r>
    <s v="630016417"/>
    <s v="MEADOWBROOK VILLAGE CHRISTIAN RETIREMENT COMMUNITY"/>
    <n v="206374458"/>
    <n v="1437520400"/>
    <s v="555906"/>
    <x v="31"/>
    <x v="8"/>
    <s v="No"/>
    <n v="19"/>
    <n v="3.5659999999999998"/>
    <n v="6"/>
    <n v="0.989041095890411"/>
    <n v="5.934246575342466"/>
    <n v="2.4060000000000001"/>
    <n v="6"/>
    <n v="1"/>
    <n v="6"/>
    <n v="0.41799999999999998"/>
    <n v="1"/>
    <n v="1"/>
    <n v="1"/>
    <n v="6.3869999999999996"/>
    <n v="6"/>
    <n v="1"/>
    <n v="6"/>
    <n v="5.9729999999999999"/>
    <n v="6"/>
    <n v="1"/>
    <n v="6"/>
    <n v="24.934246575342467"/>
    <n v="30"/>
    <n v="0.83114155251141553"/>
    <n v="48.6"/>
    <n v="2"/>
    <n v="6"/>
    <n v="0.33333333333333331"/>
    <n v="0.22000001999999999"/>
    <n v="1"/>
    <n v="0"/>
    <n v="6"/>
    <n v="0"/>
    <n v="6"/>
    <n v="13"/>
    <n v="17"/>
    <n v="1"/>
    <n v="0.9"/>
    <n v="0.95"/>
    <n v="0.76470588235294112"/>
    <n v="0.76470588235294112"/>
    <n v="6.29"/>
    <n v="5"/>
    <m/>
    <n v="0"/>
    <n v="7.56"/>
    <n v="5"/>
    <n v="10"/>
    <n v="12"/>
    <n v="0.83333333333333337"/>
    <m/>
    <n v="0"/>
    <n v="5"/>
    <n v="0"/>
    <n v="0.98989898989898994"/>
    <n v="9"/>
    <n v="10"/>
    <n v="0.9"/>
    <m/>
    <n v="29.089954337899542"/>
    <n v="5"/>
    <n v="15.294117647058822"/>
    <n v="15.294117647058822"/>
    <n v="16.666666666666668"/>
    <n v="0"/>
    <n v="2.7"/>
    <n v="68.750738651625042"/>
    <n v="68.750738651625042"/>
    <m/>
    <n v="0"/>
    <n v="767982908.03409648"/>
    <n v="767982908.03409648"/>
    <n v="20977136"/>
    <n v="36.610474758522635"/>
    <n v="36.610474758522635"/>
    <n v="2.5"/>
    <n v="2.7314587057279494"/>
    <n v="1.718768466290626"/>
    <n v="1.7187684662906262"/>
  </r>
  <r>
    <s v="630016910"/>
    <s v="THE ELLISON JOHN TRANSITIONAL CARE CENTER"/>
    <n v="206197667"/>
    <n v="1932555976"/>
    <s v="555904"/>
    <x v="48"/>
    <x v="14"/>
    <s v="Yes"/>
    <n v="170"/>
    <n v="2.72"/>
    <n v="5"/>
    <n v="1"/>
    <n v="5"/>
    <n v="1.583"/>
    <n v="6"/>
    <n v="1"/>
    <n v="6"/>
    <n v="0.34300000000000003"/>
    <n v="0"/>
    <n v="1"/>
    <n v="0"/>
    <n v="4.5970000000000004"/>
    <n v="5"/>
    <n v="1"/>
    <n v="5"/>
    <n v="4.2370000000000001"/>
    <n v="5"/>
    <n v="1"/>
    <n v="5"/>
    <n v="21"/>
    <n v="30"/>
    <n v="0.7"/>
    <n v="47.3"/>
    <n v="2"/>
    <n v="6"/>
    <n v="0.33333333333333331"/>
    <n v="6.5868270000000007E-2"/>
    <n v="3"/>
    <n v="0.12720849000000001"/>
    <n v="1"/>
    <n v="1.587301E-2"/>
    <n v="5"/>
    <n v="9"/>
    <n v="17"/>
    <n v="0.90048543689320393"/>
    <n v="0.9"/>
    <n v="0.95"/>
    <n v="0.26470588235294118"/>
    <n v="0.26470588235294118"/>
    <n v="11.14"/>
    <n v="0"/>
    <n v="1.5907119999999999"/>
    <n v="0"/>
    <n v="8.81"/>
    <n v="0"/>
    <n v="0"/>
    <n v="18"/>
    <n v="0"/>
    <n v="0.41156804430314842"/>
    <n v="0"/>
    <n v="5"/>
    <n v="0"/>
    <n v="0.83870967741935487"/>
    <n v="0"/>
    <n v="10"/>
    <n v="0"/>
    <n v="20066"/>
    <n v="24.5"/>
    <n v="5"/>
    <n v="5.2941176470588234"/>
    <n v="5.2941176470588234"/>
    <n v="0"/>
    <n v="0"/>
    <n v="0"/>
    <n v="34.794117647058826"/>
    <n v="34.794117647058826"/>
    <n v="698178.76470588241"/>
    <n v="698178.76470588241"/>
    <n v="767982908.03409648"/>
    <n v="767982908.03409648"/>
    <n v="20977136"/>
    <n v="36.610474758522635"/>
    <n v="36.610474758522635"/>
    <n v="2.5"/>
    <n v="2.7314587057279494"/>
    <n v="0.86985294117647061"/>
    <n v="0.86985294117647072"/>
  </r>
  <r>
    <s v="630017516"/>
    <s v="TRELLIS CHINO"/>
    <n v="206364539"/>
    <n v="1184140964"/>
    <s v="555910"/>
    <x v="47"/>
    <x v="12"/>
    <s v="No"/>
    <n v="59"/>
    <n v="1.9830000000000001"/>
    <n v="0"/>
    <n v="0.28219178082191776"/>
    <n v="0"/>
    <n v="1.1080000000000001"/>
    <n v="2"/>
    <n v="1"/>
    <n v="2"/>
    <n v="0.39900000000000002"/>
    <n v="1"/>
    <n v="1"/>
    <n v="1"/>
    <n v="3.5019999999999998"/>
    <n v="0"/>
    <n v="0.58630136986301373"/>
    <n v="0"/>
    <n v="2.8839999999999999"/>
    <n v="0"/>
    <n v="0.55769230769230771"/>
    <n v="0"/>
    <n v="3"/>
    <n v="30"/>
    <n v="0.1"/>
    <n v="68.2"/>
    <n v="0"/>
    <n v="6"/>
    <n v="0"/>
    <m/>
    <m/>
    <m/>
    <m/>
    <m/>
    <m/>
    <n v="0"/>
    <n v="0"/>
    <n v="0.31578947368421051"/>
    <n v="0.9"/>
    <n v="0.95"/>
    <m/>
    <s v=""/>
    <n v="7.46"/>
    <n v="3"/>
    <m/>
    <n v="0"/>
    <n v="8.36"/>
    <n v="0"/>
    <n v="3"/>
    <n v="12"/>
    <n v="0.25"/>
    <m/>
    <n v="0"/>
    <n v="5"/>
    <n v="0"/>
    <n v="0.80555555555555558"/>
    <n v="0"/>
    <n v="10"/>
    <n v="0"/>
    <m/>
    <n v="3.5"/>
    <n v="0"/>
    <m/>
    <s v=""/>
    <n v="10"/>
    <n v="0"/>
    <n v="0"/>
    <n v="13.5"/>
    <n v="13.5"/>
    <m/>
    <n v="0"/>
    <n v="767982908.03409648"/>
    <n v="767982908.03409648"/>
    <n v="20977136"/>
    <n v="36.610474758522635"/>
    <n v="36.610474758522635"/>
    <n v="2.5"/>
    <n v="2.7314587057279494"/>
    <n v="0.33750000000000002"/>
    <n v="0.33750000000000002"/>
  </r>
  <r>
    <s v="630017642"/>
    <s v="KERN RIVER TRANSITIONAL CARE"/>
    <n v="206154194"/>
    <n v="1437607926"/>
    <s v="555912"/>
    <x v="25"/>
    <x v="4"/>
    <s v="No"/>
    <n v="140"/>
    <n v="1.907"/>
    <n v="0"/>
    <n v="0.15616438356164386"/>
    <n v="0"/>
    <n v="1.1160000000000001"/>
    <n v="2"/>
    <n v="0.74794520547945198"/>
    <n v="1.495890410958904"/>
    <n v="0.255"/>
    <n v="0"/>
    <n v="0.74794520547945198"/>
    <n v="0"/>
    <n v="3.2650000000000001"/>
    <n v="0"/>
    <n v="0.43013698630136987"/>
    <n v="0"/>
    <n v="3.0009999999999999"/>
    <n v="0"/>
    <n v="5.7692307692307696E-2"/>
    <n v="0"/>
    <n v="1.495890410958904"/>
    <n v="30"/>
    <n v="4.9863013698630131E-2"/>
    <m/>
    <m/>
    <n v="0"/>
    <n v="0"/>
    <n v="2.826855E-2"/>
    <n v="5"/>
    <n v="8.2089549999999997E-2"/>
    <n v="2"/>
    <n v="4.9342110000000002E-2"/>
    <n v="0"/>
    <n v="7"/>
    <n v="17"/>
    <n v="0.74563591022443887"/>
    <n v="0.9"/>
    <n v="0.95"/>
    <n v="0"/>
    <n v="0"/>
    <n v="10.55"/>
    <n v="0"/>
    <n v="1.3659589999999999"/>
    <n v="0"/>
    <n v="7.53"/>
    <n v="5"/>
    <n v="5"/>
    <n v="18"/>
    <n v="0.27777777777777779"/>
    <n v="1.9535828709853872E-2"/>
    <n v="0"/>
    <n v="5"/>
    <n v="0"/>
    <n v="0.97740667976424367"/>
    <n v="8"/>
    <n v="10"/>
    <n v="0.8"/>
    <n v="1000"/>
    <n v="2.4931506849315066"/>
    <m/>
    <n v="0"/>
    <n v="0"/>
    <n v="5.5555555555555554"/>
    <n v="0"/>
    <n v="2.4000000000000004"/>
    <n v="10.448706240487063"/>
    <n v="10.448706240487063"/>
    <n v="10448.706240487063"/>
    <n v="10448.706240487063"/>
    <n v="767982908.03409648"/>
    <n v="767982908.03409648"/>
    <n v="20977136"/>
    <n v="36.610474758522635"/>
    <n v="36.610474758522635"/>
    <n v="2.5"/>
    <n v="2.7314587057279494"/>
    <n v="0.26121765601217656"/>
    <n v="0.26121765601217656"/>
  </r>
  <r>
    <s v="020000065"/>
    <s v="WE CARE SKILLED NURSING FACILITY"/>
    <n v="206010968"/>
    <n v="1346750478"/>
    <s v="555914"/>
    <x v="7"/>
    <x v="1"/>
    <s v="No"/>
    <n v="28"/>
    <n v="1.7589999999999999"/>
    <n v="0"/>
    <n v="0.23835616438356166"/>
    <n v="0"/>
    <n v="0.81799999999999995"/>
    <n v="0"/>
    <n v="1"/>
    <n v="0"/>
    <n v="0.22600000000000001"/>
    <n v="0"/>
    <n v="1"/>
    <n v="0"/>
    <n v="2.8170000000000002"/>
    <n v="0"/>
    <n v="0.34246575342465757"/>
    <n v="0"/>
    <n v="2.5859999999999999"/>
    <n v="0"/>
    <n v="0.23076923076923078"/>
    <n v="0"/>
    <n v="0"/>
    <n v="30"/>
    <n v="0"/>
    <n v="38.1"/>
    <n v="4"/>
    <n v="6"/>
    <n v="0.66666666666666663"/>
    <m/>
    <m/>
    <m/>
    <m/>
    <n v="0"/>
    <n v="6"/>
    <n v="6"/>
    <n v="6"/>
    <n v="0.25"/>
    <n v="0.9"/>
    <n v="0.95"/>
    <n v="0"/>
    <n v="0"/>
    <n v="7.74"/>
    <n v="3"/>
    <m/>
    <n v="0"/>
    <n v="7.45"/>
    <n v="5"/>
    <n v="8"/>
    <n v="12"/>
    <n v="0.66666666666666663"/>
    <n v="0.10403662089055347"/>
    <n v="0"/>
    <n v="5"/>
    <n v="0"/>
    <n v="0.8283261802575107"/>
    <n v="0"/>
    <n v="10"/>
    <n v="0"/>
    <n v="1000"/>
    <n v="0"/>
    <n v="10"/>
    <n v="0"/>
    <n v="0"/>
    <n v="13.333333333333332"/>
    <n v="0"/>
    <n v="0"/>
    <n v="23.333333333333332"/>
    <n v="23.333333333333332"/>
    <n v="23333.333333333332"/>
    <n v="23333.333333333332"/>
    <n v="767982908.03409648"/>
    <n v="767982908.03409648"/>
    <n v="20977136"/>
    <n v="36.610474758522635"/>
    <n v="36.610474758522635"/>
    <n v="2.5"/>
    <n v="2.7314587057279494"/>
    <n v="0.58333333333333326"/>
    <n v="0.58333333333333326"/>
  </r>
  <r>
    <s v="630017757"/>
    <s v="AHC HEALTHCARE OF SACRAMENTO"/>
    <n v="206344211"/>
    <m/>
    <s v="555913"/>
    <x v="13"/>
    <x v="2"/>
    <s v="No"/>
    <n v="40"/>
    <m/>
    <n v="0"/>
    <n v="0.9671232876712329"/>
    <n v="0"/>
    <m/>
    <n v="0"/>
    <n v="1"/>
    <n v="0"/>
    <m/>
    <n v="0"/>
    <n v="1"/>
    <n v="0"/>
    <m/>
    <n v="0"/>
    <n v="0.99178082191780825"/>
    <n v="0"/>
    <m/>
    <n v="0"/>
    <n v="0.98076923076923073"/>
    <n v="0"/>
    <n v="0"/>
    <n v="30"/>
    <n v="0"/>
    <n v="67.900000000000006"/>
    <n v="0"/>
    <n v="6"/>
    <n v="0"/>
    <m/>
    <m/>
    <m/>
    <m/>
    <m/>
    <m/>
    <n v="0"/>
    <n v="0"/>
    <n v="0"/>
    <n v="0.9"/>
    <n v="0.95"/>
    <m/>
    <s v=""/>
    <n v="6.92"/>
    <n v="4"/>
    <m/>
    <n v="0"/>
    <n v="8.58"/>
    <n v="0"/>
    <n v="4"/>
    <n v="12"/>
    <n v="0.33333333333333331"/>
    <m/>
    <n v="0"/>
    <n v="5"/>
    <n v="0"/>
    <n v="0.988391376451078"/>
    <n v="9"/>
    <n v="10"/>
    <n v="0.9"/>
    <m/>
    <n v="0"/>
    <n v="0"/>
    <m/>
    <s v=""/>
    <n v="13.333333333333332"/>
    <n v="0"/>
    <n v="2.7"/>
    <n v="16.033333333333331"/>
    <n v="16.033333333333331"/>
    <m/>
    <n v="0"/>
    <n v="767982908.03409648"/>
    <n v="767982908.03409648"/>
    <n v="20977136"/>
    <n v="36.610474758522635"/>
    <n v="36.610474758522635"/>
    <n v="2.5"/>
    <n v="2.7314587057279494"/>
    <n v="0.40083333333333332"/>
    <n v="0.40083333333333326"/>
  </r>
  <r>
    <s v="630017935"/>
    <s v="THE SPRINGS HEALTH AND REHABILITATION CENTER"/>
    <n v="206334688"/>
    <n v="1952802225"/>
    <s v="555915"/>
    <x v="46"/>
    <x v="11"/>
    <s v="No"/>
    <n v="170"/>
    <n v="2.254"/>
    <n v="0"/>
    <n v="0.17260273972602735"/>
    <n v="0"/>
    <n v="1.6539999999999999"/>
    <n v="6"/>
    <n v="1"/>
    <n v="6"/>
    <n v="0.32500000000000001"/>
    <n v="0"/>
    <n v="1"/>
    <n v="0"/>
    <n v="4.2629999999999999"/>
    <n v="3"/>
    <n v="0.92054794520547945"/>
    <n v="2.7616438356164386"/>
    <n v="3.677"/>
    <n v="2"/>
    <n v="0.75"/>
    <n v="1.5"/>
    <n v="10.261643835616439"/>
    <n v="30"/>
    <n v="0.34205479452054799"/>
    <n v="48.8"/>
    <n v="2"/>
    <n v="6"/>
    <n v="0.33333333333333331"/>
    <n v="9.9999980000000002E-2"/>
    <n v="2"/>
    <n v="0.10958904999999999"/>
    <n v="0"/>
    <n v="1.449275E-2"/>
    <n v="2"/>
    <n v="4"/>
    <n v="17"/>
    <n v="0.8517350157728707"/>
    <n v="0.9"/>
    <n v="0.95"/>
    <n v="0"/>
    <n v="0"/>
    <n v="6.85"/>
    <n v="4"/>
    <n v="1.070241"/>
    <n v="0"/>
    <n v="6.78"/>
    <n v="6"/>
    <n v="10"/>
    <n v="18"/>
    <n v="0.55555555555555558"/>
    <n v="2.0378635039025088E-2"/>
    <n v="0"/>
    <n v="5"/>
    <n v="0"/>
    <n v="0.99774774774774777"/>
    <n v="10"/>
    <n v="10"/>
    <n v="1"/>
    <n v="1000"/>
    <n v="11.97191780821918"/>
    <n v="5"/>
    <n v="0"/>
    <n v="0"/>
    <n v="11.111111111111111"/>
    <n v="0"/>
    <n v="3"/>
    <n v="31.083028919330292"/>
    <n v="31.083028919330292"/>
    <n v="31083.028919330292"/>
    <n v="31083.028919330292"/>
    <n v="767982908.03409648"/>
    <n v="767982908.03409648"/>
    <n v="20977136"/>
    <n v="36.610474758522635"/>
    <n v="36.610474758522635"/>
    <n v="2.5"/>
    <n v="2.7314587057279494"/>
    <n v="0.77707572298325722"/>
    <n v="0.77707572298325733"/>
  </r>
  <r>
    <s v="630018536"/>
    <s v="RANCHO BELLAGIO POST ACUTE"/>
    <n v="206334620"/>
    <n v="1285297291"/>
    <s v="555921"/>
    <x v="46"/>
    <x v="11"/>
    <s v="No"/>
    <n v="99"/>
    <n v="2.2290000000000001"/>
    <n v="0"/>
    <n v="0.33424657534246571"/>
    <n v="0"/>
    <n v="1.2350000000000001"/>
    <n v="4"/>
    <n v="1"/>
    <n v="4"/>
    <n v="0.28199999999999997"/>
    <n v="0"/>
    <n v="1"/>
    <n v="0"/>
    <n v="3.7389999999999999"/>
    <n v="0"/>
    <n v="0.88219178082191785"/>
    <n v="0"/>
    <n v="3.4670000000000001"/>
    <n v="1"/>
    <n v="0.77884615384615385"/>
    <n v="0.77884615384615385"/>
    <n v="4.7788461538461542"/>
    <n v="30"/>
    <n v="0.15929487179487181"/>
    <n v="57.8"/>
    <n v="0"/>
    <n v="6"/>
    <n v="0"/>
    <n v="9.5808379999999999E-2"/>
    <n v="2"/>
    <n v="2.4590169999999998E-2"/>
    <n v="6"/>
    <n v="0"/>
    <n v="6"/>
    <n v="14"/>
    <n v="17"/>
    <n v="0.83098591549295775"/>
    <n v="0.9"/>
    <n v="0.95"/>
    <n v="0"/>
    <n v="0"/>
    <n v="9.24"/>
    <n v="1"/>
    <n v="0.90586100000000003"/>
    <n v="1"/>
    <n v="7.73"/>
    <n v="3"/>
    <n v="5"/>
    <n v="18"/>
    <n v="0.27777777777777779"/>
    <n v="2.9641925539483045E-2"/>
    <n v="0"/>
    <n v="5"/>
    <n v="0"/>
    <n v="0.99311926605504586"/>
    <n v="10"/>
    <n v="10"/>
    <n v="1"/>
    <n v="1000"/>
    <n v="5.5753205128205137"/>
    <n v="0"/>
    <n v="0"/>
    <n v="0"/>
    <n v="5.5555555555555554"/>
    <n v="0"/>
    <n v="3"/>
    <n v="14.130876068376068"/>
    <n v="14.130876068376068"/>
    <n v="14130.876068376068"/>
    <n v="14130.876068376068"/>
    <n v="767982908.03409648"/>
    <n v="767982908.03409648"/>
    <n v="20977136"/>
    <n v="36.610474758522635"/>
    <n v="36.610474758522635"/>
    <n v="2.5"/>
    <n v="2.7314587057279494"/>
    <n v="0.3532719017094017"/>
    <n v="0.35327190170940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22EA93D-75A9-4083-AE4C-9B9CE9E55102}"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6">
  <location ref="A3:B57" firstHeaderRow="1" firstDataRow="1" firstDataCol="1"/>
  <pivotFields count="87">
    <pivotField showAll="0"/>
    <pivotField showAll="0"/>
    <pivotField showAll="0"/>
    <pivotField showAll="0"/>
    <pivotField showAll="0"/>
    <pivotField axis="axisRow" showAll="0">
      <items count="54">
        <item x="7"/>
        <item x="16"/>
        <item x="9"/>
        <item x="37"/>
        <item x="17"/>
        <item x="43"/>
        <item x="8"/>
        <item x="1"/>
        <item x="15"/>
        <item x="18"/>
        <item x="45"/>
        <item x="3"/>
        <item x="32"/>
        <item x="52"/>
        <item x="25"/>
        <item x="22"/>
        <item x="4"/>
        <item x="39"/>
        <item x="49"/>
        <item x="48"/>
        <item x="20"/>
        <item x="33"/>
        <item x="6"/>
        <item x="19"/>
        <item x="29"/>
        <item x="5"/>
        <item x="41"/>
        <item x="27"/>
        <item x="50"/>
        <item x="14"/>
        <item x="46"/>
        <item x="13"/>
        <item x="47"/>
        <item x="31"/>
        <item x="34"/>
        <item x="11"/>
        <item x="24"/>
        <item x="35"/>
        <item x="26"/>
        <item x="28"/>
        <item x="30"/>
        <item x="36"/>
        <item x="44"/>
        <item x="2"/>
        <item x="0"/>
        <item x="12"/>
        <item x="40"/>
        <item x="38"/>
        <item x="21"/>
        <item x="51"/>
        <item x="23"/>
        <item x="10"/>
        <item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5"/>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Average of Dynamic Final Facility Curved WQIP Score" fld="86" subtotal="average" baseField="5" baseItem="0"/>
  </dataFields>
  <formats count="1">
    <format dxfId="2">
      <pivotArea collapsedLevelsAreSubtotals="1" fieldPosition="0">
        <references count="1">
          <reference field="5" count="0"/>
        </references>
      </pivotArea>
    </format>
  </formats>
  <chartFormats count="1">
    <chartFormat chart="8"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489873-C85B-43DB-A16A-451E7DA3E4D2}"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3:B21" firstHeaderRow="1" firstDataRow="1" firstDataCol="1"/>
  <pivotFields count="87">
    <pivotField showAll="0"/>
    <pivotField showAll="0"/>
    <pivotField showAll="0"/>
    <pivotField showAll="0"/>
    <pivotField showAll="0"/>
    <pivotField showAll="0"/>
    <pivotField axis="axisRow" showAll="0">
      <items count="18">
        <item x="4"/>
        <item x="10"/>
        <item x="1"/>
        <item x="3"/>
        <item x="15"/>
        <item x="14"/>
        <item x="13"/>
        <item x="6"/>
        <item x="11"/>
        <item x="2"/>
        <item x="12"/>
        <item x="8"/>
        <item x="9"/>
        <item x="7"/>
        <item x="0"/>
        <item x="1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6"/>
  </rowFields>
  <rowItems count="18">
    <i>
      <x/>
    </i>
    <i>
      <x v="1"/>
    </i>
    <i>
      <x v="2"/>
    </i>
    <i>
      <x v="3"/>
    </i>
    <i>
      <x v="4"/>
    </i>
    <i>
      <x v="5"/>
    </i>
    <i>
      <x v="6"/>
    </i>
    <i>
      <x v="7"/>
    </i>
    <i>
      <x v="8"/>
    </i>
    <i>
      <x v="9"/>
    </i>
    <i>
      <x v="10"/>
    </i>
    <i>
      <x v="11"/>
    </i>
    <i>
      <x v="12"/>
    </i>
    <i>
      <x v="13"/>
    </i>
    <i>
      <x v="14"/>
    </i>
    <i>
      <x v="15"/>
    </i>
    <i>
      <x v="16"/>
    </i>
    <i t="grand">
      <x/>
    </i>
  </rowItems>
  <colItems count="1">
    <i/>
  </colItems>
  <dataFields count="1">
    <dataField name="Average of Dynamic Final Facility Curved WQIP Score" fld="86" subtotal="average" baseField="6" baseItem="0"/>
  </dataFields>
  <formats count="1">
    <format dxfId="1">
      <pivotArea collapsedLevelsAreSubtotals="1" fieldPosition="0">
        <references count="1">
          <reference field="6"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A2A10F-4E9C-4FD6-8B81-3E5515B18820}"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B6" firstHeaderRow="1" firstDataRow="1" firstDataCol="1"/>
  <pivotFields count="8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showAll="0"/>
    <pivotField showAll="0"/>
    <pivotField showAll="0"/>
    <pivotField showAll="0"/>
    <pivotField numFmtId="10" showAll="0"/>
    <pivotField showAll="0"/>
    <pivotField showAll="0"/>
    <pivotField numFmtId="10"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showAll="0"/>
    <pivotField numFmtId="165" showAll="0"/>
    <pivotField numFmtId="165" showAll="0"/>
    <pivotField numFmtId="165" showAll="0"/>
    <pivotField numFmtId="3" showAll="0"/>
    <pivotField numFmtId="164" showAll="0"/>
    <pivotField numFmtId="164" showAll="0"/>
    <pivotField showAll="0"/>
    <pivotField numFmtId="2" showAll="0"/>
    <pivotField numFmtId="10" showAll="0"/>
    <pivotField dataField="1" numFmtId="10" showAll="0"/>
  </pivotFields>
  <rowFields count="1">
    <field x="0"/>
  </rowFields>
  <rowItems count="3">
    <i>
      <x/>
    </i>
    <i>
      <x v="1"/>
    </i>
    <i t="grand">
      <x/>
    </i>
  </rowItems>
  <colItems count="1">
    <i/>
  </colItems>
  <dataFields count="1">
    <dataField name="Average of Dynamic Final Facility Curved WQIP Score" fld="79" subtotal="average" baseField="0" baseItem="0"/>
  </dataFields>
  <formats count="1">
    <format dxfId="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1D266-6DDA-4E67-8B04-F63D5098DDEC}">
  <dimension ref="A1:I23"/>
  <sheetViews>
    <sheetView tabSelected="1" zoomScaleNormal="100" workbookViewId="0">
      <selection activeCell="D9" sqref="D9"/>
    </sheetView>
  </sheetViews>
  <sheetFormatPr defaultColWidth="0" defaultRowHeight="16.5" zeroHeight="1" x14ac:dyDescent="0.45"/>
  <cols>
    <col min="1" max="1" width="32.7265625" style="8" customWidth="1"/>
    <col min="2" max="2" width="38.26953125" style="8" customWidth="1"/>
    <col min="3" max="8" width="19.1796875" style="8" customWidth="1"/>
    <col min="9" max="9" width="24.1796875" style="8" hidden="1" customWidth="1"/>
    <col min="10" max="16384" width="8.7265625" style="8" hidden="1"/>
  </cols>
  <sheetData>
    <row r="1" spans="1:8" ht="17.5" x14ac:dyDescent="0.45">
      <c r="A1" s="7" t="s">
        <v>0</v>
      </c>
      <c r="B1" s="31"/>
      <c r="C1" s="31"/>
      <c r="D1" s="31"/>
      <c r="E1" s="31"/>
      <c r="F1" s="31"/>
      <c r="G1" s="31"/>
      <c r="H1" s="31"/>
    </row>
    <row r="2" spans="1:8" ht="25" x14ac:dyDescent="0.45">
      <c r="A2" s="9" t="s">
        <v>1</v>
      </c>
      <c r="B2" s="32"/>
      <c r="C2" s="32"/>
      <c r="D2" s="32"/>
      <c r="E2" s="32"/>
      <c r="F2" s="32"/>
      <c r="G2" s="32"/>
      <c r="H2" s="32"/>
    </row>
    <row r="3" spans="1:8" ht="15" customHeight="1" x14ac:dyDescent="0.45">
      <c r="A3" s="10" t="s">
        <v>2</v>
      </c>
      <c r="B3" s="10" t="s">
        <v>3</v>
      </c>
      <c r="C3" s="10" t="s">
        <v>4</v>
      </c>
      <c r="D3" s="10" t="s">
        <v>5</v>
      </c>
      <c r="E3" s="10" t="s">
        <v>6</v>
      </c>
      <c r="F3" s="10" t="s">
        <v>7</v>
      </c>
      <c r="G3" s="10" t="s">
        <v>8</v>
      </c>
      <c r="H3" s="10" t="s">
        <v>9</v>
      </c>
    </row>
    <row r="4" spans="1:8" s="165" customFormat="1" ht="17.5" x14ac:dyDescent="0.45">
      <c r="A4" s="161" t="s">
        <v>10</v>
      </c>
      <c r="B4" s="162"/>
      <c r="C4" s="162"/>
      <c r="D4" s="162"/>
      <c r="E4" s="163"/>
      <c r="F4" s="163"/>
      <c r="G4" s="163"/>
      <c r="H4" s="164"/>
    </row>
    <row r="5" spans="1:8" ht="35.15" customHeight="1" x14ac:dyDescent="0.45">
      <c r="A5" s="11"/>
      <c r="B5" s="12" t="s">
        <v>11</v>
      </c>
      <c r="C5" s="13">
        <v>3.637</v>
      </c>
      <c r="D5" s="13">
        <v>3.8090000000000002</v>
      </c>
      <c r="E5" s="14">
        <v>3.964</v>
      </c>
      <c r="F5" s="14">
        <v>4.12</v>
      </c>
      <c r="G5" s="14">
        <v>4.335</v>
      </c>
      <c r="H5" s="15">
        <v>4.8630000000000004</v>
      </c>
    </row>
    <row r="6" spans="1:8" ht="52.5" x14ac:dyDescent="0.45">
      <c r="A6" s="16" t="s">
        <v>12</v>
      </c>
      <c r="B6" s="12" t="s">
        <v>13</v>
      </c>
      <c r="C6" s="13">
        <v>3.306</v>
      </c>
      <c r="D6" s="13">
        <v>3.4430000000000001</v>
      </c>
      <c r="E6" s="14">
        <v>3.5990000000000002</v>
      </c>
      <c r="F6" s="14">
        <v>3.7389999999999999</v>
      </c>
      <c r="G6" s="14">
        <v>3.9039999999999999</v>
      </c>
      <c r="H6" s="15">
        <v>4.3680000000000003</v>
      </c>
    </row>
    <row r="7" spans="1:8" ht="17.5" x14ac:dyDescent="0.45">
      <c r="A7" s="27"/>
      <c r="B7" s="12" t="s">
        <v>14</v>
      </c>
      <c r="C7" s="13">
        <v>0.314</v>
      </c>
      <c r="D7" s="13">
        <v>0.35899999999999999</v>
      </c>
      <c r="E7" s="14">
        <v>0.40100000000000002</v>
      </c>
      <c r="F7" s="14">
        <v>0.45600000000000002</v>
      </c>
      <c r="G7" s="14">
        <v>0.54200000000000004</v>
      </c>
      <c r="H7" s="15">
        <v>0.74299999999999999</v>
      </c>
    </row>
    <row r="8" spans="1:8" ht="17.5" x14ac:dyDescent="0.45">
      <c r="A8" s="27"/>
      <c r="B8" s="12" t="s">
        <v>15</v>
      </c>
      <c r="C8" s="13">
        <v>0.97099999999999997</v>
      </c>
      <c r="D8" s="13">
        <v>1.0429999999999999</v>
      </c>
      <c r="E8" s="14">
        <v>1.1060000000000001</v>
      </c>
      <c r="F8" s="14">
        <v>1.165</v>
      </c>
      <c r="G8" s="14">
        <v>1.2330000000000001</v>
      </c>
      <c r="H8" s="17">
        <v>1.403</v>
      </c>
    </row>
    <row r="9" spans="1:8" ht="17.5" x14ac:dyDescent="0.45">
      <c r="A9" s="28"/>
      <c r="B9" s="12" t="s">
        <v>16</v>
      </c>
      <c r="C9" s="13">
        <v>2.1779999999999999</v>
      </c>
      <c r="D9" s="13">
        <v>2.33</v>
      </c>
      <c r="E9" s="14">
        <v>2.444</v>
      </c>
      <c r="F9" s="14">
        <v>2.552</v>
      </c>
      <c r="G9" s="14">
        <v>2.7189999999999999</v>
      </c>
      <c r="H9" s="15">
        <v>3.052</v>
      </c>
    </row>
    <row r="10" spans="1:8" s="165" customFormat="1" ht="17.5" x14ac:dyDescent="0.45">
      <c r="A10" s="166" t="s">
        <v>17</v>
      </c>
      <c r="B10" s="167"/>
      <c r="C10" s="167"/>
      <c r="D10" s="167"/>
      <c r="E10" s="168"/>
      <c r="F10" s="168"/>
      <c r="G10" s="168"/>
      <c r="H10" s="169"/>
    </row>
    <row r="11" spans="1:8" ht="35" x14ac:dyDescent="0.45">
      <c r="A11" s="29"/>
      <c r="B11" s="12" t="s">
        <v>18</v>
      </c>
      <c r="C11" s="18">
        <v>7.2289999999999993E-2</v>
      </c>
      <c r="D11" s="18">
        <v>5.8819999999999997E-2</v>
      </c>
      <c r="E11" s="19">
        <v>4.8189999999999997E-2</v>
      </c>
      <c r="F11" s="19">
        <v>3.8460000000000001E-2</v>
      </c>
      <c r="G11" s="19">
        <v>2.811E-2</v>
      </c>
      <c r="H11" s="20">
        <v>1.176E-2</v>
      </c>
    </row>
    <row r="12" spans="1:8" ht="52.5" x14ac:dyDescent="0.45">
      <c r="A12" s="11" t="s">
        <v>19</v>
      </c>
      <c r="B12" s="12" t="s">
        <v>20</v>
      </c>
      <c r="C12" s="18">
        <v>2.4240000000000001E-2</v>
      </c>
      <c r="D12" s="18">
        <v>1.8749999999999999E-2</v>
      </c>
      <c r="E12" s="19">
        <v>1.393E-2</v>
      </c>
      <c r="F12" s="19">
        <v>9.7300000000000008E-3</v>
      </c>
      <c r="G12" s="19">
        <v>5.0800000000000003E-3</v>
      </c>
      <c r="H12" s="20">
        <v>0</v>
      </c>
    </row>
    <row r="13" spans="1:8" ht="52.5" x14ac:dyDescent="0.45">
      <c r="A13" s="30"/>
      <c r="B13" s="21" t="s">
        <v>21</v>
      </c>
      <c r="C13" s="22">
        <v>0.13042999999999999</v>
      </c>
      <c r="D13" s="22">
        <v>0.10366</v>
      </c>
      <c r="E13" s="23">
        <v>8.201E-2</v>
      </c>
      <c r="F13" s="23">
        <v>6.3289999999999999E-2</v>
      </c>
      <c r="G13" s="23">
        <v>4.3479999999999998E-2</v>
      </c>
      <c r="H13" s="24">
        <v>1.5440000000000001E-2</v>
      </c>
    </row>
    <row r="14" spans="1:8" hidden="1" x14ac:dyDescent="0.45">
      <c r="A14" s="25"/>
    </row>
    <row r="15" spans="1:8" hidden="1" x14ac:dyDescent="0.45">
      <c r="A15" s="25"/>
    </row>
    <row r="16" spans="1:8" hidden="1" x14ac:dyDescent="0.45">
      <c r="A16" s="25"/>
    </row>
    <row r="17" spans="1:1" hidden="1" x14ac:dyDescent="0.45">
      <c r="A17" s="25"/>
    </row>
    <row r="18" spans="1:1" hidden="1" x14ac:dyDescent="0.45">
      <c r="A18" s="25"/>
    </row>
    <row r="19" spans="1:1" hidden="1" x14ac:dyDescent="0.45">
      <c r="A19" s="25"/>
    </row>
    <row r="20" spans="1:1" hidden="1" x14ac:dyDescent="0.45">
      <c r="A20" s="25"/>
    </row>
    <row r="21" spans="1:1" hidden="1" x14ac:dyDescent="0.45">
      <c r="A21" s="25"/>
    </row>
    <row r="22" spans="1:1" hidden="1" x14ac:dyDescent="0.45">
      <c r="A22" s="25"/>
    </row>
    <row r="23" spans="1:1" hidden="1" x14ac:dyDescent="0.45">
      <c r="A23" s="26"/>
    </row>
  </sheetData>
  <sheetProtection algorithmName="SHA-512" hashValue="NJ5lurq4LMKiI9UWrqTYtCBZDaA9h6enPbnxMIfksh8LuNQGnyUonBudEEqLfxM9HjAgWDFxwjeDsodhl/KpZw==" saltValue="he/cLgf+agtfhFd7+7xuYQ==" spinCount="100000" sheet="1" objects="1" scenarios="1" selectLockedCells="1"/>
  <phoneticPr fontId="2" type="noConversion"/>
  <pageMargins left="0.7" right="0.7" top="0.75" bottom="0.75" header="0.3" footer="0.3"/>
  <pageSetup scale="52"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6043-8D25-44C1-9322-A2EAC0CCB1EE}">
  <sheetPr codeName="Sheet2"/>
  <dimension ref="A1:DH1062"/>
  <sheetViews>
    <sheetView showGridLines="0" zoomScaleNormal="100" workbookViewId="0">
      <selection activeCell="A6" sqref="A6"/>
    </sheetView>
  </sheetViews>
  <sheetFormatPr defaultColWidth="0" defaultRowHeight="17.5" zeroHeight="1" x14ac:dyDescent="0.45"/>
  <cols>
    <col min="1" max="1" width="15.7265625" style="69" customWidth="1"/>
    <col min="2" max="2" width="60.7265625" style="69" customWidth="1"/>
    <col min="3" max="3" width="15.7265625" style="41" customWidth="1"/>
    <col min="4" max="4" width="41" style="41" bestFit="1" customWidth="1"/>
    <col min="5" max="5" width="15.7265625" style="41" customWidth="1"/>
    <col min="6" max="6" width="17.26953125" style="41" bestFit="1" customWidth="1"/>
    <col min="7" max="7" width="29.453125" style="41" bestFit="1" customWidth="1"/>
    <col min="8" max="9" width="15.7265625" style="41" customWidth="1"/>
    <col min="10" max="10" width="15.7265625" style="73" customWidth="1"/>
    <col min="11" max="11" width="15.7265625" style="74" customWidth="1"/>
    <col min="12" max="12" width="15.7265625" style="75" customWidth="1"/>
    <col min="13" max="13" width="15.7265625" style="76" customWidth="1"/>
    <col min="14" max="15" width="15.7265625" style="74" customWidth="1"/>
    <col min="16" max="16" width="15.7265625" style="75" customWidth="1"/>
    <col min="17" max="17" width="15.7265625" style="76" customWidth="1"/>
    <col min="18" max="19" width="15.7265625" style="74" customWidth="1"/>
    <col min="20" max="20" width="15.7265625" style="75" customWidth="1"/>
    <col min="21" max="21" width="15.7265625" style="76" customWidth="1"/>
    <col min="22" max="24" width="15.7265625" style="74" customWidth="1"/>
    <col min="25" max="25" width="15.7265625" style="76" customWidth="1"/>
    <col min="26" max="28" width="15.7265625" style="74" customWidth="1"/>
    <col min="29" max="29" width="15.7265625" style="76" customWidth="1"/>
    <col min="30" max="31" width="15.7265625" style="74" customWidth="1"/>
    <col min="32" max="32" width="15.7265625" style="41" customWidth="1"/>
    <col min="33" max="33" width="15.7265625" style="76" customWidth="1"/>
    <col min="34" max="57" width="20.7265625" style="77" customWidth="1"/>
    <col min="58" max="58" width="23.453125" style="77" customWidth="1"/>
    <col min="59" max="62" width="20.7265625" style="77" customWidth="1"/>
    <col min="63" max="65" width="20.7265625" style="75" customWidth="1"/>
    <col min="66" max="66" width="20.7265625" style="77" customWidth="1"/>
    <col min="67" max="67" width="20.7265625" style="76" customWidth="1"/>
    <col min="68" max="68" width="20.7265625" style="41" customWidth="1"/>
    <col min="69" max="69" width="20.7265625" style="75" customWidth="1"/>
    <col min="70" max="71" width="17.7265625" style="75" customWidth="1"/>
    <col min="72" max="72" width="17.7265625" style="77" customWidth="1"/>
    <col min="73" max="73" width="17.7265625" style="76" customWidth="1"/>
    <col min="74" max="74" width="17.7265625" style="77" customWidth="1"/>
    <col min="75" max="75" width="17.7265625" style="76" customWidth="1"/>
    <col min="76" max="79" width="17.7265625" style="77" customWidth="1"/>
    <col min="80" max="80" width="20.7265625" style="78" customWidth="1"/>
    <col min="81" max="82" width="20.7265625" style="75" customWidth="1"/>
    <col min="83" max="83" width="20.7265625" style="77" customWidth="1"/>
    <col min="84" max="84" width="20.7265625" style="76" customWidth="1"/>
    <col min="85" max="89" width="20.7265625" style="77" customWidth="1"/>
    <col min="90" max="90" width="20.7265625" style="76" customWidth="1"/>
    <col min="91" max="91" width="20.7265625" style="77" customWidth="1"/>
    <col min="92" max="92" width="20.7265625" style="76" customWidth="1"/>
    <col min="93" max="96" width="20.7265625" style="77" customWidth="1"/>
    <col min="97" max="98" width="17.7265625" style="77" customWidth="1"/>
    <col min="99" max="99" width="17.7265625" style="76" customWidth="1"/>
    <col min="100" max="100" width="17.7265625" style="41" customWidth="1"/>
    <col min="101" max="101" width="17.7265625" style="76" customWidth="1"/>
    <col min="102" max="107" width="20.7265625" style="74" customWidth="1"/>
    <col min="108" max="108" width="20.7265625" style="79" customWidth="1"/>
    <col min="109" max="109" width="20.7265625" style="34" customWidth="1"/>
    <col min="110" max="111" width="15.7265625" style="69" hidden="1" customWidth="1"/>
    <col min="112" max="112" width="48.453125" style="69" hidden="1" customWidth="1"/>
    <col min="113" max="16384" width="15.7265625" style="69" hidden="1"/>
  </cols>
  <sheetData>
    <row r="1" spans="1:112" s="33" customFormat="1" x14ac:dyDescent="0.45">
      <c r="A1" s="7" t="s">
        <v>0</v>
      </c>
      <c r="B1" s="80"/>
      <c r="C1" s="81"/>
      <c r="D1" s="81"/>
      <c r="E1" s="81"/>
      <c r="F1" s="81"/>
      <c r="G1" s="81"/>
      <c r="H1" s="81"/>
      <c r="I1" s="81"/>
      <c r="J1" s="82"/>
      <c r="K1" s="83"/>
      <c r="L1" s="84"/>
      <c r="M1" s="85"/>
      <c r="N1" s="83"/>
      <c r="O1" s="83"/>
      <c r="P1" s="84"/>
      <c r="Q1" s="85"/>
      <c r="R1" s="83"/>
      <c r="S1" s="83"/>
      <c r="T1" s="84"/>
      <c r="U1" s="85"/>
      <c r="V1" s="83"/>
      <c r="W1" s="83"/>
      <c r="X1" s="83"/>
      <c r="Y1" s="85"/>
      <c r="Z1" s="83"/>
      <c r="AA1" s="83"/>
      <c r="AB1" s="83"/>
      <c r="AC1" s="85"/>
      <c r="AD1" s="83"/>
      <c r="AE1" s="83"/>
      <c r="AF1" s="81"/>
      <c r="AG1" s="85"/>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4"/>
      <c r="BL1" s="84"/>
      <c r="BM1" s="84"/>
      <c r="BN1" s="86"/>
      <c r="BO1" s="85"/>
      <c r="BP1" s="81"/>
      <c r="BQ1" s="84"/>
      <c r="BR1" s="84"/>
      <c r="BS1" s="84"/>
      <c r="BT1" s="86"/>
      <c r="BU1" s="85"/>
      <c r="BV1" s="86"/>
      <c r="BW1" s="85"/>
      <c r="BX1" s="86"/>
      <c r="BY1" s="86"/>
      <c r="BZ1" s="86"/>
      <c r="CA1" s="86"/>
      <c r="CB1" s="87"/>
      <c r="CC1" s="84"/>
      <c r="CD1" s="84"/>
      <c r="CE1" s="86"/>
      <c r="CF1" s="85"/>
      <c r="CG1" s="86"/>
      <c r="CH1" s="86"/>
      <c r="CI1" s="86"/>
      <c r="CJ1" s="86"/>
      <c r="CK1" s="86"/>
      <c r="CL1" s="85"/>
      <c r="CM1" s="86"/>
      <c r="CN1" s="85"/>
      <c r="CO1" s="86"/>
      <c r="CP1" s="86"/>
      <c r="CQ1" s="86"/>
      <c r="CR1" s="86"/>
      <c r="CS1" s="86"/>
      <c r="CT1" s="86"/>
      <c r="CU1" s="85"/>
      <c r="CV1" s="81"/>
      <c r="CW1" s="85"/>
      <c r="CX1" s="83"/>
      <c r="CY1" s="83"/>
      <c r="CZ1" s="83"/>
      <c r="DA1" s="83"/>
      <c r="DB1" s="83"/>
      <c r="DC1" s="83"/>
      <c r="DD1" s="83"/>
      <c r="DE1" s="85"/>
    </row>
    <row r="2" spans="1:112" s="36" customFormat="1" ht="36.65" customHeight="1" x14ac:dyDescent="0.35">
      <c r="A2" s="35" t="s">
        <v>22</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row>
    <row r="3" spans="1:112" s="38" customFormat="1" ht="15" customHeight="1" x14ac:dyDescent="0.45">
      <c r="A3" s="37" t="s">
        <v>23</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90"/>
    </row>
    <row r="4" spans="1:112" s="38" customFormat="1" ht="15" customHeight="1" x14ac:dyDescent="0.45">
      <c r="A4" s="37" t="s">
        <v>24</v>
      </c>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90"/>
    </row>
    <row r="5" spans="1:112" s="38" customFormat="1" ht="15" customHeight="1" x14ac:dyDescent="0.45">
      <c r="A5" s="37" t="s">
        <v>25</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90"/>
    </row>
    <row r="6" spans="1:112" s="38" customFormat="1" ht="15" customHeight="1" x14ac:dyDescent="0.45">
      <c r="A6" s="37" t="s">
        <v>26</v>
      </c>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90"/>
    </row>
    <row r="7" spans="1:112" s="109" customFormat="1" ht="39.75" customHeight="1" x14ac:dyDescent="0.55000000000000004">
      <c r="A7" s="97"/>
      <c r="B7" s="98" t="s">
        <v>27</v>
      </c>
      <c r="C7" s="99"/>
      <c r="D7" s="100"/>
      <c r="E7" s="99"/>
      <c r="F7" s="99"/>
      <c r="G7" s="99"/>
      <c r="H7" s="99"/>
      <c r="I7" s="99"/>
      <c r="J7" s="101"/>
      <c r="K7" s="102" t="s">
        <v>12</v>
      </c>
      <c r="L7" s="103"/>
      <c r="M7" s="103"/>
      <c r="N7" s="103"/>
      <c r="O7" s="103"/>
      <c r="P7" s="103"/>
      <c r="Q7" s="103"/>
      <c r="R7" s="103"/>
      <c r="S7" s="103"/>
      <c r="T7" s="103"/>
      <c r="U7" s="103"/>
      <c r="V7" s="103"/>
      <c r="W7" s="103"/>
      <c r="X7" s="103"/>
      <c r="Y7" s="103"/>
      <c r="Z7" s="103"/>
      <c r="AA7" s="103"/>
      <c r="AB7" s="103"/>
      <c r="AC7" s="103"/>
      <c r="AD7" s="103"/>
      <c r="AE7" s="103"/>
      <c r="AF7" s="103"/>
      <c r="AG7" s="104"/>
      <c r="AH7" s="105" t="s">
        <v>19</v>
      </c>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7"/>
      <c r="CX7" s="102" t="s">
        <v>28</v>
      </c>
      <c r="CY7" s="103"/>
      <c r="CZ7" s="103"/>
      <c r="DA7" s="103"/>
      <c r="DB7" s="103"/>
      <c r="DC7" s="103"/>
      <c r="DD7" s="103"/>
      <c r="DE7" s="104"/>
      <c r="DF7" s="108"/>
    </row>
    <row r="8" spans="1:112" s="96" customFormat="1" ht="175" x14ac:dyDescent="0.35">
      <c r="A8" s="39" t="s">
        <v>29</v>
      </c>
      <c r="B8" s="39" t="s">
        <v>30</v>
      </c>
      <c r="C8" s="39" t="s">
        <v>31</v>
      </c>
      <c r="D8" s="39" t="s">
        <v>32</v>
      </c>
      <c r="E8" s="39" t="s">
        <v>33</v>
      </c>
      <c r="F8" s="39" t="s">
        <v>34</v>
      </c>
      <c r="G8" s="39" t="s">
        <v>35</v>
      </c>
      <c r="H8" s="39" t="s">
        <v>36</v>
      </c>
      <c r="I8" s="39" t="s">
        <v>37</v>
      </c>
      <c r="J8" s="40" t="s">
        <v>38</v>
      </c>
      <c r="K8" s="91" t="s">
        <v>39</v>
      </c>
      <c r="L8" s="92" t="s">
        <v>40</v>
      </c>
      <c r="M8" s="93" t="s">
        <v>41</v>
      </c>
      <c r="N8" s="91" t="s">
        <v>42</v>
      </c>
      <c r="O8" s="91" t="s">
        <v>43</v>
      </c>
      <c r="P8" s="92" t="s">
        <v>44</v>
      </c>
      <c r="Q8" s="93" t="s">
        <v>45</v>
      </c>
      <c r="R8" s="91" t="s">
        <v>46</v>
      </c>
      <c r="S8" s="91" t="s">
        <v>47</v>
      </c>
      <c r="T8" s="92" t="s">
        <v>48</v>
      </c>
      <c r="U8" s="93" t="s">
        <v>49</v>
      </c>
      <c r="V8" s="91" t="s">
        <v>50</v>
      </c>
      <c r="W8" s="91" t="s">
        <v>51</v>
      </c>
      <c r="X8" s="91" t="s">
        <v>52</v>
      </c>
      <c r="Y8" s="93" t="s">
        <v>53</v>
      </c>
      <c r="Z8" s="91" t="s">
        <v>54</v>
      </c>
      <c r="AA8" s="91" t="s">
        <v>55</v>
      </c>
      <c r="AB8" s="91" t="s">
        <v>56</v>
      </c>
      <c r="AC8" s="93" t="s">
        <v>57</v>
      </c>
      <c r="AD8" s="91" t="s">
        <v>58</v>
      </c>
      <c r="AE8" s="91" t="s">
        <v>59</v>
      </c>
      <c r="AF8" s="94" t="s">
        <v>60</v>
      </c>
      <c r="AG8" s="93" t="s">
        <v>61</v>
      </c>
      <c r="AH8" s="95" t="s">
        <v>62</v>
      </c>
      <c r="AI8" s="95" t="s">
        <v>63</v>
      </c>
      <c r="AJ8" s="95" t="s">
        <v>64</v>
      </c>
      <c r="AK8" s="95" t="s">
        <v>65</v>
      </c>
      <c r="AL8" s="95" t="s">
        <v>66</v>
      </c>
      <c r="AM8" s="95" t="s">
        <v>67</v>
      </c>
      <c r="AN8" s="95" t="s">
        <v>68</v>
      </c>
      <c r="AO8" s="95" t="s">
        <v>69</v>
      </c>
      <c r="AP8" s="95" t="s">
        <v>70</v>
      </c>
      <c r="AQ8" s="95" t="s">
        <v>71</v>
      </c>
      <c r="AR8" s="95" t="s">
        <v>72</v>
      </c>
      <c r="AS8" s="95" t="s">
        <v>73</v>
      </c>
      <c r="AT8" s="95" t="s">
        <v>74</v>
      </c>
      <c r="AU8" s="95" t="s">
        <v>75</v>
      </c>
      <c r="AV8" s="95" t="s">
        <v>76</v>
      </c>
      <c r="AW8" s="95" t="s">
        <v>77</v>
      </c>
      <c r="AX8" s="95" t="s">
        <v>78</v>
      </c>
      <c r="AY8" s="95" t="s">
        <v>79</v>
      </c>
      <c r="AZ8" s="95" t="s">
        <v>80</v>
      </c>
      <c r="BA8" s="95" t="s">
        <v>81</v>
      </c>
      <c r="BB8" s="95" t="s">
        <v>82</v>
      </c>
      <c r="BC8" s="95" t="s">
        <v>83</v>
      </c>
      <c r="BD8" s="95" t="s">
        <v>84</v>
      </c>
      <c r="BE8" s="95" t="s">
        <v>85</v>
      </c>
      <c r="BF8" s="95" t="s">
        <v>86</v>
      </c>
      <c r="BG8" s="95" t="s">
        <v>87</v>
      </c>
      <c r="BH8" s="95" t="s">
        <v>88</v>
      </c>
      <c r="BI8" s="95" t="s">
        <v>89</v>
      </c>
      <c r="BJ8" s="95" t="s">
        <v>90</v>
      </c>
      <c r="BK8" s="95" t="s">
        <v>91</v>
      </c>
      <c r="BL8" s="95" t="s">
        <v>92</v>
      </c>
      <c r="BM8" s="95" t="s">
        <v>93</v>
      </c>
      <c r="BN8" s="95" t="s">
        <v>94</v>
      </c>
      <c r="BO8" s="95" t="s">
        <v>95</v>
      </c>
      <c r="BP8" s="95" t="s">
        <v>96</v>
      </c>
      <c r="BQ8" s="95" t="s">
        <v>97</v>
      </c>
      <c r="BR8" s="95" t="s">
        <v>98</v>
      </c>
      <c r="BS8" s="95" t="s">
        <v>99</v>
      </c>
      <c r="BT8" s="95" t="s">
        <v>100</v>
      </c>
      <c r="BU8" s="95" t="s">
        <v>101</v>
      </c>
      <c r="BV8" s="95" t="s">
        <v>102</v>
      </c>
      <c r="BW8" s="95" t="s">
        <v>103</v>
      </c>
      <c r="BX8" s="95" t="s">
        <v>104</v>
      </c>
      <c r="BY8" s="95" t="s">
        <v>105</v>
      </c>
      <c r="BZ8" s="95" t="s">
        <v>106</v>
      </c>
      <c r="CA8" s="95" t="s">
        <v>107</v>
      </c>
      <c r="CB8" s="95" t="s">
        <v>108</v>
      </c>
      <c r="CC8" s="95" t="s">
        <v>109</v>
      </c>
      <c r="CD8" s="95" t="s">
        <v>110</v>
      </c>
      <c r="CE8" s="95" t="s">
        <v>111</v>
      </c>
      <c r="CF8" s="95" t="s">
        <v>112</v>
      </c>
      <c r="CG8" s="95" t="s">
        <v>113</v>
      </c>
      <c r="CH8" s="95" t="s">
        <v>114</v>
      </c>
      <c r="CI8" s="95" t="s">
        <v>115</v>
      </c>
      <c r="CJ8" s="95" t="s">
        <v>116</v>
      </c>
      <c r="CK8" s="95" t="s">
        <v>117</v>
      </c>
      <c r="CL8" s="95" t="s">
        <v>118</v>
      </c>
      <c r="CM8" s="95" t="s">
        <v>119</v>
      </c>
      <c r="CN8" s="95" t="s">
        <v>120</v>
      </c>
      <c r="CO8" s="95" t="s">
        <v>121</v>
      </c>
      <c r="CP8" s="95" t="s">
        <v>122</v>
      </c>
      <c r="CQ8" s="95" t="s">
        <v>123</v>
      </c>
      <c r="CR8" s="95" t="s">
        <v>124</v>
      </c>
      <c r="CS8" s="95" t="s">
        <v>59</v>
      </c>
      <c r="CT8" s="95" t="s">
        <v>60</v>
      </c>
      <c r="CU8" s="95" t="s">
        <v>125</v>
      </c>
      <c r="CV8" s="95" t="s">
        <v>126</v>
      </c>
      <c r="CW8" s="95" t="s">
        <v>61</v>
      </c>
      <c r="CX8" s="93" t="s">
        <v>127</v>
      </c>
      <c r="CY8" s="93" t="s">
        <v>128</v>
      </c>
      <c r="CZ8" s="93" t="s">
        <v>129</v>
      </c>
      <c r="DA8" s="93" t="s">
        <v>130</v>
      </c>
      <c r="DB8" s="93" t="s">
        <v>131</v>
      </c>
      <c r="DC8" s="93" t="s">
        <v>132</v>
      </c>
      <c r="DD8" s="93" t="s">
        <v>133</v>
      </c>
      <c r="DE8" s="93" t="s">
        <v>134</v>
      </c>
    </row>
    <row r="9" spans="1:112" s="54" customFormat="1" ht="15.65" customHeight="1" x14ac:dyDescent="0.45">
      <c r="A9" s="42" t="s">
        <v>135</v>
      </c>
      <c r="B9" s="43" t="s">
        <v>136</v>
      </c>
      <c r="C9" s="42" t="s">
        <v>137</v>
      </c>
      <c r="D9" s="42" t="s">
        <v>138</v>
      </c>
      <c r="E9" s="42" t="s">
        <v>139</v>
      </c>
      <c r="F9" s="42" t="s">
        <v>140</v>
      </c>
      <c r="G9" s="42" t="s">
        <v>141</v>
      </c>
      <c r="H9" s="42" t="s">
        <v>142</v>
      </c>
      <c r="I9" s="44">
        <v>0</v>
      </c>
      <c r="J9" s="45">
        <v>95</v>
      </c>
      <c r="K9" s="46">
        <v>2.694</v>
      </c>
      <c r="L9" s="47">
        <f>IF(K9&lt;Benchmarks!C$9,0,IF(K9&lt;Benchmarks!D$9,1,IF(K9&lt;Benchmarks!E$9,2,IF(K9&lt;Benchmarks!F$9,3,IF(K9&lt;Benchmarks!G$9,4,IF(K9&lt;Benchmarks!H$9,5,6))))))</f>
        <v>4</v>
      </c>
      <c r="M9" s="48">
        <v>0.81751824819999996</v>
      </c>
      <c r="N9" s="46">
        <f t="shared" ref="N9:N72" si="0">L9*M9</f>
        <v>3.2700729927999999</v>
      </c>
      <c r="O9" s="46">
        <v>1.3080000000000001</v>
      </c>
      <c r="P9" s="47">
        <f>IF(O9&lt;Benchmarks!C$8,0,IF(O9&lt;Benchmarks!D$8,1,IF(O9&lt;Benchmarks!E$8,2,IF(O9&lt;Benchmarks!F$8,3,IF(O9&lt;Benchmarks!G$8,4,IF(O9&lt;Benchmarks!H$8,5,6))))))</f>
        <v>5</v>
      </c>
      <c r="Q9" s="48">
        <v>1</v>
      </c>
      <c r="R9" s="46">
        <f t="shared" ref="R9:R72" si="1">P9*Q9</f>
        <v>5</v>
      </c>
      <c r="S9" s="46">
        <v>0.56499999999999995</v>
      </c>
      <c r="T9" s="47">
        <f>IF(S9&lt;Benchmarks!C$7,0,IF(S9&lt;Benchmarks!D$7,1,IF(S9&lt;Benchmarks!E$7,2,IF(S9&lt;Benchmarks!F$7,3,IF(S9&lt;Benchmarks!G$7,4,IF(S9&lt;Benchmarks!H$7,5,6))))))</f>
        <v>5</v>
      </c>
      <c r="U9" s="48">
        <v>1</v>
      </c>
      <c r="V9" s="46">
        <f t="shared" ref="V9:V72" si="2">T9*U9</f>
        <v>5</v>
      </c>
      <c r="W9" s="46">
        <v>4.5670000000000002</v>
      </c>
      <c r="X9" s="44">
        <f>IF(W9&lt;Benchmarks!C$5,0,IF(W9&lt;Benchmarks!D$5,1,IF(W9&lt;Benchmarks!E$5,2,IF(W9&lt;Benchmarks!F$5,3,IF(W9&lt;Benchmarks!G$5,4,IF(W9&lt;Benchmarks!H$5,5,6))))))</f>
        <v>5</v>
      </c>
      <c r="Y9" s="48">
        <v>0.99635036499999996</v>
      </c>
      <c r="Z9" s="46">
        <f t="shared" ref="Z9:Z72" si="3">X9*Y9</f>
        <v>4.9817518249999999</v>
      </c>
      <c r="AA9" s="46">
        <v>3.9870000000000001</v>
      </c>
      <c r="AB9" s="44">
        <f>IF(AA9&lt;Benchmarks!C$6,0,IF(AA9&lt;Benchmarks!D$6,1,IF(AA9&lt;Benchmarks!E$6,2,IF(AA9&lt;Benchmarks!F$6,3,IF(AA9&lt;Benchmarks!G$6,4,IF(AA9&lt;Benchmarks!H$6,5,6))))))</f>
        <v>5</v>
      </c>
      <c r="AC9" s="48">
        <v>0.98717948720000004</v>
      </c>
      <c r="AD9" s="46">
        <f t="shared" ref="AD9:AD72" si="4">AB9*AC9</f>
        <v>4.9358974360000003</v>
      </c>
      <c r="AE9" s="46">
        <f t="shared" ref="AE9:AE72" si="5">AD9+Z9+V9+R9+N9</f>
        <v>23.187722253800001</v>
      </c>
      <c r="AF9" s="44">
        <v>30</v>
      </c>
      <c r="AG9" s="48">
        <f t="shared" ref="AG9:AG72" si="6">AE9/AF9</f>
        <v>0.77292407512666672</v>
      </c>
      <c r="AH9" s="170"/>
      <c r="AI9" s="44">
        <v>1</v>
      </c>
      <c r="AJ9" s="44">
        <v>155</v>
      </c>
      <c r="AK9" s="44">
        <v>0</v>
      </c>
      <c r="AL9" s="173"/>
      <c r="AM9" s="44">
        <v>1</v>
      </c>
      <c r="AN9" s="170"/>
      <c r="AO9" s="44">
        <v>1</v>
      </c>
      <c r="AP9" s="44">
        <v>184</v>
      </c>
      <c r="AQ9" s="44">
        <v>0</v>
      </c>
      <c r="AR9" s="173"/>
      <c r="AS9" s="44">
        <v>1</v>
      </c>
      <c r="AT9" s="49">
        <v>0.50189537529999995</v>
      </c>
      <c r="AU9" s="44">
        <v>0</v>
      </c>
      <c r="AV9" s="44">
        <v>4</v>
      </c>
      <c r="AW9" s="44">
        <v>5</v>
      </c>
      <c r="AX9" s="44">
        <v>5</v>
      </c>
      <c r="AY9" s="170"/>
      <c r="AZ9" s="44">
        <v>1</v>
      </c>
      <c r="BA9" s="44">
        <v>47</v>
      </c>
      <c r="BB9" s="44">
        <v>0</v>
      </c>
      <c r="BC9" s="173"/>
      <c r="BD9" s="44">
        <v>1</v>
      </c>
      <c r="BE9" s="173"/>
      <c r="BF9" s="170"/>
      <c r="BG9" s="44">
        <v>0</v>
      </c>
      <c r="BH9" s="44">
        <v>0</v>
      </c>
      <c r="BI9" s="44">
        <v>0</v>
      </c>
      <c r="BJ9" s="44">
        <v>5</v>
      </c>
      <c r="BK9" s="174"/>
      <c r="BL9" s="47">
        <v>1</v>
      </c>
      <c r="BM9" s="47">
        <v>211</v>
      </c>
      <c r="BN9" s="50">
        <v>0</v>
      </c>
      <c r="BO9" s="173"/>
      <c r="BP9" s="44">
        <v>1</v>
      </c>
      <c r="BQ9" s="174"/>
      <c r="BR9" s="47">
        <v>1</v>
      </c>
      <c r="BS9" s="47">
        <v>209</v>
      </c>
      <c r="BT9" s="50">
        <v>0</v>
      </c>
      <c r="BU9" s="173"/>
      <c r="BV9" s="50">
        <v>1</v>
      </c>
      <c r="BW9" s="49">
        <v>0.55123094959999996</v>
      </c>
      <c r="BX9" s="50">
        <v>0</v>
      </c>
      <c r="BY9" s="50">
        <v>1</v>
      </c>
      <c r="BZ9" s="50">
        <v>5</v>
      </c>
      <c r="CA9" s="50">
        <v>5</v>
      </c>
      <c r="CB9" s="51">
        <v>24</v>
      </c>
      <c r="CC9" s="47">
        <v>0</v>
      </c>
      <c r="CD9" s="47">
        <v>194</v>
      </c>
      <c r="CE9" s="50">
        <v>0</v>
      </c>
      <c r="CF9" s="49">
        <v>0.12371</v>
      </c>
      <c r="CG9" s="44">
        <v>0</v>
      </c>
      <c r="CH9" s="44">
        <v>26</v>
      </c>
      <c r="CI9" s="44">
        <v>0</v>
      </c>
      <c r="CJ9" s="44">
        <v>200</v>
      </c>
      <c r="CK9" s="44">
        <v>0</v>
      </c>
      <c r="CL9" s="49">
        <v>0.13</v>
      </c>
      <c r="CM9" s="44">
        <v>0</v>
      </c>
      <c r="CN9" s="173"/>
      <c r="CO9" s="170"/>
      <c r="CP9" s="44">
        <v>1</v>
      </c>
      <c r="CQ9" s="44">
        <v>0</v>
      </c>
      <c r="CR9" s="44">
        <v>1</v>
      </c>
      <c r="CS9" s="50">
        <v>11</v>
      </c>
      <c r="CT9" s="50">
        <v>17</v>
      </c>
      <c r="CU9" s="49">
        <v>0.64705882349999999</v>
      </c>
      <c r="CV9" s="48">
        <v>1</v>
      </c>
      <c r="CW9" s="48">
        <v>0.64705882349999999</v>
      </c>
      <c r="CX9" s="46">
        <f t="shared" ref="CX9:CX72" si="7">IF(CZ9="",AG9*37.5,AG9*26.25)</f>
        <v>20.289256972075002</v>
      </c>
      <c r="CY9" s="46">
        <v>0</v>
      </c>
      <c r="CZ9" s="46">
        <v>0</v>
      </c>
      <c r="DA9" s="46">
        <f t="shared" ref="DA9:DA72" si="8">IF(CW9="","",CW9*20)</f>
        <v>12.94117647</v>
      </c>
      <c r="DB9" s="46">
        <v>0</v>
      </c>
      <c r="DC9" s="46">
        <v>0</v>
      </c>
      <c r="DD9" s="52">
        <v>0</v>
      </c>
      <c r="DE9" s="49">
        <f>IF(DA9="",SUM(CX9,CZ9,CY9,CZ9,DA9,DB9,DC9,DD9)/26.25,SUM(CX9,CZ9,CY9,CZ9,DA9,DB9,DC9,DD9)/46.25)</f>
        <v>0.7184958582070271</v>
      </c>
      <c r="DF9" s="53"/>
      <c r="DH9" s="55"/>
    </row>
    <row r="10" spans="1:112" x14ac:dyDescent="0.45">
      <c r="A10" s="56" t="s">
        <v>143</v>
      </c>
      <c r="B10" s="57" t="s">
        <v>144</v>
      </c>
      <c r="C10" s="56" t="s">
        <v>145</v>
      </c>
      <c r="D10" s="56" t="s">
        <v>146</v>
      </c>
      <c r="E10" s="56" t="s">
        <v>147</v>
      </c>
      <c r="F10" s="56" t="s">
        <v>140</v>
      </c>
      <c r="G10" s="56" t="s">
        <v>141</v>
      </c>
      <c r="H10" s="56" t="s">
        <v>142</v>
      </c>
      <c r="I10" s="58">
        <v>0</v>
      </c>
      <c r="J10" s="59">
        <v>99</v>
      </c>
      <c r="K10" s="60">
        <v>1.796</v>
      </c>
      <c r="L10" s="61">
        <f>IF(K10&lt;Benchmarks!C$9,0,IF(K10&lt;Benchmarks!D$9,1,IF(K10&lt;Benchmarks!E$9,2,IF(K10&lt;Benchmarks!F$9,3,IF(K10&lt;Benchmarks!G$9,4,IF(K10&lt;Benchmarks!H$9,5,6))))))</f>
        <v>0</v>
      </c>
      <c r="M10" s="62">
        <v>1.45985401E-2</v>
      </c>
      <c r="N10" s="60">
        <f t="shared" si="0"/>
        <v>0</v>
      </c>
      <c r="O10" s="60">
        <v>1.1870000000000001</v>
      </c>
      <c r="P10" s="61">
        <f>IF(O10&lt;Benchmarks!C$8,0,IF(O10&lt;Benchmarks!D$8,1,IF(O10&lt;Benchmarks!E$8,2,IF(O10&lt;Benchmarks!F$8,3,IF(O10&lt;Benchmarks!G$8,4,IF(O10&lt;Benchmarks!H$8,5,6))))))</f>
        <v>4</v>
      </c>
      <c r="Q10" s="62">
        <v>1</v>
      </c>
      <c r="R10" s="60">
        <f t="shared" si="1"/>
        <v>4</v>
      </c>
      <c r="S10" s="60">
        <v>0.34200000000000003</v>
      </c>
      <c r="T10" s="61">
        <f>IF(S10&lt;Benchmarks!C$7,0,IF(S10&lt;Benchmarks!D$7,1,IF(S10&lt;Benchmarks!E$7,2,IF(S10&lt;Benchmarks!F$7,3,IF(S10&lt;Benchmarks!G$7,4,IF(S10&lt;Benchmarks!H$7,5,6))))))</f>
        <v>1</v>
      </c>
      <c r="U10" s="62">
        <v>1</v>
      </c>
      <c r="V10" s="60">
        <f t="shared" si="2"/>
        <v>1</v>
      </c>
      <c r="W10" s="60">
        <v>3.3250000000000002</v>
      </c>
      <c r="X10" s="58">
        <f>IF(W10&lt;Benchmarks!C$5,0,IF(W10&lt;Benchmarks!D$5,1,IF(W10&lt;Benchmarks!E$5,2,IF(W10&lt;Benchmarks!F$5,3,IF(W10&lt;Benchmarks!G$5,4,IF(W10&lt;Benchmarks!H$5,5,6))))))</f>
        <v>0</v>
      </c>
      <c r="Y10" s="62">
        <v>0.65328467150000002</v>
      </c>
      <c r="Z10" s="60">
        <f t="shared" si="3"/>
        <v>0</v>
      </c>
      <c r="AA10" s="60">
        <v>2.9060000000000001</v>
      </c>
      <c r="AB10" s="58">
        <f>IF(AA10&lt;Benchmarks!C$6,0,IF(AA10&lt;Benchmarks!D$6,1,IF(AA10&lt;Benchmarks!E$6,2,IF(AA10&lt;Benchmarks!F$6,3,IF(AA10&lt;Benchmarks!G$6,4,IF(AA10&lt;Benchmarks!H$6,5,6))))))</f>
        <v>0</v>
      </c>
      <c r="AC10" s="62">
        <v>0.1153846154</v>
      </c>
      <c r="AD10" s="60">
        <f t="shared" si="4"/>
        <v>0</v>
      </c>
      <c r="AE10" s="60">
        <f t="shared" si="5"/>
        <v>5</v>
      </c>
      <c r="AF10" s="58">
        <v>30</v>
      </c>
      <c r="AG10" s="62">
        <f t="shared" si="6"/>
        <v>0.16666666666666666</v>
      </c>
      <c r="AH10" s="171"/>
      <c r="AI10" s="58">
        <v>1</v>
      </c>
      <c r="AJ10" s="58">
        <v>211</v>
      </c>
      <c r="AK10" s="58">
        <v>0</v>
      </c>
      <c r="AL10" s="112"/>
      <c r="AM10" s="58">
        <v>1</v>
      </c>
      <c r="AN10" s="171"/>
      <c r="AO10" s="58">
        <v>1</v>
      </c>
      <c r="AP10" s="58">
        <v>264</v>
      </c>
      <c r="AQ10" s="58">
        <v>0</v>
      </c>
      <c r="AR10" s="112"/>
      <c r="AS10" s="58">
        <v>1</v>
      </c>
      <c r="AT10" s="112"/>
      <c r="AU10" s="171"/>
      <c r="AV10" s="58">
        <v>5</v>
      </c>
      <c r="AW10" s="58">
        <v>0</v>
      </c>
      <c r="AX10" s="58">
        <v>5</v>
      </c>
      <c r="AY10" s="171"/>
      <c r="AZ10" s="58">
        <v>1</v>
      </c>
      <c r="BA10" s="58">
        <v>72</v>
      </c>
      <c r="BB10" s="58">
        <v>0</v>
      </c>
      <c r="BC10" s="112"/>
      <c r="BD10" s="58">
        <v>1</v>
      </c>
      <c r="BE10" s="112"/>
      <c r="BF10" s="171"/>
      <c r="BG10" s="58">
        <v>5</v>
      </c>
      <c r="BH10" s="58">
        <v>0</v>
      </c>
      <c r="BI10" s="58">
        <v>5</v>
      </c>
      <c r="BJ10" s="58">
        <v>5</v>
      </c>
      <c r="BK10" s="175"/>
      <c r="BL10" s="61">
        <v>1</v>
      </c>
      <c r="BM10" s="61">
        <v>279</v>
      </c>
      <c r="BN10" s="64">
        <v>0</v>
      </c>
      <c r="BO10" s="112"/>
      <c r="BP10" s="58">
        <v>1</v>
      </c>
      <c r="BQ10" s="175"/>
      <c r="BR10" s="61">
        <v>1</v>
      </c>
      <c r="BS10" s="61">
        <v>292</v>
      </c>
      <c r="BT10" s="64">
        <v>0</v>
      </c>
      <c r="BU10" s="112"/>
      <c r="BV10" s="64">
        <v>1</v>
      </c>
      <c r="BW10" s="112"/>
      <c r="BX10" s="172"/>
      <c r="BY10" s="64">
        <v>1</v>
      </c>
      <c r="BZ10" s="64">
        <v>0</v>
      </c>
      <c r="CA10" s="64">
        <v>1</v>
      </c>
      <c r="CB10" s="65">
        <v>50</v>
      </c>
      <c r="CC10" s="61">
        <v>0</v>
      </c>
      <c r="CD10" s="61">
        <v>258</v>
      </c>
      <c r="CE10" s="64">
        <v>0</v>
      </c>
      <c r="CF10" s="63">
        <v>0.1938</v>
      </c>
      <c r="CG10" s="58">
        <v>0</v>
      </c>
      <c r="CH10" s="58">
        <v>36</v>
      </c>
      <c r="CI10" s="58">
        <v>0</v>
      </c>
      <c r="CJ10" s="58">
        <v>273</v>
      </c>
      <c r="CK10" s="58">
        <v>0</v>
      </c>
      <c r="CL10" s="63">
        <v>0.13186999999999999</v>
      </c>
      <c r="CM10" s="58">
        <v>0</v>
      </c>
      <c r="CN10" s="63">
        <v>0.41198775939999999</v>
      </c>
      <c r="CO10" s="58">
        <v>0</v>
      </c>
      <c r="CP10" s="58">
        <v>0</v>
      </c>
      <c r="CQ10" s="58">
        <v>4</v>
      </c>
      <c r="CR10" s="58">
        <v>4</v>
      </c>
      <c r="CS10" s="64">
        <v>10</v>
      </c>
      <c r="CT10" s="64">
        <v>17</v>
      </c>
      <c r="CU10" s="63">
        <v>0.58823529409999997</v>
      </c>
      <c r="CV10" s="62">
        <v>0.99315068490000002</v>
      </c>
      <c r="CW10" s="62">
        <v>0.58823529409999997</v>
      </c>
      <c r="CX10" s="60">
        <f t="shared" si="7"/>
        <v>4.375</v>
      </c>
      <c r="CY10" s="60">
        <v>0</v>
      </c>
      <c r="CZ10" s="60">
        <v>0</v>
      </c>
      <c r="DA10" s="60">
        <f t="shared" si="8"/>
        <v>11.764705881999999</v>
      </c>
      <c r="DB10" s="60">
        <v>0</v>
      </c>
      <c r="DC10" s="60">
        <v>0</v>
      </c>
      <c r="DD10" s="66">
        <v>0</v>
      </c>
      <c r="DE10" s="49">
        <f t="shared" ref="DE10:DE73" si="9">IF(DA10="",SUM(CX10,CZ10,CY10,CZ10,DA10,DB10,DC10,DD10)/26.25,SUM(CX10,CZ10,CY10,CZ10,DA10,DB10,DC10,DD10)/46.25)</f>
        <v>0.34896661366486487</v>
      </c>
      <c r="DF10" s="67"/>
      <c r="DG10" s="41"/>
      <c r="DH10" s="68"/>
    </row>
    <row r="11" spans="1:112" x14ac:dyDescent="0.45">
      <c r="A11" s="56" t="s">
        <v>148</v>
      </c>
      <c r="B11" s="57" t="s">
        <v>149</v>
      </c>
      <c r="C11" s="56" t="s">
        <v>150</v>
      </c>
      <c r="D11" s="56" t="s">
        <v>151</v>
      </c>
      <c r="E11" s="56" t="s">
        <v>152</v>
      </c>
      <c r="F11" s="56" t="s">
        <v>140</v>
      </c>
      <c r="G11" s="56" t="s">
        <v>141</v>
      </c>
      <c r="H11" s="56" t="s">
        <v>153</v>
      </c>
      <c r="I11" s="58">
        <v>58</v>
      </c>
      <c r="J11" s="59">
        <v>181</v>
      </c>
      <c r="K11" s="60">
        <v>2.5190000000000001</v>
      </c>
      <c r="L11" s="61">
        <f>IF(K11&lt;Benchmarks!C$9,0,IF(K11&lt;Benchmarks!D$9,1,IF(K11&lt;Benchmarks!E$9,2,IF(K11&lt;Benchmarks!F$9,3,IF(K11&lt;Benchmarks!G$9,4,IF(K11&lt;Benchmarks!H$9,5,6))))))</f>
        <v>3</v>
      </c>
      <c r="M11" s="62">
        <v>7.2992700699999996E-2</v>
      </c>
      <c r="N11" s="60">
        <f t="shared" si="0"/>
        <v>0.21897810209999999</v>
      </c>
      <c r="O11" s="60">
        <v>1.343</v>
      </c>
      <c r="P11" s="61">
        <f>IF(O11&lt;Benchmarks!C$8,0,IF(O11&lt;Benchmarks!D$8,1,IF(O11&lt;Benchmarks!E$8,2,IF(O11&lt;Benchmarks!F$8,3,IF(O11&lt;Benchmarks!G$8,4,IF(O11&lt;Benchmarks!H$8,5,6))))))</f>
        <v>5</v>
      </c>
      <c r="Q11" s="62">
        <v>1</v>
      </c>
      <c r="R11" s="60">
        <f t="shared" si="1"/>
        <v>5</v>
      </c>
      <c r="S11" s="60">
        <v>0.67100000000000004</v>
      </c>
      <c r="T11" s="61">
        <f>IF(S11&lt;Benchmarks!C$7,0,IF(S11&lt;Benchmarks!D$7,1,IF(S11&lt;Benchmarks!E$7,2,IF(S11&lt;Benchmarks!F$7,3,IF(S11&lt;Benchmarks!G$7,4,IF(S11&lt;Benchmarks!H$7,5,6))))))</f>
        <v>5</v>
      </c>
      <c r="U11" s="62">
        <v>1</v>
      </c>
      <c r="V11" s="60">
        <f t="shared" si="2"/>
        <v>5</v>
      </c>
      <c r="W11" s="60">
        <v>4.5339999999999998</v>
      </c>
      <c r="X11" s="58">
        <f>IF(W11&lt;Benchmarks!C$5,0,IF(W11&lt;Benchmarks!D$5,1,IF(W11&lt;Benchmarks!E$5,2,IF(W11&lt;Benchmarks!F$5,3,IF(W11&lt;Benchmarks!G$5,4,IF(W11&lt;Benchmarks!H$5,5,6))))))</f>
        <v>5</v>
      </c>
      <c r="Y11" s="62">
        <v>0.63138686129999999</v>
      </c>
      <c r="Z11" s="60">
        <f t="shared" si="3"/>
        <v>3.1569343065000002</v>
      </c>
      <c r="AA11" s="60">
        <v>3.871</v>
      </c>
      <c r="AB11" s="58">
        <f>IF(AA11&lt;Benchmarks!C$6,0,IF(AA11&lt;Benchmarks!D$6,1,IF(AA11&lt;Benchmarks!E$6,2,IF(AA11&lt;Benchmarks!F$6,3,IF(AA11&lt;Benchmarks!G$6,4,IF(AA11&lt;Benchmarks!H$6,5,6))))))</f>
        <v>4</v>
      </c>
      <c r="AC11" s="62">
        <v>7.6923076899999998E-2</v>
      </c>
      <c r="AD11" s="60">
        <f t="shared" si="4"/>
        <v>0.30769230759999999</v>
      </c>
      <c r="AE11" s="60">
        <f t="shared" si="5"/>
        <v>13.6836047162</v>
      </c>
      <c r="AF11" s="58">
        <v>30</v>
      </c>
      <c r="AG11" s="62">
        <f t="shared" si="6"/>
        <v>0.45612015720666665</v>
      </c>
      <c r="AH11" s="58">
        <v>22</v>
      </c>
      <c r="AI11" s="58">
        <v>0</v>
      </c>
      <c r="AJ11" s="58">
        <v>454</v>
      </c>
      <c r="AK11" s="58">
        <v>0</v>
      </c>
      <c r="AL11" s="63">
        <v>4.8460000000000003E-2</v>
      </c>
      <c r="AM11" s="58">
        <v>0</v>
      </c>
      <c r="AN11" s="58">
        <v>21</v>
      </c>
      <c r="AO11" s="58">
        <v>0</v>
      </c>
      <c r="AP11" s="58">
        <v>470</v>
      </c>
      <c r="AQ11" s="58">
        <v>0</v>
      </c>
      <c r="AR11" s="63">
        <v>4.4679999999999997E-2</v>
      </c>
      <c r="AS11" s="58">
        <v>0</v>
      </c>
      <c r="AT11" s="63">
        <v>0.1029972752</v>
      </c>
      <c r="AU11" s="58">
        <v>0</v>
      </c>
      <c r="AV11" s="58">
        <v>3</v>
      </c>
      <c r="AW11" s="58">
        <v>1</v>
      </c>
      <c r="AX11" s="58">
        <v>3</v>
      </c>
      <c r="AY11" s="171"/>
      <c r="AZ11" s="58">
        <v>1</v>
      </c>
      <c r="BA11" s="58">
        <v>119</v>
      </c>
      <c r="BB11" s="58">
        <v>0</v>
      </c>
      <c r="BC11" s="112"/>
      <c r="BD11" s="58">
        <v>1</v>
      </c>
      <c r="BE11" s="112"/>
      <c r="BF11" s="58">
        <v>2</v>
      </c>
      <c r="BG11" s="58">
        <v>3</v>
      </c>
      <c r="BH11" s="58">
        <v>1</v>
      </c>
      <c r="BI11" s="58">
        <v>3</v>
      </c>
      <c r="BJ11" s="58">
        <v>3</v>
      </c>
      <c r="BK11" s="61">
        <v>17</v>
      </c>
      <c r="BL11" s="61">
        <v>0</v>
      </c>
      <c r="BM11" s="61">
        <v>478</v>
      </c>
      <c r="BN11" s="64">
        <v>0</v>
      </c>
      <c r="BO11" s="63">
        <v>3.5560000000000001E-2</v>
      </c>
      <c r="BP11" s="58">
        <v>0</v>
      </c>
      <c r="BQ11" s="175"/>
      <c r="BR11" s="61">
        <v>1</v>
      </c>
      <c r="BS11" s="61">
        <v>500</v>
      </c>
      <c r="BT11" s="64">
        <v>0</v>
      </c>
      <c r="BU11" s="112"/>
      <c r="BV11" s="64">
        <v>1</v>
      </c>
      <c r="BW11" s="112"/>
      <c r="BX11" s="64">
        <v>2</v>
      </c>
      <c r="BY11" s="64">
        <v>3</v>
      </c>
      <c r="BZ11" s="64">
        <v>5</v>
      </c>
      <c r="CA11" s="64">
        <v>5</v>
      </c>
      <c r="CB11" s="65">
        <v>47</v>
      </c>
      <c r="CC11" s="61">
        <v>0</v>
      </c>
      <c r="CD11" s="61">
        <v>248</v>
      </c>
      <c r="CE11" s="64">
        <v>0</v>
      </c>
      <c r="CF11" s="63">
        <v>0.18951999999999999</v>
      </c>
      <c r="CG11" s="58">
        <v>0</v>
      </c>
      <c r="CH11" s="58">
        <v>44</v>
      </c>
      <c r="CI11" s="58">
        <v>0</v>
      </c>
      <c r="CJ11" s="58">
        <v>262</v>
      </c>
      <c r="CK11" s="58">
        <v>0</v>
      </c>
      <c r="CL11" s="63">
        <v>0.16794000000000001</v>
      </c>
      <c r="CM11" s="58">
        <v>0</v>
      </c>
      <c r="CN11" s="63">
        <v>0.1477677349</v>
      </c>
      <c r="CO11" s="58">
        <v>0</v>
      </c>
      <c r="CP11" s="58">
        <v>0</v>
      </c>
      <c r="CQ11" s="58">
        <v>1</v>
      </c>
      <c r="CR11" s="58">
        <v>1</v>
      </c>
      <c r="CS11" s="64">
        <v>9</v>
      </c>
      <c r="CT11" s="64">
        <v>17</v>
      </c>
      <c r="CU11" s="63">
        <v>0.52941176469999995</v>
      </c>
      <c r="CV11" s="62">
        <v>0.96653543310000001</v>
      </c>
      <c r="CW11" s="62">
        <v>0.52941176469999995</v>
      </c>
      <c r="CX11" s="60">
        <f t="shared" si="7"/>
        <v>11.973154126675</v>
      </c>
      <c r="CY11" s="60">
        <v>0</v>
      </c>
      <c r="CZ11" s="60">
        <v>0</v>
      </c>
      <c r="DA11" s="60">
        <f t="shared" si="8"/>
        <v>10.588235293999999</v>
      </c>
      <c r="DB11" s="60">
        <v>0</v>
      </c>
      <c r="DC11" s="60">
        <v>0</v>
      </c>
      <c r="DD11" s="66">
        <v>0</v>
      </c>
      <c r="DE11" s="49">
        <f t="shared" si="9"/>
        <v>0.48781382531189188</v>
      </c>
      <c r="DF11" s="67"/>
      <c r="DG11" s="41"/>
      <c r="DH11" s="68"/>
    </row>
    <row r="12" spans="1:112" x14ac:dyDescent="0.45">
      <c r="A12" s="56" t="s">
        <v>154</v>
      </c>
      <c r="B12" s="57" t="s">
        <v>155</v>
      </c>
      <c r="C12" s="56" t="s">
        <v>156</v>
      </c>
      <c r="D12" s="56" t="s">
        <v>157</v>
      </c>
      <c r="E12" s="56" t="s">
        <v>158</v>
      </c>
      <c r="F12" s="56" t="s">
        <v>159</v>
      </c>
      <c r="G12" s="56" t="s">
        <v>141</v>
      </c>
      <c r="H12" s="56" t="s">
        <v>142</v>
      </c>
      <c r="I12" s="58">
        <v>0</v>
      </c>
      <c r="J12" s="59">
        <v>99</v>
      </c>
      <c r="K12" s="60">
        <v>1.9039999999999999</v>
      </c>
      <c r="L12" s="61">
        <f>IF(K12&lt;Benchmarks!C$9,0,IF(K12&lt;Benchmarks!D$9,1,IF(K12&lt;Benchmarks!E$9,2,IF(K12&lt;Benchmarks!F$9,3,IF(K12&lt;Benchmarks!G$9,4,IF(K12&lt;Benchmarks!H$9,5,6))))))</f>
        <v>0</v>
      </c>
      <c r="M12" s="62">
        <v>3.2846715300000003E-2</v>
      </c>
      <c r="N12" s="60">
        <f t="shared" si="0"/>
        <v>0</v>
      </c>
      <c r="O12" s="60">
        <v>1.0489999999999999</v>
      </c>
      <c r="P12" s="61">
        <f>IF(O12&lt;Benchmarks!C$8,0,IF(O12&lt;Benchmarks!D$8,1,IF(O12&lt;Benchmarks!E$8,2,IF(O12&lt;Benchmarks!F$8,3,IF(O12&lt;Benchmarks!G$8,4,IF(O12&lt;Benchmarks!H$8,5,6))))))</f>
        <v>2</v>
      </c>
      <c r="Q12" s="62">
        <v>1</v>
      </c>
      <c r="R12" s="60">
        <f t="shared" si="1"/>
        <v>2</v>
      </c>
      <c r="S12" s="60">
        <v>0.28199999999999997</v>
      </c>
      <c r="T12" s="61">
        <f>IF(S12&lt;Benchmarks!C$7,0,IF(S12&lt;Benchmarks!D$7,1,IF(S12&lt;Benchmarks!E$7,2,IF(S12&lt;Benchmarks!F$7,3,IF(S12&lt;Benchmarks!G$7,4,IF(S12&lt;Benchmarks!H$7,5,6))))))</f>
        <v>0</v>
      </c>
      <c r="U12" s="62">
        <v>1</v>
      </c>
      <c r="V12" s="60">
        <f t="shared" si="2"/>
        <v>0</v>
      </c>
      <c r="W12" s="60">
        <v>3.234</v>
      </c>
      <c r="X12" s="58">
        <f>IF(W12&lt;Benchmarks!C$5,0,IF(W12&lt;Benchmarks!D$5,1,IF(W12&lt;Benchmarks!E$5,2,IF(W12&lt;Benchmarks!F$5,3,IF(W12&lt;Benchmarks!G$5,4,IF(W12&lt;Benchmarks!H$5,5,6))))))</f>
        <v>0</v>
      </c>
      <c r="Y12" s="62">
        <v>4.01459854E-2</v>
      </c>
      <c r="Z12" s="60">
        <f t="shared" si="3"/>
        <v>0</v>
      </c>
      <c r="AA12" s="60">
        <v>2.7909999999999999</v>
      </c>
      <c r="AB12" s="58">
        <f>IF(AA12&lt;Benchmarks!C$6,0,IF(AA12&lt;Benchmarks!D$6,1,IF(AA12&lt;Benchmarks!E$6,2,IF(AA12&lt;Benchmarks!F$6,3,IF(AA12&lt;Benchmarks!G$6,4,IF(AA12&lt;Benchmarks!H$6,5,6))))))</f>
        <v>0</v>
      </c>
      <c r="AC12" s="62">
        <v>1.2820512799999999E-2</v>
      </c>
      <c r="AD12" s="60">
        <f t="shared" si="4"/>
        <v>0</v>
      </c>
      <c r="AE12" s="60">
        <f t="shared" si="5"/>
        <v>2</v>
      </c>
      <c r="AF12" s="58">
        <v>30</v>
      </c>
      <c r="AG12" s="62">
        <f t="shared" si="6"/>
        <v>6.6666666666666666E-2</v>
      </c>
      <c r="AH12" s="58">
        <v>43</v>
      </c>
      <c r="AI12" s="58">
        <v>0</v>
      </c>
      <c r="AJ12" s="58">
        <v>215</v>
      </c>
      <c r="AK12" s="58">
        <v>0</v>
      </c>
      <c r="AL12" s="63">
        <v>0.2</v>
      </c>
      <c r="AM12" s="58">
        <v>0</v>
      </c>
      <c r="AN12" s="44">
        <v>27</v>
      </c>
      <c r="AO12" s="44">
        <v>0</v>
      </c>
      <c r="AP12" s="44">
        <v>229</v>
      </c>
      <c r="AQ12" s="44">
        <v>0</v>
      </c>
      <c r="AR12" s="49">
        <v>0.1179</v>
      </c>
      <c r="AS12" s="44">
        <v>0</v>
      </c>
      <c r="AT12" s="49">
        <v>0.43614534640000002</v>
      </c>
      <c r="AU12" s="44">
        <v>0</v>
      </c>
      <c r="AV12" s="44">
        <v>0</v>
      </c>
      <c r="AW12" s="44">
        <v>4</v>
      </c>
      <c r="AX12" s="44">
        <v>4</v>
      </c>
      <c r="AY12" s="171"/>
      <c r="AZ12" s="58">
        <v>1</v>
      </c>
      <c r="BA12" s="58">
        <v>57</v>
      </c>
      <c r="BB12" s="58">
        <v>0</v>
      </c>
      <c r="BC12" s="112"/>
      <c r="BD12" s="58">
        <v>1</v>
      </c>
      <c r="BE12" s="112"/>
      <c r="BF12" s="58">
        <v>2</v>
      </c>
      <c r="BG12" s="58">
        <v>0</v>
      </c>
      <c r="BH12" s="58">
        <v>3</v>
      </c>
      <c r="BI12" s="58">
        <v>3</v>
      </c>
      <c r="BJ12" s="58">
        <v>4</v>
      </c>
      <c r="BK12" s="61">
        <v>11</v>
      </c>
      <c r="BL12" s="61">
        <v>0</v>
      </c>
      <c r="BM12" s="61">
        <v>238</v>
      </c>
      <c r="BN12" s="64">
        <v>0</v>
      </c>
      <c r="BO12" s="63">
        <v>4.6219999999999997E-2</v>
      </c>
      <c r="BP12" s="58">
        <v>0</v>
      </c>
      <c r="BQ12" s="61">
        <v>13</v>
      </c>
      <c r="BR12" s="61">
        <v>0</v>
      </c>
      <c r="BS12" s="61">
        <v>255</v>
      </c>
      <c r="BT12" s="64">
        <v>0</v>
      </c>
      <c r="BU12" s="63">
        <v>5.0979999999999998E-2</v>
      </c>
      <c r="BV12" s="64">
        <v>0</v>
      </c>
      <c r="BW12" s="112"/>
      <c r="BX12" s="172"/>
      <c r="BY12" s="64">
        <v>0</v>
      </c>
      <c r="BZ12" s="64">
        <v>0</v>
      </c>
      <c r="CA12" s="64">
        <v>0</v>
      </c>
      <c r="CB12" s="65">
        <v>53</v>
      </c>
      <c r="CC12" s="61">
        <v>0</v>
      </c>
      <c r="CD12" s="61">
        <v>204</v>
      </c>
      <c r="CE12" s="64">
        <v>0</v>
      </c>
      <c r="CF12" s="63">
        <v>0.25979999999999998</v>
      </c>
      <c r="CG12" s="58">
        <v>0</v>
      </c>
      <c r="CH12" s="58">
        <v>41</v>
      </c>
      <c r="CI12" s="58">
        <v>0</v>
      </c>
      <c r="CJ12" s="58">
        <v>192</v>
      </c>
      <c r="CK12" s="58">
        <v>0</v>
      </c>
      <c r="CL12" s="63">
        <v>0.21354000000000001</v>
      </c>
      <c r="CM12" s="58">
        <v>0</v>
      </c>
      <c r="CN12" s="63">
        <v>0.21384985209999999</v>
      </c>
      <c r="CO12" s="58">
        <v>0</v>
      </c>
      <c r="CP12" s="58">
        <v>0</v>
      </c>
      <c r="CQ12" s="58">
        <v>2</v>
      </c>
      <c r="CR12" s="58">
        <v>2</v>
      </c>
      <c r="CS12" s="64">
        <v>6</v>
      </c>
      <c r="CT12" s="64">
        <v>17</v>
      </c>
      <c r="CU12" s="63">
        <v>0.35294117650000001</v>
      </c>
      <c r="CV12" s="62">
        <v>0.96862745100000003</v>
      </c>
      <c r="CW12" s="62">
        <v>0.35294117650000001</v>
      </c>
      <c r="CX12" s="60">
        <f t="shared" si="7"/>
        <v>1.75</v>
      </c>
      <c r="CY12" s="60">
        <v>0</v>
      </c>
      <c r="CZ12" s="60">
        <v>0</v>
      </c>
      <c r="DA12" s="60">
        <f t="shared" si="8"/>
        <v>7.0588235299999997</v>
      </c>
      <c r="DB12" s="60">
        <v>0</v>
      </c>
      <c r="DC12" s="60">
        <v>0</v>
      </c>
      <c r="DD12" s="66">
        <v>0</v>
      </c>
      <c r="DE12" s="49">
        <f t="shared" si="9"/>
        <v>0.19046104929729729</v>
      </c>
      <c r="DF12" s="67"/>
      <c r="DG12" s="41"/>
      <c r="DH12" s="68"/>
    </row>
    <row r="13" spans="1:112" x14ac:dyDescent="0.45">
      <c r="A13" s="56" t="s">
        <v>160</v>
      </c>
      <c r="B13" s="57" t="s">
        <v>161</v>
      </c>
      <c r="C13" s="56" t="s">
        <v>162</v>
      </c>
      <c r="D13" s="56" t="s">
        <v>163</v>
      </c>
      <c r="E13" s="56" t="s">
        <v>164</v>
      </c>
      <c r="F13" s="56" t="s">
        <v>165</v>
      </c>
      <c r="G13" s="56" t="s">
        <v>141</v>
      </c>
      <c r="H13" s="56" t="s">
        <v>142</v>
      </c>
      <c r="I13" s="58">
        <v>0</v>
      </c>
      <c r="J13" s="59">
        <v>99</v>
      </c>
      <c r="K13" s="60">
        <v>2.1779999999999999</v>
      </c>
      <c r="L13" s="61">
        <f>IF(K13&lt;Benchmarks!C$9,0,IF(K13&lt;Benchmarks!D$9,1,IF(K13&lt;Benchmarks!E$9,2,IF(K13&lt;Benchmarks!F$9,3,IF(K13&lt;Benchmarks!G$9,4,IF(K13&lt;Benchmarks!H$9,5,6))))))</f>
        <v>1</v>
      </c>
      <c r="M13" s="62">
        <v>0.60218978099999998</v>
      </c>
      <c r="N13" s="60">
        <f t="shared" si="0"/>
        <v>0.60218978099999998</v>
      </c>
      <c r="O13" s="60">
        <v>0.89</v>
      </c>
      <c r="P13" s="61">
        <f>IF(O13&lt;Benchmarks!C$8,0,IF(O13&lt;Benchmarks!D$8,1,IF(O13&lt;Benchmarks!E$8,2,IF(O13&lt;Benchmarks!F$8,3,IF(O13&lt;Benchmarks!G$8,4,IF(O13&lt;Benchmarks!H$8,5,6))))))</f>
        <v>0</v>
      </c>
      <c r="Q13" s="62">
        <v>1</v>
      </c>
      <c r="R13" s="60">
        <f t="shared" si="1"/>
        <v>0</v>
      </c>
      <c r="S13" s="60">
        <v>0.85699999999999998</v>
      </c>
      <c r="T13" s="61">
        <f>IF(S13&lt;Benchmarks!C$7,0,IF(S13&lt;Benchmarks!D$7,1,IF(S13&lt;Benchmarks!E$7,2,IF(S13&lt;Benchmarks!F$7,3,IF(S13&lt;Benchmarks!G$7,4,IF(S13&lt;Benchmarks!H$7,5,6))))))</f>
        <v>6</v>
      </c>
      <c r="U13" s="62">
        <v>1</v>
      </c>
      <c r="V13" s="60">
        <f t="shared" si="2"/>
        <v>6</v>
      </c>
      <c r="W13" s="60">
        <v>3.9249999999999998</v>
      </c>
      <c r="X13" s="58">
        <f>IF(W13&lt;Benchmarks!C$5,0,IF(W13&lt;Benchmarks!D$5,1,IF(W13&lt;Benchmarks!E$5,2,IF(W13&lt;Benchmarks!F$5,3,IF(W13&lt;Benchmarks!G$5,4,IF(W13&lt;Benchmarks!H$5,5,6))))))</f>
        <v>2</v>
      </c>
      <c r="Y13" s="62">
        <v>0.98540145990000005</v>
      </c>
      <c r="Z13" s="60">
        <f t="shared" si="3"/>
        <v>1.9708029198000001</v>
      </c>
      <c r="AA13" s="60">
        <v>3.4020000000000001</v>
      </c>
      <c r="AB13" s="58">
        <f>IF(AA13&lt;Benchmarks!C$6,0,IF(AA13&lt;Benchmarks!D$6,1,IF(AA13&lt;Benchmarks!E$6,2,IF(AA13&lt;Benchmarks!F$6,3,IF(AA13&lt;Benchmarks!G$6,4,IF(AA13&lt;Benchmarks!H$6,5,6))))))</f>
        <v>1</v>
      </c>
      <c r="AC13" s="62">
        <v>0.94871794870000004</v>
      </c>
      <c r="AD13" s="60">
        <f t="shared" si="4"/>
        <v>0.94871794870000004</v>
      </c>
      <c r="AE13" s="60">
        <f t="shared" si="5"/>
        <v>9.521710649500001</v>
      </c>
      <c r="AF13" s="58">
        <v>30</v>
      </c>
      <c r="AG13" s="62">
        <f t="shared" si="6"/>
        <v>0.31739035498333334</v>
      </c>
      <c r="AH13" s="171"/>
      <c r="AI13" s="58">
        <v>1</v>
      </c>
      <c r="AJ13" s="58">
        <v>183</v>
      </c>
      <c r="AK13" s="58">
        <v>0</v>
      </c>
      <c r="AL13" s="112"/>
      <c r="AM13" s="58">
        <v>1</v>
      </c>
      <c r="AN13" s="44">
        <v>0</v>
      </c>
      <c r="AO13" s="44">
        <v>0</v>
      </c>
      <c r="AP13" s="44">
        <v>160</v>
      </c>
      <c r="AQ13" s="44">
        <v>0</v>
      </c>
      <c r="AR13" s="49">
        <v>0</v>
      </c>
      <c r="AS13" s="44">
        <v>0</v>
      </c>
      <c r="AT13" s="173"/>
      <c r="AU13" s="44">
        <v>2</v>
      </c>
      <c r="AV13" s="44">
        <v>6</v>
      </c>
      <c r="AW13" s="44">
        <v>6</v>
      </c>
      <c r="AX13" s="44">
        <v>6</v>
      </c>
      <c r="AY13" s="58">
        <v>0</v>
      </c>
      <c r="AZ13" s="58">
        <v>0</v>
      </c>
      <c r="BA13" s="58">
        <v>44</v>
      </c>
      <c r="BB13" s="58">
        <v>0</v>
      </c>
      <c r="BC13" s="63">
        <v>0</v>
      </c>
      <c r="BD13" s="58">
        <v>0</v>
      </c>
      <c r="BE13" s="112"/>
      <c r="BF13" s="58">
        <v>2</v>
      </c>
      <c r="BG13" s="58">
        <v>6</v>
      </c>
      <c r="BH13" s="58">
        <v>6</v>
      </c>
      <c r="BI13" s="58">
        <v>6</v>
      </c>
      <c r="BJ13" s="58">
        <v>6</v>
      </c>
      <c r="BK13" s="175"/>
      <c r="BL13" s="61">
        <v>1</v>
      </c>
      <c r="BM13" s="61">
        <v>227</v>
      </c>
      <c r="BN13" s="64">
        <v>0</v>
      </c>
      <c r="BO13" s="112"/>
      <c r="BP13" s="58">
        <v>1</v>
      </c>
      <c r="BQ13" s="175"/>
      <c r="BR13" s="61">
        <v>1</v>
      </c>
      <c r="BS13" s="61">
        <v>217</v>
      </c>
      <c r="BT13" s="64">
        <v>0</v>
      </c>
      <c r="BU13" s="112"/>
      <c r="BV13" s="64">
        <v>1</v>
      </c>
      <c r="BW13" s="112"/>
      <c r="BX13" s="172"/>
      <c r="BY13" s="64">
        <v>0</v>
      </c>
      <c r="BZ13" s="64">
        <v>0</v>
      </c>
      <c r="CA13" s="64">
        <v>0</v>
      </c>
      <c r="CB13" s="177"/>
      <c r="CC13" s="61">
        <v>1</v>
      </c>
      <c r="CD13" s="61">
        <v>203</v>
      </c>
      <c r="CE13" s="64">
        <v>0</v>
      </c>
      <c r="CF13" s="112"/>
      <c r="CG13" s="58">
        <v>1</v>
      </c>
      <c r="CH13" s="58">
        <v>11</v>
      </c>
      <c r="CI13" s="58">
        <v>0</v>
      </c>
      <c r="CJ13" s="58">
        <v>198</v>
      </c>
      <c r="CK13" s="58">
        <v>0</v>
      </c>
      <c r="CL13" s="63">
        <v>5.5559999999999998E-2</v>
      </c>
      <c r="CM13" s="58">
        <v>0</v>
      </c>
      <c r="CN13" s="112"/>
      <c r="CO13" s="171"/>
      <c r="CP13" s="58">
        <v>4</v>
      </c>
      <c r="CQ13" s="58">
        <v>0</v>
      </c>
      <c r="CR13" s="58">
        <v>4</v>
      </c>
      <c r="CS13" s="64">
        <v>10</v>
      </c>
      <c r="CT13" s="64">
        <v>17</v>
      </c>
      <c r="CU13" s="63">
        <v>0.58823529409999997</v>
      </c>
      <c r="CV13" s="62">
        <v>1</v>
      </c>
      <c r="CW13" s="62">
        <v>0.58823529409999997</v>
      </c>
      <c r="CX13" s="60">
        <f t="shared" si="7"/>
        <v>8.3314968183125</v>
      </c>
      <c r="CY13" s="60">
        <v>0</v>
      </c>
      <c r="CZ13" s="60">
        <v>0</v>
      </c>
      <c r="DA13" s="60">
        <f t="shared" si="8"/>
        <v>11.764705881999999</v>
      </c>
      <c r="DB13" s="60">
        <v>0</v>
      </c>
      <c r="DC13" s="60">
        <v>0</v>
      </c>
      <c r="DD13" s="66">
        <v>0</v>
      </c>
      <c r="DE13" s="49">
        <f t="shared" si="9"/>
        <v>0.43451249081756754</v>
      </c>
      <c r="DF13" s="67"/>
      <c r="DG13" s="41"/>
      <c r="DH13" s="68"/>
    </row>
    <row r="14" spans="1:112" s="70" customFormat="1" x14ac:dyDescent="0.45">
      <c r="A14" s="42" t="s">
        <v>166</v>
      </c>
      <c r="B14" s="43" t="s">
        <v>167</v>
      </c>
      <c r="C14" s="42" t="s">
        <v>168</v>
      </c>
      <c r="D14" s="42" t="s">
        <v>169</v>
      </c>
      <c r="E14" s="42" t="s">
        <v>170</v>
      </c>
      <c r="F14" s="42" t="s">
        <v>171</v>
      </c>
      <c r="G14" s="42" t="s">
        <v>141</v>
      </c>
      <c r="H14" s="42" t="s">
        <v>142</v>
      </c>
      <c r="I14" s="44">
        <v>0</v>
      </c>
      <c r="J14" s="45">
        <v>87</v>
      </c>
      <c r="K14" s="46">
        <v>2.3820000000000001</v>
      </c>
      <c r="L14" s="47">
        <f>IF(K14&lt;Benchmarks!C$9,0,IF(K14&lt;Benchmarks!D$9,1,IF(K14&lt;Benchmarks!E$9,2,IF(K14&lt;Benchmarks!F$9,3,IF(K14&lt;Benchmarks!G$9,4,IF(K14&lt;Benchmarks!H$9,5,6))))))</f>
        <v>2</v>
      </c>
      <c r="M14" s="48">
        <v>8.7591240900000006E-2</v>
      </c>
      <c r="N14" s="46">
        <f t="shared" si="0"/>
        <v>0.17518248180000001</v>
      </c>
      <c r="O14" s="46">
        <v>1.155</v>
      </c>
      <c r="P14" s="47">
        <f>IF(O14&lt;Benchmarks!C$8,0,IF(O14&lt;Benchmarks!D$8,1,IF(O14&lt;Benchmarks!E$8,2,IF(O14&lt;Benchmarks!F$8,3,IF(O14&lt;Benchmarks!G$8,4,IF(O14&lt;Benchmarks!H$8,5,6))))))</f>
        <v>3</v>
      </c>
      <c r="Q14" s="48">
        <v>1</v>
      </c>
      <c r="R14" s="46">
        <f t="shared" si="1"/>
        <v>3</v>
      </c>
      <c r="S14" s="46">
        <v>0.51400000000000001</v>
      </c>
      <c r="T14" s="47">
        <f>IF(S14&lt;Benchmarks!C$7,0,IF(S14&lt;Benchmarks!D$7,1,IF(S14&lt;Benchmarks!E$7,2,IF(S14&lt;Benchmarks!F$7,3,IF(S14&lt;Benchmarks!G$7,4,IF(S14&lt;Benchmarks!H$7,5,6))))))</f>
        <v>4</v>
      </c>
      <c r="U14" s="48">
        <v>1</v>
      </c>
      <c r="V14" s="46">
        <f t="shared" si="2"/>
        <v>4</v>
      </c>
      <c r="W14" s="46">
        <v>4.0510000000000002</v>
      </c>
      <c r="X14" s="44">
        <f>IF(W14&lt;Benchmarks!C$5,0,IF(W14&lt;Benchmarks!D$5,1,IF(W14&lt;Benchmarks!E$5,2,IF(W14&lt;Benchmarks!F$5,3,IF(W14&lt;Benchmarks!G$5,4,IF(W14&lt;Benchmarks!H$5,5,6))))))</f>
        <v>3</v>
      </c>
      <c r="Y14" s="48">
        <v>0.79927007299999997</v>
      </c>
      <c r="Z14" s="46">
        <f t="shared" si="3"/>
        <v>2.3978102190000001</v>
      </c>
      <c r="AA14" s="46">
        <v>3.9039999999999999</v>
      </c>
      <c r="AB14" s="44">
        <f>IF(AA14&lt;Benchmarks!C$6,0,IF(AA14&lt;Benchmarks!D$6,1,IF(AA14&lt;Benchmarks!E$6,2,IF(AA14&lt;Benchmarks!F$6,3,IF(AA14&lt;Benchmarks!G$6,4,IF(AA14&lt;Benchmarks!H$6,5,6))))))</f>
        <v>5</v>
      </c>
      <c r="AC14" s="48">
        <v>1</v>
      </c>
      <c r="AD14" s="46">
        <f t="shared" si="4"/>
        <v>5</v>
      </c>
      <c r="AE14" s="46">
        <f t="shared" si="5"/>
        <v>14.5729927008</v>
      </c>
      <c r="AF14" s="44">
        <v>30</v>
      </c>
      <c r="AG14" s="48">
        <f t="shared" si="6"/>
        <v>0.48576642336000003</v>
      </c>
      <c r="AH14" s="170"/>
      <c r="AI14" s="44">
        <v>1</v>
      </c>
      <c r="AJ14" s="44">
        <v>190</v>
      </c>
      <c r="AK14" s="44">
        <v>0</v>
      </c>
      <c r="AL14" s="173"/>
      <c r="AM14" s="44">
        <v>1</v>
      </c>
      <c r="AN14" s="170"/>
      <c r="AO14" s="44">
        <v>1</v>
      </c>
      <c r="AP14" s="44">
        <v>253</v>
      </c>
      <c r="AQ14" s="44">
        <v>0</v>
      </c>
      <c r="AR14" s="173"/>
      <c r="AS14" s="44">
        <v>1</v>
      </c>
      <c r="AT14" s="49">
        <v>0.72184065929999996</v>
      </c>
      <c r="AU14" s="44">
        <v>0</v>
      </c>
      <c r="AV14" s="44">
        <v>5</v>
      </c>
      <c r="AW14" s="44">
        <v>6</v>
      </c>
      <c r="AX14" s="44">
        <v>6</v>
      </c>
      <c r="AY14" s="170"/>
      <c r="AZ14" s="44">
        <v>1</v>
      </c>
      <c r="BA14" s="44">
        <v>57</v>
      </c>
      <c r="BB14" s="44">
        <v>0</v>
      </c>
      <c r="BC14" s="173"/>
      <c r="BD14" s="44">
        <v>1</v>
      </c>
      <c r="BE14" s="49">
        <v>0.60302197800000001</v>
      </c>
      <c r="BF14" s="44">
        <v>0</v>
      </c>
      <c r="BG14" s="44">
        <v>5</v>
      </c>
      <c r="BH14" s="44">
        <v>6</v>
      </c>
      <c r="BI14" s="44">
        <v>6</v>
      </c>
      <c r="BJ14" s="44">
        <v>6</v>
      </c>
      <c r="BK14" s="174"/>
      <c r="BL14" s="47">
        <v>1</v>
      </c>
      <c r="BM14" s="47">
        <v>267</v>
      </c>
      <c r="BN14" s="50">
        <v>0</v>
      </c>
      <c r="BO14" s="173"/>
      <c r="BP14" s="44">
        <v>1</v>
      </c>
      <c r="BQ14" s="174"/>
      <c r="BR14" s="47">
        <v>1</v>
      </c>
      <c r="BS14" s="47">
        <v>273</v>
      </c>
      <c r="BT14" s="50">
        <v>0</v>
      </c>
      <c r="BU14" s="173"/>
      <c r="BV14" s="50">
        <v>1</v>
      </c>
      <c r="BW14" s="49">
        <v>0.89142687629999995</v>
      </c>
      <c r="BX14" s="50">
        <v>0</v>
      </c>
      <c r="BY14" s="50">
        <v>5</v>
      </c>
      <c r="BZ14" s="50">
        <v>6</v>
      </c>
      <c r="CA14" s="50">
        <v>6</v>
      </c>
      <c r="CB14" s="51">
        <v>27</v>
      </c>
      <c r="CC14" s="47">
        <v>0</v>
      </c>
      <c r="CD14" s="47">
        <v>254</v>
      </c>
      <c r="CE14" s="50">
        <v>0</v>
      </c>
      <c r="CF14" s="49">
        <v>0.10630000000000001</v>
      </c>
      <c r="CG14" s="44">
        <v>0</v>
      </c>
      <c r="CH14" s="44">
        <v>37</v>
      </c>
      <c r="CI14" s="44">
        <v>0</v>
      </c>
      <c r="CJ14" s="44">
        <v>263</v>
      </c>
      <c r="CK14" s="44">
        <v>0</v>
      </c>
      <c r="CL14" s="49">
        <v>0.14068</v>
      </c>
      <c r="CM14" s="44">
        <v>0</v>
      </c>
      <c r="CN14" s="173"/>
      <c r="CO14" s="170"/>
      <c r="CP14" s="44">
        <v>0</v>
      </c>
      <c r="CQ14" s="44">
        <v>0</v>
      </c>
      <c r="CR14" s="44">
        <v>0</v>
      </c>
      <c r="CS14" s="50">
        <v>12</v>
      </c>
      <c r="CT14" s="50">
        <v>17</v>
      </c>
      <c r="CU14" s="49">
        <v>0.70588235290000001</v>
      </c>
      <c r="CV14" s="48">
        <v>1</v>
      </c>
      <c r="CW14" s="48">
        <v>0.70588235290000001</v>
      </c>
      <c r="CX14" s="46">
        <f t="shared" si="7"/>
        <v>12.7513686132</v>
      </c>
      <c r="CY14" s="46">
        <v>0</v>
      </c>
      <c r="CZ14" s="46">
        <v>0</v>
      </c>
      <c r="DA14" s="46">
        <f t="shared" si="8"/>
        <v>14.117647057999999</v>
      </c>
      <c r="DB14" s="46">
        <v>0</v>
      </c>
      <c r="DC14" s="46">
        <v>0</v>
      </c>
      <c r="DD14" s="52">
        <v>0</v>
      </c>
      <c r="DE14" s="49">
        <f t="shared" si="9"/>
        <v>0.58095169018810811</v>
      </c>
      <c r="DF14" s="53"/>
      <c r="DG14" s="54"/>
      <c r="DH14" s="55"/>
    </row>
    <row r="15" spans="1:112" s="70" customFormat="1" x14ac:dyDescent="0.45">
      <c r="A15" s="42" t="s">
        <v>172</v>
      </c>
      <c r="B15" s="43" t="s">
        <v>173</v>
      </c>
      <c r="C15" s="42" t="s">
        <v>174</v>
      </c>
      <c r="D15" s="42" t="s">
        <v>175</v>
      </c>
      <c r="E15" s="42" t="s">
        <v>176</v>
      </c>
      <c r="F15" s="42" t="s">
        <v>165</v>
      </c>
      <c r="G15" s="42" t="s">
        <v>141</v>
      </c>
      <c r="H15" s="42" t="s">
        <v>142</v>
      </c>
      <c r="I15" s="44">
        <v>0</v>
      </c>
      <c r="J15" s="45">
        <v>60</v>
      </c>
      <c r="K15" s="46">
        <v>3.782</v>
      </c>
      <c r="L15" s="47">
        <f>IF(K15&lt;Benchmarks!C$9,0,IF(K15&lt;Benchmarks!D$9,1,IF(K15&lt;Benchmarks!E$9,2,IF(K15&lt;Benchmarks!F$9,3,IF(K15&lt;Benchmarks!G$9,4,IF(K15&lt;Benchmarks!H$9,5,6))))))</f>
        <v>6</v>
      </c>
      <c r="M15" s="48">
        <v>0.82846715329999998</v>
      </c>
      <c r="N15" s="46">
        <f t="shared" si="0"/>
        <v>4.9708029197999997</v>
      </c>
      <c r="O15" s="46">
        <v>1.3460000000000001</v>
      </c>
      <c r="P15" s="47">
        <f>IF(O15&lt;Benchmarks!C$8,0,IF(O15&lt;Benchmarks!D$8,1,IF(O15&lt;Benchmarks!E$8,2,IF(O15&lt;Benchmarks!F$8,3,IF(O15&lt;Benchmarks!G$8,4,IF(O15&lt;Benchmarks!H$8,5,6))))))</f>
        <v>5</v>
      </c>
      <c r="Q15" s="48">
        <v>1</v>
      </c>
      <c r="R15" s="46">
        <f t="shared" si="1"/>
        <v>5</v>
      </c>
      <c r="S15" s="46">
        <v>0.70799999999999996</v>
      </c>
      <c r="T15" s="47">
        <f>IF(S15&lt;Benchmarks!C$7,0,IF(S15&lt;Benchmarks!D$7,1,IF(S15&lt;Benchmarks!E$7,2,IF(S15&lt;Benchmarks!F$7,3,IF(S15&lt;Benchmarks!G$7,4,IF(S15&lt;Benchmarks!H$7,5,6))))))</f>
        <v>5</v>
      </c>
      <c r="U15" s="48">
        <v>1</v>
      </c>
      <c r="V15" s="46">
        <f t="shared" si="2"/>
        <v>5</v>
      </c>
      <c r="W15" s="46">
        <v>5.8360000000000003</v>
      </c>
      <c r="X15" s="44">
        <f>IF(W15&lt;Benchmarks!C$5,0,IF(W15&lt;Benchmarks!D$5,1,IF(W15&lt;Benchmarks!E$5,2,IF(W15&lt;Benchmarks!F$5,3,IF(W15&lt;Benchmarks!G$5,4,IF(W15&lt;Benchmarks!H$5,5,6))))))</f>
        <v>6</v>
      </c>
      <c r="Y15" s="48">
        <v>0.80656934309999995</v>
      </c>
      <c r="Z15" s="46">
        <f t="shared" si="3"/>
        <v>4.8394160585999995</v>
      </c>
      <c r="AA15" s="46">
        <v>5.3819999999999997</v>
      </c>
      <c r="AB15" s="44">
        <f>IF(AA15&lt;Benchmarks!C$6,0,IF(AA15&lt;Benchmarks!D$6,1,IF(AA15&lt;Benchmarks!E$6,2,IF(AA15&lt;Benchmarks!F$6,3,IF(AA15&lt;Benchmarks!G$6,4,IF(AA15&lt;Benchmarks!H$6,5,6))))))</f>
        <v>6</v>
      </c>
      <c r="AC15" s="48">
        <v>0.74358974359999996</v>
      </c>
      <c r="AD15" s="46">
        <f t="shared" si="4"/>
        <v>4.4615384616</v>
      </c>
      <c r="AE15" s="46">
        <f t="shared" si="5"/>
        <v>24.271757440000002</v>
      </c>
      <c r="AF15" s="44">
        <v>30</v>
      </c>
      <c r="AG15" s="48">
        <f t="shared" si="6"/>
        <v>0.80905858133333342</v>
      </c>
      <c r="AH15" s="170"/>
      <c r="AI15" s="44">
        <v>1</v>
      </c>
      <c r="AJ15" s="44">
        <v>94</v>
      </c>
      <c r="AK15" s="44">
        <v>0</v>
      </c>
      <c r="AL15" s="173"/>
      <c r="AM15" s="44">
        <v>1</v>
      </c>
      <c r="AN15" s="170"/>
      <c r="AO15" s="44">
        <v>1</v>
      </c>
      <c r="AP15" s="44">
        <v>142</v>
      </c>
      <c r="AQ15" s="44">
        <v>0</v>
      </c>
      <c r="AR15" s="173"/>
      <c r="AS15" s="44">
        <v>1</v>
      </c>
      <c r="AT15" s="173"/>
      <c r="AU15" s="170"/>
      <c r="AV15" s="44">
        <v>1</v>
      </c>
      <c r="AW15" s="44">
        <v>0</v>
      </c>
      <c r="AX15" s="44">
        <v>1</v>
      </c>
      <c r="AY15" s="170"/>
      <c r="AZ15" s="44">
        <v>1</v>
      </c>
      <c r="BA15" s="44">
        <v>36</v>
      </c>
      <c r="BB15" s="44">
        <v>0</v>
      </c>
      <c r="BC15" s="173"/>
      <c r="BD15" s="44">
        <v>1</v>
      </c>
      <c r="BE15" s="173"/>
      <c r="BF15" s="170"/>
      <c r="BG15" s="44">
        <v>2</v>
      </c>
      <c r="BH15" s="44">
        <v>0</v>
      </c>
      <c r="BI15" s="44">
        <v>2</v>
      </c>
      <c r="BJ15" s="44">
        <v>2</v>
      </c>
      <c r="BK15" s="174"/>
      <c r="BL15" s="47">
        <v>1</v>
      </c>
      <c r="BM15" s="47">
        <v>113</v>
      </c>
      <c r="BN15" s="50">
        <v>0</v>
      </c>
      <c r="BO15" s="173"/>
      <c r="BP15" s="44">
        <v>1</v>
      </c>
      <c r="BQ15" s="47">
        <v>14</v>
      </c>
      <c r="BR15" s="47">
        <v>0</v>
      </c>
      <c r="BS15" s="47">
        <v>167</v>
      </c>
      <c r="BT15" s="50">
        <v>0</v>
      </c>
      <c r="BU15" s="49">
        <v>8.3830000000000002E-2</v>
      </c>
      <c r="BV15" s="50">
        <v>0</v>
      </c>
      <c r="BW15" s="173"/>
      <c r="BX15" s="176"/>
      <c r="BY15" s="50">
        <v>0</v>
      </c>
      <c r="BZ15" s="50">
        <v>0</v>
      </c>
      <c r="CA15" s="50">
        <v>0</v>
      </c>
      <c r="CB15" s="178"/>
      <c r="CC15" s="47">
        <v>1</v>
      </c>
      <c r="CD15" s="47">
        <v>82</v>
      </c>
      <c r="CE15" s="50">
        <v>0</v>
      </c>
      <c r="CF15" s="173"/>
      <c r="CG15" s="44">
        <v>1</v>
      </c>
      <c r="CH15" s="44">
        <v>11</v>
      </c>
      <c r="CI15" s="44">
        <v>0</v>
      </c>
      <c r="CJ15" s="44">
        <v>127</v>
      </c>
      <c r="CK15" s="44">
        <v>0</v>
      </c>
      <c r="CL15" s="49">
        <v>8.6610000000000006E-2</v>
      </c>
      <c r="CM15" s="44">
        <v>0</v>
      </c>
      <c r="CN15" s="173"/>
      <c r="CO15" s="44">
        <v>2</v>
      </c>
      <c r="CP15" s="44">
        <v>2</v>
      </c>
      <c r="CQ15" s="44">
        <v>4</v>
      </c>
      <c r="CR15" s="44">
        <v>4</v>
      </c>
      <c r="CS15" s="50">
        <v>6</v>
      </c>
      <c r="CT15" s="50">
        <v>17</v>
      </c>
      <c r="CU15" s="49">
        <v>0.35294117650000001</v>
      </c>
      <c r="CV15" s="48">
        <v>0.98203592809999996</v>
      </c>
      <c r="CW15" s="48">
        <v>0.35294117650000001</v>
      </c>
      <c r="CX15" s="46">
        <f t="shared" si="7"/>
        <v>21.237787760000003</v>
      </c>
      <c r="CY15" s="46">
        <v>0</v>
      </c>
      <c r="CZ15" s="46">
        <v>0</v>
      </c>
      <c r="DA15" s="46">
        <f t="shared" si="8"/>
        <v>7.0588235299999997</v>
      </c>
      <c r="DB15" s="46">
        <v>0</v>
      </c>
      <c r="DC15" s="46">
        <v>0</v>
      </c>
      <c r="DD15" s="52">
        <v>0</v>
      </c>
      <c r="DE15" s="49">
        <f t="shared" si="9"/>
        <v>0.61181862248648655</v>
      </c>
      <c r="DF15" s="53"/>
      <c r="DG15" s="54"/>
      <c r="DH15" s="55"/>
    </row>
    <row r="16" spans="1:112" s="70" customFormat="1" x14ac:dyDescent="0.45">
      <c r="A16" s="42" t="s">
        <v>177</v>
      </c>
      <c r="B16" s="43" t="s">
        <v>178</v>
      </c>
      <c r="C16" s="42" t="s">
        <v>179</v>
      </c>
      <c r="D16" s="42" t="s">
        <v>180</v>
      </c>
      <c r="E16" s="42" t="s">
        <v>181</v>
      </c>
      <c r="F16" s="42" t="s">
        <v>182</v>
      </c>
      <c r="G16" s="42" t="s">
        <v>141</v>
      </c>
      <c r="H16" s="42" t="s">
        <v>142</v>
      </c>
      <c r="I16" s="44">
        <v>0</v>
      </c>
      <c r="J16" s="45">
        <v>90</v>
      </c>
      <c r="K16" s="46">
        <v>2.706</v>
      </c>
      <c r="L16" s="47">
        <f>IF(K16&lt;Benchmarks!C$9,0,IF(K16&lt;Benchmarks!D$9,1,IF(K16&lt;Benchmarks!E$9,2,IF(K16&lt;Benchmarks!F$9,3,IF(K16&lt;Benchmarks!G$9,4,IF(K16&lt;Benchmarks!H$9,5,6))))))</f>
        <v>4</v>
      </c>
      <c r="M16" s="48">
        <v>0.97445255470000003</v>
      </c>
      <c r="N16" s="46">
        <f t="shared" si="0"/>
        <v>3.8978102188000001</v>
      </c>
      <c r="O16" s="46">
        <v>0.80900000000000005</v>
      </c>
      <c r="P16" s="47">
        <f>IF(O16&lt;Benchmarks!C$8,0,IF(O16&lt;Benchmarks!D$8,1,IF(O16&lt;Benchmarks!E$8,2,IF(O16&lt;Benchmarks!F$8,3,IF(O16&lt;Benchmarks!G$8,4,IF(O16&lt;Benchmarks!H$8,5,6))))))</f>
        <v>0</v>
      </c>
      <c r="Q16" s="48">
        <v>1</v>
      </c>
      <c r="R16" s="46">
        <f t="shared" si="1"/>
        <v>0</v>
      </c>
      <c r="S16" s="46">
        <v>0.40100000000000002</v>
      </c>
      <c r="T16" s="47">
        <f>IF(S16&lt;Benchmarks!C$7,0,IF(S16&lt;Benchmarks!D$7,1,IF(S16&lt;Benchmarks!E$7,2,IF(S16&lt;Benchmarks!F$7,3,IF(S16&lt;Benchmarks!G$7,4,IF(S16&lt;Benchmarks!H$7,5,6))))))</f>
        <v>3</v>
      </c>
      <c r="U16" s="48">
        <v>1</v>
      </c>
      <c r="V16" s="46">
        <f t="shared" si="2"/>
        <v>3</v>
      </c>
      <c r="W16" s="46">
        <v>3.915</v>
      </c>
      <c r="X16" s="44">
        <f>IF(W16&lt;Benchmarks!C$5,0,IF(W16&lt;Benchmarks!D$5,1,IF(W16&lt;Benchmarks!E$5,2,IF(W16&lt;Benchmarks!F$5,3,IF(W16&lt;Benchmarks!G$5,4,IF(W16&lt;Benchmarks!H$5,5,6))))))</f>
        <v>2</v>
      </c>
      <c r="Y16" s="48">
        <v>0.87226277370000005</v>
      </c>
      <c r="Z16" s="46">
        <f t="shared" si="3"/>
        <v>1.7445255474000001</v>
      </c>
      <c r="AA16" s="46">
        <v>3.6970000000000001</v>
      </c>
      <c r="AB16" s="44">
        <f>IF(AA16&lt;Benchmarks!C$6,0,IF(AA16&lt;Benchmarks!D$6,1,IF(AA16&lt;Benchmarks!E$6,2,IF(AA16&lt;Benchmarks!F$6,3,IF(AA16&lt;Benchmarks!G$6,4,IF(AA16&lt;Benchmarks!H$6,5,6))))))</f>
        <v>3</v>
      </c>
      <c r="AC16" s="48">
        <v>0.87179487180000004</v>
      </c>
      <c r="AD16" s="46">
        <f t="shared" si="4"/>
        <v>2.6153846154</v>
      </c>
      <c r="AE16" s="46">
        <f t="shared" si="5"/>
        <v>11.2577203816</v>
      </c>
      <c r="AF16" s="44">
        <v>30</v>
      </c>
      <c r="AG16" s="48">
        <f t="shared" si="6"/>
        <v>0.37525734605333333</v>
      </c>
      <c r="AH16" s="170"/>
      <c r="AI16" s="44">
        <v>1</v>
      </c>
      <c r="AJ16" s="44">
        <v>143</v>
      </c>
      <c r="AK16" s="44">
        <v>0</v>
      </c>
      <c r="AL16" s="173"/>
      <c r="AM16" s="44">
        <v>1</v>
      </c>
      <c r="AN16" s="170"/>
      <c r="AO16" s="44">
        <v>1</v>
      </c>
      <c r="AP16" s="44">
        <v>195</v>
      </c>
      <c r="AQ16" s="44">
        <v>0</v>
      </c>
      <c r="AR16" s="173"/>
      <c r="AS16" s="44">
        <v>1</v>
      </c>
      <c r="AT16" s="49">
        <v>0.42809691290000002</v>
      </c>
      <c r="AU16" s="44">
        <v>0</v>
      </c>
      <c r="AV16" s="44">
        <v>3</v>
      </c>
      <c r="AW16" s="44">
        <v>4</v>
      </c>
      <c r="AX16" s="44">
        <v>4</v>
      </c>
      <c r="AY16" s="44">
        <v>0</v>
      </c>
      <c r="AZ16" s="44">
        <v>0</v>
      </c>
      <c r="BA16" s="44">
        <v>49</v>
      </c>
      <c r="BB16" s="44">
        <v>0</v>
      </c>
      <c r="BC16" s="49">
        <v>0</v>
      </c>
      <c r="BD16" s="44">
        <v>0</v>
      </c>
      <c r="BE16" s="173"/>
      <c r="BF16" s="44">
        <v>2</v>
      </c>
      <c r="BG16" s="44">
        <v>6</v>
      </c>
      <c r="BH16" s="44">
        <v>6</v>
      </c>
      <c r="BI16" s="44">
        <v>6</v>
      </c>
      <c r="BJ16" s="44">
        <v>6</v>
      </c>
      <c r="BK16" s="174"/>
      <c r="BL16" s="47">
        <v>1</v>
      </c>
      <c r="BM16" s="47">
        <v>178</v>
      </c>
      <c r="BN16" s="50">
        <v>0</v>
      </c>
      <c r="BO16" s="173"/>
      <c r="BP16" s="44">
        <v>1</v>
      </c>
      <c r="BQ16" s="47">
        <v>0</v>
      </c>
      <c r="BR16" s="47">
        <v>0</v>
      </c>
      <c r="BS16" s="47">
        <v>204</v>
      </c>
      <c r="BT16" s="50">
        <v>0</v>
      </c>
      <c r="BU16" s="49">
        <v>0</v>
      </c>
      <c r="BV16" s="50">
        <v>0</v>
      </c>
      <c r="BW16" s="173"/>
      <c r="BX16" s="50">
        <v>2</v>
      </c>
      <c r="BY16" s="50">
        <v>6</v>
      </c>
      <c r="BZ16" s="50">
        <v>6</v>
      </c>
      <c r="CA16" s="50">
        <v>6</v>
      </c>
      <c r="CB16" s="51">
        <v>19</v>
      </c>
      <c r="CC16" s="47">
        <v>0</v>
      </c>
      <c r="CD16" s="47">
        <v>172</v>
      </c>
      <c r="CE16" s="50">
        <v>0</v>
      </c>
      <c r="CF16" s="49">
        <v>0.11047</v>
      </c>
      <c r="CG16" s="44">
        <v>0</v>
      </c>
      <c r="CH16" s="44">
        <v>14</v>
      </c>
      <c r="CI16" s="44">
        <v>0</v>
      </c>
      <c r="CJ16" s="44">
        <v>200</v>
      </c>
      <c r="CK16" s="44">
        <v>0</v>
      </c>
      <c r="CL16" s="49">
        <v>7.0000000000000007E-2</v>
      </c>
      <c r="CM16" s="44">
        <v>0</v>
      </c>
      <c r="CN16" s="49">
        <v>0.60412001790000003</v>
      </c>
      <c r="CO16" s="44">
        <v>0</v>
      </c>
      <c r="CP16" s="44">
        <v>3</v>
      </c>
      <c r="CQ16" s="44">
        <v>5</v>
      </c>
      <c r="CR16" s="44">
        <v>5</v>
      </c>
      <c r="CS16" s="50">
        <v>17</v>
      </c>
      <c r="CT16" s="50">
        <v>17</v>
      </c>
      <c r="CU16" s="49">
        <v>1</v>
      </c>
      <c r="CV16" s="48">
        <v>0.99497487439999999</v>
      </c>
      <c r="CW16" s="48">
        <v>1</v>
      </c>
      <c r="CX16" s="46">
        <f t="shared" si="7"/>
        <v>9.8505053338999993</v>
      </c>
      <c r="CY16" s="46">
        <v>0</v>
      </c>
      <c r="CZ16" s="46">
        <v>0</v>
      </c>
      <c r="DA16" s="46">
        <f t="shared" si="8"/>
        <v>20</v>
      </c>
      <c r="DB16" s="46">
        <v>0</v>
      </c>
      <c r="DC16" s="46">
        <v>0</v>
      </c>
      <c r="DD16" s="52">
        <v>0</v>
      </c>
      <c r="DE16" s="49">
        <f t="shared" si="9"/>
        <v>0.64541633154378375</v>
      </c>
      <c r="DF16" s="53"/>
      <c r="DG16" s="54"/>
      <c r="DH16" s="55"/>
    </row>
    <row r="17" spans="1:112" s="70" customFormat="1" x14ac:dyDescent="0.45">
      <c r="A17" s="42" t="s">
        <v>183</v>
      </c>
      <c r="B17" s="43" t="s">
        <v>184</v>
      </c>
      <c r="C17" s="42" t="s">
        <v>185</v>
      </c>
      <c r="D17" s="42" t="s">
        <v>186</v>
      </c>
      <c r="E17" s="42" t="s">
        <v>187</v>
      </c>
      <c r="F17" s="42" t="s">
        <v>140</v>
      </c>
      <c r="G17" s="42" t="s">
        <v>141</v>
      </c>
      <c r="H17" s="42" t="s">
        <v>142</v>
      </c>
      <c r="I17" s="44">
        <v>0</v>
      </c>
      <c r="J17" s="45">
        <v>99</v>
      </c>
      <c r="K17" s="46">
        <v>2.4119999999999999</v>
      </c>
      <c r="L17" s="47">
        <f>IF(K17&lt;Benchmarks!C$9,0,IF(K17&lt;Benchmarks!D$9,1,IF(K17&lt;Benchmarks!E$9,2,IF(K17&lt;Benchmarks!F$9,3,IF(K17&lt;Benchmarks!G$9,4,IF(K17&lt;Benchmarks!H$9,5,6))))))</f>
        <v>2</v>
      </c>
      <c r="M17" s="48">
        <v>0.66423357660000004</v>
      </c>
      <c r="N17" s="46">
        <f t="shared" si="0"/>
        <v>1.3284671532000001</v>
      </c>
      <c r="O17" s="46">
        <v>1.0960000000000001</v>
      </c>
      <c r="P17" s="47">
        <f>IF(O17&lt;Benchmarks!C$8,0,IF(O17&lt;Benchmarks!D$8,1,IF(O17&lt;Benchmarks!E$8,2,IF(O17&lt;Benchmarks!F$8,3,IF(O17&lt;Benchmarks!G$8,4,IF(O17&lt;Benchmarks!H$8,5,6))))))</f>
        <v>2</v>
      </c>
      <c r="Q17" s="48">
        <v>1</v>
      </c>
      <c r="R17" s="46">
        <f t="shared" si="1"/>
        <v>2</v>
      </c>
      <c r="S17" s="46">
        <v>0.34399999999999997</v>
      </c>
      <c r="T17" s="47">
        <f>IF(S17&lt;Benchmarks!C$7,0,IF(S17&lt;Benchmarks!D$7,1,IF(S17&lt;Benchmarks!E$7,2,IF(S17&lt;Benchmarks!F$7,3,IF(S17&lt;Benchmarks!G$7,4,IF(S17&lt;Benchmarks!H$7,5,6))))))</f>
        <v>1</v>
      </c>
      <c r="U17" s="48">
        <v>1</v>
      </c>
      <c r="V17" s="46">
        <f t="shared" si="2"/>
        <v>1</v>
      </c>
      <c r="W17" s="46">
        <v>3.851</v>
      </c>
      <c r="X17" s="44">
        <f>IF(W17&lt;Benchmarks!C$5,0,IF(W17&lt;Benchmarks!D$5,1,IF(W17&lt;Benchmarks!E$5,2,IF(W17&lt;Benchmarks!F$5,3,IF(W17&lt;Benchmarks!G$5,4,IF(W17&lt;Benchmarks!H$5,5,6))))))</f>
        <v>2</v>
      </c>
      <c r="Y17" s="48">
        <v>0.87226277370000005</v>
      </c>
      <c r="Z17" s="46">
        <f t="shared" si="3"/>
        <v>1.7445255474000001</v>
      </c>
      <c r="AA17" s="46">
        <v>3.4729999999999999</v>
      </c>
      <c r="AB17" s="44">
        <f>IF(AA17&lt;Benchmarks!C$6,0,IF(AA17&lt;Benchmarks!D$6,1,IF(AA17&lt;Benchmarks!E$6,2,IF(AA17&lt;Benchmarks!F$6,3,IF(AA17&lt;Benchmarks!G$6,4,IF(AA17&lt;Benchmarks!H$6,5,6))))))</f>
        <v>2</v>
      </c>
      <c r="AC17" s="48">
        <v>0.56410256410000004</v>
      </c>
      <c r="AD17" s="46">
        <f t="shared" si="4"/>
        <v>1.1282051282000001</v>
      </c>
      <c r="AE17" s="46">
        <f t="shared" si="5"/>
        <v>7.2011978287999998</v>
      </c>
      <c r="AF17" s="44">
        <v>30</v>
      </c>
      <c r="AG17" s="48">
        <f t="shared" si="6"/>
        <v>0.24003992762666665</v>
      </c>
      <c r="AH17" s="170"/>
      <c r="AI17" s="44">
        <v>1</v>
      </c>
      <c r="AJ17" s="44">
        <v>215</v>
      </c>
      <c r="AK17" s="44">
        <v>0</v>
      </c>
      <c r="AL17" s="173"/>
      <c r="AM17" s="44">
        <v>1</v>
      </c>
      <c r="AN17" s="170"/>
      <c r="AO17" s="44">
        <v>1</v>
      </c>
      <c r="AP17" s="44">
        <v>270</v>
      </c>
      <c r="AQ17" s="44">
        <v>0</v>
      </c>
      <c r="AR17" s="173"/>
      <c r="AS17" s="44">
        <v>1</v>
      </c>
      <c r="AT17" s="49">
        <v>0.44322200389999999</v>
      </c>
      <c r="AU17" s="44">
        <v>0</v>
      </c>
      <c r="AV17" s="44">
        <v>5</v>
      </c>
      <c r="AW17" s="44">
        <v>6</v>
      </c>
      <c r="AX17" s="44">
        <v>6</v>
      </c>
      <c r="AY17" s="44">
        <v>0</v>
      </c>
      <c r="AZ17" s="44">
        <v>0</v>
      </c>
      <c r="BA17" s="44">
        <v>62</v>
      </c>
      <c r="BB17" s="44">
        <v>0</v>
      </c>
      <c r="BC17" s="49">
        <v>0</v>
      </c>
      <c r="BD17" s="44">
        <v>0</v>
      </c>
      <c r="BE17" s="173"/>
      <c r="BF17" s="44">
        <v>2</v>
      </c>
      <c r="BG17" s="44">
        <v>6</v>
      </c>
      <c r="BH17" s="44">
        <v>6</v>
      </c>
      <c r="BI17" s="44">
        <v>6</v>
      </c>
      <c r="BJ17" s="44">
        <v>6</v>
      </c>
      <c r="BK17" s="47">
        <v>12</v>
      </c>
      <c r="BL17" s="47">
        <v>0</v>
      </c>
      <c r="BM17" s="47">
        <v>284</v>
      </c>
      <c r="BN17" s="50">
        <v>0</v>
      </c>
      <c r="BO17" s="49">
        <v>4.2250000000000003E-2</v>
      </c>
      <c r="BP17" s="44">
        <v>0</v>
      </c>
      <c r="BQ17" s="174"/>
      <c r="BR17" s="47">
        <v>1</v>
      </c>
      <c r="BS17" s="47">
        <v>292</v>
      </c>
      <c r="BT17" s="50">
        <v>0</v>
      </c>
      <c r="BU17" s="173"/>
      <c r="BV17" s="50">
        <v>1</v>
      </c>
      <c r="BW17" s="173"/>
      <c r="BX17" s="50">
        <v>2</v>
      </c>
      <c r="BY17" s="50">
        <v>0</v>
      </c>
      <c r="BZ17" s="50">
        <v>1</v>
      </c>
      <c r="CA17" s="50">
        <v>1</v>
      </c>
      <c r="CB17" s="51">
        <v>52</v>
      </c>
      <c r="CC17" s="47">
        <v>0</v>
      </c>
      <c r="CD17" s="47">
        <v>259</v>
      </c>
      <c r="CE17" s="50">
        <v>0</v>
      </c>
      <c r="CF17" s="49">
        <v>0.20077</v>
      </c>
      <c r="CG17" s="44">
        <v>0</v>
      </c>
      <c r="CH17" s="44">
        <v>44</v>
      </c>
      <c r="CI17" s="44">
        <v>0</v>
      </c>
      <c r="CJ17" s="44">
        <v>267</v>
      </c>
      <c r="CK17" s="44">
        <v>0</v>
      </c>
      <c r="CL17" s="49">
        <v>0.16478999999999999</v>
      </c>
      <c r="CM17" s="44">
        <v>0</v>
      </c>
      <c r="CN17" s="49">
        <v>0.2287494437</v>
      </c>
      <c r="CO17" s="44">
        <v>0</v>
      </c>
      <c r="CP17" s="44">
        <v>0</v>
      </c>
      <c r="CQ17" s="44">
        <v>2</v>
      </c>
      <c r="CR17" s="44">
        <v>2</v>
      </c>
      <c r="CS17" s="50">
        <v>9</v>
      </c>
      <c r="CT17" s="50">
        <v>17</v>
      </c>
      <c r="CU17" s="49">
        <v>0.52941176469999995</v>
      </c>
      <c r="CV17" s="48">
        <v>0.98961937720000004</v>
      </c>
      <c r="CW17" s="48">
        <v>0.52941176469999995</v>
      </c>
      <c r="CX17" s="46">
        <f t="shared" si="7"/>
        <v>6.3010481001999992</v>
      </c>
      <c r="CY17" s="46">
        <v>0</v>
      </c>
      <c r="CZ17" s="46">
        <v>0</v>
      </c>
      <c r="DA17" s="46">
        <f t="shared" si="8"/>
        <v>10.588235293999999</v>
      </c>
      <c r="DB17" s="46">
        <v>0</v>
      </c>
      <c r="DC17" s="46">
        <v>0</v>
      </c>
      <c r="DD17" s="52">
        <v>0</v>
      </c>
      <c r="DE17" s="49">
        <f t="shared" si="9"/>
        <v>0.36517369500972974</v>
      </c>
      <c r="DF17" s="53"/>
      <c r="DG17" s="54"/>
      <c r="DH17" s="55"/>
    </row>
    <row r="18" spans="1:112" s="70" customFormat="1" x14ac:dyDescent="0.45">
      <c r="A18" s="42" t="s">
        <v>188</v>
      </c>
      <c r="B18" s="43" t="s">
        <v>189</v>
      </c>
      <c r="C18" s="42" t="s">
        <v>190</v>
      </c>
      <c r="D18" s="42" t="s">
        <v>191</v>
      </c>
      <c r="E18" s="42" t="s">
        <v>192</v>
      </c>
      <c r="F18" s="42" t="s">
        <v>140</v>
      </c>
      <c r="G18" s="42" t="s">
        <v>141</v>
      </c>
      <c r="H18" s="42" t="s">
        <v>142</v>
      </c>
      <c r="I18" s="44">
        <v>0</v>
      </c>
      <c r="J18" s="45">
        <v>83</v>
      </c>
      <c r="K18" s="46">
        <v>1.784</v>
      </c>
      <c r="L18" s="47">
        <f>IF(K18&lt;Benchmarks!C$9,0,IF(K18&lt;Benchmarks!D$9,1,IF(K18&lt;Benchmarks!E$9,2,IF(K18&lt;Benchmarks!F$9,3,IF(K18&lt;Benchmarks!G$9,4,IF(K18&lt;Benchmarks!H$9,5,6))))))</f>
        <v>0</v>
      </c>
      <c r="M18" s="48">
        <v>1.09489051E-2</v>
      </c>
      <c r="N18" s="46">
        <f t="shared" si="0"/>
        <v>0</v>
      </c>
      <c r="O18" s="46">
        <v>0.93600000000000005</v>
      </c>
      <c r="P18" s="47">
        <f>IF(O18&lt;Benchmarks!C$8,0,IF(O18&lt;Benchmarks!D$8,1,IF(O18&lt;Benchmarks!E$8,2,IF(O18&lt;Benchmarks!F$8,3,IF(O18&lt;Benchmarks!G$8,4,IF(O18&lt;Benchmarks!H$8,5,6))))))</f>
        <v>0</v>
      </c>
      <c r="Q18" s="48">
        <v>1</v>
      </c>
      <c r="R18" s="46">
        <f t="shared" si="1"/>
        <v>0</v>
      </c>
      <c r="S18" s="46">
        <v>0.44500000000000001</v>
      </c>
      <c r="T18" s="47">
        <f>IF(S18&lt;Benchmarks!C$7,0,IF(S18&lt;Benchmarks!D$7,1,IF(S18&lt;Benchmarks!E$7,2,IF(S18&lt;Benchmarks!F$7,3,IF(S18&lt;Benchmarks!G$7,4,IF(S18&lt;Benchmarks!H$7,5,6))))))</f>
        <v>3</v>
      </c>
      <c r="U18" s="48">
        <v>1</v>
      </c>
      <c r="V18" s="46">
        <f t="shared" si="2"/>
        <v>3</v>
      </c>
      <c r="W18" s="46">
        <v>3.165</v>
      </c>
      <c r="X18" s="44">
        <f>IF(W18&lt;Benchmarks!C$5,0,IF(W18&lt;Benchmarks!D$5,1,IF(W18&lt;Benchmarks!E$5,2,IF(W18&lt;Benchmarks!F$5,3,IF(W18&lt;Benchmarks!G$5,4,IF(W18&lt;Benchmarks!H$5,5,6))))))</f>
        <v>0</v>
      </c>
      <c r="Y18" s="48">
        <v>0.47810218980000002</v>
      </c>
      <c r="Z18" s="46">
        <f t="shared" si="3"/>
        <v>0</v>
      </c>
      <c r="AA18" s="46">
        <v>2.63</v>
      </c>
      <c r="AB18" s="44">
        <f>IF(AA18&lt;Benchmarks!C$6,0,IF(AA18&lt;Benchmarks!D$6,1,IF(AA18&lt;Benchmarks!E$6,2,IF(AA18&lt;Benchmarks!F$6,3,IF(AA18&lt;Benchmarks!G$6,4,IF(AA18&lt;Benchmarks!H$6,5,6))))))</f>
        <v>0</v>
      </c>
      <c r="AC18" s="48">
        <v>0</v>
      </c>
      <c r="AD18" s="46">
        <f t="shared" si="4"/>
        <v>0</v>
      </c>
      <c r="AE18" s="46">
        <f t="shared" si="5"/>
        <v>3</v>
      </c>
      <c r="AF18" s="44">
        <v>30</v>
      </c>
      <c r="AG18" s="48">
        <f t="shared" si="6"/>
        <v>0.1</v>
      </c>
      <c r="AH18" s="170"/>
      <c r="AI18" s="44">
        <v>1</v>
      </c>
      <c r="AJ18" s="44">
        <v>141</v>
      </c>
      <c r="AK18" s="44">
        <v>0</v>
      </c>
      <c r="AL18" s="173"/>
      <c r="AM18" s="44">
        <v>1</v>
      </c>
      <c r="AN18" s="170"/>
      <c r="AO18" s="44">
        <v>1</v>
      </c>
      <c r="AP18" s="44">
        <v>238</v>
      </c>
      <c r="AQ18" s="44">
        <v>0</v>
      </c>
      <c r="AR18" s="173"/>
      <c r="AS18" s="44">
        <v>1</v>
      </c>
      <c r="AT18" s="49">
        <v>0.96413502110000004</v>
      </c>
      <c r="AU18" s="44">
        <v>0</v>
      </c>
      <c r="AV18" s="44">
        <v>5</v>
      </c>
      <c r="AW18" s="44">
        <v>6</v>
      </c>
      <c r="AX18" s="44">
        <v>6</v>
      </c>
      <c r="AY18" s="170"/>
      <c r="AZ18" s="44">
        <v>1</v>
      </c>
      <c r="BA18" s="44">
        <v>57</v>
      </c>
      <c r="BB18" s="44">
        <v>0</v>
      </c>
      <c r="BC18" s="173"/>
      <c r="BD18" s="44">
        <v>1</v>
      </c>
      <c r="BE18" s="49">
        <v>1.56118143E-2</v>
      </c>
      <c r="BF18" s="44">
        <v>0</v>
      </c>
      <c r="BG18" s="44">
        <v>4</v>
      </c>
      <c r="BH18" s="44">
        <v>0</v>
      </c>
      <c r="BI18" s="44">
        <v>4</v>
      </c>
      <c r="BJ18" s="44">
        <v>6</v>
      </c>
      <c r="BK18" s="174"/>
      <c r="BL18" s="47">
        <v>1</v>
      </c>
      <c r="BM18" s="47">
        <v>241</v>
      </c>
      <c r="BN18" s="50">
        <v>0</v>
      </c>
      <c r="BO18" s="173"/>
      <c r="BP18" s="44">
        <v>1</v>
      </c>
      <c r="BQ18" s="174"/>
      <c r="BR18" s="47">
        <v>1</v>
      </c>
      <c r="BS18" s="47">
        <v>256</v>
      </c>
      <c r="BT18" s="50">
        <v>0</v>
      </c>
      <c r="BU18" s="173"/>
      <c r="BV18" s="50">
        <v>1</v>
      </c>
      <c r="BW18" s="49">
        <v>0.37269076309999999</v>
      </c>
      <c r="BX18" s="50">
        <v>0</v>
      </c>
      <c r="BY18" s="50">
        <v>4</v>
      </c>
      <c r="BZ18" s="50">
        <v>3</v>
      </c>
      <c r="CA18" s="50">
        <v>4</v>
      </c>
      <c r="CB18" s="51">
        <v>65</v>
      </c>
      <c r="CC18" s="47">
        <v>0</v>
      </c>
      <c r="CD18" s="47">
        <v>227</v>
      </c>
      <c r="CE18" s="50">
        <v>0</v>
      </c>
      <c r="CF18" s="49">
        <v>0.28633999999999998</v>
      </c>
      <c r="CG18" s="44">
        <v>0</v>
      </c>
      <c r="CH18" s="44">
        <v>54</v>
      </c>
      <c r="CI18" s="44">
        <v>0</v>
      </c>
      <c r="CJ18" s="44">
        <v>239</v>
      </c>
      <c r="CK18" s="44">
        <v>0</v>
      </c>
      <c r="CL18" s="49">
        <v>0.22594</v>
      </c>
      <c r="CM18" s="44">
        <v>0</v>
      </c>
      <c r="CN18" s="49">
        <v>0.24870295640000001</v>
      </c>
      <c r="CO18" s="44">
        <v>0</v>
      </c>
      <c r="CP18" s="44">
        <v>0</v>
      </c>
      <c r="CQ18" s="44">
        <v>2</v>
      </c>
      <c r="CR18" s="44">
        <v>2</v>
      </c>
      <c r="CS18" s="50">
        <v>12</v>
      </c>
      <c r="CT18" s="50">
        <v>17</v>
      </c>
      <c r="CU18" s="49">
        <v>0.70588235290000001</v>
      </c>
      <c r="CV18" s="48">
        <v>0.98418972329999999</v>
      </c>
      <c r="CW18" s="48">
        <v>0.70588235290000001</v>
      </c>
      <c r="CX18" s="46">
        <f t="shared" si="7"/>
        <v>2.625</v>
      </c>
      <c r="CY18" s="46">
        <v>0</v>
      </c>
      <c r="CZ18" s="46">
        <v>0</v>
      </c>
      <c r="DA18" s="46">
        <f t="shared" si="8"/>
        <v>14.117647057999999</v>
      </c>
      <c r="DB18" s="46">
        <v>0</v>
      </c>
      <c r="DC18" s="46">
        <v>0</v>
      </c>
      <c r="DD18" s="52">
        <v>0</v>
      </c>
      <c r="DE18" s="49">
        <f t="shared" si="9"/>
        <v>0.36200317963243239</v>
      </c>
      <c r="DF18" s="53"/>
      <c r="DG18" s="54"/>
      <c r="DH18" s="55"/>
    </row>
    <row r="19" spans="1:112" x14ac:dyDescent="0.45">
      <c r="A19" s="56" t="s">
        <v>193</v>
      </c>
      <c r="B19" s="57" t="s">
        <v>194</v>
      </c>
      <c r="C19" s="56" t="s">
        <v>195</v>
      </c>
      <c r="D19" s="56" t="s">
        <v>196</v>
      </c>
      <c r="E19" s="56" t="s">
        <v>197</v>
      </c>
      <c r="F19" s="56" t="s">
        <v>140</v>
      </c>
      <c r="G19" s="56" t="s">
        <v>141</v>
      </c>
      <c r="H19" s="56" t="s">
        <v>142</v>
      </c>
      <c r="I19" s="58">
        <v>0</v>
      </c>
      <c r="J19" s="59">
        <v>72</v>
      </c>
      <c r="K19" s="60">
        <v>2.6230000000000002</v>
      </c>
      <c r="L19" s="47">
        <f>IF(K19&lt;Benchmarks!C$9,0,IF(K19&lt;Benchmarks!D$9,1,IF(K19&lt;Benchmarks!E$9,2,IF(K19&lt;Benchmarks!F$9,3,IF(K19&lt;Benchmarks!G$9,4,IF(K19&lt;Benchmarks!H$9,5,6))))))</f>
        <v>4</v>
      </c>
      <c r="M19" s="62">
        <v>0.85401459850000006</v>
      </c>
      <c r="N19" s="46">
        <f t="shared" si="0"/>
        <v>3.4160583940000002</v>
      </c>
      <c r="O19" s="60">
        <v>1.194</v>
      </c>
      <c r="P19" s="47">
        <f>IF(O19&lt;Benchmarks!C$8,0,IF(O19&lt;Benchmarks!D$8,1,IF(O19&lt;Benchmarks!E$8,2,IF(O19&lt;Benchmarks!F$8,3,IF(O19&lt;Benchmarks!G$8,4,IF(O19&lt;Benchmarks!H$8,5,6))))))</f>
        <v>4</v>
      </c>
      <c r="Q19" s="62">
        <v>1</v>
      </c>
      <c r="R19" s="46">
        <f t="shared" si="1"/>
        <v>4</v>
      </c>
      <c r="S19" s="60">
        <v>0.252</v>
      </c>
      <c r="T19" s="47">
        <f>IF(S19&lt;Benchmarks!C$7,0,IF(S19&lt;Benchmarks!D$7,1,IF(S19&lt;Benchmarks!E$7,2,IF(S19&lt;Benchmarks!F$7,3,IF(S19&lt;Benchmarks!G$7,4,IF(S19&lt;Benchmarks!H$7,5,6))))))</f>
        <v>0</v>
      </c>
      <c r="U19" s="62">
        <v>1</v>
      </c>
      <c r="V19" s="46">
        <f t="shared" si="2"/>
        <v>0</v>
      </c>
      <c r="W19" s="60">
        <v>4.069</v>
      </c>
      <c r="X19" s="44">
        <f>IF(W19&lt;Benchmarks!C$5,0,IF(W19&lt;Benchmarks!D$5,1,IF(W19&lt;Benchmarks!E$5,2,IF(W19&lt;Benchmarks!F$5,3,IF(W19&lt;Benchmarks!G$5,4,IF(W19&lt;Benchmarks!H$5,5,6))))))</f>
        <v>3</v>
      </c>
      <c r="Y19" s="62">
        <v>0.88321167879999996</v>
      </c>
      <c r="Z19" s="46">
        <f t="shared" si="3"/>
        <v>2.6496350363999999</v>
      </c>
      <c r="AA19" s="60">
        <v>3.7050000000000001</v>
      </c>
      <c r="AB19" s="44">
        <f>IF(AA19&lt;Benchmarks!C$6,0,IF(AA19&lt;Benchmarks!D$6,1,IF(AA19&lt;Benchmarks!E$6,2,IF(AA19&lt;Benchmarks!F$6,3,IF(AA19&lt;Benchmarks!G$6,4,IF(AA19&lt;Benchmarks!H$6,5,6))))))</f>
        <v>3</v>
      </c>
      <c r="AC19" s="62">
        <v>0.85897435899999997</v>
      </c>
      <c r="AD19" s="46">
        <f t="shared" si="4"/>
        <v>2.576923077</v>
      </c>
      <c r="AE19" s="46">
        <f t="shared" si="5"/>
        <v>12.6426165074</v>
      </c>
      <c r="AF19" s="58">
        <v>30</v>
      </c>
      <c r="AG19" s="48">
        <f t="shared" si="6"/>
        <v>0.42142055024666664</v>
      </c>
      <c r="AH19" s="171"/>
      <c r="AI19" s="58">
        <v>1</v>
      </c>
      <c r="AJ19" s="58">
        <v>101</v>
      </c>
      <c r="AK19" s="58">
        <v>0</v>
      </c>
      <c r="AL19" s="111"/>
      <c r="AM19" s="58">
        <v>1</v>
      </c>
      <c r="AN19" s="171"/>
      <c r="AO19" s="58">
        <v>1</v>
      </c>
      <c r="AP19" s="58">
        <v>92</v>
      </c>
      <c r="AQ19" s="58">
        <v>0</v>
      </c>
      <c r="AR19" s="111"/>
      <c r="AS19" s="58">
        <v>1</v>
      </c>
      <c r="AT19" s="62">
        <v>0.73555908849999996</v>
      </c>
      <c r="AU19" s="58">
        <v>0</v>
      </c>
      <c r="AV19" s="58">
        <v>5</v>
      </c>
      <c r="AW19" s="58">
        <v>6</v>
      </c>
      <c r="AX19" s="58">
        <v>6</v>
      </c>
      <c r="AY19" s="58">
        <v>0</v>
      </c>
      <c r="AZ19" s="58">
        <v>0</v>
      </c>
      <c r="BA19" s="171"/>
      <c r="BB19" s="58">
        <v>4</v>
      </c>
      <c r="BC19" s="111"/>
      <c r="BD19" s="58">
        <v>4</v>
      </c>
      <c r="BE19" s="111"/>
      <c r="BF19" s="171"/>
      <c r="BG19" s="171"/>
      <c r="BH19" s="171"/>
      <c r="BI19" s="171"/>
      <c r="BJ19" s="58">
        <v>6</v>
      </c>
      <c r="BK19" s="175"/>
      <c r="BL19" s="61">
        <v>1</v>
      </c>
      <c r="BM19" s="61">
        <v>119</v>
      </c>
      <c r="BN19" s="64">
        <v>0</v>
      </c>
      <c r="BO19" s="112"/>
      <c r="BP19" s="58">
        <v>1</v>
      </c>
      <c r="BQ19" s="175"/>
      <c r="BR19" s="61">
        <v>1</v>
      </c>
      <c r="BS19" s="61">
        <v>110</v>
      </c>
      <c r="BT19" s="64">
        <v>0</v>
      </c>
      <c r="BU19" s="112"/>
      <c r="BV19" s="64">
        <v>1</v>
      </c>
      <c r="BW19" s="63">
        <v>0.56729739379999999</v>
      </c>
      <c r="BX19" s="64">
        <v>0</v>
      </c>
      <c r="BY19" s="64">
        <v>0</v>
      </c>
      <c r="BZ19" s="64">
        <v>5</v>
      </c>
      <c r="CA19" s="64">
        <v>5</v>
      </c>
      <c r="CB19" s="65">
        <v>29</v>
      </c>
      <c r="CC19" s="61">
        <v>0</v>
      </c>
      <c r="CD19" s="61">
        <v>103</v>
      </c>
      <c r="CE19" s="64">
        <v>0</v>
      </c>
      <c r="CF19" s="63">
        <v>0.28155000000000002</v>
      </c>
      <c r="CG19" s="58">
        <v>0</v>
      </c>
      <c r="CH19" s="58">
        <v>20</v>
      </c>
      <c r="CI19" s="58">
        <v>0</v>
      </c>
      <c r="CJ19" s="58">
        <v>96</v>
      </c>
      <c r="CK19" s="58">
        <v>0</v>
      </c>
      <c r="CL19" s="63">
        <v>0.20832999999999999</v>
      </c>
      <c r="CM19" s="58">
        <v>0</v>
      </c>
      <c r="CN19" s="63">
        <v>0.30755660099999999</v>
      </c>
      <c r="CO19" s="58">
        <v>0</v>
      </c>
      <c r="CP19" s="58">
        <v>0</v>
      </c>
      <c r="CQ19" s="58">
        <v>3</v>
      </c>
      <c r="CR19" s="58">
        <v>3</v>
      </c>
      <c r="CS19" s="64">
        <v>14</v>
      </c>
      <c r="CT19" s="64">
        <v>17</v>
      </c>
      <c r="CU19" s="63">
        <v>0.82352941180000006</v>
      </c>
      <c r="CV19" s="62">
        <v>0.93162393160000001</v>
      </c>
      <c r="CW19" s="62">
        <v>0.41176470590000003</v>
      </c>
      <c r="CX19" s="46">
        <f t="shared" si="7"/>
        <v>11.062289443974999</v>
      </c>
      <c r="CY19" s="60">
        <v>0</v>
      </c>
      <c r="CZ19" s="60">
        <v>0</v>
      </c>
      <c r="DA19" s="46">
        <f t="shared" si="8"/>
        <v>8.2352941180000006</v>
      </c>
      <c r="DB19" s="60">
        <v>0</v>
      </c>
      <c r="DC19" s="60">
        <v>0</v>
      </c>
      <c r="DD19" s="66">
        <v>0</v>
      </c>
      <c r="DE19" s="49">
        <f t="shared" si="9"/>
        <v>0.41724504998864864</v>
      </c>
      <c r="DF19" s="67"/>
      <c r="DG19" s="41"/>
      <c r="DH19" s="68"/>
    </row>
    <row r="20" spans="1:112" x14ac:dyDescent="0.45">
      <c r="A20" s="56" t="s">
        <v>198</v>
      </c>
      <c r="B20" s="57" t="s">
        <v>199</v>
      </c>
      <c r="C20" s="56" t="s">
        <v>200</v>
      </c>
      <c r="D20" s="56" t="s">
        <v>201</v>
      </c>
      <c r="E20" s="56" t="s">
        <v>202</v>
      </c>
      <c r="F20" s="56" t="s">
        <v>182</v>
      </c>
      <c r="G20" s="56" t="s">
        <v>141</v>
      </c>
      <c r="H20" s="56" t="s">
        <v>142</v>
      </c>
      <c r="I20" s="58">
        <v>0</v>
      </c>
      <c r="J20" s="59">
        <v>99</v>
      </c>
      <c r="K20" s="60">
        <v>2.214</v>
      </c>
      <c r="L20" s="47">
        <f>IF(K20&lt;Benchmarks!C$9,0,IF(K20&lt;Benchmarks!D$9,1,IF(K20&lt;Benchmarks!E$9,2,IF(K20&lt;Benchmarks!F$9,3,IF(K20&lt;Benchmarks!G$9,4,IF(K20&lt;Benchmarks!H$9,5,6))))))</f>
        <v>1</v>
      </c>
      <c r="M20" s="62">
        <v>0.37956204380000003</v>
      </c>
      <c r="N20" s="46">
        <f t="shared" si="0"/>
        <v>0.37956204380000003</v>
      </c>
      <c r="O20" s="60">
        <v>0.94399999999999995</v>
      </c>
      <c r="P20" s="47">
        <f>IF(O20&lt;Benchmarks!C$8,0,IF(O20&lt;Benchmarks!D$8,1,IF(O20&lt;Benchmarks!E$8,2,IF(O20&lt;Benchmarks!F$8,3,IF(O20&lt;Benchmarks!G$8,4,IF(O20&lt;Benchmarks!H$8,5,6))))))</f>
        <v>0</v>
      </c>
      <c r="Q20" s="62">
        <v>1</v>
      </c>
      <c r="R20" s="46">
        <f t="shared" si="1"/>
        <v>0</v>
      </c>
      <c r="S20" s="60">
        <v>0.26500000000000001</v>
      </c>
      <c r="T20" s="47">
        <f>IF(S20&lt;Benchmarks!C$7,0,IF(S20&lt;Benchmarks!D$7,1,IF(S20&lt;Benchmarks!E$7,2,IF(S20&lt;Benchmarks!F$7,3,IF(S20&lt;Benchmarks!G$7,4,IF(S20&lt;Benchmarks!H$7,5,6))))))</f>
        <v>0</v>
      </c>
      <c r="U20" s="62">
        <v>1</v>
      </c>
      <c r="V20" s="46">
        <f t="shared" si="2"/>
        <v>0</v>
      </c>
      <c r="W20" s="60">
        <v>3.4220000000000002</v>
      </c>
      <c r="X20" s="44">
        <f>IF(W20&lt;Benchmarks!C$5,0,IF(W20&lt;Benchmarks!D$5,1,IF(W20&lt;Benchmarks!E$5,2,IF(W20&lt;Benchmarks!F$5,3,IF(W20&lt;Benchmarks!G$5,4,IF(W20&lt;Benchmarks!H$5,5,6))))))</f>
        <v>0</v>
      </c>
      <c r="Y20" s="62">
        <v>0.55109489050000005</v>
      </c>
      <c r="Z20" s="46">
        <f t="shared" si="3"/>
        <v>0</v>
      </c>
      <c r="AA20" s="60">
        <v>3.0760000000000001</v>
      </c>
      <c r="AB20" s="44">
        <f>IF(AA20&lt;Benchmarks!C$6,0,IF(AA20&lt;Benchmarks!D$6,1,IF(AA20&lt;Benchmarks!E$6,2,IF(AA20&lt;Benchmarks!F$6,3,IF(AA20&lt;Benchmarks!G$6,4,IF(AA20&lt;Benchmarks!H$6,5,6))))))</f>
        <v>0</v>
      </c>
      <c r="AC20" s="62">
        <v>0.21794871790000001</v>
      </c>
      <c r="AD20" s="46">
        <f t="shared" si="4"/>
        <v>0</v>
      </c>
      <c r="AE20" s="46">
        <f t="shared" si="5"/>
        <v>0.37956204380000003</v>
      </c>
      <c r="AF20" s="58">
        <v>30</v>
      </c>
      <c r="AG20" s="48">
        <f t="shared" si="6"/>
        <v>1.2652068126666667E-2</v>
      </c>
      <c r="AH20" s="171"/>
      <c r="AI20" s="58">
        <v>1</v>
      </c>
      <c r="AJ20" s="58">
        <v>211</v>
      </c>
      <c r="AK20" s="58">
        <v>0</v>
      </c>
      <c r="AL20" s="111"/>
      <c r="AM20" s="58">
        <v>1</v>
      </c>
      <c r="AN20" s="58">
        <v>12</v>
      </c>
      <c r="AO20" s="58">
        <v>0</v>
      </c>
      <c r="AP20" s="58">
        <v>283</v>
      </c>
      <c r="AQ20" s="58">
        <v>0</v>
      </c>
      <c r="AR20" s="62">
        <v>4.24E-2</v>
      </c>
      <c r="AS20" s="58">
        <v>0</v>
      </c>
      <c r="AT20" s="111"/>
      <c r="AU20" s="171"/>
      <c r="AV20" s="58">
        <v>3</v>
      </c>
      <c r="AW20" s="58">
        <v>0</v>
      </c>
      <c r="AX20" s="58">
        <v>3</v>
      </c>
      <c r="AY20" s="171"/>
      <c r="AZ20" s="58">
        <v>1</v>
      </c>
      <c r="BA20" s="58">
        <v>77</v>
      </c>
      <c r="BB20" s="58">
        <v>0</v>
      </c>
      <c r="BC20" s="111"/>
      <c r="BD20" s="58">
        <v>1</v>
      </c>
      <c r="BE20" s="111"/>
      <c r="BF20" s="171"/>
      <c r="BG20" s="58">
        <v>0</v>
      </c>
      <c r="BH20" s="58">
        <v>0</v>
      </c>
      <c r="BI20" s="58">
        <v>0</v>
      </c>
      <c r="BJ20" s="58">
        <v>3</v>
      </c>
      <c r="BK20" s="175"/>
      <c r="BL20" s="61">
        <v>1</v>
      </c>
      <c r="BM20" s="61">
        <v>287</v>
      </c>
      <c r="BN20" s="64">
        <v>0</v>
      </c>
      <c r="BO20" s="112"/>
      <c r="BP20" s="58">
        <v>1</v>
      </c>
      <c r="BQ20" s="175"/>
      <c r="BR20" s="61">
        <v>1</v>
      </c>
      <c r="BS20" s="61">
        <v>308</v>
      </c>
      <c r="BT20" s="64">
        <v>0</v>
      </c>
      <c r="BU20" s="112"/>
      <c r="BV20" s="64">
        <v>1</v>
      </c>
      <c r="BW20" s="112"/>
      <c r="BX20" s="172"/>
      <c r="BY20" s="64">
        <v>0</v>
      </c>
      <c r="BZ20" s="64">
        <v>0</v>
      </c>
      <c r="CA20" s="64">
        <v>0</v>
      </c>
      <c r="CB20" s="65">
        <v>47</v>
      </c>
      <c r="CC20" s="61">
        <v>0</v>
      </c>
      <c r="CD20" s="61">
        <v>274</v>
      </c>
      <c r="CE20" s="64">
        <v>0</v>
      </c>
      <c r="CF20" s="63">
        <v>0.17152999999999999</v>
      </c>
      <c r="CG20" s="58">
        <v>0</v>
      </c>
      <c r="CH20" s="58">
        <v>53</v>
      </c>
      <c r="CI20" s="58">
        <v>0</v>
      </c>
      <c r="CJ20" s="58">
        <v>295</v>
      </c>
      <c r="CK20" s="58">
        <v>0</v>
      </c>
      <c r="CL20" s="63">
        <v>0.17965999999999999</v>
      </c>
      <c r="CM20" s="58">
        <v>0</v>
      </c>
      <c r="CN20" s="112"/>
      <c r="CO20" s="171"/>
      <c r="CP20" s="58">
        <v>0</v>
      </c>
      <c r="CQ20" s="58">
        <v>0</v>
      </c>
      <c r="CR20" s="58">
        <v>0</v>
      </c>
      <c r="CS20" s="64">
        <v>3</v>
      </c>
      <c r="CT20" s="64">
        <v>17</v>
      </c>
      <c r="CU20" s="63">
        <v>0.1764705882</v>
      </c>
      <c r="CV20" s="62">
        <v>0.99337748339999998</v>
      </c>
      <c r="CW20" s="62">
        <v>0.1764705882</v>
      </c>
      <c r="CX20" s="46">
        <f t="shared" si="7"/>
        <v>0.33211678832500002</v>
      </c>
      <c r="CY20" s="60">
        <v>0</v>
      </c>
      <c r="CZ20" s="60">
        <v>0</v>
      </c>
      <c r="DA20" s="46">
        <f t="shared" si="8"/>
        <v>3.5294117639999998</v>
      </c>
      <c r="DB20" s="60">
        <v>0</v>
      </c>
      <c r="DC20" s="60">
        <v>0</v>
      </c>
      <c r="DD20" s="66">
        <v>0</v>
      </c>
      <c r="DE20" s="49">
        <f t="shared" si="9"/>
        <v>8.3492509239459459E-2</v>
      </c>
      <c r="DF20" s="67"/>
      <c r="DG20" s="41"/>
      <c r="DH20" s="68"/>
    </row>
    <row r="21" spans="1:112" x14ac:dyDescent="0.45">
      <c r="A21" s="56" t="s">
        <v>203</v>
      </c>
      <c r="B21" s="57" t="s">
        <v>204</v>
      </c>
      <c r="C21" s="56" t="s">
        <v>205</v>
      </c>
      <c r="D21" s="56" t="s">
        <v>206</v>
      </c>
      <c r="E21" s="56" t="s">
        <v>207</v>
      </c>
      <c r="F21" s="56" t="s">
        <v>140</v>
      </c>
      <c r="G21" s="56" t="s">
        <v>141</v>
      </c>
      <c r="H21" s="56" t="s">
        <v>142</v>
      </c>
      <c r="I21" s="58">
        <v>0</v>
      </c>
      <c r="J21" s="59">
        <v>116</v>
      </c>
      <c r="K21" s="60">
        <v>2.4289999999999998</v>
      </c>
      <c r="L21" s="47">
        <f>IF(K21&lt;Benchmarks!C$9,0,IF(K21&lt;Benchmarks!D$9,1,IF(K21&lt;Benchmarks!E$9,2,IF(K21&lt;Benchmarks!F$9,3,IF(K21&lt;Benchmarks!G$9,4,IF(K21&lt;Benchmarks!H$9,5,6))))))</f>
        <v>2</v>
      </c>
      <c r="M21" s="62">
        <v>0.70072992700000003</v>
      </c>
      <c r="N21" s="46">
        <f t="shared" si="0"/>
        <v>1.4014598540000001</v>
      </c>
      <c r="O21" s="60">
        <v>1.4450000000000001</v>
      </c>
      <c r="P21" s="47">
        <f>IF(O21&lt;Benchmarks!C$8,0,IF(O21&lt;Benchmarks!D$8,1,IF(O21&lt;Benchmarks!E$8,2,IF(O21&lt;Benchmarks!F$8,3,IF(O21&lt;Benchmarks!G$8,4,IF(O21&lt;Benchmarks!H$8,5,6))))))</f>
        <v>6</v>
      </c>
      <c r="Q21" s="62">
        <v>1</v>
      </c>
      <c r="R21" s="46">
        <f t="shared" si="1"/>
        <v>6</v>
      </c>
      <c r="S21" s="60">
        <v>0.37</v>
      </c>
      <c r="T21" s="47">
        <f>IF(S21&lt;Benchmarks!C$7,0,IF(S21&lt;Benchmarks!D$7,1,IF(S21&lt;Benchmarks!E$7,2,IF(S21&lt;Benchmarks!F$7,3,IF(S21&lt;Benchmarks!G$7,4,IF(S21&lt;Benchmarks!H$7,5,6))))))</f>
        <v>2</v>
      </c>
      <c r="U21" s="62">
        <v>1</v>
      </c>
      <c r="V21" s="46">
        <f t="shared" si="2"/>
        <v>2</v>
      </c>
      <c r="W21" s="60">
        <v>4.2439999999999998</v>
      </c>
      <c r="X21" s="44">
        <f>IF(W21&lt;Benchmarks!C$5,0,IF(W21&lt;Benchmarks!D$5,1,IF(W21&lt;Benchmarks!E$5,2,IF(W21&lt;Benchmarks!F$5,3,IF(W21&lt;Benchmarks!G$5,4,IF(W21&lt;Benchmarks!H$5,5,6))))))</f>
        <v>4</v>
      </c>
      <c r="Y21" s="62">
        <v>1</v>
      </c>
      <c r="Z21" s="46">
        <f t="shared" si="3"/>
        <v>4</v>
      </c>
      <c r="AA21" s="60">
        <v>3.8570000000000002</v>
      </c>
      <c r="AB21" s="44">
        <f>IF(AA21&lt;Benchmarks!C$6,0,IF(AA21&lt;Benchmarks!D$6,1,IF(AA21&lt;Benchmarks!E$6,2,IF(AA21&lt;Benchmarks!F$6,3,IF(AA21&lt;Benchmarks!G$6,4,IF(AA21&lt;Benchmarks!H$6,5,6))))))</f>
        <v>4</v>
      </c>
      <c r="AC21" s="62">
        <v>1</v>
      </c>
      <c r="AD21" s="46">
        <f t="shared" si="4"/>
        <v>4</v>
      </c>
      <c r="AE21" s="46">
        <f t="shared" si="5"/>
        <v>17.401459853999999</v>
      </c>
      <c r="AF21" s="58">
        <v>30</v>
      </c>
      <c r="AG21" s="48">
        <f t="shared" si="6"/>
        <v>0.58004866179999992</v>
      </c>
      <c r="AH21" s="58">
        <v>15</v>
      </c>
      <c r="AI21" s="58">
        <v>0</v>
      </c>
      <c r="AJ21" s="58">
        <v>232</v>
      </c>
      <c r="AK21" s="58">
        <v>0</v>
      </c>
      <c r="AL21" s="62">
        <v>6.4659999999999995E-2</v>
      </c>
      <c r="AM21" s="58">
        <v>0</v>
      </c>
      <c r="AN21" s="171"/>
      <c r="AO21" s="58">
        <v>1</v>
      </c>
      <c r="AP21" s="58">
        <v>231</v>
      </c>
      <c r="AQ21" s="58">
        <v>0</v>
      </c>
      <c r="AR21" s="111"/>
      <c r="AS21" s="58">
        <v>1</v>
      </c>
      <c r="AT21" s="111"/>
      <c r="AU21" s="58">
        <v>2</v>
      </c>
      <c r="AV21" s="58">
        <v>5</v>
      </c>
      <c r="AW21" s="58">
        <v>6</v>
      </c>
      <c r="AX21" s="58">
        <v>6</v>
      </c>
      <c r="AY21" s="58">
        <v>0</v>
      </c>
      <c r="AZ21" s="58">
        <v>0</v>
      </c>
      <c r="BA21" s="58">
        <v>58</v>
      </c>
      <c r="BB21" s="58">
        <v>0</v>
      </c>
      <c r="BC21" s="62">
        <v>0</v>
      </c>
      <c r="BD21" s="58">
        <v>0</v>
      </c>
      <c r="BE21" s="62">
        <v>1.2223062382000001</v>
      </c>
      <c r="BF21" s="58">
        <v>0</v>
      </c>
      <c r="BG21" s="58">
        <v>6</v>
      </c>
      <c r="BH21" s="58">
        <v>6</v>
      </c>
      <c r="BI21" s="58">
        <v>6</v>
      </c>
      <c r="BJ21" s="58">
        <v>6</v>
      </c>
      <c r="BK21" s="175"/>
      <c r="BL21" s="61">
        <v>1</v>
      </c>
      <c r="BM21" s="61">
        <v>268</v>
      </c>
      <c r="BN21" s="64">
        <v>0</v>
      </c>
      <c r="BO21" s="112"/>
      <c r="BP21" s="58">
        <v>1</v>
      </c>
      <c r="BQ21" s="175"/>
      <c r="BR21" s="61">
        <v>1</v>
      </c>
      <c r="BS21" s="61">
        <v>259</v>
      </c>
      <c r="BT21" s="64">
        <v>0</v>
      </c>
      <c r="BU21" s="112"/>
      <c r="BV21" s="64">
        <v>1</v>
      </c>
      <c r="BW21" s="112"/>
      <c r="BX21" s="172"/>
      <c r="BY21" s="64">
        <v>1</v>
      </c>
      <c r="BZ21" s="64">
        <v>0</v>
      </c>
      <c r="CA21" s="64">
        <v>1</v>
      </c>
      <c r="CB21" s="65">
        <v>43</v>
      </c>
      <c r="CC21" s="61">
        <v>0</v>
      </c>
      <c r="CD21" s="61">
        <v>250</v>
      </c>
      <c r="CE21" s="64">
        <v>0</v>
      </c>
      <c r="CF21" s="63">
        <v>0.17199999999999999</v>
      </c>
      <c r="CG21" s="58">
        <v>0</v>
      </c>
      <c r="CH21" s="58">
        <v>35</v>
      </c>
      <c r="CI21" s="58">
        <v>0</v>
      </c>
      <c r="CJ21" s="58">
        <v>247</v>
      </c>
      <c r="CK21" s="58">
        <v>0</v>
      </c>
      <c r="CL21" s="63">
        <v>0.14169999999999999</v>
      </c>
      <c r="CM21" s="58">
        <v>0</v>
      </c>
      <c r="CN21" s="63">
        <v>0.23576097109999999</v>
      </c>
      <c r="CO21" s="58">
        <v>0</v>
      </c>
      <c r="CP21" s="58">
        <v>0</v>
      </c>
      <c r="CQ21" s="58">
        <v>2</v>
      </c>
      <c r="CR21" s="58">
        <v>2</v>
      </c>
      <c r="CS21" s="64">
        <v>9</v>
      </c>
      <c r="CT21" s="64">
        <v>17</v>
      </c>
      <c r="CU21" s="63">
        <v>0.52941176469999995</v>
      </c>
      <c r="CV21" s="62">
        <v>0.92936802969999999</v>
      </c>
      <c r="CW21" s="62">
        <v>0.26470588239999998</v>
      </c>
      <c r="CX21" s="46">
        <f t="shared" si="7"/>
        <v>15.226277372249998</v>
      </c>
      <c r="CY21" s="60">
        <v>0</v>
      </c>
      <c r="CZ21" s="60">
        <v>0</v>
      </c>
      <c r="DA21" s="46">
        <f t="shared" si="8"/>
        <v>5.2941176479999994</v>
      </c>
      <c r="DB21" s="60">
        <v>0</v>
      </c>
      <c r="DC21" s="60">
        <v>0</v>
      </c>
      <c r="DD21" s="66">
        <v>0</v>
      </c>
      <c r="DE21" s="49">
        <f t="shared" si="9"/>
        <v>0.44368421665405394</v>
      </c>
      <c r="DF21" s="67"/>
      <c r="DG21" s="41"/>
      <c r="DH21" s="68"/>
    </row>
    <row r="22" spans="1:112" x14ac:dyDescent="0.45">
      <c r="A22" s="56" t="s">
        <v>208</v>
      </c>
      <c r="B22" s="57" t="s">
        <v>209</v>
      </c>
      <c r="C22" s="56" t="s">
        <v>210</v>
      </c>
      <c r="D22" s="56" t="s">
        <v>211</v>
      </c>
      <c r="E22" s="56" t="s">
        <v>212</v>
      </c>
      <c r="F22" s="56" t="s">
        <v>213</v>
      </c>
      <c r="G22" s="56" t="s">
        <v>141</v>
      </c>
      <c r="H22" s="56" t="s">
        <v>142</v>
      </c>
      <c r="I22" s="58">
        <v>0</v>
      </c>
      <c r="J22" s="59">
        <v>130</v>
      </c>
      <c r="K22" s="60">
        <v>2.0129999999999999</v>
      </c>
      <c r="L22" s="47">
        <f>IF(K22&lt;Benchmarks!C$9,0,IF(K22&lt;Benchmarks!D$9,1,IF(K22&lt;Benchmarks!E$9,2,IF(K22&lt;Benchmarks!F$9,3,IF(K22&lt;Benchmarks!G$9,4,IF(K22&lt;Benchmarks!H$9,5,6))))))</f>
        <v>0</v>
      </c>
      <c r="M22" s="62">
        <v>3.6496350400000002E-2</v>
      </c>
      <c r="N22" s="46">
        <f t="shared" si="0"/>
        <v>0</v>
      </c>
      <c r="O22" s="60">
        <v>1.2330000000000001</v>
      </c>
      <c r="P22" s="47">
        <f>IF(O22&lt;Benchmarks!C$8,0,IF(O22&lt;Benchmarks!D$8,1,IF(O22&lt;Benchmarks!E$8,2,IF(O22&lt;Benchmarks!F$8,3,IF(O22&lt;Benchmarks!G$8,4,IF(O22&lt;Benchmarks!H$8,5,6))))))</f>
        <v>5</v>
      </c>
      <c r="Q22" s="62">
        <v>1</v>
      </c>
      <c r="R22" s="46">
        <f t="shared" si="1"/>
        <v>5</v>
      </c>
      <c r="S22" s="60">
        <v>0.42599999999999999</v>
      </c>
      <c r="T22" s="47">
        <f>IF(S22&lt;Benchmarks!C$7,0,IF(S22&lt;Benchmarks!D$7,1,IF(S22&lt;Benchmarks!E$7,2,IF(S22&lt;Benchmarks!F$7,3,IF(S22&lt;Benchmarks!G$7,4,IF(S22&lt;Benchmarks!H$7,5,6))))))</f>
        <v>3</v>
      </c>
      <c r="U22" s="62">
        <v>1</v>
      </c>
      <c r="V22" s="46">
        <f t="shared" si="2"/>
        <v>3</v>
      </c>
      <c r="W22" s="60">
        <v>3.6720000000000002</v>
      </c>
      <c r="X22" s="44">
        <f>IF(W22&lt;Benchmarks!C$5,0,IF(W22&lt;Benchmarks!D$5,1,IF(W22&lt;Benchmarks!E$5,2,IF(W22&lt;Benchmarks!F$5,3,IF(W22&lt;Benchmarks!G$5,4,IF(W22&lt;Benchmarks!H$5,5,6))))))</f>
        <v>1</v>
      </c>
      <c r="Y22" s="62">
        <v>0.70437956199999996</v>
      </c>
      <c r="Z22" s="46">
        <f t="shared" si="3"/>
        <v>0.70437956199999996</v>
      </c>
      <c r="AA22" s="60">
        <v>3.278</v>
      </c>
      <c r="AB22" s="44">
        <f>IF(AA22&lt;Benchmarks!C$6,0,IF(AA22&lt;Benchmarks!D$6,1,IF(AA22&lt;Benchmarks!E$6,2,IF(AA22&lt;Benchmarks!F$6,3,IF(AA22&lt;Benchmarks!G$6,4,IF(AA22&lt;Benchmarks!H$6,5,6))))))</f>
        <v>0</v>
      </c>
      <c r="AC22" s="62">
        <v>0.2307692308</v>
      </c>
      <c r="AD22" s="46">
        <f t="shared" si="4"/>
        <v>0</v>
      </c>
      <c r="AE22" s="46">
        <f t="shared" si="5"/>
        <v>8.7043795619999997</v>
      </c>
      <c r="AF22" s="58">
        <v>30</v>
      </c>
      <c r="AG22" s="48">
        <f t="shared" si="6"/>
        <v>0.29014598539999997</v>
      </c>
      <c r="AH22" s="171"/>
      <c r="AI22" s="58">
        <v>1</v>
      </c>
      <c r="AJ22" s="58">
        <v>239</v>
      </c>
      <c r="AK22" s="58">
        <v>0</v>
      </c>
      <c r="AL22" s="111"/>
      <c r="AM22" s="58">
        <v>1</v>
      </c>
      <c r="AN22" s="58">
        <v>19</v>
      </c>
      <c r="AO22" s="58">
        <v>0</v>
      </c>
      <c r="AP22" s="58">
        <v>285</v>
      </c>
      <c r="AQ22" s="58">
        <v>0</v>
      </c>
      <c r="AR22" s="62">
        <v>6.6669999999999993E-2</v>
      </c>
      <c r="AS22" s="58">
        <v>0</v>
      </c>
      <c r="AT22" s="111"/>
      <c r="AU22" s="171"/>
      <c r="AV22" s="58">
        <v>1</v>
      </c>
      <c r="AW22" s="58">
        <v>0</v>
      </c>
      <c r="AX22" s="58">
        <v>1</v>
      </c>
      <c r="AY22" s="171"/>
      <c r="AZ22" s="58">
        <v>1</v>
      </c>
      <c r="BA22" s="58">
        <v>73</v>
      </c>
      <c r="BB22" s="58">
        <v>0</v>
      </c>
      <c r="BC22" s="111"/>
      <c r="BD22" s="58">
        <v>1</v>
      </c>
      <c r="BE22" s="111"/>
      <c r="BF22" s="171"/>
      <c r="BG22" s="58">
        <v>5</v>
      </c>
      <c r="BH22" s="58">
        <v>0</v>
      </c>
      <c r="BI22" s="58">
        <v>5</v>
      </c>
      <c r="BJ22" s="58">
        <v>5</v>
      </c>
      <c r="BK22" s="175"/>
      <c r="BL22" s="61">
        <v>1</v>
      </c>
      <c r="BM22" s="61">
        <v>372</v>
      </c>
      <c r="BN22" s="64">
        <v>0</v>
      </c>
      <c r="BO22" s="112"/>
      <c r="BP22" s="58">
        <v>1</v>
      </c>
      <c r="BQ22" s="175"/>
      <c r="BR22" s="61">
        <v>1</v>
      </c>
      <c r="BS22" s="61">
        <v>347</v>
      </c>
      <c r="BT22" s="64">
        <v>0</v>
      </c>
      <c r="BU22" s="112"/>
      <c r="BV22" s="64">
        <v>1</v>
      </c>
      <c r="BW22" s="112"/>
      <c r="BX22" s="172"/>
      <c r="BY22" s="64">
        <v>1</v>
      </c>
      <c r="BZ22" s="64">
        <v>0</v>
      </c>
      <c r="CA22" s="64">
        <v>1</v>
      </c>
      <c r="CB22" s="65">
        <v>49</v>
      </c>
      <c r="CC22" s="61">
        <v>0</v>
      </c>
      <c r="CD22" s="61">
        <v>338</v>
      </c>
      <c r="CE22" s="64">
        <v>0</v>
      </c>
      <c r="CF22" s="63">
        <v>0.14496999999999999</v>
      </c>
      <c r="CG22" s="58">
        <v>0</v>
      </c>
      <c r="CH22" s="58">
        <v>30</v>
      </c>
      <c r="CI22" s="58">
        <v>0</v>
      </c>
      <c r="CJ22" s="58">
        <v>328</v>
      </c>
      <c r="CK22" s="58">
        <v>0</v>
      </c>
      <c r="CL22" s="63">
        <v>9.146E-2</v>
      </c>
      <c r="CM22" s="58">
        <v>0</v>
      </c>
      <c r="CN22" s="63">
        <v>0.52724406349999997</v>
      </c>
      <c r="CO22" s="58">
        <v>0</v>
      </c>
      <c r="CP22" s="58">
        <v>2</v>
      </c>
      <c r="CQ22" s="58">
        <v>5</v>
      </c>
      <c r="CR22" s="58">
        <v>5</v>
      </c>
      <c r="CS22" s="64">
        <v>11</v>
      </c>
      <c r="CT22" s="64">
        <v>17</v>
      </c>
      <c r="CU22" s="63">
        <v>0.64705882349999999</v>
      </c>
      <c r="CV22" s="62">
        <v>0.99120234600000001</v>
      </c>
      <c r="CW22" s="62">
        <v>0.64705882349999999</v>
      </c>
      <c r="CX22" s="46">
        <f t="shared" si="7"/>
        <v>7.6163321167499989</v>
      </c>
      <c r="CY22" s="60">
        <v>0</v>
      </c>
      <c r="CZ22" s="60">
        <v>0</v>
      </c>
      <c r="DA22" s="46">
        <f t="shared" si="8"/>
        <v>12.94117647</v>
      </c>
      <c r="DB22" s="60">
        <v>0</v>
      </c>
      <c r="DC22" s="60">
        <v>0</v>
      </c>
      <c r="DD22" s="66">
        <v>0</v>
      </c>
      <c r="DE22" s="49">
        <f t="shared" si="9"/>
        <v>0.44448667214594595</v>
      </c>
      <c r="DF22" s="67"/>
      <c r="DG22" s="41"/>
      <c r="DH22" s="68"/>
    </row>
    <row r="23" spans="1:112" x14ac:dyDescent="0.45">
      <c r="A23" s="56" t="s">
        <v>214</v>
      </c>
      <c r="B23" s="57" t="s">
        <v>215</v>
      </c>
      <c r="C23" s="56" t="s">
        <v>216</v>
      </c>
      <c r="D23" s="56" t="s">
        <v>217</v>
      </c>
      <c r="E23" s="56" t="s">
        <v>218</v>
      </c>
      <c r="F23" s="56" t="s">
        <v>140</v>
      </c>
      <c r="G23" s="56" t="s">
        <v>141</v>
      </c>
      <c r="H23" s="56" t="s">
        <v>142</v>
      </c>
      <c r="I23" s="58">
        <v>0</v>
      </c>
      <c r="J23" s="59">
        <v>59</v>
      </c>
      <c r="K23" s="60">
        <v>2.8010000000000002</v>
      </c>
      <c r="L23" s="47">
        <f>IF(K23&lt;Benchmarks!C$9,0,IF(K23&lt;Benchmarks!D$9,1,IF(K23&lt;Benchmarks!E$9,2,IF(K23&lt;Benchmarks!F$9,3,IF(K23&lt;Benchmarks!G$9,4,IF(K23&lt;Benchmarks!H$9,5,6))))))</f>
        <v>5</v>
      </c>
      <c r="M23" s="62">
        <v>0.8394160584</v>
      </c>
      <c r="N23" s="46">
        <f t="shared" si="0"/>
        <v>4.1970802919999999</v>
      </c>
      <c r="O23" s="60">
        <v>1.2749999999999999</v>
      </c>
      <c r="P23" s="47">
        <f>IF(O23&lt;Benchmarks!C$8,0,IF(O23&lt;Benchmarks!D$8,1,IF(O23&lt;Benchmarks!E$8,2,IF(O23&lt;Benchmarks!F$8,3,IF(O23&lt;Benchmarks!G$8,4,IF(O23&lt;Benchmarks!H$8,5,6))))))</f>
        <v>5</v>
      </c>
      <c r="Q23" s="62">
        <v>1</v>
      </c>
      <c r="R23" s="46">
        <f t="shared" si="1"/>
        <v>5</v>
      </c>
      <c r="S23" s="60">
        <v>0.36899999999999999</v>
      </c>
      <c r="T23" s="47">
        <f>IF(S23&lt;Benchmarks!C$7,0,IF(S23&lt;Benchmarks!D$7,1,IF(S23&lt;Benchmarks!E$7,2,IF(S23&lt;Benchmarks!F$7,3,IF(S23&lt;Benchmarks!G$7,4,IF(S23&lt;Benchmarks!H$7,5,6))))))</f>
        <v>2</v>
      </c>
      <c r="U23" s="62">
        <v>1</v>
      </c>
      <c r="V23" s="46">
        <f t="shared" si="2"/>
        <v>2</v>
      </c>
      <c r="W23" s="60">
        <v>4.4450000000000003</v>
      </c>
      <c r="X23" s="44">
        <f>IF(W23&lt;Benchmarks!C$5,0,IF(W23&lt;Benchmarks!D$5,1,IF(W23&lt;Benchmarks!E$5,2,IF(W23&lt;Benchmarks!F$5,3,IF(W23&lt;Benchmarks!G$5,4,IF(W23&lt;Benchmarks!H$5,5,6))))))</f>
        <v>5</v>
      </c>
      <c r="Y23" s="62">
        <v>0.91605839420000001</v>
      </c>
      <c r="Z23" s="46">
        <f t="shared" si="3"/>
        <v>4.5802919710000003</v>
      </c>
      <c r="AA23" s="60">
        <v>4.0279999999999996</v>
      </c>
      <c r="AB23" s="44">
        <f>IF(AA23&lt;Benchmarks!C$6,0,IF(AA23&lt;Benchmarks!D$6,1,IF(AA23&lt;Benchmarks!E$6,2,IF(AA23&lt;Benchmarks!F$6,3,IF(AA23&lt;Benchmarks!G$6,4,IF(AA23&lt;Benchmarks!H$6,5,6))))))</f>
        <v>5</v>
      </c>
      <c r="AC23" s="62">
        <v>0.87179487180000004</v>
      </c>
      <c r="AD23" s="46">
        <f t="shared" si="4"/>
        <v>4.3589743590000003</v>
      </c>
      <c r="AE23" s="46">
        <f t="shared" si="5"/>
        <v>20.136346622000001</v>
      </c>
      <c r="AF23" s="58">
        <v>30</v>
      </c>
      <c r="AG23" s="48">
        <f t="shared" si="6"/>
        <v>0.67121155406666666</v>
      </c>
      <c r="AH23" s="171"/>
      <c r="AI23" s="58">
        <v>1</v>
      </c>
      <c r="AJ23" s="58">
        <v>141</v>
      </c>
      <c r="AK23" s="58">
        <v>0</v>
      </c>
      <c r="AL23" s="111"/>
      <c r="AM23" s="58">
        <v>1</v>
      </c>
      <c r="AN23" s="171"/>
      <c r="AO23" s="58">
        <v>1</v>
      </c>
      <c r="AP23" s="58">
        <v>152</v>
      </c>
      <c r="AQ23" s="58">
        <v>0</v>
      </c>
      <c r="AR23" s="111"/>
      <c r="AS23" s="58">
        <v>1</v>
      </c>
      <c r="AT23" s="62">
        <v>0.26867247290000001</v>
      </c>
      <c r="AU23" s="58">
        <v>0</v>
      </c>
      <c r="AV23" s="58">
        <v>3</v>
      </c>
      <c r="AW23" s="58">
        <v>2</v>
      </c>
      <c r="AX23" s="58">
        <v>3</v>
      </c>
      <c r="AY23" s="58">
        <v>0</v>
      </c>
      <c r="AZ23" s="58">
        <v>0</v>
      </c>
      <c r="BA23" s="58">
        <v>41</v>
      </c>
      <c r="BB23" s="58">
        <v>0</v>
      </c>
      <c r="BC23" s="62">
        <v>0</v>
      </c>
      <c r="BD23" s="58">
        <v>0</v>
      </c>
      <c r="BE23" s="111"/>
      <c r="BF23" s="58">
        <v>2</v>
      </c>
      <c r="BG23" s="58">
        <v>6</v>
      </c>
      <c r="BH23" s="58">
        <v>6</v>
      </c>
      <c r="BI23" s="58">
        <v>6</v>
      </c>
      <c r="BJ23" s="58">
        <v>6</v>
      </c>
      <c r="BK23" s="175"/>
      <c r="BL23" s="61">
        <v>1</v>
      </c>
      <c r="BM23" s="61">
        <v>173</v>
      </c>
      <c r="BN23" s="64">
        <v>0</v>
      </c>
      <c r="BO23" s="112"/>
      <c r="BP23" s="58">
        <v>1</v>
      </c>
      <c r="BQ23" s="175"/>
      <c r="BR23" s="61">
        <v>1</v>
      </c>
      <c r="BS23" s="61">
        <v>169</v>
      </c>
      <c r="BT23" s="64">
        <v>0</v>
      </c>
      <c r="BU23" s="112"/>
      <c r="BV23" s="64">
        <v>1</v>
      </c>
      <c r="BW23" s="63">
        <v>0.48810553629999998</v>
      </c>
      <c r="BX23" s="64">
        <v>0</v>
      </c>
      <c r="BY23" s="64">
        <v>1</v>
      </c>
      <c r="BZ23" s="64">
        <v>4</v>
      </c>
      <c r="CA23" s="64">
        <v>4</v>
      </c>
      <c r="CB23" s="177"/>
      <c r="CC23" s="61">
        <v>1</v>
      </c>
      <c r="CD23" s="61">
        <v>148</v>
      </c>
      <c r="CE23" s="64">
        <v>0</v>
      </c>
      <c r="CF23" s="112"/>
      <c r="CG23" s="58">
        <v>1</v>
      </c>
      <c r="CH23" s="171"/>
      <c r="CI23" s="58">
        <v>1</v>
      </c>
      <c r="CJ23" s="58">
        <v>144</v>
      </c>
      <c r="CK23" s="58">
        <v>0</v>
      </c>
      <c r="CL23" s="112"/>
      <c r="CM23" s="58">
        <v>1</v>
      </c>
      <c r="CN23" s="112"/>
      <c r="CO23" s="171"/>
      <c r="CP23" s="58">
        <v>5</v>
      </c>
      <c r="CQ23" s="58">
        <v>0</v>
      </c>
      <c r="CR23" s="58">
        <v>5</v>
      </c>
      <c r="CS23" s="64">
        <v>15</v>
      </c>
      <c r="CT23" s="64">
        <v>17</v>
      </c>
      <c r="CU23" s="63">
        <v>0.88235294119999996</v>
      </c>
      <c r="CV23" s="62">
        <v>0.98245614039999996</v>
      </c>
      <c r="CW23" s="62">
        <v>0.88235294119999996</v>
      </c>
      <c r="CX23" s="46">
        <f t="shared" si="7"/>
        <v>17.619303294249999</v>
      </c>
      <c r="CY23" s="60">
        <v>0</v>
      </c>
      <c r="CZ23" s="60">
        <v>0</v>
      </c>
      <c r="DA23" s="46">
        <f t="shared" si="8"/>
        <v>17.647058823999998</v>
      </c>
      <c r="DB23" s="60">
        <v>0</v>
      </c>
      <c r="DC23" s="60">
        <v>0</v>
      </c>
      <c r="DD23" s="66">
        <v>0</v>
      </c>
      <c r="DE23" s="49">
        <f t="shared" si="9"/>
        <v>0.76251593769189197</v>
      </c>
      <c r="DF23" s="67"/>
      <c r="DG23" s="41"/>
      <c r="DH23" s="68"/>
    </row>
    <row r="24" spans="1:112" x14ac:dyDescent="0.45">
      <c r="A24" s="56" t="s">
        <v>219</v>
      </c>
      <c r="B24" s="57" t="s">
        <v>220</v>
      </c>
      <c r="C24" s="56" t="s">
        <v>221</v>
      </c>
      <c r="D24" s="56" t="s">
        <v>222</v>
      </c>
      <c r="E24" s="56" t="s">
        <v>223</v>
      </c>
      <c r="F24" s="56" t="s">
        <v>182</v>
      </c>
      <c r="G24" s="56" t="s">
        <v>141</v>
      </c>
      <c r="H24" s="56" t="s">
        <v>142</v>
      </c>
      <c r="I24" s="58">
        <v>0</v>
      </c>
      <c r="J24" s="59">
        <v>81</v>
      </c>
      <c r="K24" s="60">
        <v>2.4180000000000001</v>
      </c>
      <c r="L24" s="47">
        <f>IF(K24&lt;Benchmarks!C$9,0,IF(K24&lt;Benchmarks!D$9,1,IF(K24&lt;Benchmarks!E$9,2,IF(K24&lt;Benchmarks!F$9,3,IF(K24&lt;Benchmarks!G$9,4,IF(K24&lt;Benchmarks!H$9,5,6))))))</f>
        <v>2</v>
      </c>
      <c r="M24" s="62">
        <v>0.2189781022</v>
      </c>
      <c r="N24" s="46">
        <f t="shared" si="0"/>
        <v>0.43795620439999999</v>
      </c>
      <c r="O24" s="60">
        <v>1.014</v>
      </c>
      <c r="P24" s="47">
        <f>IF(O24&lt;Benchmarks!C$8,0,IF(O24&lt;Benchmarks!D$8,1,IF(O24&lt;Benchmarks!E$8,2,IF(O24&lt;Benchmarks!F$8,3,IF(O24&lt;Benchmarks!G$8,4,IF(O24&lt;Benchmarks!H$8,5,6))))))</f>
        <v>1</v>
      </c>
      <c r="Q24" s="62">
        <v>1</v>
      </c>
      <c r="R24" s="46">
        <f t="shared" si="1"/>
        <v>1</v>
      </c>
      <c r="S24" s="60">
        <v>0.38700000000000001</v>
      </c>
      <c r="T24" s="47">
        <f>IF(S24&lt;Benchmarks!C$7,0,IF(S24&lt;Benchmarks!D$7,1,IF(S24&lt;Benchmarks!E$7,2,IF(S24&lt;Benchmarks!F$7,3,IF(S24&lt;Benchmarks!G$7,4,IF(S24&lt;Benchmarks!H$7,5,6))))))</f>
        <v>2</v>
      </c>
      <c r="U24" s="62">
        <v>1</v>
      </c>
      <c r="V24" s="46">
        <f t="shared" si="2"/>
        <v>2</v>
      </c>
      <c r="W24" s="60">
        <v>3.82</v>
      </c>
      <c r="X24" s="44">
        <f>IF(W24&lt;Benchmarks!C$5,0,IF(W24&lt;Benchmarks!D$5,1,IF(W24&lt;Benchmarks!E$5,2,IF(W24&lt;Benchmarks!F$5,3,IF(W24&lt;Benchmarks!G$5,4,IF(W24&lt;Benchmarks!H$5,5,6))))))</f>
        <v>2</v>
      </c>
      <c r="Y24" s="62">
        <v>0.50729927009999998</v>
      </c>
      <c r="Z24" s="46">
        <f t="shared" si="3"/>
        <v>1.0145985402</v>
      </c>
      <c r="AA24" s="60">
        <v>3.4569999999999999</v>
      </c>
      <c r="AB24" s="44">
        <f>IF(AA24&lt;Benchmarks!C$6,0,IF(AA24&lt;Benchmarks!D$6,1,IF(AA24&lt;Benchmarks!E$6,2,IF(AA24&lt;Benchmarks!F$6,3,IF(AA24&lt;Benchmarks!G$6,4,IF(AA24&lt;Benchmarks!H$6,5,6))))))</f>
        <v>2</v>
      </c>
      <c r="AC24" s="62">
        <v>0.14102564100000001</v>
      </c>
      <c r="AD24" s="46">
        <f t="shared" si="4"/>
        <v>0.28205128200000001</v>
      </c>
      <c r="AE24" s="46">
        <f t="shared" si="5"/>
        <v>4.7346060265999999</v>
      </c>
      <c r="AF24" s="58">
        <v>30</v>
      </c>
      <c r="AG24" s="48">
        <f t="shared" si="6"/>
        <v>0.15782020088666665</v>
      </c>
      <c r="AH24" s="171"/>
      <c r="AI24" s="58">
        <v>1</v>
      </c>
      <c r="AJ24" s="58">
        <v>129</v>
      </c>
      <c r="AK24" s="58">
        <v>0</v>
      </c>
      <c r="AL24" s="111"/>
      <c r="AM24" s="58">
        <v>1</v>
      </c>
      <c r="AN24" s="171"/>
      <c r="AO24" s="58">
        <v>1</v>
      </c>
      <c r="AP24" s="58">
        <v>243</v>
      </c>
      <c r="AQ24" s="58">
        <v>0</v>
      </c>
      <c r="AR24" s="111"/>
      <c r="AS24" s="58">
        <v>1</v>
      </c>
      <c r="AT24" s="111"/>
      <c r="AU24" s="171"/>
      <c r="AV24" s="58">
        <v>4</v>
      </c>
      <c r="AW24" s="58">
        <v>0</v>
      </c>
      <c r="AX24" s="58">
        <v>4</v>
      </c>
      <c r="AY24" s="171"/>
      <c r="AZ24" s="58">
        <v>1</v>
      </c>
      <c r="BA24" s="58">
        <v>61</v>
      </c>
      <c r="BB24" s="58">
        <v>0</v>
      </c>
      <c r="BC24" s="111"/>
      <c r="BD24" s="58">
        <v>1</v>
      </c>
      <c r="BE24" s="62">
        <v>0.59739130429999998</v>
      </c>
      <c r="BF24" s="58">
        <v>0</v>
      </c>
      <c r="BG24" s="58">
        <v>5</v>
      </c>
      <c r="BH24" s="58">
        <v>6</v>
      </c>
      <c r="BI24" s="58">
        <v>6</v>
      </c>
      <c r="BJ24" s="58">
        <v>6</v>
      </c>
      <c r="BK24" s="175"/>
      <c r="BL24" s="61">
        <v>1</v>
      </c>
      <c r="BM24" s="61">
        <v>232</v>
      </c>
      <c r="BN24" s="64">
        <v>0</v>
      </c>
      <c r="BO24" s="112"/>
      <c r="BP24" s="58">
        <v>1</v>
      </c>
      <c r="BQ24" s="61">
        <v>12</v>
      </c>
      <c r="BR24" s="61">
        <v>0</v>
      </c>
      <c r="BS24" s="61">
        <v>249</v>
      </c>
      <c r="BT24" s="64">
        <v>0</v>
      </c>
      <c r="BU24" s="63">
        <v>4.8189999999999997E-2</v>
      </c>
      <c r="BV24" s="64">
        <v>0</v>
      </c>
      <c r="BW24" s="112"/>
      <c r="BX24" s="172"/>
      <c r="BY24" s="64">
        <v>0</v>
      </c>
      <c r="BZ24" s="64">
        <v>0</v>
      </c>
      <c r="CA24" s="64">
        <v>0</v>
      </c>
      <c r="CB24" s="65">
        <v>12</v>
      </c>
      <c r="CC24" s="61">
        <v>0</v>
      </c>
      <c r="CD24" s="61">
        <v>200</v>
      </c>
      <c r="CE24" s="64">
        <v>0</v>
      </c>
      <c r="CF24" s="63">
        <v>0.06</v>
      </c>
      <c r="CG24" s="58">
        <v>0</v>
      </c>
      <c r="CH24" s="58">
        <v>11</v>
      </c>
      <c r="CI24" s="58">
        <v>0</v>
      </c>
      <c r="CJ24" s="58">
        <v>222</v>
      </c>
      <c r="CK24" s="58">
        <v>0</v>
      </c>
      <c r="CL24" s="63">
        <v>4.9549999999999997E-2</v>
      </c>
      <c r="CM24" s="58">
        <v>0</v>
      </c>
      <c r="CN24" s="63">
        <v>0.63256658600000004</v>
      </c>
      <c r="CO24" s="58">
        <v>0</v>
      </c>
      <c r="CP24" s="58">
        <v>4</v>
      </c>
      <c r="CQ24" s="58">
        <v>5</v>
      </c>
      <c r="CR24" s="58">
        <v>5</v>
      </c>
      <c r="CS24" s="64">
        <v>11</v>
      </c>
      <c r="CT24" s="64">
        <v>17</v>
      </c>
      <c r="CU24" s="63">
        <v>0.64705882349999999</v>
      </c>
      <c r="CV24" s="62">
        <v>0.97570850200000003</v>
      </c>
      <c r="CW24" s="62">
        <v>0.64705882349999999</v>
      </c>
      <c r="CX24" s="46">
        <f t="shared" si="7"/>
        <v>4.1427802732749992</v>
      </c>
      <c r="CY24" s="60">
        <v>0</v>
      </c>
      <c r="CZ24" s="60">
        <v>0</v>
      </c>
      <c r="DA24" s="46">
        <f t="shared" si="8"/>
        <v>12.94117647</v>
      </c>
      <c r="DB24" s="60">
        <v>0</v>
      </c>
      <c r="DC24" s="60">
        <v>0</v>
      </c>
      <c r="DD24" s="66">
        <v>0</v>
      </c>
      <c r="DE24" s="49">
        <f t="shared" si="9"/>
        <v>0.36938284850324321</v>
      </c>
      <c r="DF24" s="67"/>
      <c r="DG24" s="41"/>
      <c r="DH24" s="68"/>
    </row>
    <row r="25" spans="1:112" x14ac:dyDescent="0.45">
      <c r="A25" s="56" t="s">
        <v>224</v>
      </c>
      <c r="B25" s="57" t="s">
        <v>225</v>
      </c>
      <c r="C25" s="56" t="s">
        <v>226</v>
      </c>
      <c r="D25" s="56" t="s">
        <v>227</v>
      </c>
      <c r="E25" s="56" t="s">
        <v>228</v>
      </c>
      <c r="F25" s="56" t="s">
        <v>140</v>
      </c>
      <c r="G25" s="56" t="s">
        <v>141</v>
      </c>
      <c r="H25" s="56" t="s">
        <v>142</v>
      </c>
      <c r="I25" s="58">
        <v>0</v>
      </c>
      <c r="J25" s="59">
        <v>90</v>
      </c>
      <c r="K25" s="60">
        <v>2.8</v>
      </c>
      <c r="L25" s="47">
        <f>IF(K25&lt;Benchmarks!C$9,0,IF(K25&lt;Benchmarks!D$9,1,IF(K25&lt;Benchmarks!E$9,2,IF(K25&lt;Benchmarks!F$9,3,IF(K25&lt;Benchmarks!G$9,4,IF(K25&lt;Benchmarks!H$9,5,6))))))</f>
        <v>5</v>
      </c>
      <c r="M25" s="62">
        <v>0.98175182480000001</v>
      </c>
      <c r="N25" s="46">
        <f t="shared" si="0"/>
        <v>4.9087591240000004</v>
      </c>
      <c r="O25" s="60">
        <v>0.74199999999999999</v>
      </c>
      <c r="P25" s="47">
        <f>IF(O25&lt;Benchmarks!C$8,0,IF(O25&lt;Benchmarks!D$8,1,IF(O25&lt;Benchmarks!E$8,2,IF(O25&lt;Benchmarks!F$8,3,IF(O25&lt;Benchmarks!G$8,4,IF(O25&lt;Benchmarks!H$8,5,6))))))</f>
        <v>0</v>
      </c>
      <c r="Q25" s="62">
        <v>1</v>
      </c>
      <c r="R25" s="46">
        <f t="shared" si="1"/>
        <v>0</v>
      </c>
      <c r="S25" s="60">
        <v>0.93300000000000005</v>
      </c>
      <c r="T25" s="47">
        <f>IF(S25&lt;Benchmarks!C$7,0,IF(S25&lt;Benchmarks!D$7,1,IF(S25&lt;Benchmarks!E$7,2,IF(S25&lt;Benchmarks!F$7,3,IF(S25&lt;Benchmarks!G$7,4,IF(S25&lt;Benchmarks!H$7,5,6))))))</f>
        <v>6</v>
      </c>
      <c r="U25" s="62">
        <v>1</v>
      </c>
      <c r="V25" s="46">
        <f t="shared" si="2"/>
        <v>6</v>
      </c>
      <c r="W25" s="60">
        <v>4.4749999999999996</v>
      </c>
      <c r="X25" s="44">
        <f>IF(W25&lt;Benchmarks!C$5,0,IF(W25&lt;Benchmarks!D$5,1,IF(W25&lt;Benchmarks!E$5,2,IF(W25&lt;Benchmarks!F$5,3,IF(W25&lt;Benchmarks!G$5,4,IF(W25&lt;Benchmarks!H$5,5,6))))))</f>
        <v>5</v>
      </c>
      <c r="Y25" s="62">
        <v>0.95985401459999997</v>
      </c>
      <c r="Z25" s="46">
        <f t="shared" si="3"/>
        <v>4.7992700729999997</v>
      </c>
      <c r="AA25" s="60">
        <v>4.1820000000000004</v>
      </c>
      <c r="AB25" s="44">
        <f>IF(AA25&lt;Benchmarks!C$6,0,IF(AA25&lt;Benchmarks!D$6,1,IF(AA25&lt;Benchmarks!E$6,2,IF(AA25&lt;Benchmarks!F$6,3,IF(AA25&lt;Benchmarks!G$6,4,IF(AA25&lt;Benchmarks!H$6,5,6))))))</f>
        <v>5</v>
      </c>
      <c r="AC25" s="62">
        <v>0.97435897439999997</v>
      </c>
      <c r="AD25" s="46">
        <f t="shared" si="4"/>
        <v>4.8717948719999997</v>
      </c>
      <c r="AE25" s="46">
        <f t="shared" si="5"/>
        <v>20.579824069000001</v>
      </c>
      <c r="AF25" s="58">
        <v>30</v>
      </c>
      <c r="AG25" s="48">
        <f t="shared" si="6"/>
        <v>0.68599413563333334</v>
      </c>
      <c r="AH25" s="171"/>
      <c r="AI25" s="58">
        <v>1</v>
      </c>
      <c r="AJ25" s="58">
        <v>156</v>
      </c>
      <c r="AK25" s="58">
        <v>0</v>
      </c>
      <c r="AL25" s="111"/>
      <c r="AM25" s="58">
        <v>1</v>
      </c>
      <c r="AN25" s="171"/>
      <c r="AO25" s="58">
        <v>1</v>
      </c>
      <c r="AP25" s="58">
        <v>155</v>
      </c>
      <c r="AQ25" s="58">
        <v>0</v>
      </c>
      <c r="AR25" s="111"/>
      <c r="AS25" s="58">
        <v>1</v>
      </c>
      <c r="AT25" s="62">
        <v>1.1988764045</v>
      </c>
      <c r="AU25" s="58">
        <v>0</v>
      </c>
      <c r="AV25" s="58">
        <v>6</v>
      </c>
      <c r="AW25" s="58">
        <v>6</v>
      </c>
      <c r="AX25" s="58">
        <v>6</v>
      </c>
      <c r="AY25" s="58">
        <v>0</v>
      </c>
      <c r="AZ25" s="58">
        <v>0</v>
      </c>
      <c r="BA25" s="58">
        <v>41</v>
      </c>
      <c r="BB25" s="58">
        <v>0</v>
      </c>
      <c r="BC25" s="62">
        <v>0</v>
      </c>
      <c r="BD25" s="58">
        <v>0</v>
      </c>
      <c r="BE25" s="111"/>
      <c r="BF25" s="58">
        <v>2</v>
      </c>
      <c r="BG25" s="58">
        <v>6</v>
      </c>
      <c r="BH25" s="58">
        <v>6</v>
      </c>
      <c r="BI25" s="58">
        <v>6</v>
      </c>
      <c r="BJ25" s="58">
        <v>6</v>
      </c>
      <c r="BK25" s="175"/>
      <c r="BL25" s="61">
        <v>1</v>
      </c>
      <c r="BM25" s="61">
        <v>197</v>
      </c>
      <c r="BN25" s="64">
        <v>0</v>
      </c>
      <c r="BO25" s="112"/>
      <c r="BP25" s="58">
        <v>1</v>
      </c>
      <c r="BQ25" s="175"/>
      <c r="BR25" s="61">
        <v>1</v>
      </c>
      <c r="BS25" s="61">
        <v>192</v>
      </c>
      <c r="BT25" s="64">
        <v>0</v>
      </c>
      <c r="BU25" s="112"/>
      <c r="BV25" s="64">
        <v>1</v>
      </c>
      <c r="BW25" s="112"/>
      <c r="BX25" s="172"/>
      <c r="BY25" s="64">
        <v>2</v>
      </c>
      <c r="BZ25" s="64">
        <v>0</v>
      </c>
      <c r="CA25" s="64">
        <v>2</v>
      </c>
      <c r="CB25" s="65">
        <v>36</v>
      </c>
      <c r="CC25" s="61">
        <v>0</v>
      </c>
      <c r="CD25" s="61">
        <v>185</v>
      </c>
      <c r="CE25" s="64">
        <v>0</v>
      </c>
      <c r="CF25" s="63">
        <v>0.19459000000000001</v>
      </c>
      <c r="CG25" s="58">
        <v>0</v>
      </c>
      <c r="CH25" s="58">
        <v>17</v>
      </c>
      <c r="CI25" s="58">
        <v>0</v>
      </c>
      <c r="CJ25" s="58">
        <v>184</v>
      </c>
      <c r="CK25" s="58">
        <v>0</v>
      </c>
      <c r="CL25" s="63">
        <v>9.239E-2</v>
      </c>
      <c r="CM25" s="58">
        <v>0</v>
      </c>
      <c r="CN25" s="63">
        <v>0.67632850239999998</v>
      </c>
      <c r="CO25" s="58">
        <v>0</v>
      </c>
      <c r="CP25" s="58">
        <v>2</v>
      </c>
      <c r="CQ25" s="58">
        <v>5</v>
      </c>
      <c r="CR25" s="58">
        <v>5</v>
      </c>
      <c r="CS25" s="64">
        <v>13</v>
      </c>
      <c r="CT25" s="64">
        <v>17</v>
      </c>
      <c r="CU25" s="63">
        <v>0.76470588240000004</v>
      </c>
      <c r="CV25" s="62">
        <v>1</v>
      </c>
      <c r="CW25" s="62">
        <v>0.76470588240000004</v>
      </c>
      <c r="CX25" s="46">
        <f t="shared" si="7"/>
        <v>18.007346060374999</v>
      </c>
      <c r="CY25" s="60">
        <v>0</v>
      </c>
      <c r="CZ25" s="60">
        <v>0</v>
      </c>
      <c r="DA25" s="46">
        <f t="shared" si="8"/>
        <v>15.294117648</v>
      </c>
      <c r="DB25" s="60">
        <v>0</v>
      </c>
      <c r="DC25" s="60">
        <v>0</v>
      </c>
      <c r="DD25" s="66">
        <v>0</v>
      </c>
      <c r="DE25" s="49">
        <f t="shared" si="9"/>
        <v>0.72003164774864858</v>
      </c>
    </row>
    <row r="26" spans="1:112" x14ac:dyDescent="0.45">
      <c r="A26" s="56" t="s">
        <v>229</v>
      </c>
      <c r="B26" s="57" t="s">
        <v>230</v>
      </c>
      <c r="C26" s="56" t="s">
        <v>231</v>
      </c>
      <c r="D26" s="56" t="s">
        <v>232</v>
      </c>
      <c r="E26" s="56" t="s">
        <v>233</v>
      </c>
      <c r="F26" s="56" t="s">
        <v>213</v>
      </c>
      <c r="G26" s="56" t="s">
        <v>141</v>
      </c>
      <c r="H26" s="56" t="s">
        <v>142</v>
      </c>
      <c r="I26" s="58">
        <v>0</v>
      </c>
      <c r="J26" s="59">
        <v>49</v>
      </c>
      <c r="K26" s="60">
        <v>2.4750000000000001</v>
      </c>
      <c r="L26" s="47">
        <f>IF(K26&lt;Benchmarks!C$9,0,IF(K26&lt;Benchmarks!D$9,1,IF(K26&lt;Benchmarks!E$9,2,IF(K26&lt;Benchmarks!F$9,3,IF(K26&lt;Benchmarks!G$9,4,IF(K26&lt;Benchmarks!H$9,5,6))))))</f>
        <v>3</v>
      </c>
      <c r="M26" s="62">
        <v>0.73357664229999997</v>
      </c>
      <c r="N26" s="46">
        <f t="shared" si="0"/>
        <v>2.2007299268999998</v>
      </c>
      <c r="O26" s="60">
        <v>0.82599999999999996</v>
      </c>
      <c r="P26" s="47">
        <f>IF(O26&lt;Benchmarks!C$8,0,IF(O26&lt;Benchmarks!D$8,1,IF(O26&lt;Benchmarks!E$8,2,IF(O26&lt;Benchmarks!F$8,3,IF(O26&lt;Benchmarks!G$8,4,IF(O26&lt;Benchmarks!H$8,5,6))))))</f>
        <v>0</v>
      </c>
      <c r="Q26" s="62">
        <v>1</v>
      </c>
      <c r="R26" s="46">
        <f t="shared" si="1"/>
        <v>0</v>
      </c>
      <c r="S26" s="60">
        <v>0.67400000000000004</v>
      </c>
      <c r="T26" s="47">
        <f>IF(S26&lt;Benchmarks!C$7,0,IF(S26&lt;Benchmarks!D$7,1,IF(S26&lt;Benchmarks!E$7,2,IF(S26&lt;Benchmarks!F$7,3,IF(S26&lt;Benchmarks!G$7,4,IF(S26&lt;Benchmarks!H$7,5,6))))))</f>
        <v>5</v>
      </c>
      <c r="U26" s="62">
        <v>1</v>
      </c>
      <c r="V26" s="46">
        <f t="shared" si="2"/>
        <v>5</v>
      </c>
      <c r="W26" s="60">
        <v>3.9750000000000001</v>
      </c>
      <c r="X26" s="44">
        <f>IF(W26&lt;Benchmarks!C$5,0,IF(W26&lt;Benchmarks!D$5,1,IF(W26&lt;Benchmarks!E$5,2,IF(W26&lt;Benchmarks!F$5,3,IF(W26&lt;Benchmarks!G$5,4,IF(W26&lt;Benchmarks!H$5,5,6))))))</f>
        <v>3</v>
      </c>
      <c r="Y26" s="62">
        <v>0.83211678830000002</v>
      </c>
      <c r="Z26" s="46">
        <f t="shared" si="3"/>
        <v>2.4963503649000001</v>
      </c>
      <c r="AA26" s="60">
        <v>3.7869999999999999</v>
      </c>
      <c r="AB26" s="44">
        <f>IF(AA26&lt;Benchmarks!C$6,0,IF(AA26&lt;Benchmarks!D$6,1,IF(AA26&lt;Benchmarks!E$6,2,IF(AA26&lt;Benchmarks!F$6,3,IF(AA26&lt;Benchmarks!G$6,4,IF(AA26&lt;Benchmarks!H$6,5,6))))))</f>
        <v>4</v>
      </c>
      <c r="AC26" s="62">
        <v>0.82051282049999996</v>
      </c>
      <c r="AD26" s="46">
        <f t="shared" si="4"/>
        <v>3.2820512819999998</v>
      </c>
      <c r="AE26" s="46">
        <f t="shared" si="5"/>
        <v>12.9791315738</v>
      </c>
      <c r="AF26" s="58">
        <v>30</v>
      </c>
      <c r="AG26" s="48">
        <f t="shared" si="6"/>
        <v>0.43263771912666665</v>
      </c>
      <c r="AH26" s="171"/>
      <c r="AI26" s="58">
        <v>1</v>
      </c>
      <c r="AJ26" s="58">
        <v>141</v>
      </c>
      <c r="AK26" s="58">
        <v>0</v>
      </c>
      <c r="AL26" s="111"/>
      <c r="AM26" s="58">
        <v>1</v>
      </c>
      <c r="AN26" s="171"/>
      <c r="AO26" s="58">
        <v>1</v>
      </c>
      <c r="AP26" s="58">
        <v>110</v>
      </c>
      <c r="AQ26" s="58">
        <v>0</v>
      </c>
      <c r="AR26" s="111"/>
      <c r="AS26" s="58">
        <v>1</v>
      </c>
      <c r="AT26" s="111"/>
      <c r="AU26" s="171"/>
      <c r="AV26" s="58">
        <v>2</v>
      </c>
      <c r="AW26" s="58">
        <v>0</v>
      </c>
      <c r="AX26" s="58">
        <v>2</v>
      </c>
      <c r="AY26" s="171"/>
      <c r="AZ26" s="58">
        <v>1</v>
      </c>
      <c r="BA26" s="171"/>
      <c r="BB26" s="58">
        <v>4</v>
      </c>
      <c r="BC26" s="111"/>
      <c r="BD26" s="58">
        <v>1</v>
      </c>
      <c r="BE26" s="111"/>
      <c r="BF26" s="171"/>
      <c r="BG26" s="171"/>
      <c r="BH26" s="171"/>
      <c r="BI26" s="171"/>
      <c r="BJ26" s="58">
        <v>2</v>
      </c>
      <c r="BK26" s="175"/>
      <c r="BL26" s="61">
        <v>1</v>
      </c>
      <c r="BM26" s="61">
        <v>163</v>
      </c>
      <c r="BN26" s="64">
        <v>0</v>
      </c>
      <c r="BO26" s="112"/>
      <c r="BP26" s="58">
        <v>1</v>
      </c>
      <c r="BQ26" s="175"/>
      <c r="BR26" s="61">
        <v>1</v>
      </c>
      <c r="BS26" s="61">
        <v>144</v>
      </c>
      <c r="BT26" s="64">
        <v>0</v>
      </c>
      <c r="BU26" s="112"/>
      <c r="BV26" s="64">
        <v>1</v>
      </c>
      <c r="BW26" s="63">
        <v>0.15097799510000001</v>
      </c>
      <c r="BX26" s="64">
        <v>0</v>
      </c>
      <c r="BY26" s="64">
        <v>0</v>
      </c>
      <c r="BZ26" s="64">
        <v>1</v>
      </c>
      <c r="CA26" s="64">
        <v>1</v>
      </c>
      <c r="CB26" s="65">
        <v>15</v>
      </c>
      <c r="CC26" s="61">
        <v>0</v>
      </c>
      <c r="CD26" s="61">
        <v>159</v>
      </c>
      <c r="CE26" s="64">
        <v>0</v>
      </c>
      <c r="CF26" s="63">
        <v>9.4339999999999993E-2</v>
      </c>
      <c r="CG26" s="58">
        <v>0</v>
      </c>
      <c r="CH26" s="171"/>
      <c r="CI26" s="58">
        <v>1</v>
      </c>
      <c r="CJ26" s="58">
        <v>140</v>
      </c>
      <c r="CK26" s="58">
        <v>0</v>
      </c>
      <c r="CL26" s="112"/>
      <c r="CM26" s="58">
        <v>1</v>
      </c>
      <c r="CN26" s="112"/>
      <c r="CO26" s="58">
        <v>2</v>
      </c>
      <c r="CP26" s="58">
        <v>3</v>
      </c>
      <c r="CQ26" s="58">
        <v>4</v>
      </c>
      <c r="CR26" s="58">
        <v>4</v>
      </c>
      <c r="CS26" s="64">
        <v>7</v>
      </c>
      <c r="CT26" s="64">
        <v>17</v>
      </c>
      <c r="CU26" s="63">
        <v>0.41176470590000003</v>
      </c>
      <c r="CV26" s="62">
        <v>1</v>
      </c>
      <c r="CW26" s="62">
        <v>0.41176470590000003</v>
      </c>
      <c r="CX26" s="46">
        <f t="shared" si="7"/>
        <v>11.356740127075</v>
      </c>
      <c r="CY26" s="60">
        <v>0</v>
      </c>
      <c r="CZ26" s="60">
        <v>0</v>
      </c>
      <c r="DA26" s="46">
        <f t="shared" si="8"/>
        <v>8.2352941180000006</v>
      </c>
      <c r="DB26" s="60">
        <v>0</v>
      </c>
      <c r="DC26" s="60">
        <v>0</v>
      </c>
      <c r="DD26" s="66">
        <v>0</v>
      </c>
      <c r="DE26" s="49">
        <f t="shared" si="9"/>
        <v>0.42361155124486483</v>
      </c>
    </row>
    <row r="27" spans="1:112" x14ac:dyDescent="0.45">
      <c r="A27" s="56" t="s">
        <v>234</v>
      </c>
      <c r="B27" s="57" t="s">
        <v>235</v>
      </c>
      <c r="C27" s="56" t="s">
        <v>236</v>
      </c>
      <c r="D27" s="56" t="s">
        <v>237</v>
      </c>
      <c r="E27" s="56" t="s">
        <v>238</v>
      </c>
      <c r="F27" s="56" t="s">
        <v>140</v>
      </c>
      <c r="G27" s="56" t="s">
        <v>141</v>
      </c>
      <c r="H27" s="56" t="s">
        <v>142</v>
      </c>
      <c r="I27" s="58">
        <v>0</v>
      </c>
      <c r="J27" s="59">
        <v>79</v>
      </c>
      <c r="K27" s="60">
        <v>2.3570000000000002</v>
      </c>
      <c r="L27" s="47">
        <f>IF(K27&lt;Benchmarks!C$9,0,IF(K27&lt;Benchmarks!D$9,1,IF(K27&lt;Benchmarks!E$9,2,IF(K27&lt;Benchmarks!F$9,3,IF(K27&lt;Benchmarks!G$9,4,IF(K27&lt;Benchmarks!H$9,5,6))))))</f>
        <v>2</v>
      </c>
      <c r="M27" s="62">
        <v>0.25547445260000001</v>
      </c>
      <c r="N27" s="46">
        <f t="shared" si="0"/>
        <v>0.51094890520000003</v>
      </c>
      <c r="O27" s="60">
        <v>1.1140000000000001</v>
      </c>
      <c r="P27" s="47">
        <f>IF(O27&lt;Benchmarks!C$8,0,IF(O27&lt;Benchmarks!D$8,1,IF(O27&lt;Benchmarks!E$8,2,IF(O27&lt;Benchmarks!F$8,3,IF(O27&lt;Benchmarks!G$8,4,IF(O27&lt;Benchmarks!H$8,5,6))))))</f>
        <v>3</v>
      </c>
      <c r="Q27" s="62">
        <v>1</v>
      </c>
      <c r="R27" s="46">
        <f t="shared" si="1"/>
        <v>3</v>
      </c>
      <c r="S27" s="60">
        <v>0.45</v>
      </c>
      <c r="T27" s="47">
        <f>IF(S27&lt;Benchmarks!C$7,0,IF(S27&lt;Benchmarks!D$7,1,IF(S27&lt;Benchmarks!E$7,2,IF(S27&lt;Benchmarks!F$7,3,IF(S27&lt;Benchmarks!G$7,4,IF(S27&lt;Benchmarks!H$7,5,6))))))</f>
        <v>3</v>
      </c>
      <c r="U27" s="62">
        <v>1</v>
      </c>
      <c r="V27" s="46">
        <f t="shared" si="2"/>
        <v>3</v>
      </c>
      <c r="W27" s="60">
        <v>3.92</v>
      </c>
      <c r="X27" s="44">
        <f>IF(W27&lt;Benchmarks!C$5,0,IF(W27&lt;Benchmarks!D$5,1,IF(W27&lt;Benchmarks!E$5,2,IF(W27&lt;Benchmarks!F$5,3,IF(W27&lt;Benchmarks!G$5,4,IF(W27&lt;Benchmarks!H$5,5,6))))))</f>
        <v>2</v>
      </c>
      <c r="Y27" s="62">
        <v>0.72262773719999995</v>
      </c>
      <c r="Z27" s="46">
        <f t="shared" si="3"/>
        <v>1.4452554743999999</v>
      </c>
      <c r="AA27" s="60">
        <v>3.4049999999999998</v>
      </c>
      <c r="AB27" s="44">
        <f>IF(AA27&lt;Benchmarks!C$6,0,IF(AA27&lt;Benchmarks!D$6,1,IF(AA27&lt;Benchmarks!E$6,2,IF(AA27&lt;Benchmarks!F$6,3,IF(AA27&lt;Benchmarks!G$6,4,IF(AA27&lt;Benchmarks!H$6,5,6))))))</f>
        <v>1</v>
      </c>
      <c r="AC27" s="62">
        <v>0.2692307692</v>
      </c>
      <c r="AD27" s="46">
        <f t="shared" si="4"/>
        <v>0.2692307692</v>
      </c>
      <c r="AE27" s="46">
        <f t="shared" si="5"/>
        <v>8.225435148799999</v>
      </c>
      <c r="AF27" s="58">
        <v>30</v>
      </c>
      <c r="AG27" s="48">
        <f t="shared" si="6"/>
        <v>0.27418117162666661</v>
      </c>
      <c r="AH27" s="171"/>
      <c r="AI27" s="58">
        <v>1</v>
      </c>
      <c r="AJ27" s="58">
        <v>203</v>
      </c>
      <c r="AK27" s="58">
        <v>0</v>
      </c>
      <c r="AL27" s="111"/>
      <c r="AM27" s="58">
        <v>1</v>
      </c>
      <c r="AN27" s="58">
        <v>13</v>
      </c>
      <c r="AO27" s="58">
        <v>0</v>
      </c>
      <c r="AP27" s="58">
        <v>229</v>
      </c>
      <c r="AQ27" s="58">
        <v>0</v>
      </c>
      <c r="AR27" s="62">
        <v>5.6770000000000001E-2</v>
      </c>
      <c r="AS27" s="58">
        <v>0</v>
      </c>
      <c r="AT27" s="111"/>
      <c r="AU27" s="171"/>
      <c r="AV27" s="58">
        <v>2</v>
      </c>
      <c r="AW27" s="58">
        <v>0</v>
      </c>
      <c r="AX27" s="58">
        <v>2</v>
      </c>
      <c r="AY27" s="171"/>
      <c r="AZ27" s="58">
        <v>1</v>
      </c>
      <c r="BA27" s="58">
        <v>55</v>
      </c>
      <c r="BB27" s="58">
        <v>0</v>
      </c>
      <c r="BC27" s="111"/>
      <c r="BD27" s="58">
        <v>1</v>
      </c>
      <c r="BE27" s="62">
        <v>0.2447037151</v>
      </c>
      <c r="BF27" s="58">
        <v>0</v>
      </c>
      <c r="BG27" s="58">
        <v>4</v>
      </c>
      <c r="BH27" s="58">
        <v>2</v>
      </c>
      <c r="BI27" s="58">
        <v>4</v>
      </c>
      <c r="BJ27" s="58">
        <v>4</v>
      </c>
      <c r="BK27" s="175"/>
      <c r="BL27" s="61">
        <v>1</v>
      </c>
      <c r="BM27" s="61">
        <v>243</v>
      </c>
      <c r="BN27" s="64">
        <v>0</v>
      </c>
      <c r="BO27" s="112"/>
      <c r="BP27" s="58">
        <v>1</v>
      </c>
      <c r="BQ27" s="175"/>
      <c r="BR27" s="61">
        <v>1</v>
      </c>
      <c r="BS27" s="61">
        <v>246</v>
      </c>
      <c r="BT27" s="64">
        <v>0</v>
      </c>
      <c r="BU27" s="112"/>
      <c r="BV27" s="64">
        <v>1</v>
      </c>
      <c r="BW27" s="63">
        <v>0.83515593359999996</v>
      </c>
      <c r="BX27" s="64">
        <v>0</v>
      </c>
      <c r="BY27" s="64">
        <v>5</v>
      </c>
      <c r="BZ27" s="64">
        <v>6</v>
      </c>
      <c r="CA27" s="64">
        <v>6</v>
      </c>
      <c r="CB27" s="65">
        <v>34</v>
      </c>
      <c r="CC27" s="61">
        <v>0</v>
      </c>
      <c r="CD27" s="61">
        <v>199</v>
      </c>
      <c r="CE27" s="64">
        <v>0</v>
      </c>
      <c r="CF27" s="63">
        <v>0.17085</v>
      </c>
      <c r="CG27" s="58">
        <v>0</v>
      </c>
      <c r="CH27" s="58">
        <v>39</v>
      </c>
      <c r="CI27" s="58">
        <v>0</v>
      </c>
      <c r="CJ27" s="58">
        <v>216</v>
      </c>
      <c r="CK27" s="58">
        <v>0</v>
      </c>
      <c r="CL27" s="63">
        <v>0.18056</v>
      </c>
      <c r="CM27" s="58">
        <v>0</v>
      </c>
      <c r="CN27" s="112"/>
      <c r="CO27" s="171"/>
      <c r="CP27" s="58">
        <v>0</v>
      </c>
      <c r="CQ27" s="58">
        <v>0</v>
      </c>
      <c r="CR27" s="58">
        <v>0</v>
      </c>
      <c r="CS27" s="64">
        <v>10</v>
      </c>
      <c r="CT27" s="64">
        <v>17</v>
      </c>
      <c r="CU27" s="63">
        <v>0.58823529409999997</v>
      </c>
      <c r="CV27" s="62">
        <v>1</v>
      </c>
      <c r="CW27" s="62">
        <v>0.58823529409999997</v>
      </c>
      <c r="CX27" s="46">
        <f t="shared" si="7"/>
        <v>7.1972557551999987</v>
      </c>
      <c r="CY27" s="60">
        <v>0</v>
      </c>
      <c r="CZ27" s="60">
        <v>0</v>
      </c>
      <c r="DA27" s="46">
        <f t="shared" si="8"/>
        <v>11.764705881999999</v>
      </c>
      <c r="DB27" s="60">
        <v>0</v>
      </c>
      <c r="DC27" s="60">
        <v>0</v>
      </c>
      <c r="DD27" s="66">
        <v>0</v>
      </c>
      <c r="DE27" s="49">
        <f t="shared" si="9"/>
        <v>0.40998835972324321</v>
      </c>
    </row>
    <row r="28" spans="1:112" x14ac:dyDescent="0.45">
      <c r="A28" s="56" t="s">
        <v>239</v>
      </c>
      <c r="B28" s="57" t="s">
        <v>240</v>
      </c>
      <c r="C28" s="56" t="s">
        <v>241</v>
      </c>
      <c r="D28" s="56" t="s">
        <v>242</v>
      </c>
      <c r="E28" s="56" t="s">
        <v>243</v>
      </c>
      <c r="F28" s="56" t="s">
        <v>140</v>
      </c>
      <c r="G28" s="56" t="s">
        <v>141</v>
      </c>
      <c r="H28" s="56" t="s">
        <v>142</v>
      </c>
      <c r="I28" s="58">
        <v>0</v>
      </c>
      <c r="J28" s="59">
        <v>62</v>
      </c>
      <c r="K28" s="60">
        <v>2.6110000000000002</v>
      </c>
      <c r="L28" s="47">
        <f>IF(K28&lt;Benchmarks!C$9,0,IF(K28&lt;Benchmarks!D$9,1,IF(K28&lt;Benchmarks!E$9,2,IF(K28&lt;Benchmarks!F$9,3,IF(K28&lt;Benchmarks!G$9,4,IF(K28&lt;Benchmarks!H$9,5,6))))))</f>
        <v>4</v>
      </c>
      <c r="M28" s="62">
        <v>0.73722627740000002</v>
      </c>
      <c r="N28" s="46">
        <f t="shared" si="0"/>
        <v>2.9489051096000001</v>
      </c>
      <c r="O28" s="60">
        <v>1.0309999999999999</v>
      </c>
      <c r="P28" s="47">
        <f>IF(O28&lt;Benchmarks!C$8,0,IF(O28&lt;Benchmarks!D$8,1,IF(O28&lt;Benchmarks!E$8,2,IF(O28&lt;Benchmarks!F$8,3,IF(O28&lt;Benchmarks!G$8,4,IF(O28&lt;Benchmarks!H$8,5,6))))))</f>
        <v>1</v>
      </c>
      <c r="Q28" s="62">
        <v>1</v>
      </c>
      <c r="R28" s="46">
        <f t="shared" si="1"/>
        <v>1</v>
      </c>
      <c r="S28" s="60">
        <v>0.35899999999999999</v>
      </c>
      <c r="T28" s="47">
        <f>IF(S28&lt;Benchmarks!C$7,0,IF(S28&lt;Benchmarks!D$7,1,IF(S28&lt;Benchmarks!E$7,2,IF(S28&lt;Benchmarks!F$7,3,IF(S28&lt;Benchmarks!G$7,4,IF(S28&lt;Benchmarks!H$7,5,6))))))</f>
        <v>2</v>
      </c>
      <c r="U28" s="62">
        <v>1</v>
      </c>
      <c r="V28" s="46">
        <f t="shared" si="2"/>
        <v>2</v>
      </c>
      <c r="W28" s="60">
        <v>4.0010000000000003</v>
      </c>
      <c r="X28" s="44">
        <f>IF(W28&lt;Benchmarks!C$5,0,IF(W28&lt;Benchmarks!D$5,1,IF(W28&lt;Benchmarks!E$5,2,IF(W28&lt;Benchmarks!F$5,3,IF(W28&lt;Benchmarks!G$5,4,IF(W28&lt;Benchmarks!H$5,5,6))))))</f>
        <v>3</v>
      </c>
      <c r="Y28" s="62">
        <v>0.63138686129999999</v>
      </c>
      <c r="Z28" s="46">
        <f t="shared" si="3"/>
        <v>1.8941605839</v>
      </c>
      <c r="AA28" s="60">
        <v>3.5510000000000002</v>
      </c>
      <c r="AB28" s="44">
        <f>IF(AA28&lt;Benchmarks!C$6,0,IF(AA28&lt;Benchmarks!D$6,1,IF(AA28&lt;Benchmarks!E$6,2,IF(AA28&lt;Benchmarks!F$6,3,IF(AA28&lt;Benchmarks!G$6,4,IF(AA28&lt;Benchmarks!H$6,5,6))))))</f>
        <v>2</v>
      </c>
      <c r="AC28" s="62">
        <v>0.24358974359999999</v>
      </c>
      <c r="AD28" s="46">
        <f t="shared" si="4"/>
        <v>0.48717948719999998</v>
      </c>
      <c r="AE28" s="46">
        <f t="shared" si="5"/>
        <v>8.3302451807000004</v>
      </c>
      <c r="AF28" s="58">
        <v>30</v>
      </c>
      <c r="AG28" s="48">
        <f t="shared" si="6"/>
        <v>0.2776748393566667</v>
      </c>
      <c r="AH28" s="58">
        <v>15</v>
      </c>
      <c r="AI28" s="58">
        <v>0</v>
      </c>
      <c r="AJ28" s="58">
        <v>117</v>
      </c>
      <c r="AK28" s="58">
        <v>0</v>
      </c>
      <c r="AL28" s="62">
        <v>0.12820999999999999</v>
      </c>
      <c r="AM28" s="58">
        <v>0</v>
      </c>
      <c r="AN28" s="171"/>
      <c r="AO28" s="58">
        <v>1</v>
      </c>
      <c r="AP28" s="58">
        <v>136</v>
      </c>
      <c r="AQ28" s="58">
        <v>0</v>
      </c>
      <c r="AR28" s="111"/>
      <c r="AS28" s="58">
        <v>1</v>
      </c>
      <c r="AT28" s="111"/>
      <c r="AU28" s="58">
        <v>2</v>
      </c>
      <c r="AV28" s="58">
        <v>0</v>
      </c>
      <c r="AW28" s="58">
        <v>4</v>
      </c>
      <c r="AX28" s="58">
        <v>4</v>
      </c>
      <c r="AY28" s="171"/>
      <c r="AZ28" s="58">
        <v>1</v>
      </c>
      <c r="BA28" s="58">
        <v>39</v>
      </c>
      <c r="BB28" s="58">
        <v>0</v>
      </c>
      <c r="BC28" s="111"/>
      <c r="BD28" s="58">
        <v>1</v>
      </c>
      <c r="BE28" s="111"/>
      <c r="BF28" s="58">
        <v>2</v>
      </c>
      <c r="BG28" s="58">
        <v>0</v>
      </c>
      <c r="BH28" s="58">
        <v>0</v>
      </c>
      <c r="BI28" s="58">
        <v>0</v>
      </c>
      <c r="BJ28" s="58">
        <v>4</v>
      </c>
      <c r="BK28" s="175"/>
      <c r="BL28" s="61">
        <v>1</v>
      </c>
      <c r="BM28" s="61">
        <v>151</v>
      </c>
      <c r="BN28" s="64">
        <v>0</v>
      </c>
      <c r="BO28" s="112"/>
      <c r="BP28" s="58">
        <v>1</v>
      </c>
      <c r="BQ28" s="175"/>
      <c r="BR28" s="61">
        <v>1</v>
      </c>
      <c r="BS28" s="61">
        <v>153</v>
      </c>
      <c r="BT28" s="64">
        <v>0</v>
      </c>
      <c r="BU28" s="112"/>
      <c r="BV28" s="64">
        <v>1</v>
      </c>
      <c r="BW28" s="112"/>
      <c r="BX28" s="172"/>
      <c r="BY28" s="64">
        <v>1</v>
      </c>
      <c r="BZ28" s="64">
        <v>0</v>
      </c>
      <c r="CA28" s="64">
        <v>1</v>
      </c>
      <c r="CB28" s="65">
        <v>15</v>
      </c>
      <c r="CC28" s="61">
        <v>0</v>
      </c>
      <c r="CD28" s="61">
        <v>108</v>
      </c>
      <c r="CE28" s="64">
        <v>0</v>
      </c>
      <c r="CF28" s="63">
        <v>0.13889000000000001</v>
      </c>
      <c r="CG28" s="58">
        <v>0</v>
      </c>
      <c r="CH28" s="58">
        <v>17</v>
      </c>
      <c r="CI28" s="58">
        <v>0</v>
      </c>
      <c r="CJ28" s="58">
        <v>107</v>
      </c>
      <c r="CK28" s="58">
        <v>0</v>
      </c>
      <c r="CL28" s="63">
        <v>0.15887999999999999</v>
      </c>
      <c r="CM28" s="58">
        <v>0</v>
      </c>
      <c r="CN28" s="112"/>
      <c r="CO28" s="171"/>
      <c r="CP28" s="58">
        <v>0</v>
      </c>
      <c r="CQ28" s="58">
        <v>0</v>
      </c>
      <c r="CR28" s="58">
        <v>0</v>
      </c>
      <c r="CS28" s="64">
        <v>5</v>
      </c>
      <c r="CT28" s="64">
        <v>17</v>
      </c>
      <c r="CU28" s="63">
        <v>0.29411764709999999</v>
      </c>
      <c r="CV28" s="62">
        <v>0.98701298699999995</v>
      </c>
      <c r="CW28" s="62">
        <v>0.29411764709999999</v>
      </c>
      <c r="CX28" s="46">
        <f t="shared" si="7"/>
        <v>7.2889645331125008</v>
      </c>
      <c r="CY28" s="60">
        <v>0</v>
      </c>
      <c r="CZ28" s="60">
        <v>0</v>
      </c>
      <c r="DA28" s="46">
        <f t="shared" si="8"/>
        <v>5.8823529419999998</v>
      </c>
      <c r="DB28" s="60">
        <v>0</v>
      </c>
      <c r="DC28" s="60">
        <v>0</v>
      </c>
      <c r="DD28" s="66">
        <v>0</v>
      </c>
      <c r="DE28" s="49">
        <f t="shared" si="9"/>
        <v>0.28478524270513517</v>
      </c>
    </row>
    <row r="29" spans="1:112" x14ac:dyDescent="0.45">
      <c r="A29" s="56" t="s">
        <v>244</v>
      </c>
      <c r="B29" s="57" t="s">
        <v>245</v>
      </c>
      <c r="C29" s="56" t="s">
        <v>246</v>
      </c>
      <c r="D29" s="56" t="s">
        <v>247</v>
      </c>
      <c r="E29" s="56" t="s">
        <v>248</v>
      </c>
      <c r="F29" s="56" t="s">
        <v>171</v>
      </c>
      <c r="G29" s="56" t="s">
        <v>141</v>
      </c>
      <c r="H29" s="56" t="s">
        <v>142</v>
      </c>
      <c r="I29" s="58">
        <v>0</v>
      </c>
      <c r="J29" s="59">
        <v>99</v>
      </c>
      <c r="K29" s="60">
        <v>2.4710000000000001</v>
      </c>
      <c r="L29" s="47">
        <f>IF(K29&lt;Benchmarks!C$9,0,IF(K29&lt;Benchmarks!D$9,1,IF(K29&lt;Benchmarks!E$9,2,IF(K29&lt;Benchmarks!F$9,3,IF(K29&lt;Benchmarks!G$9,4,IF(K29&lt;Benchmarks!H$9,5,6))))))</f>
        <v>3</v>
      </c>
      <c r="M29" s="62">
        <v>0.54014598540000003</v>
      </c>
      <c r="N29" s="46">
        <f t="shared" si="0"/>
        <v>1.6204379562</v>
      </c>
      <c r="O29" s="60">
        <v>1.373</v>
      </c>
      <c r="P29" s="47">
        <f>IF(O29&lt;Benchmarks!C$8,0,IF(O29&lt;Benchmarks!D$8,1,IF(O29&lt;Benchmarks!E$8,2,IF(O29&lt;Benchmarks!F$8,3,IF(O29&lt;Benchmarks!G$8,4,IF(O29&lt;Benchmarks!H$8,5,6))))))</f>
        <v>5</v>
      </c>
      <c r="Q29" s="62">
        <v>1</v>
      </c>
      <c r="R29" s="46">
        <f t="shared" si="1"/>
        <v>5</v>
      </c>
      <c r="S29" s="60">
        <v>0.33700000000000002</v>
      </c>
      <c r="T29" s="47">
        <f>IF(S29&lt;Benchmarks!C$7,0,IF(S29&lt;Benchmarks!D$7,1,IF(S29&lt;Benchmarks!E$7,2,IF(S29&lt;Benchmarks!F$7,3,IF(S29&lt;Benchmarks!G$7,4,IF(S29&lt;Benchmarks!H$7,5,6))))))</f>
        <v>1</v>
      </c>
      <c r="U29" s="62">
        <v>1</v>
      </c>
      <c r="V29" s="46">
        <f t="shared" si="2"/>
        <v>1</v>
      </c>
      <c r="W29" s="60">
        <v>4.1820000000000004</v>
      </c>
      <c r="X29" s="44">
        <f>IF(W29&lt;Benchmarks!C$5,0,IF(W29&lt;Benchmarks!D$5,1,IF(W29&lt;Benchmarks!E$5,2,IF(W29&lt;Benchmarks!F$5,3,IF(W29&lt;Benchmarks!G$5,4,IF(W29&lt;Benchmarks!H$5,5,6))))))</f>
        <v>4</v>
      </c>
      <c r="Y29" s="62">
        <v>0.85401459850000006</v>
      </c>
      <c r="Z29" s="46">
        <f t="shared" si="3"/>
        <v>3.4160583940000002</v>
      </c>
      <c r="AA29" s="60">
        <v>3.8170000000000002</v>
      </c>
      <c r="AB29" s="44">
        <f>IF(AA29&lt;Benchmarks!C$6,0,IF(AA29&lt;Benchmarks!D$6,1,IF(AA29&lt;Benchmarks!E$6,2,IF(AA29&lt;Benchmarks!F$6,3,IF(AA29&lt;Benchmarks!G$6,4,IF(AA29&lt;Benchmarks!H$6,5,6))))))</f>
        <v>4</v>
      </c>
      <c r="AC29" s="62">
        <v>0.75641025640000004</v>
      </c>
      <c r="AD29" s="46">
        <f t="shared" si="4"/>
        <v>3.0256410256000001</v>
      </c>
      <c r="AE29" s="46">
        <f t="shared" si="5"/>
        <v>14.062137375800001</v>
      </c>
      <c r="AF29" s="58">
        <v>30</v>
      </c>
      <c r="AG29" s="48">
        <f t="shared" si="6"/>
        <v>0.46873791252666669</v>
      </c>
      <c r="AH29" s="171"/>
      <c r="AI29" s="58">
        <v>1</v>
      </c>
      <c r="AJ29" s="58">
        <v>112</v>
      </c>
      <c r="AK29" s="58">
        <v>0</v>
      </c>
      <c r="AL29" s="111"/>
      <c r="AM29" s="58">
        <v>1</v>
      </c>
      <c r="AN29" s="171"/>
      <c r="AO29" s="58">
        <v>1</v>
      </c>
      <c r="AP29" s="58">
        <v>117</v>
      </c>
      <c r="AQ29" s="58">
        <v>0</v>
      </c>
      <c r="AR29" s="111"/>
      <c r="AS29" s="58">
        <v>1</v>
      </c>
      <c r="AT29" s="111"/>
      <c r="AU29" s="171"/>
      <c r="AV29" s="58">
        <v>5</v>
      </c>
      <c r="AW29" s="58">
        <v>0</v>
      </c>
      <c r="AX29" s="58">
        <v>5</v>
      </c>
      <c r="AY29" s="58">
        <v>0</v>
      </c>
      <c r="AZ29" s="58">
        <v>0</v>
      </c>
      <c r="BA29" s="171"/>
      <c r="BB29" s="58">
        <v>4</v>
      </c>
      <c r="BC29" s="111"/>
      <c r="BD29" s="58">
        <v>4</v>
      </c>
      <c r="BE29" s="111"/>
      <c r="BF29" s="171"/>
      <c r="BG29" s="171"/>
      <c r="BH29" s="171"/>
      <c r="BI29" s="171"/>
      <c r="BJ29" s="58">
        <v>5</v>
      </c>
      <c r="BK29" s="175"/>
      <c r="BL29" s="61">
        <v>1</v>
      </c>
      <c r="BM29" s="61">
        <v>140</v>
      </c>
      <c r="BN29" s="64">
        <v>0</v>
      </c>
      <c r="BO29" s="112"/>
      <c r="BP29" s="58">
        <v>1</v>
      </c>
      <c r="BQ29" s="175"/>
      <c r="BR29" s="61">
        <v>1</v>
      </c>
      <c r="BS29" s="61">
        <v>145</v>
      </c>
      <c r="BT29" s="64">
        <v>0</v>
      </c>
      <c r="BU29" s="112"/>
      <c r="BV29" s="64">
        <v>1</v>
      </c>
      <c r="BW29" s="112"/>
      <c r="BX29" s="172"/>
      <c r="BY29" s="64">
        <v>0</v>
      </c>
      <c r="BZ29" s="64">
        <v>0</v>
      </c>
      <c r="CA29" s="64">
        <v>0</v>
      </c>
      <c r="CB29" s="177"/>
      <c r="CC29" s="61">
        <v>1</v>
      </c>
      <c r="CD29" s="61">
        <v>120</v>
      </c>
      <c r="CE29" s="64">
        <v>0</v>
      </c>
      <c r="CF29" s="112"/>
      <c r="CG29" s="58">
        <v>1</v>
      </c>
      <c r="CH29" s="171"/>
      <c r="CI29" s="58">
        <v>1</v>
      </c>
      <c r="CJ29" s="58">
        <v>131</v>
      </c>
      <c r="CK29" s="58">
        <v>0</v>
      </c>
      <c r="CL29" s="112"/>
      <c r="CM29" s="58">
        <v>1</v>
      </c>
      <c r="CN29" s="112"/>
      <c r="CO29" s="171"/>
      <c r="CP29" s="58">
        <v>4</v>
      </c>
      <c r="CQ29" s="58">
        <v>0</v>
      </c>
      <c r="CR29" s="58">
        <v>4</v>
      </c>
      <c r="CS29" s="64">
        <v>9</v>
      </c>
      <c r="CT29" s="64">
        <v>17</v>
      </c>
      <c r="CU29" s="63">
        <v>0.52941176469999995</v>
      </c>
      <c r="CV29" s="62">
        <v>0.98591549300000003</v>
      </c>
      <c r="CW29" s="62">
        <v>0.52941176469999995</v>
      </c>
      <c r="CX29" s="46">
        <f t="shared" si="7"/>
        <v>12.304370203825</v>
      </c>
      <c r="CY29" s="60">
        <v>0</v>
      </c>
      <c r="CZ29" s="60">
        <v>0</v>
      </c>
      <c r="DA29" s="46">
        <f t="shared" si="8"/>
        <v>10.588235293999999</v>
      </c>
      <c r="DB29" s="60">
        <v>0</v>
      </c>
      <c r="DC29" s="60">
        <v>0</v>
      </c>
      <c r="DD29" s="66">
        <v>0</v>
      </c>
      <c r="DE29" s="49">
        <f t="shared" si="9"/>
        <v>0.49497525400702702</v>
      </c>
    </row>
    <row r="30" spans="1:112" x14ac:dyDescent="0.45">
      <c r="A30" s="56" t="s">
        <v>249</v>
      </c>
      <c r="B30" s="57" t="s">
        <v>250</v>
      </c>
      <c r="C30" s="56" t="s">
        <v>251</v>
      </c>
      <c r="D30" s="56" t="s">
        <v>252</v>
      </c>
      <c r="E30" s="56" t="s">
        <v>253</v>
      </c>
      <c r="F30" s="56" t="s">
        <v>254</v>
      </c>
      <c r="G30" s="56" t="s">
        <v>141</v>
      </c>
      <c r="H30" s="56" t="s">
        <v>142</v>
      </c>
      <c r="I30" s="58">
        <v>0</v>
      </c>
      <c r="J30" s="59">
        <v>79</v>
      </c>
      <c r="K30" s="60">
        <v>2.6240000000000001</v>
      </c>
      <c r="L30" s="47">
        <f>IF(K30&lt;Benchmarks!C$9,0,IF(K30&lt;Benchmarks!D$9,1,IF(K30&lt;Benchmarks!E$9,2,IF(K30&lt;Benchmarks!F$9,3,IF(K30&lt;Benchmarks!G$9,4,IF(K30&lt;Benchmarks!H$9,5,6))))))</f>
        <v>4</v>
      </c>
      <c r="M30" s="62">
        <v>0.5</v>
      </c>
      <c r="N30" s="46">
        <f t="shared" si="0"/>
        <v>2</v>
      </c>
      <c r="O30" s="60">
        <v>0.318</v>
      </c>
      <c r="P30" s="47">
        <f>IF(O30&lt;Benchmarks!C$8,0,IF(O30&lt;Benchmarks!D$8,1,IF(O30&lt;Benchmarks!E$8,2,IF(O30&lt;Benchmarks!F$8,3,IF(O30&lt;Benchmarks!G$8,4,IF(O30&lt;Benchmarks!H$8,5,6))))))</f>
        <v>0</v>
      </c>
      <c r="Q30" s="62">
        <v>0.66788321169999998</v>
      </c>
      <c r="R30" s="46">
        <f t="shared" si="1"/>
        <v>0</v>
      </c>
      <c r="S30" s="60">
        <v>0.85</v>
      </c>
      <c r="T30" s="47">
        <f>IF(S30&lt;Benchmarks!C$7,0,IF(S30&lt;Benchmarks!D$7,1,IF(S30&lt;Benchmarks!E$7,2,IF(S30&lt;Benchmarks!F$7,3,IF(S30&lt;Benchmarks!G$7,4,IF(S30&lt;Benchmarks!H$7,5,6))))))</f>
        <v>6</v>
      </c>
      <c r="U30" s="62">
        <v>0.66788321169999998</v>
      </c>
      <c r="V30" s="46">
        <f t="shared" si="2"/>
        <v>4.0072992701999999</v>
      </c>
      <c r="W30" s="60">
        <v>3.7930000000000001</v>
      </c>
      <c r="X30" s="44">
        <f>IF(W30&lt;Benchmarks!C$5,0,IF(W30&lt;Benchmarks!D$5,1,IF(W30&lt;Benchmarks!E$5,2,IF(W30&lt;Benchmarks!F$5,3,IF(W30&lt;Benchmarks!G$5,4,IF(W30&lt;Benchmarks!H$5,5,6))))))</f>
        <v>1</v>
      </c>
      <c r="Y30" s="62">
        <v>0.51824817519999999</v>
      </c>
      <c r="Z30" s="46">
        <f t="shared" si="3"/>
        <v>0.51824817519999999</v>
      </c>
      <c r="AA30" s="60">
        <v>3.8580000000000001</v>
      </c>
      <c r="AB30" s="44">
        <f>IF(AA30&lt;Benchmarks!C$6,0,IF(AA30&lt;Benchmarks!D$6,1,IF(AA30&lt;Benchmarks!E$6,2,IF(AA30&lt;Benchmarks!F$6,3,IF(AA30&lt;Benchmarks!G$6,4,IF(AA30&lt;Benchmarks!H$6,5,6))))))</f>
        <v>4</v>
      </c>
      <c r="AC30" s="62">
        <v>0.55128205129999996</v>
      </c>
      <c r="AD30" s="46">
        <f t="shared" si="4"/>
        <v>2.2051282051999999</v>
      </c>
      <c r="AE30" s="46">
        <f t="shared" si="5"/>
        <v>8.7306756506000003</v>
      </c>
      <c r="AF30" s="58">
        <v>30</v>
      </c>
      <c r="AG30" s="48">
        <f t="shared" si="6"/>
        <v>0.2910225216866667</v>
      </c>
      <c r="AH30" s="171"/>
      <c r="AI30" s="58">
        <v>1</v>
      </c>
      <c r="AJ30" s="58">
        <v>113</v>
      </c>
      <c r="AK30" s="58">
        <v>0</v>
      </c>
      <c r="AL30" s="111"/>
      <c r="AM30" s="58">
        <v>1</v>
      </c>
      <c r="AN30" s="171"/>
      <c r="AO30" s="58">
        <v>1</v>
      </c>
      <c r="AP30" s="58">
        <v>109</v>
      </c>
      <c r="AQ30" s="58">
        <v>0</v>
      </c>
      <c r="AR30" s="111"/>
      <c r="AS30" s="58">
        <v>1</v>
      </c>
      <c r="AT30" s="111"/>
      <c r="AU30" s="171"/>
      <c r="AV30" s="58">
        <v>4</v>
      </c>
      <c r="AW30" s="58">
        <v>0</v>
      </c>
      <c r="AX30" s="58">
        <v>4</v>
      </c>
      <c r="AY30" s="58">
        <v>0</v>
      </c>
      <c r="AZ30" s="58">
        <v>0</v>
      </c>
      <c r="BA30" s="171"/>
      <c r="BB30" s="58">
        <v>4</v>
      </c>
      <c r="BC30" s="111"/>
      <c r="BD30" s="58">
        <v>4</v>
      </c>
      <c r="BE30" s="111"/>
      <c r="BF30" s="171"/>
      <c r="BG30" s="171"/>
      <c r="BH30" s="171"/>
      <c r="BI30" s="171"/>
      <c r="BJ30" s="58">
        <v>4</v>
      </c>
      <c r="BK30" s="61">
        <v>0</v>
      </c>
      <c r="BL30" s="61">
        <v>0</v>
      </c>
      <c r="BM30" s="61">
        <v>127</v>
      </c>
      <c r="BN30" s="64">
        <v>0</v>
      </c>
      <c r="BO30" s="63">
        <v>0</v>
      </c>
      <c r="BP30" s="58">
        <v>0</v>
      </c>
      <c r="BQ30" s="175"/>
      <c r="BR30" s="61">
        <v>1</v>
      </c>
      <c r="BS30" s="61">
        <v>112</v>
      </c>
      <c r="BT30" s="64">
        <v>0</v>
      </c>
      <c r="BU30" s="112"/>
      <c r="BV30" s="64">
        <v>1</v>
      </c>
      <c r="BW30" s="112"/>
      <c r="BX30" s="172"/>
      <c r="BY30" s="64">
        <v>0</v>
      </c>
      <c r="BZ30" s="64">
        <v>0</v>
      </c>
      <c r="CA30" s="64">
        <v>0</v>
      </c>
      <c r="CB30" s="65">
        <v>23</v>
      </c>
      <c r="CC30" s="61">
        <v>0</v>
      </c>
      <c r="CD30" s="61">
        <v>114</v>
      </c>
      <c r="CE30" s="64">
        <v>0</v>
      </c>
      <c r="CF30" s="63">
        <v>0.20175000000000001</v>
      </c>
      <c r="CG30" s="58">
        <v>0</v>
      </c>
      <c r="CH30" s="58">
        <v>26</v>
      </c>
      <c r="CI30" s="58">
        <v>0</v>
      </c>
      <c r="CJ30" s="58">
        <v>107</v>
      </c>
      <c r="CK30" s="58">
        <v>0</v>
      </c>
      <c r="CL30" s="63">
        <v>0.24299000000000001</v>
      </c>
      <c r="CM30" s="58">
        <v>0</v>
      </c>
      <c r="CN30" s="112"/>
      <c r="CO30" s="171"/>
      <c r="CP30" s="58">
        <v>0</v>
      </c>
      <c r="CQ30" s="58">
        <v>0</v>
      </c>
      <c r="CR30" s="58">
        <v>0</v>
      </c>
      <c r="CS30" s="64">
        <v>4</v>
      </c>
      <c r="CT30" s="64">
        <v>17</v>
      </c>
      <c r="CU30" s="63">
        <v>0.23529411759999999</v>
      </c>
      <c r="CV30" s="62">
        <v>0.96491228070000001</v>
      </c>
      <c r="CW30" s="62">
        <v>0.23529411759999999</v>
      </c>
      <c r="CX30" s="46">
        <f t="shared" si="7"/>
        <v>7.6393411942750014</v>
      </c>
      <c r="CY30" s="60">
        <v>0</v>
      </c>
      <c r="CZ30" s="60">
        <v>0</v>
      </c>
      <c r="DA30" s="46">
        <f t="shared" si="8"/>
        <v>4.7058823519999997</v>
      </c>
      <c r="DB30" s="60">
        <v>0</v>
      </c>
      <c r="DC30" s="60">
        <v>0</v>
      </c>
      <c r="DD30" s="66">
        <v>0</v>
      </c>
      <c r="DE30" s="49">
        <f t="shared" si="9"/>
        <v>0.26692375235189192</v>
      </c>
    </row>
    <row r="31" spans="1:112" x14ac:dyDescent="0.45">
      <c r="A31" s="56" t="s">
        <v>255</v>
      </c>
      <c r="B31" s="57" t="s">
        <v>256</v>
      </c>
      <c r="C31" s="56" t="s">
        <v>257</v>
      </c>
      <c r="D31" s="56" t="s">
        <v>258</v>
      </c>
      <c r="E31" s="56" t="s">
        <v>259</v>
      </c>
      <c r="F31" s="56" t="s">
        <v>165</v>
      </c>
      <c r="G31" s="56" t="s">
        <v>141</v>
      </c>
      <c r="H31" s="56" t="s">
        <v>142</v>
      </c>
      <c r="I31" s="58">
        <v>0</v>
      </c>
      <c r="J31" s="59">
        <v>90</v>
      </c>
      <c r="K31" s="60">
        <v>2.585</v>
      </c>
      <c r="L31" s="47">
        <f>IF(K31&lt;Benchmarks!C$9,0,IF(K31&lt;Benchmarks!D$9,1,IF(K31&lt;Benchmarks!E$9,2,IF(K31&lt;Benchmarks!F$9,3,IF(K31&lt;Benchmarks!G$9,4,IF(K31&lt;Benchmarks!H$9,5,6))))))</f>
        <v>4</v>
      </c>
      <c r="M31" s="62">
        <v>0.83211678830000002</v>
      </c>
      <c r="N31" s="46">
        <f t="shared" si="0"/>
        <v>3.3284671532000001</v>
      </c>
      <c r="O31" s="60">
        <v>0.82799999999999996</v>
      </c>
      <c r="P31" s="47">
        <f>IF(O31&lt;Benchmarks!C$8,0,IF(O31&lt;Benchmarks!D$8,1,IF(O31&lt;Benchmarks!E$8,2,IF(O31&lt;Benchmarks!F$8,3,IF(O31&lt;Benchmarks!G$8,4,IF(O31&lt;Benchmarks!H$8,5,6))))))</f>
        <v>0</v>
      </c>
      <c r="Q31" s="62">
        <v>1</v>
      </c>
      <c r="R31" s="46">
        <f t="shared" si="1"/>
        <v>0</v>
      </c>
      <c r="S31" s="60">
        <v>0.85699999999999998</v>
      </c>
      <c r="T31" s="47">
        <f>IF(S31&lt;Benchmarks!C$7,0,IF(S31&lt;Benchmarks!D$7,1,IF(S31&lt;Benchmarks!E$7,2,IF(S31&lt;Benchmarks!F$7,3,IF(S31&lt;Benchmarks!G$7,4,IF(S31&lt;Benchmarks!H$7,5,6))))))</f>
        <v>6</v>
      </c>
      <c r="U31" s="62">
        <v>1</v>
      </c>
      <c r="V31" s="46">
        <f t="shared" si="2"/>
        <v>6</v>
      </c>
      <c r="W31" s="60">
        <v>4.2699999999999996</v>
      </c>
      <c r="X31" s="44">
        <f>IF(W31&lt;Benchmarks!C$5,0,IF(W31&lt;Benchmarks!D$5,1,IF(W31&lt;Benchmarks!E$5,2,IF(W31&lt;Benchmarks!F$5,3,IF(W31&lt;Benchmarks!G$5,4,IF(W31&lt;Benchmarks!H$5,5,6))))))</f>
        <v>4</v>
      </c>
      <c r="Y31" s="62">
        <v>0.8868613139</v>
      </c>
      <c r="Z31" s="46">
        <f t="shared" si="3"/>
        <v>3.5474452556</v>
      </c>
      <c r="AA31" s="60">
        <v>3.8439999999999999</v>
      </c>
      <c r="AB31" s="44">
        <f>IF(AA31&lt;Benchmarks!C$6,0,IF(AA31&lt;Benchmarks!D$6,1,IF(AA31&lt;Benchmarks!E$6,2,IF(AA31&lt;Benchmarks!F$6,3,IF(AA31&lt;Benchmarks!G$6,4,IF(AA31&lt;Benchmarks!H$6,5,6))))))</f>
        <v>4</v>
      </c>
      <c r="AC31" s="62">
        <v>0.91025641030000004</v>
      </c>
      <c r="AD31" s="46">
        <f t="shared" si="4"/>
        <v>3.6410256412000002</v>
      </c>
      <c r="AE31" s="46">
        <f t="shared" si="5"/>
        <v>16.51693805</v>
      </c>
      <c r="AF31" s="58">
        <v>30</v>
      </c>
      <c r="AG31" s="48">
        <f t="shared" si="6"/>
        <v>0.55056460166666665</v>
      </c>
      <c r="AH31" s="58">
        <v>12</v>
      </c>
      <c r="AI31" s="58">
        <v>0</v>
      </c>
      <c r="AJ31" s="58">
        <v>155</v>
      </c>
      <c r="AK31" s="58">
        <v>0</v>
      </c>
      <c r="AL31" s="62">
        <v>7.7420000000000003E-2</v>
      </c>
      <c r="AM31" s="58">
        <v>0</v>
      </c>
      <c r="AN31" s="171"/>
      <c r="AO31" s="58">
        <v>1</v>
      </c>
      <c r="AP31" s="58">
        <v>193</v>
      </c>
      <c r="AQ31" s="58">
        <v>0</v>
      </c>
      <c r="AR31" s="111"/>
      <c r="AS31" s="58">
        <v>1</v>
      </c>
      <c r="AT31" s="111"/>
      <c r="AU31" s="58">
        <v>2</v>
      </c>
      <c r="AV31" s="58">
        <v>5</v>
      </c>
      <c r="AW31" s="58">
        <v>6</v>
      </c>
      <c r="AX31" s="58">
        <v>6</v>
      </c>
      <c r="AY31" s="171"/>
      <c r="AZ31" s="58">
        <v>1</v>
      </c>
      <c r="BA31" s="58">
        <v>56</v>
      </c>
      <c r="BB31" s="58">
        <v>0</v>
      </c>
      <c r="BC31" s="111"/>
      <c r="BD31" s="58">
        <v>1</v>
      </c>
      <c r="BE31" s="111"/>
      <c r="BF31" s="58">
        <v>2</v>
      </c>
      <c r="BG31" s="58">
        <v>5</v>
      </c>
      <c r="BH31" s="58">
        <v>6</v>
      </c>
      <c r="BI31" s="58">
        <v>6</v>
      </c>
      <c r="BJ31" s="58">
        <v>6</v>
      </c>
      <c r="BK31" s="175"/>
      <c r="BL31" s="61">
        <v>1</v>
      </c>
      <c r="BM31" s="61">
        <v>188</v>
      </c>
      <c r="BN31" s="64">
        <v>0</v>
      </c>
      <c r="BO31" s="112"/>
      <c r="BP31" s="58">
        <v>1</v>
      </c>
      <c r="BQ31" s="175"/>
      <c r="BR31" s="61">
        <v>1</v>
      </c>
      <c r="BS31" s="61">
        <v>213</v>
      </c>
      <c r="BT31" s="64">
        <v>0</v>
      </c>
      <c r="BU31" s="112"/>
      <c r="BV31" s="64">
        <v>1</v>
      </c>
      <c r="BW31" s="112"/>
      <c r="BX31" s="172"/>
      <c r="BY31" s="64">
        <v>0</v>
      </c>
      <c r="BZ31" s="64">
        <v>0</v>
      </c>
      <c r="CA31" s="64">
        <v>0</v>
      </c>
      <c r="CB31" s="65">
        <v>13</v>
      </c>
      <c r="CC31" s="61">
        <v>0</v>
      </c>
      <c r="CD31" s="61">
        <v>178</v>
      </c>
      <c r="CE31" s="64">
        <v>0</v>
      </c>
      <c r="CF31" s="63">
        <v>7.3029999999999998E-2</v>
      </c>
      <c r="CG31" s="58">
        <v>0</v>
      </c>
      <c r="CH31" s="58">
        <v>13</v>
      </c>
      <c r="CI31" s="58">
        <v>0</v>
      </c>
      <c r="CJ31" s="58">
        <v>209</v>
      </c>
      <c r="CK31" s="58">
        <v>0</v>
      </c>
      <c r="CL31" s="63">
        <v>6.2199999999999998E-2</v>
      </c>
      <c r="CM31" s="58">
        <v>0</v>
      </c>
      <c r="CN31" s="63">
        <v>0.36649746189999999</v>
      </c>
      <c r="CO31" s="58">
        <v>0</v>
      </c>
      <c r="CP31" s="58">
        <v>4</v>
      </c>
      <c r="CQ31" s="58">
        <v>3</v>
      </c>
      <c r="CR31" s="58">
        <v>4</v>
      </c>
      <c r="CS31" s="64">
        <v>10</v>
      </c>
      <c r="CT31" s="64">
        <v>17</v>
      </c>
      <c r="CU31" s="63">
        <v>0.58823529409999997</v>
      </c>
      <c r="CV31" s="62">
        <v>0.97663551400000004</v>
      </c>
      <c r="CW31" s="62">
        <v>0.58823529409999997</v>
      </c>
      <c r="CX31" s="46">
        <f t="shared" si="7"/>
        <v>14.452320793749999</v>
      </c>
      <c r="CY31" s="60">
        <v>0</v>
      </c>
      <c r="CZ31" s="60">
        <v>0</v>
      </c>
      <c r="DA31" s="46">
        <f t="shared" si="8"/>
        <v>11.764705881999999</v>
      </c>
      <c r="DB31" s="60">
        <v>0</v>
      </c>
      <c r="DC31" s="60">
        <v>0</v>
      </c>
      <c r="DD31" s="66">
        <v>0</v>
      </c>
      <c r="DE31" s="49">
        <f t="shared" si="9"/>
        <v>0.56685463082702703</v>
      </c>
    </row>
    <row r="32" spans="1:112" x14ac:dyDescent="0.45">
      <c r="A32" s="56" t="s">
        <v>260</v>
      </c>
      <c r="B32" s="57" t="s">
        <v>261</v>
      </c>
      <c r="C32" s="56" t="s">
        <v>262</v>
      </c>
      <c r="D32" s="56" t="s">
        <v>263</v>
      </c>
      <c r="E32" s="56" t="s">
        <v>264</v>
      </c>
      <c r="F32" s="56" t="s">
        <v>213</v>
      </c>
      <c r="G32" s="56" t="s">
        <v>141</v>
      </c>
      <c r="H32" s="56" t="s">
        <v>142</v>
      </c>
      <c r="I32" s="58">
        <v>0</v>
      </c>
      <c r="J32" s="59">
        <v>120</v>
      </c>
      <c r="K32" s="60">
        <v>1.891</v>
      </c>
      <c r="L32" s="47">
        <f>IF(K32&lt;Benchmarks!C$9,0,IF(K32&lt;Benchmarks!D$9,1,IF(K32&lt;Benchmarks!E$9,2,IF(K32&lt;Benchmarks!F$9,3,IF(K32&lt;Benchmarks!G$9,4,IF(K32&lt;Benchmarks!H$9,5,6))))))</f>
        <v>0</v>
      </c>
      <c r="M32" s="62">
        <v>0</v>
      </c>
      <c r="N32" s="46">
        <f t="shared" si="0"/>
        <v>0</v>
      </c>
      <c r="O32" s="60">
        <v>1.167</v>
      </c>
      <c r="P32" s="47">
        <f>IF(O32&lt;Benchmarks!C$8,0,IF(O32&lt;Benchmarks!D$8,1,IF(O32&lt;Benchmarks!E$8,2,IF(O32&lt;Benchmarks!F$8,3,IF(O32&lt;Benchmarks!G$8,4,IF(O32&lt;Benchmarks!H$8,5,6))))))</f>
        <v>4</v>
      </c>
      <c r="Q32" s="62">
        <v>1</v>
      </c>
      <c r="R32" s="46">
        <f t="shared" si="1"/>
        <v>4</v>
      </c>
      <c r="S32" s="60">
        <v>0.48599999999999999</v>
      </c>
      <c r="T32" s="47">
        <f>IF(S32&lt;Benchmarks!C$7,0,IF(S32&lt;Benchmarks!D$7,1,IF(S32&lt;Benchmarks!E$7,2,IF(S32&lt;Benchmarks!F$7,3,IF(S32&lt;Benchmarks!G$7,4,IF(S32&lt;Benchmarks!H$7,5,6))))))</f>
        <v>4</v>
      </c>
      <c r="U32" s="62">
        <v>1</v>
      </c>
      <c r="V32" s="46">
        <f t="shared" si="2"/>
        <v>4</v>
      </c>
      <c r="W32" s="60">
        <v>3.544</v>
      </c>
      <c r="X32" s="44">
        <f>IF(W32&lt;Benchmarks!C$5,0,IF(W32&lt;Benchmarks!D$5,1,IF(W32&lt;Benchmarks!E$5,2,IF(W32&lt;Benchmarks!F$5,3,IF(W32&lt;Benchmarks!G$5,4,IF(W32&lt;Benchmarks!H$5,5,6))))))</f>
        <v>0</v>
      </c>
      <c r="Y32" s="62">
        <v>0.6131386861</v>
      </c>
      <c r="Z32" s="46">
        <f t="shared" si="3"/>
        <v>0</v>
      </c>
      <c r="AA32" s="60">
        <v>3.1589999999999998</v>
      </c>
      <c r="AB32" s="44">
        <f>IF(AA32&lt;Benchmarks!C$6,0,IF(AA32&lt;Benchmarks!D$6,1,IF(AA32&lt;Benchmarks!E$6,2,IF(AA32&lt;Benchmarks!F$6,3,IF(AA32&lt;Benchmarks!G$6,4,IF(AA32&lt;Benchmarks!H$6,5,6))))))</f>
        <v>0</v>
      </c>
      <c r="AC32" s="62">
        <v>1.2820512799999999E-2</v>
      </c>
      <c r="AD32" s="46">
        <f t="shared" si="4"/>
        <v>0</v>
      </c>
      <c r="AE32" s="46">
        <f t="shared" si="5"/>
        <v>8</v>
      </c>
      <c r="AF32" s="58">
        <v>30</v>
      </c>
      <c r="AG32" s="48">
        <f t="shared" si="6"/>
        <v>0.26666666666666666</v>
      </c>
      <c r="AH32" s="171"/>
      <c r="AI32" s="58">
        <v>1</v>
      </c>
      <c r="AJ32" s="58">
        <v>234</v>
      </c>
      <c r="AK32" s="58">
        <v>0</v>
      </c>
      <c r="AL32" s="111"/>
      <c r="AM32" s="58">
        <v>1</v>
      </c>
      <c r="AN32" s="171"/>
      <c r="AO32" s="58">
        <v>1</v>
      </c>
      <c r="AP32" s="58">
        <v>315</v>
      </c>
      <c r="AQ32" s="58">
        <v>0</v>
      </c>
      <c r="AR32" s="111"/>
      <c r="AS32" s="58">
        <v>1</v>
      </c>
      <c r="AT32" s="62">
        <v>0.60823970039999997</v>
      </c>
      <c r="AU32" s="58">
        <v>0</v>
      </c>
      <c r="AV32" s="58">
        <v>5</v>
      </c>
      <c r="AW32" s="58">
        <v>6</v>
      </c>
      <c r="AX32" s="58">
        <v>6</v>
      </c>
      <c r="AY32" s="171"/>
      <c r="AZ32" s="58">
        <v>1</v>
      </c>
      <c r="BA32" s="58">
        <v>80</v>
      </c>
      <c r="BB32" s="58">
        <v>0</v>
      </c>
      <c r="BC32" s="111"/>
      <c r="BD32" s="58">
        <v>1</v>
      </c>
      <c r="BE32" s="62">
        <v>0.97228464420000005</v>
      </c>
      <c r="BF32" s="58">
        <v>0</v>
      </c>
      <c r="BG32" s="58">
        <v>5</v>
      </c>
      <c r="BH32" s="58">
        <v>6</v>
      </c>
      <c r="BI32" s="58">
        <v>6</v>
      </c>
      <c r="BJ32" s="58">
        <v>6</v>
      </c>
      <c r="BK32" s="175"/>
      <c r="BL32" s="61">
        <v>1</v>
      </c>
      <c r="BM32" s="61">
        <v>329</v>
      </c>
      <c r="BN32" s="64">
        <v>0</v>
      </c>
      <c r="BO32" s="112"/>
      <c r="BP32" s="58">
        <v>1</v>
      </c>
      <c r="BQ32" s="175"/>
      <c r="BR32" s="61">
        <v>1</v>
      </c>
      <c r="BS32" s="61">
        <v>357</v>
      </c>
      <c r="BT32" s="64">
        <v>0</v>
      </c>
      <c r="BU32" s="112"/>
      <c r="BV32" s="64">
        <v>1</v>
      </c>
      <c r="BW32" s="63">
        <v>0.42393092110000002</v>
      </c>
      <c r="BX32" s="64">
        <v>0</v>
      </c>
      <c r="BY32" s="64">
        <v>2</v>
      </c>
      <c r="BZ32" s="64">
        <v>4</v>
      </c>
      <c r="CA32" s="64">
        <v>4</v>
      </c>
      <c r="CB32" s="65">
        <v>38</v>
      </c>
      <c r="CC32" s="61">
        <v>0</v>
      </c>
      <c r="CD32" s="61">
        <v>300</v>
      </c>
      <c r="CE32" s="64">
        <v>0</v>
      </c>
      <c r="CF32" s="63">
        <v>0.12667</v>
      </c>
      <c r="CG32" s="58">
        <v>0</v>
      </c>
      <c r="CH32" s="58">
        <v>29</v>
      </c>
      <c r="CI32" s="58">
        <v>0</v>
      </c>
      <c r="CJ32" s="58">
        <v>308</v>
      </c>
      <c r="CK32" s="58">
        <v>0</v>
      </c>
      <c r="CL32" s="63">
        <v>9.4159999999999994E-2</v>
      </c>
      <c r="CM32" s="58">
        <v>0</v>
      </c>
      <c r="CN32" s="63">
        <v>0.39079216249999998</v>
      </c>
      <c r="CO32" s="58">
        <v>0</v>
      </c>
      <c r="CP32" s="58">
        <v>2</v>
      </c>
      <c r="CQ32" s="58">
        <v>3</v>
      </c>
      <c r="CR32" s="58">
        <v>3</v>
      </c>
      <c r="CS32" s="64">
        <v>13</v>
      </c>
      <c r="CT32" s="64">
        <v>17</v>
      </c>
      <c r="CU32" s="63">
        <v>0.76470588240000004</v>
      </c>
      <c r="CV32" s="62">
        <v>0.97765363130000005</v>
      </c>
      <c r="CW32" s="62">
        <v>0.76470588240000004</v>
      </c>
      <c r="CX32" s="46">
        <f t="shared" si="7"/>
        <v>7</v>
      </c>
      <c r="CY32" s="60">
        <v>0</v>
      </c>
      <c r="CZ32" s="60">
        <v>0</v>
      </c>
      <c r="DA32" s="46">
        <f t="shared" si="8"/>
        <v>15.294117648</v>
      </c>
      <c r="DB32" s="60">
        <v>0</v>
      </c>
      <c r="DC32" s="60">
        <v>0</v>
      </c>
      <c r="DD32" s="66">
        <v>0</v>
      </c>
      <c r="DE32" s="49">
        <f t="shared" si="9"/>
        <v>0.48203497617297297</v>
      </c>
    </row>
    <row r="33" spans="1:109" x14ac:dyDescent="0.45">
      <c r="A33" s="56" t="s">
        <v>265</v>
      </c>
      <c r="B33" s="57" t="s">
        <v>266</v>
      </c>
      <c r="C33" s="56" t="s">
        <v>267</v>
      </c>
      <c r="D33" s="56" t="s">
        <v>268</v>
      </c>
      <c r="E33" s="56" t="s">
        <v>269</v>
      </c>
      <c r="F33" s="56" t="s">
        <v>140</v>
      </c>
      <c r="G33" s="56" t="s">
        <v>141</v>
      </c>
      <c r="H33" s="56" t="s">
        <v>142</v>
      </c>
      <c r="I33" s="58">
        <v>0</v>
      </c>
      <c r="J33" s="59">
        <v>144</v>
      </c>
      <c r="K33" s="60">
        <v>2.5590000000000002</v>
      </c>
      <c r="L33" s="47">
        <f>IF(K33&lt;Benchmarks!C$9,0,IF(K33&lt;Benchmarks!D$9,1,IF(K33&lt;Benchmarks!E$9,2,IF(K33&lt;Benchmarks!F$9,3,IF(K33&lt;Benchmarks!G$9,4,IF(K33&lt;Benchmarks!H$9,5,6))))))</f>
        <v>4</v>
      </c>
      <c r="M33" s="62">
        <v>0.4197080292</v>
      </c>
      <c r="N33" s="46">
        <f t="shared" si="0"/>
        <v>1.6788321168</v>
      </c>
      <c r="O33" s="60">
        <v>1.1419999999999999</v>
      </c>
      <c r="P33" s="47">
        <f>IF(O33&lt;Benchmarks!C$8,0,IF(O33&lt;Benchmarks!D$8,1,IF(O33&lt;Benchmarks!E$8,2,IF(O33&lt;Benchmarks!F$8,3,IF(O33&lt;Benchmarks!G$8,4,IF(O33&lt;Benchmarks!H$8,5,6))))))</f>
        <v>3</v>
      </c>
      <c r="Q33" s="62">
        <v>1</v>
      </c>
      <c r="R33" s="46">
        <f t="shared" si="1"/>
        <v>3</v>
      </c>
      <c r="S33" s="60">
        <v>0.38200000000000001</v>
      </c>
      <c r="T33" s="47">
        <f>IF(S33&lt;Benchmarks!C$7,0,IF(S33&lt;Benchmarks!D$7,1,IF(S33&lt;Benchmarks!E$7,2,IF(S33&lt;Benchmarks!F$7,3,IF(S33&lt;Benchmarks!G$7,4,IF(S33&lt;Benchmarks!H$7,5,6))))))</f>
        <v>2</v>
      </c>
      <c r="U33" s="62">
        <v>1</v>
      </c>
      <c r="V33" s="46">
        <f t="shared" si="2"/>
        <v>2</v>
      </c>
      <c r="W33" s="60">
        <v>4.0830000000000002</v>
      </c>
      <c r="X33" s="44">
        <f>IF(W33&lt;Benchmarks!C$5,0,IF(W33&lt;Benchmarks!D$5,1,IF(W33&lt;Benchmarks!E$5,2,IF(W33&lt;Benchmarks!F$5,3,IF(W33&lt;Benchmarks!G$5,4,IF(W33&lt;Benchmarks!H$5,5,6))))))</f>
        <v>3</v>
      </c>
      <c r="Y33" s="62">
        <v>0.73722627740000002</v>
      </c>
      <c r="Z33" s="46">
        <f t="shared" si="3"/>
        <v>2.2116788322000001</v>
      </c>
      <c r="AA33" s="60">
        <v>3.6480000000000001</v>
      </c>
      <c r="AB33" s="44">
        <f>IF(AA33&lt;Benchmarks!C$6,0,IF(AA33&lt;Benchmarks!D$6,1,IF(AA33&lt;Benchmarks!E$6,2,IF(AA33&lt;Benchmarks!F$6,3,IF(AA33&lt;Benchmarks!G$6,4,IF(AA33&lt;Benchmarks!H$6,5,6))))))</f>
        <v>3</v>
      </c>
      <c r="AC33" s="62">
        <v>0.25641025639999998</v>
      </c>
      <c r="AD33" s="46">
        <f t="shared" si="4"/>
        <v>0.7692307692</v>
      </c>
      <c r="AE33" s="46">
        <f t="shared" si="5"/>
        <v>9.6597417182000012</v>
      </c>
      <c r="AF33" s="58">
        <v>30</v>
      </c>
      <c r="AG33" s="48">
        <f t="shared" si="6"/>
        <v>0.32199139060666671</v>
      </c>
      <c r="AH33" s="58">
        <v>24</v>
      </c>
      <c r="AI33" s="58">
        <v>0</v>
      </c>
      <c r="AJ33" s="58">
        <v>295</v>
      </c>
      <c r="AK33" s="58">
        <v>0</v>
      </c>
      <c r="AL33" s="62">
        <v>8.1360000000000002E-2</v>
      </c>
      <c r="AM33" s="58">
        <v>0</v>
      </c>
      <c r="AN33" s="58">
        <v>22</v>
      </c>
      <c r="AO33" s="58">
        <v>0</v>
      </c>
      <c r="AP33" s="58">
        <v>364</v>
      </c>
      <c r="AQ33" s="58">
        <v>0</v>
      </c>
      <c r="AR33" s="62">
        <v>6.0440000000000001E-2</v>
      </c>
      <c r="AS33" s="58">
        <v>0</v>
      </c>
      <c r="AT33" s="62">
        <v>0.30057471260000002</v>
      </c>
      <c r="AU33" s="58">
        <v>0</v>
      </c>
      <c r="AV33" s="58">
        <v>1</v>
      </c>
      <c r="AW33" s="58">
        <v>3</v>
      </c>
      <c r="AX33" s="58">
        <v>3</v>
      </c>
      <c r="AY33" s="171"/>
      <c r="AZ33" s="58">
        <v>1</v>
      </c>
      <c r="BA33" s="58">
        <v>95</v>
      </c>
      <c r="BB33" s="58">
        <v>0</v>
      </c>
      <c r="BC33" s="111"/>
      <c r="BD33" s="58">
        <v>1</v>
      </c>
      <c r="BE33" s="111"/>
      <c r="BF33" s="58">
        <v>2</v>
      </c>
      <c r="BG33" s="58">
        <v>4</v>
      </c>
      <c r="BH33" s="58">
        <v>5</v>
      </c>
      <c r="BI33" s="58">
        <v>5</v>
      </c>
      <c r="BJ33" s="58">
        <v>5</v>
      </c>
      <c r="BK33" s="175"/>
      <c r="BL33" s="61">
        <v>1</v>
      </c>
      <c r="BM33" s="61">
        <v>323</v>
      </c>
      <c r="BN33" s="64">
        <v>0</v>
      </c>
      <c r="BO33" s="112"/>
      <c r="BP33" s="58">
        <v>1</v>
      </c>
      <c r="BQ33" s="175"/>
      <c r="BR33" s="61">
        <v>1</v>
      </c>
      <c r="BS33" s="61">
        <v>397</v>
      </c>
      <c r="BT33" s="64">
        <v>0</v>
      </c>
      <c r="BU33" s="112"/>
      <c r="BV33" s="64">
        <v>1</v>
      </c>
      <c r="BW33" s="63">
        <v>0.1867599569</v>
      </c>
      <c r="BX33" s="64">
        <v>0</v>
      </c>
      <c r="BY33" s="64">
        <v>2</v>
      </c>
      <c r="BZ33" s="64">
        <v>1</v>
      </c>
      <c r="CA33" s="64">
        <v>2</v>
      </c>
      <c r="CB33" s="65">
        <v>19</v>
      </c>
      <c r="CC33" s="61">
        <v>0</v>
      </c>
      <c r="CD33" s="61">
        <v>268</v>
      </c>
      <c r="CE33" s="64">
        <v>0</v>
      </c>
      <c r="CF33" s="63">
        <v>7.0900000000000005E-2</v>
      </c>
      <c r="CG33" s="58">
        <v>0</v>
      </c>
      <c r="CH33" s="58">
        <v>34</v>
      </c>
      <c r="CI33" s="58">
        <v>0</v>
      </c>
      <c r="CJ33" s="58">
        <v>368</v>
      </c>
      <c r="CK33" s="58">
        <v>0</v>
      </c>
      <c r="CL33" s="63">
        <v>9.239E-2</v>
      </c>
      <c r="CM33" s="58">
        <v>0</v>
      </c>
      <c r="CN33" s="112"/>
      <c r="CO33" s="171"/>
      <c r="CP33" s="58">
        <v>2</v>
      </c>
      <c r="CQ33" s="58">
        <v>0</v>
      </c>
      <c r="CR33" s="58">
        <v>2</v>
      </c>
      <c r="CS33" s="64">
        <v>9</v>
      </c>
      <c r="CT33" s="64">
        <v>17</v>
      </c>
      <c r="CU33" s="63">
        <v>0.52941176469999995</v>
      </c>
      <c r="CV33" s="62">
        <v>0.96517412940000002</v>
      </c>
      <c r="CW33" s="62">
        <v>0.52941176469999995</v>
      </c>
      <c r="CX33" s="46">
        <f t="shared" si="7"/>
        <v>8.4522740034250017</v>
      </c>
      <c r="CY33" s="60">
        <v>0</v>
      </c>
      <c r="CZ33" s="60">
        <v>0</v>
      </c>
      <c r="DA33" s="46">
        <f t="shared" si="8"/>
        <v>10.588235293999999</v>
      </c>
      <c r="DB33" s="60">
        <v>0</v>
      </c>
      <c r="DC33" s="60">
        <v>0</v>
      </c>
      <c r="DD33" s="66">
        <v>0</v>
      </c>
      <c r="DE33" s="49">
        <f t="shared" si="9"/>
        <v>0.41168668751189191</v>
      </c>
    </row>
    <row r="34" spans="1:109" x14ac:dyDescent="0.45">
      <c r="A34" s="56" t="s">
        <v>270</v>
      </c>
      <c r="B34" s="57" t="s">
        <v>271</v>
      </c>
      <c r="C34" s="56" t="s">
        <v>272</v>
      </c>
      <c r="D34" s="56" t="s">
        <v>273</v>
      </c>
      <c r="E34" s="56" t="s">
        <v>274</v>
      </c>
      <c r="F34" s="56" t="s">
        <v>140</v>
      </c>
      <c r="G34" s="56" t="s">
        <v>141</v>
      </c>
      <c r="H34" s="56" t="s">
        <v>142</v>
      </c>
      <c r="I34" s="58">
        <v>0</v>
      </c>
      <c r="J34" s="59">
        <v>70</v>
      </c>
      <c r="K34" s="60">
        <v>3.1789999999999998</v>
      </c>
      <c r="L34" s="47">
        <f>IF(K34&lt;Benchmarks!C$9,0,IF(K34&lt;Benchmarks!D$9,1,IF(K34&lt;Benchmarks!E$9,2,IF(K34&lt;Benchmarks!F$9,3,IF(K34&lt;Benchmarks!G$9,4,IF(K34&lt;Benchmarks!H$9,5,6))))))</f>
        <v>6</v>
      </c>
      <c r="M34" s="62">
        <v>0.96350364960000001</v>
      </c>
      <c r="N34" s="46">
        <f t="shared" si="0"/>
        <v>5.7810218976000005</v>
      </c>
      <c r="O34" s="60">
        <v>1.575</v>
      </c>
      <c r="P34" s="47">
        <f>IF(O34&lt;Benchmarks!C$8,0,IF(O34&lt;Benchmarks!D$8,1,IF(O34&lt;Benchmarks!E$8,2,IF(O34&lt;Benchmarks!F$8,3,IF(O34&lt;Benchmarks!G$8,4,IF(O34&lt;Benchmarks!H$8,5,6))))))</f>
        <v>6</v>
      </c>
      <c r="Q34" s="62">
        <v>1</v>
      </c>
      <c r="R34" s="46">
        <f t="shared" si="1"/>
        <v>6</v>
      </c>
      <c r="S34" s="60">
        <v>0.79</v>
      </c>
      <c r="T34" s="47">
        <f>IF(S34&lt;Benchmarks!C$7,0,IF(S34&lt;Benchmarks!D$7,1,IF(S34&lt;Benchmarks!E$7,2,IF(S34&lt;Benchmarks!F$7,3,IF(S34&lt;Benchmarks!G$7,4,IF(S34&lt;Benchmarks!H$7,5,6))))))</f>
        <v>6</v>
      </c>
      <c r="U34" s="62">
        <v>1</v>
      </c>
      <c r="V34" s="46">
        <f t="shared" si="2"/>
        <v>6</v>
      </c>
      <c r="W34" s="60">
        <v>5.5449999999999999</v>
      </c>
      <c r="X34" s="44">
        <f>IF(W34&lt;Benchmarks!C$5,0,IF(W34&lt;Benchmarks!D$5,1,IF(W34&lt;Benchmarks!E$5,2,IF(W34&lt;Benchmarks!F$5,3,IF(W34&lt;Benchmarks!G$5,4,IF(W34&lt;Benchmarks!H$5,5,6))))))</f>
        <v>6</v>
      </c>
      <c r="Y34" s="62">
        <v>0.99635036499999996</v>
      </c>
      <c r="Z34" s="46">
        <f t="shared" si="3"/>
        <v>5.9781021899999995</v>
      </c>
      <c r="AA34" s="60">
        <v>4.8010000000000002</v>
      </c>
      <c r="AB34" s="44">
        <f>IF(AA34&lt;Benchmarks!C$6,0,IF(AA34&lt;Benchmarks!D$6,1,IF(AA34&lt;Benchmarks!E$6,2,IF(AA34&lt;Benchmarks!F$6,3,IF(AA34&lt;Benchmarks!G$6,4,IF(AA34&lt;Benchmarks!H$6,5,6))))))</f>
        <v>6</v>
      </c>
      <c r="AC34" s="62">
        <v>0.98717948720000004</v>
      </c>
      <c r="AD34" s="46">
        <f t="shared" si="4"/>
        <v>5.9230769232</v>
      </c>
      <c r="AE34" s="46">
        <f t="shared" si="5"/>
        <v>29.6822010108</v>
      </c>
      <c r="AF34" s="58">
        <v>30</v>
      </c>
      <c r="AG34" s="48">
        <f t="shared" si="6"/>
        <v>0.98940670036</v>
      </c>
      <c r="AH34" s="171"/>
      <c r="AI34" s="58">
        <v>1</v>
      </c>
      <c r="AJ34" s="58">
        <v>124</v>
      </c>
      <c r="AK34" s="58">
        <v>0</v>
      </c>
      <c r="AL34" s="111"/>
      <c r="AM34" s="58">
        <v>1</v>
      </c>
      <c r="AN34" s="171"/>
      <c r="AO34" s="58">
        <v>1</v>
      </c>
      <c r="AP34" s="58">
        <v>105</v>
      </c>
      <c r="AQ34" s="58">
        <v>0</v>
      </c>
      <c r="AR34" s="111"/>
      <c r="AS34" s="58">
        <v>1</v>
      </c>
      <c r="AT34" s="62">
        <v>0.4794600087</v>
      </c>
      <c r="AU34" s="58">
        <v>0</v>
      </c>
      <c r="AV34" s="58">
        <v>3</v>
      </c>
      <c r="AW34" s="58">
        <v>4</v>
      </c>
      <c r="AX34" s="58">
        <v>4</v>
      </c>
      <c r="AY34" s="171"/>
      <c r="AZ34" s="58">
        <v>1</v>
      </c>
      <c r="BA34" s="171"/>
      <c r="BB34" s="58">
        <v>4</v>
      </c>
      <c r="BC34" s="111"/>
      <c r="BD34" s="58">
        <v>1</v>
      </c>
      <c r="BE34" s="111"/>
      <c r="BF34" s="171"/>
      <c r="BG34" s="171"/>
      <c r="BH34" s="171"/>
      <c r="BI34" s="171"/>
      <c r="BJ34" s="58">
        <v>4</v>
      </c>
      <c r="BK34" s="175"/>
      <c r="BL34" s="61">
        <v>1</v>
      </c>
      <c r="BM34" s="61">
        <v>148</v>
      </c>
      <c r="BN34" s="64">
        <v>0</v>
      </c>
      <c r="BO34" s="112"/>
      <c r="BP34" s="58">
        <v>1</v>
      </c>
      <c r="BQ34" s="175"/>
      <c r="BR34" s="61">
        <v>1</v>
      </c>
      <c r="BS34" s="61">
        <v>134</v>
      </c>
      <c r="BT34" s="64">
        <v>0</v>
      </c>
      <c r="BU34" s="112"/>
      <c r="BV34" s="64">
        <v>1</v>
      </c>
      <c r="BW34" s="112"/>
      <c r="BX34" s="172"/>
      <c r="BY34" s="64">
        <v>0</v>
      </c>
      <c r="BZ34" s="64">
        <v>0</v>
      </c>
      <c r="CA34" s="64">
        <v>0</v>
      </c>
      <c r="CB34" s="177"/>
      <c r="CC34" s="61">
        <v>1</v>
      </c>
      <c r="CD34" s="61">
        <v>148</v>
      </c>
      <c r="CE34" s="64">
        <v>0</v>
      </c>
      <c r="CF34" s="112"/>
      <c r="CG34" s="58">
        <v>1</v>
      </c>
      <c r="CH34" s="58">
        <v>12</v>
      </c>
      <c r="CI34" s="58">
        <v>0</v>
      </c>
      <c r="CJ34" s="58">
        <v>134</v>
      </c>
      <c r="CK34" s="58">
        <v>0</v>
      </c>
      <c r="CL34" s="63">
        <v>8.9550000000000005E-2</v>
      </c>
      <c r="CM34" s="58">
        <v>0</v>
      </c>
      <c r="CN34" s="112"/>
      <c r="CO34" s="171"/>
      <c r="CP34" s="58">
        <v>2</v>
      </c>
      <c r="CQ34" s="58">
        <v>0</v>
      </c>
      <c r="CR34" s="58">
        <v>2</v>
      </c>
      <c r="CS34" s="64">
        <v>6</v>
      </c>
      <c r="CT34" s="64">
        <v>17</v>
      </c>
      <c r="CU34" s="63">
        <v>0.35294117650000001</v>
      </c>
      <c r="CV34" s="62">
        <v>1</v>
      </c>
      <c r="CW34" s="62">
        <v>0.35294117650000001</v>
      </c>
      <c r="CX34" s="46">
        <f t="shared" si="7"/>
        <v>25.971925884450002</v>
      </c>
      <c r="CY34" s="60">
        <v>0</v>
      </c>
      <c r="CZ34" s="60">
        <v>0</v>
      </c>
      <c r="DA34" s="46">
        <f t="shared" si="8"/>
        <v>7.0588235299999997</v>
      </c>
      <c r="DB34" s="60">
        <v>0</v>
      </c>
      <c r="DC34" s="60">
        <v>0</v>
      </c>
      <c r="DD34" s="66">
        <v>0</v>
      </c>
      <c r="DE34" s="49">
        <f t="shared" si="9"/>
        <v>0.71417836571783788</v>
      </c>
    </row>
    <row r="35" spans="1:109" x14ac:dyDescent="0.45">
      <c r="A35" s="56" t="s">
        <v>275</v>
      </c>
      <c r="B35" s="57" t="s">
        <v>276</v>
      </c>
      <c r="C35" s="56" t="s">
        <v>277</v>
      </c>
      <c r="D35" s="56" t="s">
        <v>278</v>
      </c>
      <c r="E35" s="56" t="s">
        <v>279</v>
      </c>
      <c r="F35" s="56" t="s">
        <v>165</v>
      </c>
      <c r="G35" s="56" t="s">
        <v>141</v>
      </c>
      <c r="H35" s="56" t="s">
        <v>142</v>
      </c>
      <c r="I35" s="58">
        <v>0</v>
      </c>
      <c r="J35" s="59">
        <v>65</v>
      </c>
      <c r="K35" s="60">
        <v>3.2970000000000002</v>
      </c>
      <c r="L35" s="47">
        <f>IF(K35&lt;Benchmarks!C$9,0,IF(K35&lt;Benchmarks!D$9,1,IF(K35&lt;Benchmarks!E$9,2,IF(K35&lt;Benchmarks!F$9,3,IF(K35&lt;Benchmarks!G$9,4,IF(K35&lt;Benchmarks!H$9,5,6))))))</f>
        <v>6</v>
      </c>
      <c r="M35" s="62">
        <v>0.77007299269999996</v>
      </c>
      <c r="N35" s="46">
        <f t="shared" si="0"/>
        <v>4.6204379562</v>
      </c>
      <c r="O35" s="60">
        <v>1.3049999999999999</v>
      </c>
      <c r="P35" s="47">
        <f>IF(O35&lt;Benchmarks!C$8,0,IF(O35&lt;Benchmarks!D$8,1,IF(O35&lt;Benchmarks!E$8,2,IF(O35&lt;Benchmarks!F$8,3,IF(O35&lt;Benchmarks!G$8,4,IF(O35&lt;Benchmarks!H$8,5,6))))))</f>
        <v>5</v>
      </c>
      <c r="Q35" s="62">
        <v>1</v>
      </c>
      <c r="R35" s="46">
        <f t="shared" si="1"/>
        <v>5</v>
      </c>
      <c r="S35" s="60">
        <v>0.81</v>
      </c>
      <c r="T35" s="47">
        <f>IF(S35&lt;Benchmarks!C$7,0,IF(S35&lt;Benchmarks!D$7,1,IF(S35&lt;Benchmarks!E$7,2,IF(S35&lt;Benchmarks!F$7,3,IF(S35&lt;Benchmarks!G$7,4,IF(S35&lt;Benchmarks!H$7,5,6))))))</f>
        <v>6</v>
      </c>
      <c r="U35" s="62">
        <v>1</v>
      </c>
      <c r="V35" s="46">
        <f t="shared" si="2"/>
        <v>6</v>
      </c>
      <c r="W35" s="60">
        <v>5.4119999999999999</v>
      </c>
      <c r="X35" s="44">
        <f>IF(W35&lt;Benchmarks!C$5,0,IF(W35&lt;Benchmarks!D$5,1,IF(W35&lt;Benchmarks!E$5,2,IF(W35&lt;Benchmarks!F$5,3,IF(W35&lt;Benchmarks!G$5,4,IF(W35&lt;Benchmarks!H$5,5,6))))))</f>
        <v>6</v>
      </c>
      <c r="Y35" s="62">
        <v>0.78832116789999995</v>
      </c>
      <c r="Z35" s="46">
        <f t="shared" si="3"/>
        <v>4.7299270073999997</v>
      </c>
      <c r="AA35" s="60">
        <v>4.952</v>
      </c>
      <c r="AB35" s="44">
        <f>IF(AA35&lt;Benchmarks!C$6,0,IF(AA35&lt;Benchmarks!D$6,1,IF(AA35&lt;Benchmarks!E$6,2,IF(AA35&lt;Benchmarks!F$6,3,IF(AA35&lt;Benchmarks!G$6,4,IF(AA35&lt;Benchmarks!H$6,5,6))))))</f>
        <v>6</v>
      </c>
      <c r="AC35" s="62">
        <v>0.8461538462</v>
      </c>
      <c r="AD35" s="46">
        <f t="shared" si="4"/>
        <v>5.0769230772</v>
      </c>
      <c r="AE35" s="46">
        <f t="shared" si="5"/>
        <v>25.427288040800001</v>
      </c>
      <c r="AF35" s="58">
        <v>30</v>
      </c>
      <c r="AG35" s="48">
        <f t="shared" si="6"/>
        <v>0.84757626802666663</v>
      </c>
      <c r="AH35" s="171"/>
      <c r="AI35" s="58">
        <v>1</v>
      </c>
      <c r="AJ35" s="58">
        <v>110</v>
      </c>
      <c r="AK35" s="58">
        <v>0</v>
      </c>
      <c r="AL35" s="111"/>
      <c r="AM35" s="58">
        <v>1</v>
      </c>
      <c r="AN35" s="58">
        <v>11</v>
      </c>
      <c r="AO35" s="58">
        <v>0</v>
      </c>
      <c r="AP35" s="58">
        <v>141</v>
      </c>
      <c r="AQ35" s="58">
        <v>0</v>
      </c>
      <c r="AR35" s="62">
        <v>7.8009999999999996E-2</v>
      </c>
      <c r="AS35" s="58">
        <v>0</v>
      </c>
      <c r="AT35" s="111"/>
      <c r="AU35" s="171"/>
      <c r="AV35" s="58">
        <v>0</v>
      </c>
      <c r="AW35" s="58">
        <v>0</v>
      </c>
      <c r="AX35" s="58">
        <v>0</v>
      </c>
      <c r="AY35" s="171"/>
      <c r="AZ35" s="58">
        <v>1</v>
      </c>
      <c r="BA35" s="58">
        <v>37</v>
      </c>
      <c r="BB35" s="58">
        <v>0</v>
      </c>
      <c r="BC35" s="111"/>
      <c r="BD35" s="58">
        <v>1</v>
      </c>
      <c r="BE35" s="111"/>
      <c r="BF35" s="171"/>
      <c r="BG35" s="58">
        <v>0</v>
      </c>
      <c r="BH35" s="58">
        <v>0</v>
      </c>
      <c r="BI35" s="58">
        <v>0</v>
      </c>
      <c r="BJ35" s="58">
        <v>0</v>
      </c>
      <c r="BK35" s="175"/>
      <c r="BL35" s="61">
        <v>1</v>
      </c>
      <c r="BM35" s="61">
        <v>132</v>
      </c>
      <c r="BN35" s="64">
        <v>0</v>
      </c>
      <c r="BO35" s="112"/>
      <c r="BP35" s="58">
        <v>1</v>
      </c>
      <c r="BQ35" s="61">
        <v>13</v>
      </c>
      <c r="BR35" s="61">
        <v>0</v>
      </c>
      <c r="BS35" s="61">
        <v>164</v>
      </c>
      <c r="BT35" s="64">
        <v>0</v>
      </c>
      <c r="BU35" s="63">
        <v>7.9269999999999993E-2</v>
      </c>
      <c r="BV35" s="64">
        <v>0</v>
      </c>
      <c r="BW35" s="112"/>
      <c r="BX35" s="172"/>
      <c r="BY35" s="64">
        <v>0</v>
      </c>
      <c r="BZ35" s="64">
        <v>0</v>
      </c>
      <c r="CA35" s="64">
        <v>0</v>
      </c>
      <c r="CB35" s="177"/>
      <c r="CC35" s="61">
        <v>1</v>
      </c>
      <c r="CD35" s="61">
        <v>111</v>
      </c>
      <c r="CE35" s="64">
        <v>0</v>
      </c>
      <c r="CF35" s="112"/>
      <c r="CG35" s="58">
        <v>1</v>
      </c>
      <c r="CH35" s="171"/>
      <c r="CI35" s="58">
        <v>1</v>
      </c>
      <c r="CJ35" s="58">
        <v>144</v>
      </c>
      <c r="CK35" s="58">
        <v>0</v>
      </c>
      <c r="CL35" s="112"/>
      <c r="CM35" s="58">
        <v>1</v>
      </c>
      <c r="CN35" s="112"/>
      <c r="CO35" s="171"/>
      <c r="CP35" s="58">
        <v>5</v>
      </c>
      <c r="CQ35" s="58">
        <v>0</v>
      </c>
      <c r="CR35" s="58">
        <v>5</v>
      </c>
      <c r="CS35" s="64">
        <v>5</v>
      </c>
      <c r="CT35" s="64">
        <v>17</v>
      </c>
      <c r="CU35" s="63">
        <v>0.29411764709999999</v>
      </c>
      <c r="CV35" s="62">
        <v>0.99382716049999997</v>
      </c>
      <c r="CW35" s="62">
        <v>0.29411764709999999</v>
      </c>
      <c r="CX35" s="46">
        <f t="shared" si="7"/>
        <v>22.248877035699998</v>
      </c>
      <c r="CY35" s="60">
        <v>0</v>
      </c>
      <c r="CZ35" s="60">
        <v>0</v>
      </c>
      <c r="DA35" s="46">
        <f t="shared" si="8"/>
        <v>5.8823529419999998</v>
      </c>
      <c r="DB35" s="60">
        <v>0</v>
      </c>
      <c r="DC35" s="60">
        <v>0</v>
      </c>
      <c r="DD35" s="66">
        <v>0</v>
      </c>
      <c r="DE35" s="49">
        <f t="shared" si="9"/>
        <v>0.60824281032864858</v>
      </c>
    </row>
    <row r="36" spans="1:109" x14ac:dyDescent="0.45">
      <c r="A36" s="56" t="s">
        <v>280</v>
      </c>
      <c r="B36" s="57" t="s">
        <v>281</v>
      </c>
      <c r="C36" s="56" t="s">
        <v>282</v>
      </c>
      <c r="D36" s="56" t="s">
        <v>283</v>
      </c>
      <c r="E36" s="56" t="s">
        <v>284</v>
      </c>
      <c r="F36" s="56" t="s">
        <v>171</v>
      </c>
      <c r="G36" s="56" t="s">
        <v>141</v>
      </c>
      <c r="H36" s="56" t="s">
        <v>142</v>
      </c>
      <c r="I36" s="58">
        <v>0</v>
      </c>
      <c r="J36" s="59">
        <v>104</v>
      </c>
      <c r="K36" s="60">
        <v>2.8439999999999999</v>
      </c>
      <c r="L36" s="47">
        <f>IF(K36&lt;Benchmarks!C$9,0,IF(K36&lt;Benchmarks!D$9,1,IF(K36&lt;Benchmarks!E$9,2,IF(K36&lt;Benchmarks!F$9,3,IF(K36&lt;Benchmarks!G$9,4,IF(K36&lt;Benchmarks!H$9,5,6))))))</f>
        <v>5</v>
      </c>
      <c r="M36" s="62">
        <v>0.75547445260000001</v>
      </c>
      <c r="N36" s="46">
        <f t="shared" si="0"/>
        <v>3.7773722630000002</v>
      </c>
      <c r="O36" s="60">
        <v>1.173</v>
      </c>
      <c r="P36" s="47">
        <f>IF(O36&lt;Benchmarks!C$8,0,IF(O36&lt;Benchmarks!D$8,1,IF(O36&lt;Benchmarks!E$8,2,IF(O36&lt;Benchmarks!F$8,3,IF(O36&lt;Benchmarks!G$8,4,IF(O36&lt;Benchmarks!H$8,5,6))))))</f>
        <v>4</v>
      </c>
      <c r="Q36" s="62">
        <v>1</v>
      </c>
      <c r="R36" s="46">
        <f t="shared" si="1"/>
        <v>4</v>
      </c>
      <c r="S36" s="60">
        <v>0.38100000000000001</v>
      </c>
      <c r="T36" s="47">
        <f>IF(S36&lt;Benchmarks!C$7,0,IF(S36&lt;Benchmarks!D$7,1,IF(S36&lt;Benchmarks!E$7,2,IF(S36&lt;Benchmarks!F$7,3,IF(S36&lt;Benchmarks!G$7,4,IF(S36&lt;Benchmarks!H$7,5,6))))))</f>
        <v>2</v>
      </c>
      <c r="U36" s="62">
        <v>1</v>
      </c>
      <c r="V36" s="46">
        <f t="shared" si="2"/>
        <v>2</v>
      </c>
      <c r="W36" s="60">
        <v>4.399</v>
      </c>
      <c r="X36" s="44">
        <f>IF(W36&lt;Benchmarks!C$5,0,IF(W36&lt;Benchmarks!D$5,1,IF(W36&lt;Benchmarks!E$5,2,IF(W36&lt;Benchmarks!F$5,3,IF(W36&lt;Benchmarks!G$5,4,IF(W36&lt;Benchmarks!H$5,5,6))))))</f>
        <v>5</v>
      </c>
      <c r="Y36" s="62">
        <v>0.85401459850000006</v>
      </c>
      <c r="Z36" s="46">
        <f t="shared" si="3"/>
        <v>4.2700729925000003</v>
      </c>
      <c r="AA36" s="60">
        <v>4.1029999999999998</v>
      </c>
      <c r="AB36" s="44">
        <f>IF(AA36&lt;Benchmarks!C$6,0,IF(AA36&lt;Benchmarks!D$6,1,IF(AA36&lt;Benchmarks!E$6,2,IF(AA36&lt;Benchmarks!F$6,3,IF(AA36&lt;Benchmarks!G$6,4,IF(AA36&lt;Benchmarks!H$6,5,6))))))</f>
        <v>5</v>
      </c>
      <c r="AC36" s="62">
        <v>0.6923076923</v>
      </c>
      <c r="AD36" s="46">
        <f t="shared" si="4"/>
        <v>3.4615384615</v>
      </c>
      <c r="AE36" s="46">
        <f t="shared" si="5"/>
        <v>17.508983717</v>
      </c>
      <c r="AF36" s="58">
        <v>30</v>
      </c>
      <c r="AG36" s="48">
        <f t="shared" si="6"/>
        <v>0.58363279056666661</v>
      </c>
      <c r="AH36" s="171"/>
      <c r="AI36" s="58">
        <v>1</v>
      </c>
      <c r="AJ36" s="58">
        <v>157</v>
      </c>
      <c r="AK36" s="58">
        <v>0</v>
      </c>
      <c r="AL36" s="111"/>
      <c r="AM36" s="58">
        <v>1</v>
      </c>
      <c r="AN36" s="58">
        <v>15</v>
      </c>
      <c r="AO36" s="58">
        <v>0</v>
      </c>
      <c r="AP36" s="58">
        <v>211</v>
      </c>
      <c r="AQ36" s="58">
        <v>0</v>
      </c>
      <c r="AR36" s="62">
        <v>7.109E-2</v>
      </c>
      <c r="AS36" s="58">
        <v>0</v>
      </c>
      <c r="AT36" s="111"/>
      <c r="AU36" s="171"/>
      <c r="AV36" s="58">
        <v>1</v>
      </c>
      <c r="AW36" s="58">
        <v>0</v>
      </c>
      <c r="AX36" s="58">
        <v>1</v>
      </c>
      <c r="AY36" s="171"/>
      <c r="AZ36" s="58">
        <v>1</v>
      </c>
      <c r="BA36" s="58">
        <v>56</v>
      </c>
      <c r="BB36" s="58">
        <v>0</v>
      </c>
      <c r="BC36" s="111"/>
      <c r="BD36" s="58">
        <v>1</v>
      </c>
      <c r="BE36" s="111"/>
      <c r="BF36" s="171"/>
      <c r="BG36" s="58">
        <v>2</v>
      </c>
      <c r="BH36" s="58">
        <v>0</v>
      </c>
      <c r="BI36" s="58">
        <v>2</v>
      </c>
      <c r="BJ36" s="58">
        <v>2</v>
      </c>
      <c r="BK36" s="61">
        <v>12</v>
      </c>
      <c r="BL36" s="61">
        <v>0</v>
      </c>
      <c r="BM36" s="61">
        <v>198</v>
      </c>
      <c r="BN36" s="64">
        <v>0</v>
      </c>
      <c r="BO36" s="63">
        <v>6.0609999999999997E-2</v>
      </c>
      <c r="BP36" s="58">
        <v>0</v>
      </c>
      <c r="BQ36" s="175"/>
      <c r="BR36" s="61">
        <v>1</v>
      </c>
      <c r="BS36" s="61">
        <v>237</v>
      </c>
      <c r="BT36" s="64">
        <v>0</v>
      </c>
      <c r="BU36" s="112"/>
      <c r="BV36" s="64">
        <v>1</v>
      </c>
      <c r="BW36" s="112"/>
      <c r="BX36" s="64">
        <v>2</v>
      </c>
      <c r="BY36" s="64">
        <v>2</v>
      </c>
      <c r="BZ36" s="64">
        <v>5</v>
      </c>
      <c r="CA36" s="64">
        <v>5</v>
      </c>
      <c r="CB36" s="65">
        <v>35</v>
      </c>
      <c r="CC36" s="61">
        <v>0</v>
      </c>
      <c r="CD36" s="61">
        <v>181</v>
      </c>
      <c r="CE36" s="64">
        <v>0</v>
      </c>
      <c r="CF36" s="63">
        <v>0.19336999999999999</v>
      </c>
      <c r="CG36" s="58">
        <v>0</v>
      </c>
      <c r="CH36" s="58">
        <v>31</v>
      </c>
      <c r="CI36" s="58">
        <v>0</v>
      </c>
      <c r="CJ36" s="58">
        <v>201</v>
      </c>
      <c r="CK36" s="58">
        <v>0</v>
      </c>
      <c r="CL36" s="63">
        <v>0.15423000000000001</v>
      </c>
      <c r="CM36" s="58">
        <v>0</v>
      </c>
      <c r="CN36" s="63">
        <v>0.2611248249</v>
      </c>
      <c r="CO36" s="58">
        <v>0</v>
      </c>
      <c r="CP36" s="58">
        <v>0</v>
      </c>
      <c r="CQ36" s="58">
        <v>2</v>
      </c>
      <c r="CR36" s="58">
        <v>2</v>
      </c>
      <c r="CS36" s="64">
        <v>9</v>
      </c>
      <c r="CT36" s="64">
        <v>17</v>
      </c>
      <c r="CU36" s="63">
        <v>0.52941176469999995</v>
      </c>
      <c r="CV36" s="62">
        <v>0.991416309</v>
      </c>
      <c r="CW36" s="62">
        <v>0.52941176469999995</v>
      </c>
      <c r="CX36" s="46">
        <f t="shared" si="7"/>
        <v>15.320360752374999</v>
      </c>
      <c r="CY36" s="60">
        <v>0</v>
      </c>
      <c r="CZ36" s="60">
        <v>0</v>
      </c>
      <c r="DA36" s="46">
        <f t="shared" si="8"/>
        <v>10.588235293999999</v>
      </c>
      <c r="DB36" s="60">
        <v>0</v>
      </c>
      <c r="DC36" s="60">
        <v>0</v>
      </c>
      <c r="DD36" s="66">
        <v>0</v>
      </c>
      <c r="DE36" s="49">
        <f t="shared" si="9"/>
        <v>0.56018586046216212</v>
      </c>
    </row>
    <row r="37" spans="1:109" x14ac:dyDescent="0.45">
      <c r="A37" s="56" t="s">
        <v>285</v>
      </c>
      <c r="B37" s="57" t="s">
        <v>286</v>
      </c>
      <c r="C37" s="56" t="s">
        <v>287</v>
      </c>
      <c r="D37" s="56" t="s">
        <v>288</v>
      </c>
      <c r="E37" s="56" t="s">
        <v>289</v>
      </c>
      <c r="F37" s="56" t="s">
        <v>165</v>
      </c>
      <c r="G37" s="56" t="s">
        <v>141</v>
      </c>
      <c r="H37" s="56" t="s">
        <v>142</v>
      </c>
      <c r="I37" s="58">
        <v>0</v>
      </c>
      <c r="J37" s="59">
        <v>166</v>
      </c>
      <c r="K37" s="60">
        <v>2.383</v>
      </c>
      <c r="L37" s="47">
        <f>IF(K37&lt;Benchmarks!C$9,0,IF(K37&lt;Benchmarks!D$9,1,IF(K37&lt;Benchmarks!E$9,2,IF(K37&lt;Benchmarks!F$9,3,IF(K37&lt;Benchmarks!G$9,4,IF(K37&lt;Benchmarks!H$9,5,6))))))</f>
        <v>2</v>
      </c>
      <c r="M37" s="62">
        <v>0.34306569339999998</v>
      </c>
      <c r="N37" s="46">
        <f t="shared" si="0"/>
        <v>0.68613138679999996</v>
      </c>
      <c r="O37" s="60">
        <v>1.1439999999999999</v>
      </c>
      <c r="P37" s="47">
        <f>IF(O37&lt;Benchmarks!C$8,0,IF(O37&lt;Benchmarks!D$8,1,IF(O37&lt;Benchmarks!E$8,2,IF(O37&lt;Benchmarks!F$8,3,IF(O37&lt;Benchmarks!G$8,4,IF(O37&lt;Benchmarks!H$8,5,6))))))</f>
        <v>3</v>
      </c>
      <c r="Q37" s="62">
        <v>1</v>
      </c>
      <c r="R37" s="46">
        <f t="shared" si="1"/>
        <v>3</v>
      </c>
      <c r="S37" s="60">
        <v>0.42699999999999999</v>
      </c>
      <c r="T37" s="47">
        <f>IF(S37&lt;Benchmarks!C$7,0,IF(S37&lt;Benchmarks!D$7,1,IF(S37&lt;Benchmarks!E$7,2,IF(S37&lt;Benchmarks!F$7,3,IF(S37&lt;Benchmarks!G$7,4,IF(S37&lt;Benchmarks!H$7,5,6))))))</f>
        <v>3</v>
      </c>
      <c r="U37" s="62">
        <v>1</v>
      </c>
      <c r="V37" s="46">
        <f t="shared" si="2"/>
        <v>3</v>
      </c>
      <c r="W37" s="60">
        <v>3.9529999999999998</v>
      </c>
      <c r="X37" s="44">
        <f>IF(W37&lt;Benchmarks!C$5,0,IF(W37&lt;Benchmarks!D$5,1,IF(W37&lt;Benchmarks!E$5,2,IF(W37&lt;Benchmarks!F$5,3,IF(W37&lt;Benchmarks!G$5,4,IF(W37&lt;Benchmarks!H$5,5,6))))))</f>
        <v>2</v>
      </c>
      <c r="Y37" s="62">
        <v>0.73357664229999997</v>
      </c>
      <c r="Z37" s="46">
        <f t="shared" si="3"/>
        <v>1.4671532845999999</v>
      </c>
      <c r="AA37" s="60">
        <v>3.6709999999999998</v>
      </c>
      <c r="AB37" s="44">
        <f>IF(AA37&lt;Benchmarks!C$6,0,IF(AA37&lt;Benchmarks!D$6,1,IF(AA37&lt;Benchmarks!E$6,2,IF(AA37&lt;Benchmarks!F$6,3,IF(AA37&lt;Benchmarks!G$6,4,IF(AA37&lt;Benchmarks!H$6,5,6))))))</f>
        <v>3</v>
      </c>
      <c r="AC37" s="62">
        <v>0.5384615385</v>
      </c>
      <c r="AD37" s="46">
        <f t="shared" si="4"/>
        <v>1.6153846155</v>
      </c>
      <c r="AE37" s="46">
        <f t="shared" si="5"/>
        <v>9.7686692868999998</v>
      </c>
      <c r="AF37" s="58">
        <v>30</v>
      </c>
      <c r="AG37" s="48">
        <f t="shared" si="6"/>
        <v>0.32562230956333332</v>
      </c>
      <c r="AH37" s="58">
        <v>20</v>
      </c>
      <c r="AI37" s="58">
        <v>0</v>
      </c>
      <c r="AJ37" s="58">
        <v>409</v>
      </c>
      <c r="AK37" s="58">
        <v>0</v>
      </c>
      <c r="AL37" s="62">
        <v>4.8899999999999999E-2</v>
      </c>
      <c r="AM37" s="58">
        <v>0</v>
      </c>
      <c r="AN37" s="58">
        <v>27</v>
      </c>
      <c r="AO37" s="58">
        <v>0</v>
      </c>
      <c r="AP37" s="58">
        <v>442</v>
      </c>
      <c r="AQ37" s="58">
        <v>0</v>
      </c>
      <c r="AR37" s="62">
        <v>6.1089999999999998E-2</v>
      </c>
      <c r="AS37" s="58">
        <v>0</v>
      </c>
      <c r="AT37" s="111"/>
      <c r="AU37" s="171"/>
      <c r="AV37" s="58">
        <v>1</v>
      </c>
      <c r="AW37" s="58">
        <v>0</v>
      </c>
      <c r="AX37" s="58">
        <v>1</v>
      </c>
      <c r="AY37" s="171"/>
      <c r="AZ37" s="58">
        <v>1</v>
      </c>
      <c r="BA37" s="58">
        <v>113</v>
      </c>
      <c r="BB37" s="58">
        <v>0</v>
      </c>
      <c r="BC37" s="111"/>
      <c r="BD37" s="58">
        <v>1</v>
      </c>
      <c r="BE37" s="111"/>
      <c r="BF37" s="58">
        <v>2</v>
      </c>
      <c r="BG37" s="58">
        <v>3</v>
      </c>
      <c r="BH37" s="58">
        <v>1</v>
      </c>
      <c r="BI37" s="58">
        <v>3</v>
      </c>
      <c r="BJ37" s="58">
        <v>3</v>
      </c>
      <c r="BK37" s="175"/>
      <c r="BL37" s="61">
        <v>1</v>
      </c>
      <c r="BM37" s="61">
        <v>476</v>
      </c>
      <c r="BN37" s="64">
        <v>0</v>
      </c>
      <c r="BO37" s="112"/>
      <c r="BP37" s="58">
        <v>1</v>
      </c>
      <c r="BQ37" s="175"/>
      <c r="BR37" s="61">
        <v>1</v>
      </c>
      <c r="BS37" s="61">
        <v>469</v>
      </c>
      <c r="BT37" s="64">
        <v>0</v>
      </c>
      <c r="BU37" s="112"/>
      <c r="BV37" s="64">
        <v>1</v>
      </c>
      <c r="BW37" s="63">
        <v>0.74642857139999996</v>
      </c>
      <c r="BX37" s="64">
        <v>0</v>
      </c>
      <c r="BY37" s="64">
        <v>5</v>
      </c>
      <c r="BZ37" s="64">
        <v>6</v>
      </c>
      <c r="CA37" s="64">
        <v>6</v>
      </c>
      <c r="CB37" s="65">
        <v>47</v>
      </c>
      <c r="CC37" s="61">
        <v>0</v>
      </c>
      <c r="CD37" s="61">
        <v>401</v>
      </c>
      <c r="CE37" s="64">
        <v>0</v>
      </c>
      <c r="CF37" s="63">
        <v>0.11720999999999999</v>
      </c>
      <c r="CG37" s="58">
        <v>0</v>
      </c>
      <c r="CH37" s="58">
        <v>48</v>
      </c>
      <c r="CI37" s="58">
        <v>0</v>
      </c>
      <c r="CJ37" s="58">
        <v>413</v>
      </c>
      <c r="CK37" s="58">
        <v>0</v>
      </c>
      <c r="CL37" s="63">
        <v>0.11622</v>
      </c>
      <c r="CM37" s="58">
        <v>0</v>
      </c>
      <c r="CN37" s="63">
        <v>1.3427370100000001E-2</v>
      </c>
      <c r="CO37" s="58">
        <v>0</v>
      </c>
      <c r="CP37" s="58">
        <v>1</v>
      </c>
      <c r="CQ37" s="58">
        <v>0</v>
      </c>
      <c r="CR37" s="58">
        <v>1</v>
      </c>
      <c r="CS37" s="64">
        <v>10</v>
      </c>
      <c r="CT37" s="64">
        <v>17</v>
      </c>
      <c r="CU37" s="63">
        <v>0.58823529409999997</v>
      </c>
      <c r="CV37" s="62">
        <v>0.98488120950000002</v>
      </c>
      <c r="CW37" s="62">
        <v>0.58823529409999997</v>
      </c>
      <c r="CX37" s="46">
        <f t="shared" si="7"/>
        <v>8.5475856260374989</v>
      </c>
      <c r="CY37" s="60">
        <v>0</v>
      </c>
      <c r="CZ37" s="60">
        <v>0</v>
      </c>
      <c r="DA37" s="46">
        <f t="shared" si="8"/>
        <v>11.764705881999999</v>
      </c>
      <c r="DB37" s="60">
        <v>0</v>
      </c>
      <c r="DC37" s="60">
        <v>0</v>
      </c>
      <c r="DD37" s="66">
        <v>0</v>
      </c>
      <c r="DE37" s="49">
        <f t="shared" si="9"/>
        <v>0.43918468125486482</v>
      </c>
    </row>
    <row r="38" spans="1:109" x14ac:dyDescent="0.45">
      <c r="A38" s="56" t="s">
        <v>290</v>
      </c>
      <c r="B38" s="57" t="s">
        <v>291</v>
      </c>
      <c r="C38" s="56" t="s">
        <v>292</v>
      </c>
      <c r="D38" s="56" t="s">
        <v>293</v>
      </c>
      <c r="E38" s="56" t="s">
        <v>294</v>
      </c>
      <c r="F38" s="56" t="s">
        <v>140</v>
      </c>
      <c r="G38" s="56" t="s">
        <v>141</v>
      </c>
      <c r="H38" s="56" t="s">
        <v>142</v>
      </c>
      <c r="I38" s="58">
        <v>0</v>
      </c>
      <c r="J38" s="59">
        <v>70</v>
      </c>
      <c r="K38" s="60">
        <v>2.165</v>
      </c>
      <c r="L38" s="47">
        <f>IF(K38&lt;Benchmarks!C$9,0,IF(K38&lt;Benchmarks!D$9,1,IF(K38&lt;Benchmarks!E$9,2,IF(K38&lt;Benchmarks!F$9,3,IF(K38&lt;Benchmarks!G$9,4,IF(K38&lt;Benchmarks!H$9,5,6))))))</f>
        <v>0</v>
      </c>
      <c r="M38" s="62">
        <v>0.87956204380000003</v>
      </c>
      <c r="N38" s="46">
        <f t="shared" si="0"/>
        <v>0</v>
      </c>
      <c r="O38" s="60">
        <v>0.77300000000000002</v>
      </c>
      <c r="P38" s="47">
        <f>IF(O38&lt;Benchmarks!C$8,0,IF(O38&lt;Benchmarks!D$8,1,IF(O38&lt;Benchmarks!E$8,2,IF(O38&lt;Benchmarks!F$8,3,IF(O38&lt;Benchmarks!G$8,4,IF(O38&lt;Benchmarks!H$8,5,6))))))</f>
        <v>0</v>
      </c>
      <c r="Q38" s="62">
        <v>1</v>
      </c>
      <c r="R38" s="46">
        <f t="shared" si="1"/>
        <v>0</v>
      </c>
      <c r="S38" s="60">
        <v>0.71</v>
      </c>
      <c r="T38" s="47">
        <f>IF(S38&lt;Benchmarks!C$7,0,IF(S38&lt;Benchmarks!D$7,1,IF(S38&lt;Benchmarks!E$7,2,IF(S38&lt;Benchmarks!F$7,3,IF(S38&lt;Benchmarks!G$7,4,IF(S38&lt;Benchmarks!H$7,5,6))))))</f>
        <v>5</v>
      </c>
      <c r="U38" s="62">
        <v>1</v>
      </c>
      <c r="V38" s="46">
        <f t="shared" si="2"/>
        <v>5</v>
      </c>
      <c r="W38" s="60">
        <v>3.6480000000000001</v>
      </c>
      <c r="X38" s="44">
        <f>IF(W38&lt;Benchmarks!C$5,0,IF(W38&lt;Benchmarks!D$5,1,IF(W38&lt;Benchmarks!E$5,2,IF(W38&lt;Benchmarks!F$5,3,IF(W38&lt;Benchmarks!G$5,4,IF(W38&lt;Benchmarks!H$5,5,6))))))</f>
        <v>1</v>
      </c>
      <c r="Y38" s="62">
        <v>0.95255474449999999</v>
      </c>
      <c r="Z38" s="46">
        <f t="shared" si="3"/>
        <v>0.95255474449999999</v>
      </c>
      <c r="AA38" s="60">
        <v>3.0569999999999999</v>
      </c>
      <c r="AB38" s="44">
        <f>IF(AA38&lt;Benchmarks!C$6,0,IF(AA38&lt;Benchmarks!D$6,1,IF(AA38&lt;Benchmarks!E$6,2,IF(AA38&lt;Benchmarks!F$6,3,IF(AA38&lt;Benchmarks!G$6,4,IF(AA38&lt;Benchmarks!H$6,5,6))))))</f>
        <v>0</v>
      </c>
      <c r="AC38" s="62">
        <v>0.83333333330000003</v>
      </c>
      <c r="AD38" s="46">
        <f t="shared" si="4"/>
        <v>0</v>
      </c>
      <c r="AE38" s="46">
        <f t="shared" si="5"/>
        <v>5.9525547445000004</v>
      </c>
      <c r="AF38" s="58">
        <v>30</v>
      </c>
      <c r="AG38" s="48">
        <f t="shared" si="6"/>
        <v>0.19841849148333335</v>
      </c>
      <c r="AH38" s="171"/>
      <c r="AI38" s="58">
        <v>1</v>
      </c>
      <c r="AJ38" s="58">
        <v>82</v>
      </c>
      <c r="AK38" s="58">
        <v>0</v>
      </c>
      <c r="AL38" s="111"/>
      <c r="AM38" s="58">
        <v>1</v>
      </c>
      <c r="AN38" s="171"/>
      <c r="AO38" s="58">
        <v>1</v>
      </c>
      <c r="AP38" s="58">
        <v>65</v>
      </c>
      <c r="AQ38" s="58">
        <v>0</v>
      </c>
      <c r="AR38" s="111"/>
      <c r="AS38" s="58">
        <v>1</v>
      </c>
      <c r="AT38" s="111"/>
      <c r="AU38" s="171"/>
      <c r="AV38" s="58">
        <v>4</v>
      </c>
      <c r="AW38" s="58">
        <v>0</v>
      </c>
      <c r="AX38" s="58">
        <v>4</v>
      </c>
      <c r="AY38" s="58">
        <v>0</v>
      </c>
      <c r="AZ38" s="58">
        <v>0</v>
      </c>
      <c r="BA38" s="171"/>
      <c r="BB38" s="58">
        <v>4</v>
      </c>
      <c r="BC38" s="111"/>
      <c r="BD38" s="58">
        <v>4</v>
      </c>
      <c r="BE38" s="111"/>
      <c r="BF38" s="171"/>
      <c r="BG38" s="171"/>
      <c r="BH38" s="171"/>
      <c r="BI38" s="171"/>
      <c r="BJ38" s="58">
        <v>4</v>
      </c>
      <c r="BK38" s="175"/>
      <c r="BL38" s="61">
        <v>1</v>
      </c>
      <c r="BM38" s="61">
        <v>88</v>
      </c>
      <c r="BN38" s="64">
        <v>0</v>
      </c>
      <c r="BO38" s="112"/>
      <c r="BP38" s="58">
        <v>1</v>
      </c>
      <c r="BQ38" s="175"/>
      <c r="BR38" s="61">
        <v>1</v>
      </c>
      <c r="BS38" s="61">
        <v>68</v>
      </c>
      <c r="BT38" s="64">
        <v>0</v>
      </c>
      <c r="BU38" s="112"/>
      <c r="BV38" s="64">
        <v>1</v>
      </c>
      <c r="BW38" s="63">
        <v>0.35283765950000001</v>
      </c>
      <c r="BX38" s="64">
        <v>0</v>
      </c>
      <c r="BY38" s="64">
        <v>2</v>
      </c>
      <c r="BZ38" s="64">
        <v>3</v>
      </c>
      <c r="CA38" s="64">
        <v>3</v>
      </c>
      <c r="CB38" s="65">
        <v>19</v>
      </c>
      <c r="CC38" s="61">
        <v>0</v>
      </c>
      <c r="CD38" s="61">
        <v>80</v>
      </c>
      <c r="CE38" s="64">
        <v>0</v>
      </c>
      <c r="CF38" s="63">
        <v>0.23749999999999999</v>
      </c>
      <c r="CG38" s="58">
        <v>0</v>
      </c>
      <c r="CH38" s="58">
        <v>14</v>
      </c>
      <c r="CI38" s="58">
        <v>0</v>
      </c>
      <c r="CJ38" s="58">
        <v>62</v>
      </c>
      <c r="CK38" s="58">
        <v>0</v>
      </c>
      <c r="CL38" s="63">
        <v>0.22581000000000001</v>
      </c>
      <c r="CM38" s="58">
        <v>0</v>
      </c>
      <c r="CN38" s="63">
        <v>6.0251520500000003E-2</v>
      </c>
      <c r="CO38" s="58">
        <v>0</v>
      </c>
      <c r="CP38" s="58">
        <v>0</v>
      </c>
      <c r="CQ38" s="58">
        <v>0</v>
      </c>
      <c r="CR38" s="58">
        <v>0</v>
      </c>
      <c r="CS38" s="64">
        <v>7</v>
      </c>
      <c r="CT38" s="64">
        <v>17</v>
      </c>
      <c r="CU38" s="63">
        <v>0.41176470590000003</v>
      </c>
      <c r="CV38" s="62">
        <v>0.98529411759999996</v>
      </c>
      <c r="CW38" s="62">
        <v>0.41176470590000003</v>
      </c>
      <c r="CX38" s="46">
        <f t="shared" si="7"/>
        <v>5.2084854014375006</v>
      </c>
      <c r="CY38" s="60">
        <v>0</v>
      </c>
      <c r="CZ38" s="60">
        <v>0</v>
      </c>
      <c r="DA38" s="46">
        <f t="shared" si="8"/>
        <v>8.2352941180000006</v>
      </c>
      <c r="DB38" s="60">
        <v>0</v>
      </c>
      <c r="DC38" s="60">
        <v>0</v>
      </c>
      <c r="DD38" s="66">
        <v>0</v>
      </c>
      <c r="DE38" s="49">
        <f t="shared" si="9"/>
        <v>0.29067631393378385</v>
      </c>
    </row>
    <row r="39" spans="1:109" x14ac:dyDescent="0.45">
      <c r="A39" s="56" t="s">
        <v>295</v>
      </c>
      <c r="B39" s="57" t="s">
        <v>296</v>
      </c>
      <c r="C39" s="56" t="s">
        <v>297</v>
      </c>
      <c r="D39" s="56" t="s">
        <v>298</v>
      </c>
      <c r="E39" s="56" t="s">
        <v>299</v>
      </c>
      <c r="F39" s="56" t="s">
        <v>171</v>
      </c>
      <c r="G39" s="56" t="s">
        <v>141</v>
      </c>
      <c r="H39" s="56" t="s">
        <v>142</v>
      </c>
      <c r="I39" s="58">
        <v>0</v>
      </c>
      <c r="J39" s="59">
        <v>99</v>
      </c>
      <c r="K39" s="60">
        <v>2.427</v>
      </c>
      <c r="L39" s="47">
        <f>IF(K39&lt;Benchmarks!C$9,0,IF(K39&lt;Benchmarks!D$9,1,IF(K39&lt;Benchmarks!E$9,2,IF(K39&lt;Benchmarks!F$9,3,IF(K39&lt;Benchmarks!G$9,4,IF(K39&lt;Benchmarks!H$9,5,6))))))</f>
        <v>2</v>
      </c>
      <c r="M39" s="62">
        <v>0.43065693430000002</v>
      </c>
      <c r="N39" s="46">
        <f t="shared" si="0"/>
        <v>0.86131386860000003</v>
      </c>
      <c r="O39" s="60">
        <v>1.097</v>
      </c>
      <c r="P39" s="47">
        <f>IF(O39&lt;Benchmarks!C$8,0,IF(O39&lt;Benchmarks!D$8,1,IF(O39&lt;Benchmarks!E$8,2,IF(O39&lt;Benchmarks!F$8,3,IF(O39&lt;Benchmarks!G$8,4,IF(O39&lt;Benchmarks!H$8,5,6))))))</f>
        <v>2</v>
      </c>
      <c r="Q39" s="62">
        <v>1</v>
      </c>
      <c r="R39" s="46">
        <f t="shared" si="1"/>
        <v>2</v>
      </c>
      <c r="S39" s="60">
        <v>0.34699999999999998</v>
      </c>
      <c r="T39" s="47">
        <f>IF(S39&lt;Benchmarks!C$7,0,IF(S39&lt;Benchmarks!D$7,1,IF(S39&lt;Benchmarks!E$7,2,IF(S39&lt;Benchmarks!F$7,3,IF(S39&lt;Benchmarks!G$7,4,IF(S39&lt;Benchmarks!H$7,5,6))))))</f>
        <v>1</v>
      </c>
      <c r="U39" s="62">
        <v>1</v>
      </c>
      <c r="V39" s="46">
        <f t="shared" si="2"/>
        <v>1</v>
      </c>
      <c r="W39" s="60">
        <v>3.871</v>
      </c>
      <c r="X39" s="44">
        <f>IF(W39&lt;Benchmarks!C$5,0,IF(W39&lt;Benchmarks!D$5,1,IF(W39&lt;Benchmarks!E$5,2,IF(W39&lt;Benchmarks!F$5,3,IF(W39&lt;Benchmarks!G$5,4,IF(W39&lt;Benchmarks!H$5,5,6))))))</f>
        <v>2</v>
      </c>
      <c r="Y39" s="62">
        <v>0.54014598540000003</v>
      </c>
      <c r="Z39" s="46">
        <f t="shared" si="3"/>
        <v>1.0802919708000001</v>
      </c>
      <c r="AA39" s="60">
        <v>3.4430000000000001</v>
      </c>
      <c r="AB39" s="44">
        <f>IF(AA39&lt;Benchmarks!C$6,0,IF(AA39&lt;Benchmarks!D$6,1,IF(AA39&lt;Benchmarks!E$6,2,IF(AA39&lt;Benchmarks!F$6,3,IF(AA39&lt;Benchmarks!G$6,4,IF(AA39&lt;Benchmarks!H$6,5,6))))))</f>
        <v>2</v>
      </c>
      <c r="AC39" s="62">
        <v>0.24358974359999999</v>
      </c>
      <c r="AD39" s="46">
        <f t="shared" si="4"/>
        <v>0.48717948719999998</v>
      </c>
      <c r="AE39" s="46">
        <f t="shared" si="5"/>
        <v>5.4287853265999999</v>
      </c>
      <c r="AF39" s="58">
        <v>30</v>
      </c>
      <c r="AG39" s="48">
        <f t="shared" si="6"/>
        <v>0.18095951088666667</v>
      </c>
      <c r="AH39" s="58">
        <v>17</v>
      </c>
      <c r="AI39" s="58">
        <v>0</v>
      </c>
      <c r="AJ39" s="58">
        <v>208</v>
      </c>
      <c r="AK39" s="58">
        <v>0</v>
      </c>
      <c r="AL39" s="62">
        <v>8.1729999999999997E-2</v>
      </c>
      <c r="AM39" s="58">
        <v>0</v>
      </c>
      <c r="AN39" s="58">
        <v>14</v>
      </c>
      <c r="AO39" s="58">
        <v>0</v>
      </c>
      <c r="AP39" s="58">
        <v>265</v>
      </c>
      <c r="AQ39" s="58">
        <v>0</v>
      </c>
      <c r="AR39" s="62">
        <v>5.2830000000000002E-2</v>
      </c>
      <c r="AS39" s="58">
        <v>0</v>
      </c>
      <c r="AT39" s="62">
        <v>0.4130341575</v>
      </c>
      <c r="AU39" s="58">
        <v>0</v>
      </c>
      <c r="AV39" s="58">
        <v>2</v>
      </c>
      <c r="AW39" s="58">
        <v>4</v>
      </c>
      <c r="AX39" s="58">
        <v>4</v>
      </c>
      <c r="AY39" s="171"/>
      <c r="AZ39" s="58">
        <v>1</v>
      </c>
      <c r="BA39" s="58">
        <v>71</v>
      </c>
      <c r="BB39" s="58">
        <v>0</v>
      </c>
      <c r="BC39" s="111"/>
      <c r="BD39" s="58">
        <v>1</v>
      </c>
      <c r="BE39" s="111"/>
      <c r="BF39" s="58">
        <v>2</v>
      </c>
      <c r="BG39" s="58">
        <v>3</v>
      </c>
      <c r="BH39" s="58">
        <v>5</v>
      </c>
      <c r="BI39" s="58">
        <v>5</v>
      </c>
      <c r="BJ39" s="58">
        <v>5</v>
      </c>
      <c r="BK39" s="175"/>
      <c r="BL39" s="61">
        <v>1</v>
      </c>
      <c r="BM39" s="61">
        <v>285</v>
      </c>
      <c r="BN39" s="64">
        <v>0</v>
      </c>
      <c r="BO39" s="112"/>
      <c r="BP39" s="58">
        <v>1</v>
      </c>
      <c r="BQ39" s="61">
        <v>16</v>
      </c>
      <c r="BR39" s="61">
        <v>0</v>
      </c>
      <c r="BS39" s="61">
        <v>293</v>
      </c>
      <c r="BT39" s="64">
        <v>0</v>
      </c>
      <c r="BU39" s="63">
        <v>5.4609999999999999E-2</v>
      </c>
      <c r="BV39" s="64">
        <v>0</v>
      </c>
      <c r="BW39" s="112"/>
      <c r="BX39" s="172"/>
      <c r="BY39" s="64">
        <v>0</v>
      </c>
      <c r="BZ39" s="64">
        <v>0</v>
      </c>
      <c r="CA39" s="64">
        <v>0</v>
      </c>
      <c r="CB39" s="65">
        <v>39</v>
      </c>
      <c r="CC39" s="61">
        <v>0</v>
      </c>
      <c r="CD39" s="61">
        <v>253</v>
      </c>
      <c r="CE39" s="64">
        <v>0</v>
      </c>
      <c r="CF39" s="63">
        <v>0.15415000000000001</v>
      </c>
      <c r="CG39" s="58">
        <v>0</v>
      </c>
      <c r="CH39" s="58">
        <v>47</v>
      </c>
      <c r="CI39" s="58">
        <v>0</v>
      </c>
      <c r="CJ39" s="58">
        <v>239</v>
      </c>
      <c r="CK39" s="58">
        <v>0</v>
      </c>
      <c r="CL39" s="63">
        <v>0.19664999999999999</v>
      </c>
      <c r="CM39" s="58">
        <v>0</v>
      </c>
      <c r="CN39" s="112"/>
      <c r="CO39" s="171"/>
      <c r="CP39" s="58">
        <v>0</v>
      </c>
      <c r="CQ39" s="58">
        <v>0</v>
      </c>
      <c r="CR39" s="58">
        <v>0</v>
      </c>
      <c r="CS39" s="64">
        <v>5</v>
      </c>
      <c r="CT39" s="64">
        <v>17</v>
      </c>
      <c r="CU39" s="63">
        <v>0.29411764709999999</v>
      </c>
      <c r="CV39" s="62">
        <v>0.97972972970000005</v>
      </c>
      <c r="CW39" s="62">
        <v>0.29411764709999999</v>
      </c>
      <c r="CX39" s="46">
        <f t="shared" si="7"/>
        <v>4.7501871607749999</v>
      </c>
      <c r="CY39" s="60">
        <v>0</v>
      </c>
      <c r="CZ39" s="60">
        <v>0</v>
      </c>
      <c r="DA39" s="46">
        <f t="shared" si="8"/>
        <v>5.8823529419999998</v>
      </c>
      <c r="DB39" s="60">
        <v>0</v>
      </c>
      <c r="DC39" s="60">
        <v>0</v>
      </c>
      <c r="DD39" s="66">
        <v>0</v>
      </c>
      <c r="DE39" s="49">
        <f t="shared" si="9"/>
        <v>0.22989275897891892</v>
      </c>
    </row>
    <row r="40" spans="1:109" x14ac:dyDescent="0.45">
      <c r="A40" s="56" t="s">
        <v>300</v>
      </c>
      <c r="B40" s="57" t="s">
        <v>301</v>
      </c>
      <c r="C40" s="56" t="s">
        <v>302</v>
      </c>
      <c r="D40" s="56" t="s">
        <v>303</v>
      </c>
      <c r="E40" s="56" t="s">
        <v>304</v>
      </c>
      <c r="F40" s="56" t="s">
        <v>213</v>
      </c>
      <c r="G40" s="56" t="s">
        <v>141</v>
      </c>
      <c r="H40" s="56" t="s">
        <v>142</v>
      </c>
      <c r="I40" s="58">
        <v>0</v>
      </c>
      <c r="J40" s="59">
        <v>60</v>
      </c>
      <c r="K40" s="60">
        <v>2.63</v>
      </c>
      <c r="L40" s="47">
        <f>IF(K40&lt;Benchmarks!C$9,0,IF(K40&lt;Benchmarks!D$9,1,IF(K40&lt;Benchmarks!E$9,2,IF(K40&lt;Benchmarks!F$9,3,IF(K40&lt;Benchmarks!G$9,4,IF(K40&lt;Benchmarks!H$9,5,6))))))</f>
        <v>4</v>
      </c>
      <c r="M40" s="62">
        <v>0.79562043800000004</v>
      </c>
      <c r="N40" s="46">
        <f t="shared" si="0"/>
        <v>3.1824817520000002</v>
      </c>
      <c r="O40" s="60">
        <v>0.70899999999999996</v>
      </c>
      <c r="P40" s="47">
        <f>IF(O40&lt;Benchmarks!C$8,0,IF(O40&lt;Benchmarks!D$8,1,IF(O40&lt;Benchmarks!E$8,2,IF(O40&lt;Benchmarks!F$8,3,IF(O40&lt;Benchmarks!G$8,4,IF(O40&lt;Benchmarks!H$8,5,6))))))</f>
        <v>0</v>
      </c>
      <c r="Q40" s="62">
        <v>1</v>
      </c>
      <c r="R40" s="46">
        <f t="shared" si="1"/>
        <v>0</v>
      </c>
      <c r="S40" s="60">
        <v>0.95599999999999996</v>
      </c>
      <c r="T40" s="47">
        <f>IF(S40&lt;Benchmarks!C$7,0,IF(S40&lt;Benchmarks!D$7,1,IF(S40&lt;Benchmarks!E$7,2,IF(S40&lt;Benchmarks!F$7,3,IF(S40&lt;Benchmarks!G$7,4,IF(S40&lt;Benchmarks!H$7,5,6))))))</f>
        <v>6</v>
      </c>
      <c r="U40" s="62">
        <v>1</v>
      </c>
      <c r="V40" s="46">
        <f t="shared" si="2"/>
        <v>6</v>
      </c>
      <c r="W40" s="60">
        <v>4.2949999999999999</v>
      </c>
      <c r="X40" s="44">
        <f>IF(W40&lt;Benchmarks!C$5,0,IF(W40&lt;Benchmarks!D$5,1,IF(W40&lt;Benchmarks!E$5,2,IF(W40&lt;Benchmarks!F$5,3,IF(W40&lt;Benchmarks!G$5,4,IF(W40&lt;Benchmarks!H$5,5,6))))))</f>
        <v>4</v>
      </c>
      <c r="Y40" s="62">
        <v>0.79562043800000004</v>
      </c>
      <c r="Z40" s="46">
        <f t="shared" si="3"/>
        <v>3.1824817520000002</v>
      </c>
      <c r="AA40" s="60">
        <v>3.93</v>
      </c>
      <c r="AB40" s="44">
        <f>IF(AA40&lt;Benchmarks!C$6,0,IF(AA40&lt;Benchmarks!D$6,1,IF(AA40&lt;Benchmarks!E$6,2,IF(AA40&lt;Benchmarks!F$6,3,IF(AA40&lt;Benchmarks!G$6,4,IF(AA40&lt;Benchmarks!H$6,5,6))))))</f>
        <v>5</v>
      </c>
      <c r="AC40" s="62">
        <v>0.82051282049999996</v>
      </c>
      <c r="AD40" s="46">
        <f t="shared" si="4"/>
        <v>4.1025641024999997</v>
      </c>
      <c r="AE40" s="46">
        <f t="shared" si="5"/>
        <v>16.467527606499999</v>
      </c>
      <c r="AF40" s="58">
        <v>30</v>
      </c>
      <c r="AG40" s="48">
        <f t="shared" si="6"/>
        <v>0.54891758688333325</v>
      </c>
      <c r="AH40" s="171"/>
      <c r="AI40" s="58">
        <v>1</v>
      </c>
      <c r="AJ40" s="58">
        <v>86</v>
      </c>
      <c r="AK40" s="58">
        <v>0</v>
      </c>
      <c r="AL40" s="111"/>
      <c r="AM40" s="58">
        <v>1</v>
      </c>
      <c r="AN40" s="171"/>
      <c r="AO40" s="58">
        <v>1</v>
      </c>
      <c r="AP40" s="58">
        <v>82</v>
      </c>
      <c r="AQ40" s="58">
        <v>0</v>
      </c>
      <c r="AR40" s="111"/>
      <c r="AS40" s="58">
        <v>1</v>
      </c>
      <c r="AT40" s="62">
        <v>0.28546762590000002</v>
      </c>
      <c r="AU40" s="58">
        <v>0</v>
      </c>
      <c r="AV40" s="58">
        <v>4</v>
      </c>
      <c r="AW40" s="58">
        <v>2</v>
      </c>
      <c r="AX40" s="58">
        <v>4</v>
      </c>
      <c r="AY40" s="58">
        <v>0</v>
      </c>
      <c r="AZ40" s="58">
        <v>0</v>
      </c>
      <c r="BA40" s="171"/>
      <c r="BB40" s="58">
        <v>4</v>
      </c>
      <c r="BC40" s="111"/>
      <c r="BD40" s="58">
        <v>4</v>
      </c>
      <c r="BE40" s="111"/>
      <c r="BF40" s="171"/>
      <c r="BG40" s="171"/>
      <c r="BH40" s="171"/>
      <c r="BI40" s="171"/>
      <c r="BJ40" s="58">
        <v>4</v>
      </c>
      <c r="BK40" s="175"/>
      <c r="BL40" s="61">
        <v>1</v>
      </c>
      <c r="BM40" s="61">
        <v>110</v>
      </c>
      <c r="BN40" s="64">
        <v>0</v>
      </c>
      <c r="BO40" s="112"/>
      <c r="BP40" s="58">
        <v>1</v>
      </c>
      <c r="BQ40" s="175"/>
      <c r="BR40" s="61">
        <v>1</v>
      </c>
      <c r="BS40" s="61">
        <v>110</v>
      </c>
      <c r="BT40" s="64">
        <v>0</v>
      </c>
      <c r="BU40" s="112"/>
      <c r="BV40" s="64">
        <v>1</v>
      </c>
      <c r="BW40" s="63">
        <v>0</v>
      </c>
      <c r="BX40" s="64">
        <v>0</v>
      </c>
      <c r="BY40" s="64">
        <v>0</v>
      </c>
      <c r="BZ40" s="64">
        <v>0</v>
      </c>
      <c r="CA40" s="64">
        <v>0</v>
      </c>
      <c r="CB40" s="65">
        <v>18</v>
      </c>
      <c r="CC40" s="61">
        <v>0</v>
      </c>
      <c r="CD40" s="61">
        <v>110</v>
      </c>
      <c r="CE40" s="64">
        <v>0</v>
      </c>
      <c r="CF40" s="63">
        <v>0.16364000000000001</v>
      </c>
      <c r="CG40" s="58">
        <v>0</v>
      </c>
      <c r="CH40" s="58">
        <v>18</v>
      </c>
      <c r="CI40" s="58">
        <v>0</v>
      </c>
      <c r="CJ40" s="58">
        <v>110</v>
      </c>
      <c r="CK40" s="58">
        <v>0</v>
      </c>
      <c r="CL40" s="63">
        <v>0.16364000000000001</v>
      </c>
      <c r="CM40" s="58">
        <v>0</v>
      </c>
      <c r="CN40" s="63">
        <v>0</v>
      </c>
      <c r="CO40" s="58">
        <v>0</v>
      </c>
      <c r="CP40" s="58">
        <v>0</v>
      </c>
      <c r="CQ40" s="58">
        <v>0</v>
      </c>
      <c r="CR40" s="58">
        <v>0</v>
      </c>
      <c r="CS40" s="64">
        <v>4</v>
      </c>
      <c r="CT40" s="64">
        <v>17</v>
      </c>
      <c r="CU40" s="63">
        <v>0.23529411759999999</v>
      </c>
      <c r="CV40" s="62">
        <v>0.81395348840000004</v>
      </c>
      <c r="CW40" s="62">
        <v>0</v>
      </c>
      <c r="CX40" s="46">
        <f t="shared" si="7"/>
        <v>14.409086655687497</v>
      </c>
      <c r="CY40" s="60">
        <v>0</v>
      </c>
      <c r="CZ40" s="60">
        <v>0</v>
      </c>
      <c r="DA40" s="46">
        <f t="shared" si="8"/>
        <v>0</v>
      </c>
      <c r="DB40" s="60">
        <v>0</v>
      </c>
      <c r="DC40" s="60">
        <v>0</v>
      </c>
      <c r="DD40" s="66">
        <v>0</v>
      </c>
      <c r="DE40" s="49">
        <f t="shared" si="9"/>
        <v>0.31154781958243238</v>
      </c>
    </row>
    <row r="41" spans="1:109" x14ac:dyDescent="0.45">
      <c r="A41" s="56" t="s">
        <v>305</v>
      </c>
      <c r="B41" s="57" t="s">
        <v>306</v>
      </c>
      <c r="C41" s="56" t="s">
        <v>307</v>
      </c>
      <c r="D41" s="56" t="s">
        <v>308</v>
      </c>
      <c r="E41" s="56" t="s">
        <v>309</v>
      </c>
      <c r="F41" s="56" t="s">
        <v>254</v>
      </c>
      <c r="G41" s="56" t="s">
        <v>141</v>
      </c>
      <c r="H41" s="56" t="s">
        <v>142</v>
      </c>
      <c r="I41" s="58">
        <v>0</v>
      </c>
      <c r="J41" s="59">
        <v>54</v>
      </c>
      <c r="K41" s="60">
        <v>2.64</v>
      </c>
      <c r="L41" s="47">
        <f>IF(K41&lt;Benchmarks!C$9,0,IF(K41&lt;Benchmarks!D$9,1,IF(K41&lt;Benchmarks!E$9,2,IF(K41&lt;Benchmarks!F$9,3,IF(K41&lt;Benchmarks!G$9,4,IF(K41&lt;Benchmarks!H$9,5,6))))))</f>
        <v>4</v>
      </c>
      <c r="M41" s="62">
        <v>0.60948905109999996</v>
      </c>
      <c r="N41" s="46">
        <f t="shared" si="0"/>
        <v>2.4379562043999998</v>
      </c>
      <c r="O41" s="60">
        <v>1.28</v>
      </c>
      <c r="P41" s="47">
        <f>IF(O41&lt;Benchmarks!C$8,0,IF(O41&lt;Benchmarks!D$8,1,IF(O41&lt;Benchmarks!E$8,2,IF(O41&lt;Benchmarks!F$8,3,IF(O41&lt;Benchmarks!G$8,4,IF(O41&lt;Benchmarks!H$8,5,6))))))</f>
        <v>5</v>
      </c>
      <c r="Q41" s="62">
        <v>1</v>
      </c>
      <c r="R41" s="46">
        <f t="shared" si="1"/>
        <v>5</v>
      </c>
      <c r="S41" s="60">
        <v>0.214</v>
      </c>
      <c r="T41" s="47">
        <f>IF(S41&lt;Benchmarks!C$7,0,IF(S41&lt;Benchmarks!D$7,1,IF(S41&lt;Benchmarks!E$7,2,IF(S41&lt;Benchmarks!F$7,3,IF(S41&lt;Benchmarks!G$7,4,IF(S41&lt;Benchmarks!H$7,5,6))))))</f>
        <v>0</v>
      </c>
      <c r="U41" s="62">
        <v>1</v>
      </c>
      <c r="V41" s="46">
        <f t="shared" si="2"/>
        <v>0</v>
      </c>
      <c r="W41" s="60">
        <v>4.1340000000000003</v>
      </c>
      <c r="X41" s="44">
        <f>IF(W41&lt;Benchmarks!C$5,0,IF(W41&lt;Benchmarks!D$5,1,IF(W41&lt;Benchmarks!E$5,2,IF(W41&lt;Benchmarks!F$5,3,IF(W41&lt;Benchmarks!G$5,4,IF(W41&lt;Benchmarks!H$5,5,6))))))</f>
        <v>4</v>
      </c>
      <c r="Y41" s="62">
        <v>0.71532846719999998</v>
      </c>
      <c r="Z41" s="46">
        <f t="shared" si="3"/>
        <v>2.8613138687999999</v>
      </c>
      <c r="AA41" s="60">
        <v>3.7160000000000002</v>
      </c>
      <c r="AB41" s="44">
        <f>IF(AA41&lt;Benchmarks!C$6,0,IF(AA41&lt;Benchmarks!D$6,1,IF(AA41&lt;Benchmarks!E$6,2,IF(AA41&lt;Benchmarks!F$6,3,IF(AA41&lt;Benchmarks!G$6,4,IF(AA41&lt;Benchmarks!H$6,5,6))))))</f>
        <v>3</v>
      </c>
      <c r="AC41" s="62">
        <v>0.4230769231</v>
      </c>
      <c r="AD41" s="46">
        <f t="shared" si="4"/>
        <v>1.2692307693</v>
      </c>
      <c r="AE41" s="46">
        <f t="shared" si="5"/>
        <v>11.568500842500001</v>
      </c>
      <c r="AF41" s="58">
        <v>30</v>
      </c>
      <c r="AG41" s="48">
        <f t="shared" si="6"/>
        <v>0.38561669475000004</v>
      </c>
      <c r="AH41" s="171"/>
      <c r="AI41" s="58">
        <v>1</v>
      </c>
      <c r="AJ41" s="58">
        <v>102</v>
      </c>
      <c r="AK41" s="58">
        <v>0</v>
      </c>
      <c r="AL41" s="111"/>
      <c r="AM41" s="58">
        <v>1</v>
      </c>
      <c r="AN41" s="171"/>
      <c r="AO41" s="58">
        <v>1</v>
      </c>
      <c r="AP41" s="58">
        <v>124</v>
      </c>
      <c r="AQ41" s="58">
        <v>0</v>
      </c>
      <c r="AR41" s="111"/>
      <c r="AS41" s="58">
        <v>1</v>
      </c>
      <c r="AT41" s="62">
        <v>0.93445327730000005</v>
      </c>
      <c r="AU41" s="58">
        <v>0</v>
      </c>
      <c r="AV41" s="58">
        <v>5</v>
      </c>
      <c r="AW41" s="58">
        <v>6</v>
      </c>
      <c r="AX41" s="58">
        <v>6</v>
      </c>
      <c r="AY41" s="58">
        <v>0</v>
      </c>
      <c r="AZ41" s="58">
        <v>0</v>
      </c>
      <c r="BA41" s="58">
        <v>36</v>
      </c>
      <c r="BB41" s="58">
        <v>0</v>
      </c>
      <c r="BC41" s="62">
        <v>0</v>
      </c>
      <c r="BD41" s="58">
        <v>0</v>
      </c>
      <c r="BE41" s="111"/>
      <c r="BF41" s="58">
        <v>2</v>
      </c>
      <c r="BG41" s="58">
        <v>6</v>
      </c>
      <c r="BH41" s="58">
        <v>6</v>
      </c>
      <c r="BI41" s="58">
        <v>6</v>
      </c>
      <c r="BJ41" s="58">
        <v>6</v>
      </c>
      <c r="BK41" s="175"/>
      <c r="BL41" s="61">
        <v>1</v>
      </c>
      <c r="BM41" s="61">
        <v>116</v>
      </c>
      <c r="BN41" s="64">
        <v>0</v>
      </c>
      <c r="BO41" s="112"/>
      <c r="BP41" s="58">
        <v>1</v>
      </c>
      <c r="BQ41" s="61">
        <v>0</v>
      </c>
      <c r="BR41" s="61">
        <v>0</v>
      </c>
      <c r="BS41" s="61">
        <v>138</v>
      </c>
      <c r="BT41" s="64">
        <v>0</v>
      </c>
      <c r="BU41" s="63">
        <v>0</v>
      </c>
      <c r="BV41" s="64">
        <v>0</v>
      </c>
      <c r="BW41" s="112"/>
      <c r="BX41" s="64">
        <v>2</v>
      </c>
      <c r="BY41" s="64">
        <v>6</v>
      </c>
      <c r="BZ41" s="64">
        <v>6</v>
      </c>
      <c r="CA41" s="64">
        <v>6</v>
      </c>
      <c r="CB41" s="177"/>
      <c r="CC41" s="61">
        <v>1</v>
      </c>
      <c r="CD41" s="61">
        <v>103</v>
      </c>
      <c r="CE41" s="64">
        <v>0</v>
      </c>
      <c r="CF41" s="112"/>
      <c r="CG41" s="58">
        <v>1</v>
      </c>
      <c r="CH41" s="171"/>
      <c r="CI41" s="58">
        <v>1</v>
      </c>
      <c r="CJ41" s="58">
        <v>126</v>
      </c>
      <c r="CK41" s="58">
        <v>0</v>
      </c>
      <c r="CL41" s="112"/>
      <c r="CM41" s="58">
        <v>1</v>
      </c>
      <c r="CN41" s="63">
        <v>0.18181818180000001</v>
      </c>
      <c r="CO41" s="58">
        <v>0</v>
      </c>
      <c r="CP41" s="58">
        <v>4</v>
      </c>
      <c r="CQ41" s="58">
        <v>1</v>
      </c>
      <c r="CR41" s="58">
        <v>4</v>
      </c>
      <c r="CS41" s="64">
        <v>16</v>
      </c>
      <c r="CT41" s="64">
        <v>17</v>
      </c>
      <c r="CU41" s="63">
        <v>0.94117647059999998</v>
      </c>
      <c r="CV41" s="62">
        <v>1</v>
      </c>
      <c r="CW41" s="62">
        <v>0.94117647059999998</v>
      </c>
      <c r="CX41" s="46">
        <f t="shared" si="7"/>
        <v>10.122438237187501</v>
      </c>
      <c r="CY41" s="60">
        <v>0</v>
      </c>
      <c r="CZ41" s="60">
        <v>0</v>
      </c>
      <c r="DA41" s="46">
        <f t="shared" si="8"/>
        <v>18.823529411999999</v>
      </c>
      <c r="DB41" s="60">
        <v>0</v>
      </c>
      <c r="DC41" s="60">
        <v>0</v>
      </c>
      <c r="DD41" s="66">
        <v>0</v>
      </c>
      <c r="DE41" s="49">
        <f t="shared" si="9"/>
        <v>0.62585875998243246</v>
      </c>
    </row>
    <row r="42" spans="1:109" x14ac:dyDescent="0.45">
      <c r="A42" s="56" t="s">
        <v>310</v>
      </c>
      <c r="B42" s="57" t="s">
        <v>311</v>
      </c>
      <c r="C42" s="56" t="s">
        <v>312</v>
      </c>
      <c r="D42" s="56" t="s">
        <v>313</v>
      </c>
      <c r="E42" s="56" t="s">
        <v>314</v>
      </c>
      <c r="F42" s="56" t="s">
        <v>165</v>
      </c>
      <c r="G42" s="56" t="s">
        <v>141</v>
      </c>
      <c r="H42" s="56" t="s">
        <v>142</v>
      </c>
      <c r="I42" s="58">
        <v>0</v>
      </c>
      <c r="J42" s="59">
        <v>120</v>
      </c>
      <c r="K42" s="60">
        <v>3.516</v>
      </c>
      <c r="L42" s="47">
        <f>IF(K42&lt;Benchmarks!C$9,0,IF(K42&lt;Benchmarks!D$9,1,IF(K42&lt;Benchmarks!E$9,2,IF(K42&lt;Benchmarks!F$9,3,IF(K42&lt;Benchmarks!G$9,4,IF(K42&lt;Benchmarks!H$9,5,6))))))</f>
        <v>6</v>
      </c>
      <c r="M42" s="62">
        <v>1</v>
      </c>
      <c r="N42" s="46">
        <f t="shared" si="0"/>
        <v>6</v>
      </c>
      <c r="O42" s="60">
        <v>1.212</v>
      </c>
      <c r="P42" s="47">
        <f>IF(O42&lt;Benchmarks!C$8,0,IF(O42&lt;Benchmarks!D$8,1,IF(O42&lt;Benchmarks!E$8,2,IF(O42&lt;Benchmarks!F$8,3,IF(O42&lt;Benchmarks!G$8,4,IF(O42&lt;Benchmarks!H$8,5,6))))))</f>
        <v>4</v>
      </c>
      <c r="Q42" s="62">
        <v>1</v>
      </c>
      <c r="R42" s="46">
        <f t="shared" si="1"/>
        <v>4</v>
      </c>
      <c r="S42" s="60">
        <v>0.72399999999999998</v>
      </c>
      <c r="T42" s="47">
        <f>IF(S42&lt;Benchmarks!C$7,0,IF(S42&lt;Benchmarks!D$7,1,IF(S42&lt;Benchmarks!E$7,2,IF(S42&lt;Benchmarks!F$7,3,IF(S42&lt;Benchmarks!G$7,4,IF(S42&lt;Benchmarks!H$7,5,6))))))</f>
        <v>5</v>
      </c>
      <c r="U42" s="62">
        <v>1</v>
      </c>
      <c r="V42" s="46">
        <f t="shared" si="2"/>
        <v>5</v>
      </c>
      <c r="W42" s="60">
        <v>5.452</v>
      </c>
      <c r="X42" s="44">
        <f>IF(W42&lt;Benchmarks!C$5,0,IF(W42&lt;Benchmarks!D$5,1,IF(W42&lt;Benchmarks!E$5,2,IF(W42&lt;Benchmarks!F$5,3,IF(W42&lt;Benchmarks!G$5,4,IF(W42&lt;Benchmarks!H$5,5,6))))))</f>
        <v>6</v>
      </c>
      <c r="Y42" s="62">
        <v>1</v>
      </c>
      <c r="Z42" s="46">
        <f t="shared" si="3"/>
        <v>6</v>
      </c>
      <c r="AA42" s="60">
        <v>4.88</v>
      </c>
      <c r="AB42" s="44">
        <f>IF(AA42&lt;Benchmarks!C$6,0,IF(AA42&lt;Benchmarks!D$6,1,IF(AA42&lt;Benchmarks!E$6,2,IF(AA42&lt;Benchmarks!F$6,3,IF(AA42&lt;Benchmarks!G$6,4,IF(AA42&lt;Benchmarks!H$6,5,6))))))</f>
        <v>6</v>
      </c>
      <c r="AC42" s="62">
        <v>1</v>
      </c>
      <c r="AD42" s="46">
        <f t="shared" si="4"/>
        <v>6</v>
      </c>
      <c r="AE42" s="46">
        <f t="shared" si="5"/>
        <v>27</v>
      </c>
      <c r="AF42" s="58">
        <v>30</v>
      </c>
      <c r="AG42" s="48">
        <f t="shared" si="6"/>
        <v>0.9</v>
      </c>
      <c r="AH42" s="171"/>
      <c r="AI42" s="58">
        <v>1</v>
      </c>
      <c r="AJ42" s="58">
        <v>138</v>
      </c>
      <c r="AK42" s="58">
        <v>0</v>
      </c>
      <c r="AL42" s="111"/>
      <c r="AM42" s="58">
        <v>1</v>
      </c>
      <c r="AN42" s="171"/>
      <c r="AO42" s="58">
        <v>1</v>
      </c>
      <c r="AP42" s="58">
        <v>166</v>
      </c>
      <c r="AQ42" s="58">
        <v>0</v>
      </c>
      <c r="AR42" s="111"/>
      <c r="AS42" s="58">
        <v>1</v>
      </c>
      <c r="AT42" s="62">
        <v>0.74213322439999996</v>
      </c>
      <c r="AU42" s="58">
        <v>0</v>
      </c>
      <c r="AV42" s="58">
        <v>5</v>
      </c>
      <c r="AW42" s="58">
        <v>6</v>
      </c>
      <c r="AX42" s="58">
        <v>6</v>
      </c>
      <c r="AY42" s="58">
        <v>0</v>
      </c>
      <c r="AZ42" s="58">
        <v>0</v>
      </c>
      <c r="BA42" s="58">
        <v>41</v>
      </c>
      <c r="BB42" s="58">
        <v>0</v>
      </c>
      <c r="BC42" s="62">
        <v>0</v>
      </c>
      <c r="BD42" s="58">
        <v>0</v>
      </c>
      <c r="BE42" s="111"/>
      <c r="BF42" s="58">
        <v>2</v>
      </c>
      <c r="BG42" s="58">
        <v>6</v>
      </c>
      <c r="BH42" s="58">
        <v>6</v>
      </c>
      <c r="BI42" s="58">
        <v>6</v>
      </c>
      <c r="BJ42" s="58">
        <v>6</v>
      </c>
      <c r="BK42" s="175"/>
      <c r="BL42" s="61">
        <v>1</v>
      </c>
      <c r="BM42" s="61">
        <v>212</v>
      </c>
      <c r="BN42" s="64">
        <v>0</v>
      </c>
      <c r="BO42" s="112"/>
      <c r="BP42" s="58">
        <v>1</v>
      </c>
      <c r="BQ42" s="61">
        <v>0</v>
      </c>
      <c r="BR42" s="61">
        <v>0</v>
      </c>
      <c r="BS42" s="61">
        <v>198</v>
      </c>
      <c r="BT42" s="64">
        <v>0</v>
      </c>
      <c r="BU42" s="63">
        <v>0</v>
      </c>
      <c r="BV42" s="64">
        <v>0</v>
      </c>
      <c r="BW42" s="112"/>
      <c r="BX42" s="64">
        <v>2</v>
      </c>
      <c r="BY42" s="64">
        <v>6</v>
      </c>
      <c r="BZ42" s="64">
        <v>6</v>
      </c>
      <c r="CA42" s="64">
        <v>6</v>
      </c>
      <c r="CB42" s="65">
        <v>12</v>
      </c>
      <c r="CC42" s="61">
        <v>0</v>
      </c>
      <c r="CD42" s="61">
        <v>212</v>
      </c>
      <c r="CE42" s="64">
        <v>0</v>
      </c>
      <c r="CF42" s="63">
        <v>5.6599999999999998E-2</v>
      </c>
      <c r="CG42" s="58">
        <v>0</v>
      </c>
      <c r="CH42" s="58">
        <v>19</v>
      </c>
      <c r="CI42" s="58">
        <v>0</v>
      </c>
      <c r="CJ42" s="58">
        <v>198</v>
      </c>
      <c r="CK42" s="58">
        <v>0</v>
      </c>
      <c r="CL42" s="63">
        <v>9.5960000000000004E-2</v>
      </c>
      <c r="CM42" s="58">
        <v>0</v>
      </c>
      <c r="CN42" s="112"/>
      <c r="CO42" s="171"/>
      <c r="CP42" s="58">
        <v>2</v>
      </c>
      <c r="CQ42" s="58">
        <v>0</v>
      </c>
      <c r="CR42" s="58">
        <v>2</v>
      </c>
      <c r="CS42" s="64">
        <v>14</v>
      </c>
      <c r="CT42" s="64">
        <v>17</v>
      </c>
      <c r="CU42" s="63">
        <v>0.82352941180000006</v>
      </c>
      <c r="CV42" s="62">
        <v>0.95959595959999999</v>
      </c>
      <c r="CW42" s="62">
        <v>0.82352941180000006</v>
      </c>
      <c r="CX42" s="46">
        <f t="shared" si="7"/>
        <v>23.625</v>
      </c>
      <c r="CY42" s="60">
        <v>0</v>
      </c>
      <c r="CZ42" s="60">
        <v>0</v>
      </c>
      <c r="DA42" s="46">
        <f t="shared" si="8"/>
        <v>16.470588236000001</v>
      </c>
      <c r="DB42" s="60">
        <v>0</v>
      </c>
      <c r="DC42" s="60">
        <v>0</v>
      </c>
      <c r="DD42" s="66">
        <v>0</v>
      </c>
      <c r="DE42" s="49">
        <f t="shared" si="9"/>
        <v>0.86693163753513514</v>
      </c>
    </row>
    <row r="43" spans="1:109" x14ac:dyDescent="0.45">
      <c r="A43" s="56" t="s">
        <v>315</v>
      </c>
      <c r="B43" s="57" t="s">
        <v>316</v>
      </c>
      <c r="C43" s="56" t="s">
        <v>317</v>
      </c>
      <c r="D43" s="56" t="s">
        <v>318</v>
      </c>
      <c r="E43" s="56" t="s">
        <v>319</v>
      </c>
      <c r="F43" s="56" t="s">
        <v>254</v>
      </c>
      <c r="G43" s="56" t="s">
        <v>141</v>
      </c>
      <c r="H43" s="56" t="s">
        <v>142</v>
      </c>
      <c r="I43" s="58">
        <v>0</v>
      </c>
      <c r="J43" s="59">
        <v>68</v>
      </c>
      <c r="K43" s="60">
        <v>2.0209999999999999</v>
      </c>
      <c r="L43" s="47">
        <f>IF(K43&lt;Benchmarks!C$9,0,IF(K43&lt;Benchmarks!D$9,1,IF(K43&lt;Benchmarks!E$9,2,IF(K43&lt;Benchmarks!F$9,3,IF(K43&lt;Benchmarks!G$9,4,IF(K43&lt;Benchmarks!H$9,5,6))))))</f>
        <v>0</v>
      </c>
      <c r="M43" s="62">
        <v>3.6496350400000002E-2</v>
      </c>
      <c r="N43" s="46">
        <f t="shared" si="0"/>
        <v>0</v>
      </c>
      <c r="O43" s="60">
        <v>1.111</v>
      </c>
      <c r="P43" s="47">
        <f>IF(O43&lt;Benchmarks!C$8,0,IF(O43&lt;Benchmarks!D$8,1,IF(O43&lt;Benchmarks!E$8,2,IF(O43&lt;Benchmarks!F$8,3,IF(O43&lt;Benchmarks!G$8,4,IF(O43&lt;Benchmarks!H$8,5,6))))))</f>
        <v>3</v>
      </c>
      <c r="Q43" s="62">
        <v>1</v>
      </c>
      <c r="R43" s="46">
        <f t="shared" si="1"/>
        <v>3</v>
      </c>
      <c r="S43" s="60">
        <v>0.189</v>
      </c>
      <c r="T43" s="47">
        <f>IF(S43&lt;Benchmarks!C$7,0,IF(S43&lt;Benchmarks!D$7,1,IF(S43&lt;Benchmarks!E$7,2,IF(S43&lt;Benchmarks!F$7,3,IF(S43&lt;Benchmarks!G$7,4,IF(S43&lt;Benchmarks!H$7,5,6))))))</f>
        <v>0</v>
      </c>
      <c r="U43" s="62">
        <v>1</v>
      </c>
      <c r="V43" s="46">
        <f t="shared" si="2"/>
        <v>0</v>
      </c>
      <c r="W43" s="60">
        <v>3.3220000000000001</v>
      </c>
      <c r="X43" s="44">
        <f>IF(W43&lt;Benchmarks!C$5,0,IF(W43&lt;Benchmarks!D$5,1,IF(W43&lt;Benchmarks!E$5,2,IF(W43&lt;Benchmarks!F$5,3,IF(W43&lt;Benchmarks!G$5,4,IF(W43&lt;Benchmarks!H$5,5,6))))))</f>
        <v>0</v>
      </c>
      <c r="Y43" s="62">
        <v>0.1934306569</v>
      </c>
      <c r="Z43" s="46">
        <f t="shared" si="3"/>
        <v>0</v>
      </c>
      <c r="AA43" s="60">
        <v>2.93</v>
      </c>
      <c r="AB43" s="44">
        <f>IF(AA43&lt;Benchmarks!C$6,0,IF(AA43&lt;Benchmarks!D$6,1,IF(AA43&lt;Benchmarks!E$6,2,IF(AA43&lt;Benchmarks!F$6,3,IF(AA43&lt;Benchmarks!G$6,4,IF(AA43&lt;Benchmarks!H$6,5,6))))))</f>
        <v>0</v>
      </c>
      <c r="AC43" s="62">
        <v>2.5641025599999999E-2</v>
      </c>
      <c r="AD43" s="46">
        <f t="shared" si="4"/>
        <v>0</v>
      </c>
      <c r="AE43" s="46">
        <f t="shared" si="5"/>
        <v>3</v>
      </c>
      <c r="AF43" s="58">
        <v>30</v>
      </c>
      <c r="AG43" s="48">
        <f t="shared" si="6"/>
        <v>0.1</v>
      </c>
      <c r="AH43" s="171"/>
      <c r="AI43" s="58">
        <v>1</v>
      </c>
      <c r="AJ43" s="58">
        <v>147</v>
      </c>
      <c r="AK43" s="58">
        <v>0</v>
      </c>
      <c r="AL43" s="111"/>
      <c r="AM43" s="58">
        <v>1</v>
      </c>
      <c r="AN43" s="171"/>
      <c r="AO43" s="58">
        <v>1</v>
      </c>
      <c r="AP43" s="58">
        <v>176</v>
      </c>
      <c r="AQ43" s="58">
        <v>0</v>
      </c>
      <c r="AR43" s="111"/>
      <c r="AS43" s="58">
        <v>1</v>
      </c>
      <c r="AT43" s="111"/>
      <c r="AU43" s="171"/>
      <c r="AV43" s="58">
        <v>3</v>
      </c>
      <c r="AW43" s="58">
        <v>0</v>
      </c>
      <c r="AX43" s="58">
        <v>3</v>
      </c>
      <c r="AY43" s="171"/>
      <c r="AZ43" s="58">
        <v>1</v>
      </c>
      <c r="BA43" s="58">
        <v>45</v>
      </c>
      <c r="BB43" s="58">
        <v>0</v>
      </c>
      <c r="BC43" s="111"/>
      <c r="BD43" s="58">
        <v>1</v>
      </c>
      <c r="BE43" s="111"/>
      <c r="BF43" s="171"/>
      <c r="BG43" s="58">
        <v>1</v>
      </c>
      <c r="BH43" s="58">
        <v>0</v>
      </c>
      <c r="BI43" s="58">
        <v>1</v>
      </c>
      <c r="BJ43" s="58">
        <v>3</v>
      </c>
      <c r="BK43" s="175"/>
      <c r="BL43" s="61">
        <v>1</v>
      </c>
      <c r="BM43" s="61">
        <v>191</v>
      </c>
      <c r="BN43" s="64">
        <v>0</v>
      </c>
      <c r="BO43" s="112"/>
      <c r="BP43" s="58">
        <v>1</v>
      </c>
      <c r="BQ43" s="175"/>
      <c r="BR43" s="61">
        <v>1</v>
      </c>
      <c r="BS43" s="61">
        <v>187</v>
      </c>
      <c r="BT43" s="64">
        <v>0</v>
      </c>
      <c r="BU43" s="112"/>
      <c r="BV43" s="64">
        <v>1</v>
      </c>
      <c r="BW43" s="112"/>
      <c r="BX43" s="172"/>
      <c r="BY43" s="64">
        <v>1</v>
      </c>
      <c r="BZ43" s="64">
        <v>0</v>
      </c>
      <c r="CA43" s="64">
        <v>1</v>
      </c>
      <c r="CB43" s="65">
        <v>12</v>
      </c>
      <c r="CC43" s="61">
        <v>0</v>
      </c>
      <c r="CD43" s="61">
        <v>178</v>
      </c>
      <c r="CE43" s="64">
        <v>0</v>
      </c>
      <c r="CF43" s="63">
        <v>6.7419999999999994E-2</v>
      </c>
      <c r="CG43" s="58">
        <v>0</v>
      </c>
      <c r="CH43" s="171"/>
      <c r="CI43" s="58">
        <v>1</v>
      </c>
      <c r="CJ43" s="58">
        <v>174</v>
      </c>
      <c r="CK43" s="58">
        <v>0</v>
      </c>
      <c r="CL43" s="112"/>
      <c r="CM43" s="58">
        <v>1</v>
      </c>
      <c r="CN43" s="112"/>
      <c r="CO43" s="58">
        <v>2</v>
      </c>
      <c r="CP43" s="58">
        <v>5</v>
      </c>
      <c r="CQ43" s="58">
        <v>5</v>
      </c>
      <c r="CR43" s="58">
        <v>5</v>
      </c>
      <c r="CS43" s="64">
        <v>9</v>
      </c>
      <c r="CT43" s="64">
        <v>17</v>
      </c>
      <c r="CU43" s="63">
        <v>0.52941176469999995</v>
      </c>
      <c r="CV43" s="62">
        <v>0.98924731180000003</v>
      </c>
      <c r="CW43" s="62">
        <v>0.52941176469999995</v>
      </c>
      <c r="CX43" s="46">
        <f t="shared" si="7"/>
        <v>2.625</v>
      </c>
      <c r="CY43" s="60">
        <v>0</v>
      </c>
      <c r="CZ43" s="60">
        <v>0</v>
      </c>
      <c r="DA43" s="46">
        <f t="shared" si="8"/>
        <v>10.588235293999999</v>
      </c>
      <c r="DB43" s="60">
        <v>0</v>
      </c>
      <c r="DC43" s="60">
        <v>0</v>
      </c>
      <c r="DD43" s="66">
        <v>0</v>
      </c>
      <c r="DE43" s="49">
        <f t="shared" si="9"/>
        <v>0.28569157392432432</v>
      </c>
    </row>
    <row r="44" spans="1:109" x14ac:dyDescent="0.45">
      <c r="A44" s="56" t="s">
        <v>320</v>
      </c>
      <c r="B44" s="57" t="s">
        <v>321</v>
      </c>
      <c r="C44" s="56" t="s">
        <v>322</v>
      </c>
      <c r="D44" s="56" t="s">
        <v>323</v>
      </c>
      <c r="E44" s="56" t="s">
        <v>324</v>
      </c>
      <c r="F44" s="56" t="s">
        <v>140</v>
      </c>
      <c r="G44" s="56" t="s">
        <v>141</v>
      </c>
      <c r="H44" s="56" t="s">
        <v>142</v>
      </c>
      <c r="I44" s="58">
        <v>0</v>
      </c>
      <c r="J44" s="59">
        <v>98</v>
      </c>
      <c r="K44" s="60">
        <v>3.0059999999999998</v>
      </c>
      <c r="L44" s="47">
        <f>IF(K44&lt;Benchmarks!C$9,0,IF(K44&lt;Benchmarks!D$9,1,IF(K44&lt;Benchmarks!E$9,2,IF(K44&lt;Benchmarks!F$9,3,IF(K44&lt;Benchmarks!G$9,4,IF(K44&lt;Benchmarks!H$9,5,6))))))</f>
        <v>5</v>
      </c>
      <c r="M44" s="62">
        <v>0.95620437960000004</v>
      </c>
      <c r="N44" s="46">
        <f t="shared" si="0"/>
        <v>4.7810218980000005</v>
      </c>
      <c r="O44" s="60">
        <v>1.056</v>
      </c>
      <c r="P44" s="47">
        <f>IF(O44&lt;Benchmarks!C$8,0,IF(O44&lt;Benchmarks!D$8,1,IF(O44&lt;Benchmarks!E$8,2,IF(O44&lt;Benchmarks!F$8,3,IF(O44&lt;Benchmarks!G$8,4,IF(O44&lt;Benchmarks!H$8,5,6))))))</f>
        <v>2</v>
      </c>
      <c r="Q44" s="62">
        <v>1</v>
      </c>
      <c r="R44" s="46">
        <f t="shared" si="1"/>
        <v>2</v>
      </c>
      <c r="S44" s="60">
        <v>0.35899999999999999</v>
      </c>
      <c r="T44" s="47">
        <f>IF(S44&lt;Benchmarks!C$7,0,IF(S44&lt;Benchmarks!D$7,1,IF(S44&lt;Benchmarks!E$7,2,IF(S44&lt;Benchmarks!F$7,3,IF(S44&lt;Benchmarks!G$7,4,IF(S44&lt;Benchmarks!H$7,5,6))))))</f>
        <v>2</v>
      </c>
      <c r="U44" s="62">
        <v>1</v>
      </c>
      <c r="V44" s="46">
        <f t="shared" si="2"/>
        <v>2</v>
      </c>
      <c r="W44" s="60">
        <v>4.4219999999999997</v>
      </c>
      <c r="X44" s="44">
        <f>IF(W44&lt;Benchmarks!C$5,0,IF(W44&lt;Benchmarks!D$5,1,IF(W44&lt;Benchmarks!E$5,2,IF(W44&lt;Benchmarks!F$5,3,IF(W44&lt;Benchmarks!G$5,4,IF(W44&lt;Benchmarks!H$5,5,6))))))</f>
        <v>5</v>
      </c>
      <c r="Y44" s="62">
        <v>0.91605839420000001</v>
      </c>
      <c r="Z44" s="46">
        <f t="shared" si="3"/>
        <v>4.5802919710000003</v>
      </c>
      <c r="AA44" s="60">
        <v>4.1989999999999998</v>
      </c>
      <c r="AB44" s="44">
        <f>IF(AA44&lt;Benchmarks!C$6,0,IF(AA44&lt;Benchmarks!D$6,1,IF(AA44&lt;Benchmarks!E$6,2,IF(AA44&lt;Benchmarks!F$6,3,IF(AA44&lt;Benchmarks!G$6,4,IF(AA44&lt;Benchmarks!H$6,5,6))))))</f>
        <v>5</v>
      </c>
      <c r="AC44" s="62">
        <v>0.8076923077</v>
      </c>
      <c r="AD44" s="46">
        <f t="shared" si="4"/>
        <v>4.0384615385</v>
      </c>
      <c r="AE44" s="46">
        <f t="shared" si="5"/>
        <v>17.399775407500002</v>
      </c>
      <c r="AF44" s="58">
        <v>30</v>
      </c>
      <c r="AG44" s="48">
        <f t="shared" si="6"/>
        <v>0.57999251358333337</v>
      </c>
      <c r="AH44" s="171"/>
      <c r="AI44" s="58">
        <v>1</v>
      </c>
      <c r="AJ44" s="58">
        <v>166</v>
      </c>
      <c r="AK44" s="58">
        <v>0</v>
      </c>
      <c r="AL44" s="111"/>
      <c r="AM44" s="58">
        <v>1</v>
      </c>
      <c r="AN44" s="171"/>
      <c r="AO44" s="58">
        <v>1</v>
      </c>
      <c r="AP44" s="58">
        <v>291</v>
      </c>
      <c r="AQ44" s="58">
        <v>0</v>
      </c>
      <c r="AR44" s="111"/>
      <c r="AS44" s="58">
        <v>1</v>
      </c>
      <c r="AT44" s="111"/>
      <c r="AU44" s="171"/>
      <c r="AV44" s="58">
        <v>5</v>
      </c>
      <c r="AW44" s="58">
        <v>0</v>
      </c>
      <c r="AX44" s="58">
        <v>5</v>
      </c>
      <c r="AY44" s="58">
        <v>0</v>
      </c>
      <c r="AZ44" s="58">
        <v>0</v>
      </c>
      <c r="BA44" s="58">
        <v>73</v>
      </c>
      <c r="BB44" s="58">
        <v>0</v>
      </c>
      <c r="BC44" s="62">
        <v>0</v>
      </c>
      <c r="BD44" s="58">
        <v>0</v>
      </c>
      <c r="BE44" s="111"/>
      <c r="BF44" s="58">
        <v>2</v>
      </c>
      <c r="BG44" s="58">
        <v>6</v>
      </c>
      <c r="BH44" s="58">
        <v>6</v>
      </c>
      <c r="BI44" s="58">
        <v>6</v>
      </c>
      <c r="BJ44" s="58">
        <v>6</v>
      </c>
      <c r="BK44" s="175"/>
      <c r="BL44" s="61">
        <v>1</v>
      </c>
      <c r="BM44" s="61">
        <v>258</v>
      </c>
      <c r="BN44" s="64">
        <v>0</v>
      </c>
      <c r="BO44" s="112"/>
      <c r="BP44" s="58">
        <v>1</v>
      </c>
      <c r="BQ44" s="175"/>
      <c r="BR44" s="61">
        <v>1</v>
      </c>
      <c r="BS44" s="61">
        <v>310</v>
      </c>
      <c r="BT44" s="64">
        <v>0</v>
      </c>
      <c r="BU44" s="112"/>
      <c r="BV44" s="64">
        <v>1</v>
      </c>
      <c r="BW44" s="63">
        <v>0.16769865840000001</v>
      </c>
      <c r="BX44" s="64">
        <v>0</v>
      </c>
      <c r="BY44" s="64">
        <v>2</v>
      </c>
      <c r="BZ44" s="64">
        <v>1</v>
      </c>
      <c r="CA44" s="64">
        <v>2</v>
      </c>
      <c r="CB44" s="65">
        <v>26</v>
      </c>
      <c r="CC44" s="61">
        <v>0</v>
      </c>
      <c r="CD44" s="61">
        <v>189</v>
      </c>
      <c r="CE44" s="64">
        <v>0</v>
      </c>
      <c r="CF44" s="63">
        <v>0.13757</v>
      </c>
      <c r="CG44" s="58">
        <v>0</v>
      </c>
      <c r="CH44" s="58">
        <v>28</v>
      </c>
      <c r="CI44" s="58">
        <v>0</v>
      </c>
      <c r="CJ44" s="58">
        <v>235</v>
      </c>
      <c r="CK44" s="58">
        <v>0</v>
      </c>
      <c r="CL44" s="63">
        <v>0.11915000000000001</v>
      </c>
      <c r="CM44" s="58">
        <v>0</v>
      </c>
      <c r="CN44" s="63">
        <v>0.1957700074</v>
      </c>
      <c r="CO44" s="58">
        <v>0</v>
      </c>
      <c r="CP44" s="58">
        <v>1</v>
      </c>
      <c r="CQ44" s="58">
        <v>1</v>
      </c>
      <c r="CR44" s="58">
        <v>1</v>
      </c>
      <c r="CS44" s="64">
        <v>9</v>
      </c>
      <c r="CT44" s="64">
        <v>17</v>
      </c>
      <c r="CU44" s="63">
        <v>0.52941176469999995</v>
      </c>
      <c r="CV44" s="62">
        <v>1</v>
      </c>
      <c r="CW44" s="62">
        <v>0.52941176469999995</v>
      </c>
      <c r="CX44" s="46">
        <f t="shared" si="7"/>
        <v>15.224803481562502</v>
      </c>
      <c r="CY44" s="60">
        <v>0</v>
      </c>
      <c r="CZ44" s="60">
        <v>0</v>
      </c>
      <c r="DA44" s="46">
        <f t="shared" si="8"/>
        <v>10.588235293999999</v>
      </c>
      <c r="DB44" s="60">
        <v>0</v>
      </c>
      <c r="DC44" s="60">
        <v>0</v>
      </c>
      <c r="DD44" s="66">
        <v>0</v>
      </c>
      <c r="DE44" s="49">
        <f t="shared" si="9"/>
        <v>0.55811975730945951</v>
      </c>
    </row>
    <row r="45" spans="1:109" x14ac:dyDescent="0.45">
      <c r="A45" s="56" t="s">
        <v>325</v>
      </c>
      <c r="B45" s="57" t="s">
        <v>326</v>
      </c>
      <c r="C45" s="56" t="s">
        <v>327</v>
      </c>
      <c r="D45" s="56" t="s">
        <v>328</v>
      </c>
      <c r="E45" s="56" t="s">
        <v>329</v>
      </c>
      <c r="F45" s="56" t="s">
        <v>254</v>
      </c>
      <c r="G45" s="56" t="s">
        <v>141</v>
      </c>
      <c r="H45" s="56" t="s">
        <v>142</v>
      </c>
      <c r="I45" s="58">
        <v>0</v>
      </c>
      <c r="J45" s="59">
        <v>70</v>
      </c>
      <c r="K45" s="60">
        <v>2.7050000000000001</v>
      </c>
      <c r="L45" s="47">
        <f>IF(K45&lt;Benchmarks!C$9,0,IF(K45&lt;Benchmarks!D$9,1,IF(K45&lt;Benchmarks!E$9,2,IF(K45&lt;Benchmarks!F$9,3,IF(K45&lt;Benchmarks!G$9,4,IF(K45&lt;Benchmarks!H$9,5,6))))))</f>
        <v>4</v>
      </c>
      <c r="M45" s="62">
        <v>0.91605839420000001</v>
      </c>
      <c r="N45" s="46">
        <f t="shared" si="0"/>
        <v>3.6642335768000001</v>
      </c>
      <c r="O45" s="60">
        <v>0.95</v>
      </c>
      <c r="P45" s="47">
        <f>IF(O45&lt;Benchmarks!C$8,0,IF(O45&lt;Benchmarks!D$8,1,IF(O45&lt;Benchmarks!E$8,2,IF(O45&lt;Benchmarks!F$8,3,IF(O45&lt;Benchmarks!G$8,4,IF(O45&lt;Benchmarks!H$8,5,6))))))</f>
        <v>0</v>
      </c>
      <c r="Q45" s="62">
        <v>1</v>
      </c>
      <c r="R45" s="46">
        <f t="shared" si="1"/>
        <v>0</v>
      </c>
      <c r="S45" s="60">
        <v>0.6</v>
      </c>
      <c r="T45" s="47">
        <f>IF(S45&lt;Benchmarks!C$7,0,IF(S45&lt;Benchmarks!D$7,1,IF(S45&lt;Benchmarks!E$7,2,IF(S45&lt;Benchmarks!F$7,3,IF(S45&lt;Benchmarks!G$7,4,IF(S45&lt;Benchmarks!H$7,5,6))))))</f>
        <v>5</v>
      </c>
      <c r="U45" s="62">
        <v>1</v>
      </c>
      <c r="V45" s="46">
        <f t="shared" si="2"/>
        <v>5</v>
      </c>
      <c r="W45" s="60">
        <v>4.2560000000000002</v>
      </c>
      <c r="X45" s="44">
        <f>IF(W45&lt;Benchmarks!C$5,0,IF(W45&lt;Benchmarks!D$5,1,IF(W45&lt;Benchmarks!E$5,2,IF(W45&lt;Benchmarks!F$5,3,IF(W45&lt;Benchmarks!G$5,4,IF(W45&lt;Benchmarks!H$5,5,6))))))</f>
        <v>4</v>
      </c>
      <c r="Y45" s="62">
        <v>0.94160583939999998</v>
      </c>
      <c r="Z45" s="46">
        <f t="shared" si="3"/>
        <v>3.7664233575999999</v>
      </c>
      <c r="AA45" s="60">
        <v>3.8959999999999999</v>
      </c>
      <c r="AB45" s="44">
        <f>IF(AA45&lt;Benchmarks!C$6,0,IF(AA45&lt;Benchmarks!D$6,1,IF(AA45&lt;Benchmarks!E$6,2,IF(AA45&lt;Benchmarks!F$6,3,IF(AA45&lt;Benchmarks!G$6,4,IF(AA45&lt;Benchmarks!H$6,5,6))))))</f>
        <v>4</v>
      </c>
      <c r="AC45" s="62">
        <v>0.8846153846</v>
      </c>
      <c r="AD45" s="46">
        <f t="shared" si="4"/>
        <v>3.5384615384</v>
      </c>
      <c r="AE45" s="46">
        <f t="shared" si="5"/>
        <v>15.969118472800002</v>
      </c>
      <c r="AF45" s="58">
        <v>30</v>
      </c>
      <c r="AG45" s="48">
        <f t="shared" si="6"/>
        <v>0.53230394909333334</v>
      </c>
      <c r="AH45" s="171"/>
      <c r="AI45" s="58">
        <v>1</v>
      </c>
      <c r="AJ45" s="58">
        <v>87</v>
      </c>
      <c r="AK45" s="58">
        <v>0</v>
      </c>
      <c r="AL45" s="111"/>
      <c r="AM45" s="58">
        <v>1</v>
      </c>
      <c r="AN45" s="171"/>
      <c r="AO45" s="58">
        <v>1</v>
      </c>
      <c r="AP45" s="58">
        <v>105</v>
      </c>
      <c r="AQ45" s="58">
        <v>0</v>
      </c>
      <c r="AR45" s="111"/>
      <c r="AS45" s="58">
        <v>1</v>
      </c>
      <c r="AT45" s="111"/>
      <c r="AU45" s="171"/>
      <c r="AV45" s="58">
        <v>0</v>
      </c>
      <c r="AW45" s="58">
        <v>0</v>
      </c>
      <c r="AX45" s="58">
        <v>0</v>
      </c>
      <c r="AY45" s="171"/>
      <c r="AZ45" s="58">
        <v>1</v>
      </c>
      <c r="BA45" s="171"/>
      <c r="BB45" s="58">
        <v>4</v>
      </c>
      <c r="BC45" s="111"/>
      <c r="BD45" s="58">
        <v>1</v>
      </c>
      <c r="BE45" s="111"/>
      <c r="BF45" s="171"/>
      <c r="BG45" s="171"/>
      <c r="BH45" s="171"/>
      <c r="BI45" s="171"/>
      <c r="BJ45" s="58">
        <v>0</v>
      </c>
      <c r="BK45" s="61">
        <v>12</v>
      </c>
      <c r="BL45" s="61">
        <v>0</v>
      </c>
      <c r="BM45" s="61">
        <v>103</v>
      </c>
      <c r="BN45" s="64">
        <v>0</v>
      </c>
      <c r="BO45" s="63">
        <v>0.11650000000000001</v>
      </c>
      <c r="BP45" s="58">
        <v>0</v>
      </c>
      <c r="BQ45" s="175"/>
      <c r="BR45" s="61">
        <v>1</v>
      </c>
      <c r="BS45" s="61">
        <v>111</v>
      </c>
      <c r="BT45" s="64">
        <v>0</v>
      </c>
      <c r="BU45" s="112"/>
      <c r="BV45" s="64">
        <v>1</v>
      </c>
      <c r="BW45" s="112"/>
      <c r="BX45" s="64">
        <v>2</v>
      </c>
      <c r="BY45" s="64">
        <v>2</v>
      </c>
      <c r="BZ45" s="64">
        <v>5</v>
      </c>
      <c r="CA45" s="64">
        <v>5</v>
      </c>
      <c r="CB45" s="177"/>
      <c r="CC45" s="61">
        <v>1</v>
      </c>
      <c r="CD45" s="61">
        <v>99</v>
      </c>
      <c r="CE45" s="64">
        <v>0</v>
      </c>
      <c r="CF45" s="112"/>
      <c r="CG45" s="58">
        <v>1</v>
      </c>
      <c r="CH45" s="58">
        <v>12</v>
      </c>
      <c r="CI45" s="58">
        <v>0</v>
      </c>
      <c r="CJ45" s="58">
        <v>107</v>
      </c>
      <c r="CK45" s="58">
        <v>0</v>
      </c>
      <c r="CL45" s="63">
        <v>0.11215</v>
      </c>
      <c r="CM45" s="58">
        <v>0</v>
      </c>
      <c r="CN45" s="112"/>
      <c r="CO45" s="171"/>
      <c r="CP45" s="58">
        <v>1</v>
      </c>
      <c r="CQ45" s="58">
        <v>0</v>
      </c>
      <c r="CR45" s="58">
        <v>1</v>
      </c>
      <c r="CS45" s="64">
        <v>6</v>
      </c>
      <c r="CT45" s="64">
        <v>17</v>
      </c>
      <c r="CU45" s="63">
        <v>0.35294117650000001</v>
      </c>
      <c r="CV45" s="62">
        <v>1</v>
      </c>
      <c r="CW45" s="62">
        <v>0.35294117650000001</v>
      </c>
      <c r="CX45" s="46">
        <f t="shared" si="7"/>
        <v>13.972978663699999</v>
      </c>
      <c r="CY45" s="60">
        <v>0</v>
      </c>
      <c r="CZ45" s="60">
        <v>0</v>
      </c>
      <c r="DA45" s="46">
        <f t="shared" si="8"/>
        <v>7.0588235299999997</v>
      </c>
      <c r="DB45" s="60">
        <v>0</v>
      </c>
      <c r="DC45" s="60">
        <v>0</v>
      </c>
      <c r="DD45" s="66">
        <v>0</v>
      </c>
      <c r="DE45" s="49">
        <f t="shared" si="9"/>
        <v>0.45474166905297297</v>
      </c>
    </row>
    <row r="46" spans="1:109" x14ac:dyDescent="0.45">
      <c r="A46" s="56" t="s">
        <v>330</v>
      </c>
      <c r="B46" s="57" t="s">
        <v>331</v>
      </c>
      <c r="C46" s="56" t="s">
        <v>332</v>
      </c>
      <c r="D46" s="56" t="s">
        <v>333</v>
      </c>
      <c r="E46" s="56" t="s">
        <v>334</v>
      </c>
      <c r="F46" s="56" t="s">
        <v>165</v>
      </c>
      <c r="G46" s="56" t="s">
        <v>141</v>
      </c>
      <c r="H46" s="56" t="s">
        <v>142</v>
      </c>
      <c r="I46" s="58">
        <v>0</v>
      </c>
      <c r="J46" s="59">
        <v>87</v>
      </c>
      <c r="K46" s="60">
        <v>2.52</v>
      </c>
      <c r="L46" s="47">
        <f>IF(K46&lt;Benchmarks!C$9,0,IF(K46&lt;Benchmarks!D$9,1,IF(K46&lt;Benchmarks!E$9,2,IF(K46&lt;Benchmarks!F$9,3,IF(K46&lt;Benchmarks!G$9,4,IF(K46&lt;Benchmarks!H$9,5,6))))))</f>
        <v>3</v>
      </c>
      <c r="M46" s="62">
        <v>0.84306569340000004</v>
      </c>
      <c r="N46" s="46">
        <f t="shared" si="0"/>
        <v>2.5291970802000003</v>
      </c>
      <c r="O46" s="60">
        <v>1.417</v>
      </c>
      <c r="P46" s="47">
        <f>IF(O46&lt;Benchmarks!C$8,0,IF(O46&lt;Benchmarks!D$8,1,IF(O46&lt;Benchmarks!E$8,2,IF(O46&lt;Benchmarks!F$8,3,IF(O46&lt;Benchmarks!G$8,4,IF(O46&lt;Benchmarks!H$8,5,6))))))</f>
        <v>6</v>
      </c>
      <c r="Q46" s="62">
        <v>1</v>
      </c>
      <c r="R46" s="46">
        <f t="shared" si="1"/>
        <v>6</v>
      </c>
      <c r="S46" s="60">
        <v>0.71899999999999997</v>
      </c>
      <c r="T46" s="47">
        <f>IF(S46&lt;Benchmarks!C$7,0,IF(S46&lt;Benchmarks!D$7,1,IF(S46&lt;Benchmarks!E$7,2,IF(S46&lt;Benchmarks!F$7,3,IF(S46&lt;Benchmarks!G$7,4,IF(S46&lt;Benchmarks!H$7,5,6))))))</f>
        <v>5</v>
      </c>
      <c r="U46" s="62">
        <v>1</v>
      </c>
      <c r="V46" s="46">
        <f t="shared" si="2"/>
        <v>5</v>
      </c>
      <c r="W46" s="60">
        <v>4.6559999999999997</v>
      </c>
      <c r="X46" s="44">
        <f>IF(W46&lt;Benchmarks!C$5,0,IF(W46&lt;Benchmarks!D$5,1,IF(W46&lt;Benchmarks!E$5,2,IF(W46&lt;Benchmarks!F$5,3,IF(W46&lt;Benchmarks!G$5,4,IF(W46&lt;Benchmarks!H$5,5,6))))))</f>
        <v>5</v>
      </c>
      <c r="Y46" s="62">
        <v>0.92700729930000003</v>
      </c>
      <c r="Z46" s="46">
        <f t="shared" si="3"/>
        <v>4.6350364964999997</v>
      </c>
      <c r="AA46" s="60">
        <v>3.8330000000000002</v>
      </c>
      <c r="AB46" s="44">
        <f>IF(AA46&lt;Benchmarks!C$6,0,IF(AA46&lt;Benchmarks!D$6,1,IF(AA46&lt;Benchmarks!E$6,2,IF(AA46&lt;Benchmarks!F$6,3,IF(AA46&lt;Benchmarks!G$6,4,IF(AA46&lt;Benchmarks!H$6,5,6))))))</f>
        <v>4</v>
      </c>
      <c r="AC46" s="62">
        <v>0.89743589739999996</v>
      </c>
      <c r="AD46" s="46">
        <f t="shared" si="4"/>
        <v>3.5897435895999998</v>
      </c>
      <c r="AE46" s="46">
        <f t="shared" si="5"/>
        <v>21.753977166299997</v>
      </c>
      <c r="AF46" s="58">
        <v>30</v>
      </c>
      <c r="AG46" s="48">
        <f t="shared" si="6"/>
        <v>0.72513257220999994</v>
      </c>
      <c r="AH46" s="58">
        <v>0</v>
      </c>
      <c r="AI46" s="58">
        <v>0</v>
      </c>
      <c r="AJ46" s="58">
        <v>94</v>
      </c>
      <c r="AK46" s="58">
        <v>0</v>
      </c>
      <c r="AL46" s="62">
        <v>0</v>
      </c>
      <c r="AM46" s="58">
        <v>0</v>
      </c>
      <c r="AN46" s="58">
        <v>12</v>
      </c>
      <c r="AO46" s="58">
        <v>0</v>
      </c>
      <c r="AP46" s="58">
        <v>86</v>
      </c>
      <c r="AQ46" s="58">
        <v>0</v>
      </c>
      <c r="AR46" s="62">
        <v>0.13952999999999999</v>
      </c>
      <c r="AS46" s="58">
        <v>0</v>
      </c>
      <c r="AT46" s="111"/>
      <c r="AU46" s="171"/>
      <c r="AV46" s="58">
        <v>0</v>
      </c>
      <c r="AW46" s="58">
        <v>0</v>
      </c>
      <c r="AX46" s="58">
        <v>0</v>
      </c>
      <c r="AY46" s="171"/>
      <c r="AZ46" s="58">
        <v>1</v>
      </c>
      <c r="BA46" s="171"/>
      <c r="BB46" s="58">
        <v>4</v>
      </c>
      <c r="BC46" s="111"/>
      <c r="BD46" s="58">
        <v>1</v>
      </c>
      <c r="BE46" s="111"/>
      <c r="BF46" s="171"/>
      <c r="BG46" s="171"/>
      <c r="BH46" s="171"/>
      <c r="BI46" s="171"/>
      <c r="BJ46" s="58">
        <v>0</v>
      </c>
      <c r="BK46" s="61">
        <v>0</v>
      </c>
      <c r="BL46" s="61">
        <v>0</v>
      </c>
      <c r="BM46" s="61">
        <v>142</v>
      </c>
      <c r="BN46" s="64">
        <v>0</v>
      </c>
      <c r="BO46" s="63">
        <v>0</v>
      </c>
      <c r="BP46" s="58">
        <v>0</v>
      </c>
      <c r="BQ46" s="175"/>
      <c r="BR46" s="61">
        <v>1</v>
      </c>
      <c r="BS46" s="61">
        <v>103</v>
      </c>
      <c r="BT46" s="64">
        <v>0</v>
      </c>
      <c r="BU46" s="112"/>
      <c r="BV46" s="64">
        <v>1</v>
      </c>
      <c r="BW46" s="112"/>
      <c r="BX46" s="172"/>
      <c r="BY46" s="64">
        <v>0</v>
      </c>
      <c r="BZ46" s="64">
        <v>0</v>
      </c>
      <c r="CA46" s="64">
        <v>0</v>
      </c>
      <c r="CB46" s="177"/>
      <c r="CC46" s="61">
        <v>1</v>
      </c>
      <c r="CD46" s="61">
        <v>133</v>
      </c>
      <c r="CE46" s="64">
        <v>0</v>
      </c>
      <c r="CF46" s="112"/>
      <c r="CG46" s="58">
        <v>1</v>
      </c>
      <c r="CH46" s="171"/>
      <c r="CI46" s="58">
        <v>1</v>
      </c>
      <c r="CJ46" s="58">
        <v>100</v>
      </c>
      <c r="CK46" s="58">
        <v>0</v>
      </c>
      <c r="CL46" s="112"/>
      <c r="CM46" s="58">
        <v>1</v>
      </c>
      <c r="CN46" s="63">
        <v>0.73046713519999995</v>
      </c>
      <c r="CO46" s="58">
        <v>0</v>
      </c>
      <c r="CP46" s="58">
        <v>4</v>
      </c>
      <c r="CQ46" s="58">
        <v>5</v>
      </c>
      <c r="CR46" s="58">
        <v>5</v>
      </c>
      <c r="CS46" s="64">
        <v>5</v>
      </c>
      <c r="CT46" s="64">
        <v>17</v>
      </c>
      <c r="CU46" s="63">
        <v>0.29411764709999999</v>
      </c>
      <c r="CV46" s="62">
        <v>0.96116504849999995</v>
      </c>
      <c r="CW46" s="62">
        <v>0.29411764709999999</v>
      </c>
      <c r="CX46" s="46">
        <f t="shared" si="7"/>
        <v>19.034730020512498</v>
      </c>
      <c r="CY46" s="60">
        <v>0</v>
      </c>
      <c r="CZ46" s="60">
        <v>0</v>
      </c>
      <c r="DA46" s="46">
        <f t="shared" si="8"/>
        <v>5.8823529419999998</v>
      </c>
      <c r="DB46" s="60">
        <v>0</v>
      </c>
      <c r="DC46" s="60">
        <v>0</v>
      </c>
      <c r="DD46" s="66">
        <v>0</v>
      </c>
      <c r="DE46" s="49">
        <f t="shared" si="9"/>
        <v>0.53874773973000001</v>
      </c>
    </row>
    <row r="47" spans="1:109" x14ac:dyDescent="0.45">
      <c r="A47" s="56" t="s">
        <v>335</v>
      </c>
      <c r="B47" s="57" t="s">
        <v>336</v>
      </c>
      <c r="C47" s="56" t="s">
        <v>337</v>
      </c>
      <c r="D47" s="56" t="s">
        <v>338</v>
      </c>
      <c r="E47" s="56" t="s">
        <v>339</v>
      </c>
      <c r="F47" s="56" t="s">
        <v>340</v>
      </c>
      <c r="G47" s="56" t="s">
        <v>341</v>
      </c>
      <c r="H47" s="56" t="s">
        <v>142</v>
      </c>
      <c r="I47" s="58">
        <v>0</v>
      </c>
      <c r="J47" s="59">
        <v>166</v>
      </c>
      <c r="K47" s="60">
        <v>1.9830000000000001</v>
      </c>
      <c r="L47" s="47">
        <f>IF(K47&lt;Benchmarks!C$9,0,IF(K47&lt;Benchmarks!D$9,1,IF(K47&lt;Benchmarks!E$9,2,IF(K47&lt;Benchmarks!F$9,3,IF(K47&lt;Benchmarks!G$9,4,IF(K47&lt;Benchmarks!H$9,5,6))))))</f>
        <v>0</v>
      </c>
      <c r="M47" s="62">
        <v>0.13503649640000001</v>
      </c>
      <c r="N47" s="46">
        <f t="shared" si="0"/>
        <v>0</v>
      </c>
      <c r="O47" s="60">
        <v>1.0409999999999999</v>
      </c>
      <c r="P47" s="47">
        <f>IF(O47&lt;Benchmarks!C$8,0,IF(O47&lt;Benchmarks!D$8,1,IF(O47&lt;Benchmarks!E$8,2,IF(O47&lt;Benchmarks!F$8,3,IF(O47&lt;Benchmarks!G$8,4,IF(O47&lt;Benchmarks!H$8,5,6))))))</f>
        <v>1</v>
      </c>
      <c r="Q47" s="62">
        <v>1</v>
      </c>
      <c r="R47" s="46">
        <f t="shared" si="1"/>
        <v>1</v>
      </c>
      <c r="S47" s="60">
        <v>0.66600000000000004</v>
      </c>
      <c r="T47" s="47">
        <f>IF(S47&lt;Benchmarks!C$7,0,IF(S47&lt;Benchmarks!D$7,1,IF(S47&lt;Benchmarks!E$7,2,IF(S47&lt;Benchmarks!F$7,3,IF(S47&lt;Benchmarks!G$7,4,IF(S47&lt;Benchmarks!H$7,5,6))))))</f>
        <v>5</v>
      </c>
      <c r="U47" s="62">
        <v>1</v>
      </c>
      <c r="V47" s="46">
        <f t="shared" si="2"/>
        <v>5</v>
      </c>
      <c r="W47" s="60">
        <v>3.69</v>
      </c>
      <c r="X47" s="44">
        <f>IF(W47&lt;Benchmarks!C$5,0,IF(W47&lt;Benchmarks!D$5,1,IF(W47&lt;Benchmarks!E$5,2,IF(W47&lt;Benchmarks!F$5,3,IF(W47&lt;Benchmarks!G$5,4,IF(W47&lt;Benchmarks!H$5,5,6))))))</f>
        <v>1</v>
      </c>
      <c r="Y47" s="62">
        <v>1</v>
      </c>
      <c r="Z47" s="46">
        <f t="shared" si="3"/>
        <v>1</v>
      </c>
      <c r="AA47" s="60">
        <v>3.6179999999999999</v>
      </c>
      <c r="AB47" s="44">
        <f>IF(AA47&lt;Benchmarks!C$6,0,IF(AA47&lt;Benchmarks!D$6,1,IF(AA47&lt;Benchmarks!E$6,2,IF(AA47&lt;Benchmarks!F$6,3,IF(AA47&lt;Benchmarks!G$6,4,IF(AA47&lt;Benchmarks!H$6,5,6))))))</f>
        <v>3</v>
      </c>
      <c r="AC47" s="62">
        <v>1</v>
      </c>
      <c r="AD47" s="46">
        <f t="shared" si="4"/>
        <v>3</v>
      </c>
      <c r="AE47" s="46">
        <f t="shared" si="5"/>
        <v>10</v>
      </c>
      <c r="AF47" s="58">
        <v>30</v>
      </c>
      <c r="AG47" s="48">
        <f t="shared" si="6"/>
        <v>0.33333333333333331</v>
      </c>
      <c r="AH47" s="58">
        <v>21</v>
      </c>
      <c r="AI47" s="58">
        <v>0</v>
      </c>
      <c r="AJ47" s="58">
        <v>397</v>
      </c>
      <c r="AK47" s="58">
        <v>0</v>
      </c>
      <c r="AL47" s="62">
        <v>5.2900000000000003E-2</v>
      </c>
      <c r="AM47" s="58">
        <v>0</v>
      </c>
      <c r="AN47" s="58">
        <v>33</v>
      </c>
      <c r="AO47" s="58">
        <v>0</v>
      </c>
      <c r="AP47" s="58">
        <v>464</v>
      </c>
      <c r="AQ47" s="58">
        <v>0</v>
      </c>
      <c r="AR47" s="62">
        <v>7.1120000000000003E-2</v>
      </c>
      <c r="AS47" s="58">
        <v>0</v>
      </c>
      <c r="AT47" s="111"/>
      <c r="AU47" s="171"/>
      <c r="AV47" s="58">
        <v>1</v>
      </c>
      <c r="AW47" s="58">
        <v>0</v>
      </c>
      <c r="AX47" s="58">
        <v>1</v>
      </c>
      <c r="AY47" s="171"/>
      <c r="AZ47" s="58">
        <v>1</v>
      </c>
      <c r="BA47" s="58">
        <v>119</v>
      </c>
      <c r="BB47" s="58">
        <v>0</v>
      </c>
      <c r="BC47" s="111"/>
      <c r="BD47" s="58">
        <v>1</v>
      </c>
      <c r="BE47" s="111"/>
      <c r="BF47" s="171"/>
      <c r="BG47" s="58">
        <v>1</v>
      </c>
      <c r="BH47" s="58">
        <v>0</v>
      </c>
      <c r="BI47" s="58">
        <v>1</v>
      </c>
      <c r="BJ47" s="58">
        <v>1</v>
      </c>
      <c r="BK47" s="175"/>
      <c r="BL47" s="61">
        <v>1</v>
      </c>
      <c r="BM47" s="61">
        <v>435</v>
      </c>
      <c r="BN47" s="64">
        <v>0</v>
      </c>
      <c r="BO47" s="112"/>
      <c r="BP47" s="58">
        <v>1</v>
      </c>
      <c r="BQ47" s="175"/>
      <c r="BR47" s="61">
        <v>1</v>
      </c>
      <c r="BS47" s="61">
        <v>514</v>
      </c>
      <c r="BT47" s="64">
        <v>0</v>
      </c>
      <c r="BU47" s="112"/>
      <c r="BV47" s="64">
        <v>1</v>
      </c>
      <c r="BW47" s="112"/>
      <c r="BX47" s="172"/>
      <c r="BY47" s="64">
        <v>3</v>
      </c>
      <c r="BZ47" s="64">
        <v>0</v>
      </c>
      <c r="CA47" s="64">
        <v>3</v>
      </c>
      <c r="CB47" s="65">
        <v>39</v>
      </c>
      <c r="CC47" s="61">
        <v>0</v>
      </c>
      <c r="CD47" s="61">
        <v>412</v>
      </c>
      <c r="CE47" s="64">
        <v>0</v>
      </c>
      <c r="CF47" s="63">
        <v>9.4659999999999994E-2</v>
      </c>
      <c r="CG47" s="58">
        <v>0</v>
      </c>
      <c r="CH47" s="58">
        <v>42</v>
      </c>
      <c r="CI47" s="58">
        <v>0</v>
      </c>
      <c r="CJ47" s="58">
        <v>474</v>
      </c>
      <c r="CK47" s="58">
        <v>0</v>
      </c>
      <c r="CL47" s="63">
        <v>8.8609999999999994E-2</v>
      </c>
      <c r="CM47" s="58">
        <v>0</v>
      </c>
      <c r="CN47" s="63">
        <v>0.1182102384</v>
      </c>
      <c r="CO47" s="58">
        <v>0</v>
      </c>
      <c r="CP47" s="58">
        <v>2</v>
      </c>
      <c r="CQ47" s="58">
        <v>1</v>
      </c>
      <c r="CR47" s="58">
        <v>2</v>
      </c>
      <c r="CS47" s="64">
        <v>6</v>
      </c>
      <c r="CT47" s="64">
        <v>17</v>
      </c>
      <c r="CU47" s="63">
        <v>0.35294117650000001</v>
      </c>
      <c r="CV47" s="62">
        <v>0.99804305280000005</v>
      </c>
      <c r="CW47" s="62">
        <v>0.35294117650000001</v>
      </c>
      <c r="CX47" s="46">
        <f t="shared" si="7"/>
        <v>8.75</v>
      </c>
      <c r="CY47" s="60">
        <v>0</v>
      </c>
      <c r="CZ47" s="60">
        <v>0</v>
      </c>
      <c r="DA47" s="46">
        <f t="shared" si="8"/>
        <v>7.0588235299999997</v>
      </c>
      <c r="DB47" s="60">
        <v>0</v>
      </c>
      <c r="DC47" s="60">
        <v>0</v>
      </c>
      <c r="DD47" s="66">
        <v>0</v>
      </c>
      <c r="DE47" s="49">
        <f t="shared" si="9"/>
        <v>0.34181240064864865</v>
      </c>
    </row>
    <row r="48" spans="1:109" x14ac:dyDescent="0.45">
      <c r="A48" s="56" t="s">
        <v>342</v>
      </c>
      <c r="B48" s="57" t="s">
        <v>343</v>
      </c>
      <c r="C48" s="56" t="s">
        <v>344</v>
      </c>
      <c r="D48" s="56" t="s">
        <v>345</v>
      </c>
      <c r="E48" s="56" t="s">
        <v>346</v>
      </c>
      <c r="F48" s="56" t="s">
        <v>347</v>
      </c>
      <c r="G48" s="56" t="s">
        <v>341</v>
      </c>
      <c r="H48" s="56" t="s">
        <v>142</v>
      </c>
      <c r="I48" s="58">
        <v>0</v>
      </c>
      <c r="J48" s="59">
        <v>44</v>
      </c>
      <c r="K48" s="60">
        <v>1.9670000000000001</v>
      </c>
      <c r="L48" s="47">
        <f>IF(K48&lt;Benchmarks!C$9,0,IF(K48&lt;Benchmarks!D$9,1,IF(K48&lt;Benchmarks!E$9,2,IF(K48&lt;Benchmarks!F$9,3,IF(K48&lt;Benchmarks!G$9,4,IF(K48&lt;Benchmarks!H$9,5,6))))))</f>
        <v>0</v>
      </c>
      <c r="M48" s="62">
        <v>0.1131386861</v>
      </c>
      <c r="N48" s="46">
        <f t="shared" si="0"/>
        <v>0</v>
      </c>
      <c r="O48" s="60">
        <v>0.84599999999999997</v>
      </c>
      <c r="P48" s="47">
        <f>IF(O48&lt;Benchmarks!C$8,0,IF(O48&lt;Benchmarks!D$8,1,IF(O48&lt;Benchmarks!E$8,2,IF(O48&lt;Benchmarks!F$8,3,IF(O48&lt;Benchmarks!G$8,4,IF(O48&lt;Benchmarks!H$8,5,6))))))</f>
        <v>0</v>
      </c>
      <c r="Q48" s="62">
        <v>1</v>
      </c>
      <c r="R48" s="46">
        <f t="shared" si="1"/>
        <v>0</v>
      </c>
      <c r="S48" s="60">
        <v>0.72899999999999998</v>
      </c>
      <c r="T48" s="47">
        <f>IF(S48&lt;Benchmarks!C$7,0,IF(S48&lt;Benchmarks!D$7,1,IF(S48&lt;Benchmarks!E$7,2,IF(S48&lt;Benchmarks!F$7,3,IF(S48&lt;Benchmarks!G$7,4,IF(S48&lt;Benchmarks!H$7,5,6))))))</f>
        <v>5</v>
      </c>
      <c r="U48" s="62">
        <v>1</v>
      </c>
      <c r="V48" s="46">
        <f t="shared" si="2"/>
        <v>5</v>
      </c>
      <c r="W48" s="60">
        <v>3.5430000000000001</v>
      </c>
      <c r="X48" s="44">
        <f>IF(W48&lt;Benchmarks!C$5,0,IF(W48&lt;Benchmarks!D$5,1,IF(W48&lt;Benchmarks!E$5,2,IF(W48&lt;Benchmarks!F$5,3,IF(W48&lt;Benchmarks!G$5,4,IF(W48&lt;Benchmarks!H$5,5,6))))))</f>
        <v>0</v>
      </c>
      <c r="Y48" s="62">
        <v>0.57664233580000002</v>
      </c>
      <c r="Z48" s="46">
        <f t="shared" si="3"/>
        <v>0</v>
      </c>
      <c r="AA48" s="60">
        <v>3.0150000000000001</v>
      </c>
      <c r="AB48" s="44">
        <f>IF(AA48&lt;Benchmarks!C$6,0,IF(AA48&lt;Benchmarks!D$6,1,IF(AA48&lt;Benchmarks!E$6,2,IF(AA48&lt;Benchmarks!F$6,3,IF(AA48&lt;Benchmarks!G$6,4,IF(AA48&lt;Benchmarks!H$6,5,6))))))</f>
        <v>0</v>
      </c>
      <c r="AC48" s="62">
        <v>0.1538461538</v>
      </c>
      <c r="AD48" s="46">
        <f t="shared" si="4"/>
        <v>0</v>
      </c>
      <c r="AE48" s="46">
        <f t="shared" si="5"/>
        <v>5</v>
      </c>
      <c r="AF48" s="58">
        <v>30</v>
      </c>
      <c r="AG48" s="48">
        <f t="shared" si="6"/>
        <v>0.16666666666666666</v>
      </c>
      <c r="AH48" s="58">
        <v>14</v>
      </c>
      <c r="AI48" s="58">
        <v>0</v>
      </c>
      <c r="AJ48" s="58">
        <v>113</v>
      </c>
      <c r="AK48" s="58">
        <v>0</v>
      </c>
      <c r="AL48" s="62">
        <v>0.12389</v>
      </c>
      <c r="AM48" s="58">
        <v>0</v>
      </c>
      <c r="AN48" s="171"/>
      <c r="AO48" s="58">
        <v>1</v>
      </c>
      <c r="AP48" s="58">
        <v>109</v>
      </c>
      <c r="AQ48" s="58">
        <v>0</v>
      </c>
      <c r="AR48" s="111"/>
      <c r="AS48" s="58">
        <v>1</v>
      </c>
      <c r="AT48" s="111"/>
      <c r="AU48" s="58">
        <v>2</v>
      </c>
      <c r="AV48" s="58">
        <v>5</v>
      </c>
      <c r="AW48" s="58">
        <v>6</v>
      </c>
      <c r="AX48" s="58">
        <v>6</v>
      </c>
      <c r="AY48" s="58">
        <v>0</v>
      </c>
      <c r="AZ48" s="58">
        <v>0</v>
      </c>
      <c r="BA48" s="171"/>
      <c r="BB48" s="58">
        <v>4</v>
      </c>
      <c r="BC48" s="111"/>
      <c r="BD48" s="58">
        <v>4</v>
      </c>
      <c r="BE48" s="111"/>
      <c r="BF48" s="171"/>
      <c r="BG48" s="171"/>
      <c r="BH48" s="171"/>
      <c r="BI48" s="171"/>
      <c r="BJ48" s="58">
        <v>6</v>
      </c>
      <c r="BK48" s="61">
        <v>0</v>
      </c>
      <c r="BL48" s="61">
        <v>0</v>
      </c>
      <c r="BM48" s="61">
        <v>122</v>
      </c>
      <c r="BN48" s="64">
        <v>0</v>
      </c>
      <c r="BO48" s="63">
        <v>0</v>
      </c>
      <c r="BP48" s="58">
        <v>0</v>
      </c>
      <c r="BQ48" s="175"/>
      <c r="BR48" s="61">
        <v>1</v>
      </c>
      <c r="BS48" s="61">
        <v>122</v>
      </c>
      <c r="BT48" s="64">
        <v>0</v>
      </c>
      <c r="BU48" s="112"/>
      <c r="BV48" s="64">
        <v>1</v>
      </c>
      <c r="BW48" s="112"/>
      <c r="BX48" s="172"/>
      <c r="BY48" s="64">
        <v>2</v>
      </c>
      <c r="BZ48" s="64">
        <v>0</v>
      </c>
      <c r="CA48" s="64">
        <v>2</v>
      </c>
      <c r="CB48" s="65">
        <v>16</v>
      </c>
      <c r="CC48" s="61">
        <v>0</v>
      </c>
      <c r="CD48" s="61">
        <v>114</v>
      </c>
      <c r="CE48" s="64">
        <v>0</v>
      </c>
      <c r="CF48" s="63">
        <v>0.14035</v>
      </c>
      <c r="CG48" s="58">
        <v>0</v>
      </c>
      <c r="CH48" s="58">
        <v>25</v>
      </c>
      <c r="CI48" s="58">
        <v>0</v>
      </c>
      <c r="CJ48" s="58">
        <v>108</v>
      </c>
      <c r="CK48" s="58">
        <v>0</v>
      </c>
      <c r="CL48" s="63">
        <v>0.23147999999999999</v>
      </c>
      <c r="CM48" s="58">
        <v>0</v>
      </c>
      <c r="CN48" s="112"/>
      <c r="CO48" s="171"/>
      <c r="CP48" s="58">
        <v>0</v>
      </c>
      <c r="CQ48" s="58">
        <v>0</v>
      </c>
      <c r="CR48" s="58">
        <v>0</v>
      </c>
      <c r="CS48" s="64">
        <v>8</v>
      </c>
      <c r="CT48" s="64">
        <v>17</v>
      </c>
      <c r="CU48" s="63">
        <v>0.47058823529999999</v>
      </c>
      <c r="CV48" s="62">
        <v>1</v>
      </c>
      <c r="CW48" s="62">
        <v>0.47058823529999999</v>
      </c>
      <c r="CX48" s="46">
        <f t="shared" si="7"/>
        <v>4.375</v>
      </c>
      <c r="CY48" s="60">
        <v>0</v>
      </c>
      <c r="CZ48" s="60">
        <v>0</v>
      </c>
      <c r="DA48" s="46">
        <f t="shared" si="8"/>
        <v>9.4117647059999996</v>
      </c>
      <c r="DB48" s="60">
        <v>0</v>
      </c>
      <c r="DC48" s="60">
        <v>0</v>
      </c>
      <c r="DD48" s="66">
        <v>0</v>
      </c>
      <c r="DE48" s="49">
        <f t="shared" si="9"/>
        <v>0.29809220985945944</v>
      </c>
    </row>
    <row r="49" spans="1:109" x14ac:dyDescent="0.45">
      <c r="A49" s="56" t="s">
        <v>348</v>
      </c>
      <c r="B49" s="57" t="s">
        <v>349</v>
      </c>
      <c r="C49" s="56" t="s">
        <v>350</v>
      </c>
      <c r="D49" s="56" t="s">
        <v>351</v>
      </c>
      <c r="E49" s="56" t="s">
        <v>352</v>
      </c>
      <c r="F49" s="56" t="s">
        <v>347</v>
      </c>
      <c r="G49" s="56" t="s">
        <v>341</v>
      </c>
      <c r="H49" s="56" t="s">
        <v>142</v>
      </c>
      <c r="I49" s="58">
        <v>0</v>
      </c>
      <c r="J49" s="59">
        <v>99</v>
      </c>
      <c r="K49" s="60">
        <v>2.298</v>
      </c>
      <c r="L49" s="47">
        <f>IF(K49&lt;Benchmarks!C$9,0,IF(K49&lt;Benchmarks!D$9,1,IF(K49&lt;Benchmarks!E$9,2,IF(K49&lt;Benchmarks!F$9,3,IF(K49&lt;Benchmarks!G$9,4,IF(K49&lt;Benchmarks!H$9,5,6))))))</f>
        <v>1</v>
      </c>
      <c r="M49" s="62">
        <v>0.58029197079999995</v>
      </c>
      <c r="N49" s="46">
        <f t="shared" si="0"/>
        <v>0.58029197079999995</v>
      </c>
      <c r="O49" s="60">
        <v>1.4710000000000001</v>
      </c>
      <c r="P49" s="47">
        <f>IF(O49&lt;Benchmarks!C$8,0,IF(O49&lt;Benchmarks!D$8,1,IF(O49&lt;Benchmarks!E$8,2,IF(O49&lt;Benchmarks!F$8,3,IF(O49&lt;Benchmarks!G$8,4,IF(O49&lt;Benchmarks!H$8,5,6))))))</f>
        <v>6</v>
      </c>
      <c r="Q49" s="62">
        <v>1</v>
      </c>
      <c r="R49" s="46">
        <f t="shared" si="1"/>
        <v>6</v>
      </c>
      <c r="S49" s="60">
        <v>0.35699999999999998</v>
      </c>
      <c r="T49" s="47">
        <f>IF(S49&lt;Benchmarks!C$7,0,IF(S49&lt;Benchmarks!D$7,1,IF(S49&lt;Benchmarks!E$7,2,IF(S49&lt;Benchmarks!F$7,3,IF(S49&lt;Benchmarks!G$7,4,IF(S49&lt;Benchmarks!H$7,5,6))))))</f>
        <v>1</v>
      </c>
      <c r="U49" s="62">
        <v>1</v>
      </c>
      <c r="V49" s="46">
        <f t="shared" si="2"/>
        <v>1</v>
      </c>
      <c r="W49" s="60">
        <v>4.1260000000000003</v>
      </c>
      <c r="X49" s="44">
        <f>IF(W49&lt;Benchmarks!C$5,0,IF(W49&lt;Benchmarks!D$5,1,IF(W49&lt;Benchmarks!E$5,2,IF(W49&lt;Benchmarks!F$5,3,IF(W49&lt;Benchmarks!G$5,4,IF(W49&lt;Benchmarks!H$5,5,6))))))</f>
        <v>4</v>
      </c>
      <c r="Y49" s="62">
        <v>0.99635036499999996</v>
      </c>
      <c r="Z49" s="46">
        <f t="shared" si="3"/>
        <v>3.9854014599999998</v>
      </c>
      <c r="AA49" s="60">
        <v>3.6819999999999999</v>
      </c>
      <c r="AB49" s="44">
        <f>IF(AA49&lt;Benchmarks!C$6,0,IF(AA49&lt;Benchmarks!D$6,1,IF(AA49&lt;Benchmarks!E$6,2,IF(AA49&lt;Benchmarks!F$6,3,IF(AA49&lt;Benchmarks!G$6,4,IF(AA49&lt;Benchmarks!H$6,5,6))))))</f>
        <v>3</v>
      </c>
      <c r="AC49" s="62">
        <v>0.98717948720000004</v>
      </c>
      <c r="AD49" s="46">
        <f t="shared" si="4"/>
        <v>2.9615384616</v>
      </c>
      <c r="AE49" s="46">
        <f t="shared" si="5"/>
        <v>14.5272318924</v>
      </c>
      <c r="AF49" s="58">
        <v>30</v>
      </c>
      <c r="AG49" s="48">
        <f t="shared" si="6"/>
        <v>0.48424106307999998</v>
      </c>
      <c r="AH49" s="58">
        <v>11</v>
      </c>
      <c r="AI49" s="58">
        <v>0</v>
      </c>
      <c r="AJ49" s="58">
        <v>201</v>
      </c>
      <c r="AK49" s="58">
        <v>0</v>
      </c>
      <c r="AL49" s="62">
        <v>5.4730000000000001E-2</v>
      </c>
      <c r="AM49" s="58">
        <v>0</v>
      </c>
      <c r="AN49" s="171"/>
      <c r="AO49" s="58">
        <v>1</v>
      </c>
      <c r="AP49" s="58">
        <v>214</v>
      </c>
      <c r="AQ49" s="58">
        <v>0</v>
      </c>
      <c r="AR49" s="111"/>
      <c r="AS49" s="58">
        <v>1</v>
      </c>
      <c r="AT49" s="111"/>
      <c r="AU49" s="58">
        <v>2</v>
      </c>
      <c r="AV49" s="58">
        <v>5</v>
      </c>
      <c r="AW49" s="58">
        <v>6</v>
      </c>
      <c r="AX49" s="58">
        <v>6</v>
      </c>
      <c r="AY49" s="58">
        <v>0</v>
      </c>
      <c r="AZ49" s="58">
        <v>0</v>
      </c>
      <c r="BA49" s="58">
        <v>57</v>
      </c>
      <c r="BB49" s="58">
        <v>0</v>
      </c>
      <c r="BC49" s="62">
        <v>0</v>
      </c>
      <c r="BD49" s="58">
        <v>0</v>
      </c>
      <c r="BE49" s="62">
        <v>1.2736793111</v>
      </c>
      <c r="BF49" s="58">
        <v>0</v>
      </c>
      <c r="BG49" s="58">
        <v>6</v>
      </c>
      <c r="BH49" s="58">
        <v>6</v>
      </c>
      <c r="BI49" s="58">
        <v>6</v>
      </c>
      <c r="BJ49" s="58">
        <v>6</v>
      </c>
      <c r="BK49" s="175"/>
      <c r="BL49" s="61">
        <v>1</v>
      </c>
      <c r="BM49" s="61">
        <v>251</v>
      </c>
      <c r="BN49" s="64">
        <v>0</v>
      </c>
      <c r="BO49" s="112"/>
      <c r="BP49" s="58">
        <v>1</v>
      </c>
      <c r="BQ49" s="175"/>
      <c r="BR49" s="61">
        <v>1</v>
      </c>
      <c r="BS49" s="61">
        <v>230</v>
      </c>
      <c r="BT49" s="64">
        <v>0</v>
      </c>
      <c r="BU49" s="112"/>
      <c r="BV49" s="64">
        <v>1</v>
      </c>
      <c r="BW49" s="112"/>
      <c r="BX49" s="172"/>
      <c r="BY49" s="64">
        <v>3</v>
      </c>
      <c r="BZ49" s="64">
        <v>0</v>
      </c>
      <c r="CA49" s="64">
        <v>3</v>
      </c>
      <c r="CB49" s="65">
        <v>23</v>
      </c>
      <c r="CC49" s="61">
        <v>0</v>
      </c>
      <c r="CD49" s="61">
        <v>232</v>
      </c>
      <c r="CE49" s="64">
        <v>0</v>
      </c>
      <c r="CF49" s="63">
        <v>9.9140000000000006E-2</v>
      </c>
      <c r="CG49" s="58">
        <v>0</v>
      </c>
      <c r="CH49" s="58">
        <v>16</v>
      </c>
      <c r="CI49" s="58">
        <v>0</v>
      </c>
      <c r="CJ49" s="58">
        <v>203</v>
      </c>
      <c r="CK49" s="58">
        <v>0</v>
      </c>
      <c r="CL49" s="63">
        <v>7.8820000000000001E-2</v>
      </c>
      <c r="CM49" s="58">
        <v>0</v>
      </c>
      <c r="CN49" s="63">
        <v>0.36507366149999998</v>
      </c>
      <c r="CO49" s="58">
        <v>0</v>
      </c>
      <c r="CP49" s="58">
        <v>3</v>
      </c>
      <c r="CQ49" s="58">
        <v>3</v>
      </c>
      <c r="CR49" s="58">
        <v>3</v>
      </c>
      <c r="CS49" s="64">
        <v>12</v>
      </c>
      <c r="CT49" s="64">
        <v>17</v>
      </c>
      <c r="CU49" s="63">
        <v>0.70588235290000001</v>
      </c>
      <c r="CV49" s="62">
        <v>0.98684210530000005</v>
      </c>
      <c r="CW49" s="62">
        <v>0.70588235290000001</v>
      </c>
      <c r="CX49" s="46">
        <f t="shared" si="7"/>
        <v>12.71132790585</v>
      </c>
      <c r="CY49" s="60">
        <v>0</v>
      </c>
      <c r="CZ49" s="60">
        <v>0</v>
      </c>
      <c r="DA49" s="46">
        <f t="shared" si="8"/>
        <v>14.117647057999999</v>
      </c>
      <c r="DB49" s="60">
        <v>0</v>
      </c>
      <c r="DC49" s="60">
        <v>0</v>
      </c>
      <c r="DD49" s="66">
        <v>0</v>
      </c>
      <c r="DE49" s="49">
        <f t="shared" si="9"/>
        <v>0.58008594516432432</v>
      </c>
    </row>
    <row r="50" spans="1:109" x14ac:dyDescent="0.45">
      <c r="A50" s="56" t="s">
        <v>353</v>
      </c>
      <c r="B50" s="57" t="s">
        <v>354</v>
      </c>
      <c r="C50" s="56" t="s">
        <v>355</v>
      </c>
      <c r="D50" s="56" t="s">
        <v>356</v>
      </c>
      <c r="E50" s="56" t="s">
        <v>357</v>
      </c>
      <c r="F50" s="56" t="s">
        <v>340</v>
      </c>
      <c r="G50" s="56" t="s">
        <v>341</v>
      </c>
      <c r="H50" s="56" t="s">
        <v>142</v>
      </c>
      <c r="I50" s="58">
        <v>0</v>
      </c>
      <c r="J50" s="59">
        <v>31</v>
      </c>
      <c r="K50" s="60">
        <v>2.8380000000000001</v>
      </c>
      <c r="L50" s="47">
        <f>IF(K50&lt;Benchmarks!C$9,0,IF(K50&lt;Benchmarks!D$9,1,IF(K50&lt;Benchmarks!E$9,2,IF(K50&lt;Benchmarks!F$9,3,IF(K50&lt;Benchmarks!G$9,4,IF(K50&lt;Benchmarks!H$9,5,6))))))</f>
        <v>5</v>
      </c>
      <c r="M50" s="62">
        <v>0.74817518250000004</v>
      </c>
      <c r="N50" s="46">
        <f t="shared" si="0"/>
        <v>3.7408759125</v>
      </c>
      <c r="O50" s="60">
        <v>0.54300000000000004</v>
      </c>
      <c r="P50" s="47">
        <f>IF(O50&lt;Benchmarks!C$8,0,IF(O50&lt;Benchmarks!D$8,1,IF(O50&lt;Benchmarks!E$8,2,IF(O50&lt;Benchmarks!F$8,3,IF(O50&lt;Benchmarks!G$8,4,IF(O50&lt;Benchmarks!H$8,5,6))))))</f>
        <v>0</v>
      </c>
      <c r="Q50" s="62">
        <v>1</v>
      </c>
      <c r="R50" s="46">
        <f t="shared" si="1"/>
        <v>0</v>
      </c>
      <c r="S50" s="60">
        <v>2.1629999999999998</v>
      </c>
      <c r="T50" s="47">
        <f>IF(S50&lt;Benchmarks!C$7,0,IF(S50&lt;Benchmarks!D$7,1,IF(S50&lt;Benchmarks!E$7,2,IF(S50&lt;Benchmarks!F$7,3,IF(S50&lt;Benchmarks!G$7,4,IF(S50&lt;Benchmarks!H$7,5,6))))))</f>
        <v>6</v>
      </c>
      <c r="U50" s="62">
        <v>1</v>
      </c>
      <c r="V50" s="46">
        <f t="shared" si="2"/>
        <v>6</v>
      </c>
      <c r="W50" s="60">
        <v>5.5430000000000001</v>
      </c>
      <c r="X50" s="44">
        <f>IF(W50&lt;Benchmarks!C$5,0,IF(W50&lt;Benchmarks!D$5,1,IF(W50&lt;Benchmarks!E$5,2,IF(W50&lt;Benchmarks!F$5,3,IF(W50&lt;Benchmarks!G$5,4,IF(W50&lt;Benchmarks!H$5,5,6))))))</f>
        <v>6</v>
      </c>
      <c r="Y50" s="62">
        <v>0.91605839420000001</v>
      </c>
      <c r="Z50" s="46">
        <f t="shared" si="3"/>
        <v>5.4963503651999996</v>
      </c>
      <c r="AA50" s="60">
        <v>5.5570000000000004</v>
      </c>
      <c r="AB50" s="44">
        <f>IF(AA50&lt;Benchmarks!C$6,0,IF(AA50&lt;Benchmarks!D$6,1,IF(AA50&lt;Benchmarks!E$6,2,IF(AA50&lt;Benchmarks!F$6,3,IF(AA50&lt;Benchmarks!G$6,4,IF(AA50&lt;Benchmarks!H$6,5,6))))))</f>
        <v>6</v>
      </c>
      <c r="AC50" s="62">
        <v>0.94871794870000004</v>
      </c>
      <c r="AD50" s="46">
        <f t="shared" si="4"/>
        <v>5.6923076922</v>
      </c>
      <c r="AE50" s="46">
        <f t="shared" si="5"/>
        <v>20.9295339699</v>
      </c>
      <c r="AF50" s="58">
        <v>30</v>
      </c>
      <c r="AG50" s="48">
        <f t="shared" si="6"/>
        <v>0.69765113232999998</v>
      </c>
      <c r="AH50" s="58">
        <v>0</v>
      </c>
      <c r="AI50" s="58">
        <v>0</v>
      </c>
      <c r="AJ50" s="171"/>
      <c r="AK50" s="58">
        <v>4</v>
      </c>
      <c r="AL50" s="111"/>
      <c r="AM50" s="58">
        <v>4</v>
      </c>
      <c r="AN50" s="58">
        <v>0</v>
      </c>
      <c r="AO50" s="58">
        <v>0</v>
      </c>
      <c r="AP50" s="171"/>
      <c r="AQ50" s="58">
        <v>4</v>
      </c>
      <c r="AR50" s="111"/>
      <c r="AS50" s="58">
        <v>4</v>
      </c>
      <c r="AT50" s="111"/>
      <c r="AU50" s="171"/>
      <c r="AV50" s="171"/>
      <c r="AW50" s="171"/>
      <c r="AX50" s="171"/>
      <c r="AY50" s="58">
        <v>0</v>
      </c>
      <c r="AZ50" s="58">
        <v>0</v>
      </c>
      <c r="BA50" s="171"/>
      <c r="BB50" s="58">
        <v>1</v>
      </c>
      <c r="BC50" s="111"/>
      <c r="BD50" s="58">
        <v>1</v>
      </c>
      <c r="BE50" s="111"/>
      <c r="BF50" s="171"/>
      <c r="BG50" s="171"/>
      <c r="BH50" s="171"/>
      <c r="BI50" s="171"/>
      <c r="BJ50" s="171"/>
      <c r="BK50" s="61">
        <v>0</v>
      </c>
      <c r="BL50" s="61">
        <v>0</v>
      </c>
      <c r="BM50" s="61">
        <v>34</v>
      </c>
      <c r="BN50" s="64">
        <v>0</v>
      </c>
      <c r="BO50" s="63">
        <v>0</v>
      </c>
      <c r="BP50" s="58">
        <v>0</v>
      </c>
      <c r="BQ50" s="61">
        <v>0</v>
      </c>
      <c r="BR50" s="61">
        <v>0</v>
      </c>
      <c r="BS50" s="175"/>
      <c r="BT50" s="64">
        <v>4</v>
      </c>
      <c r="BU50" s="112"/>
      <c r="BV50" s="64">
        <v>4</v>
      </c>
      <c r="BW50" s="112"/>
      <c r="BX50" s="172"/>
      <c r="BY50" s="172"/>
      <c r="BZ50" s="172"/>
      <c r="CA50" s="172"/>
      <c r="CB50" s="177"/>
      <c r="CC50" s="61">
        <v>1</v>
      </c>
      <c r="CD50" s="61">
        <v>32</v>
      </c>
      <c r="CE50" s="64">
        <v>0</v>
      </c>
      <c r="CF50" s="112"/>
      <c r="CG50" s="58">
        <v>1</v>
      </c>
      <c r="CH50" s="171"/>
      <c r="CI50" s="58">
        <v>1</v>
      </c>
      <c r="CJ50" s="171"/>
      <c r="CK50" s="58">
        <v>4</v>
      </c>
      <c r="CL50" s="112"/>
      <c r="CM50" s="58">
        <v>1</v>
      </c>
      <c r="CN50" s="112"/>
      <c r="CO50" s="171"/>
      <c r="CP50" s="171"/>
      <c r="CQ50" s="171"/>
      <c r="CR50" s="171"/>
      <c r="CS50" s="172"/>
      <c r="CT50" s="64">
        <v>0</v>
      </c>
      <c r="CU50" s="112"/>
      <c r="CV50" s="62">
        <v>0.1875</v>
      </c>
      <c r="CW50" s="111"/>
      <c r="CX50" s="46">
        <f t="shared" si="7"/>
        <v>18.313342223662499</v>
      </c>
      <c r="CY50" s="60">
        <v>0</v>
      </c>
      <c r="CZ50" s="60">
        <v>0</v>
      </c>
      <c r="DA50" s="179" t="str">
        <f t="shared" si="8"/>
        <v/>
      </c>
      <c r="DB50" s="60">
        <v>0</v>
      </c>
      <c r="DC50" s="60">
        <v>0</v>
      </c>
      <c r="DD50" s="66">
        <v>0</v>
      </c>
      <c r="DE50" s="49">
        <f t="shared" si="9"/>
        <v>0.69765113232999998</v>
      </c>
    </row>
    <row r="51" spans="1:109" x14ac:dyDescent="0.45">
      <c r="A51" s="56" t="s">
        <v>358</v>
      </c>
      <c r="B51" s="57" t="s">
        <v>359</v>
      </c>
      <c r="C51" s="56" t="s">
        <v>360</v>
      </c>
      <c r="D51" s="56" t="s">
        <v>361</v>
      </c>
      <c r="E51" s="56" t="s">
        <v>362</v>
      </c>
      <c r="F51" s="56" t="s">
        <v>340</v>
      </c>
      <c r="G51" s="56" t="s">
        <v>341</v>
      </c>
      <c r="H51" s="56" t="s">
        <v>142</v>
      </c>
      <c r="I51" s="58">
        <v>0</v>
      </c>
      <c r="J51" s="59">
        <v>36</v>
      </c>
      <c r="K51" s="60">
        <v>1.974</v>
      </c>
      <c r="L51" s="47">
        <f>IF(K51&lt;Benchmarks!C$9,0,IF(K51&lt;Benchmarks!D$9,1,IF(K51&lt;Benchmarks!E$9,2,IF(K51&lt;Benchmarks!F$9,3,IF(K51&lt;Benchmarks!G$9,4,IF(K51&lt;Benchmarks!H$9,5,6))))))</f>
        <v>0</v>
      </c>
      <c r="M51" s="62">
        <v>0.28832116790000001</v>
      </c>
      <c r="N51" s="46">
        <f t="shared" si="0"/>
        <v>0</v>
      </c>
      <c r="O51" s="60">
        <v>0.78</v>
      </c>
      <c r="P51" s="47">
        <f>IF(O51&lt;Benchmarks!C$8,0,IF(O51&lt;Benchmarks!D$8,1,IF(O51&lt;Benchmarks!E$8,2,IF(O51&lt;Benchmarks!F$8,3,IF(O51&lt;Benchmarks!G$8,4,IF(O51&lt;Benchmarks!H$8,5,6))))))</f>
        <v>0</v>
      </c>
      <c r="Q51" s="62">
        <v>1</v>
      </c>
      <c r="R51" s="46">
        <f t="shared" si="1"/>
        <v>0</v>
      </c>
      <c r="S51" s="60">
        <v>0.124</v>
      </c>
      <c r="T51" s="47">
        <f>IF(S51&lt;Benchmarks!C$7,0,IF(S51&lt;Benchmarks!D$7,1,IF(S51&lt;Benchmarks!E$7,2,IF(S51&lt;Benchmarks!F$7,3,IF(S51&lt;Benchmarks!G$7,4,IF(S51&lt;Benchmarks!H$7,5,6))))))</f>
        <v>0</v>
      </c>
      <c r="U51" s="62">
        <v>1</v>
      </c>
      <c r="V51" s="46">
        <f t="shared" si="2"/>
        <v>0</v>
      </c>
      <c r="W51" s="60">
        <v>2.8780000000000001</v>
      </c>
      <c r="X51" s="44">
        <f>IF(W51&lt;Benchmarks!C$5,0,IF(W51&lt;Benchmarks!D$5,1,IF(W51&lt;Benchmarks!E$5,2,IF(W51&lt;Benchmarks!F$5,3,IF(W51&lt;Benchmarks!G$5,4,IF(W51&lt;Benchmarks!H$5,5,6))))))</f>
        <v>0</v>
      </c>
      <c r="Y51" s="62">
        <v>0.25182481750000002</v>
      </c>
      <c r="Z51" s="46">
        <f t="shared" si="3"/>
        <v>0</v>
      </c>
      <c r="AA51" s="60">
        <v>2.7850000000000001</v>
      </c>
      <c r="AB51" s="44">
        <f>IF(AA51&lt;Benchmarks!C$6,0,IF(AA51&lt;Benchmarks!D$6,1,IF(AA51&lt;Benchmarks!E$6,2,IF(AA51&lt;Benchmarks!F$6,3,IF(AA51&lt;Benchmarks!G$6,4,IF(AA51&lt;Benchmarks!H$6,5,6))))))</f>
        <v>0</v>
      </c>
      <c r="AC51" s="62">
        <v>0.12820512819999999</v>
      </c>
      <c r="AD51" s="46">
        <f t="shared" si="4"/>
        <v>0</v>
      </c>
      <c r="AE51" s="46">
        <f t="shared" si="5"/>
        <v>0</v>
      </c>
      <c r="AF51" s="58">
        <v>30</v>
      </c>
      <c r="AG51" s="48">
        <f t="shared" si="6"/>
        <v>0</v>
      </c>
      <c r="AH51" s="58">
        <v>0</v>
      </c>
      <c r="AI51" s="58">
        <v>0</v>
      </c>
      <c r="AJ51" s="58">
        <v>84</v>
      </c>
      <c r="AK51" s="58">
        <v>0</v>
      </c>
      <c r="AL51" s="62">
        <v>0</v>
      </c>
      <c r="AM51" s="58">
        <v>0</v>
      </c>
      <c r="AN51" s="171"/>
      <c r="AO51" s="58">
        <v>1</v>
      </c>
      <c r="AP51" s="58">
        <v>112</v>
      </c>
      <c r="AQ51" s="58">
        <v>0</v>
      </c>
      <c r="AR51" s="111"/>
      <c r="AS51" s="58">
        <v>1</v>
      </c>
      <c r="AT51" s="111"/>
      <c r="AU51" s="171"/>
      <c r="AV51" s="58">
        <v>0</v>
      </c>
      <c r="AW51" s="58">
        <v>0</v>
      </c>
      <c r="AX51" s="58">
        <v>0</v>
      </c>
      <c r="AY51" s="171"/>
      <c r="AZ51" s="58">
        <v>1</v>
      </c>
      <c r="BA51" s="171"/>
      <c r="BB51" s="58">
        <v>4</v>
      </c>
      <c r="BC51" s="111"/>
      <c r="BD51" s="58">
        <v>1</v>
      </c>
      <c r="BE51" s="111"/>
      <c r="BF51" s="171"/>
      <c r="BG51" s="171"/>
      <c r="BH51" s="171"/>
      <c r="BI51" s="171"/>
      <c r="BJ51" s="58">
        <v>0</v>
      </c>
      <c r="BK51" s="175"/>
      <c r="BL51" s="61">
        <v>1</v>
      </c>
      <c r="BM51" s="61">
        <v>120</v>
      </c>
      <c r="BN51" s="64">
        <v>0</v>
      </c>
      <c r="BO51" s="112"/>
      <c r="BP51" s="58">
        <v>1</v>
      </c>
      <c r="BQ51" s="175"/>
      <c r="BR51" s="61">
        <v>1</v>
      </c>
      <c r="BS51" s="61">
        <v>118</v>
      </c>
      <c r="BT51" s="64">
        <v>0</v>
      </c>
      <c r="BU51" s="112"/>
      <c r="BV51" s="64">
        <v>1</v>
      </c>
      <c r="BW51" s="112"/>
      <c r="BX51" s="172"/>
      <c r="BY51" s="64">
        <v>0</v>
      </c>
      <c r="BZ51" s="64">
        <v>0</v>
      </c>
      <c r="CA51" s="64">
        <v>0</v>
      </c>
      <c r="CB51" s="65">
        <v>13</v>
      </c>
      <c r="CC51" s="61">
        <v>0</v>
      </c>
      <c r="CD51" s="61">
        <v>118</v>
      </c>
      <c r="CE51" s="64">
        <v>0</v>
      </c>
      <c r="CF51" s="63">
        <v>0.11017</v>
      </c>
      <c r="CG51" s="58">
        <v>0</v>
      </c>
      <c r="CH51" s="58">
        <v>12</v>
      </c>
      <c r="CI51" s="58">
        <v>0</v>
      </c>
      <c r="CJ51" s="58">
        <v>118</v>
      </c>
      <c r="CK51" s="58">
        <v>0</v>
      </c>
      <c r="CL51" s="63">
        <v>0.10169</v>
      </c>
      <c r="CM51" s="58">
        <v>0</v>
      </c>
      <c r="CN51" s="63">
        <v>0.1271554956</v>
      </c>
      <c r="CO51" s="58">
        <v>0</v>
      </c>
      <c r="CP51" s="58">
        <v>2</v>
      </c>
      <c r="CQ51" s="58">
        <v>1</v>
      </c>
      <c r="CR51" s="58">
        <v>2</v>
      </c>
      <c r="CS51" s="64">
        <v>2</v>
      </c>
      <c r="CT51" s="64">
        <v>17</v>
      </c>
      <c r="CU51" s="63">
        <v>0.1176470588</v>
      </c>
      <c r="CV51" s="62">
        <v>0.95161290320000003</v>
      </c>
      <c r="CW51" s="62">
        <v>0.1176470588</v>
      </c>
      <c r="CX51" s="46">
        <f t="shared" si="7"/>
        <v>0</v>
      </c>
      <c r="CY51" s="60">
        <v>0</v>
      </c>
      <c r="CZ51" s="60">
        <v>0</v>
      </c>
      <c r="DA51" s="46">
        <f t="shared" si="8"/>
        <v>2.3529411759999999</v>
      </c>
      <c r="DB51" s="60">
        <v>0</v>
      </c>
      <c r="DC51" s="60">
        <v>0</v>
      </c>
      <c r="DD51" s="66">
        <v>0</v>
      </c>
      <c r="DE51" s="49">
        <f t="shared" si="9"/>
        <v>5.0874403805405401E-2</v>
      </c>
    </row>
    <row r="52" spans="1:109" x14ac:dyDescent="0.45">
      <c r="A52" s="56" t="s">
        <v>363</v>
      </c>
      <c r="B52" s="57" t="s">
        <v>364</v>
      </c>
      <c r="C52" s="56" t="s">
        <v>365</v>
      </c>
      <c r="D52" s="56" t="s">
        <v>366</v>
      </c>
      <c r="E52" s="56" t="s">
        <v>367</v>
      </c>
      <c r="F52" s="56" t="s">
        <v>340</v>
      </c>
      <c r="G52" s="56" t="s">
        <v>341</v>
      </c>
      <c r="H52" s="56" t="s">
        <v>142</v>
      </c>
      <c r="I52" s="58">
        <v>0</v>
      </c>
      <c r="J52" s="59">
        <v>71</v>
      </c>
      <c r="K52" s="60">
        <v>2.774</v>
      </c>
      <c r="L52" s="47">
        <f>IF(K52&lt;Benchmarks!C$9,0,IF(K52&lt;Benchmarks!D$9,1,IF(K52&lt;Benchmarks!E$9,2,IF(K52&lt;Benchmarks!F$9,3,IF(K52&lt;Benchmarks!G$9,4,IF(K52&lt;Benchmarks!H$9,5,6))))))</f>
        <v>5</v>
      </c>
      <c r="M52" s="62">
        <v>0.85401459850000006</v>
      </c>
      <c r="N52" s="46">
        <f t="shared" si="0"/>
        <v>4.2700729925000003</v>
      </c>
      <c r="O52" s="60">
        <v>1.127</v>
      </c>
      <c r="P52" s="47">
        <f>IF(O52&lt;Benchmarks!C$8,0,IF(O52&lt;Benchmarks!D$8,1,IF(O52&lt;Benchmarks!E$8,2,IF(O52&lt;Benchmarks!F$8,3,IF(O52&lt;Benchmarks!G$8,4,IF(O52&lt;Benchmarks!H$8,5,6))))))</f>
        <v>3</v>
      </c>
      <c r="Q52" s="62">
        <v>1</v>
      </c>
      <c r="R52" s="46">
        <f t="shared" si="1"/>
        <v>3</v>
      </c>
      <c r="S52" s="60">
        <v>0.41299999999999998</v>
      </c>
      <c r="T52" s="47">
        <f>IF(S52&lt;Benchmarks!C$7,0,IF(S52&lt;Benchmarks!D$7,1,IF(S52&lt;Benchmarks!E$7,2,IF(S52&lt;Benchmarks!F$7,3,IF(S52&lt;Benchmarks!G$7,4,IF(S52&lt;Benchmarks!H$7,5,6))))))</f>
        <v>3</v>
      </c>
      <c r="U52" s="62">
        <v>1</v>
      </c>
      <c r="V52" s="46">
        <f t="shared" si="2"/>
        <v>3</v>
      </c>
      <c r="W52" s="60">
        <v>4.3129999999999997</v>
      </c>
      <c r="X52" s="44">
        <f>IF(W52&lt;Benchmarks!C$5,0,IF(W52&lt;Benchmarks!D$5,1,IF(W52&lt;Benchmarks!E$5,2,IF(W52&lt;Benchmarks!F$5,3,IF(W52&lt;Benchmarks!G$5,4,IF(W52&lt;Benchmarks!H$5,5,6))))))</f>
        <v>4</v>
      </c>
      <c r="Y52" s="62">
        <v>0.85036496350000002</v>
      </c>
      <c r="Z52" s="46">
        <f t="shared" si="3"/>
        <v>3.4014598540000001</v>
      </c>
      <c r="AA52" s="60">
        <v>3.9870000000000001</v>
      </c>
      <c r="AB52" s="44">
        <f>IF(AA52&lt;Benchmarks!C$6,0,IF(AA52&lt;Benchmarks!D$6,1,IF(AA52&lt;Benchmarks!E$6,2,IF(AA52&lt;Benchmarks!F$6,3,IF(AA52&lt;Benchmarks!G$6,4,IF(AA52&lt;Benchmarks!H$6,5,6))))))</f>
        <v>5</v>
      </c>
      <c r="AC52" s="62">
        <v>0.67948717950000004</v>
      </c>
      <c r="AD52" s="46">
        <f t="shared" si="4"/>
        <v>3.3974358975000003</v>
      </c>
      <c r="AE52" s="46">
        <f t="shared" si="5"/>
        <v>17.068968743999999</v>
      </c>
      <c r="AF52" s="58">
        <v>30</v>
      </c>
      <c r="AG52" s="48">
        <f t="shared" si="6"/>
        <v>0.56896562480000001</v>
      </c>
      <c r="AH52" s="58">
        <v>16</v>
      </c>
      <c r="AI52" s="58">
        <v>0</v>
      </c>
      <c r="AJ52" s="58">
        <v>192</v>
      </c>
      <c r="AK52" s="58">
        <v>0</v>
      </c>
      <c r="AL52" s="62">
        <v>8.3330000000000001E-2</v>
      </c>
      <c r="AM52" s="58">
        <v>0</v>
      </c>
      <c r="AN52" s="171"/>
      <c r="AO52" s="58">
        <v>1</v>
      </c>
      <c r="AP52" s="58">
        <v>186</v>
      </c>
      <c r="AQ52" s="58">
        <v>0</v>
      </c>
      <c r="AR52" s="111"/>
      <c r="AS52" s="58">
        <v>1</v>
      </c>
      <c r="AT52" s="111"/>
      <c r="AU52" s="58">
        <v>2</v>
      </c>
      <c r="AV52" s="58">
        <v>2</v>
      </c>
      <c r="AW52" s="58">
        <v>4</v>
      </c>
      <c r="AX52" s="58">
        <v>4</v>
      </c>
      <c r="AY52" s="171"/>
      <c r="AZ52" s="58">
        <v>1</v>
      </c>
      <c r="BA52" s="58">
        <v>50</v>
      </c>
      <c r="BB52" s="58">
        <v>0</v>
      </c>
      <c r="BC52" s="111"/>
      <c r="BD52" s="58">
        <v>1</v>
      </c>
      <c r="BE52" s="111"/>
      <c r="BF52" s="58">
        <v>2</v>
      </c>
      <c r="BG52" s="58">
        <v>3</v>
      </c>
      <c r="BH52" s="58">
        <v>5</v>
      </c>
      <c r="BI52" s="58">
        <v>5</v>
      </c>
      <c r="BJ52" s="58">
        <v>5</v>
      </c>
      <c r="BK52" s="175"/>
      <c r="BL52" s="61">
        <v>1</v>
      </c>
      <c r="BM52" s="61">
        <v>220</v>
      </c>
      <c r="BN52" s="64">
        <v>0</v>
      </c>
      <c r="BO52" s="112"/>
      <c r="BP52" s="58">
        <v>1</v>
      </c>
      <c r="BQ52" s="175"/>
      <c r="BR52" s="61">
        <v>1</v>
      </c>
      <c r="BS52" s="61">
        <v>221</v>
      </c>
      <c r="BT52" s="64">
        <v>0</v>
      </c>
      <c r="BU52" s="112"/>
      <c r="BV52" s="64">
        <v>1</v>
      </c>
      <c r="BW52" s="112"/>
      <c r="BX52" s="172"/>
      <c r="BY52" s="64">
        <v>2</v>
      </c>
      <c r="BZ52" s="64">
        <v>0</v>
      </c>
      <c r="CA52" s="64">
        <v>2</v>
      </c>
      <c r="CB52" s="65">
        <v>26</v>
      </c>
      <c r="CC52" s="61">
        <v>0</v>
      </c>
      <c r="CD52" s="61">
        <v>158</v>
      </c>
      <c r="CE52" s="64">
        <v>0</v>
      </c>
      <c r="CF52" s="63">
        <v>0.16456000000000001</v>
      </c>
      <c r="CG52" s="58">
        <v>0</v>
      </c>
      <c r="CH52" s="58">
        <v>18</v>
      </c>
      <c r="CI52" s="58">
        <v>0</v>
      </c>
      <c r="CJ52" s="58">
        <v>174</v>
      </c>
      <c r="CK52" s="58">
        <v>0</v>
      </c>
      <c r="CL52" s="63">
        <v>0.10345</v>
      </c>
      <c r="CM52" s="58">
        <v>0</v>
      </c>
      <c r="CN52" s="63">
        <v>0.50470763129999996</v>
      </c>
      <c r="CO52" s="58">
        <v>0</v>
      </c>
      <c r="CP52" s="58">
        <v>2</v>
      </c>
      <c r="CQ52" s="58">
        <v>5</v>
      </c>
      <c r="CR52" s="58">
        <v>5</v>
      </c>
      <c r="CS52" s="64">
        <v>12</v>
      </c>
      <c r="CT52" s="64">
        <v>17</v>
      </c>
      <c r="CU52" s="63">
        <v>0.70588235290000001</v>
      </c>
      <c r="CV52" s="62">
        <v>0.97333333330000005</v>
      </c>
      <c r="CW52" s="62">
        <v>0.70588235290000001</v>
      </c>
      <c r="CX52" s="46">
        <f t="shared" si="7"/>
        <v>14.935347651000001</v>
      </c>
      <c r="CY52" s="60">
        <v>0</v>
      </c>
      <c r="CZ52" s="60">
        <v>0</v>
      </c>
      <c r="DA52" s="46">
        <f t="shared" si="8"/>
        <v>14.117647057999999</v>
      </c>
      <c r="DB52" s="60">
        <v>0</v>
      </c>
      <c r="DC52" s="60">
        <v>0</v>
      </c>
      <c r="DD52" s="66">
        <v>0</v>
      </c>
      <c r="DE52" s="49">
        <f t="shared" si="9"/>
        <v>0.628172858572973</v>
      </c>
    </row>
    <row r="53" spans="1:109" x14ac:dyDescent="0.45">
      <c r="A53" s="56" t="s">
        <v>368</v>
      </c>
      <c r="B53" s="57" t="s">
        <v>369</v>
      </c>
      <c r="C53" s="56" t="s">
        <v>370</v>
      </c>
      <c r="D53" s="56" t="s">
        <v>371</v>
      </c>
      <c r="E53" s="56" t="s">
        <v>372</v>
      </c>
      <c r="F53" s="56" t="s">
        <v>340</v>
      </c>
      <c r="G53" s="56" t="s">
        <v>341</v>
      </c>
      <c r="H53" s="56" t="s">
        <v>142</v>
      </c>
      <c r="I53" s="58">
        <v>0</v>
      </c>
      <c r="J53" s="59">
        <v>99</v>
      </c>
      <c r="K53" s="60">
        <v>2.387</v>
      </c>
      <c r="L53" s="47">
        <f>IF(K53&lt;Benchmarks!C$9,0,IF(K53&lt;Benchmarks!D$9,1,IF(K53&lt;Benchmarks!E$9,2,IF(K53&lt;Benchmarks!F$9,3,IF(K53&lt;Benchmarks!G$9,4,IF(K53&lt;Benchmarks!H$9,5,6))))))</f>
        <v>2</v>
      </c>
      <c r="M53" s="62">
        <v>0.5</v>
      </c>
      <c r="N53" s="46">
        <f t="shared" si="0"/>
        <v>1</v>
      </c>
      <c r="O53" s="60">
        <v>1.0740000000000001</v>
      </c>
      <c r="P53" s="47">
        <f>IF(O53&lt;Benchmarks!C$8,0,IF(O53&lt;Benchmarks!D$8,1,IF(O53&lt;Benchmarks!E$8,2,IF(O53&lt;Benchmarks!F$8,3,IF(O53&lt;Benchmarks!G$8,4,IF(O53&lt;Benchmarks!H$8,5,6))))))</f>
        <v>2</v>
      </c>
      <c r="Q53" s="62">
        <v>1</v>
      </c>
      <c r="R53" s="46">
        <f t="shared" si="1"/>
        <v>2</v>
      </c>
      <c r="S53" s="60">
        <v>0.311</v>
      </c>
      <c r="T53" s="47">
        <f>IF(S53&lt;Benchmarks!C$7,0,IF(S53&lt;Benchmarks!D$7,1,IF(S53&lt;Benchmarks!E$7,2,IF(S53&lt;Benchmarks!F$7,3,IF(S53&lt;Benchmarks!G$7,4,IF(S53&lt;Benchmarks!H$7,5,6))))))</f>
        <v>0</v>
      </c>
      <c r="U53" s="62">
        <v>1</v>
      </c>
      <c r="V53" s="46">
        <f t="shared" si="2"/>
        <v>0</v>
      </c>
      <c r="W53" s="60">
        <v>3.7719999999999998</v>
      </c>
      <c r="X53" s="44">
        <f>IF(W53&lt;Benchmarks!C$5,0,IF(W53&lt;Benchmarks!D$5,1,IF(W53&lt;Benchmarks!E$5,2,IF(W53&lt;Benchmarks!F$5,3,IF(W53&lt;Benchmarks!G$5,4,IF(W53&lt;Benchmarks!H$5,5,6))))))</f>
        <v>1</v>
      </c>
      <c r="Y53" s="62">
        <v>0.55109489050000005</v>
      </c>
      <c r="Z53" s="46">
        <f t="shared" si="3"/>
        <v>0.55109489050000005</v>
      </c>
      <c r="AA53" s="60">
        <v>3.6720000000000002</v>
      </c>
      <c r="AB53" s="44">
        <f>IF(AA53&lt;Benchmarks!C$6,0,IF(AA53&lt;Benchmarks!D$6,1,IF(AA53&lt;Benchmarks!E$6,2,IF(AA53&lt;Benchmarks!F$6,3,IF(AA53&lt;Benchmarks!G$6,4,IF(AA53&lt;Benchmarks!H$6,5,6))))))</f>
        <v>3</v>
      </c>
      <c r="AC53" s="62">
        <v>0.55128205129999996</v>
      </c>
      <c r="AD53" s="46">
        <f t="shared" si="4"/>
        <v>1.6538461539</v>
      </c>
      <c r="AE53" s="46">
        <f t="shared" si="5"/>
        <v>5.2049410443999999</v>
      </c>
      <c r="AF53" s="58">
        <v>30</v>
      </c>
      <c r="AG53" s="48">
        <f t="shared" si="6"/>
        <v>0.17349803481333334</v>
      </c>
      <c r="AH53" s="58">
        <v>23</v>
      </c>
      <c r="AI53" s="58">
        <v>0</v>
      </c>
      <c r="AJ53" s="58">
        <v>141</v>
      </c>
      <c r="AK53" s="58">
        <v>0</v>
      </c>
      <c r="AL53" s="62">
        <v>0.16311999999999999</v>
      </c>
      <c r="AM53" s="58">
        <v>0</v>
      </c>
      <c r="AN53" s="58">
        <v>14</v>
      </c>
      <c r="AO53" s="58">
        <v>0</v>
      </c>
      <c r="AP53" s="58">
        <v>164</v>
      </c>
      <c r="AQ53" s="58">
        <v>0</v>
      </c>
      <c r="AR53" s="62">
        <v>8.5370000000000001E-2</v>
      </c>
      <c r="AS53" s="58">
        <v>0</v>
      </c>
      <c r="AT53" s="62">
        <v>0.51367600420000004</v>
      </c>
      <c r="AU53" s="58">
        <v>0</v>
      </c>
      <c r="AV53" s="58">
        <v>0</v>
      </c>
      <c r="AW53" s="58">
        <v>5</v>
      </c>
      <c r="AX53" s="58">
        <v>5</v>
      </c>
      <c r="AY53" s="171"/>
      <c r="AZ53" s="58">
        <v>1</v>
      </c>
      <c r="BA53" s="58">
        <v>44</v>
      </c>
      <c r="BB53" s="58">
        <v>0</v>
      </c>
      <c r="BC53" s="111"/>
      <c r="BD53" s="58">
        <v>1</v>
      </c>
      <c r="BE53" s="111"/>
      <c r="BF53" s="58">
        <v>2</v>
      </c>
      <c r="BG53" s="58">
        <v>1</v>
      </c>
      <c r="BH53" s="58">
        <v>5</v>
      </c>
      <c r="BI53" s="58">
        <v>5</v>
      </c>
      <c r="BJ53" s="58">
        <v>5</v>
      </c>
      <c r="BK53" s="61">
        <v>0</v>
      </c>
      <c r="BL53" s="61">
        <v>0</v>
      </c>
      <c r="BM53" s="61">
        <v>151</v>
      </c>
      <c r="BN53" s="64">
        <v>0</v>
      </c>
      <c r="BO53" s="63">
        <v>0</v>
      </c>
      <c r="BP53" s="58">
        <v>0</v>
      </c>
      <c r="BQ53" s="61">
        <v>0</v>
      </c>
      <c r="BR53" s="61">
        <v>0</v>
      </c>
      <c r="BS53" s="61">
        <v>184</v>
      </c>
      <c r="BT53" s="64">
        <v>0</v>
      </c>
      <c r="BU53" s="63">
        <v>0</v>
      </c>
      <c r="BV53" s="64">
        <v>0</v>
      </c>
      <c r="BW53" s="112"/>
      <c r="BX53" s="172"/>
      <c r="BY53" s="64">
        <v>6</v>
      </c>
      <c r="BZ53" s="64">
        <v>0</v>
      </c>
      <c r="CA53" s="64">
        <v>6</v>
      </c>
      <c r="CB53" s="65">
        <v>16</v>
      </c>
      <c r="CC53" s="61">
        <v>0</v>
      </c>
      <c r="CD53" s="61">
        <v>136</v>
      </c>
      <c r="CE53" s="64">
        <v>0</v>
      </c>
      <c r="CF53" s="63">
        <v>0.11765</v>
      </c>
      <c r="CG53" s="58">
        <v>0</v>
      </c>
      <c r="CH53" s="58">
        <v>29</v>
      </c>
      <c r="CI53" s="58">
        <v>0</v>
      </c>
      <c r="CJ53" s="58">
        <v>170</v>
      </c>
      <c r="CK53" s="58">
        <v>0</v>
      </c>
      <c r="CL53" s="63">
        <v>0.17058999999999999</v>
      </c>
      <c r="CM53" s="58">
        <v>0</v>
      </c>
      <c r="CN53" s="112"/>
      <c r="CO53" s="171"/>
      <c r="CP53" s="58">
        <v>0</v>
      </c>
      <c r="CQ53" s="58">
        <v>0</v>
      </c>
      <c r="CR53" s="58">
        <v>0</v>
      </c>
      <c r="CS53" s="64">
        <v>11</v>
      </c>
      <c r="CT53" s="64">
        <v>17</v>
      </c>
      <c r="CU53" s="63">
        <v>0.64705882349999999</v>
      </c>
      <c r="CV53" s="62">
        <v>0.98360655740000003</v>
      </c>
      <c r="CW53" s="62">
        <v>0.64705882349999999</v>
      </c>
      <c r="CX53" s="46">
        <f t="shared" si="7"/>
        <v>4.5543234138500006</v>
      </c>
      <c r="CY53" s="60">
        <v>0</v>
      </c>
      <c r="CZ53" s="60">
        <v>0</v>
      </c>
      <c r="DA53" s="46">
        <f t="shared" si="8"/>
        <v>12.94117647</v>
      </c>
      <c r="DB53" s="60">
        <v>0</v>
      </c>
      <c r="DC53" s="60">
        <v>0</v>
      </c>
      <c r="DD53" s="66">
        <v>0</v>
      </c>
      <c r="DE53" s="49">
        <f t="shared" si="9"/>
        <v>0.37828107856972976</v>
      </c>
    </row>
    <row r="54" spans="1:109" x14ac:dyDescent="0.45">
      <c r="A54" s="56" t="s">
        <v>373</v>
      </c>
      <c r="B54" s="57" t="s">
        <v>374</v>
      </c>
      <c r="C54" s="56" t="s">
        <v>375</v>
      </c>
      <c r="D54" s="56" t="s">
        <v>376</v>
      </c>
      <c r="E54" s="56" t="s">
        <v>377</v>
      </c>
      <c r="F54" s="56" t="s">
        <v>340</v>
      </c>
      <c r="G54" s="56" t="s">
        <v>341</v>
      </c>
      <c r="H54" s="56" t="s">
        <v>142</v>
      </c>
      <c r="I54" s="58">
        <v>0</v>
      </c>
      <c r="J54" s="59">
        <v>170</v>
      </c>
      <c r="K54" s="60">
        <v>2.742</v>
      </c>
      <c r="L54" s="47">
        <f>IF(K54&lt;Benchmarks!C$9,0,IF(K54&lt;Benchmarks!D$9,1,IF(K54&lt;Benchmarks!E$9,2,IF(K54&lt;Benchmarks!F$9,3,IF(K54&lt;Benchmarks!G$9,4,IF(K54&lt;Benchmarks!H$9,5,6))))))</f>
        <v>5</v>
      </c>
      <c r="M54" s="62">
        <v>0.58394160579999999</v>
      </c>
      <c r="N54" s="46">
        <f t="shared" si="0"/>
        <v>2.9197080289999997</v>
      </c>
      <c r="O54" s="60">
        <v>0.93400000000000005</v>
      </c>
      <c r="P54" s="47">
        <f>IF(O54&lt;Benchmarks!C$8,0,IF(O54&lt;Benchmarks!D$8,1,IF(O54&lt;Benchmarks!E$8,2,IF(O54&lt;Benchmarks!F$8,3,IF(O54&lt;Benchmarks!G$8,4,IF(O54&lt;Benchmarks!H$8,5,6))))))</f>
        <v>0</v>
      </c>
      <c r="Q54" s="62">
        <v>0.66788321169999998</v>
      </c>
      <c r="R54" s="46">
        <f t="shared" si="1"/>
        <v>0</v>
      </c>
      <c r="S54" s="60">
        <v>0.40600000000000003</v>
      </c>
      <c r="T54" s="47">
        <f>IF(S54&lt;Benchmarks!C$7,0,IF(S54&lt;Benchmarks!D$7,1,IF(S54&lt;Benchmarks!E$7,2,IF(S54&lt;Benchmarks!F$7,3,IF(S54&lt;Benchmarks!G$7,4,IF(S54&lt;Benchmarks!H$7,5,6))))))</f>
        <v>3</v>
      </c>
      <c r="U54" s="62">
        <v>0.66788321169999998</v>
      </c>
      <c r="V54" s="46">
        <f t="shared" si="2"/>
        <v>2.0036496350999999</v>
      </c>
      <c r="W54" s="60">
        <v>4.0810000000000004</v>
      </c>
      <c r="X54" s="44">
        <f>IF(W54&lt;Benchmarks!C$5,0,IF(W54&lt;Benchmarks!D$5,1,IF(W54&lt;Benchmarks!E$5,2,IF(W54&lt;Benchmarks!F$5,3,IF(W54&lt;Benchmarks!G$5,4,IF(W54&lt;Benchmarks!H$5,5,6))))))</f>
        <v>3</v>
      </c>
      <c r="Y54" s="62">
        <v>0.46350364960000001</v>
      </c>
      <c r="Z54" s="46">
        <f t="shared" si="3"/>
        <v>1.3905109488</v>
      </c>
      <c r="AA54" s="60">
        <v>3.633</v>
      </c>
      <c r="AB54" s="44">
        <f>IF(AA54&lt;Benchmarks!C$6,0,IF(AA54&lt;Benchmarks!D$6,1,IF(AA54&lt;Benchmarks!E$6,2,IF(AA54&lt;Benchmarks!F$6,3,IF(AA54&lt;Benchmarks!G$6,4,IF(AA54&lt;Benchmarks!H$6,5,6))))))</f>
        <v>3</v>
      </c>
      <c r="AC54" s="62">
        <v>0.2692307692</v>
      </c>
      <c r="AD54" s="46">
        <f t="shared" si="4"/>
        <v>0.80769230759999999</v>
      </c>
      <c r="AE54" s="46">
        <f t="shared" si="5"/>
        <v>7.1215609204999994</v>
      </c>
      <c r="AF54" s="58">
        <v>30</v>
      </c>
      <c r="AG54" s="48">
        <f t="shared" si="6"/>
        <v>0.23738536401666666</v>
      </c>
      <c r="AH54" s="58">
        <v>30</v>
      </c>
      <c r="AI54" s="58">
        <v>0</v>
      </c>
      <c r="AJ54" s="58">
        <v>436</v>
      </c>
      <c r="AK54" s="58">
        <v>0</v>
      </c>
      <c r="AL54" s="62">
        <v>6.8809999999999996E-2</v>
      </c>
      <c r="AM54" s="58">
        <v>0</v>
      </c>
      <c r="AN54" s="58">
        <v>38</v>
      </c>
      <c r="AO54" s="58">
        <v>0</v>
      </c>
      <c r="AP54" s="58">
        <v>494</v>
      </c>
      <c r="AQ54" s="58">
        <v>0</v>
      </c>
      <c r="AR54" s="62">
        <v>7.6920000000000002E-2</v>
      </c>
      <c r="AS54" s="58">
        <v>0</v>
      </c>
      <c r="AT54" s="111"/>
      <c r="AU54" s="171"/>
      <c r="AV54" s="58">
        <v>0</v>
      </c>
      <c r="AW54" s="58">
        <v>0</v>
      </c>
      <c r="AX54" s="58">
        <v>0</v>
      </c>
      <c r="AY54" s="58">
        <v>15</v>
      </c>
      <c r="AZ54" s="58">
        <v>0</v>
      </c>
      <c r="BA54" s="58">
        <v>131</v>
      </c>
      <c r="BB54" s="58">
        <v>0</v>
      </c>
      <c r="BC54" s="62">
        <v>0.1145</v>
      </c>
      <c r="BD54" s="58">
        <v>0</v>
      </c>
      <c r="BE54" s="111"/>
      <c r="BF54" s="171"/>
      <c r="BG54" s="58">
        <v>0</v>
      </c>
      <c r="BH54" s="58">
        <v>0</v>
      </c>
      <c r="BI54" s="58">
        <v>0</v>
      </c>
      <c r="BJ54" s="58">
        <v>0</v>
      </c>
      <c r="BK54" s="61">
        <v>13</v>
      </c>
      <c r="BL54" s="61">
        <v>0</v>
      </c>
      <c r="BM54" s="61">
        <v>562</v>
      </c>
      <c r="BN54" s="64">
        <v>0</v>
      </c>
      <c r="BO54" s="63">
        <v>2.3130000000000001E-2</v>
      </c>
      <c r="BP54" s="58">
        <v>0</v>
      </c>
      <c r="BQ54" s="175"/>
      <c r="BR54" s="61">
        <v>1</v>
      </c>
      <c r="BS54" s="61">
        <v>573</v>
      </c>
      <c r="BT54" s="64">
        <v>0</v>
      </c>
      <c r="BU54" s="112"/>
      <c r="BV54" s="64">
        <v>1</v>
      </c>
      <c r="BW54" s="112"/>
      <c r="BX54" s="64">
        <v>2</v>
      </c>
      <c r="BY54" s="64">
        <v>3</v>
      </c>
      <c r="BZ54" s="64">
        <v>4</v>
      </c>
      <c r="CA54" s="64">
        <v>4</v>
      </c>
      <c r="CB54" s="65">
        <v>38</v>
      </c>
      <c r="CC54" s="61">
        <v>0</v>
      </c>
      <c r="CD54" s="61">
        <v>468</v>
      </c>
      <c r="CE54" s="64">
        <v>0</v>
      </c>
      <c r="CF54" s="63">
        <v>8.1199999999999994E-2</v>
      </c>
      <c r="CG54" s="58">
        <v>0</v>
      </c>
      <c r="CH54" s="58">
        <v>35</v>
      </c>
      <c r="CI54" s="58">
        <v>0</v>
      </c>
      <c r="CJ54" s="58">
        <v>500</v>
      </c>
      <c r="CK54" s="58">
        <v>0</v>
      </c>
      <c r="CL54" s="63">
        <v>7.0000000000000007E-2</v>
      </c>
      <c r="CM54" s="58">
        <v>0</v>
      </c>
      <c r="CN54" s="63">
        <v>0.29692470840000001</v>
      </c>
      <c r="CO54" s="58">
        <v>0</v>
      </c>
      <c r="CP54" s="58">
        <v>3</v>
      </c>
      <c r="CQ54" s="58">
        <v>2</v>
      </c>
      <c r="CR54" s="58">
        <v>3</v>
      </c>
      <c r="CS54" s="64">
        <v>7</v>
      </c>
      <c r="CT54" s="64">
        <v>17</v>
      </c>
      <c r="CU54" s="63">
        <v>0.41176470590000003</v>
      </c>
      <c r="CV54" s="62">
        <v>0.99466192170000001</v>
      </c>
      <c r="CW54" s="62">
        <v>0.41176470590000003</v>
      </c>
      <c r="CX54" s="46">
        <f t="shared" si="7"/>
        <v>6.2313658054375001</v>
      </c>
      <c r="CY54" s="60">
        <v>0</v>
      </c>
      <c r="CZ54" s="60">
        <v>0</v>
      </c>
      <c r="DA54" s="46">
        <f t="shared" si="8"/>
        <v>8.2352941180000006</v>
      </c>
      <c r="DB54" s="60">
        <v>0</v>
      </c>
      <c r="DC54" s="60">
        <v>0</v>
      </c>
      <c r="DD54" s="66">
        <v>0</v>
      </c>
      <c r="DE54" s="49">
        <f t="shared" si="9"/>
        <v>0.31279264699324327</v>
      </c>
    </row>
    <row r="55" spans="1:109" x14ac:dyDescent="0.45">
      <c r="A55" s="56" t="s">
        <v>378</v>
      </c>
      <c r="B55" s="57" t="s">
        <v>379</v>
      </c>
      <c r="C55" s="56" t="s">
        <v>380</v>
      </c>
      <c r="D55" s="56" t="s">
        <v>381</v>
      </c>
      <c r="E55" s="56" t="s">
        <v>382</v>
      </c>
      <c r="F55" s="56" t="s">
        <v>340</v>
      </c>
      <c r="G55" s="56" t="s">
        <v>341</v>
      </c>
      <c r="H55" s="56" t="s">
        <v>142</v>
      </c>
      <c r="I55" s="58">
        <v>0</v>
      </c>
      <c r="J55" s="59">
        <v>40</v>
      </c>
      <c r="K55" s="60">
        <v>2.7559999999999998</v>
      </c>
      <c r="L55" s="47">
        <f>IF(K55&lt;Benchmarks!C$9,0,IF(K55&lt;Benchmarks!D$9,1,IF(K55&lt;Benchmarks!E$9,2,IF(K55&lt;Benchmarks!F$9,3,IF(K55&lt;Benchmarks!G$9,4,IF(K55&lt;Benchmarks!H$9,5,6))))))</f>
        <v>5</v>
      </c>
      <c r="M55" s="62">
        <v>0.73357664229999997</v>
      </c>
      <c r="N55" s="46">
        <f t="shared" si="0"/>
        <v>3.6678832115</v>
      </c>
      <c r="O55" s="60">
        <v>1.1200000000000001</v>
      </c>
      <c r="P55" s="47">
        <f>IF(O55&lt;Benchmarks!C$8,0,IF(O55&lt;Benchmarks!D$8,1,IF(O55&lt;Benchmarks!E$8,2,IF(O55&lt;Benchmarks!F$8,3,IF(O55&lt;Benchmarks!G$8,4,IF(O55&lt;Benchmarks!H$8,5,6))))))</f>
        <v>3</v>
      </c>
      <c r="Q55" s="62">
        <v>1</v>
      </c>
      <c r="R55" s="46">
        <f t="shared" si="1"/>
        <v>3</v>
      </c>
      <c r="S55" s="60">
        <v>0.11899999999999999</v>
      </c>
      <c r="T55" s="47">
        <f>IF(S55&lt;Benchmarks!C$7,0,IF(S55&lt;Benchmarks!D$7,1,IF(S55&lt;Benchmarks!E$7,2,IF(S55&lt;Benchmarks!F$7,3,IF(S55&lt;Benchmarks!G$7,4,IF(S55&lt;Benchmarks!H$7,5,6))))))</f>
        <v>0</v>
      </c>
      <c r="U55" s="62">
        <v>1</v>
      </c>
      <c r="V55" s="46">
        <f t="shared" si="2"/>
        <v>0</v>
      </c>
      <c r="W55" s="60">
        <v>3.9950000000000001</v>
      </c>
      <c r="X55" s="44">
        <f>IF(W55&lt;Benchmarks!C$5,0,IF(W55&lt;Benchmarks!D$5,1,IF(W55&lt;Benchmarks!E$5,2,IF(W55&lt;Benchmarks!F$5,3,IF(W55&lt;Benchmarks!G$5,4,IF(W55&lt;Benchmarks!H$5,5,6))))))</f>
        <v>3</v>
      </c>
      <c r="Y55" s="62">
        <v>0.52919708030000001</v>
      </c>
      <c r="Z55" s="46">
        <f t="shared" si="3"/>
        <v>1.5875912409000001</v>
      </c>
      <c r="AA55" s="60">
        <v>3.6419999999999999</v>
      </c>
      <c r="AB55" s="44">
        <f>IF(AA55&lt;Benchmarks!C$6,0,IF(AA55&lt;Benchmarks!D$6,1,IF(AA55&lt;Benchmarks!E$6,2,IF(AA55&lt;Benchmarks!F$6,3,IF(AA55&lt;Benchmarks!G$6,4,IF(AA55&lt;Benchmarks!H$6,5,6))))))</f>
        <v>3</v>
      </c>
      <c r="AC55" s="62">
        <v>0.29487179489999998</v>
      </c>
      <c r="AD55" s="46">
        <f t="shared" si="4"/>
        <v>0.88461538470000001</v>
      </c>
      <c r="AE55" s="46">
        <f t="shared" si="5"/>
        <v>9.1400898370999997</v>
      </c>
      <c r="AF55" s="58">
        <v>30</v>
      </c>
      <c r="AG55" s="48">
        <f t="shared" si="6"/>
        <v>0.30466966123666667</v>
      </c>
      <c r="AH55" s="171"/>
      <c r="AI55" s="58">
        <v>1</v>
      </c>
      <c r="AJ55" s="58">
        <v>128</v>
      </c>
      <c r="AK55" s="58">
        <v>0</v>
      </c>
      <c r="AL55" s="111"/>
      <c r="AM55" s="58">
        <v>1</v>
      </c>
      <c r="AN55" s="171"/>
      <c r="AO55" s="58">
        <v>1</v>
      </c>
      <c r="AP55" s="58">
        <v>134</v>
      </c>
      <c r="AQ55" s="58">
        <v>0</v>
      </c>
      <c r="AR55" s="111"/>
      <c r="AS55" s="58">
        <v>1</v>
      </c>
      <c r="AT55" s="111"/>
      <c r="AU55" s="171"/>
      <c r="AV55" s="58">
        <v>1</v>
      </c>
      <c r="AW55" s="58">
        <v>0</v>
      </c>
      <c r="AX55" s="58">
        <v>1</v>
      </c>
      <c r="AY55" s="171"/>
      <c r="AZ55" s="58">
        <v>1</v>
      </c>
      <c r="BA55" s="58">
        <v>32</v>
      </c>
      <c r="BB55" s="58">
        <v>0</v>
      </c>
      <c r="BC55" s="111"/>
      <c r="BD55" s="58">
        <v>1</v>
      </c>
      <c r="BE55" s="111"/>
      <c r="BF55" s="171"/>
      <c r="BG55" s="58">
        <v>1</v>
      </c>
      <c r="BH55" s="58">
        <v>0</v>
      </c>
      <c r="BI55" s="58">
        <v>1</v>
      </c>
      <c r="BJ55" s="58">
        <v>1</v>
      </c>
      <c r="BK55" s="175"/>
      <c r="BL55" s="61">
        <v>1</v>
      </c>
      <c r="BM55" s="61">
        <v>149</v>
      </c>
      <c r="BN55" s="64">
        <v>0</v>
      </c>
      <c r="BO55" s="112"/>
      <c r="BP55" s="58">
        <v>1</v>
      </c>
      <c r="BQ55" s="175"/>
      <c r="BR55" s="61">
        <v>1</v>
      </c>
      <c r="BS55" s="61">
        <v>150</v>
      </c>
      <c r="BT55" s="64">
        <v>0</v>
      </c>
      <c r="BU55" s="112"/>
      <c r="BV55" s="64">
        <v>1</v>
      </c>
      <c r="BW55" s="63">
        <v>0.25512104279999998</v>
      </c>
      <c r="BX55" s="64">
        <v>0</v>
      </c>
      <c r="BY55" s="64">
        <v>1</v>
      </c>
      <c r="BZ55" s="64">
        <v>2</v>
      </c>
      <c r="CA55" s="64">
        <v>2</v>
      </c>
      <c r="CB55" s="65">
        <v>23</v>
      </c>
      <c r="CC55" s="61">
        <v>0</v>
      </c>
      <c r="CD55" s="61">
        <v>140</v>
      </c>
      <c r="CE55" s="64">
        <v>0</v>
      </c>
      <c r="CF55" s="63">
        <v>0.16428999999999999</v>
      </c>
      <c r="CG55" s="58">
        <v>0</v>
      </c>
      <c r="CH55" s="58">
        <v>11</v>
      </c>
      <c r="CI55" s="58">
        <v>0</v>
      </c>
      <c r="CJ55" s="58">
        <v>142</v>
      </c>
      <c r="CK55" s="58">
        <v>0</v>
      </c>
      <c r="CL55" s="63">
        <v>7.7460000000000001E-2</v>
      </c>
      <c r="CM55" s="58">
        <v>0</v>
      </c>
      <c r="CN55" s="63">
        <v>0.71873189309999996</v>
      </c>
      <c r="CO55" s="58">
        <v>0</v>
      </c>
      <c r="CP55" s="58">
        <v>3</v>
      </c>
      <c r="CQ55" s="58">
        <v>5</v>
      </c>
      <c r="CR55" s="58">
        <v>5</v>
      </c>
      <c r="CS55" s="64">
        <v>8</v>
      </c>
      <c r="CT55" s="64">
        <v>17</v>
      </c>
      <c r="CU55" s="63">
        <v>0.47058823529999999</v>
      </c>
      <c r="CV55" s="62">
        <v>0.98657718120000004</v>
      </c>
      <c r="CW55" s="62">
        <v>0.47058823529999999</v>
      </c>
      <c r="CX55" s="46">
        <f t="shared" si="7"/>
        <v>7.9975786074624997</v>
      </c>
      <c r="CY55" s="60">
        <v>0</v>
      </c>
      <c r="CZ55" s="60">
        <v>0</v>
      </c>
      <c r="DA55" s="46">
        <f t="shared" si="8"/>
        <v>9.4117647059999996</v>
      </c>
      <c r="DB55" s="60">
        <v>0</v>
      </c>
      <c r="DC55" s="60">
        <v>0</v>
      </c>
      <c r="DD55" s="66">
        <v>0</v>
      </c>
      <c r="DE55" s="49">
        <f t="shared" si="9"/>
        <v>0.3764182338045946</v>
      </c>
    </row>
    <row r="56" spans="1:109" x14ac:dyDescent="0.45">
      <c r="A56" s="56" t="s">
        <v>383</v>
      </c>
      <c r="B56" s="57" t="s">
        <v>384</v>
      </c>
      <c r="C56" s="56" t="s">
        <v>385</v>
      </c>
      <c r="D56" s="56" t="s">
        <v>386</v>
      </c>
      <c r="E56" s="56" t="s">
        <v>387</v>
      </c>
      <c r="F56" s="56" t="s">
        <v>340</v>
      </c>
      <c r="G56" s="56" t="s">
        <v>341</v>
      </c>
      <c r="H56" s="56" t="s">
        <v>142</v>
      </c>
      <c r="I56" s="58">
        <v>0</v>
      </c>
      <c r="J56" s="59">
        <v>91</v>
      </c>
      <c r="K56" s="60">
        <v>1.9870000000000001</v>
      </c>
      <c r="L56" s="47">
        <f>IF(K56&lt;Benchmarks!C$9,0,IF(K56&lt;Benchmarks!D$9,1,IF(K56&lt;Benchmarks!E$9,2,IF(K56&lt;Benchmarks!F$9,3,IF(K56&lt;Benchmarks!G$9,4,IF(K56&lt;Benchmarks!H$9,5,6))))))</f>
        <v>0</v>
      </c>
      <c r="M56" s="62">
        <v>0.20802919710000001</v>
      </c>
      <c r="N56" s="46">
        <f t="shared" si="0"/>
        <v>0</v>
      </c>
      <c r="O56" s="60">
        <v>1.268</v>
      </c>
      <c r="P56" s="47">
        <f>IF(O56&lt;Benchmarks!C$8,0,IF(O56&lt;Benchmarks!D$8,1,IF(O56&lt;Benchmarks!E$8,2,IF(O56&lt;Benchmarks!F$8,3,IF(O56&lt;Benchmarks!G$8,4,IF(O56&lt;Benchmarks!H$8,5,6))))))</f>
        <v>5</v>
      </c>
      <c r="Q56" s="62">
        <v>1</v>
      </c>
      <c r="R56" s="46">
        <f t="shared" si="1"/>
        <v>5</v>
      </c>
      <c r="S56" s="60">
        <v>0.49</v>
      </c>
      <c r="T56" s="47">
        <f>IF(S56&lt;Benchmarks!C$7,0,IF(S56&lt;Benchmarks!D$7,1,IF(S56&lt;Benchmarks!E$7,2,IF(S56&lt;Benchmarks!F$7,3,IF(S56&lt;Benchmarks!G$7,4,IF(S56&lt;Benchmarks!H$7,5,6))))))</f>
        <v>4</v>
      </c>
      <c r="U56" s="62">
        <v>1</v>
      </c>
      <c r="V56" s="46">
        <f t="shared" si="2"/>
        <v>4</v>
      </c>
      <c r="W56" s="60">
        <v>3.7450000000000001</v>
      </c>
      <c r="X56" s="44">
        <f>IF(W56&lt;Benchmarks!C$5,0,IF(W56&lt;Benchmarks!D$5,1,IF(W56&lt;Benchmarks!E$5,2,IF(W56&lt;Benchmarks!F$5,3,IF(W56&lt;Benchmarks!G$5,4,IF(W56&lt;Benchmarks!H$5,5,6))))))</f>
        <v>1</v>
      </c>
      <c r="Y56" s="62">
        <v>0.75912408760000005</v>
      </c>
      <c r="Z56" s="46">
        <f t="shared" si="3"/>
        <v>0.75912408760000005</v>
      </c>
      <c r="AA56" s="60">
        <v>3.2549999999999999</v>
      </c>
      <c r="AB56" s="44">
        <f>IF(AA56&lt;Benchmarks!C$6,0,IF(AA56&lt;Benchmarks!D$6,1,IF(AA56&lt;Benchmarks!E$6,2,IF(AA56&lt;Benchmarks!F$6,3,IF(AA56&lt;Benchmarks!G$6,4,IF(AA56&lt;Benchmarks!H$6,5,6))))))</f>
        <v>0</v>
      </c>
      <c r="AC56" s="62">
        <v>0.41025641029999999</v>
      </c>
      <c r="AD56" s="46">
        <f t="shared" si="4"/>
        <v>0</v>
      </c>
      <c r="AE56" s="46">
        <f t="shared" si="5"/>
        <v>9.7591240876000001</v>
      </c>
      <c r="AF56" s="58">
        <v>30</v>
      </c>
      <c r="AG56" s="48">
        <f t="shared" si="6"/>
        <v>0.32530413625333332</v>
      </c>
      <c r="AH56" s="171"/>
      <c r="AI56" s="58">
        <v>1</v>
      </c>
      <c r="AJ56" s="58">
        <v>205</v>
      </c>
      <c r="AK56" s="58">
        <v>0</v>
      </c>
      <c r="AL56" s="111"/>
      <c r="AM56" s="58">
        <v>1</v>
      </c>
      <c r="AN56" s="58">
        <v>0</v>
      </c>
      <c r="AO56" s="58">
        <v>0</v>
      </c>
      <c r="AP56" s="58">
        <v>204</v>
      </c>
      <c r="AQ56" s="58">
        <v>0</v>
      </c>
      <c r="AR56" s="62">
        <v>0</v>
      </c>
      <c r="AS56" s="58">
        <v>0</v>
      </c>
      <c r="AT56" s="111"/>
      <c r="AU56" s="58">
        <v>2</v>
      </c>
      <c r="AV56" s="58">
        <v>6</v>
      </c>
      <c r="AW56" s="58">
        <v>6</v>
      </c>
      <c r="AX56" s="58">
        <v>6</v>
      </c>
      <c r="AY56" s="58">
        <v>0</v>
      </c>
      <c r="AZ56" s="58">
        <v>0</v>
      </c>
      <c r="BA56" s="58">
        <v>45</v>
      </c>
      <c r="BB56" s="58">
        <v>0</v>
      </c>
      <c r="BC56" s="62">
        <v>0</v>
      </c>
      <c r="BD56" s="58">
        <v>0</v>
      </c>
      <c r="BE56" s="111"/>
      <c r="BF56" s="58">
        <v>2</v>
      </c>
      <c r="BG56" s="58">
        <v>6</v>
      </c>
      <c r="BH56" s="58">
        <v>6</v>
      </c>
      <c r="BI56" s="58">
        <v>6</v>
      </c>
      <c r="BJ56" s="58">
        <v>6</v>
      </c>
      <c r="BK56" s="175"/>
      <c r="BL56" s="61">
        <v>1</v>
      </c>
      <c r="BM56" s="61">
        <v>237</v>
      </c>
      <c r="BN56" s="64">
        <v>0</v>
      </c>
      <c r="BO56" s="112"/>
      <c r="BP56" s="58">
        <v>1</v>
      </c>
      <c r="BQ56" s="175"/>
      <c r="BR56" s="61">
        <v>1</v>
      </c>
      <c r="BS56" s="61">
        <v>216</v>
      </c>
      <c r="BT56" s="64">
        <v>0</v>
      </c>
      <c r="BU56" s="112"/>
      <c r="BV56" s="64">
        <v>1</v>
      </c>
      <c r="BW56" s="63">
        <v>0.56113744080000005</v>
      </c>
      <c r="BX56" s="64">
        <v>0</v>
      </c>
      <c r="BY56" s="64">
        <v>4</v>
      </c>
      <c r="BZ56" s="64">
        <v>5</v>
      </c>
      <c r="CA56" s="64">
        <v>5</v>
      </c>
      <c r="CB56" s="177"/>
      <c r="CC56" s="61">
        <v>1</v>
      </c>
      <c r="CD56" s="61">
        <v>203</v>
      </c>
      <c r="CE56" s="64">
        <v>0</v>
      </c>
      <c r="CF56" s="112"/>
      <c r="CG56" s="58">
        <v>1</v>
      </c>
      <c r="CH56" s="171"/>
      <c r="CI56" s="58">
        <v>1</v>
      </c>
      <c r="CJ56" s="58">
        <v>187</v>
      </c>
      <c r="CK56" s="58">
        <v>0</v>
      </c>
      <c r="CL56" s="112"/>
      <c r="CM56" s="58">
        <v>1</v>
      </c>
      <c r="CN56" s="63">
        <v>26.988235293999999</v>
      </c>
      <c r="CO56" s="58">
        <v>0</v>
      </c>
      <c r="CP56" s="58">
        <v>5</v>
      </c>
      <c r="CQ56" s="58">
        <v>5</v>
      </c>
      <c r="CR56" s="58">
        <v>5</v>
      </c>
      <c r="CS56" s="64">
        <v>16</v>
      </c>
      <c r="CT56" s="64">
        <v>17</v>
      </c>
      <c r="CU56" s="63">
        <v>0.94117647059999998</v>
      </c>
      <c r="CV56" s="62">
        <v>0.84120171669999999</v>
      </c>
      <c r="CW56" s="62">
        <v>0</v>
      </c>
      <c r="CX56" s="46">
        <f t="shared" si="7"/>
        <v>8.53923357665</v>
      </c>
      <c r="CY56" s="60">
        <v>0</v>
      </c>
      <c r="CZ56" s="60">
        <v>0</v>
      </c>
      <c r="DA56" s="46">
        <f t="shared" si="8"/>
        <v>0</v>
      </c>
      <c r="DB56" s="60">
        <v>0</v>
      </c>
      <c r="DC56" s="60">
        <v>0</v>
      </c>
      <c r="DD56" s="66">
        <v>0</v>
      </c>
      <c r="DE56" s="49">
        <f t="shared" si="9"/>
        <v>0.18463207733297296</v>
      </c>
    </row>
    <row r="57" spans="1:109" x14ac:dyDescent="0.45">
      <c r="A57" s="56" t="s">
        <v>388</v>
      </c>
      <c r="B57" s="57" t="s">
        <v>389</v>
      </c>
      <c r="C57" s="56" t="s">
        <v>390</v>
      </c>
      <c r="D57" s="56" t="s">
        <v>391</v>
      </c>
      <c r="E57" s="56" t="s">
        <v>392</v>
      </c>
      <c r="F57" s="56" t="s">
        <v>347</v>
      </c>
      <c r="G57" s="56" t="s">
        <v>341</v>
      </c>
      <c r="H57" s="56" t="s">
        <v>142</v>
      </c>
      <c r="I57" s="58">
        <v>0</v>
      </c>
      <c r="J57" s="59">
        <v>96</v>
      </c>
      <c r="K57" s="60">
        <v>2.6150000000000002</v>
      </c>
      <c r="L57" s="47">
        <f>IF(K57&lt;Benchmarks!C$9,0,IF(K57&lt;Benchmarks!D$9,1,IF(K57&lt;Benchmarks!E$9,2,IF(K57&lt;Benchmarks!F$9,3,IF(K57&lt;Benchmarks!G$9,4,IF(K57&lt;Benchmarks!H$9,5,6))))))</f>
        <v>4</v>
      </c>
      <c r="M57" s="62">
        <v>0.84671532849999998</v>
      </c>
      <c r="N57" s="46">
        <f t="shared" si="0"/>
        <v>3.3868613139999999</v>
      </c>
      <c r="O57" s="60">
        <v>1.232</v>
      </c>
      <c r="P57" s="47">
        <f>IF(O57&lt;Benchmarks!C$8,0,IF(O57&lt;Benchmarks!D$8,1,IF(O57&lt;Benchmarks!E$8,2,IF(O57&lt;Benchmarks!F$8,3,IF(O57&lt;Benchmarks!G$8,4,IF(O57&lt;Benchmarks!H$8,5,6))))))</f>
        <v>4</v>
      </c>
      <c r="Q57" s="62">
        <v>1</v>
      </c>
      <c r="R57" s="46">
        <f t="shared" si="1"/>
        <v>4</v>
      </c>
      <c r="S57" s="60">
        <v>0.33700000000000002</v>
      </c>
      <c r="T57" s="47">
        <f>IF(S57&lt;Benchmarks!C$7,0,IF(S57&lt;Benchmarks!D$7,1,IF(S57&lt;Benchmarks!E$7,2,IF(S57&lt;Benchmarks!F$7,3,IF(S57&lt;Benchmarks!G$7,4,IF(S57&lt;Benchmarks!H$7,5,6))))))</f>
        <v>1</v>
      </c>
      <c r="U57" s="62">
        <v>1</v>
      </c>
      <c r="V57" s="46">
        <f t="shared" si="2"/>
        <v>1</v>
      </c>
      <c r="W57" s="60">
        <v>4.1840000000000002</v>
      </c>
      <c r="X57" s="44">
        <f>IF(W57&lt;Benchmarks!C$5,0,IF(W57&lt;Benchmarks!D$5,1,IF(W57&lt;Benchmarks!E$5,2,IF(W57&lt;Benchmarks!F$5,3,IF(W57&lt;Benchmarks!G$5,4,IF(W57&lt;Benchmarks!H$5,5,6))))))</f>
        <v>4</v>
      </c>
      <c r="Y57" s="62">
        <v>0.97080291969999999</v>
      </c>
      <c r="Z57" s="46">
        <f t="shared" si="3"/>
        <v>3.8832116788</v>
      </c>
      <c r="AA57" s="60">
        <v>3.8109999999999999</v>
      </c>
      <c r="AB57" s="44">
        <f>IF(AA57&lt;Benchmarks!C$6,0,IF(AA57&lt;Benchmarks!D$6,1,IF(AA57&lt;Benchmarks!E$6,2,IF(AA57&lt;Benchmarks!F$6,3,IF(AA57&lt;Benchmarks!G$6,4,IF(AA57&lt;Benchmarks!H$6,5,6))))))</f>
        <v>4</v>
      </c>
      <c r="AC57" s="62">
        <v>0.94871794870000004</v>
      </c>
      <c r="AD57" s="46">
        <f t="shared" si="4"/>
        <v>3.7948717948000001</v>
      </c>
      <c r="AE57" s="46">
        <f t="shared" si="5"/>
        <v>16.064944787600002</v>
      </c>
      <c r="AF57" s="58">
        <v>30</v>
      </c>
      <c r="AG57" s="48">
        <f t="shared" si="6"/>
        <v>0.53549815958666669</v>
      </c>
      <c r="AH57" s="58">
        <v>16</v>
      </c>
      <c r="AI57" s="58">
        <v>0</v>
      </c>
      <c r="AJ57" s="58">
        <v>195</v>
      </c>
      <c r="AK57" s="58">
        <v>0</v>
      </c>
      <c r="AL57" s="62">
        <v>8.2049999999999998E-2</v>
      </c>
      <c r="AM57" s="58">
        <v>0</v>
      </c>
      <c r="AN57" s="58">
        <v>15</v>
      </c>
      <c r="AO57" s="58">
        <v>0</v>
      </c>
      <c r="AP57" s="58">
        <v>201</v>
      </c>
      <c r="AQ57" s="58">
        <v>0</v>
      </c>
      <c r="AR57" s="62">
        <v>7.4630000000000002E-2</v>
      </c>
      <c r="AS57" s="58">
        <v>0</v>
      </c>
      <c r="AT57" s="62">
        <v>0.1055626689</v>
      </c>
      <c r="AU57" s="58">
        <v>0</v>
      </c>
      <c r="AV57" s="58">
        <v>0</v>
      </c>
      <c r="AW57" s="58">
        <v>1</v>
      </c>
      <c r="AX57" s="58">
        <v>1</v>
      </c>
      <c r="AY57" s="171"/>
      <c r="AZ57" s="58">
        <v>1</v>
      </c>
      <c r="BA57" s="58">
        <v>48</v>
      </c>
      <c r="BB57" s="58">
        <v>0</v>
      </c>
      <c r="BC57" s="111"/>
      <c r="BD57" s="58">
        <v>1</v>
      </c>
      <c r="BE57" s="111"/>
      <c r="BF57" s="58">
        <v>2</v>
      </c>
      <c r="BG57" s="58">
        <v>1</v>
      </c>
      <c r="BH57" s="58">
        <v>2</v>
      </c>
      <c r="BI57" s="58">
        <v>2</v>
      </c>
      <c r="BJ57" s="58">
        <v>2</v>
      </c>
      <c r="BK57" s="175"/>
      <c r="BL57" s="61">
        <v>1</v>
      </c>
      <c r="BM57" s="61">
        <v>215</v>
      </c>
      <c r="BN57" s="64">
        <v>0</v>
      </c>
      <c r="BO57" s="112"/>
      <c r="BP57" s="58">
        <v>1</v>
      </c>
      <c r="BQ57" s="175"/>
      <c r="BR57" s="61">
        <v>1</v>
      </c>
      <c r="BS57" s="61">
        <v>218</v>
      </c>
      <c r="BT57" s="64">
        <v>0</v>
      </c>
      <c r="BU57" s="112"/>
      <c r="BV57" s="64">
        <v>1</v>
      </c>
      <c r="BW57" s="112"/>
      <c r="BX57" s="172"/>
      <c r="BY57" s="64">
        <v>2</v>
      </c>
      <c r="BZ57" s="64">
        <v>0</v>
      </c>
      <c r="CA57" s="64">
        <v>2</v>
      </c>
      <c r="CB57" s="65">
        <v>16</v>
      </c>
      <c r="CC57" s="61">
        <v>0</v>
      </c>
      <c r="CD57" s="61">
        <v>191</v>
      </c>
      <c r="CE57" s="64">
        <v>0</v>
      </c>
      <c r="CF57" s="63">
        <v>8.3769999999999997E-2</v>
      </c>
      <c r="CG57" s="58">
        <v>0</v>
      </c>
      <c r="CH57" s="171"/>
      <c r="CI57" s="58">
        <v>1</v>
      </c>
      <c r="CJ57" s="58">
        <v>201</v>
      </c>
      <c r="CK57" s="58">
        <v>0</v>
      </c>
      <c r="CL57" s="112"/>
      <c r="CM57" s="58">
        <v>1</v>
      </c>
      <c r="CN57" s="112"/>
      <c r="CO57" s="58">
        <v>2</v>
      </c>
      <c r="CP57" s="58">
        <v>4</v>
      </c>
      <c r="CQ57" s="58">
        <v>5</v>
      </c>
      <c r="CR57" s="58">
        <v>5</v>
      </c>
      <c r="CS57" s="64">
        <v>9</v>
      </c>
      <c r="CT57" s="64">
        <v>17</v>
      </c>
      <c r="CU57" s="63">
        <v>0.52941176469999995</v>
      </c>
      <c r="CV57" s="62">
        <v>0.96347031959999996</v>
      </c>
      <c r="CW57" s="62">
        <v>0.52941176469999995</v>
      </c>
      <c r="CX57" s="46">
        <f t="shared" si="7"/>
        <v>14.05682668915</v>
      </c>
      <c r="CY57" s="60">
        <v>0</v>
      </c>
      <c r="CZ57" s="60">
        <v>0</v>
      </c>
      <c r="DA57" s="46">
        <f t="shared" si="8"/>
        <v>10.588235293999999</v>
      </c>
      <c r="DB57" s="60">
        <v>0</v>
      </c>
      <c r="DC57" s="60">
        <v>0</v>
      </c>
      <c r="DD57" s="66">
        <v>0</v>
      </c>
      <c r="DE57" s="49">
        <f t="shared" si="9"/>
        <v>0.53286620504108106</v>
      </c>
    </row>
    <row r="58" spans="1:109" x14ac:dyDescent="0.45">
      <c r="A58" s="56" t="s">
        <v>393</v>
      </c>
      <c r="B58" s="57" t="s">
        <v>394</v>
      </c>
      <c r="C58" s="56" t="s">
        <v>395</v>
      </c>
      <c r="D58" s="56" t="s">
        <v>396</v>
      </c>
      <c r="E58" s="56" t="s">
        <v>397</v>
      </c>
      <c r="F58" s="56" t="s">
        <v>347</v>
      </c>
      <c r="G58" s="56" t="s">
        <v>341</v>
      </c>
      <c r="H58" s="56" t="s">
        <v>142</v>
      </c>
      <c r="I58" s="58">
        <v>0</v>
      </c>
      <c r="J58" s="59">
        <v>80</v>
      </c>
      <c r="K58" s="60">
        <v>2.2250000000000001</v>
      </c>
      <c r="L58" s="47">
        <f>IF(K58&lt;Benchmarks!C$9,0,IF(K58&lt;Benchmarks!D$9,1,IF(K58&lt;Benchmarks!E$9,2,IF(K58&lt;Benchmarks!F$9,3,IF(K58&lt;Benchmarks!G$9,4,IF(K58&lt;Benchmarks!H$9,5,6))))))</f>
        <v>1</v>
      </c>
      <c r="M58" s="62">
        <v>0.92335766419999998</v>
      </c>
      <c r="N58" s="46">
        <f t="shared" si="0"/>
        <v>0.92335766419999998</v>
      </c>
      <c r="O58" s="60">
        <v>0.871</v>
      </c>
      <c r="P58" s="47">
        <f>IF(O58&lt;Benchmarks!C$8,0,IF(O58&lt;Benchmarks!D$8,1,IF(O58&lt;Benchmarks!E$8,2,IF(O58&lt;Benchmarks!F$8,3,IF(O58&lt;Benchmarks!G$8,4,IF(O58&lt;Benchmarks!H$8,5,6))))))</f>
        <v>0</v>
      </c>
      <c r="Q58" s="62">
        <v>1</v>
      </c>
      <c r="R58" s="46">
        <f t="shared" si="1"/>
        <v>0</v>
      </c>
      <c r="S58" s="60">
        <v>1.0620000000000001</v>
      </c>
      <c r="T58" s="47">
        <f>IF(S58&lt;Benchmarks!C$7,0,IF(S58&lt;Benchmarks!D$7,1,IF(S58&lt;Benchmarks!E$7,2,IF(S58&lt;Benchmarks!F$7,3,IF(S58&lt;Benchmarks!G$7,4,IF(S58&lt;Benchmarks!H$7,5,6))))))</f>
        <v>6</v>
      </c>
      <c r="U58" s="62">
        <v>1</v>
      </c>
      <c r="V58" s="46">
        <f t="shared" si="2"/>
        <v>6</v>
      </c>
      <c r="W58" s="60">
        <v>4.157</v>
      </c>
      <c r="X58" s="44">
        <f>IF(W58&lt;Benchmarks!C$5,0,IF(W58&lt;Benchmarks!D$5,1,IF(W58&lt;Benchmarks!E$5,2,IF(W58&lt;Benchmarks!F$5,3,IF(W58&lt;Benchmarks!G$5,4,IF(W58&lt;Benchmarks!H$5,5,6))))))</f>
        <v>4</v>
      </c>
      <c r="Y58" s="62">
        <v>1</v>
      </c>
      <c r="Z58" s="46">
        <f t="shared" si="3"/>
        <v>4</v>
      </c>
      <c r="AA58" s="60">
        <v>3.8559999999999999</v>
      </c>
      <c r="AB58" s="44">
        <f>IF(AA58&lt;Benchmarks!C$6,0,IF(AA58&lt;Benchmarks!D$6,1,IF(AA58&lt;Benchmarks!E$6,2,IF(AA58&lt;Benchmarks!F$6,3,IF(AA58&lt;Benchmarks!G$6,4,IF(AA58&lt;Benchmarks!H$6,5,6))))))</f>
        <v>4</v>
      </c>
      <c r="AC58" s="62">
        <v>1</v>
      </c>
      <c r="AD58" s="46">
        <f t="shared" si="4"/>
        <v>4</v>
      </c>
      <c r="AE58" s="46">
        <f t="shared" si="5"/>
        <v>14.923357664199999</v>
      </c>
      <c r="AF58" s="58">
        <v>30</v>
      </c>
      <c r="AG58" s="48">
        <f t="shared" si="6"/>
        <v>0.49744525547333329</v>
      </c>
      <c r="AH58" s="58">
        <v>21</v>
      </c>
      <c r="AI58" s="58">
        <v>0</v>
      </c>
      <c r="AJ58" s="58">
        <v>223</v>
      </c>
      <c r="AK58" s="58">
        <v>0</v>
      </c>
      <c r="AL58" s="62">
        <v>9.4170000000000004E-2</v>
      </c>
      <c r="AM58" s="58">
        <v>0</v>
      </c>
      <c r="AN58" s="58">
        <v>20</v>
      </c>
      <c r="AO58" s="58">
        <v>0</v>
      </c>
      <c r="AP58" s="58">
        <v>243</v>
      </c>
      <c r="AQ58" s="58">
        <v>0</v>
      </c>
      <c r="AR58" s="62">
        <v>8.2299999999999998E-2</v>
      </c>
      <c r="AS58" s="58">
        <v>0</v>
      </c>
      <c r="AT58" s="62">
        <v>0.14403591800000001</v>
      </c>
      <c r="AU58" s="58">
        <v>0</v>
      </c>
      <c r="AV58" s="58">
        <v>0</v>
      </c>
      <c r="AW58" s="58">
        <v>1</v>
      </c>
      <c r="AX58" s="58">
        <v>1</v>
      </c>
      <c r="AY58" s="171"/>
      <c r="AZ58" s="58">
        <v>1</v>
      </c>
      <c r="BA58" s="58">
        <v>58</v>
      </c>
      <c r="BB58" s="58">
        <v>0</v>
      </c>
      <c r="BC58" s="111"/>
      <c r="BD58" s="58">
        <v>1</v>
      </c>
      <c r="BE58" s="111"/>
      <c r="BF58" s="171"/>
      <c r="BG58" s="58">
        <v>0</v>
      </c>
      <c r="BH58" s="58">
        <v>0</v>
      </c>
      <c r="BI58" s="58">
        <v>0</v>
      </c>
      <c r="BJ58" s="58">
        <v>1</v>
      </c>
      <c r="BK58" s="175"/>
      <c r="BL58" s="61">
        <v>1</v>
      </c>
      <c r="BM58" s="61">
        <v>264</v>
      </c>
      <c r="BN58" s="64">
        <v>0</v>
      </c>
      <c r="BO58" s="112"/>
      <c r="BP58" s="58">
        <v>1</v>
      </c>
      <c r="BQ58" s="175"/>
      <c r="BR58" s="61">
        <v>1</v>
      </c>
      <c r="BS58" s="61">
        <v>252</v>
      </c>
      <c r="BT58" s="64">
        <v>0</v>
      </c>
      <c r="BU58" s="112"/>
      <c r="BV58" s="64">
        <v>1</v>
      </c>
      <c r="BW58" s="112"/>
      <c r="BX58" s="172"/>
      <c r="BY58" s="64">
        <v>1</v>
      </c>
      <c r="BZ58" s="64">
        <v>0</v>
      </c>
      <c r="CA58" s="64">
        <v>1</v>
      </c>
      <c r="CB58" s="65">
        <v>23</v>
      </c>
      <c r="CC58" s="61">
        <v>0</v>
      </c>
      <c r="CD58" s="61">
        <v>233</v>
      </c>
      <c r="CE58" s="64">
        <v>0</v>
      </c>
      <c r="CF58" s="63">
        <v>9.8710000000000006E-2</v>
      </c>
      <c r="CG58" s="58">
        <v>0</v>
      </c>
      <c r="CH58" s="58">
        <v>28</v>
      </c>
      <c r="CI58" s="58">
        <v>0</v>
      </c>
      <c r="CJ58" s="58">
        <v>223</v>
      </c>
      <c r="CK58" s="58">
        <v>0</v>
      </c>
      <c r="CL58" s="63">
        <v>0.12556</v>
      </c>
      <c r="CM58" s="58">
        <v>0</v>
      </c>
      <c r="CN58" s="112"/>
      <c r="CO58" s="171"/>
      <c r="CP58" s="58">
        <v>1</v>
      </c>
      <c r="CQ58" s="58">
        <v>0</v>
      </c>
      <c r="CR58" s="58">
        <v>1</v>
      </c>
      <c r="CS58" s="64">
        <v>3</v>
      </c>
      <c r="CT58" s="64">
        <v>17</v>
      </c>
      <c r="CU58" s="63">
        <v>0.1764705882</v>
      </c>
      <c r="CV58" s="62">
        <v>0.9920634921</v>
      </c>
      <c r="CW58" s="62">
        <v>0.1764705882</v>
      </c>
      <c r="CX58" s="46">
        <f t="shared" si="7"/>
        <v>13.057937956175</v>
      </c>
      <c r="CY58" s="60">
        <v>0</v>
      </c>
      <c r="CZ58" s="60">
        <v>0</v>
      </c>
      <c r="DA58" s="46">
        <f t="shared" si="8"/>
        <v>3.5294117639999998</v>
      </c>
      <c r="DB58" s="60">
        <v>0</v>
      </c>
      <c r="DC58" s="60">
        <v>0</v>
      </c>
      <c r="DD58" s="66">
        <v>0</v>
      </c>
      <c r="DE58" s="49">
        <f t="shared" si="9"/>
        <v>0.35864539935513512</v>
      </c>
    </row>
    <row r="59" spans="1:109" x14ac:dyDescent="0.45">
      <c r="A59" s="56" t="s">
        <v>398</v>
      </c>
      <c r="B59" s="57" t="s">
        <v>399</v>
      </c>
      <c r="C59" s="56" t="s">
        <v>400</v>
      </c>
      <c r="D59" s="56" t="s">
        <v>401</v>
      </c>
      <c r="E59" s="56" t="s">
        <v>402</v>
      </c>
      <c r="F59" s="56" t="s">
        <v>340</v>
      </c>
      <c r="G59" s="56" t="s">
        <v>341</v>
      </c>
      <c r="H59" s="56" t="s">
        <v>142</v>
      </c>
      <c r="I59" s="58">
        <v>0</v>
      </c>
      <c r="J59" s="59">
        <v>88</v>
      </c>
      <c r="K59" s="60">
        <v>4.7699999999999996</v>
      </c>
      <c r="L59" s="47">
        <f>IF(K59&lt;Benchmarks!C$9,0,IF(K59&lt;Benchmarks!D$9,1,IF(K59&lt;Benchmarks!E$9,2,IF(K59&lt;Benchmarks!F$9,3,IF(K59&lt;Benchmarks!G$9,4,IF(K59&lt;Benchmarks!H$9,5,6))))))</f>
        <v>6</v>
      </c>
      <c r="M59" s="62">
        <v>1</v>
      </c>
      <c r="N59" s="46">
        <f t="shared" si="0"/>
        <v>6</v>
      </c>
      <c r="O59" s="60">
        <v>1.56</v>
      </c>
      <c r="P59" s="47">
        <f>IF(O59&lt;Benchmarks!C$8,0,IF(O59&lt;Benchmarks!D$8,1,IF(O59&lt;Benchmarks!E$8,2,IF(O59&lt;Benchmarks!F$8,3,IF(O59&lt;Benchmarks!G$8,4,IF(O59&lt;Benchmarks!H$8,5,6))))))</f>
        <v>6</v>
      </c>
      <c r="Q59" s="62">
        <v>1</v>
      </c>
      <c r="R59" s="46">
        <f t="shared" si="1"/>
        <v>6</v>
      </c>
      <c r="S59" s="60">
        <v>0.81899999999999995</v>
      </c>
      <c r="T59" s="47">
        <f>IF(S59&lt;Benchmarks!C$7,0,IF(S59&lt;Benchmarks!D$7,1,IF(S59&lt;Benchmarks!E$7,2,IF(S59&lt;Benchmarks!F$7,3,IF(S59&lt;Benchmarks!G$7,4,IF(S59&lt;Benchmarks!H$7,5,6))))))</f>
        <v>6</v>
      </c>
      <c r="U59" s="62">
        <v>1</v>
      </c>
      <c r="V59" s="46">
        <f t="shared" si="2"/>
        <v>6</v>
      </c>
      <c r="W59" s="60">
        <v>7.149</v>
      </c>
      <c r="X59" s="44">
        <f>IF(W59&lt;Benchmarks!C$5,0,IF(W59&lt;Benchmarks!D$5,1,IF(W59&lt;Benchmarks!E$5,2,IF(W59&lt;Benchmarks!F$5,3,IF(W59&lt;Benchmarks!G$5,4,IF(W59&lt;Benchmarks!H$5,5,6))))))</f>
        <v>6</v>
      </c>
      <c r="Y59" s="62">
        <v>1</v>
      </c>
      <c r="Z59" s="46">
        <f t="shared" si="3"/>
        <v>6</v>
      </c>
      <c r="AA59" s="60">
        <v>6.3490000000000002</v>
      </c>
      <c r="AB59" s="44">
        <f>IF(AA59&lt;Benchmarks!C$6,0,IF(AA59&lt;Benchmarks!D$6,1,IF(AA59&lt;Benchmarks!E$6,2,IF(AA59&lt;Benchmarks!F$6,3,IF(AA59&lt;Benchmarks!G$6,4,IF(AA59&lt;Benchmarks!H$6,5,6))))))</f>
        <v>6</v>
      </c>
      <c r="AC59" s="62">
        <v>1</v>
      </c>
      <c r="AD59" s="46">
        <f t="shared" si="4"/>
        <v>6</v>
      </c>
      <c r="AE59" s="46">
        <f t="shared" si="5"/>
        <v>30</v>
      </c>
      <c r="AF59" s="58">
        <v>30</v>
      </c>
      <c r="AG59" s="48">
        <f t="shared" si="6"/>
        <v>1</v>
      </c>
      <c r="AH59" s="171"/>
      <c r="AI59" s="58">
        <v>1</v>
      </c>
      <c r="AJ59" s="58">
        <v>209</v>
      </c>
      <c r="AK59" s="58">
        <v>0</v>
      </c>
      <c r="AL59" s="111"/>
      <c r="AM59" s="58">
        <v>1</v>
      </c>
      <c r="AN59" s="171"/>
      <c r="AO59" s="58">
        <v>1</v>
      </c>
      <c r="AP59" s="58">
        <v>217</v>
      </c>
      <c r="AQ59" s="58">
        <v>0</v>
      </c>
      <c r="AR59" s="111"/>
      <c r="AS59" s="58">
        <v>1</v>
      </c>
      <c r="AT59" s="62">
        <v>1.4218289086</v>
      </c>
      <c r="AU59" s="58">
        <v>0</v>
      </c>
      <c r="AV59" s="58">
        <v>6</v>
      </c>
      <c r="AW59" s="58">
        <v>6</v>
      </c>
      <c r="AX59" s="58">
        <v>6</v>
      </c>
      <c r="AY59" s="58">
        <v>0</v>
      </c>
      <c r="AZ59" s="58">
        <v>0</v>
      </c>
      <c r="BA59" s="58">
        <v>53</v>
      </c>
      <c r="BB59" s="58">
        <v>0</v>
      </c>
      <c r="BC59" s="62">
        <v>0</v>
      </c>
      <c r="BD59" s="58">
        <v>0</v>
      </c>
      <c r="BE59" s="111"/>
      <c r="BF59" s="58">
        <v>2</v>
      </c>
      <c r="BG59" s="58">
        <v>6</v>
      </c>
      <c r="BH59" s="58">
        <v>6</v>
      </c>
      <c r="BI59" s="58">
        <v>6</v>
      </c>
      <c r="BJ59" s="58">
        <v>6</v>
      </c>
      <c r="BK59" s="175"/>
      <c r="BL59" s="61">
        <v>1</v>
      </c>
      <c r="BM59" s="61">
        <v>209</v>
      </c>
      <c r="BN59" s="64">
        <v>0</v>
      </c>
      <c r="BO59" s="112"/>
      <c r="BP59" s="58">
        <v>1</v>
      </c>
      <c r="BQ59" s="175"/>
      <c r="BR59" s="61">
        <v>1</v>
      </c>
      <c r="BS59" s="61">
        <v>219</v>
      </c>
      <c r="BT59" s="64">
        <v>0</v>
      </c>
      <c r="BU59" s="112"/>
      <c r="BV59" s="64">
        <v>1</v>
      </c>
      <c r="BW59" s="112"/>
      <c r="BX59" s="172"/>
      <c r="BY59" s="64">
        <v>0</v>
      </c>
      <c r="BZ59" s="64">
        <v>0</v>
      </c>
      <c r="CA59" s="64">
        <v>0</v>
      </c>
      <c r="CB59" s="65">
        <v>69</v>
      </c>
      <c r="CC59" s="61">
        <v>0</v>
      </c>
      <c r="CD59" s="61">
        <v>92</v>
      </c>
      <c r="CE59" s="64">
        <v>0</v>
      </c>
      <c r="CF59" s="63">
        <v>0.75</v>
      </c>
      <c r="CG59" s="58">
        <v>0</v>
      </c>
      <c r="CH59" s="58">
        <v>74</v>
      </c>
      <c r="CI59" s="58">
        <v>0</v>
      </c>
      <c r="CJ59" s="58">
        <v>99</v>
      </c>
      <c r="CK59" s="58">
        <v>0</v>
      </c>
      <c r="CL59" s="63">
        <v>0.74746999999999997</v>
      </c>
      <c r="CM59" s="58">
        <v>0</v>
      </c>
      <c r="CN59" s="63">
        <v>3.5809319000000002E-3</v>
      </c>
      <c r="CO59" s="58">
        <v>0</v>
      </c>
      <c r="CP59" s="58">
        <v>0</v>
      </c>
      <c r="CQ59" s="58">
        <v>0</v>
      </c>
      <c r="CR59" s="58">
        <v>0</v>
      </c>
      <c r="CS59" s="64">
        <v>6</v>
      </c>
      <c r="CT59" s="64">
        <v>17</v>
      </c>
      <c r="CU59" s="63">
        <v>0.35294117650000001</v>
      </c>
      <c r="CV59" s="62">
        <v>1</v>
      </c>
      <c r="CW59" s="62">
        <v>0.35294117650000001</v>
      </c>
      <c r="CX59" s="46">
        <f t="shared" si="7"/>
        <v>26.25</v>
      </c>
      <c r="CY59" s="60">
        <v>0</v>
      </c>
      <c r="CZ59" s="60">
        <v>0</v>
      </c>
      <c r="DA59" s="46">
        <f t="shared" si="8"/>
        <v>7.0588235299999997</v>
      </c>
      <c r="DB59" s="60">
        <v>0</v>
      </c>
      <c r="DC59" s="60">
        <v>0</v>
      </c>
      <c r="DD59" s="66">
        <v>0</v>
      </c>
      <c r="DE59" s="49">
        <f t="shared" si="9"/>
        <v>0.72019077902702699</v>
      </c>
    </row>
    <row r="60" spans="1:109" x14ac:dyDescent="0.45">
      <c r="A60" s="56" t="s">
        <v>403</v>
      </c>
      <c r="B60" s="57" t="s">
        <v>404</v>
      </c>
      <c r="C60" s="56" t="s">
        <v>405</v>
      </c>
      <c r="D60" s="56" t="s">
        <v>406</v>
      </c>
      <c r="E60" s="56" t="s">
        <v>407</v>
      </c>
      <c r="F60" s="56" t="s">
        <v>347</v>
      </c>
      <c r="G60" s="56" t="s">
        <v>341</v>
      </c>
      <c r="H60" s="56" t="s">
        <v>142</v>
      </c>
      <c r="I60" s="58">
        <v>0</v>
      </c>
      <c r="J60" s="59">
        <v>54</v>
      </c>
      <c r="K60" s="60">
        <v>2.2890000000000001</v>
      </c>
      <c r="L60" s="47">
        <f>IF(K60&lt;Benchmarks!C$9,0,IF(K60&lt;Benchmarks!D$9,1,IF(K60&lt;Benchmarks!E$9,2,IF(K60&lt;Benchmarks!F$9,3,IF(K60&lt;Benchmarks!G$9,4,IF(K60&lt;Benchmarks!H$9,5,6))))))</f>
        <v>1</v>
      </c>
      <c r="M60" s="62">
        <v>0.68978102190000001</v>
      </c>
      <c r="N60" s="46">
        <f t="shared" si="0"/>
        <v>0.68978102190000001</v>
      </c>
      <c r="O60" s="60">
        <v>1.2050000000000001</v>
      </c>
      <c r="P60" s="47">
        <f>IF(O60&lt;Benchmarks!C$8,0,IF(O60&lt;Benchmarks!D$8,1,IF(O60&lt;Benchmarks!E$8,2,IF(O60&lt;Benchmarks!F$8,3,IF(O60&lt;Benchmarks!G$8,4,IF(O60&lt;Benchmarks!H$8,5,6))))))</f>
        <v>4</v>
      </c>
      <c r="Q60" s="62">
        <v>1</v>
      </c>
      <c r="R60" s="46">
        <f t="shared" si="1"/>
        <v>4</v>
      </c>
      <c r="S60" s="60">
        <v>0.50700000000000001</v>
      </c>
      <c r="T60" s="47">
        <f>IF(S60&lt;Benchmarks!C$7,0,IF(S60&lt;Benchmarks!D$7,1,IF(S60&lt;Benchmarks!E$7,2,IF(S60&lt;Benchmarks!F$7,3,IF(S60&lt;Benchmarks!G$7,4,IF(S60&lt;Benchmarks!H$7,5,6))))))</f>
        <v>4</v>
      </c>
      <c r="U60" s="62">
        <v>1</v>
      </c>
      <c r="V60" s="46">
        <f t="shared" si="2"/>
        <v>4</v>
      </c>
      <c r="W60" s="60">
        <v>4.0010000000000003</v>
      </c>
      <c r="X60" s="44">
        <f>IF(W60&lt;Benchmarks!C$5,0,IF(W60&lt;Benchmarks!D$5,1,IF(W60&lt;Benchmarks!E$5,2,IF(W60&lt;Benchmarks!F$5,3,IF(W60&lt;Benchmarks!G$5,4,IF(W60&lt;Benchmarks!H$5,5,6))))))</f>
        <v>3</v>
      </c>
      <c r="Y60" s="62">
        <v>0.98905109489999998</v>
      </c>
      <c r="Z60" s="46">
        <f t="shared" si="3"/>
        <v>2.9671532847000002</v>
      </c>
      <c r="AA60" s="60">
        <v>3.5870000000000002</v>
      </c>
      <c r="AB60" s="44">
        <f>IF(AA60&lt;Benchmarks!C$6,0,IF(AA60&lt;Benchmarks!D$6,1,IF(AA60&lt;Benchmarks!E$6,2,IF(AA60&lt;Benchmarks!F$6,3,IF(AA60&lt;Benchmarks!G$6,4,IF(AA60&lt;Benchmarks!H$6,5,6))))))</f>
        <v>2</v>
      </c>
      <c r="AC60" s="62">
        <v>0.9615384615</v>
      </c>
      <c r="AD60" s="46">
        <f t="shared" si="4"/>
        <v>1.923076923</v>
      </c>
      <c r="AE60" s="46">
        <f t="shared" si="5"/>
        <v>13.5800112296</v>
      </c>
      <c r="AF60" s="58">
        <v>30</v>
      </c>
      <c r="AG60" s="48">
        <f t="shared" si="6"/>
        <v>0.45266704098666666</v>
      </c>
      <c r="AH60" s="171"/>
      <c r="AI60" s="58">
        <v>1</v>
      </c>
      <c r="AJ60" s="58">
        <v>93</v>
      </c>
      <c r="AK60" s="58">
        <v>0</v>
      </c>
      <c r="AL60" s="111"/>
      <c r="AM60" s="58">
        <v>1</v>
      </c>
      <c r="AN60" s="171"/>
      <c r="AO60" s="58">
        <v>1</v>
      </c>
      <c r="AP60" s="58">
        <v>96</v>
      </c>
      <c r="AQ60" s="58">
        <v>0</v>
      </c>
      <c r="AR60" s="111"/>
      <c r="AS60" s="58">
        <v>1</v>
      </c>
      <c r="AT60" s="62">
        <v>1.0319047618999999</v>
      </c>
      <c r="AU60" s="58">
        <v>0</v>
      </c>
      <c r="AV60" s="58">
        <v>6</v>
      </c>
      <c r="AW60" s="58">
        <v>6</v>
      </c>
      <c r="AX60" s="58">
        <v>6</v>
      </c>
      <c r="AY60" s="58">
        <v>0</v>
      </c>
      <c r="AZ60" s="58">
        <v>0</v>
      </c>
      <c r="BA60" s="171"/>
      <c r="BB60" s="58">
        <v>4</v>
      </c>
      <c r="BC60" s="111"/>
      <c r="BD60" s="58">
        <v>4</v>
      </c>
      <c r="BE60" s="111"/>
      <c r="BF60" s="171"/>
      <c r="BG60" s="171"/>
      <c r="BH60" s="171"/>
      <c r="BI60" s="171"/>
      <c r="BJ60" s="58">
        <v>6</v>
      </c>
      <c r="BK60" s="175"/>
      <c r="BL60" s="61">
        <v>1</v>
      </c>
      <c r="BM60" s="61">
        <v>107</v>
      </c>
      <c r="BN60" s="64">
        <v>0</v>
      </c>
      <c r="BO60" s="112"/>
      <c r="BP60" s="58">
        <v>1</v>
      </c>
      <c r="BQ60" s="61">
        <v>0</v>
      </c>
      <c r="BR60" s="61">
        <v>0</v>
      </c>
      <c r="BS60" s="61">
        <v>101</v>
      </c>
      <c r="BT60" s="64">
        <v>0</v>
      </c>
      <c r="BU60" s="63">
        <v>0</v>
      </c>
      <c r="BV60" s="64">
        <v>0</v>
      </c>
      <c r="BW60" s="112"/>
      <c r="BX60" s="64">
        <v>2</v>
      </c>
      <c r="BY60" s="64">
        <v>6</v>
      </c>
      <c r="BZ60" s="64">
        <v>6</v>
      </c>
      <c r="CA60" s="64">
        <v>6</v>
      </c>
      <c r="CB60" s="177"/>
      <c r="CC60" s="61">
        <v>1</v>
      </c>
      <c r="CD60" s="61">
        <v>100</v>
      </c>
      <c r="CE60" s="64">
        <v>0</v>
      </c>
      <c r="CF60" s="112"/>
      <c r="CG60" s="58">
        <v>1</v>
      </c>
      <c r="CH60" s="171"/>
      <c r="CI60" s="58">
        <v>1</v>
      </c>
      <c r="CJ60" s="58">
        <v>101</v>
      </c>
      <c r="CK60" s="58">
        <v>0</v>
      </c>
      <c r="CL60" s="112"/>
      <c r="CM60" s="58">
        <v>1</v>
      </c>
      <c r="CN60" s="112"/>
      <c r="CO60" s="171"/>
      <c r="CP60" s="58">
        <v>3</v>
      </c>
      <c r="CQ60" s="58">
        <v>0</v>
      </c>
      <c r="CR60" s="58">
        <v>3</v>
      </c>
      <c r="CS60" s="64">
        <v>15</v>
      </c>
      <c r="CT60" s="64">
        <v>17</v>
      </c>
      <c r="CU60" s="63">
        <v>0.88235294119999996</v>
      </c>
      <c r="CV60" s="62">
        <v>0.93</v>
      </c>
      <c r="CW60" s="62">
        <v>0.44117647059999998</v>
      </c>
      <c r="CX60" s="46">
        <f t="shared" si="7"/>
        <v>11.8825098259</v>
      </c>
      <c r="CY60" s="60">
        <v>0</v>
      </c>
      <c r="CZ60" s="60">
        <v>0</v>
      </c>
      <c r="DA60" s="46">
        <f t="shared" si="8"/>
        <v>8.8235294119999992</v>
      </c>
      <c r="DB60" s="60">
        <v>0</v>
      </c>
      <c r="DC60" s="60">
        <v>0</v>
      </c>
      <c r="DD60" s="66">
        <v>0</v>
      </c>
      <c r="DE60" s="49">
        <f t="shared" si="9"/>
        <v>0.44769814568432431</v>
      </c>
    </row>
    <row r="61" spans="1:109" x14ac:dyDescent="0.45">
      <c r="A61" s="56" t="s">
        <v>408</v>
      </c>
      <c r="B61" s="57" t="s">
        <v>409</v>
      </c>
      <c r="C61" s="56" t="s">
        <v>410</v>
      </c>
      <c r="D61" s="56" t="s">
        <v>411</v>
      </c>
      <c r="E61" s="56" t="s">
        <v>412</v>
      </c>
      <c r="F61" s="56" t="s">
        <v>347</v>
      </c>
      <c r="G61" s="56" t="s">
        <v>341</v>
      </c>
      <c r="H61" s="56" t="s">
        <v>142</v>
      </c>
      <c r="I61" s="58">
        <v>0</v>
      </c>
      <c r="J61" s="59">
        <v>120</v>
      </c>
      <c r="K61" s="60">
        <v>2.452</v>
      </c>
      <c r="L61" s="47">
        <f>IF(K61&lt;Benchmarks!C$9,0,IF(K61&lt;Benchmarks!D$9,1,IF(K61&lt;Benchmarks!E$9,2,IF(K61&lt;Benchmarks!F$9,3,IF(K61&lt;Benchmarks!G$9,4,IF(K61&lt;Benchmarks!H$9,5,6))))))</f>
        <v>3</v>
      </c>
      <c r="M61" s="62">
        <v>0.86496350359999996</v>
      </c>
      <c r="N61" s="46">
        <f t="shared" si="0"/>
        <v>2.5948905108</v>
      </c>
      <c r="O61" s="60">
        <v>1.143</v>
      </c>
      <c r="P61" s="47">
        <f>IF(O61&lt;Benchmarks!C$8,0,IF(O61&lt;Benchmarks!D$8,1,IF(O61&lt;Benchmarks!E$8,2,IF(O61&lt;Benchmarks!F$8,3,IF(O61&lt;Benchmarks!G$8,4,IF(O61&lt;Benchmarks!H$8,5,6))))))</f>
        <v>3</v>
      </c>
      <c r="Q61" s="62">
        <v>1</v>
      </c>
      <c r="R61" s="46">
        <f t="shared" si="1"/>
        <v>3</v>
      </c>
      <c r="S61" s="60">
        <v>0.438</v>
      </c>
      <c r="T61" s="47">
        <f>IF(S61&lt;Benchmarks!C$7,0,IF(S61&lt;Benchmarks!D$7,1,IF(S61&lt;Benchmarks!E$7,2,IF(S61&lt;Benchmarks!F$7,3,IF(S61&lt;Benchmarks!G$7,4,IF(S61&lt;Benchmarks!H$7,5,6))))))</f>
        <v>3</v>
      </c>
      <c r="U61" s="62">
        <v>1</v>
      </c>
      <c r="V61" s="46">
        <f t="shared" si="2"/>
        <v>3</v>
      </c>
      <c r="W61" s="60">
        <v>4.0330000000000004</v>
      </c>
      <c r="X61" s="44">
        <f>IF(W61&lt;Benchmarks!C$5,0,IF(W61&lt;Benchmarks!D$5,1,IF(W61&lt;Benchmarks!E$5,2,IF(W61&lt;Benchmarks!F$5,3,IF(W61&lt;Benchmarks!G$5,4,IF(W61&lt;Benchmarks!H$5,5,6))))))</f>
        <v>3</v>
      </c>
      <c r="Y61" s="62">
        <v>0.99635036499999996</v>
      </c>
      <c r="Z61" s="46">
        <f t="shared" si="3"/>
        <v>2.9890510949999998</v>
      </c>
      <c r="AA61" s="60">
        <v>3.714</v>
      </c>
      <c r="AB61" s="44">
        <f>IF(AA61&lt;Benchmarks!C$6,0,IF(AA61&lt;Benchmarks!D$6,1,IF(AA61&lt;Benchmarks!E$6,2,IF(AA61&lt;Benchmarks!F$6,3,IF(AA61&lt;Benchmarks!G$6,4,IF(AA61&lt;Benchmarks!H$6,5,6))))))</f>
        <v>3</v>
      </c>
      <c r="AC61" s="62">
        <v>0.98717948720000004</v>
      </c>
      <c r="AD61" s="46">
        <f t="shared" si="4"/>
        <v>2.9615384616</v>
      </c>
      <c r="AE61" s="46">
        <f t="shared" si="5"/>
        <v>14.5454800674</v>
      </c>
      <c r="AF61" s="58">
        <v>30</v>
      </c>
      <c r="AG61" s="48">
        <f t="shared" si="6"/>
        <v>0.48484933557999998</v>
      </c>
      <c r="AH61" s="58">
        <v>30</v>
      </c>
      <c r="AI61" s="58">
        <v>0</v>
      </c>
      <c r="AJ61" s="58">
        <v>332</v>
      </c>
      <c r="AK61" s="58">
        <v>0</v>
      </c>
      <c r="AL61" s="62">
        <v>9.0359999999999996E-2</v>
      </c>
      <c r="AM61" s="58">
        <v>0</v>
      </c>
      <c r="AN61" s="171"/>
      <c r="AO61" s="58">
        <v>1</v>
      </c>
      <c r="AP61" s="58">
        <v>325</v>
      </c>
      <c r="AQ61" s="58">
        <v>0</v>
      </c>
      <c r="AR61" s="111"/>
      <c r="AS61" s="58">
        <v>1</v>
      </c>
      <c r="AT61" s="111"/>
      <c r="AU61" s="58">
        <v>2</v>
      </c>
      <c r="AV61" s="58">
        <v>5</v>
      </c>
      <c r="AW61" s="58">
        <v>6</v>
      </c>
      <c r="AX61" s="58">
        <v>6</v>
      </c>
      <c r="AY61" s="171"/>
      <c r="AZ61" s="58">
        <v>1</v>
      </c>
      <c r="BA61" s="58">
        <v>80</v>
      </c>
      <c r="BB61" s="58">
        <v>0</v>
      </c>
      <c r="BC61" s="111"/>
      <c r="BD61" s="58">
        <v>1</v>
      </c>
      <c r="BE61" s="111"/>
      <c r="BF61" s="58">
        <v>2</v>
      </c>
      <c r="BG61" s="58">
        <v>5</v>
      </c>
      <c r="BH61" s="58">
        <v>6</v>
      </c>
      <c r="BI61" s="58">
        <v>6</v>
      </c>
      <c r="BJ61" s="58">
        <v>6</v>
      </c>
      <c r="BK61" s="175"/>
      <c r="BL61" s="61">
        <v>1</v>
      </c>
      <c r="BM61" s="61">
        <v>359</v>
      </c>
      <c r="BN61" s="64">
        <v>0</v>
      </c>
      <c r="BO61" s="112"/>
      <c r="BP61" s="58">
        <v>1</v>
      </c>
      <c r="BQ61" s="61">
        <v>0</v>
      </c>
      <c r="BR61" s="61">
        <v>0</v>
      </c>
      <c r="BS61" s="61">
        <v>347</v>
      </c>
      <c r="BT61" s="64">
        <v>0</v>
      </c>
      <c r="BU61" s="63">
        <v>0</v>
      </c>
      <c r="BV61" s="64">
        <v>0</v>
      </c>
      <c r="BW61" s="112"/>
      <c r="BX61" s="64">
        <v>2</v>
      </c>
      <c r="BY61" s="64">
        <v>6</v>
      </c>
      <c r="BZ61" s="64">
        <v>6</v>
      </c>
      <c r="CA61" s="64">
        <v>6</v>
      </c>
      <c r="CB61" s="65">
        <v>47</v>
      </c>
      <c r="CC61" s="61">
        <v>0</v>
      </c>
      <c r="CD61" s="61">
        <v>323</v>
      </c>
      <c r="CE61" s="64">
        <v>0</v>
      </c>
      <c r="CF61" s="63">
        <v>0.14551</v>
      </c>
      <c r="CG61" s="58">
        <v>0</v>
      </c>
      <c r="CH61" s="58">
        <v>27</v>
      </c>
      <c r="CI61" s="58">
        <v>0</v>
      </c>
      <c r="CJ61" s="58">
        <v>307</v>
      </c>
      <c r="CK61" s="58">
        <v>0</v>
      </c>
      <c r="CL61" s="63">
        <v>8.795E-2</v>
      </c>
      <c r="CM61" s="58">
        <v>0</v>
      </c>
      <c r="CN61" s="63">
        <v>0.56414779969999995</v>
      </c>
      <c r="CO61" s="58">
        <v>0</v>
      </c>
      <c r="CP61" s="58">
        <v>2</v>
      </c>
      <c r="CQ61" s="58">
        <v>5</v>
      </c>
      <c r="CR61" s="58">
        <v>5</v>
      </c>
      <c r="CS61" s="64">
        <v>17</v>
      </c>
      <c r="CT61" s="64">
        <v>17</v>
      </c>
      <c r="CU61" s="63">
        <v>1</v>
      </c>
      <c r="CV61" s="62">
        <v>0.99709302330000005</v>
      </c>
      <c r="CW61" s="62">
        <v>1</v>
      </c>
      <c r="CX61" s="46">
        <f t="shared" si="7"/>
        <v>12.727295058974999</v>
      </c>
      <c r="CY61" s="60">
        <v>0</v>
      </c>
      <c r="CZ61" s="60">
        <v>0</v>
      </c>
      <c r="DA61" s="46">
        <f t="shared" si="8"/>
        <v>20</v>
      </c>
      <c r="DB61" s="60">
        <v>0</v>
      </c>
      <c r="DC61" s="60">
        <v>0</v>
      </c>
      <c r="DD61" s="66">
        <v>0</v>
      </c>
      <c r="DE61" s="49">
        <f t="shared" si="9"/>
        <v>0.70761719046432436</v>
      </c>
    </row>
    <row r="62" spans="1:109" x14ac:dyDescent="0.45">
      <c r="A62" s="56" t="s">
        <v>413</v>
      </c>
      <c r="B62" s="57" t="s">
        <v>414</v>
      </c>
      <c r="C62" s="56" t="s">
        <v>415</v>
      </c>
      <c r="D62" s="56" t="s">
        <v>416</v>
      </c>
      <c r="E62" s="56" t="s">
        <v>417</v>
      </c>
      <c r="F62" s="56" t="s">
        <v>340</v>
      </c>
      <c r="G62" s="56" t="s">
        <v>341</v>
      </c>
      <c r="H62" s="56" t="s">
        <v>142</v>
      </c>
      <c r="I62" s="58">
        <v>0</v>
      </c>
      <c r="J62" s="59">
        <v>88</v>
      </c>
      <c r="K62" s="60">
        <v>2.09</v>
      </c>
      <c r="L62" s="47">
        <f>IF(K62&lt;Benchmarks!C$9,0,IF(K62&lt;Benchmarks!D$9,1,IF(K62&lt;Benchmarks!E$9,2,IF(K62&lt;Benchmarks!F$9,3,IF(K62&lt;Benchmarks!G$9,4,IF(K62&lt;Benchmarks!H$9,5,6))))))</f>
        <v>0</v>
      </c>
      <c r="M62" s="62">
        <v>0.95255474449999999</v>
      </c>
      <c r="N62" s="46">
        <f t="shared" si="0"/>
        <v>0</v>
      </c>
      <c r="O62" s="60">
        <v>1.4450000000000001</v>
      </c>
      <c r="P62" s="47">
        <f>IF(O62&lt;Benchmarks!C$8,0,IF(O62&lt;Benchmarks!D$8,1,IF(O62&lt;Benchmarks!E$8,2,IF(O62&lt;Benchmarks!F$8,3,IF(O62&lt;Benchmarks!G$8,4,IF(O62&lt;Benchmarks!H$8,5,6))))))</f>
        <v>6</v>
      </c>
      <c r="Q62" s="62">
        <v>1</v>
      </c>
      <c r="R62" s="46">
        <f t="shared" si="1"/>
        <v>6</v>
      </c>
      <c r="S62" s="60">
        <v>0.68600000000000005</v>
      </c>
      <c r="T62" s="47">
        <f>IF(S62&lt;Benchmarks!C$7,0,IF(S62&lt;Benchmarks!D$7,1,IF(S62&lt;Benchmarks!E$7,2,IF(S62&lt;Benchmarks!F$7,3,IF(S62&lt;Benchmarks!G$7,4,IF(S62&lt;Benchmarks!H$7,5,6))))))</f>
        <v>5</v>
      </c>
      <c r="U62" s="62">
        <v>1</v>
      </c>
      <c r="V62" s="46">
        <f t="shared" si="2"/>
        <v>5</v>
      </c>
      <c r="W62" s="60">
        <v>4.2210000000000001</v>
      </c>
      <c r="X62" s="44">
        <f>IF(W62&lt;Benchmarks!C$5,0,IF(W62&lt;Benchmarks!D$5,1,IF(W62&lt;Benchmarks!E$5,2,IF(W62&lt;Benchmarks!F$5,3,IF(W62&lt;Benchmarks!G$5,4,IF(W62&lt;Benchmarks!H$5,5,6))))))</f>
        <v>4</v>
      </c>
      <c r="Y62" s="62">
        <v>1</v>
      </c>
      <c r="Z62" s="46">
        <f t="shared" si="3"/>
        <v>4</v>
      </c>
      <c r="AA62" s="60">
        <v>3.9340000000000002</v>
      </c>
      <c r="AB62" s="44">
        <f>IF(AA62&lt;Benchmarks!C$6,0,IF(AA62&lt;Benchmarks!D$6,1,IF(AA62&lt;Benchmarks!E$6,2,IF(AA62&lt;Benchmarks!F$6,3,IF(AA62&lt;Benchmarks!G$6,4,IF(AA62&lt;Benchmarks!H$6,5,6))))))</f>
        <v>5</v>
      </c>
      <c r="AC62" s="62">
        <v>1</v>
      </c>
      <c r="AD62" s="46">
        <f t="shared" si="4"/>
        <v>5</v>
      </c>
      <c r="AE62" s="46">
        <f t="shared" si="5"/>
        <v>20</v>
      </c>
      <c r="AF62" s="58">
        <v>30</v>
      </c>
      <c r="AG62" s="48">
        <f t="shared" si="6"/>
        <v>0.66666666666666663</v>
      </c>
      <c r="AH62" s="171"/>
      <c r="AI62" s="58">
        <v>1</v>
      </c>
      <c r="AJ62" s="58">
        <v>249</v>
      </c>
      <c r="AK62" s="58">
        <v>0</v>
      </c>
      <c r="AL62" s="111"/>
      <c r="AM62" s="58">
        <v>1</v>
      </c>
      <c r="AN62" s="171"/>
      <c r="AO62" s="58">
        <v>1</v>
      </c>
      <c r="AP62" s="58">
        <v>252</v>
      </c>
      <c r="AQ62" s="58">
        <v>0</v>
      </c>
      <c r="AR62" s="111"/>
      <c r="AS62" s="58">
        <v>1</v>
      </c>
      <c r="AT62" s="111"/>
      <c r="AU62" s="171"/>
      <c r="AV62" s="58">
        <v>6</v>
      </c>
      <c r="AW62" s="58">
        <v>0</v>
      </c>
      <c r="AX62" s="58">
        <v>6</v>
      </c>
      <c r="AY62" s="171"/>
      <c r="AZ62" s="58">
        <v>1</v>
      </c>
      <c r="BA62" s="58">
        <v>70</v>
      </c>
      <c r="BB62" s="58">
        <v>0</v>
      </c>
      <c r="BC62" s="111"/>
      <c r="BD62" s="58">
        <v>1</v>
      </c>
      <c r="BE62" s="111"/>
      <c r="BF62" s="171"/>
      <c r="BG62" s="58">
        <v>4</v>
      </c>
      <c r="BH62" s="58">
        <v>0</v>
      </c>
      <c r="BI62" s="58">
        <v>4</v>
      </c>
      <c r="BJ62" s="58">
        <v>6</v>
      </c>
      <c r="BK62" s="175"/>
      <c r="BL62" s="61">
        <v>1</v>
      </c>
      <c r="BM62" s="61">
        <v>264</v>
      </c>
      <c r="BN62" s="64">
        <v>0</v>
      </c>
      <c r="BO62" s="112"/>
      <c r="BP62" s="58">
        <v>1</v>
      </c>
      <c r="BQ62" s="61">
        <v>0</v>
      </c>
      <c r="BR62" s="61">
        <v>0</v>
      </c>
      <c r="BS62" s="61">
        <v>266</v>
      </c>
      <c r="BT62" s="64">
        <v>0</v>
      </c>
      <c r="BU62" s="63">
        <v>0</v>
      </c>
      <c r="BV62" s="64">
        <v>0</v>
      </c>
      <c r="BW62" s="112"/>
      <c r="BX62" s="64">
        <v>2</v>
      </c>
      <c r="BY62" s="64">
        <v>6</v>
      </c>
      <c r="BZ62" s="64">
        <v>6</v>
      </c>
      <c r="CA62" s="64">
        <v>6</v>
      </c>
      <c r="CB62" s="65">
        <v>0</v>
      </c>
      <c r="CC62" s="61">
        <v>0</v>
      </c>
      <c r="CD62" s="61">
        <v>205</v>
      </c>
      <c r="CE62" s="64">
        <v>0</v>
      </c>
      <c r="CF62" s="63">
        <v>0</v>
      </c>
      <c r="CG62" s="58">
        <v>0</v>
      </c>
      <c r="CH62" s="58">
        <v>20</v>
      </c>
      <c r="CI62" s="58">
        <v>0</v>
      </c>
      <c r="CJ62" s="58">
        <v>236</v>
      </c>
      <c r="CK62" s="58">
        <v>0</v>
      </c>
      <c r="CL62" s="63">
        <v>8.4750000000000006E-2</v>
      </c>
      <c r="CM62" s="58">
        <v>0</v>
      </c>
      <c r="CN62" s="112"/>
      <c r="CO62" s="171"/>
      <c r="CP62" s="58">
        <v>2</v>
      </c>
      <c r="CQ62" s="58">
        <v>0</v>
      </c>
      <c r="CR62" s="58">
        <v>2</v>
      </c>
      <c r="CS62" s="64">
        <v>14</v>
      </c>
      <c r="CT62" s="64">
        <v>17</v>
      </c>
      <c r="CU62" s="63">
        <v>0.82352941180000006</v>
      </c>
      <c r="CV62" s="62">
        <v>0.89642857139999998</v>
      </c>
      <c r="CW62" s="62">
        <v>0</v>
      </c>
      <c r="CX62" s="46">
        <f t="shared" si="7"/>
        <v>17.5</v>
      </c>
      <c r="CY62" s="60">
        <v>0</v>
      </c>
      <c r="CZ62" s="60">
        <v>0</v>
      </c>
      <c r="DA62" s="46">
        <f t="shared" si="8"/>
        <v>0</v>
      </c>
      <c r="DB62" s="60">
        <v>0</v>
      </c>
      <c r="DC62" s="60">
        <v>0</v>
      </c>
      <c r="DD62" s="66">
        <v>0</v>
      </c>
      <c r="DE62" s="49">
        <f t="shared" si="9"/>
        <v>0.3783783783783784</v>
      </c>
    </row>
    <row r="63" spans="1:109" x14ac:dyDescent="0.45">
      <c r="A63" s="56" t="s">
        <v>418</v>
      </c>
      <c r="B63" s="57" t="s">
        <v>419</v>
      </c>
      <c r="C63" s="56" t="s">
        <v>420</v>
      </c>
      <c r="D63" s="56" t="s">
        <v>421</v>
      </c>
      <c r="E63" s="56" t="s">
        <v>422</v>
      </c>
      <c r="F63" s="56" t="s">
        <v>340</v>
      </c>
      <c r="G63" s="56" t="s">
        <v>341</v>
      </c>
      <c r="H63" s="56" t="s">
        <v>142</v>
      </c>
      <c r="I63" s="58">
        <v>0</v>
      </c>
      <c r="J63" s="59">
        <v>99</v>
      </c>
      <c r="K63" s="60">
        <v>2.121</v>
      </c>
      <c r="L63" s="47">
        <f>IF(K63&lt;Benchmarks!C$9,0,IF(K63&lt;Benchmarks!D$9,1,IF(K63&lt;Benchmarks!E$9,2,IF(K63&lt;Benchmarks!F$9,3,IF(K63&lt;Benchmarks!G$9,4,IF(K63&lt;Benchmarks!H$9,5,6))))))</f>
        <v>0</v>
      </c>
      <c r="M63" s="62">
        <v>0.59124087589999996</v>
      </c>
      <c r="N63" s="46">
        <f t="shared" si="0"/>
        <v>0</v>
      </c>
      <c r="O63" s="60">
        <v>0.82799999999999996</v>
      </c>
      <c r="P63" s="47">
        <f>IF(O63&lt;Benchmarks!C$8,0,IF(O63&lt;Benchmarks!D$8,1,IF(O63&lt;Benchmarks!E$8,2,IF(O63&lt;Benchmarks!F$8,3,IF(O63&lt;Benchmarks!G$8,4,IF(O63&lt;Benchmarks!H$8,5,6))))))</f>
        <v>0</v>
      </c>
      <c r="Q63" s="62">
        <v>1</v>
      </c>
      <c r="R63" s="46">
        <f t="shared" si="1"/>
        <v>0</v>
      </c>
      <c r="S63" s="60">
        <v>0.52200000000000002</v>
      </c>
      <c r="T63" s="47">
        <f>IF(S63&lt;Benchmarks!C$7,0,IF(S63&lt;Benchmarks!D$7,1,IF(S63&lt;Benchmarks!E$7,2,IF(S63&lt;Benchmarks!F$7,3,IF(S63&lt;Benchmarks!G$7,4,IF(S63&lt;Benchmarks!H$7,5,6))))))</f>
        <v>4</v>
      </c>
      <c r="U63" s="62">
        <v>1</v>
      </c>
      <c r="V63" s="46">
        <f t="shared" si="2"/>
        <v>4</v>
      </c>
      <c r="W63" s="60">
        <v>3.4710000000000001</v>
      </c>
      <c r="X63" s="44">
        <f>IF(W63&lt;Benchmarks!C$5,0,IF(W63&lt;Benchmarks!D$5,1,IF(W63&lt;Benchmarks!E$5,2,IF(W63&lt;Benchmarks!F$5,3,IF(W63&lt;Benchmarks!G$5,4,IF(W63&lt;Benchmarks!H$5,5,6))))))</f>
        <v>0</v>
      </c>
      <c r="Y63" s="62">
        <v>0.79562043800000004</v>
      </c>
      <c r="Z63" s="46">
        <f t="shared" si="3"/>
        <v>0</v>
      </c>
      <c r="AA63" s="60">
        <v>3.12</v>
      </c>
      <c r="AB63" s="44">
        <f>IF(AA63&lt;Benchmarks!C$6,0,IF(AA63&lt;Benchmarks!D$6,1,IF(AA63&lt;Benchmarks!E$6,2,IF(AA63&lt;Benchmarks!F$6,3,IF(AA63&lt;Benchmarks!G$6,4,IF(AA63&lt;Benchmarks!H$6,5,6))))))</f>
        <v>0</v>
      </c>
      <c r="AC63" s="62">
        <v>0.4615384615</v>
      </c>
      <c r="AD63" s="46">
        <f t="shared" si="4"/>
        <v>0</v>
      </c>
      <c r="AE63" s="46">
        <f t="shared" si="5"/>
        <v>4</v>
      </c>
      <c r="AF63" s="58">
        <v>30</v>
      </c>
      <c r="AG63" s="48">
        <f t="shared" si="6"/>
        <v>0.13333333333333333</v>
      </c>
      <c r="AH63" s="58">
        <v>12</v>
      </c>
      <c r="AI63" s="58">
        <v>0</v>
      </c>
      <c r="AJ63" s="58">
        <v>233</v>
      </c>
      <c r="AK63" s="58">
        <v>0</v>
      </c>
      <c r="AL63" s="62">
        <v>5.1499999999999997E-2</v>
      </c>
      <c r="AM63" s="58">
        <v>0</v>
      </c>
      <c r="AN63" s="171"/>
      <c r="AO63" s="58">
        <v>1</v>
      </c>
      <c r="AP63" s="58">
        <v>274</v>
      </c>
      <c r="AQ63" s="58">
        <v>0</v>
      </c>
      <c r="AR63" s="111"/>
      <c r="AS63" s="58">
        <v>1</v>
      </c>
      <c r="AT63" s="111"/>
      <c r="AU63" s="58">
        <v>2</v>
      </c>
      <c r="AV63" s="58">
        <v>4</v>
      </c>
      <c r="AW63" s="58">
        <v>4</v>
      </c>
      <c r="AX63" s="58">
        <v>4</v>
      </c>
      <c r="AY63" s="171"/>
      <c r="AZ63" s="58">
        <v>1</v>
      </c>
      <c r="BA63" s="58">
        <v>69</v>
      </c>
      <c r="BB63" s="58">
        <v>0</v>
      </c>
      <c r="BC63" s="111"/>
      <c r="BD63" s="58">
        <v>1</v>
      </c>
      <c r="BE63" s="111"/>
      <c r="BF63" s="58">
        <v>2</v>
      </c>
      <c r="BG63" s="58">
        <v>5</v>
      </c>
      <c r="BH63" s="58">
        <v>6</v>
      </c>
      <c r="BI63" s="58">
        <v>6</v>
      </c>
      <c r="BJ63" s="58">
        <v>6</v>
      </c>
      <c r="BK63" s="61">
        <v>20</v>
      </c>
      <c r="BL63" s="61">
        <v>0</v>
      </c>
      <c r="BM63" s="61">
        <v>267</v>
      </c>
      <c r="BN63" s="64">
        <v>0</v>
      </c>
      <c r="BO63" s="63">
        <v>7.4910000000000004E-2</v>
      </c>
      <c r="BP63" s="58">
        <v>0</v>
      </c>
      <c r="BQ63" s="175"/>
      <c r="BR63" s="61">
        <v>1</v>
      </c>
      <c r="BS63" s="61">
        <v>282</v>
      </c>
      <c r="BT63" s="64">
        <v>0</v>
      </c>
      <c r="BU63" s="112"/>
      <c r="BV63" s="64">
        <v>1</v>
      </c>
      <c r="BW63" s="112"/>
      <c r="BX63" s="64">
        <v>2</v>
      </c>
      <c r="BY63" s="64">
        <v>4</v>
      </c>
      <c r="BZ63" s="64">
        <v>5</v>
      </c>
      <c r="CA63" s="64">
        <v>5</v>
      </c>
      <c r="CB63" s="177"/>
      <c r="CC63" s="61">
        <v>1</v>
      </c>
      <c r="CD63" s="61">
        <v>229</v>
      </c>
      <c r="CE63" s="64">
        <v>0</v>
      </c>
      <c r="CF63" s="112"/>
      <c r="CG63" s="58">
        <v>1</v>
      </c>
      <c r="CH63" s="58">
        <v>17</v>
      </c>
      <c r="CI63" s="58">
        <v>0</v>
      </c>
      <c r="CJ63" s="58">
        <v>262</v>
      </c>
      <c r="CK63" s="58">
        <v>0</v>
      </c>
      <c r="CL63" s="63">
        <v>6.4890000000000003E-2</v>
      </c>
      <c r="CM63" s="58">
        <v>0</v>
      </c>
      <c r="CN63" s="112"/>
      <c r="CO63" s="171"/>
      <c r="CP63" s="58">
        <v>3</v>
      </c>
      <c r="CQ63" s="58">
        <v>0</v>
      </c>
      <c r="CR63" s="58">
        <v>3</v>
      </c>
      <c r="CS63" s="64">
        <v>14</v>
      </c>
      <c r="CT63" s="64">
        <v>17</v>
      </c>
      <c r="CU63" s="63">
        <v>0.82352941180000006</v>
      </c>
      <c r="CV63" s="62">
        <v>0.98571428569999997</v>
      </c>
      <c r="CW63" s="62">
        <v>0.82352941180000006</v>
      </c>
      <c r="CX63" s="46">
        <f t="shared" si="7"/>
        <v>3.5</v>
      </c>
      <c r="CY63" s="60">
        <v>0</v>
      </c>
      <c r="CZ63" s="60">
        <v>0</v>
      </c>
      <c r="DA63" s="46">
        <f t="shared" si="8"/>
        <v>16.470588236000001</v>
      </c>
      <c r="DB63" s="60">
        <v>0</v>
      </c>
      <c r="DC63" s="60">
        <v>0</v>
      </c>
      <c r="DD63" s="66">
        <v>0</v>
      </c>
      <c r="DE63" s="49">
        <f t="shared" si="9"/>
        <v>0.4317965024</v>
      </c>
    </row>
    <row r="64" spans="1:109" x14ac:dyDescent="0.45">
      <c r="A64" s="56" t="s">
        <v>423</v>
      </c>
      <c r="B64" s="57" t="s">
        <v>424</v>
      </c>
      <c r="C64" s="56" t="s">
        <v>425</v>
      </c>
      <c r="D64" s="56" t="s">
        <v>426</v>
      </c>
      <c r="E64" s="56" t="s">
        <v>427</v>
      </c>
      <c r="F64" s="56" t="s">
        <v>340</v>
      </c>
      <c r="G64" s="56" t="s">
        <v>341</v>
      </c>
      <c r="H64" s="56" t="s">
        <v>142</v>
      </c>
      <c r="I64" s="58">
        <v>0</v>
      </c>
      <c r="J64" s="59">
        <v>135</v>
      </c>
      <c r="K64" s="60">
        <v>2.3809999999999998</v>
      </c>
      <c r="L64" s="47">
        <f>IF(K64&lt;Benchmarks!C$9,0,IF(K64&lt;Benchmarks!D$9,1,IF(K64&lt;Benchmarks!E$9,2,IF(K64&lt;Benchmarks!F$9,3,IF(K64&lt;Benchmarks!G$9,4,IF(K64&lt;Benchmarks!H$9,5,6))))))</f>
        <v>2</v>
      </c>
      <c r="M64" s="62">
        <v>0.26642335769999997</v>
      </c>
      <c r="N64" s="46">
        <f t="shared" si="0"/>
        <v>0.53284671539999995</v>
      </c>
      <c r="O64" s="60">
        <v>1.2589999999999999</v>
      </c>
      <c r="P64" s="47">
        <f>IF(O64&lt;Benchmarks!C$8,0,IF(O64&lt;Benchmarks!D$8,1,IF(O64&lt;Benchmarks!E$8,2,IF(O64&lt;Benchmarks!F$8,3,IF(O64&lt;Benchmarks!G$8,4,IF(O64&lt;Benchmarks!H$8,5,6))))))</f>
        <v>5</v>
      </c>
      <c r="Q64" s="62">
        <v>1</v>
      </c>
      <c r="R64" s="46">
        <f t="shared" si="1"/>
        <v>5</v>
      </c>
      <c r="S64" s="60">
        <v>0.372</v>
      </c>
      <c r="T64" s="47">
        <f>IF(S64&lt;Benchmarks!C$7,0,IF(S64&lt;Benchmarks!D$7,1,IF(S64&lt;Benchmarks!E$7,2,IF(S64&lt;Benchmarks!F$7,3,IF(S64&lt;Benchmarks!G$7,4,IF(S64&lt;Benchmarks!H$7,5,6))))))</f>
        <v>2</v>
      </c>
      <c r="U64" s="62">
        <v>1</v>
      </c>
      <c r="V64" s="46">
        <f t="shared" si="2"/>
        <v>2</v>
      </c>
      <c r="W64" s="60">
        <v>4.0119999999999996</v>
      </c>
      <c r="X64" s="44">
        <f>IF(W64&lt;Benchmarks!C$5,0,IF(W64&lt;Benchmarks!D$5,1,IF(W64&lt;Benchmarks!E$5,2,IF(W64&lt;Benchmarks!F$5,3,IF(W64&lt;Benchmarks!G$5,4,IF(W64&lt;Benchmarks!H$5,5,6))))))</f>
        <v>3</v>
      </c>
      <c r="Y64" s="62">
        <v>0.56204379559999995</v>
      </c>
      <c r="Z64" s="46">
        <f t="shared" si="3"/>
        <v>1.6861313867999999</v>
      </c>
      <c r="AA64" s="60">
        <v>3.4969999999999999</v>
      </c>
      <c r="AB64" s="44">
        <f>IF(AA64&lt;Benchmarks!C$6,0,IF(AA64&lt;Benchmarks!D$6,1,IF(AA64&lt;Benchmarks!E$6,2,IF(AA64&lt;Benchmarks!F$6,3,IF(AA64&lt;Benchmarks!G$6,4,IF(AA64&lt;Benchmarks!H$6,5,6))))))</f>
        <v>2</v>
      </c>
      <c r="AC64" s="62">
        <v>0.17948717950000001</v>
      </c>
      <c r="AD64" s="46">
        <f t="shared" si="4"/>
        <v>0.35897435900000002</v>
      </c>
      <c r="AE64" s="46">
        <f t="shared" si="5"/>
        <v>9.5779524612000007</v>
      </c>
      <c r="AF64" s="58">
        <v>30</v>
      </c>
      <c r="AG64" s="48">
        <f t="shared" si="6"/>
        <v>0.31926508204000004</v>
      </c>
      <c r="AH64" s="171"/>
      <c r="AI64" s="58">
        <v>1</v>
      </c>
      <c r="AJ64" s="58">
        <v>254</v>
      </c>
      <c r="AK64" s="58">
        <v>0</v>
      </c>
      <c r="AL64" s="111"/>
      <c r="AM64" s="58">
        <v>1</v>
      </c>
      <c r="AN64" s="58">
        <v>18</v>
      </c>
      <c r="AO64" s="58">
        <v>0</v>
      </c>
      <c r="AP64" s="58">
        <v>347</v>
      </c>
      <c r="AQ64" s="58">
        <v>0</v>
      </c>
      <c r="AR64" s="62">
        <v>5.1869999999999999E-2</v>
      </c>
      <c r="AS64" s="58">
        <v>0</v>
      </c>
      <c r="AT64" s="111"/>
      <c r="AU64" s="171"/>
      <c r="AV64" s="58">
        <v>2</v>
      </c>
      <c r="AW64" s="58">
        <v>0</v>
      </c>
      <c r="AX64" s="58">
        <v>2</v>
      </c>
      <c r="AY64" s="171"/>
      <c r="AZ64" s="58">
        <v>1</v>
      </c>
      <c r="BA64" s="58">
        <v>90</v>
      </c>
      <c r="BB64" s="58">
        <v>0</v>
      </c>
      <c r="BC64" s="111"/>
      <c r="BD64" s="58">
        <v>1</v>
      </c>
      <c r="BE64" s="111"/>
      <c r="BF64" s="171"/>
      <c r="BG64" s="58">
        <v>3</v>
      </c>
      <c r="BH64" s="58">
        <v>0</v>
      </c>
      <c r="BI64" s="58">
        <v>3</v>
      </c>
      <c r="BJ64" s="58">
        <v>3</v>
      </c>
      <c r="BK64" s="175"/>
      <c r="BL64" s="61">
        <v>1</v>
      </c>
      <c r="BM64" s="61">
        <v>303</v>
      </c>
      <c r="BN64" s="64">
        <v>0</v>
      </c>
      <c r="BO64" s="112"/>
      <c r="BP64" s="58">
        <v>1</v>
      </c>
      <c r="BQ64" s="175"/>
      <c r="BR64" s="61">
        <v>1</v>
      </c>
      <c r="BS64" s="61">
        <v>391</v>
      </c>
      <c r="BT64" s="64">
        <v>0</v>
      </c>
      <c r="BU64" s="112"/>
      <c r="BV64" s="64">
        <v>1</v>
      </c>
      <c r="BW64" s="63">
        <v>0.22424242420000001</v>
      </c>
      <c r="BX64" s="64">
        <v>0</v>
      </c>
      <c r="BY64" s="64">
        <v>5</v>
      </c>
      <c r="BZ64" s="64">
        <v>6</v>
      </c>
      <c r="CA64" s="64">
        <v>6</v>
      </c>
      <c r="CB64" s="65">
        <v>21</v>
      </c>
      <c r="CC64" s="61">
        <v>0</v>
      </c>
      <c r="CD64" s="61">
        <v>277</v>
      </c>
      <c r="CE64" s="64">
        <v>0</v>
      </c>
      <c r="CF64" s="63">
        <v>7.5810000000000002E-2</v>
      </c>
      <c r="CG64" s="58">
        <v>0</v>
      </c>
      <c r="CH64" s="58">
        <v>24</v>
      </c>
      <c r="CI64" s="58">
        <v>0</v>
      </c>
      <c r="CJ64" s="58">
        <v>364</v>
      </c>
      <c r="CK64" s="58">
        <v>0</v>
      </c>
      <c r="CL64" s="63">
        <v>6.5930000000000002E-2</v>
      </c>
      <c r="CM64" s="58">
        <v>0</v>
      </c>
      <c r="CN64" s="63">
        <v>0.30559851529999998</v>
      </c>
      <c r="CO64" s="58">
        <v>0</v>
      </c>
      <c r="CP64" s="58">
        <v>3</v>
      </c>
      <c r="CQ64" s="58">
        <v>3</v>
      </c>
      <c r="CR64" s="58">
        <v>3</v>
      </c>
      <c r="CS64" s="64">
        <v>12</v>
      </c>
      <c r="CT64" s="64">
        <v>17</v>
      </c>
      <c r="CU64" s="63">
        <v>0.70588235290000001</v>
      </c>
      <c r="CV64" s="62">
        <v>0.97686375319999996</v>
      </c>
      <c r="CW64" s="62">
        <v>0.70588235290000001</v>
      </c>
      <c r="CX64" s="46">
        <f t="shared" si="7"/>
        <v>8.3807084035500008</v>
      </c>
      <c r="CY64" s="60">
        <v>0</v>
      </c>
      <c r="CZ64" s="60">
        <v>0</v>
      </c>
      <c r="DA64" s="46">
        <f t="shared" si="8"/>
        <v>14.117647057999999</v>
      </c>
      <c r="DB64" s="60">
        <v>0</v>
      </c>
      <c r="DC64" s="60">
        <v>0</v>
      </c>
      <c r="DD64" s="66">
        <v>0</v>
      </c>
      <c r="DE64" s="49">
        <f t="shared" si="9"/>
        <v>0.48645092889837832</v>
      </c>
    </row>
    <row r="65" spans="1:109" x14ac:dyDescent="0.45">
      <c r="A65" s="56" t="s">
        <v>428</v>
      </c>
      <c r="B65" s="57" t="s">
        <v>429</v>
      </c>
      <c r="C65" s="56" t="s">
        <v>430</v>
      </c>
      <c r="D65" s="56" t="s">
        <v>431</v>
      </c>
      <c r="E65" s="56" t="s">
        <v>432</v>
      </c>
      <c r="F65" s="56" t="s">
        <v>340</v>
      </c>
      <c r="G65" s="56" t="s">
        <v>341</v>
      </c>
      <c r="H65" s="56" t="s">
        <v>142</v>
      </c>
      <c r="I65" s="58">
        <v>0</v>
      </c>
      <c r="J65" s="59">
        <v>99</v>
      </c>
      <c r="K65" s="60">
        <v>2.3370000000000002</v>
      </c>
      <c r="L65" s="47">
        <f>IF(K65&lt;Benchmarks!C$9,0,IF(K65&lt;Benchmarks!D$9,1,IF(K65&lt;Benchmarks!E$9,2,IF(K65&lt;Benchmarks!F$9,3,IF(K65&lt;Benchmarks!G$9,4,IF(K65&lt;Benchmarks!H$9,5,6))))))</f>
        <v>2</v>
      </c>
      <c r="M65" s="62">
        <v>0.79927007299999997</v>
      </c>
      <c r="N65" s="46">
        <f t="shared" si="0"/>
        <v>1.5985401459999999</v>
      </c>
      <c r="O65" s="60">
        <v>0.89200000000000002</v>
      </c>
      <c r="P65" s="47">
        <f>IF(O65&lt;Benchmarks!C$8,0,IF(O65&lt;Benchmarks!D$8,1,IF(O65&lt;Benchmarks!E$8,2,IF(O65&lt;Benchmarks!F$8,3,IF(O65&lt;Benchmarks!G$8,4,IF(O65&lt;Benchmarks!H$8,5,6))))))</f>
        <v>0</v>
      </c>
      <c r="Q65" s="62">
        <v>1</v>
      </c>
      <c r="R65" s="46">
        <f t="shared" si="1"/>
        <v>0</v>
      </c>
      <c r="S65" s="60">
        <v>0.42299999999999999</v>
      </c>
      <c r="T65" s="47">
        <f>IF(S65&lt;Benchmarks!C$7,0,IF(S65&lt;Benchmarks!D$7,1,IF(S65&lt;Benchmarks!E$7,2,IF(S65&lt;Benchmarks!F$7,3,IF(S65&lt;Benchmarks!G$7,4,IF(S65&lt;Benchmarks!H$7,5,6))))))</f>
        <v>3</v>
      </c>
      <c r="U65" s="62">
        <v>1</v>
      </c>
      <c r="V65" s="46">
        <f t="shared" si="2"/>
        <v>3</v>
      </c>
      <c r="W65" s="60">
        <v>3.6520000000000001</v>
      </c>
      <c r="X65" s="44">
        <f>IF(W65&lt;Benchmarks!C$5,0,IF(W65&lt;Benchmarks!D$5,1,IF(W65&lt;Benchmarks!E$5,2,IF(W65&lt;Benchmarks!F$5,3,IF(W65&lt;Benchmarks!G$5,4,IF(W65&lt;Benchmarks!H$5,5,6))))))</f>
        <v>1</v>
      </c>
      <c r="Y65" s="62">
        <v>0.76277372259999998</v>
      </c>
      <c r="Z65" s="46">
        <f t="shared" si="3"/>
        <v>0.76277372259999998</v>
      </c>
      <c r="AA65" s="60">
        <v>3.3370000000000002</v>
      </c>
      <c r="AB65" s="44">
        <f>IF(AA65&lt;Benchmarks!C$6,0,IF(AA65&lt;Benchmarks!D$6,1,IF(AA65&lt;Benchmarks!E$6,2,IF(AA65&lt;Benchmarks!F$6,3,IF(AA65&lt;Benchmarks!G$6,4,IF(AA65&lt;Benchmarks!H$6,5,6))))))</f>
        <v>1</v>
      </c>
      <c r="AC65" s="62">
        <v>0.51282051279999996</v>
      </c>
      <c r="AD65" s="46">
        <f t="shared" si="4"/>
        <v>0.51282051279999996</v>
      </c>
      <c r="AE65" s="46">
        <f t="shared" si="5"/>
        <v>5.8741343813999993</v>
      </c>
      <c r="AF65" s="58">
        <v>30</v>
      </c>
      <c r="AG65" s="48">
        <f t="shared" si="6"/>
        <v>0.19580447937999998</v>
      </c>
      <c r="AH65" s="58">
        <v>14</v>
      </c>
      <c r="AI65" s="58">
        <v>0</v>
      </c>
      <c r="AJ65" s="58">
        <v>318</v>
      </c>
      <c r="AK65" s="58">
        <v>0</v>
      </c>
      <c r="AL65" s="62">
        <v>4.403E-2</v>
      </c>
      <c r="AM65" s="58">
        <v>0</v>
      </c>
      <c r="AN65" s="171"/>
      <c r="AO65" s="58">
        <v>1</v>
      </c>
      <c r="AP65" s="58">
        <v>295</v>
      </c>
      <c r="AQ65" s="58">
        <v>0</v>
      </c>
      <c r="AR65" s="111"/>
      <c r="AS65" s="58">
        <v>1</v>
      </c>
      <c r="AT65" s="111"/>
      <c r="AU65" s="58">
        <v>2</v>
      </c>
      <c r="AV65" s="58">
        <v>4</v>
      </c>
      <c r="AW65" s="58">
        <v>4</v>
      </c>
      <c r="AX65" s="58">
        <v>4</v>
      </c>
      <c r="AY65" s="171"/>
      <c r="AZ65" s="58">
        <v>1</v>
      </c>
      <c r="BA65" s="58">
        <v>77</v>
      </c>
      <c r="BB65" s="58">
        <v>0</v>
      </c>
      <c r="BC65" s="111"/>
      <c r="BD65" s="58">
        <v>1</v>
      </c>
      <c r="BE65" s="111"/>
      <c r="BF65" s="58">
        <v>2</v>
      </c>
      <c r="BG65" s="58">
        <v>5</v>
      </c>
      <c r="BH65" s="58">
        <v>6</v>
      </c>
      <c r="BI65" s="58">
        <v>6</v>
      </c>
      <c r="BJ65" s="58">
        <v>6</v>
      </c>
      <c r="BK65" s="175"/>
      <c r="BL65" s="61">
        <v>1</v>
      </c>
      <c r="BM65" s="61">
        <v>333</v>
      </c>
      <c r="BN65" s="64">
        <v>0</v>
      </c>
      <c r="BO65" s="112"/>
      <c r="BP65" s="58">
        <v>1</v>
      </c>
      <c r="BQ65" s="61">
        <v>16</v>
      </c>
      <c r="BR65" s="61">
        <v>0</v>
      </c>
      <c r="BS65" s="61">
        <v>315</v>
      </c>
      <c r="BT65" s="64">
        <v>0</v>
      </c>
      <c r="BU65" s="63">
        <v>5.0790000000000002E-2</v>
      </c>
      <c r="BV65" s="64">
        <v>0</v>
      </c>
      <c r="BW65" s="112"/>
      <c r="BX65" s="172"/>
      <c r="BY65" s="64">
        <v>0</v>
      </c>
      <c r="BZ65" s="64">
        <v>0</v>
      </c>
      <c r="CA65" s="64">
        <v>0</v>
      </c>
      <c r="CB65" s="177"/>
      <c r="CC65" s="61">
        <v>1</v>
      </c>
      <c r="CD65" s="61">
        <v>259</v>
      </c>
      <c r="CE65" s="64">
        <v>0</v>
      </c>
      <c r="CF65" s="112"/>
      <c r="CG65" s="58">
        <v>1</v>
      </c>
      <c r="CH65" s="171"/>
      <c r="CI65" s="58">
        <v>1</v>
      </c>
      <c r="CJ65" s="58">
        <v>263</v>
      </c>
      <c r="CK65" s="58">
        <v>0</v>
      </c>
      <c r="CL65" s="112"/>
      <c r="CM65" s="58">
        <v>1</v>
      </c>
      <c r="CN65" s="112"/>
      <c r="CO65" s="171"/>
      <c r="CP65" s="58">
        <v>5</v>
      </c>
      <c r="CQ65" s="58">
        <v>0</v>
      </c>
      <c r="CR65" s="58">
        <v>5</v>
      </c>
      <c r="CS65" s="64">
        <v>11</v>
      </c>
      <c r="CT65" s="64">
        <v>17</v>
      </c>
      <c r="CU65" s="63">
        <v>0.64705882349999999</v>
      </c>
      <c r="CV65" s="62">
        <v>1</v>
      </c>
      <c r="CW65" s="62">
        <v>0.64705882349999999</v>
      </c>
      <c r="CX65" s="46">
        <f t="shared" si="7"/>
        <v>5.1398675837249996</v>
      </c>
      <c r="CY65" s="60">
        <v>0</v>
      </c>
      <c r="CZ65" s="60">
        <v>0</v>
      </c>
      <c r="DA65" s="46">
        <f t="shared" si="8"/>
        <v>12.94117647</v>
      </c>
      <c r="DB65" s="60">
        <v>0</v>
      </c>
      <c r="DC65" s="60">
        <v>0</v>
      </c>
      <c r="DD65" s="66">
        <v>0</v>
      </c>
      <c r="DE65" s="49">
        <f t="shared" si="9"/>
        <v>0.39094149305351356</v>
      </c>
    </row>
    <row r="66" spans="1:109" x14ac:dyDescent="0.45">
      <c r="A66" s="56" t="s">
        <v>433</v>
      </c>
      <c r="B66" s="57" t="s">
        <v>434</v>
      </c>
      <c r="C66" s="56" t="s">
        <v>435</v>
      </c>
      <c r="D66" s="56" t="s">
        <v>436</v>
      </c>
      <c r="E66" s="56" t="s">
        <v>437</v>
      </c>
      <c r="F66" s="56" t="s">
        <v>340</v>
      </c>
      <c r="G66" s="56" t="s">
        <v>341</v>
      </c>
      <c r="H66" s="56" t="s">
        <v>142</v>
      </c>
      <c r="I66" s="58">
        <v>0</v>
      </c>
      <c r="J66" s="59">
        <v>115</v>
      </c>
      <c r="K66" s="60">
        <v>2.6349999999999998</v>
      </c>
      <c r="L66" s="47">
        <f>IF(K66&lt;Benchmarks!C$9,0,IF(K66&lt;Benchmarks!D$9,1,IF(K66&lt;Benchmarks!E$9,2,IF(K66&lt;Benchmarks!F$9,3,IF(K66&lt;Benchmarks!G$9,4,IF(K66&lt;Benchmarks!H$9,5,6))))))</f>
        <v>4</v>
      </c>
      <c r="M66" s="62">
        <v>0.98175182480000001</v>
      </c>
      <c r="N66" s="46">
        <f t="shared" si="0"/>
        <v>3.9270072992</v>
      </c>
      <c r="O66" s="60">
        <v>0.624</v>
      </c>
      <c r="P66" s="47">
        <f>IF(O66&lt;Benchmarks!C$8,0,IF(O66&lt;Benchmarks!D$8,1,IF(O66&lt;Benchmarks!E$8,2,IF(O66&lt;Benchmarks!F$8,3,IF(O66&lt;Benchmarks!G$8,4,IF(O66&lt;Benchmarks!H$8,5,6))))))</f>
        <v>0</v>
      </c>
      <c r="Q66" s="62">
        <v>1</v>
      </c>
      <c r="R66" s="46">
        <f t="shared" si="1"/>
        <v>0</v>
      </c>
      <c r="S66" s="60">
        <v>0.82799999999999996</v>
      </c>
      <c r="T66" s="47">
        <f>IF(S66&lt;Benchmarks!C$7,0,IF(S66&lt;Benchmarks!D$7,1,IF(S66&lt;Benchmarks!E$7,2,IF(S66&lt;Benchmarks!F$7,3,IF(S66&lt;Benchmarks!G$7,4,IF(S66&lt;Benchmarks!H$7,5,6))))))</f>
        <v>6</v>
      </c>
      <c r="U66" s="62">
        <v>1</v>
      </c>
      <c r="V66" s="46">
        <f t="shared" si="2"/>
        <v>6</v>
      </c>
      <c r="W66" s="60">
        <v>4.0869999999999997</v>
      </c>
      <c r="X66" s="44">
        <f>IF(W66&lt;Benchmarks!C$5,0,IF(W66&lt;Benchmarks!D$5,1,IF(W66&lt;Benchmarks!E$5,2,IF(W66&lt;Benchmarks!F$5,3,IF(W66&lt;Benchmarks!G$5,4,IF(W66&lt;Benchmarks!H$5,5,6))))))</f>
        <v>3</v>
      </c>
      <c r="Y66" s="62">
        <v>0.98175182480000001</v>
      </c>
      <c r="Z66" s="46">
        <f t="shared" si="3"/>
        <v>2.9452554744000001</v>
      </c>
      <c r="AA66" s="60">
        <v>3.7389999999999999</v>
      </c>
      <c r="AB66" s="44">
        <f>IF(AA66&lt;Benchmarks!C$6,0,IF(AA66&lt;Benchmarks!D$6,1,IF(AA66&lt;Benchmarks!E$6,2,IF(AA66&lt;Benchmarks!F$6,3,IF(AA66&lt;Benchmarks!G$6,4,IF(AA66&lt;Benchmarks!H$6,5,6))))))</f>
        <v>4</v>
      </c>
      <c r="AC66" s="62">
        <v>0.94871794870000004</v>
      </c>
      <c r="AD66" s="46">
        <f t="shared" si="4"/>
        <v>3.7948717948000001</v>
      </c>
      <c r="AE66" s="46">
        <f t="shared" si="5"/>
        <v>16.667134568400002</v>
      </c>
      <c r="AF66" s="58">
        <v>30</v>
      </c>
      <c r="AG66" s="48">
        <f t="shared" si="6"/>
        <v>0.55557115228000009</v>
      </c>
      <c r="AH66" s="171"/>
      <c r="AI66" s="58">
        <v>1</v>
      </c>
      <c r="AJ66" s="58">
        <v>323</v>
      </c>
      <c r="AK66" s="58">
        <v>0</v>
      </c>
      <c r="AL66" s="111"/>
      <c r="AM66" s="58">
        <v>1</v>
      </c>
      <c r="AN66" s="171"/>
      <c r="AO66" s="58">
        <v>1</v>
      </c>
      <c r="AP66" s="58">
        <v>318</v>
      </c>
      <c r="AQ66" s="58">
        <v>0</v>
      </c>
      <c r="AR66" s="111"/>
      <c r="AS66" s="58">
        <v>1</v>
      </c>
      <c r="AT66" s="111"/>
      <c r="AU66" s="171"/>
      <c r="AV66" s="58">
        <v>5</v>
      </c>
      <c r="AW66" s="58">
        <v>0</v>
      </c>
      <c r="AX66" s="58">
        <v>5</v>
      </c>
      <c r="AY66" s="171"/>
      <c r="AZ66" s="58">
        <v>1</v>
      </c>
      <c r="BA66" s="58">
        <v>83</v>
      </c>
      <c r="BB66" s="58">
        <v>0</v>
      </c>
      <c r="BC66" s="111"/>
      <c r="BD66" s="58">
        <v>1</v>
      </c>
      <c r="BE66" s="111"/>
      <c r="BF66" s="171"/>
      <c r="BG66" s="58">
        <v>4</v>
      </c>
      <c r="BH66" s="58">
        <v>0</v>
      </c>
      <c r="BI66" s="58">
        <v>4</v>
      </c>
      <c r="BJ66" s="58">
        <v>5</v>
      </c>
      <c r="BK66" s="175"/>
      <c r="BL66" s="61">
        <v>1</v>
      </c>
      <c r="BM66" s="61">
        <v>356</v>
      </c>
      <c r="BN66" s="64">
        <v>0</v>
      </c>
      <c r="BO66" s="112"/>
      <c r="BP66" s="58">
        <v>1</v>
      </c>
      <c r="BQ66" s="175"/>
      <c r="BR66" s="61">
        <v>1</v>
      </c>
      <c r="BS66" s="61">
        <v>339</v>
      </c>
      <c r="BT66" s="64">
        <v>0</v>
      </c>
      <c r="BU66" s="112"/>
      <c r="BV66" s="64">
        <v>1</v>
      </c>
      <c r="BW66" s="63">
        <v>0.47490210040000003</v>
      </c>
      <c r="BX66" s="64">
        <v>0</v>
      </c>
      <c r="BY66" s="64">
        <v>2</v>
      </c>
      <c r="BZ66" s="64">
        <v>4</v>
      </c>
      <c r="CA66" s="64">
        <v>4</v>
      </c>
      <c r="CB66" s="65">
        <v>27</v>
      </c>
      <c r="CC66" s="61">
        <v>0</v>
      </c>
      <c r="CD66" s="61">
        <v>282</v>
      </c>
      <c r="CE66" s="64">
        <v>0</v>
      </c>
      <c r="CF66" s="63">
        <v>9.5740000000000006E-2</v>
      </c>
      <c r="CG66" s="58">
        <v>0</v>
      </c>
      <c r="CH66" s="58">
        <v>49</v>
      </c>
      <c r="CI66" s="58">
        <v>0</v>
      </c>
      <c r="CJ66" s="58">
        <v>326</v>
      </c>
      <c r="CK66" s="58">
        <v>0</v>
      </c>
      <c r="CL66" s="63">
        <v>0.15031</v>
      </c>
      <c r="CM66" s="58">
        <v>0</v>
      </c>
      <c r="CN66" s="112"/>
      <c r="CO66" s="171"/>
      <c r="CP66" s="58">
        <v>0</v>
      </c>
      <c r="CQ66" s="58">
        <v>0</v>
      </c>
      <c r="CR66" s="58">
        <v>0</v>
      </c>
      <c r="CS66" s="64">
        <v>9</v>
      </c>
      <c r="CT66" s="64">
        <v>17</v>
      </c>
      <c r="CU66" s="63">
        <v>0.52941176469999995</v>
      </c>
      <c r="CV66" s="62">
        <v>0.9591836735</v>
      </c>
      <c r="CW66" s="62">
        <v>0.52941176469999995</v>
      </c>
      <c r="CX66" s="46">
        <f t="shared" si="7"/>
        <v>14.583742747350003</v>
      </c>
      <c r="CY66" s="60">
        <v>0</v>
      </c>
      <c r="CZ66" s="60">
        <v>0</v>
      </c>
      <c r="DA66" s="46">
        <f t="shared" si="8"/>
        <v>10.588235293999999</v>
      </c>
      <c r="DB66" s="60">
        <v>0</v>
      </c>
      <c r="DC66" s="60">
        <v>0</v>
      </c>
      <c r="DD66" s="66">
        <v>0</v>
      </c>
      <c r="DE66" s="49">
        <f t="shared" si="9"/>
        <v>0.54425898467783784</v>
      </c>
    </row>
    <row r="67" spans="1:109" x14ac:dyDescent="0.45">
      <c r="A67" s="56" t="s">
        <v>438</v>
      </c>
      <c r="B67" s="57" t="s">
        <v>439</v>
      </c>
      <c r="C67" s="56" t="s">
        <v>440</v>
      </c>
      <c r="D67" s="56" t="s">
        <v>441</v>
      </c>
      <c r="E67" s="56" t="s">
        <v>442</v>
      </c>
      <c r="F67" s="56" t="s">
        <v>340</v>
      </c>
      <c r="G67" s="56" t="s">
        <v>341</v>
      </c>
      <c r="H67" s="56" t="s">
        <v>142</v>
      </c>
      <c r="I67" s="58">
        <v>0</v>
      </c>
      <c r="J67" s="59">
        <v>140</v>
      </c>
      <c r="K67" s="60">
        <v>3.206</v>
      </c>
      <c r="L67" s="47">
        <f>IF(K67&lt;Benchmarks!C$9,0,IF(K67&lt;Benchmarks!D$9,1,IF(K67&lt;Benchmarks!E$9,2,IF(K67&lt;Benchmarks!F$9,3,IF(K67&lt;Benchmarks!G$9,4,IF(K67&lt;Benchmarks!H$9,5,6))))))</f>
        <v>6</v>
      </c>
      <c r="M67" s="62">
        <v>1</v>
      </c>
      <c r="N67" s="46">
        <f t="shared" si="0"/>
        <v>6</v>
      </c>
      <c r="O67" s="60">
        <v>0.91500000000000004</v>
      </c>
      <c r="P67" s="47">
        <f>IF(O67&lt;Benchmarks!C$8,0,IF(O67&lt;Benchmarks!D$8,1,IF(O67&lt;Benchmarks!E$8,2,IF(O67&lt;Benchmarks!F$8,3,IF(O67&lt;Benchmarks!G$8,4,IF(O67&lt;Benchmarks!H$8,5,6))))))</f>
        <v>0</v>
      </c>
      <c r="Q67" s="62">
        <v>1</v>
      </c>
      <c r="R67" s="46">
        <f t="shared" si="1"/>
        <v>0</v>
      </c>
      <c r="S67" s="60">
        <v>0.49199999999999999</v>
      </c>
      <c r="T67" s="47">
        <f>IF(S67&lt;Benchmarks!C$7,0,IF(S67&lt;Benchmarks!D$7,1,IF(S67&lt;Benchmarks!E$7,2,IF(S67&lt;Benchmarks!F$7,3,IF(S67&lt;Benchmarks!G$7,4,IF(S67&lt;Benchmarks!H$7,5,6))))))</f>
        <v>4</v>
      </c>
      <c r="U67" s="62">
        <v>1</v>
      </c>
      <c r="V67" s="46">
        <f t="shared" si="2"/>
        <v>4</v>
      </c>
      <c r="W67" s="60">
        <v>4.6139999999999999</v>
      </c>
      <c r="X67" s="44">
        <f>IF(W67&lt;Benchmarks!C$5,0,IF(W67&lt;Benchmarks!D$5,1,IF(W67&lt;Benchmarks!E$5,2,IF(W67&lt;Benchmarks!F$5,3,IF(W67&lt;Benchmarks!G$5,4,IF(W67&lt;Benchmarks!H$5,5,6))))))</f>
        <v>5</v>
      </c>
      <c r="Y67" s="62">
        <v>0.98540145990000005</v>
      </c>
      <c r="Z67" s="46">
        <f t="shared" si="3"/>
        <v>4.9270072995000005</v>
      </c>
      <c r="AA67" s="60">
        <v>4.38</v>
      </c>
      <c r="AB67" s="44">
        <f>IF(AA67&lt;Benchmarks!C$6,0,IF(AA67&lt;Benchmarks!D$6,1,IF(AA67&lt;Benchmarks!E$6,2,IF(AA67&lt;Benchmarks!F$6,3,IF(AA67&lt;Benchmarks!G$6,4,IF(AA67&lt;Benchmarks!H$6,5,6))))))</f>
        <v>6</v>
      </c>
      <c r="AC67" s="62">
        <v>0.9615384615</v>
      </c>
      <c r="AD67" s="46">
        <f t="shared" si="4"/>
        <v>5.769230769</v>
      </c>
      <c r="AE67" s="46">
        <f t="shared" si="5"/>
        <v>20.696238068500001</v>
      </c>
      <c r="AF67" s="58">
        <v>30</v>
      </c>
      <c r="AG67" s="48">
        <f t="shared" si="6"/>
        <v>0.68987460228333342</v>
      </c>
      <c r="AH67" s="58">
        <v>0</v>
      </c>
      <c r="AI67" s="58">
        <v>0</v>
      </c>
      <c r="AJ67" s="58">
        <v>374</v>
      </c>
      <c r="AK67" s="58">
        <v>0</v>
      </c>
      <c r="AL67" s="62">
        <v>0</v>
      </c>
      <c r="AM67" s="58">
        <v>0</v>
      </c>
      <c r="AN67" s="58">
        <v>48</v>
      </c>
      <c r="AO67" s="58">
        <v>0</v>
      </c>
      <c r="AP67" s="58">
        <v>406</v>
      </c>
      <c r="AQ67" s="58">
        <v>0</v>
      </c>
      <c r="AR67" s="62">
        <v>0.11823</v>
      </c>
      <c r="AS67" s="58">
        <v>0</v>
      </c>
      <c r="AT67" s="111"/>
      <c r="AU67" s="171"/>
      <c r="AV67" s="58">
        <v>0</v>
      </c>
      <c r="AW67" s="58">
        <v>0</v>
      </c>
      <c r="AX67" s="58">
        <v>0</v>
      </c>
      <c r="AY67" s="58">
        <v>27</v>
      </c>
      <c r="AZ67" s="58">
        <v>0</v>
      </c>
      <c r="BA67" s="58">
        <v>112</v>
      </c>
      <c r="BB67" s="58">
        <v>0</v>
      </c>
      <c r="BC67" s="62">
        <v>0.24107000000000001</v>
      </c>
      <c r="BD67" s="58">
        <v>0</v>
      </c>
      <c r="BE67" s="111"/>
      <c r="BF67" s="171"/>
      <c r="BG67" s="58">
        <v>0</v>
      </c>
      <c r="BH67" s="58">
        <v>0</v>
      </c>
      <c r="BI67" s="58">
        <v>0</v>
      </c>
      <c r="BJ67" s="58">
        <v>0</v>
      </c>
      <c r="BK67" s="61">
        <v>22</v>
      </c>
      <c r="BL67" s="61">
        <v>0</v>
      </c>
      <c r="BM67" s="61">
        <v>430</v>
      </c>
      <c r="BN67" s="64">
        <v>0</v>
      </c>
      <c r="BO67" s="63">
        <v>5.1159999999999997E-2</v>
      </c>
      <c r="BP67" s="58">
        <v>0</v>
      </c>
      <c r="BQ67" s="175"/>
      <c r="BR67" s="61">
        <v>1</v>
      </c>
      <c r="BS67" s="61">
        <v>442</v>
      </c>
      <c r="BT67" s="64">
        <v>0</v>
      </c>
      <c r="BU67" s="112"/>
      <c r="BV67" s="64">
        <v>1</v>
      </c>
      <c r="BW67" s="112"/>
      <c r="BX67" s="64">
        <v>2</v>
      </c>
      <c r="BY67" s="64">
        <v>3</v>
      </c>
      <c r="BZ67" s="64">
        <v>5</v>
      </c>
      <c r="CA67" s="64">
        <v>5</v>
      </c>
      <c r="CB67" s="65">
        <v>0</v>
      </c>
      <c r="CC67" s="61">
        <v>0</v>
      </c>
      <c r="CD67" s="61">
        <v>292</v>
      </c>
      <c r="CE67" s="64">
        <v>0</v>
      </c>
      <c r="CF67" s="63">
        <v>0</v>
      </c>
      <c r="CG67" s="58">
        <v>0</v>
      </c>
      <c r="CH67" s="58">
        <v>23</v>
      </c>
      <c r="CI67" s="58">
        <v>0</v>
      </c>
      <c r="CJ67" s="58">
        <v>337</v>
      </c>
      <c r="CK67" s="58">
        <v>0</v>
      </c>
      <c r="CL67" s="63">
        <v>6.8250000000000005E-2</v>
      </c>
      <c r="CM67" s="58">
        <v>0</v>
      </c>
      <c r="CN67" s="112"/>
      <c r="CO67" s="171"/>
      <c r="CP67" s="58">
        <v>3</v>
      </c>
      <c r="CQ67" s="58">
        <v>0</v>
      </c>
      <c r="CR67" s="58">
        <v>3</v>
      </c>
      <c r="CS67" s="64">
        <v>8</v>
      </c>
      <c r="CT67" s="64">
        <v>17</v>
      </c>
      <c r="CU67" s="63">
        <v>0.47058823529999999</v>
      </c>
      <c r="CV67" s="62">
        <v>1</v>
      </c>
      <c r="CW67" s="62">
        <v>0.47058823529999999</v>
      </c>
      <c r="CX67" s="46">
        <f t="shared" si="7"/>
        <v>18.109208309937504</v>
      </c>
      <c r="CY67" s="60">
        <v>0</v>
      </c>
      <c r="CZ67" s="60">
        <v>0</v>
      </c>
      <c r="DA67" s="46">
        <f t="shared" si="8"/>
        <v>9.4117647059999996</v>
      </c>
      <c r="DB67" s="60">
        <v>0</v>
      </c>
      <c r="DC67" s="60">
        <v>0</v>
      </c>
      <c r="DD67" s="66">
        <v>0</v>
      </c>
      <c r="DE67" s="49">
        <f t="shared" si="9"/>
        <v>0.59504806520945952</v>
      </c>
    </row>
    <row r="68" spans="1:109" x14ac:dyDescent="0.45">
      <c r="A68" s="56" t="s">
        <v>443</v>
      </c>
      <c r="B68" s="57" t="s">
        <v>444</v>
      </c>
      <c r="C68" s="56" t="s">
        <v>445</v>
      </c>
      <c r="D68" s="56" t="s">
        <v>446</v>
      </c>
      <c r="E68" s="56" t="s">
        <v>447</v>
      </c>
      <c r="F68" s="56" t="s">
        <v>340</v>
      </c>
      <c r="G68" s="56" t="s">
        <v>341</v>
      </c>
      <c r="H68" s="56" t="s">
        <v>142</v>
      </c>
      <c r="I68" s="58">
        <v>0</v>
      </c>
      <c r="J68" s="59">
        <v>96</v>
      </c>
      <c r="K68" s="60">
        <v>3.9950000000000001</v>
      </c>
      <c r="L68" s="47">
        <f>IF(K68&lt;Benchmarks!C$9,0,IF(K68&lt;Benchmarks!D$9,1,IF(K68&lt;Benchmarks!E$9,2,IF(K68&lt;Benchmarks!F$9,3,IF(K68&lt;Benchmarks!G$9,4,IF(K68&lt;Benchmarks!H$9,5,6))))))</f>
        <v>6</v>
      </c>
      <c r="M68" s="62">
        <v>1</v>
      </c>
      <c r="N68" s="46">
        <f t="shared" si="0"/>
        <v>6</v>
      </c>
      <c r="O68" s="60">
        <v>1.008</v>
      </c>
      <c r="P68" s="47">
        <f>IF(O68&lt;Benchmarks!C$8,0,IF(O68&lt;Benchmarks!D$8,1,IF(O68&lt;Benchmarks!E$8,2,IF(O68&lt;Benchmarks!F$8,3,IF(O68&lt;Benchmarks!G$8,4,IF(O68&lt;Benchmarks!H$8,5,6))))))</f>
        <v>1</v>
      </c>
      <c r="Q68" s="62">
        <v>1</v>
      </c>
      <c r="R68" s="46">
        <f t="shared" si="1"/>
        <v>1</v>
      </c>
      <c r="S68" s="60">
        <v>0.56599999999999995</v>
      </c>
      <c r="T68" s="47">
        <f>IF(S68&lt;Benchmarks!C$7,0,IF(S68&lt;Benchmarks!D$7,1,IF(S68&lt;Benchmarks!E$7,2,IF(S68&lt;Benchmarks!F$7,3,IF(S68&lt;Benchmarks!G$7,4,IF(S68&lt;Benchmarks!H$7,5,6))))))</f>
        <v>5</v>
      </c>
      <c r="U68" s="62">
        <v>1</v>
      </c>
      <c r="V68" s="46">
        <f t="shared" si="2"/>
        <v>5</v>
      </c>
      <c r="W68" s="60">
        <v>5.569</v>
      </c>
      <c r="X68" s="44">
        <f>IF(W68&lt;Benchmarks!C$5,0,IF(W68&lt;Benchmarks!D$5,1,IF(W68&lt;Benchmarks!E$5,2,IF(W68&lt;Benchmarks!F$5,3,IF(W68&lt;Benchmarks!G$5,4,IF(W68&lt;Benchmarks!H$5,5,6))))))</f>
        <v>6</v>
      </c>
      <c r="Y68" s="62">
        <v>0.3540145985</v>
      </c>
      <c r="Z68" s="46">
        <f t="shared" si="3"/>
        <v>2.1240875909999999</v>
      </c>
      <c r="AA68" s="60">
        <v>5.0999999999999996</v>
      </c>
      <c r="AB68" s="44">
        <f>IF(AA68&lt;Benchmarks!C$6,0,IF(AA68&lt;Benchmarks!D$6,1,IF(AA68&lt;Benchmarks!E$6,2,IF(AA68&lt;Benchmarks!F$6,3,IF(AA68&lt;Benchmarks!G$6,4,IF(AA68&lt;Benchmarks!H$6,5,6))))))</f>
        <v>6</v>
      </c>
      <c r="AC68" s="62">
        <v>0.17948717950000001</v>
      </c>
      <c r="AD68" s="46">
        <f t="shared" si="4"/>
        <v>1.076923077</v>
      </c>
      <c r="AE68" s="46">
        <f t="shared" si="5"/>
        <v>15.201010668</v>
      </c>
      <c r="AF68" s="58">
        <v>30</v>
      </c>
      <c r="AG68" s="48">
        <f t="shared" si="6"/>
        <v>0.50670035560000004</v>
      </c>
      <c r="AH68" s="171"/>
      <c r="AI68" s="58">
        <v>1</v>
      </c>
      <c r="AJ68" s="58">
        <v>232</v>
      </c>
      <c r="AK68" s="58">
        <v>0</v>
      </c>
      <c r="AL68" s="111"/>
      <c r="AM68" s="58">
        <v>1</v>
      </c>
      <c r="AN68" s="171"/>
      <c r="AO68" s="58">
        <v>1</v>
      </c>
      <c r="AP68" s="58">
        <v>233</v>
      </c>
      <c r="AQ68" s="58">
        <v>0</v>
      </c>
      <c r="AR68" s="111"/>
      <c r="AS68" s="58">
        <v>1</v>
      </c>
      <c r="AT68" s="62">
        <v>6.6021127000000001E-3</v>
      </c>
      <c r="AU68" s="58">
        <v>0</v>
      </c>
      <c r="AV68" s="58">
        <v>4</v>
      </c>
      <c r="AW68" s="58">
        <v>0</v>
      </c>
      <c r="AX68" s="58">
        <v>4</v>
      </c>
      <c r="AY68" s="171"/>
      <c r="AZ68" s="58">
        <v>1</v>
      </c>
      <c r="BA68" s="58">
        <v>58</v>
      </c>
      <c r="BB68" s="58">
        <v>0</v>
      </c>
      <c r="BC68" s="111"/>
      <c r="BD68" s="58">
        <v>1</v>
      </c>
      <c r="BE68" s="111"/>
      <c r="BF68" s="171"/>
      <c r="BG68" s="58">
        <v>1</v>
      </c>
      <c r="BH68" s="58">
        <v>0</v>
      </c>
      <c r="BI68" s="58">
        <v>1</v>
      </c>
      <c r="BJ68" s="58">
        <v>4</v>
      </c>
      <c r="BK68" s="175"/>
      <c r="BL68" s="61">
        <v>1</v>
      </c>
      <c r="BM68" s="61">
        <v>237</v>
      </c>
      <c r="BN68" s="64">
        <v>0</v>
      </c>
      <c r="BO68" s="112"/>
      <c r="BP68" s="58">
        <v>1</v>
      </c>
      <c r="BQ68" s="175"/>
      <c r="BR68" s="61">
        <v>1</v>
      </c>
      <c r="BS68" s="61">
        <v>239</v>
      </c>
      <c r="BT68" s="64">
        <v>0</v>
      </c>
      <c r="BU68" s="112"/>
      <c r="BV68" s="64">
        <v>1</v>
      </c>
      <c r="BW68" s="63">
        <v>8.5900474000000001E-3</v>
      </c>
      <c r="BX68" s="64">
        <v>0</v>
      </c>
      <c r="BY68" s="64">
        <v>0</v>
      </c>
      <c r="BZ68" s="64">
        <v>0</v>
      </c>
      <c r="CA68" s="64">
        <v>0</v>
      </c>
      <c r="CB68" s="65">
        <v>61</v>
      </c>
      <c r="CC68" s="61">
        <v>0</v>
      </c>
      <c r="CD68" s="61">
        <v>75</v>
      </c>
      <c r="CE68" s="64">
        <v>0</v>
      </c>
      <c r="CF68" s="63">
        <v>0.81333</v>
      </c>
      <c r="CG68" s="58">
        <v>0</v>
      </c>
      <c r="CH68" s="58">
        <v>68</v>
      </c>
      <c r="CI68" s="58">
        <v>0</v>
      </c>
      <c r="CJ68" s="58">
        <v>86</v>
      </c>
      <c r="CK68" s="58">
        <v>0</v>
      </c>
      <c r="CL68" s="63">
        <v>0.79069999999999996</v>
      </c>
      <c r="CM68" s="58">
        <v>0</v>
      </c>
      <c r="CN68" s="63">
        <v>2.9395336800000001E-2</v>
      </c>
      <c r="CO68" s="58">
        <v>0</v>
      </c>
      <c r="CP68" s="58">
        <v>0</v>
      </c>
      <c r="CQ68" s="58">
        <v>0</v>
      </c>
      <c r="CR68" s="58">
        <v>0</v>
      </c>
      <c r="CS68" s="64">
        <v>4</v>
      </c>
      <c r="CT68" s="64">
        <v>17</v>
      </c>
      <c r="CU68" s="63">
        <v>0.23529411759999999</v>
      </c>
      <c r="CV68" s="62">
        <v>0.99583333330000001</v>
      </c>
      <c r="CW68" s="62">
        <v>0.23529411759999999</v>
      </c>
      <c r="CX68" s="46">
        <f t="shared" si="7"/>
        <v>13.300884334500001</v>
      </c>
      <c r="CY68" s="60">
        <v>0</v>
      </c>
      <c r="CZ68" s="60">
        <v>0</v>
      </c>
      <c r="DA68" s="46">
        <f t="shared" si="8"/>
        <v>4.7058823519999997</v>
      </c>
      <c r="DB68" s="60">
        <v>0</v>
      </c>
      <c r="DC68" s="60">
        <v>0</v>
      </c>
      <c r="DD68" s="66">
        <v>0</v>
      </c>
      <c r="DE68" s="49">
        <f t="shared" si="9"/>
        <v>0.38933549592432432</v>
      </c>
    </row>
    <row r="69" spans="1:109" x14ac:dyDescent="0.45">
      <c r="A69" s="56" t="s">
        <v>448</v>
      </c>
      <c r="B69" s="57" t="s">
        <v>449</v>
      </c>
      <c r="C69" s="56" t="s">
        <v>450</v>
      </c>
      <c r="D69" s="56" t="s">
        <v>451</v>
      </c>
      <c r="E69" s="56" t="s">
        <v>452</v>
      </c>
      <c r="F69" s="56" t="s">
        <v>340</v>
      </c>
      <c r="G69" s="56" t="s">
        <v>341</v>
      </c>
      <c r="H69" s="56" t="s">
        <v>142</v>
      </c>
      <c r="I69" s="58">
        <v>0</v>
      </c>
      <c r="J69" s="59">
        <v>99</v>
      </c>
      <c r="K69" s="60">
        <v>2.5289999999999999</v>
      </c>
      <c r="L69" s="47">
        <f>IF(K69&lt;Benchmarks!C$9,0,IF(K69&lt;Benchmarks!D$9,1,IF(K69&lt;Benchmarks!E$9,2,IF(K69&lt;Benchmarks!F$9,3,IF(K69&lt;Benchmarks!G$9,4,IF(K69&lt;Benchmarks!H$9,5,6))))))</f>
        <v>3</v>
      </c>
      <c r="M69" s="62">
        <v>0.66423357660000004</v>
      </c>
      <c r="N69" s="46">
        <f t="shared" si="0"/>
        <v>1.9927007298000001</v>
      </c>
      <c r="O69" s="60">
        <v>1.161</v>
      </c>
      <c r="P69" s="47">
        <f>IF(O69&lt;Benchmarks!C$8,0,IF(O69&lt;Benchmarks!D$8,1,IF(O69&lt;Benchmarks!E$8,2,IF(O69&lt;Benchmarks!F$8,3,IF(O69&lt;Benchmarks!G$8,4,IF(O69&lt;Benchmarks!H$8,5,6))))))</f>
        <v>3</v>
      </c>
      <c r="Q69" s="62">
        <v>1</v>
      </c>
      <c r="R69" s="46">
        <f t="shared" si="1"/>
        <v>3</v>
      </c>
      <c r="S69" s="60">
        <v>0.51300000000000001</v>
      </c>
      <c r="T69" s="47">
        <f>IF(S69&lt;Benchmarks!C$7,0,IF(S69&lt;Benchmarks!D$7,1,IF(S69&lt;Benchmarks!E$7,2,IF(S69&lt;Benchmarks!F$7,3,IF(S69&lt;Benchmarks!G$7,4,IF(S69&lt;Benchmarks!H$7,5,6))))))</f>
        <v>4</v>
      </c>
      <c r="U69" s="62">
        <v>1</v>
      </c>
      <c r="V69" s="46">
        <f t="shared" si="2"/>
        <v>4</v>
      </c>
      <c r="W69" s="60">
        <v>4.2030000000000003</v>
      </c>
      <c r="X69" s="44">
        <f>IF(W69&lt;Benchmarks!C$5,0,IF(W69&lt;Benchmarks!D$5,1,IF(W69&lt;Benchmarks!E$5,2,IF(W69&lt;Benchmarks!F$5,3,IF(W69&lt;Benchmarks!G$5,4,IF(W69&lt;Benchmarks!H$5,5,6))))))</f>
        <v>4</v>
      </c>
      <c r="Y69" s="62">
        <v>0.79562043800000004</v>
      </c>
      <c r="Z69" s="46">
        <f t="shared" si="3"/>
        <v>3.1824817520000002</v>
      </c>
      <c r="AA69" s="60">
        <v>3.677</v>
      </c>
      <c r="AB69" s="44">
        <f>IF(AA69&lt;Benchmarks!C$6,0,IF(AA69&lt;Benchmarks!D$6,1,IF(AA69&lt;Benchmarks!E$6,2,IF(AA69&lt;Benchmarks!F$6,3,IF(AA69&lt;Benchmarks!G$6,4,IF(AA69&lt;Benchmarks!H$6,5,6))))))</f>
        <v>3</v>
      </c>
      <c r="AC69" s="62">
        <v>0.51282051279999996</v>
      </c>
      <c r="AD69" s="46">
        <f t="shared" si="4"/>
        <v>1.5384615384</v>
      </c>
      <c r="AE69" s="46">
        <f t="shared" si="5"/>
        <v>13.7136440202</v>
      </c>
      <c r="AF69" s="58">
        <v>30</v>
      </c>
      <c r="AG69" s="48">
        <f t="shared" si="6"/>
        <v>0.45712146734000003</v>
      </c>
      <c r="AH69" s="171"/>
      <c r="AI69" s="58">
        <v>1</v>
      </c>
      <c r="AJ69" s="58">
        <v>192</v>
      </c>
      <c r="AK69" s="58">
        <v>0</v>
      </c>
      <c r="AL69" s="111"/>
      <c r="AM69" s="58">
        <v>1</v>
      </c>
      <c r="AN69" s="58">
        <v>22</v>
      </c>
      <c r="AO69" s="58">
        <v>0</v>
      </c>
      <c r="AP69" s="58">
        <v>259</v>
      </c>
      <c r="AQ69" s="58">
        <v>0</v>
      </c>
      <c r="AR69" s="62">
        <v>8.4940000000000002E-2</v>
      </c>
      <c r="AS69" s="58">
        <v>0</v>
      </c>
      <c r="AT69" s="111"/>
      <c r="AU69" s="171"/>
      <c r="AV69" s="58">
        <v>0</v>
      </c>
      <c r="AW69" s="58">
        <v>0</v>
      </c>
      <c r="AX69" s="58">
        <v>0</v>
      </c>
      <c r="AY69" s="171"/>
      <c r="AZ69" s="58">
        <v>1</v>
      </c>
      <c r="BA69" s="58">
        <v>67</v>
      </c>
      <c r="BB69" s="58">
        <v>0</v>
      </c>
      <c r="BC69" s="111"/>
      <c r="BD69" s="58">
        <v>1</v>
      </c>
      <c r="BE69" s="111"/>
      <c r="BF69" s="171"/>
      <c r="BG69" s="58">
        <v>0</v>
      </c>
      <c r="BH69" s="58">
        <v>0</v>
      </c>
      <c r="BI69" s="58">
        <v>0</v>
      </c>
      <c r="BJ69" s="58">
        <v>0</v>
      </c>
      <c r="BK69" s="175"/>
      <c r="BL69" s="61">
        <v>1</v>
      </c>
      <c r="BM69" s="61">
        <v>201</v>
      </c>
      <c r="BN69" s="64">
        <v>0</v>
      </c>
      <c r="BO69" s="112"/>
      <c r="BP69" s="58">
        <v>1</v>
      </c>
      <c r="BQ69" s="175"/>
      <c r="BR69" s="61">
        <v>1</v>
      </c>
      <c r="BS69" s="61">
        <v>267</v>
      </c>
      <c r="BT69" s="64">
        <v>0</v>
      </c>
      <c r="BU69" s="112"/>
      <c r="BV69" s="64">
        <v>1</v>
      </c>
      <c r="BW69" s="63">
        <v>0.24715338249999999</v>
      </c>
      <c r="BX69" s="64">
        <v>0</v>
      </c>
      <c r="BY69" s="64">
        <v>3</v>
      </c>
      <c r="BZ69" s="64">
        <v>2</v>
      </c>
      <c r="CA69" s="64">
        <v>3</v>
      </c>
      <c r="CB69" s="177"/>
      <c r="CC69" s="61">
        <v>1</v>
      </c>
      <c r="CD69" s="61">
        <v>194</v>
      </c>
      <c r="CE69" s="64">
        <v>0</v>
      </c>
      <c r="CF69" s="112"/>
      <c r="CG69" s="58">
        <v>1</v>
      </c>
      <c r="CH69" s="58">
        <v>20</v>
      </c>
      <c r="CI69" s="58">
        <v>0</v>
      </c>
      <c r="CJ69" s="58">
        <v>259</v>
      </c>
      <c r="CK69" s="58">
        <v>0</v>
      </c>
      <c r="CL69" s="63">
        <v>7.7219999999999997E-2</v>
      </c>
      <c r="CM69" s="58">
        <v>0</v>
      </c>
      <c r="CN69" s="112"/>
      <c r="CO69" s="171"/>
      <c r="CP69" s="58">
        <v>3</v>
      </c>
      <c r="CQ69" s="58">
        <v>0</v>
      </c>
      <c r="CR69" s="58">
        <v>3</v>
      </c>
      <c r="CS69" s="64">
        <v>6</v>
      </c>
      <c r="CT69" s="64">
        <v>17</v>
      </c>
      <c r="CU69" s="63">
        <v>0.35294117650000001</v>
      </c>
      <c r="CV69" s="62">
        <v>0.85808580860000006</v>
      </c>
      <c r="CW69" s="62">
        <v>0</v>
      </c>
      <c r="CX69" s="46">
        <f t="shared" si="7"/>
        <v>11.999438517675001</v>
      </c>
      <c r="CY69" s="60">
        <v>0</v>
      </c>
      <c r="CZ69" s="60">
        <v>0</v>
      </c>
      <c r="DA69" s="46">
        <f t="shared" si="8"/>
        <v>0</v>
      </c>
      <c r="DB69" s="60">
        <v>0</v>
      </c>
      <c r="DC69" s="60">
        <v>0</v>
      </c>
      <c r="DD69" s="66">
        <v>0</v>
      </c>
      <c r="DE69" s="49">
        <f t="shared" si="9"/>
        <v>0.25944731930108111</v>
      </c>
    </row>
    <row r="70" spans="1:109" x14ac:dyDescent="0.45">
      <c r="A70" s="56" t="s">
        <v>453</v>
      </c>
      <c r="B70" s="57" t="s">
        <v>454</v>
      </c>
      <c r="C70" s="56" t="s">
        <v>455</v>
      </c>
      <c r="D70" s="56" t="s">
        <v>456</v>
      </c>
      <c r="E70" s="56" t="s">
        <v>457</v>
      </c>
      <c r="F70" s="56" t="s">
        <v>340</v>
      </c>
      <c r="G70" s="56" t="s">
        <v>341</v>
      </c>
      <c r="H70" s="56" t="s">
        <v>142</v>
      </c>
      <c r="I70" s="58">
        <v>0</v>
      </c>
      <c r="J70" s="59">
        <v>36</v>
      </c>
      <c r="K70" s="60">
        <v>2.5939999999999999</v>
      </c>
      <c r="L70" s="47">
        <f>IF(K70&lt;Benchmarks!C$9,0,IF(K70&lt;Benchmarks!D$9,1,IF(K70&lt;Benchmarks!E$9,2,IF(K70&lt;Benchmarks!F$9,3,IF(K70&lt;Benchmarks!G$9,4,IF(K70&lt;Benchmarks!H$9,5,6))))))</f>
        <v>4</v>
      </c>
      <c r="M70" s="62">
        <v>0.43065693430000002</v>
      </c>
      <c r="N70" s="46">
        <f t="shared" si="0"/>
        <v>1.7226277372000001</v>
      </c>
      <c r="O70" s="60">
        <v>1.0720000000000001</v>
      </c>
      <c r="P70" s="47">
        <f>IF(O70&lt;Benchmarks!C$8,0,IF(O70&lt;Benchmarks!D$8,1,IF(O70&lt;Benchmarks!E$8,2,IF(O70&lt;Benchmarks!F$8,3,IF(O70&lt;Benchmarks!G$8,4,IF(O70&lt;Benchmarks!H$8,5,6))))))</f>
        <v>2</v>
      </c>
      <c r="Q70" s="62">
        <v>1</v>
      </c>
      <c r="R70" s="46">
        <f t="shared" si="1"/>
        <v>2</v>
      </c>
      <c r="S70" s="60">
        <v>0.28000000000000003</v>
      </c>
      <c r="T70" s="47">
        <f>IF(S70&lt;Benchmarks!C$7,0,IF(S70&lt;Benchmarks!D$7,1,IF(S70&lt;Benchmarks!E$7,2,IF(S70&lt;Benchmarks!F$7,3,IF(S70&lt;Benchmarks!G$7,4,IF(S70&lt;Benchmarks!H$7,5,6))))))</f>
        <v>0</v>
      </c>
      <c r="U70" s="62">
        <v>1</v>
      </c>
      <c r="V70" s="46">
        <f t="shared" si="2"/>
        <v>0</v>
      </c>
      <c r="W70" s="60">
        <v>3.9460000000000002</v>
      </c>
      <c r="X70" s="44">
        <f>IF(W70&lt;Benchmarks!C$5,0,IF(W70&lt;Benchmarks!D$5,1,IF(W70&lt;Benchmarks!E$5,2,IF(W70&lt;Benchmarks!F$5,3,IF(W70&lt;Benchmarks!G$5,4,IF(W70&lt;Benchmarks!H$5,5,6))))))</f>
        <v>2</v>
      </c>
      <c r="Y70" s="62">
        <v>0.63138686129999999</v>
      </c>
      <c r="Z70" s="46">
        <f t="shared" si="3"/>
        <v>1.2627737226</v>
      </c>
      <c r="AA70" s="60">
        <v>3.875</v>
      </c>
      <c r="AB70" s="44">
        <f>IF(AA70&lt;Benchmarks!C$6,0,IF(AA70&lt;Benchmarks!D$6,1,IF(AA70&lt;Benchmarks!E$6,2,IF(AA70&lt;Benchmarks!F$6,3,IF(AA70&lt;Benchmarks!G$6,4,IF(AA70&lt;Benchmarks!H$6,5,6))))))</f>
        <v>4</v>
      </c>
      <c r="AC70" s="62">
        <v>0.44871794869999998</v>
      </c>
      <c r="AD70" s="46">
        <f t="shared" si="4"/>
        <v>1.7948717947999999</v>
      </c>
      <c r="AE70" s="46">
        <f t="shared" si="5"/>
        <v>6.7802732546</v>
      </c>
      <c r="AF70" s="58">
        <v>30</v>
      </c>
      <c r="AG70" s="48">
        <f t="shared" si="6"/>
        <v>0.22600910848666667</v>
      </c>
      <c r="AH70" s="171"/>
      <c r="AI70" s="58">
        <v>1</v>
      </c>
      <c r="AJ70" s="58">
        <v>104</v>
      </c>
      <c r="AK70" s="58">
        <v>0</v>
      </c>
      <c r="AL70" s="111"/>
      <c r="AM70" s="58">
        <v>1</v>
      </c>
      <c r="AN70" s="171"/>
      <c r="AO70" s="58">
        <v>1</v>
      </c>
      <c r="AP70" s="58">
        <v>122</v>
      </c>
      <c r="AQ70" s="58">
        <v>0</v>
      </c>
      <c r="AR70" s="111"/>
      <c r="AS70" s="58">
        <v>1</v>
      </c>
      <c r="AT70" s="111"/>
      <c r="AU70" s="171"/>
      <c r="AV70" s="58">
        <v>2</v>
      </c>
      <c r="AW70" s="58">
        <v>0</v>
      </c>
      <c r="AX70" s="58">
        <v>2</v>
      </c>
      <c r="AY70" s="58">
        <v>0</v>
      </c>
      <c r="AZ70" s="58">
        <v>0</v>
      </c>
      <c r="BA70" s="58">
        <v>32</v>
      </c>
      <c r="BB70" s="58">
        <v>0</v>
      </c>
      <c r="BC70" s="62">
        <v>0</v>
      </c>
      <c r="BD70" s="58">
        <v>0</v>
      </c>
      <c r="BE70" s="111"/>
      <c r="BF70" s="58">
        <v>2</v>
      </c>
      <c r="BG70" s="58">
        <v>6</v>
      </c>
      <c r="BH70" s="58">
        <v>6</v>
      </c>
      <c r="BI70" s="58">
        <v>6</v>
      </c>
      <c r="BJ70" s="58">
        <v>6</v>
      </c>
      <c r="BK70" s="175"/>
      <c r="BL70" s="61">
        <v>1</v>
      </c>
      <c r="BM70" s="61">
        <v>135</v>
      </c>
      <c r="BN70" s="64">
        <v>0</v>
      </c>
      <c r="BO70" s="112"/>
      <c r="BP70" s="58">
        <v>1</v>
      </c>
      <c r="BQ70" s="175"/>
      <c r="BR70" s="61">
        <v>1</v>
      </c>
      <c r="BS70" s="61">
        <v>130</v>
      </c>
      <c r="BT70" s="64">
        <v>0</v>
      </c>
      <c r="BU70" s="112"/>
      <c r="BV70" s="64">
        <v>1</v>
      </c>
      <c r="BW70" s="112"/>
      <c r="BX70" s="172"/>
      <c r="BY70" s="64">
        <v>2</v>
      </c>
      <c r="BZ70" s="64">
        <v>0</v>
      </c>
      <c r="CA70" s="64">
        <v>2</v>
      </c>
      <c r="CB70" s="177"/>
      <c r="CC70" s="61">
        <v>1</v>
      </c>
      <c r="CD70" s="61">
        <v>129</v>
      </c>
      <c r="CE70" s="64">
        <v>0</v>
      </c>
      <c r="CF70" s="112"/>
      <c r="CG70" s="58">
        <v>1</v>
      </c>
      <c r="CH70" s="171"/>
      <c r="CI70" s="58">
        <v>1</v>
      </c>
      <c r="CJ70" s="58">
        <v>127</v>
      </c>
      <c r="CK70" s="58">
        <v>0</v>
      </c>
      <c r="CL70" s="112"/>
      <c r="CM70" s="58">
        <v>1</v>
      </c>
      <c r="CN70" s="112"/>
      <c r="CO70" s="171"/>
      <c r="CP70" s="58">
        <v>4</v>
      </c>
      <c r="CQ70" s="58">
        <v>0</v>
      </c>
      <c r="CR70" s="58">
        <v>4</v>
      </c>
      <c r="CS70" s="64">
        <v>12</v>
      </c>
      <c r="CT70" s="64">
        <v>17</v>
      </c>
      <c r="CU70" s="63">
        <v>0.70588235290000001</v>
      </c>
      <c r="CV70" s="62">
        <v>0.9920634921</v>
      </c>
      <c r="CW70" s="62">
        <v>0.70588235290000001</v>
      </c>
      <c r="CX70" s="46">
        <f t="shared" si="7"/>
        <v>5.9327390977750003</v>
      </c>
      <c r="CY70" s="60">
        <v>0</v>
      </c>
      <c r="CZ70" s="60">
        <v>0</v>
      </c>
      <c r="DA70" s="46">
        <f t="shared" si="8"/>
        <v>14.117647057999999</v>
      </c>
      <c r="DB70" s="60">
        <v>0</v>
      </c>
      <c r="DC70" s="60">
        <v>0</v>
      </c>
      <c r="DD70" s="66">
        <v>0</v>
      </c>
      <c r="DE70" s="49">
        <f t="shared" si="9"/>
        <v>0.43352186282756761</v>
      </c>
    </row>
    <row r="71" spans="1:109" x14ac:dyDescent="0.45">
      <c r="A71" s="56" t="s">
        <v>458</v>
      </c>
      <c r="B71" s="57" t="s">
        <v>459</v>
      </c>
      <c r="C71" s="56" t="s">
        <v>460</v>
      </c>
      <c r="D71" s="56" t="s">
        <v>461</v>
      </c>
      <c r="E71" s="56" t="s">
        <v>462</v>
      </c>
      <c r="F71" s="56" t="s">
        <v>347</v>
      </c>
      <c r="G71" s="56" t="s">
        <v>341</v>
      </c>
      <c r="H71" s="56" t="s">
        <v>153</v>
      </c>
      <c r="I71" s="58">
        <v>40</v>
      </c>
      <c r="J71" s="59">
        <v>99</v>
      </c>
      <c r="K71" s="60">
        <v>2.835</v>
      </c>
      <c r="L71" s="47">
        <f>IF(K71&lt;Benchmarks!C$9,0,IF(K71&lt;Benchmarks!D$9,1,IF(K71&lt;Benchmarks!E$9,2,IF(K71&lt;Benchmarks!F$9,3,IF(K71&lt;Benchmarks!G$9,4,IF(K71&lt;Benchmarks!H$9,5,6))))))</f>
        <v>5</v>
      </c>
      <c r="M71" s="62">
        <v>0.46350364960000001</v>
      </c>
      <c r="N71" s="46">
        <f t="shared" si="0"/>
        <v>2.3175182479999998</v>
      </c>
      <c r="O71" s="60">
        <v>2.089</v>
      </c>
      <c r="P71" s="47">
        <f>IF(O71&lt;Benchmarks!C$8,0,IF(O71&lt;Benchmarks!D$8,1,IF(O71&lt;Benchmarks!E$8,2,IF(O71&lt;Benchmarks!F$8,3,IF(O71&lt;Benchmarks!G$8,4,IF(O71&lt;Benchmarks!H$8,5,6))))))</f>
        <v>6</v>
      </c>
      <c r="Q71" s="62">
        <v>1</v>
      </c>
      <c r="R71" s="46">
        <f t="shared" si="1"/>
        <v>6</v>
      </c>
      <c r="S71" s="60">
        <v>0.58299999999999996</v>
      </c>
      <c r="T71" s="47">
        <f>IF(S71&lt;Benchmarks!C$7,0,IF(S71&lt;Benchmarks!D$7,1,IF(S71&lt;Benchmarks!E$7,2,IF(S71&lt;Benchmarks!F$7,3,IF(S71&lt;Benchmarks!G$7,4,IF(S71&lt;Benchmarks!H$7,5,6))))))</f>
        <v>5</v>
      </c>
      <c r="U71" s="62">
        <v>1</v>
      </c>
      <c r="V71" s="46">
        <f t="shared" si="2"/>
        <v>5</v>
      </c>
      <c r="W71" s="60">
        <v>5.5069999999999997</v>
      </c>
      <c r="X71" s="44">
        <f>IF(W71&lt;Benchmarks!C$5,0,IF(W71&lt;Benchmarks!D$5,1,IF(W71&lt;Benchmarks!E$5,2,IF(W71&lt;Benchmarks!F$5,3,IF(W71&lt;Benchmarks!G$5,4,IF(W71&lt;Benchmarks!H$5,5,6))))))</f>
        <v>6</v>
      </c>
      <c r="Y71" s="62">
        <v>0.99270072990000002</v>
      </c>
      <c r="Z71" s="46">
        <f t="shared" si="3"/>
        <v>5.9562043793999999</v>
      </c>
      <c r="AA71" s="60">
        <v>4.8390000000000004</v>
      </c>
      <c r="AB71" s="44">
        <f>IF(AA71&lt;Benchmarks!C$6,0,IF(AA71&lt;Benchmarks!D$6,1,IF(AA71&lt;Benchmarks!E$6,2,IF(AA71&lt;Benchmarks!F$6,3,IF(AA71&lt;Benchmarks!G$6,4,IF(AA71&lt;Benchmarks!H$6,5,6))))))</f>
        <v>6</v>
      </c>
      <c r="AC71" s="62">
        <v>0.97435897439999997</v>
      </c>
      <c r="AD71" s="46">
        <f t="shared" si="4"/>
        <v>5.8461538464</v>
      </c>
      <c r="AE71" s="46">
        <f t="shared" si="5"/>
        <v>25.119876473799998</v>
      </c>
      <c r="AF71" s="58">
        <v>30</v>
      </c>
      <c r="AG71" s="48">
        <f t="shared" si="6"/>
        <v>0.8373292157933333</v>
      </c>
      <c r="AH71" s="171"/>
      <c r="AI71" s="58">
        <v>1</v>
      </c>
      <c r="AJ71" s="58">
        <v>198</v>
      </c>
      <c r="AK71" s="58">
        <v>0</v>
      </c>
      <c r="AL71" s="111"/>
      <c r="AM71" s="58">
        <v>1</v>
      </c>
      <c r="AN71" s="171"/>
      <c r="AO71" s="58">
        <v>1</v>
      </c>
      <c r="AP71" s="58">
        <v>211</v>
      </c>
      <c r="AQ71" s="58">
        <v>0</v>
      </c>
      <c r="AR71" s="111"/>
      <c r="AS71" s="58">
        <v>1</v>
      </c>
      <c r="AT71" s="62">
        <v>0.20283870970000001</v>
      </c>
      <c r="AU71" s="58">
        <v>0</v>
      </c>
      <c r="AV71" s="58">
        <v>3</v>
      </c>
      <c r="AW71" s="58">
        <v>2</v>
      </c>
      <c r="AX71" s="58">
        <v>3</v>
      </c>
      <c r="AY71" s="171"/>
      <c r="AZ71" s="58">
        <v>1</v>
      </c>
      <c r="BA71" s="58">
        <v>57</v>
      </c>
      <c r="BB71" s="58">
        <v>0</v>
      </c>
      <c r="BC71" s="111"/>
      <c r="BD71" s="58">
        <v>1</v>
      </c>
      <c r="BE71" s="62">
        <v>0.3979354839</v>
      </c>
      <c r="BF71" s="58">
        <v>0</v>
      </c>
      <c r="BG71" s="58">
        <v>4</v>
      </c>
      <c r="BH71" s="58">
        <v>3</v>
      </c>
      <c r="BI71" s="58">
        <v>4</v>
      </c>
      <c r="BJ71" s="58">
        <v>4</v>
      </c>
      <c r="BK71" s="175"/>
      <c r="BL71" s="61">
        <v>1</v>
      </c>
      <c r="BM71" s="61">
        <v>224</v>
      </c>
      <c r="BN71" s="64">
        <v>0</v>
      </c>
      <c r="BO71" s="112"/>
      <c r="BP71" s="58">
        <v>1</v>
      </c>
      <c r="BQ71" s="175"/>
      <c r="BR71" s="61">
        <v>1</v>
      </c>
      <c r="BS71" s="61">
        <v>228</v>
      </c>
      <c r="BT71" s="64">
        <v>0</v>
      </c>
      <c r="BU71" s="112"/>
      <c r="BV71" s="64">
        <v>1</v>
      </c>
      <c r="BW71" s="63">
        <v>0.18141097419999999</v>
      </c>
      <c r="BX71" s="64">
        <v>0</v>
      </c>
      <c r="BY71" s="64">
        <v>1</v>
      </c>
      <c r="BZ71" s="64">
        <v>1</v>
      </c>
      <c r="CA71" s="64">
        <v>1</v>
      </c>
      <c r="CB71" s="65">
        <v>17</v>
      </c>
      <c r="CC71" s="61">
        <v>0</v>
      </c>
      <c r="CD71" s="61">
        <v>197</v>
      </c>
      <c r="CE71" s="64">
        <v>0</v>
      </c>
      <c r="CF71" s="63">
        <v>8.6290000000000006E-2</v>
      </c>
      <c r="CG71" s="58">
        <v>0</v>
      </c>
      <c r="CH71" s="58">
        <v>17</v>
      </c>
      <c r="CI71" s="58">
        <v>0</v>
      </c>
      <c r="CJ71" s="58">
        <v>187</v>
      </c>
      <c r="CK71" s="58">
        <v>0</v>
      </c>
      <c r="CL71" s="63">
        <v>9.0910000000000005E-2</v>
      </c>
      <c r="CM71" s="58">
        <v>0</v>
      </c>
      <c r="CN71" s="112"/>
      <c r="CO71" s="171"/>
      <c r="CP71" s="58">
        <v>2</v>
      </c>
      <c r="CQ71" s="58">
        <v>0</v>
      </c>
      <c r="CR71" s="58">
        <v>2</v>
      </c>
      <c r="CS71" s="64">
        <v>7</v>
      </c>
      <c r="CT71" s="64">
        <v>17</v>
      </c>
      <c r="CU71" s="63">
        <v>0.41176470590000003</v>
      </c>
      <c r="CV71" s="62">
        <v>0.99561403510000002</v>
      </c>
      <c r="CW71" s="62">
        <v>0.41176470590000003</v>
      </c>
      <c r="CX71" s="46">
        <f t="shared" si="7"/>
        <v>21.979891914574999</v>
      </c>
      <c r="CY71" s="60">
        <v>0</v>
      </c>
      <c r="CZ71" s="60">
        <v>0</v>
      </c>
      <c r="DA71" s="46">
        <f t="shared" si="8"/>
        <v>8.2352941180000006</v>
      </c>
      <c r="DB71" s="60">
        <v>0</v>
      </c>
      <c r="DC71" s="60">
        <v>0</v>
      </c>
      <c r="DD71" s="66">
        <v>0</v>
      </c>
      <c r="DE71" s="49">
        <f t="shared" si="9"/>
        <v>0.65330131962324323</v>
      </c>
    </row>
    <row r="72" spans="1:109" x14ac:dyDescent="0.45">
      <c r="A72" s="56" t="s">
        <v>463</v>
      </c>
      <c r="B72" s="57" t="s">
        <v>464</v>
      </c>
      <c r="C72" s="56" t="s">
        <v>465</v>
      </c>
      <c r="D72" s="56" t="s">
        <v>466</v>
      </c>
      <c r="E72" s="56" t="s">
        <v>467</v>
      </c>
      <c r="F72" s="56" t="s">
        <v>347</v>
      </c>
      <c r="G72" s="56" t="s">
        <v>341</v>
      </c>
      <c r="H72" s="56" t="s">
        <v>142</v>
      </c>
      <c r="I72" s="58">
        <v>0</v>
      </c>
      <c r="J72" s="59">
        <v>180</v>
      </c>
      <c r="K72" s="60">
        <v>1.6040000000000001</v>
      </c>
      <c r="L72" s="47">
        <f>IF(K72&lt;Benchmarks!C$9,0,IF(K72&lt;Benchmarks!D$9,1,IF(K72&lt;Benchmarks!E$9,2,IF(K72&lt;Benchmarks!F$9,3,IF(K72&lt;Benchmarks!G$9,4,IF(K72&lt;Benchmarks!H$9,5,6))))))</f>
        <v>0</v>
      </c>
      <c r="M72" s="62">
        <v>0.28832116790000001</v>
      </c>
      <c r="N72" s="46">
        <f t="shared" si="0"/>
        <v>0</v>
      </c>
      <c r="O72" s="60">
        <v>1.3360000000000001</v>
      </c>
      <c r="P72" s="47">
        <f>IF(O72&lt;Benchmarks!C$8,0,IF(O72&lt;Benchmarks!D$8,1,IF(O72&lt;Benchmarks!E$8,2,IF(O72&lt;Benchmarks!F$8,3,IF(O72&lt;Benchmarks!G$8,4,IF(O72&lt;Benchmarks!H$8,5,6))))))</f>
        <v>5</v>
      </c>
      <c r="Q72" s="62">
        <v>1</v>
      </c>
      <c r="R72" s="46">
        <f t="shared" si="1"/>
        <v>5</v>
      </c>
      <c r="S72" s="60">
        <v>0.56999999999999995</v>
      </c>
      <c r="T72" s="47">
        <f>IF(S72&lt;Benchmarks!C$7,0,IF(S72&lt;Benchmarks!D$7,1,IF(S72&lt;Benchmarks!E$7,2,IF(S72&lt;Benchmarks!F$7,3,IF(S72&lt;Benchmarks!G$7,4,IF(S72&lt;Benchmarks!H$7,5,6))))))</f>
        <v>5</v>
      </c>
      <c r="U72" s="62">
        <v>1</v>
      </c>
      <c r="V72" s="46">
        <f t="shared" si="2"/>
        <v>5</v>
      </c>
      <c r="W72" s="60">
        <v>3.51</v>
      </c>
      <c r="X72" s="44">
        <f>IF(W72&lt;Benchmarks!C$5,0,IF(W72&lt;Benchmarks!D$5,1,IF(W72&lt;Benchmarks!E$5,2,IF(W72&lt;Benchmarks!F$5,3,IF(W72&lt;Benchmarks!G$5,4,IF(W72&lt;Benchmarks!H$5,5,6))))))</f>
        <v>0</v>
      </c>
      <c r="Y72" s="62">
        <v>1</v>
      </c>
      <c r="Z72" s="46">
        <f t="shared" si="3"/>
        <v>0</v>
      </c>
      <c r="AA72" s="60">
        <v>3.1749999999999998</v>
      </c>
      <c r="AB72" s="44">
        <f>IF(AA72&lt;Benchmarks!C$6,0,IF(AA72&lt;Benchmarks!D$6,1,IF(AA72&lt;Benchmarks!E$6,2,IF(AA72&lt;Benchmarks!F$6,3,IF(AA72&lt;Benchmarks!G$6,4,IF(AA72&lt;Benchmarks!H$6,5,6))))))</f>
        <v>0</v>
      </c>
      <c r="AC72" s="62">
        <v>1</v>
      </c>
      <c r="AD72" s="46">
        <f t="shared" si="4"/>
        <v>0</v>
      </c>
      <c r="AE72" s="46">
        <f t="shared" si="5"/>
        <v>10</v>
      </c>
      <c r="AF72" s="58">
        <v>30</v>
      </c>
      <c r="AG72" s="48">
        <f t="shared" si="6"/>
        <v>0.33333333333333331</v>
      </c>
      <c r="AH72" s="58">
        <v>13</v>
      </c>
      <c r="AI72" s="58">
        <v>0</v>
      </c>
      <c r="AJ72" s="58">
        <v>411</v>
      </c>
      <c r="AK72" s="58">
        <v>0</v>
      </c>
      <c r="AL72" s="62">
        <v>3.1629999999999998E-2</v>
      </c>
      <c r="AM72" s="58">
        <v>0</v>
      </c>
      <c r="AN72" s="58">
        <v>26</v>
      </c>
      <c r="AO72" s="58">
        <v>0</v>
      </c>
      <c r="AP72" s="58">
        <v>465</v>
      </c>
      <c r="AQ72" s="58">
        <v>0</v>
      </c>
      <c r="AR72" s="62">
        <v>5.5910000000000001E-2</v>
      </c>
      <c r="AS72" s="58">
        <v>0</v>
      </c>
      <c r="AT72" s="111"/>
      <c r="AU72" s="171"/>
      <c r="AV72" s="58">
        <v>2</v>
      </c>
      <c r="AW72" s="58">
        <v>0</v>
      </c>
      <c r="AX72" s="58">
        <v>2</v>
      </c>
      <c r="AY72" s="171"/>
      <c r="AZ72" s="58">
        <v>1</v>
      </c>
      <c r="BA72" s="58">
        <v>120</v>
      </c>
      <c r="BB72" s="58">
        <v>0</v>
      </c>
      <c r="BC72" s="111"/>
      <c r="BD72" s="58">
        <v>1</v>
      </c>
      <c r="BE72" s="111"/>
      <c r="BF72" s="58">
        <v>2</v>
      </c>
      <c r="BG72" s="58">
        <v>6</v>
      </c>
      <c r="BH72" s="58">
        <v>6</v>
      </c>
      <c r="BI72" s="58">
        <v>6</v>
      </c>
      <c r="BJ72" s="58">
        <v>6</v>
      </c>
      <c r="BK72" s="175"/>
      <c r="BL72" s="61">
        <v>1</v>
      </c>
      <c r="BM72" s="61">
        <v>445</v>
      </c>
      <c r="BN72" s="64">
        <v>0</v>
      </c>
      <c r="BO72" s="112"/>
      <c r="BP72" s="58">
        <v>1</v>
      </c>
      <c r="BQ72" s="61">
        <v>0</v>
      </c>
      <c r="BR72" s="61">
        <v>0</v>
      </c>
      <c r="BS72" s="61">
        <v>478</v>
      </c>
      <c r="BT72" s="64">
        <v>0</v>
      </c>
      <c r="BU72" s="63">
        <v>0</v>
      </c>
      <c r="BV72" s="64">
        <v>0</v>
      </c>
      <c r="BW72" s="112"/>
      <c r="BX72" s="64">
        <v>2</v>
      </c>
      <c r="BY72" s="64">
        <v>6</v>
      </c>
      <c r="BZ72" s="64">
        <v>6</v>
      </c>
      <c r="CA72" s="64">
        <v>6</v>
      </c>
      <c r="CB72" s="177"/>
      <c r="CC72" s="61">
        <v>1</v>
      </c>
      <c r="CD72" s="61">
        <v>409</v>
      </c>
      <c r="CE72" s="64">
        <v>0</v>
      </c>
      <c r="CF72" s="112"/>
      <c r="CG72" s="58">
        <v>1</v>
      </c>
      <c r="CH72" s="58">
        <v>14</v>
      </c>
      <c r="CI72" s="58">
        <v>0</v>
      </c>
      <c r="CJ72" s="58">
        <v>458</v>
      </c>
      <c r="CK72" s="58">
        <v>0</v>
      </c>
      <c r="CL72" s="63">
        <v>3.057E-2</v>
      </c>
      <c r="CM72" s="58">
        <v>0</v>
      </c>
      <c r="CN72" s="112"/>
      <c r="CO72" s="171"/>
      <c r="CP72" s="58">
        <v>5</v>
      </c>
      <c r="CQ72" s="58">
        <v>0</v>
      </c>
      <c r="CR72" s="58">
        <v>5</v>
      </c>
      <c r="CS72" s="64">
        <v>17</v>
      </c>
      <c r="CT72" s="64">
        <v>17</v>
      </c>
      <c r="CU72" s="63">
        <v>1</v>
      </c>
      <c r="CV72" s="62">
        <v>0.98956158660000004</v>
      </c>
      <c r="CW72" s="62">
        <v>1</v>
      </c>
      <c r="CX72" s="46">
        <f t="shared" si="7"/>
        <v>8.75</v>
      </c>
      <c r="CY72" s="60">
        <v>0</v>
      </c>
      <c r="CZ72" s="60">
        <v>0</v>
      </c>
      <c r="DA72" s="46">
        <f t="shared" si="8"/>
        <v>20</v>
      </c>
      <c r="DB72" s="60">
        <v>0</v>
      </c>
      <c r="DC72" s="60">
        <v>0</v>
      </c>
      <c r="DD72" s="66">
        <v>0</v>
      </c>
      <c r="DE72" s="49">
        <f t="shared" si="9"/>
        <v>0.6216216216216216</v>
      </c>
    </row>
    <row r="73" spans="1:109" x14ac:dyDescent="0.45">
      <c r="A73" s="56" t="s">
        <v>468</v>
      </c>
      <c r="B73" s="57" t="s">
        <v>469</v>
      </c>
      <c r="C73" s="56" t="s">
        <v>470</v>
      </c>
      <c r="D73" s="56" t="s">
        <v>471</v>
      </c>
      <c r="E73" s="56" t="s">
        <v>472</v>
      </c>
      <c r="F73" s="56" t="s">
        <v>347</v>
      </c>
      <c r="G73" s="56" t="s">
        <v>341</v>
      </c>
      <c r="H73" s="56" t="s">
        <v>142</v>
      </c>
      <c r="I73" s="58">
        <v>0</v>
      </c>
      <c r="J73" s="59">
        <v>97</v>
      </c>
      <c r="K73" s="60">
        <v>2.2829999999999999</v>
      </c>
      <c r="L73" s="47">
        <f>IF(K73&lt;Benchmarks!C$9,0,IF(K73&lt;Benchmarks!D$9,1,IF(K73&lt;Benchmarks!E$9,2,IF(K73&lt;Benchmarks!F$9,3,IF(K73&lt;Benchmarks!G$9,4,IF(K73&lt;Benchmarks!H$9,5,6))))))</f>
        <v>1</v>
      </c>
      <c r="M73" s="62">
        <v>0.56204379559999995</v>
      </c>
      <c r="N73" s="46">
        <f t="shared" ref="N73:N136" si="10">L73*M73</f>
        <v>0.56204379559999995</v>
      </c>
      <c r="O73" s="60">
        <v>0.80700000000000005</v>
      </c>
      <c r="P73" s="47">
        <f>IF(O73&lt;Benchmarks!C$8,0,IF(O73&lt;Benchmarks!D$8,1,IF(O73&lt;Benchmarks!E$8,2,IF(O73&lt;Benchmarks!F$8,3,IF(O73&lt;Benchmarks!G$8,4,IF(O73&lt;Benchmarks!H$8,5,6))))))</f>
        <v>0</v>
      </c>
      <c r="Q73" s="62">
        <v>1</v>
      </c>
      <c r="R73" s="46">
        <f t="shared" ref="R73:R136" si="11">P73*Q73</f>
        <v>0</v>
      </c>
      <c r="S73" s="60">
        <v>0.65500000000000003</v>
      </c>
      <c r="T73" s="47">
        <f>IF(S73&lt;Benchmarks!C$7,0,IF(S73&lt;Benchmarks!D$7,1,IF(S73&lt;Benchmarks!E$7,2,IF(S73&lt;Benchmarks!F$7,3,IF(S73&lt;Benchmarks!G$7,4,IF(S73&lt;Benchmarks!H$7,5,6))))))</f>
        <v>5</v>
      </c>
      <c r="U73" s="62">
        <v>1</v>
      </c>
      <c r="V73" s="46">
        <f t="shared" ref="V73:V136" si="12">T73*U73</f>
        <v>5</v>
      </c>
      <c r="W73" s="60">
        <v>3.7450000000000001</v>
      </c>
      <c r="X73" s="44">
        <f>IF(W73&lt;Benchmarks!C$5,0,IF(W73&lt;Benchmarks!D$5,1,IF(W73&lt;Benchmarks!E$5,2,IF(W73&lt;Benchmarks!F$5,3,IF(W73&lt;Benchmarks!G$5,4,IF(W73&lt;Benchmarks!H$5,5,6))))))</f>
        <v>1</v>
      </c>
      <c r="Y73" s="62">
        <v>0.73722627740000002</v>
      </c>
      <c r="Z73" s="46">
        <f t="shared" ref="Z73:Z136" si="13">X73*Y73</f>
        <v>0.73722627740000002</v>
      </c>
      <c r="AA73" s="60">
        <v>3.3530000000000002</v>
      </c>
      <c r="AB73" s="44">
        <f>IF(AA73&lt;Benchmarks!C$6,0,IF(AA73&lt;Benchmarks!D$6,1,IF(AA73&lt;Benchmarks!E$6,2,IF(AA73&lt;Benchmarks!F$6,3,IF(AA73&lt;Benchmarks!G$6,4,IF(AA73&lt;Benchmarks!H$6,5,6))))))</f>
        <v>1</v>
      </c>
      <c r="AC73" s="62">
        <v>0.5384615385</v>
      </c>
      <c r="AD73" s="46">
        <f t="shared" ref="AD73:AD136" si="14">AB73*AC73</f>
        <v>0.5384615385</v>
      </c>
      <c r="AE73" s="46">
        <f t="shared" ref="AE73:AE136" si="15">AD73+Z73+V73+R73+N73</f>
        <v>6.8377316114999998</v>
      </c>
      <c r="AF73" s="58">
        <v>30</v>
      </c>
      <c r="AG73" s="48">
        <f t="shared" ref="AG73:AG136" si="16">AE73/AF73</f>
        <v>0.22792438704999998</v>
      </c>
      <c r="AH73" s="171"/>
      <c r="AI73" s="58">
        <v>1</v>
      </c>
      <c r="AJ73" s="58">
        <v>151</v>
      </c>
      <c r="AK73" s="58">
        <v>0</v>
      </c>
      <c r="AL73" s="111"/>
      <c r="AM73" s="58">
        <v>1</v>
      </c>
      <c r="AN73" s="171"/>
      <c r="AO73" s="58">
        <v>1</v>
      </c>
      <c r="AP73" s="58">
        <v>193</v>
      </c>
      <c r="AQ73" s="58">
        <v>0</v>
      </c>
      <c r="AR73" s="111"/>
      <c r="AS73" s="58">
        <v>1</v>
      </c>
      <c r="AT73" s="62">
        <v>0.3910386965</v>
      </c>
      <c r="AU73" s="58">
        <v>0</v>
      </c>
      <c r="AV73" s="58">
        <v>5</v>
      </c>
      <c r="AW73" s="58">
        <v>6</v>
      </c>
      <c r="AX73" s="58">
        <v>6</v>
      </c>
      <c r="AY73" s="171"/>
      <c r="AZ73" s="58">
        <v>1</v>
      </c>
      <c r="BA73" s="58">
        <v>43</v>
      </c>
      <c r="BB73" s="58">
        <v>0</v>
      </c>
      <c r="BC73" s="111"/>
      <c r="BD73" s="58">
        <v>1</v>
      </c>
      <c r="BE73" s="111"/>
      <c r="BF73" s="171"/>
      <c r="BG73" s="58">
        <v>3</v>
      </c>
      <c r="BH73" s="58">
        <v>0</v>
      </c>
      <c r="BI73" s="58">
        <v>3</v>
      </c>
      <c r="BJ73" s="58">
        <v>6</v>
      </c>
      <c r="BK73" s="175"/>
      <c r="BL73" s="61">
        <v>1</v>
      </c>
      <c r="BM73" s="61">
        <v>204</v>
      </c>
      <c r="BN73" s="64">
        <v>0</v>
      </c>
      <c r="BO73" s="112"/>
      <c r="BP73" s="58">
        <v>1</v>
      </c>
      <c r="BQ73" s="175"/>
      <c r="BR73" s="61">
        <v>1</v>
      </c>
      <c r="BS73" s="61">
        <v>213</v>
      </c>
      <c r="BT73" s="64">
        <v>0</v>
      </c>
      <c r="BU73" s="112"/>
      <c r="BV73" s="64">
        <v>1</v>
      </c>
      <c r="BW73" s="112"/>
      <c r="BX73" s="172"/>
      <c r="BY73" s="64">
        <v>4</v>
      </c>
      <c r="BZ73" s="64">
        <v>0</v>
      </c>
      <c r="CA73" s="64">
        <v>4</v>
      </c>
      <c r="CB73" s="65">
        <v>12</v>
      </c>
      <c r="CC73" s="61">
        <v>0</v>
      </c>
      <c r="CD73" s="61">
        <v>187</v>
      </c>
      <c r="CE73" s="64">
        <v>0</v>
      </c>
      <c r="CF73" s="63">
        <v>6.4170000000000005E-2</v>
      </c>
      <c r="CG73" s="58">
        <v>0</v>
      </c>
      <c r="CH73" s="58">
        <v>16</v>
      </c>
      <c r="CI73" s="58">
        <v>0</v>
      </c>
      <c r="CJ73" s="58">
        <v>192</v>
      </c>
      <c r="CK73" s="58">
        <v>0</v>
      </c>
      <c r="CL73" s="63">
        <v>8.3330000000000001E-2</v>
      </c>
      <c r="CM73" s="58">
        <v>0</v>
      </c>
      <c r="CN73" s="112"/>
      <c r="CO73" s="171"/>
      <c r="CP73" s="58">
        <v>2</v>
      </c>
      <c r="CQ73" s="58">
        <v>0</v>
      </c>
      <c r="CR73" s="58">
        <v>2</v>
      </c>
      <c r="CS73" s="64">
        <v>12</v>
      </c>
      <c r="CT73" s="64">
        <v>17</v>
      </c>
      <c r="CU73" s="63">
        <v>0.70588235290000001</v>
      </c>
      <c r="CV73" s="62">
        <v>0.89270386270000002</v>
      </c>
      <c r="CW73" s="62">
        <v>0</v>
      </c>
      <c r="CX73" s="46">
        <f t="shared" ref="CX73:CX136" si="17">IF(CZ73="",AG73*37.5,AG73*26.25)</f>
        <v>5.9830151600624992</v>
      </c>
      <c r="CY73" s="60">
        <v>0</v>
      </c>
      <c r="CZ73" s="60">
        <v>0</v>
      </c>
      <c r="DA73" s="46">
        <f t="shared" ref="DA73:DA136" si="18">IF(CW73="","",CW73*20)</f>
        <v>0</v>
      </c>
      <c r="DB73" s="60">
        <v>0</v>
      </c>
      <c r="DC73" s="60">
        <v>0</v>
      </c>
      <c r="DD73" s="66">
        <v>0</v>
      </c>
      <c r="DE73" s="49">
        <f t="shared" si="9"/>
        <v>0.12936248994729729</v>
      </c>
    </row>
    <row r="74" spans="1:109" x14ac:dyDescent="0.45">
      <c r="A74" s="56" t="s">
        <v>473</v>
      </c>
      <c r="B74" s="57" t="s">
        <v>474</v>
      </c>
      <c r="C74" s="56" t="s">
        <v>475</v>
      </c>
      <c r="D74" s="56" t="s">
        <v>476</v>
      </c>
      <c r="E74" s="56" t="s">
        <v>477</v>
      </c>
      <c r="F74" s="56" t="s">
        <v>340</v>
      </c>
      <c r="G74" s="56" t="s">
        <v>341</v>
      </c>
      <c r="H74" s="56" t="s">
        <v>142</v>
      </c>
      <c r="I74" s="58">
        <v>0</v>
      </c>
      <c r="J74" s="59">
        <v>83</v>
      </c>
      <c r="K74" s="60">
        <v>2.3109999999999999</v>
      </c>
      <c r="L74" s="47">
        <f>IF(K74&lt;Benchmarks!C$9,0,IF(K74&lt;Benchmarks!D$9,1,IF(K74&lt;Benchmarks!E$9,2,IF(K74&lt;Benchmarks!F$9,3,IF(K74&lt;Benchmarks!G$9,4,IF(K74&lt;Benchmarks!H$9,5,6))))))</f>
        <v>1</v>
      </c>
      <c r="M74" s="62">
        <v>0.71532846719999998</v>
      </c>
      <c r="N74" s="46">
        <f t="shared" si="10"/>
        <v>0.71532846719999998</v>
      </c>
      <c r="O74" s="60">
        <v>1.0349999999999999</v>
      </c>
      <c r="P74" s="47">
        <f>IF(O74&lt;Benchmarks!C$8,0,IF(O74&lt;Benchmarks!D$8,1,IF(O74&lt;Benchmarks!E$8,2,IF(O74&lt;Benchmarks!F$8,3,IF(O74&lt;Benchmarks!G$8,4,IF(O74&lt;Benchmarks!H$8,5,6))))))</f>
        <v>1</v>
      </c>
      <c r="Q74" s="62">
        <v>1</v>
      </c>
      <c r="R74" s="46">
        <f t="shared" si="11"/>
        <v>1</v>
      </c>
      <c r="S74" s="60">
        <v>0.376</v>
      </c>
      <c r="T74" s="47">
        <f>IF(S74&lt;Benchmarks!C$7,0,IF(S74&lt;Benchmarks!D$7,1,IF(S74&lt;Benchmarks!E$7,2,IF(S74&lt;Benchmarks!F$7,3,IF(S74&lt;Benchmarks!G$7,4,IF(S74&lt;Benchmarks!H$7,5,6))))))</f>
        <v>2</v>
      </c>
      <c r="U74" s="62">
        <v>1</v>
      </c>
      <c r="V74" s="46">
        <f t="shared" si="12"/>
        <v>2</v>
      </c>
      <c r="W74" s="60">
        <v>3.7210000000000001</v>
      </c>
      <c r="X74" s="44">
        <f>IF(W74&lt;Benchmarks!C$5,0,IF(W74&lt;Benchmarks!D$5,1,IF(W74&lt;Benchmarks!E$5,2,IF(W74&lt;Benchmarks!F$5,3,IF(W74&lt;Benchmarks!G$5,4,IF(W74&lt;Benchmarks!H$5,5,6))))))</f>
        <v>1</v>
      </c>
      <c r="Y74" s="62">
        <v>0.84671532849999998</v>
      </c>
      <c r="Z74" s="46">
        <f t="shared" si="13"/>
        <v>0.84671532849999998</v>
      </c>
      <c r="AA74" s="60">
        <v>3.4350000000000001</v>
      </c>
      <c r="AB74" s="44">
        <f>IF(AA74&lt;Benchmarks!C$6,0,IF(AA74&lt;Benchmarks!D$6,1,IF(AA74&lt;Benchmarks!E$6,2,IF(AA74&lt;Benchmarks!F$6,3,IF(AA74&lt;Benchmarks!G$6,4,IF(AA74&lt;Benchmarks!H$6,5,6))))))</f>
        <v>1</v>
      </c>
      <c r="AC74" s="62">
        <v>0.71794871790000003</v>
      </c>
      <c r="AD74" s="46">
        <f t="shared" si="14"/>
        <v>0.71794871790000003</v>
      </c>
      <c r="AE74" s="46">
        <f t="shared" si="15"/>
        <v>5.2799925135999999</v>
      </c>
      <c r="AF74" s="58">
        <v>30</v>
      </c>
      <c r="AG74" s="48">
        <f t="shared" si="16"/>
        <v>0.17599975045333333</v>
      </c>
      <c r="AH74" s="171"/>
      <c r="AI74" s="58">
        <v>1</v>
      </c>
      <c r="AJ74" s="58">
        <v>179</v>
      </c>
      <c r="AK74" s="58">
        <v>0</v>
      </c>
      <c r="AL74" s="111"/>
      <c r="AM74" s="58">
        <v>1</v>
      </c>
      <c r="AN74" s="58">
        <v>12</v>
      </c>
      <c r="AO74" s="58">
        <v>0</v>
      </c>
      <c r="AP74" s="58">
        <v>189</v>
      </c>
      <c r="AQ74" s="58">
        <v>0</v>
      </c>
      <c r="AR74" s="62">
        <v>6.3490000000000005E-2</v>
      </c>
      <c r="AS74" s="58">
        <v>0</v>
      </c>
      <c r="AT74" s="111"/>
      <c r="AU74" s="171"/>
      <c r="AV74" s="58">
        <v>1</v>
      </c>
      <c r="AW74" s="58">
        <v>0</v>
      </c>
      <c r="AX74" s="58">
        <v>1</v>
      </c>
      <c r="AY74" s="171"/>
      <c r="AZ74" s="58">
        <v>1</v>
      </c>
      <c r="BA74" s="58">
        <v>44</v>
      </c>
      <c r="BB74" s="58">
        <v>0</v>
      </c>
      <c r="BC74" s="111"/>
      <c r="BD74" s="58">
        <v>1</v>
      </c>
      <c r="BE74" s="111"/>
      <c r="BF74" s="171"/>
      <c r="BG74" s="58">
        <v>0</v>
      </c>
      <c r="BH74" s="58">
        <v>0</v>
      </c>
      <c r="BI74" s="58">
        <v>0</v>
      </c>
      <c r="BJ74" s="58">
        <v>1</v>
      </c>
      <c r="BK74" s="175"/>
      <c r="BL74" s="61">
        <v>1</v>
      </c>
      <c r="BM74" s="61">
        <v>219</v>
      </c>
      <c r="BN74" s="64">
        <v>0</v>
      </c>
      <c r="BO74" s="112"/>
      <c r="BP74" s="58">
        <v>1</v>
      </c>
      <c r="BQ74" s="175"/>
      <c r="BR74" s="61">
        <v>1</v>
      </c>
      <c r="BS74" s="61">
        <v>211</v>
      </c>
      <c r="BT74" s="64">
        <v>0</v>
      </c>
      <c r="BU74" s="112"/>
      <c r="BV74" s="64">
        <v>1</v>
      </c>
      <c r="BW74" s="112"/>
      <c r="BX74" s="172"/>
      <c r="BY74" s="64">
        <v>1</v>
      </c>
      <c r="BZ74" s="64">
        <v>0</v>
      </c>
      <c r="CA74" s="64">
        <v>1</v>
      </c>
      <c r="CB74" s="65">
        <v>13</v>
      </c>
      <c r="CC74" s="61">
        <v>0</v>
      </c>
      <c r="CD74" s="61">
        <v>198</v>
      </c>
      <c r="CE74" s="64">
        <v>0</v>
      </c>
      <c r="CF74" s="63">
        <v>6.5659999999999996E-2</v>
      </c>
      <c r="CG74" s="58">
        <v>0</v>
      </c>
      <c r="CH74" s="171"/>
      <c r="CI74" s="58">
        <v>1</v>
      </c>
      <c r="CJ74" s="58">
        <v>200</v>
      </c>
      <c r="CK74" s="58">
        <v>0</v>
      </c>
      <c r="CL74" s="112"/>
      <c r="CM74" s="58">
        <v>1</v>
      </c>
      <c r="CN74" s="112"/>
      <c r="CO74" s="58">
        <v>2</v>
      </c>
      <c r="CP74" s="58">
        <v>5</v>
      </c>
      <c r="CQ74" s="58">
        <v>5</v>
      </c>
      <c r="CR74" s="58">
        <v>5</v>
      </c>
      <c r="CS74" s="64">
        <v>7</v>
      </c>
      <c r="CT74" s="64">
        <v>17</v>
      </c>
      <c r="CU74" s="63">
        <v>0.41176470590000003</v>
      </c>
      <c r="CV74" s="62">
        <v>0.9855769231</v>
      </c>
      <c r="CW74" s="62">
        <v>0.41176470590000003</v>
      </c>
      <c r="CX74" s="46">
        <f t="shared" si="17"/>
        <v>4.6199934493999999</v>
      </c>
      <c r="CY74" s="60">
        <v>0</v>
      </c>
      <c r="CZ74" s="60">
        <v>0</v>
      </c>
      <c r="DA74" s="46">
        <f t="shared" si="18"/>
        <v>8.2352941180000006</v>
      </c>
      <c r="DB74" s="60">
        <v>0</v>
      </c>
      <c r="DC74" s="60">
        <v>0</v>
      </c>
      <c r="DD74" s="66">
        <v>0</v>
      </c>
      <c r="DE74" s="49">
        <f t="shared" ref="DE74:DE137" si="19">IF(DA74="",SUM(CX74,CZ74,CY74,CZ74,DA74,DB74,DC74,DD74)/26.25,SUM(CX74,CZ74,CY74,CZ74,DA74,DB74,DC74,DD74)/46.25)</f>
        <v>0.27795216361945951</v>
      </c>
    </row>
    <row r="75" spans="1:109" x14ac:dyDescent="0.45">
      <c r="A75" s="56" t="s">
        <v>478</v>
      </c>
      <c r="B75" s="57" t="s">
        <v>479</v>
      </c>
      <c r="C75" s="56" t="s">
        <v>480</v>
      </c>
      <c r="D75" s="56" t="s">
        <v>481</v>
      </c>
      <c r="E75" s="56" t="s">
        <v>482</v>
      </c>
      <c r="F75" s="56" t="s">
        <v>340</v>
      </c>
      <c r="G75" s="56" t="s">
        <v>341</v>
      </c>
      <c r="H75" s="56" t="s">
        <v>142</v>
      </c>
      <c r="I75" s="58">
        <v>0</v>
      </c>
      <c r="J75" s="59">
        <v>99</v>
      </c>
      <c r="K75" s="60">
        <v>2.38</v>
      </c>
      <c r="L75" s="47">
        <f>IF(K75&lt;Benchmarks!C$9,0,IF(K75&lt;Benchmarks!D$9,1,IF(K75&lt;Benchmarks!E$9,2,IF(K75&lt;Benchmarks!F$9,3,IF(K75&lt;Benchmarks!G$9,4,IF(K75&lt;Benchmarks!H$9,5,6))))))</f>
        <v>2</v>
      </c>
      <c r="M75" s="62">
        <v>0.25182481750000002</v>
      </c>
      <c r="N75" s="46">
        <f t="shared" si="10"/>
        <v>0.50364963500000004</v>
      </c>
      <c r="O75" s="60">
        <v>0.82199999999999995</v>
      </c>
      <c r="P75" s="47">
        <f>IF(O75&lt;Benchmarks!C$8,0,IF(O75&lt;Benchmarks!D$8,1,IF(O75&lt;Benchmarks!E$8,2,IF(O75&lt;Benchmarks!F$8,3,IF(O75&lt;Benchmarks!G$8,4,IF(O75&lt;Benchmarks!H$8,5,6))))))</f>
        <v>0</v>
      </c>
      <c r="Q75" s="62">
        <v>1</v>
      </c>
      <c r="R75" s="46">
        <f t="shared" si="11"/>
        <v>0</v>
      </c>
      <c r="S75" s="60">
        <v>0.38300000000000001</v>
      </c>
      <c r="T75" s="47">
        <f>IF(S75&lt;Benchmarks!C$7,0,IF(S75&lt;Benchmarks!D$7,1,IF(S75&lt;Benchmarks!E$7,2,IF(S75&lt;Benchmarks!F$7,3,IF(S75&lt;Benchmarks!G$7,4,IF(S75&lt;Benchmarks!H$7,5,6))))))</f>
        <v>2</v>
      </c>
      <c r="U75" s="62">
        <v>1</v>
      </c>
      <c r="V75" s="46">
        <f t="shared" si="12"/>
        <v>2</v>
      </c>
      <c r="W75" s="60">
        <v>3.585</v>
      </c>
      <c r="X75" s="44">
        <f>IF(W75&lt;Benchmarks!C$5,0,IF(W75&lt;Benchmarks!D$5,1,IF(W75&lt;Benchmarks!E$5,2,IF(W75&lt;Benchmarks!F$5,3,IF(W75&lt;Benchmarks!G$5,4,IF(W75&lt;Benchmarks!H$5,5,6))))))</f>
        <v>0</v>
      </c>
      <c r="Y75" s="62">
        <v>9.4890510900000002E-2</v>
      </c>
      <c r="Z75" s="46">
        <f t="shared" si="13"/>
        <v>0</v>
      </c>
      <c r="AA75" s="60">
        <v>3.363</v>
      </c>
      <c r="AB75" s="44">
        <f>IF(AA75&lt;Benchmarks!C$6,0,IF(AA75&lt;Benchmarks!D$6,1,IF(AA75&lt;Benchmarks!E$6,2,IF(AA75&lt;Benchmarks!F$6,3,IF(AA75&lt;Benchmarks!G$6,4,IF(AA75&lt;Benchmarks!H$6,5,6))))))</f>
        <v>1</v>
      </c>
      <c r="AC75" s="62">
        <v>2.5641025599999999E-2</v>
      </c>
      <c r="AD75" s="46">
        <f t="shared" si="14"/>
        <v>2.5641025599999999E-2</v>
      </c>
      <c r="AE75" s="46">
        <f t="shared" si="15"/>
        <v>2.5292906606000001</v>
      </c>
      <c r="AF75" s="58">
        <v>30</v>
      </c>
      <c r="AG75" s="48">
        <f t="shared" si="16"/>
        <v>8.4309688686666676E-2</v>
      </c>
      <c r="AH75" s="58">
        <v>16</v>
      </c>
      <c r="AI75" s="58">
        <v>0</v>
      </c>
      <c r="AJ75" s="58">
        <v>161</v>
      </c>
      <c r="AK75" s="58">
        <v>0</v>
      </c>
      <c r="AL75" s="62">
        <v>9.9379999999999996E-2</v>
      </c>
      <c r="AM75" s="58">
        <v>0</v>
      </c>
      <c r="AN75" s="171"/>
      <c r="AO75" s="58">
        <v>1</v>
      </c>
      <c r="AP75" s="58">
        <v>151</v>
      </c>
      <c r="AQ75" s="58">
        <v>0</v>
      </c>
      <c r="AR75" s="111"/>
      <c r="AS75" s="58">
        <v>1</v>
      </c>
      <c r="AT75" s="111"/>
      <c r="AU75" s="58">
        <v>2</v>
      </c>
      <c r="AV75" s="58">
        <v>5</v>
      </c>
      <c r="AW75" s="58">
        <v>6</v>
      </c>
      <c r="AX75" s="58">
        <v>6</v>
      </c>
      <c r="AY75" s="58">
        <v>0</v>
      </c>
      <c r="AZ75" s="58">
        <v>0</v>
      </c>
      <c r="BA75" s="58">
        <v>37</v>
      </c>
      <c r="BB75" s="58">
        <v>0</v>
      </c>
      <c r="BC75" s="62">
        <v>0</v>
      </c>
      <c r="BD75" s="58">
        <v>0</v>
      </c>
      <c r="BE75" s="62">
        <v>1.1342159324000001</v>
      </c>
      <c r="BF75" s="58">
        <v>0</v>
      </c>
      <c r="BG75" s="58">
        <v>6</v>
      </c>
      <c r="BH75" s="58">
        <v>6</v>
      </c>
      <c r="BI75" s="58">
        <v>6</v>
      </c>
      <c r="BJ75" s="58">
        <v>6</v>
      </c>
      <c r="BK75" s="175"/>
      <c r="BL75" s="61">
        <v>1</v>
      </c>
      <c r="BM75" s="61">
        <v>178</v>
      </c>
      <c r="BN75" s="64">
        <v>0</v>
      </c>
      <c r="BO75" s="112"/>
      <c r="BP75" s="58">
        <v>1</v>
      </c>
      <c r="BQ75" s="175"/>
      <c r="BR75" s="61">
        <v>1</v>
      </c>
      <c r="BS75" s="61">
        <v>158</v>
      </c>
      <c r="BT75" s="64">
        <v>0</v>
      </c>
      <c r="BU75" s="112"/>
      <c r="BV75" s="64">
        <v>1</v>
      </c>
      <c r="BW75" s="112"/>
      <c r="BX75" s="172"/>
      <c r="BY75" s="64">
        <v>4</v>
      </c>
      <c r="BZ75" s="64">
        <v>0</v>
      </c>
      <c r="CA75" s="64">
        <v>4</v>
      </c>
      <c r="CB75" s="65">
        <v>26</v>
      </c>
      <c r="CC75" s="61">
        <v>0</v>
      </c>
      <c r="CD75" s="61">
        <v>154</v>
      </c>
      <c r="CE75" s="64">
        <v>0</v>
      </c>
      <c r="CF75" s="63">
        <v>0.16883000000000001</v>
      </c>
      <c r="CG75" s="58">
        <v>0</v>
      </c>
      <c r="CH75" s="58">
        <v>21</v>
      </c>
      <c r="CI75" s="58">
        <v>0</v>
      </c>
      <c r="CJ75" s="58">
        <v>136</v>
      </c>
      <c r="CK75" s="58">
        <v>0</v>
      </c>
      <c r="CL75" s="63">
        <v>0.15440999999999999</v>
      </c>
      <c r="CM75" s="58">
        <v>0</v>
      </c>
      <c r="CN75" s="63">
        <v>0.11503789389999999</v>
      </c>
      <c r="CO75" s="58">
        <v>0</v>
      </c>
      <c r="CP75" s="58">
        <v>0</v>
      </c>
      <c r="CQ75" s="58">
        <v>1</v>
      </c>
      <c r="CR75" s="58">
        <v>1</v>
      </c>
      <c r="CS75" s="64">
        <v>11</v>
      </c>
      <c r="CT75" s="64">
        <v>17</v>
      </c>
      <c r="CU75" s="63">
        <v>0.64705882349999999</v>
      </c>
      <c r="CV75" s="62">
        <v>0.95031055900000005</v>
      </c>
      <c r="CW75" s="62">
        <v>0.64705882349999999</v>
      </c>
      <c r="CX75" s="46">
        <f t="shared" si="17"/>
        <v>2.2131293280250004</v>
      </c>
      <c r="CY75" s="60">
        <v>0</v>
      </c>
      <c r="CZ75" s="60">
        <v>0</v>
      </c>
      <c r="DA75" s="46">
        <f t="shared" si="18"/>
        <v>12.94117647</v>
      </c>
      <c r="DB75" s="60">
        <v>0</v>
      </c>
      <c r="DC75" s="60">
        <v>0</v>
      </c>
      <c r="DD75" s="66">
        <v>0</v>
      </c>
      <c r="DE75" s="49">
        <f t="shared" si="19"/>
        <v>0.32766066590324322</v>
      </c>
    </row>
    <row r="76" spans="1:109" x14ac:dyDescent="0.45">
      <c r="A76" s="56" t="s">
        <v>483</v>
      </c>
      <c r="B76" s="57" t="s">
        <v>484</v>
      </c>
      <c r="C76" s="56" t="s">
        <v>485</v>
      </c>
      <c r="D76" s="56" t="s">
        <v>486</v>
      </c>
      <c r="E76" s="56" t="s">
        <v>487</v>
      </c>
      <c r="F76" s="56" t="s">
        <v>340</v>
      </c>
      <c r="G76" s="56" t="s">
        <v>341</v>
      </c>
      <c r="H76" s="56" t="s">
        <v>142</v>
      </c>
      <c r="I76" s="58">
        <v>0</v>
      </c>
      <c r="J76" s="59">
        <v>74</v>
      </c>
      <c r="K76" s="60">
        <v>2.774</v>
      </c>
      <c r="L76" s="47">
        <f>IF(K76&lt;Benchmarks!C$9,0,IF(K76&lt;Benchmarks!D$9,1,IF(K76&lt;Benchmarks!E$9,2,IF(K76&lt;Benchmarks!F$9,3,IF(K76&lt;Benchmarks!G$9,4,IF(K76&lt;Benchmarks!H$9,5,6))))))</f>
        <v>5</v>
      </c>
      <c r="M76" s="62">
        <v>0.95985401459999997</v>
      </c>
      <c r="N76" s="46">
        <f t="shared" si="10"/>
        <v>4.7992700729999997</v>
      </c>
      <c r="O76" s="60">
        <v>1.083</v>
      </c>
      <c r="P76" s="47">
        <f>IF(O76&lt;Benchmarks!C$8,0,IF(O76&lt;Benchmarks!D$8,1,IF(O76&lt;Benchmarks!E$8,2,IF(O76&lt;Benchmarks!F$8,3,IF(O76&lt;Benchmarks!G$8,4,IF(O76&lt;Benchmarks!H$8,5,6))))))</f>
        <v>2</v>
      </c>
      <c r="Q76" s="62">
        <v>1</v>
      </c>
      <c r="R76" s="46">
        <f t="shared" si="11"/>
        <v>2</v>
      </c>
      <c r="S76" s="60">
        <v>0.66800000000000004</v>
      </c>
      <c r="T76" s="47">
        <f>IF(S76&lt;Benchmarks!C$7,0,IF(S76&lt;Benchmarks!D$7,1,IF(S76&lt;Benchmarks!E$7,2,IF(S76&lt;Benchmarks!F$7,3,IF(S76&lt;Benchmarks!G$7,4,IF(S76&lt;Benchmarks!H$7,5,6))))))</f>
        <v>5</v>
      </c>
      <c r="U76" s="62">
        <v>1</v>
      </c>
      <c r="V76" s="46">
        <f t="shared" si="12"/>
        <v>5</v>
      </c>
      <c r="W76" s="60">
        <v>4.5250000000000004</v>
      </c>
      <c r="X76" s="44">
        <f>IF(W76&lt;Benchmarks!C$5,0,IF(W76&lt;Benchmarks!D$5,1,IF(W76&lt;Benchmarks!E$5,2,IF(W76&lt;Benchmarks!F$5,3,IF(W76&lt;Benchmarks!G$5,4,IF(W76&lt;Benchmarks!H$5,5,6))))))</f>
        <v>5</v>
      </c>
      <c r="Y76" s="62">
        <v>1</v>
      </c>
      <c r="Z76" s="46">
        <f t="shared" si="13"/>
        <v>5</v>
      </c>
      <c r="AA76" s="60">
        <v>4.2939999999999996</v>
      </c>
      <c r="AB76" s="44">
        <f>IF(AA76&lt;Benchmarks!C$6,0,IF(AA76&lt;Benchmarks!D$6,1,IF(AA76&lt;Benchmarks!E$6,2,IF(AA76&lt;Benchmarks!F$6,3,IF(AA76&lt;Benchmarks!G$6,4,IF(AA76&lt;Benchmarks!H$6,5,6))))))</f>
        <v>5</v>
      </c>
      <c r="AC76" s="62">
        <v>1</v>
      </c>
      <c r="AD76" s="46">
        <f t="shared" si="14"/>
        <v>5</v>
      </c>
      <c r="AE76" s="46">
        <f t="shared" si="15"/>
        <v>21.799270072999999</v>
      </c>
      <c r="AF76" s="58">
        <v>30</v>
      </c>
      <c r="AG76" s="48">
        <f t="shared" si="16"/>
        <v>0.72664233576666659</v>
      </c>
      <c r="AH76" s="171"/>
      <c r="AI76" s="58">
        <v>1</v>
      </c>
      <c r="AJ76" s="58">
        <v>214</v>
      </c>
      <c r="AK76" s="58">
        <v>0</v>
      </c>
      <c r="AL76" s="111"/>
      <c r="AM76" s="58">
        <v>1</v>
      </c>
      <c r="AN76" s="171"/>
      <c r="AO76" s="58">
        <v>1</v>
      </c>
      <c r="AP76" s="58">
        <v>227</v>
      </c>
      <c r="AQ76" s="58">
        <v>0</v>
      </c>
      <c r="AR76" s="111"/>
      <c r="AS76" s="58">
        <v>1</v>
      </c>
      <c r="AT76" s="62">
        <v>0.3702970297</v>
      </c>
      <c r="AU76" s="58">
        <v>0</v>
      </c>
      <c r="AV76" s="58">
        <v>4</v>
      </c>
      <c r="AW76" s="58">
        <v>3</v>
      </c>
      <c r="AX76" s="58">
        <v>4</v>
      </c>
      <c r="AY76" s="171"/>
      <c r="AZ76" s="58">
        <v>1</v>
      </c>
      <c r="BA76" s="58">
        <v>56</v>
      </c>
      <c r="BB76" s="58">
        <v>0</v>
      </c>
      <c r="BC76" s="111"/>
      <c r="BD76" s="58">
        <v>1</v>
      </c>
      <c r="BE76" s="62">
        <v>0.20957095710000001</v>
      </c>
      <c r="BF76" s="58">
        <v>0</v>
      </c>
      <c r="BG76" s="58">
        <v>4</v>
      </c>
      <c r="BH76" s="58">
        <v>2</v>
      </c>
      <c r="BI76" s="58">
        <v>4</v>
      </c>
      <c r="BJ76" s="58">
        <v>4</v>
      </c>
      <c r="BK76" s="175"/>
      <c r="BL76" s="61">
        <v>1</v>
      </c>
      <c r="BM76" s="61">
        <v>248</v>
      </c>
      <c r="BN76" s="64">
        <v>0</v>
      </c>
      <c r="BO76" s="112"/>
      <c r="BP76" s="58">
        <v>1</v>
      </c>
      <c r="BQ76" s="175"/>
      <c r="BR76" s="61">
        <v>1</v>
      </c>
      <c r="BS76" s="61">
        <v>245</v>
      </c>
      <c r="BT76" s="64">
        <v>0</v>
      </c>
      <c r="BU76" s="112"/>
      <c r="BV76" s="64">
        <v>1</v>
      </c>
      <c r="BW76" s="112"/>
      <c r="BX76" s="172"/>
      <c r="BY76" s="64">
        <v>0</v>
      </c>
      <c r="BZ76" s="64">
        <v>0</v>
      </c>
      <c r="CA76" s="64">
        <v>0</v>
      </c>
      <c r="CB76" s="177"/>
      <c r="CC76" s="61">
        <v>1</v>
      </c>
      <c r="CD76" s="61">
        <v>175</v>
      </c>
      <c r="CE76" s="64">
        <v>0</v>
      </c>
      <c r="CF76" s="112"/>
      <c r="CG76" s="58">
        <v>1</v>
      </c>
      <c r="CH76" s="171"/>
      <c r="CI76" s="58">
        <v>1</v>
      </c>
      <c r="CJ76" s="58">
        <v>186</v>
      </c>
      <c r="CK76" s="58">
        <v>0</v>
      </c>
      <c r="CL76" s="112"/>
      <c r="CM76" s="58">
        <v>1</v>
      </c>
      <c r="CN76" s="112"/>
      <c r="CO76" s="171"/>
      <c r="CP76" s="58">
        <v>4</v>
      </c>
      <c r="CQ76" s="58">
        <v>0</v>
      </c>
      <c r="CR76" s="58">
        <v>4</v>
      </c>
      <c r="CS76" s="64">
        <v>8</v>
      </c>
      <c r="CT76" s="64">
        <v>17</v>
      </c>
      <c r="CU76" s="63">
        <v>0.47058823529999999</v>
      </c>
      <c r="CV76" s="62">
        <v>0.98765432099999995</v>
      </c>
      <c r="CW76" s="62">
        <v>0.47058823529999999</v>
      </c>
      <c r="CX76" s="46">
        <f t="shared" si="17"/>
        <v>19.074361313874999</v>
      </c>
      <c r="CY76" s="60">
        <v>0</v>
      </c>
      <c r="CZ76" s="60">
        <v>0</v>
      </c>
      <c r="DA76" s="46">
        <f t="shared" si="18"/>
        <v>9.4117647059999996</v>
      </c>
      <c r="DB76" s="60">
        <v>0</v>
      </c>
      <c r="DC76" s="60">
        <v>0</v>
      </c>
      <c r="DD76" s="66">
        <v>0</v>
      </c>
      <c r="DE76" s="49">
        <f t="shared" si="19"/>
        <v>0.61591623826756747</v>
      </c>
    </row>
    <row r="77" spans="1:109" x14ac:dyDescent="0.45">
      <c r="A77" s="56" t="s">
        <v>488</v>
      </c>
      <c r="B77" s="57" t="s">
        <v>489</v>
      </c>
      <c r="C77" s="56" t="s">
        <v>490</v>
      </c>
      <c r="D77" s="56" t="s">
        <v>491</v>
      </c>
      <c r="E77" s="56" t="s">
        <v>492</v>
      </c>
      <c r="F77" s="56" t="s">
        <v>340</v>
      </c>
      <c r="G77" s="56" t="s">
        <v>341</v>
      </c>
      <c r="H77" s="56" t="s">
        <v>142</v>
      </c>
      <c r="I77" s="58">
        <v>0</v>
      </c>
      <c r="J77" s="59">
        <v>44</v>
      </c>
      <c r="K77" s="60">
        <v>2.3780000000000001</v>
      </c>
      <c r="L77" s="47">
        <f>IF(K77&lt;Benchmarks!C$9,0,IF(K77&lt;Benchmarks!D$9,1,IF(K77&lt;Benchmarks!E$9,2,IF(K77&lt;Benchmarks!F$9,3,IF(K77&lt;Benchmarks!G$9,4,IF(K77&lt;Benchmarks!H$9,5,6))))))</f>
        <v>2</v>
      </c>
      <c r="M77" s="62">
        <v>0.66423357660000004</v>
      </c>
      <c r="N77" s="46">
        <f t="shared" si="10"/>
        <v>1.3284671532000001</v>
      </c>
      <c r="O77" s="60">
        <v>1.0209999999999999</v>
      </c>
      <c r="P77" s="47">
        <f>IF(O77&lt;Benchmarks!C$8,0,IF(O77&lt;Benchmarks!D$8,1,IF(O77&lt;Benchmarks!E$8,2,IF(O77&lt;Benchmarks!F$8,3,IF(O77&lt;Benchmarks!G$8,4,IF(O77&lt;Benchmarks!H$8,5,6))))))</f>
        <v>1</v>
      </c>
      <c r="Q77" s="62">
        <v>1</v>
      </c>
      <c r="R77" s="46">
        <f t="shared" si="11"/>
        <v>1</v>
      </c>
      <c r="S77" s="60">
        <v>0.52400000000000002</v>
      </c>
      <c r="T77" s="47">
        <f>IF(S77&lt;Benchmarks!C$7,0,IF(S77&lt;Benchmarks!D$7,1,IF(S77&lt;Benchmarks!E$7,2,IF(S77&lt;Benchmarks!F$7,3,IF(S77&lt;Benchmarks!G$7,4,IF(S77&lt;Benchmarks!H$7,5,6))))))</f>
        <v>4</v>
      </c>
      <c r="U77" s="62">
        <v>1</v>
      </c>
      <c r="V77" s="46">
        <f t="shared" si="12"/>
        <v>4</v>
      </c>
      <c r="W77" s="60">
        <v>3.9220000000000002</v>
      </c>
      <c r="X77" s="44">
        <f>IF(W77&lt;Benchmarks!C$5,0,IF(W77&lt;Benchmarks!D$5,1,IF(W77&lt;Benchmarks!E$5,2,IF(W77&lt;Benchmarks!F$5,3,IF(W77&lt;Benchmarks!G$5,4,IF(W77&lt;Benchmarks!H$5,5,6))))))</f>
        <v>2</v>
      </c>
      <c r="Y77" s="62">
        <v>0.89416058389999997</v>
      </c>
      <c r="Z77" s="46">
        <f t="shared" si="13"/>
        <v>1.7883211677999999</v>
      </c>
      <c r="AA77" s="60">
        <v>3.4220000000000002</v>
      </c>
      <c r="AB77" s="44">
        <f>IF(AA77&lt;Benchmarks!C$6,0,IF(AA77&lt;Benchmarks!D$6,1,IF(AA77&lt;Benchmarks!E$6,2,IF(AA77&lt;Benchmarks!F$6,3,IF(AA77&lt;Benchmarks!G$6,4,IF(AA77&lt;Benchmarks!H$6,5,6))))))</f>
        <v>1</v>
      </c>
      <c r="AC77" s="62">
        <v>0.6538461538</v>
      </c>
      <c r="AD77" s="46">
        <f t="shared" si="14"/>
        <v>0.6538461538</v>
      </c>
      <c r="AE77" s="46">
        <f t="shared" si="15"/>
        <v>8.7706344747999996</v>
      </c>
      <c r="AF77" s="58">
        <v>30</v>
      </c>
      <c r="AG77" s="48">
        <f t="shared" si="16"/>
        <v>0.29235448249333335</v>
      </c>
      <c r="AH77" s="171"/>
      <c r="AI77" s="58">
        <v>1</v>
      </c>
      <c r="AJ77" s="58">
        <v>110</v>
      </c>
      <c r="AK77" s="58">
        <v>0</v>
      </c>
      <c r="AL77" s="111"/>
      <c r="AM77" s="58">
        <v>1</v>
      </c>
      <c r="AN77" s="171"/>
      <c r="AO77" s="58">
        <v>1</v>
      </c>
      <c r="AP77" s="58">
        <v>135</v>
      </c>
      <c r="AQ77" s="58">
        <v>0</v>
      </c>
      <c r="AR77" s="111"/>
      <c r="AS77" s="58">
        <v>1</v>
      </c>
      <c r="AT77" s="111"/>
      <c r="AU77" s="171"/>
      <c r="AV77" s="58">
        <v>2</v>
      </c>
      <c r="AW77" s="58">
        <v>0</v>
      </c>
      <c r="AX77" s="58">
        <v>2</v>
      </c>
      <c r="AY77" s="171"/>
      <c r="AZ77" s="58">
        <v>1</v>
      </c>
      <c r="BA77" s="58">
        <v>35</v>
      </c>
      <c r="BB77" s="58">
        <v>0</v>
      </c>
      <c r="BC77" s="111"/>
      <c r="BD77" s="58">
        <v>1</v>
      </c>
      <c r="BE77" s="111"/>
      <c r="BF77" s="171"/>
      <c r="BG77" s="58">
        <v>2</v>
      </c>
      <c r="BH77" s="58">
        <v>0</v>
      </c>
      <c r="BI77" s="58">
        <v>2</v>
      </c>
      <c r="BJ77" s="58">
        <v>2</v>
      </c>
      <c r="BK77" s="61">
        <v>0</v>
      </c>
      <c r="BL77" s="61">
        <v>0</v>
      </c>
      <c r="BM77" s="61">
        <v>134</v>
      </c>
      <c r="BN77" s="64">
        <v>0</v>
      </c>
      <c r="BO77" s="63">
        <v>0</v>
      </c>
      <c r="BP77" s="58">
        <v>0</v>
      </c>
      <c r="BQ77" s="61">
        <v>0</v>
      </c>
      <c r="BR77" s="61">
        <v>0</v>
      </c>
      <c r="BS77" s="61">
        <v>143</v>
      </c>
      <c r="BT77" s="64">
        <v>0</v>
      </c>
      <c r="BU77" s="63">
        <v>0</v>
      </c>
      <c r="BV77" s="64">
        <v>0</v>
      </c>
      <c r="BW77" s="112"/>
      <c r="BX77" s="172"/>
      <c r="BY77" s="64">
        <v>6</v>
      </c>
      <c r="BZ77" s="64">
        <v>0</v>
      </c>
      <c r="CA77" s="64">
        <v>6</v>
      </c>
      <c r="CB77" s="177"/>
      <c r="CC77" s="61">
        <v>1</v>
      </c>
      <c r="CD77" s="61">
        <v>106</v>
      </c>
      <c r="CE77" s="64">
        <v>0</v>
      </c>
      <c r="CF77" s="112"/>
      <c r="CG77" s="58">
        <v>1</v>
      </c>
      <c r="CH77" s="58">
        <v>11</v>
      </c>
      <c r="CI77" s="58">
        <v>0</v>
      </c>
      <c r="CJ77" s="58">
        <v>121</v>
      </c>
      <c r="CK77" s="58">
        <v>0</v>
      </c>
      <c r="CL77" s="63">
        <v>9.0910000000000005E-2</v>
      </c>
      <c r="CM77" s="58">
        <v>0</v>
      </c>
      <c r="CN77" s="112"/>
      <c r="CO77" s="171"/>
      <c r="CP77" s="58">
        <v>2</v>
      </c>
      <c r="CQ77" s="58">
        <v>0</v>
      </c>
      <c r="CR77" s="58">
        <v>2</v>
      </c>
      <c r="CS77" s="64">
        <v>10</v>
      </c>
      <c r="CT77" s="64">
        <v>17</v>
      </c>
      <c r="CU77" s="63">
        <v>0.58823529409999997</v>
      </c>
      <c r="CV77" s="62">
        <v>0.90131578950000002</v>
      </c>
      <c r="CW77" s="62">
        <v>0.29411764709999999</v>
      </c>
      <c r="CX77" s="46">
        <f t="shared" si="17"/>
        <v>7.6743051654500007</v>
      </c>
      <c r="CY77" s="60">
        <v>0</v>
      </c>
      <c r="CZ77" s="60">
        <v>0</v>
      </c>
      <c r="DA77" s="46">
        <f t="shared" si="18"/>
        <v>5.8823529419999998</v>
      </c>
      <c r="DB77" s="60">
        <v>0</v>
      </c>
      <c r="DC77" s="60">
        <v>0</v>
      </c>
      <c r="DD77" s="66">
        <v>0</v>
      </c>
      <c r="DE77" s="49">
        <f t="shared" si="19"/>
        <v>0.29311693205297301</v>
      </c>
    </row>
    <row r="78" spans="1:109" x14ac:dyDescent="0.45">
      <c r="A78" s="56" t="s">
        <v>493</v>
      </c>
      <c r="B78" s="57" t="s">
        <v>494</v>
      </c>
      <c r="C78" s="56" t="s">
        <v>495</v>
      </c>
      <c r="D78" s="56" t="s">
        <v>496</v>
      </c>
      <c r="E78" s="56" t="s">
        <v>497</v>
      </c>
      <c r="F78" s="56" t="s">
        <v>340</v>
      </c>
      <c r="G78" s="56" t="s">
        <v>341</v>
      </c>
      <c r="H78" s="56" t="s">
        <v>142</v>
      </c>
      <c r="I78" s="58">
        <v>0</v>
      </c>
      <c r="J78" s="59">
        <v>73</v>
      </c>
      <c r="K78" s="60">
        <v>2.4860000000000002</v>
      </c>
      <c r="L78" s="47">
        <f>IF(K78&lt;Benchmarks!C$9,0,IF(K78&lt;Benchmarks!D$9,1,IF(K78&lt;Benchmarks!E$9,2,IF(K78&lt;Benchmarks!F$9,3,IF(K78&lt;Benchmarks!G$9,4,IF(K78&lt;Benchmarks!H$9,5,6))))))</f>
        <v>3</v>
      </c>
      <c r="M78" s="62">
        <v>0.99270072990000002</v>
      </c>
      <c r="N78" s="46">
        <f t="shared" si="10"/>
        <v>2.9781021897</v>
      </c>
      <c r="O78" s="60">
        <v>1.111</v>
      </c>
      <c r="P78" s="47">
        <f>IF(O78&lt;Benchmarks!C$8,0,IF(O78&lt;Benchmarks!D$8,1,IF(O78&lt;Benchmarks!E$8,2,IF(O78&lt;Benchmarks!F$8,3,IF(O78&lt;Benchmarks!G$8,4,IF(O78&lt;Benchmarks!H$8,5,6))))))</f>
        <v>3</v>
      </c>
      <c r="Q78" s="62">
        <v>1</v>
      </c>
      <c r="R78" s="46">
        <f t="shared" si="11"/>
        <v>3</v>
      </c>
      <c r="S78" s="60">
        <v>0.23899999999999999</v>
      </c>
      <c r="T78" s="47">
        <f>IF(S78&lt;Benchmarks!C$7,0,IF(S78&lt;Benchmarks!D$7,1,IF(S78&lt;Benchmarks!E$7,2,IF(S78&lt;Benchmarks!F$7,3,IF(S78&lt;Benchmarks!G$7,4,IF(S78&lt;Benchmarks!H$7,5,6))))))</f>
        <v>0</v>
      </c>
      <c r="U78" s="62">
        <v>1</v>
      </c>
      <c r="V78" s="46">
        <f t="shared" si="12"/>
        <v>0</v>
      </c>
      <c r="W78" s="60">
        <v>3.8359999999999999</v>
      </c>
      <c r="X78" s="44">
        <f>IF(W78&lt;Benchmarks!C$5,0,IF(W78&lt;Benchmarks!D$5,1,IF(W78&lt;Benchmarks!E$5,2,IF(W78&lt;Benchmarks!F$5,3,IF(W78&lt;Benchmarks!G$5,4,IF(W78&lt;Benchmarks!H$5,5,6))))))</f>
        <v>2</v>
      </c>
      <c r="Y78" s="62">
        <v>0.97445255470000003</v>
      </c>
      <c r="Z78" s="46">
        <f t="shared" si="13"/>
        <v>1.9489051094000001</v>
      </c>
      <c r="AA78" s="60">
        <v>3.472</v>
      </c>
      <c r="AB78" s="44">
        <f>IF(AA78&lt;Benchmarks!C$6,0,IF(AA78&lt;Benchmarks!D$6,1,IF(AA78&lt;Benchmarks!E$6,2,IF(AA78&lt;Benchmarks!F$6,3,IF(AA78&lt;Benchmarks!G$6,4,IF(AA78&lt;Benchmarks!H$6,5,6))))))</f>
        <v>2</v>
      </c>
      <c r="AC78" s="62">
        <v>0.97435897439999997</v>
      </c>
      <c r="AD78" s="46">
        <f t="shared" si="14"/>
        <v>1.9487179487999999</v>
      </c>
      <c r="AE78" s="46">
        <f t="shared" si="15"/>
        <v>9.8757252479000002</v>
      </c>
      <c r="AF78" s="58">
        <v>30</v>
      </c>
      <c r="AG78" s="48">
        <f t="shared" si="16"/>
        <v>0.32919084159666667</v>
      </c>
      <c r="AH78" s="171"/>
      <c r="AI78" s="58">
        <v>1</v>
      </c>
      <c r="AJ78" s="58">
        <v>115</v>
      </c>
      <c r="AK78" s="58">
        <v>0</v>
      </c>
      <c r="AL78" s="111"/>
      <c r="AM78" s="58">
        <v>1</v>
      </c>
      <c r="AN78" s="58">
        <v>20</v>
      </c>
      <c r="AO78" s="58">
        <v>0</v>
      </c>
      <c r="AP78" s="58">
        <v>147</v>
      </c>
      <c r="AQ78" s="58">
        <v>0</v>
      </c>
      <c r="AR78" s="62">
        <v>0.13605</v>
      </c>
      <c r="AS78" s="58">
        <v>0</v>
      </c>
      <c r="AT78" s="111"/>
      <c r="AU78" s="171"/>
      <c r="AV78" s="58">
        <v>0</v>
      </c>
      <c r="AW78" s="58">
        <v>0</v>
      </c>
      <c r="AX78" s="58">
        <v>0</v>
      </c>
      <c r="AY78" s="171"/>
      <c r="AZ78" s="58">
        <v>1</v>
      </c>
      <c r="BA78" s="58">
        <v>38</v>
      </c>
      <c r="BB78" s="58">
        <v>0</v>
      </c>
      <c r="BC78" s="111"/>
      <c r="BD78" s="58">
        <v>1</v>
      </c>
      <c r="BE78" s="111"/>
      <c r="BF78" s="171"/>
      <c r="BG78" s="58">
        <v>0</v>
      </c>
      <c r="BH78" s="58">
        <v>0</v>
      </c>
      <c r="BI78" s="58">
        <v>0</v>
      </c>
      <c r="BJ78" s="58">
        <v>0</v>
      </c>
      <c r="BK78" s="175"/>
      <c r="BL78" s="61">
        <v>1</v>
      </c>
      <c r="BM78" s="61">
        <v>154</v>
      </c>
      <c r="BN78" s="64">
        <v>0</v>
      </c>
      <c r="BO78" s="112"/>
      <c r="BP78" s="58">
        <v>1</v>
      </c>
      <c r="BQ78" s="175"/>
      <c r="BR78" s="61">
        <v>1</v>
      </c>
      <c r="BS78" s="61">
        <v>166</v>
      </c>
      <c r="BT78" s="64">
        <v>0</v>
      </c>
      <c r="BU78" s="112"/>
      <c r="BV78" s="64">
        <v>1</v>
      </c>
      <c r="BW78" s="112"/>
      <c r="BX78" s="172"/>
      <c r="BY78" s="64">
        <v>0</v>
      </c>
      <c r="BZ78" s="64">
        <v>0</v>
      </c>
      <c r="CA78" s="64">
        <v>0</v>
      </c>
      <c r="CB78" s="177"/>
      <c r="CC78" s="61">
        <v>1</v>
      </c>
      <c r="CD78" s="61">
        <v>125</v>
      </c>
      <c r="CE78" s="64">
        <v>0</v>
      </c>
      <c r="CF78" s="112"/>
      <c r="CG78" s="58">
        <v>1</v>
      </c>
      <c r="CH78" s="171"/>
      <c r="CI78" s="58">
        <v>1</v>
      </c>
      <c r="CJ78" s="58">
        <v>142</v>
      </c>
      <c r="CK78" s="58">
        <v>0</v>
      </c>
      <c r="CL78" s="112"/>
      <c r="CM78" s="58">
        <v>1</v>
      </c>
      <c r="CN78" s="112"/>
      <c r="CO78" s="171"/>
      <c r="CP78" s="58">
        <v>5</v>
      </c>
      <c r="CQ78" s="58">
        <v>0</v>
      </c>
      <c r="CR78" s="58">
        <v>5</v>
      </c>
      <c r="CS78" s="64">
        <v>5</v>
      </c>
      <c r="CT78" s="64">
        <v>17</v>
      </c>
      <c r="CU78" s="63">
        <v>0.29411764709999999</v>
      </c>
      <c r="CV78" s="62">
        <v>0.98795180719999998</v>
      </c>
      <c r="CW78" s="62">
        <v>0.29411764709999999</v>
      </c>
      <c r="CX78" s="46">
        <f t="shared" si="17"/>
        <v>8.641259591912501</v>
      </c>
      <c r="CY78" s="60">
        <v>0</v>
      </c>
      <c r="CZ78" s="60">
        <v>0</v>
      </c>
      <c r="DA78" s="46">
        <f t="shared" si="18"/>
        <v>5.8823529419999998</v>
      </c>
      <c r="DB78" s="60">
        <v>0</v>
      </c>
      <c r="DC78" s="60">
        <v>0</v>
      </c>
      <c r="DD78" s="66">
        <v>0</v>
      </c>
      <c r="DE78" s="49">
        <f t="shared" si="19"/>
        <v>0.31402405478729734</v>
      </c>
    </row>
    <row r="79" spans="1:109" x14ac:dyDescent="0.45">
      <c r="A79" s="56" t="s">
        <v>498</v>
      </c>
      <c r="B79" s="57" t="s">
        <v>499</v>
      </c>
      <c r="C79" s="56" t="s">
        <v>500</v>
      </c>
      <c r="D79" s="56" t="s">
        <v>501</v>
      </c>
      <c r="E79" s="56" t="s">
        <v>502</v>
      </c>
      <c r="F79" s="56" t="s">
        <v>347</v>
      </c>
      <c r="G79" s="56" t="s">
        <v>341</v>
      </c>
      <c r="H79" s="56" t="s">
        <v>142</v>
      </c>
      <c r="I79" s="58">
        <v>0</v>
      </c>
      <c r="J79" s="59">
        <v>60</v>
      </c>
      <c r="K79" s="60">
        <v>2.8250000000000002</v>
      </c>
      <c r="L79" s="47">
        <f>IF(K79&lt;Benchmarks!C$9,0,IF(K79&lt;Benchmarks!D$9,1,IF(K79&lt;Benchmarks!E$9,2,IF(K79&lt;Benchmarks!F$9,3,IF(K79&lt;Benchmarks!G$9,4,IF(K79&lt;Benchmarks!H$9,5,6))))))</f>
        <v>5</v>
      </c>
      <c r="M79" s="62">
        <v>0.89051094890000004</v>
      </c>
      <c r="N79" s="46">
        <f t="shared" si="10"/>
        <v>4.4525547445000004</v>
      </c>
      <c r="O79" s="60">
        <v>1.07</v>
      </c>
      <c r="P79" s="47">
        <f>IF(O79&lt;Benchmarks!C$8,0,IF(O79&lt;Benchmarks!D$8,1,IF(O79&lt;Benchmarks!E$8,2,IF(O79&lt;Benchmarks!F$8,3,IF(O79&lt;Benchmarks!G$8,4,IF(O79&lt;Benchmarks!H$8,5,6))))))</f>
        <v>2</v>
      </c>
      <c r="Q79" s="62">
        <v>1</v>
      </c>
      <c r="R79" s="46">
        <f t="shared" si="11"/>
        <v>2</v>
      </c>
      <c r="S79" s="60">
        <v>0.82099999999999995</v>
      </c>
      <c r="T79" s="47">
        <f>IF(S79&lt;Benchmarks!C$7,0,IF(S79&lt;Benchmarks!D$7,1,IF(S79&lt;Benchmarks!E$7,2,IF(S79&lt;Benchmarks!F$7,3,IF(S79&lt;Benchmarks!G$7,4,IF(S79&lt;Benchmarks!H$7,5,6))))))</f>
        <v>6</v>
      </c>
      <c r="U79" s="62">
        <v>1</v>
      </c>
      <c r="V79" s="46">
        <f t="shared" si="12"/>
        <v>6</v>
      </c>
      <c r="W79" s="60">
        <v>4.7160000000000002</v>
      </c>
      <c r="X79" s="44">
        <f>IF(W79&lt;Benchmarks!C$5,0,IF(W79&lt;Benchmarks!D$5,1,IF(W79&lt;Benchmarks!E$5,2,IF(W79&lt;Benchmarks!F$5,3,IF(W79&lt;Benchmarks!G$5,4,IF(W79&lt;Benchmarks!H$5,5,6))))))</f>
        <v>5</v>
      </c>
      <c r="Y79" s="62">
        <v>0.98175182480000001</v>
      </c>
      <c r="Z79" s="46">
        <f t="shared" si="13"/>
        <v>4.9087591240000004</v>
      </c>
      <c r="AA79" s="60">
        <v>4.17</v>
      </c>
      <c r="AB79" s="44">
        <f>IF(AA79&lt;Benchmarks!C$6,0,IF(AA79&lt;Benchmarks!D$6,1,IF(AA79&lt;Benchmarks!E$6,2,IF(AA79&lt;Benchmarks!F$6,3,IF(AA79&lt;Benchmarks!G$6,4,IF(AA79&lt;Benchmarks!H$6,5,6))))))</f>
        <v>5</v>
      </c>
      <c r="AC79" s="62">
        <v>0.93589743589999996</v>
      </c>
      <c r="AD79" s="46">
        <f t="shared" si="14"/>
        <v>4.6794871794999997</v>
      </c>
      <c r="AE79" s="46">
        <f t="shared" si="15"/>
        <v>22.040801047999999</v>
      </c>
      <c r="AF79" s="58">
        <v>30</v>
      </c>
      <c r="AG79" s="48">
        <f t="shared" si="16"/>
        <v>0.73469336826666665</v>
      </c>
      <c r="AH79" s="171"/>
      <c r="AI79" s="58">
        <v>1</v>
      </c>
      <c r="AJ79" s="58">
        <v>87</v>
      </c>
      <c r="AK79" s="58">
        <v>0</v>
      </c>
      <c r="AL79" s="111"/>
      <c r="AM79" s="58">
        <v>1</v>
      </c>
      <c r="AN79" s="171"/>
      <c r="AO79" s="58">
        <v>1</v>
      </c>
      <c r="AP79" s="58">
        <v>113</v>
      </c>
      <c r="AQ79" s="58">
        <v>0</v>
      </c>
      <c r="AR79" s="111"/>
      <c r="AS79" s="58">
        <v>1</v>
      </c>
      <c r="AT79" s="62">
        <v>0.26374859709999998</v>
      </c>
      <c r="AU79" s="58">
        <v>0</v>
      </c>
      <c r="AV79" s="58">
        <v>1</v>
      </c>
      <c r="AW79" s="58">
        <v>2</v>
      </c>
      <c r="AX79" s="58">
        <v>2</v>
      </c>
      <c r="AY79" s="171"/>
      <c r="AZ79" s="58">
        <v>1</v>
      </c>
      <c r="BA79" s="171"/>
      <c r="BB79" s="58">
        <v>4</v>
      </c>
      <c r="BC79" s="111"/>
      <c r="BD79" s="58">
        <v>1</v>
      </c>
      <c r="BE79" s="111"/>
      <c r="BF79" s="171"/>
      <c r="BG79" s="171"/>
      <c r="BH79" s="171"/>
      <c r="BI79" s="171"/>
      <c r="BJ79" s="58">
        <v>2</v>
      </c>
      <c r="BK79" s="175"/>
      <c r="BL79" s="61">
        <v>1</v>
      </c>
      <c r="BM79" s="61">
        <v>104</v>
      </c>
      <c r="BN79" s="64">
        <v>0</v>
      </c>
      <c r="BO79" s="112"/>
      <c r="BP79" s="58">
        <v>1</v>
      </c>
      <c r="BQ79" s="175"/>
      <c r="BR79" s="61">
        <v>1</v>
      </c>
      <c r="BS79" s="61">
        <v>123</v>
      </c>
      <c r="BT79" s="64">
        <v>0</v>
      </c>
      <c r="BU79" s="112"/>
      <c r="BV79" s="64">
        <v>1</v>
      </c>
      <c r="BW79" s="112"/>
      <c r="BX79" s="172"/>
      <c r="BY79" s="64">
        <v>0</v>
      </c>
      <c r="BZ79" s="64">
        <v>0</v>
      </c>
      <c r="CA79" s="64">
        <v>0</v>
      </c>
      <c r="CB79" s="177"/>
      <c r="CC79" s="61">
        <v>1</v>
      </c>
      <c r="CD79" s="61">
        <v>104</v>
      </c>
      <c r="CE79" s="64">
        <v>0</v>
      </c>
      <c r="CF79" s="112"/>
      <c r="CG79" s="58">
        <v>1</v>
      </c>
      <c r="CH79" s="171"/>
      <c r="CI79" s="58">
        <v>1</v>
      </c>
      <c r="CJ79" s="58">
        <v>123</v>
      </c>
      <c r="CK79" s="58">
        <v>0</v>
      </c>
      <c r="CL79" s="112"/>
      <c r="CM79" s="58">
        <v>1</v>
      </c>
      <c r="CN79" s="112"/>
      <c r="CO79" s="171"/>
      <c r="CP79" s="58">
        <v>3</v>
      </c>
      <c r="CQ79" s="58">
        <v>0</v>
      </c>
      <c r="CR79" s="58">
        <v>3</v>
      </c>
      <c r="CS79" s="64">
        <v>5</v>
      </c>
      <c r="CT79" s="64">
        <v>17</v>
      </c>
      <c r="CU79" s="63">
        <v>0.29411764709999999</v>
      </c>
      <c r="CV79" s="62">
        <v>0.89629629629999996</v>
      </c>
      <c r="CW79" s="62">
        <v>0</v>
      </c>
      <c r="CX79" s="46">
        <f t="shared" si="17"/>
        <v>19.285700917</v>
      </c>
      <c r="CY79" s="60">
        <v>0</v>
      </c>
      <c r="CZ79" s="60">
        <v>0</v>
      </c>
      <c r="DA79" s="46">
        <f t="shared" si="18"/>
        <v>0</v>
      </c>
      <c r="DB79" s="60">
        <v>0</v>
      </c>
      <c r="DC79" s="60">
        <v>0</v>
      </c>
      <c r="DD79" s="66">
        <v>0</v>
      </c>
      <c r="DE79" s="49">
        <f t="shared" si="19"/>
        <v>0.41698812793513512</v>
      </c>
    </row>
    <row r="80" spans="1:109" x14ac:dyDescent="0.45">
      <c r="A80" s="56" t="s">
        <v>503</v>
      </c>
      <c r="B80" s="57" t="s">
        <v>504</v>
      </c>
      <c r="C80" s="56" t="s">
        <v>505</v>
      </c>
      <c r="D80" s="56" t="s">
        <v>506</v>
      </c>
      <c r="E80" s="56" t="s">
        <v>507</v>
      </c>
      <c r="F80" s="56" t="s">
        <v>340</v>
      </c>
      <c r="G80" s="56" t="s">
        <v>341</v>
      </c>
      <c r="H80" s="56" t="s">
        <v>142</v>
      </c>
      <c r="I80" s="58">
        <v>0</v>
      </c>
      <c r="J80" s="59">
        <v>25</v>
      </c>
      <c r="K80" s="60">
        <v>2.625</v>
      </c>
      <c r="L80" s="47">
        <f>IF(K80&lt;Benchmarks!C$9,0,IF(K80&lt;Benchmarks!D$9,1,IF(K80&lt;Benchmarks!E$9,2,IF(K80&lt;Benchmarks!F$9,3,IF(K80&lt;Benchmarks!G$9,4,IF(K80&lt;Benchmarks!H$9,5,6))))))</f>
        <v>4</v>
      </c>
      <c r="M80" s="62">
        <v>0.94525547450000003</v>
      </c>
      <c r="N80" s="46">
        <f t="shared" si="10"/>
        <v>3.7810218980000001</v>
      </c>
      <c r="O80" s="60">
        <v>0.95799999999999996</v>
      </c>
      <c r="P80" s="47">
        <f>IF(O80&lt;Benchmarks!C$8,0,IF(O80&lt;Benchmarks!D$8,1,IF(O80&lt;Benchmarks!E$8,2,IF(O80&lt;Benchmarks!F$8,3,IF(O80&lt;Benchmarks!G$8,4,IF(O80&lt;Benchmarks!H$8,5,6))))))</f>
        <v>0</v>
      </c>
      <c r="Q80" s="62">
        <v>1</v>
      </c>
      <c r="R80" s="46">
        <f t="shared" si="11"/>
        <v>0</v>
      </c>
      <c r="S80" s="60">
        <v>0.505</v>
      </c>
      <c r="T80" s="47">
        <f>IF(S80&lt;Benchmarks!C$7,0,IF(S80&lt;Benchmarks!D$7,1,IF(S80&lt;Benchmarks!E$7,2,IF(S80&lt;Benchmarks!F$7,3,IF(S80&lt;Benchmarks!G$7,4,IF(S80&lt;Benchmarks!H$7,5,6))))))</f>
        <v>4</v>
      </c>
      <c r="U80" s="62">
        <v>1</v>
      </c>
      <c r="V80" s="46">
        <f t="shared" si="12"/>
        <v>4</v>
      </c>
      <c r="W80" s="60">
        <v>4.0890000000000004</v>
      </c>
      <c r="X80" s="44">
        <f>IF(W80&lt;Benchmarks!C$5,0,IF(W80&lt;Benchmarks!D$5,1,IF(W80&lt;Benchmarks!E$5,2,IF(W80&lt;Benchmarks!F$5,3,IF(W80&lt;Benchmarks!G$5,4,IF(W80&lt;Benchmarks!H$5,5,6))))))</f>
        <v>3</v>
      </c>
      <c r="Y80" s="62">
        <v>0.98540145990000005</v>
      </c>
      <c r="Z80" s="46">
        <f t="shared" si="13"/>
        <v>2.9562043796999999</v>
      </c>
      <c r="AA80" s="60">
        <v>3.7629999999999999</v>
      </c>
      <c r="AB80" s="44">
        <f>IF(AA80&lt;Benchmarks!C$6,0,IF(AA80&lt;Benchmarks!D$6,1,IF(AA80&lt;Benchmarks!E$6,2,IF(AA80&lt;Benchmarks!F$6,3,IF(AA80&lt;Benchmarks!G$6,4,IF(AA80&lt;Benchmarks!H$6,5,6))))))</f>
        <v>4</v>
      </c>
      <c r="AC80" s="62">
        <v>0.9615384615</v>
      </c>
      <c r="AD80" s="46">
        <f t="shared" si="14"/>
        <v>3.846153846</v>
      </c>
      <c r="AE80" s="46">
        <f t="shared" si="15"/>
        <v>14.583380123700001</v>
      </c>
      <c r="AF80" s="58">
        <v>30</v>
      </c>
      <c r="AG80" s="48">
        <f t="shared" si="16"/>
        <v>0.48611267079000003</v>
      </c>
      <c r="AH80" s="171"/>
      <c r="AI80" s="58">
        <v>1</v>
      </c>
      <c r="AJ80" s="58">
        <v>69</v>
      </c>
      <c r="AK80" s="58">
        <v>0</v>
      </c>
      <c r="AL80" s="111"/>
      <c r="AM80" s="58">
        <v>1</v>
      </c>
      <c r="AN80" s="58">
        <v>0</v>
      </c>
      <c r="AO80" s="58">
        <v>0</v>
      </c>
      <c r="AP80" s="58">
        <v>71</v>
      </c>
      <c r="AQ80" s="58">
        <v>0</v>
      </c>
      <c r="AR80" s="62">
        <v>0</v>
      </c>
      <c r="AS80" s="58">
        <v>0</v>
      </c>
      <c r="AT80" s="111"/>
      <c r="AU80" s="58">
        <v>2</v>
      </c>
      <c r="AV80" s="58">
        <v>6</v>
      </c>
      <c r="AW80" s="58">
        <v>6</v>
      </c>
      <c r="AX80" s="58">
        <v>6</v>
      </c>
      <c r="AY80" s="58">
        <v>0</v>
      </c>
      <c r="AZ80" s="58">
        <v>0</v>
      </c>
      <c r="BA80" s="171"/>
      <c r="BB80" s="58">
        <v>4</v>
      </c>
      <c r="BC80" s="111"/>
      <c r="BD80" s="58">
        <v>4</v>
      </c>
      <c r="BE80" s="111"/>
      <c r="BF80" s="171"/>
      <c r="BG80" s="171"/>
      <c r="BH80" s="171"/>
      <c r="BI80" s="171"/>
      <c r="BJ80" s="58">
        <v>6</v>
      </c>
      <c r="BK80" s="61">
        <v>0</v>
      </c>
      <c r="BL80" s="61">
        <v>0</v>
      </c>
      <c r="BM80" s="61">
        <v>80</v>
      </c>
      <c r="BN80" s="64">
        <v>0</v>
      </c>
      <c r="BO80" s="63">
        <v>0</v>
      </c>
      <c r="BP80" s="58">
        <v>0</v>
      </c>
      <c r="BQ80" s="61">
        <v>0</v>
      </c>
      <c r="BR80" s="61">
        <v>0</v>
      </c>
      <c r="BS80" s="61">
        <v>75</v>
      </c>
      <c r="BT80" s="64">
        <v>0</v>
      </c>
      <c r="BU80" s="63">
        <v>0</v>
      </c>
      <c r="BV80" s="64">
        <v>0</v>
      </c>
      <c r="BW80" s="112"/>
      <c r="BX80" s="172"/>
      <c r="BY80" s="64">
        <v>6</v>
      </c>
      <c r="BZ80" s="64">
        <v>0</v>
      </c>
      <c r="CA80" s="64">
        <v>6</v>
      </c>
      <c r="CB80" s="65">
        <v>14</v>
      </c>
      <c r="CC80" s="61">
        <v>0</v>
      </c>
      <c r="CD80" s="61">
        <v>72</v>
      </c>
      <c r="CE80" s="64">
        <v>0</v>
      </c>
      <c r="CF80" s="63">
        <v>0.19444</v>
      </c>
      <c r="CG80" s="58">
        <v>0</v>
      </c>
      <c r="CH80" s="171"/>
      <c r="CI80" s="58">
        <v>1</v>
      </c>
      <c r="CJ80" s="58">
        <v>64</v>
      </c>
      <c r="CK80" s="58">
        <v>0</v>
      </c>
      <c r="CL80" s="112"/>
      <c r="CM80" s="58">
        <v>1</v>
      </c>
      <c r="CN80" s="112"/>
      <c r="CO80" s="58">
        <v>2</v>
      </c>
      <c r="CP80" s="58">
        <v>2</v>
      </c>
      <c r="CQ80" s="58">
        <v>5</v>
      </c>
      <c r="CR80" s="58">
        <v>5</v>
      </c>
      <c r="CS80" s="64">
        <v>17</v>
      </c>
      <c r="CT80" s="64">
        <v>17</v>
      </c>
      <c r="CU80" s="63">
        <v>1</v>
      </c>
      <c r="CV80" s="62">
        <v>1</v>
      </c>
      <c r="CW80" s="62">
        <v>1</v>
      </c>
      <c r="CX80" s="46">
        <f t="shared" si="17"/>
        <v>12.7604576082375</v>
      </c>
      <c r="CY80" s="60">
        <v>0</v>
      </c>
      <c r="CZ80" s="60">
        <v>0</v>
      </c>
      <c r="DA80" s="46">
        <f t="shared" si="18"/>
        <v>20</v>
      </c>
      <c r="DB80" s="60">
        <v>0</v>
      </c>
      <c r="DC80" s="60">
        <v>0</v>
      </c>
      <c r="DD80" s="66">
        <v>0</v>
      </c>
      <c r="DE80" s="49">
        <f t="shared" si="19"/>
        <v>0.70833421855648648</v>
      </c>
    </row>
    <row r="81" spans="1:109" x14ac:dyDescent="0.45">
      <c r="A81" s="56" t="s">
        <v>508</v>
      </c>
      <c r="B81" s="57" t="s">
        <v>509</v>
      </c>
      <c r="C81" s="56" t="s">
        <v>510</v>
      </c>
      <c r="D81" s="56" t="s">
        <v>511</v>
      </c>
      <c r="E81" s="56" t="s">
        <v>512</v>
      </c>
      <c r="F81" s="56" t="s">
        <v>340</v>
      </c>
      <c r="G81" s="56" t="s">
        <v>341</v>
      </c>
      <c r="H81" s="56" t="s">
        <v>142</v>
      </c>
      <c r="I81" s="58">
        <v>0</v>
      </c>
      <c r="J81" s="59">
        <v>60</v>
      </c>
      <c r="K81" s="60">
        <v>2.4350000000000001</v>
      </c>
      <c r="L81" s="47">
        <f>IF(K81&lt;Benchmarks!C$9,0,IF(K81&lt;Benchmarks!D$9,1,IF(K81&lt;Benchmarks!E$9,2,IF(K81&lt;Benchmarks!F$9,3,IF(K81&lt;Benchmarks!G$9,4,IF(K81&lt;Benchmarks!H$9,5,6))))))</f>
        <v>2</v>
      </c>
      <c r="M81" s="62">
        <v>0.80656934309999995</v>
      </c>
      <c r="N81" s="46">
        <f t="shared" si="10"/>
        <v>1.6131386861999999</v>
      </c>
      <c r="O81" s="60">
        <v>0.70799999999999996</v>
      </c>
      <c r="P81" s="47">
        <f>IF(O81&lt;Benchmarks!C$8,0,IF(O81&lt;Benchmarks!D$8,1,IF(O81&lt;Benchmarks!E$8,2,IF(O81&lt;Benchmarks!F$8,3,IF(O81&lt;Benchmarks!G$8,4,IF(O81&lt;Benchmarks!H$8,5,6))))))</f>
        <v>0</v>
      </c>
      <c r="Q81" s="62">
        <v>1</v>
      </c>
      <c r="R81" s="46">
        <f t="shared" si="11"/>
        <v>0</v>
      </c>
      <c r="S81" s="60">
        <v>0.51100000000000001</v>
      </c>
      <c r="T81" s="47">
        <f>IF(S81&lt;Benchmarks!C$7,0,IF(S81&lt;Benchmarks!D$7,1,IF(S81&lt;Benchmarks!E$7,2,IF(S81&lt;Benchmarks!F$7,3,IF(S81&lt;Benchmarks!G$7,4,IF(S81&lt;Benchmarks!H$7,5,6))))))</f>
        <v>4</v>
      </c>
      <c r="U81" s="62">
        <v>1</v>
      </c>
      <c r="V81" s="46">
        <f t="shared" si="12"/>
        <v>4</v>
      </c>
      <c r="W81" s="60">
        <v>3.6539999999999999</v>
      </c>
      <c r="X81" s="44">
        <f>IF(W81&lt;Benchmarks!C$5,0,IF(W81&lt;Benchmarks!D$5,1,IF(W81&lt;Benchmarks!E$5,2,IF(W81&lt;Benchmarks!F$5,3,IF(W81&lt;Benchmarks!G$5,4,IF(W81&lt;Benchmarks!H$5,5,6))))))</f>
        <v>1</v>
      </c>
      <c r="Y81" s="62">
        <v>0.60583941610000003</v>
      </c>
      <c r="Z81" s="46">
        <f t="shared" si="13"/>
        <v>0.60583941610000003</v>
      </c>
      <c r="AA81" s="60">
        <v>3.3929999999999998</v>
      </c>
      <c r="AB81" s="44">
        <f>IF(AA81&lt;Benchmarks!C$6,0,IF(AA81&lt;Benchmarks!D$6,1,IF(AA81&lt;Benchmarks!E$6,2,IF(AA81&lt;Benchmarks!F$6,3,IF(AA81&lt;Benchmarks!G$6,4,IF(AA81&lt;Benchmarks!H$6,5,6))))))</f>
        <v>1</v>
      </c>
      <c r="AC81" s="62">
        <v>0.48717948719999998</v>
      </c>
      <c r="AD81" s="46">
        <f t="shared" si="14"/>
        <v>0.48717948719999998</v>
      </c>
      <c r="AE81" s="46">
        <f t="shared" si="15"/>
        <v>6.7061575895000001</v>
      </c>
      <c r="AF81" s="58">
        <v>30</v>
      </c>
      <c r="AG81" s="48">
        <f t="shared" si="16"/>
        <v>0.22353858631666668</v>
      </c>
      <c r="AH81" s="171"/>
      <c r="AI81" s="58">
        <v>1</v>
      </c>
      <c r="AJ81" s="58">
        <v>190</v>
      </c>
      <c r="AK81" s="58">
        <v>0</v>
      </c>
      <c r="AL81" s="111"/>
      <c r="AM81" s="58">
        <v>1</v>
      </c>
      <c r="AN81" s="58">
        <v>11</v>
      </c>
      <c r="AO81" s="58">
        <v>0</v>
      </c>
      <c r="AP81" s="58">
        <v>166</v>
      </c>
      <c r="AQ81" s="58">
        <v>0</v>
      </c>
      <c r="AR81" s="62">
        <v>6.6269999999999996E-2</v>
      </c>
      <c r="AS81" s="58">
        <v>0</v>
      </c>
      <c r="AT81" s="111"/>
      <c r="AU81" s="171"/>
      <c r="AV81" s="58">
        <v>1</v>
      </c>
      <c r="AW81" s="58">
        <v>0</v>
      </c>
      <c r="AX81" s="58">
        <v>1</v>
      </c>
      <c r="AY81" s="171"/>
      <c r="AZ81" s="58">
        <v>1</v>
      </c>
      <c r="BA81" s="58">
        <v>43</v>
      </c>
      <c r="BB81" s="58">
        <v>0</v>
      </c>
      <c r="BC81" s="111"/>
      <c r="BD81" s="58">
        <v>1</v>
      </c>
      <c r="BE81" s="111"/>
      <c r="BF81" s="171"/>
      <c r="BG81" s="58">
        <v>1</v>
      </c>
      <c r="BH81" s="58">
        <v>0</v>
      </c>
      <c r="BI81" s="58">
        <v>1</v>
      </c>
      <c r="BJ81" s="58">
        <v>1</v>
      </c>
      <c r="BK81" s="175"/>
      <c r="BL81" s="61">
        <v>1</v>
      </c>
      <c r="BM81" s="61">
        <v>200</v>
      </c>
      <c r="BN81" s="64">
        <v>0</v>
      </c>
      <c r="BO81" s="112"/>
      <c r="BP81" s="58">
        <v>1</v>
      </c>
      <c r="BQ81" s="175"/>
      <c r="BR81" s="61">
        <v>1</v>
      </c>
      <c r="BS81" s="61">
        <v>187</v>
      </c>
      <c r="BT81" s="64">
        <v>0</v>
      </c>
      <c r="BU81" s="112"/>
      <c r="BV81" s="64">
        <v>1</v>
      </c>
      <c r="BW81" s="112"/>
      <c r="BX81" s="172"/>
      <c r="BY81" s="64">
        <v>0</v>
      </c>
      <c r="BZ81" s="64">
        <v>0</v>
      </c>
      <c r="CA81" s="64">
        <v>0</v>
      </c>
      <c r="CB81" s="177"/>
      <c r="CC81" s="61">
        <v>1</v>
      </c>
      <c r="CD81" s="61">
        <v>175</v>
      </c>
      <c r="CE81" s="64">
        <v>0</v>
      </c>
      <c r="CF81" s="112"/>
      <c r="CG81" s="58">
        <v>1</v>
      </c>
      <c r="CH81" s="171"/>
      <c r="CI81" s="58">
        <v>1</v>
      </c>
      <c r="CJ81" s="58">
        <v>174</v>
      </c>
      <c r="CK81" s="58">
        <v>0</v>
      </c>
      <c r="CL81" s="112"/>
      <c r="CM81" s="58">
        <v>1</v>
      </c>
      <c r="CN81" s="112"/>
      <c r="CO81" s="171"/>
      <c r="CP81" s="58">
        <v>4</v>
      </c>
      <c r="CQ81" s="58">
        <v>0</v>
      </c>
      <c r="CR81" s="58">
        <v>4</v>
      </c>
      <c r="CS81" s="64">
        <v>5</v>
      </c>
      <c r="CT81" s="64">
        <v>17</v>
      </c>
      <c r="CU81" s="63">
        <v>0.29411764709999999</v>
      </c>
      <c r="CV81" s="62">
        <v>0.93401015229999995</v>
      </c>
      <c r="CW81" s="62">
        <v>0.14705882349999999</v>
      </c>
      <c r="CX81" s="46">
        <f t="shared" si="17"/>
        <v>5.8678878908124998</v>
      </c>
      <c r="CY81" s="60">
        <v>0</v>
      </c>
      <c r="CZ81" s="60">
        <v>0</v>
      </c>
      <c r="DA81" s="46">
        <f t="shared" si="18"/>
        <v>2.9411764699999998</v>
      </c>
      <c r="DB81" s="60">
        <v>0</v>
      </c>
      <c r="DC81" s="60">
        <v>0</v>
      </c>
      <c r="DD81" s="66">
        <v>0</v>
      </c>
      <c r="DE81" s="49">
        <f t="shared" si="19"/>
        <v>0.19046625644999998</v>
      </c>
    </row>
    <row r="82" spans="1:109" x14ac:dyDescent="0.45">
      <c r="A82" s="56" t="s">
        <v>513</v>
      </c>
      <c r="B82" s="57" t="s">
        <v>514</v>
      </c>
      <c r="C82" s="56" t="s">
        <v>515</v>
      </c>
      <c r="D82" s="56" t="s">
        <v>516</v>
      </c>
      <c r="E82" s="56" t="s">
        <v>517</v>
      </c>
      <c r="F82" s="56" t="s">
        <v>340</v>
      </c>
      <c r="G82" s="56" t="s">
        <v>341</v>
      </c>
      <c r="H82" s="56" t="s">
        <v>142</v>
      </c>
      <c r="I82" s="58">
        <v>0</v>
      </c>
      <c r="J82" s="59">
        <v>35</v>
      </c>
      <c r="K82" s="60">
        <v>2.173</v>
      </c>
      <c r="L82" s="47">
        <f>IF(K82&lt;Benchmarks!C$9,0,IF(K82&lt;Benchmarks!D$9,1,IF(K82&lt;Benchmarks!E$9,2,IF(K82&lt;Benchmarks!F$9,3,IF(K82&lt;Benchmarks!G$9,4,IF(K82&lt;Benchmarks!H$9,5,6))))))</f>
        <v>0</v>
      </c>
      <c r="M82" s="62">
        <v>0.84671532849999998</v>
      </c>
      <c r="N82" s="46">
        <f t="shared" si="10"/>
        <v>0</v>
      </c>
      <c r="O82" s="60">
        <v>0.70399999999999996</v>
      </c>
      <c r="P82" s="47">
        <f>IF(O82&lt;Benchmarks!C$8,0,IF(O82&lt;Benchmarks!D$8,1,IF(O82&lt;Benchmarks!E$8,2,IF(O82&lt;Benchmarks!F$8,3,IF(O82&lt;Benchmarks!G$8,4,IF(O82&lt;Benchmarks!H$8,5,6))))))</f>
        <v>0</v>
      </c>
      <c r="Q82" s="62">
        <v>1</v>
      </c>
      <c r="R82" s="46">
        <f t="shared" si="11"/>
        <v>0</v>
      </c>
      <c r="S82" s="60">
        <v>1.1000000000000001</v>
      </c>
      <c r="T82" s="47">
        <f>IF(S82&lt;Benchmarks!C$7,0,IF(S82&lt;Benchmarks!D$7,1,IF(S82&lt;Benchmarks!E$7,2,IF(S82&lt;Benchmarks!F$7,3,IF(S82&lt;Benchmarks!G$7,4,IF(S82&lt;Benchmarks!H$7,5,6))))))</f>
        <v>6</v>
      </c>
      <c r="U82" s="62">
        <v>1</v>
      </c>
      <c r="V82" s="46">
        <f t="shared" si="12"/>
        <v>6</v>
      </c>
      <c r="W82" s="60">
        <v>3.9780000000000002</v>
      </c>
      <c r="X82" s="44">
        <f>IF(W82&lt;Benchmarks!C$5,0,IF(W82&lt;Benchmarks!D$5,1,IF(W82&lt;Benchmarks!E$5,2,IF(W82&lt;Benchmarks!F$5,3,IF(W82&lt;Benchmarks!G$5,4,IF(W82&lt;Benchmarks!H$5,5,6))))))</f>
        <v>3</v>
      </c>
      <c r="Y82" s="62">
        <v>0.96350364960000001</v>
      </c>
      <c r="Z82" s="46">
        <f t="shared" si="13"/>
        <v>2.8905109488000003</v>
      </c>
      <c r="AA82" s="60">
        <v>3.6560000000000001</v>
      </c>
      <c r="AB82" s="44">
        <f>IF(AA82&lt;Benchmarks!C$6,0,IF(AA82&lt;Benchmarks!D$6,1,IF(AA82&lt;Benchmarks!E$6,2,IF(AA82&lt;Benchmarks!F$6,3,IF(AA82&lt;Benchmarks!G$6,4,IF(AA82&lt;Benchmarks!H$6,5,6))))))</f>
        <v>3</v>
      </c>
      <c r="AC82" s="62">
        <v>0.94871794870000004</v>
      </c>
      <c r="AD82" s="46">
        <f t="shared" si="14"/>
        <v>2.8461538461</v>
      </c>
      <c r="AE82" s="46">
        <f t="shared" si="15"/>
        <v>11.736664794900001</v>
      </c>
      <c r="AF82" s="58">
        <v>30</v>
      </c>
      <c r="AG82" s="48">
        <f t="shared" si="16"/>
        <v>0.39122215983000003</v>
      </c>
      <c r="AH82" s="58">
        <v>0</v>
      </c>
      <c r="AI82" s="58">
        <v>0</v>
      </c>
      <c r="AJ82" s="171"/>
      <c r="AK82" s="58">
        <v>4</v>
      </c>
      <c r="AL82" s="111"/>
      <c r="AM82" s="58">
        <v>4</v>
      </c>
      <c r="AN82" s="171"/>
      <c r="AO82" s="58">
        <v>1</v>
      </c>
      <c r="AP82" s="171"/>
      <c r="AQ82" s="58">
        <v>1</v>
      </c>
      <c r="AR82" s="111"/>
      <c r="AS82" s="58">
        <v>1</v>
      </c>
      <c r="AT82" s="111"/>
      <c r="AU82" s="171"/>
      <c r="AV82" s="171"/>
      <c r="AW82" s="171"/>
      <c r="AX82" s="171"/>
      <c r="AY82" s="171"/>
      <c r="AZ82" s="171"/>
      <c r="BA82" s="171"/>
      <c r="BB82" s="171"/>
      <c r="BC82" s="111"/>
      <c r="BD82" s="171"/>
      <c r="BE82" s="111"/>
      <c r="BF82" s="171"/>
      <c r="BG82" s="171"/>
      <c r="BH82" s="171"/>
      <c r="BI82" s="171"/>
      <c r="BJ82" s="171"/>
      <c r="BK82" s="61">
        <v>0</v>
      </c>
      <c r="BL82" s="61">
        <v>0</v>
      </c>
      <c r="BM82" s="61">
        <v>36</v>
      </c>
      <c r="BN82" s="64">
        <v>0</v>
      </c>
      <c r="BO82" s="63">
        <v>0</v>
      </c>
      <c r="BP82" s="58">
        <v>0</v>
      </c>
      <c r="BQ82" s="61">
        <v>0</v>
      </c>
      <c r="BR82" s="61">
        <v>0</v>
      </c>
      <c r="BS82" s="175"/>
      <c r="BT82" s="64">
        <v>1</v>
      </c>
      <c r="BU82" s="112"/>
      <c r="BV82" s="64">
        <v>1</v>
      </c>
      <c r="BW82" s="112"/>
      <c r="BX82" s="172"/>
      <c r="BY82" s="172"/>
      <c r="BZ82" s="172"/>
      <c r="CA82" s="172"/>
      <c r="CB82" s="177"/>
      <c r="CC82" s="61">
        <v>1</v>
      </c>
      <c r="CD82" s="61">
        <v>36</v>
      </c>
      <c r="CE82" s="64">
        <v>0</v>
      </c>
      <c r="CF82" s="112"/>
      <c r="CG82" s="58">
        <v>1</v>
      </c>
      <c r="CH82" s="58">
        <v>0</v>
      </c>
      <c r="CI82" s="58">
        <v>0</v>
      </c>
      <c r="CJ82" s="171"/>
      <c r="CK82" s="58">
        <v>1</v>
      </c>
      <c r="CL82" s="112"/>
      <c r="CM82" s="58">
        <v>1</v>
      </c>
      <c r="CN82" s="112"/>
      <c r="CO82" s="171"/>
      <c r="CP82" s="171"/>
      <c r="CQ82" s="171"/>
      <c r="CR82" s="171"/>
      <c r="CS82" s="172"/>
      <c r="CT82" s="64">
        <v>0</v>
      </c>
      <c r="CU82" s="112"/>
      <c r="CV82" s="62">
        <v>0.43478260870000002</v>
      </c>
      <c r="CW82" s="111"/>
      <c r="CX82" s="46">
        <f t="shared" si="17"/>
        <v>10.2695816955375</v>
      </c>
      <c r="CY82" s="60">
        <v>0</v>
      </c>
      <c r="CZ82" s="60">
        <v>0</v>
      </c>
      <c r="DA82" s="179" t="str">
        <f t="shared" si="18"/>
        <v/>
      </c>
      <c r="DB82" s="60">
        <v>0</v>
      </c>
      <c r="DC82" s="60">
        <v>0</v>
      </c>
      <c r="DD82" s="66">
        <v>0</v>
      </c>
      <c r="DE82" s="49">
        <f t="shared" si="19"/>
        <v>0.39122215983000003</v>
      </c>
    </row>
    <row r="83" spans="1:109" x14ac:dyDescent="0.45">
      <c r="A83" s="56" t="s">
        <v>518</v>
      </c>
      <c r="B83" s="57" t="s">
        <v>519</v>
      </c>
      <c r="C83" s="56" t="s">
        <v>520</v>
      </c>
      <c r="D83" s="56" t="s">
        <v>521</v>
      </c>
      <c r="E83" s="56" t="s">
        <v>522</v>
      </c>
      <c r="F83" s="56" t="s">
        <v>347</v>
      </c>
      <c r="G83" s="56" t="s">
        <v>341</v>
      </c>
      <c r="H83" s="56" t="s">
        <v>142</v>
      </c>
      <c r="I83" s="58">
        <v>0</v>
      </c>
      <c r="J83" s="59">
        <v>60</v>
      </c>
      <c r="K83" s="60">
        <v>2.68</v>
      </c>
      <c r="L83" s="47">
        <f>IF(K83&lt;Benchmarks!C$9,0,IF(K83&lt;Benchmarks!D$9,1,IF(K83&lt;Benchmarks!E$9,2,IF(K83&lt;Benchmarks!F$9,3,IF(K83&lt;Benchmarks!G$9,4,IF(K83&lt;Benchmarks!H$9,5,6))))))</f>
        <v>4</v>
      </c>
      <c r="M83" s="62">
        <v>0.93065693429999996</v>
      </c>
      <c r="N83" s="46">
        <f t="shared" si="10"/>
        <v>3.7226277371999998</v>
      </c>
      <c r="O83" s="60">
        <v>0.60499999999999998</v>
      </c>
      <c r="P83" s="47">
        <f>IF(O83&lt;Benchmarks!C$8,0,IF(O83&lt;Benchmarks!D$8,1,IF(O83&lt;Benchmarks!E$8,2,IF(O83&lt;Benchmarks!F$8,3,IF(O83&lt;Benchmarks!G$8,4,IF(O83&lt;Benchmarks!H$8,5,6))))))</f>
        <v>0</v>
      </c>
      <c r="Q83" s="62">
        <v>1</v>
      </c>
      <c r="R83" s="46">
        <f t="shared" si="11"/>
        <v>0</v>
      </c>
      <c r="S83" s="60">
        <v>1.026</v>
      </c>
      <c r="T83" s="47">
        <f>IF(S83&lt;Benchmarks!C$7,0,IF(S83&lt;Benchmarks!D$7,1,IF(S83&lt;Benchmarks!E$7,2,IF(S83&lt;Benchmarks!F$7,3,IF(S83&lt;Benchmarks!G$7,4,IF(S83&lt;Benchmarks!H$7,5,6))))))</f>
        <v>6</v>
      </c>
      <c r="U83" s="62">
        <v>1</v>
      </c>
      <c r="V83" s="46">
        <f t="shared" si="12"/>
        <v>6</v>
      </c>
      <c r="W83" s="60">
        <v>4.3109999999999999</v>
      </c>
      <c r="X83" s="44">
        <f>IF(W83&lt;Benchmarks!C$5,0,IF(W83&lt;Benchmarks!D$5,1,IF(W83&lt;Benchmarks!E$5,2,IF(W83&lt;Benchmarks!F$5,3,IF(W83&lt;Benchmarks!G$5,4,IF(W83&lt;Benchmarks!H$5,5,6))))))</f>
        <v>4</v>
      </c>
      <c r="Y83" s="62">
        <v>0.95620437960000004</v>
      </c>
      <c r="Z83" s="46">
        <f t="shared" si="13"/>
        <v>3.8248175184000002</v>
      </c>
      <c r="AA83" s="60">
        <v>3.7389999999999999</v>
      </c>
      <c r="AB83" s="44">
        <f>IF(AA83&lt;Benchmarks!C$6,0,IF(AA83&lt;Benchmarks!D$6,1,IF(AA83&lt;Benchmarks!E$6,2,IF(AA83&lt;Benchmarks!F$6,3,IF(AA83&lt;Benchmarks!G$6,4,IF(AA83&lt;Benchmarks!H$6,5,6))))))</f>
        <v>4</v>
      </c>
      <c r="AC83" s="62">
        <v>0.8461538462</v>
      </c>
      <c r="AD83" s="46">
        <f t="shared" si="14"/>
        <v>3.3846153848</v>
      </c>
      <c r="AE83" s="46">
        <f t="shared" si="15"/>
        <v>16.9320606404</v>
      </c>
      <c r="AF83" s="58">
        <v>30</v>
      </c>
      <c r="AG83" s="48">
        <f t="shared" si="16"/>
        <v>0.56440202134666662</v>
      </c>
      <c r="AH83" s="171"/>
      <c r="AI83" s="58">
        <v>1</v>
      </c>
      <c r="AJ83" s="58">
        <v>112</v>
      </c>
      <c r="AK83" s="58">
        <v>0</v>
      </c>
      <c r="AL83" s="111"/>
      <c r="AM83" s="58">
        <v>1</v>
      </c>
      <c r="AN83" s="171"/>
      <c r="AO83" s="58">
        <v>1</v>
      </c>
      <c r="AP83" s="58">
        <v>135</v>
      </c>
      <c r="AQ83" s="58">
        <v>0</v>
      </c>
      <c r="AR83" s="111"/>
      <c r="AS83" s="58">
        <v>1</v>
      </c>
      <c r="AT83" s="62">
        <v>0.7695085773</v>
      </c>
      <c r="AU83" s="58">
        <v>0</v>
      </c>
      <c r="AV83" s="58">
        <v>4</v>
      </c>
      <c r="AW83" s="58">
        <v>5</v>
      </c>
      <c r="AX83" s="58">
        <v>5</v>
      </c>
      <c r="AY83" s="58">
        <v>0</v>
      </c>
      <c r="AZ83" s="58">
        <v>0</v>
      </c>
      <c r="BA83" s="58">
        <v>36</v>
      </c>
      <c r="BB83" s="58">
        <v>0</v>
      </c>
      <c r="BC83" s="62">
        <v>0</v>
      </c>
      <c r="BD83" s="58">
        <v>0</v>
      </c>
      <c r="BE83" s="111"/>
      <c r="BF83" s="58">
        <v>2</v>
      </c>
      <c r="BG83" s="58">
        <v>6</v>
      </c>
      <c r="BH83" s="58">
        <v>6</v>
      </c>
      <c r="BI83" s="58">
        <v>6</v>
      </c>
      <c r="BJ83" s="58">
        <v>6</v>
      </c>
      <c r="BK83" s="61">
        <v>12</v>
      </c>
      <c r="BL83" s="61">
        <v>0</v>
      </c>
      <c r="BM83" s="61">
        <v>132</v>
      </c>
      <c r="BN83" s="64">
        <v>0</v>
      </c>
      <c r="BO83" s="63">
        <v>9.0910000000000005E-2</v>
      </c>
      <c r="BP83" s="58">
        <v>0</v>
      </c>
      <c r="BQ83" s="175"/>
      <c r="BR83" s="61">
        <v>1</v>
      </c>
      <c r="BS83" s="61">
        <v>147</v>
      </c>
      <c r="BT83" s="64">
        <v>0</v>
      </c>
      <c r="BU83" s="112"/>
      <c r="BV83" s="64">
        <v>1</v>
      </c>
      <c r="BW83" s="112"/>
      <c r="BX83" s="64">
        <v>2</v>
      </c>
      <c r="BY83" s="64">
        <v>0</v>
      </c>
      <c r="BZ83" s="64">
        <v>5</v>
      </c>
      <c r="CA83" s="64">
        <v>5</v>
      </c>
      <c r="CB83" s="177"/>
      <c r="CC83" s="61">
        <v>1</v>
      </c>
      <c r="CD83" s="61">
        <v>131</v>
      </c>
      <c r="CE83" s="64">
        <v>0</v>
      </c>
      <c r="CF83" s="112"/>
      <c r="CG83" s="58">
        <v>1</v>
      </c>
      <c r="CH83" s="171"/>
      <c r="CI83" s="58">
        <v>1</v>
      </c>
      <c r="CJ83" s="58">
        <v>139</v>
      </c>
      <c r="CK83" s="58">
        <v>0</v>
      </c>
      <c r="CL83" s="112"/>
      <c r="CM83" s="58">
        <v>1</v>
      </c>
      <c r="CN83" s="63">
        <v>0.72720063440000005</v>
      </c>
      <c r="CO83" s="58">
        <v>0</v>
      </c>
      <c r="CP83" s="58">
        <v>4</v>
      </c>
      <c r="CQ83" s="58">
        <v>5</v>
      </c>
      <c r="CR83" s="58">
        <v>5</v>
      </c>
      <c r="CS83" s="64">
        <v>16</v>
      </c>
      <c r="CT83" s="64">
        <v>17</v>
      </c>
      <c r="CU83" s="63">
        <v>0.94117647059999998</v>
      </c>
      <c r="CV83" s="62">
        <v>0.99305555560000003</v>
      </c>
      <c r="CW83" s="62">
        <v>0.94117647059999998</v>
      </c>
      <c r="CX83" s="46">
        <f t="shared" si="17"/>
        <v>14.815553060349998</v>
      </c>
      <c r="CY83" s="60">
        <v>0</v>
      </c>
      <c r="CZ83" s="60">
        <v>0</v>
      </c>
      <c r="DA83" s="46">
        <f t="shared" si="18"/>
        <v>18.823529411999999</v>
      </c>
      <c r="DB83" s="60">
        <v>0</v>
      </c>
      <c r="DC83" s="60">
        <v>0</v>
      </c>
      <c r="DD83" s="66">
        <v>0</v>
      </c>
      <c r="DE83" s="49">
        <f t="shared" si="19"/>
        <v>0.72733151291567566</v>
      </c>
    </row>
    <row r="84" spans="1:109" x14ac:dyDescent="0.45">
      <c r="A84" s="56" t="s">
        <v>523</v>
      </c>
      <c r="B84" s="57" t="s">
        <v>524</v>
      </c>
      <c r="C84" s="56" t="s">
        <v>525</v>
      </c>
      <c r="D84" s="56" t="s">
        <v>526</v>
      </c>
      <c r="E84" s="56" t="s">
        <v>527</v>
      </c>
      <c r="F84" s="56" t="s">
        <v>347</v>
      </c>
      <c r="G84" s="56" t="s">
        <v>341</v>
      </c>
      <c r="H84" s="56" t="s">
        <v>142</v>
      </c>
      <c r="I84" s="58">
        <v>0</v>
      </c>
      <c r="J84" s="59">
        <v>99</v>
      </c>
      <c r="K84" s="60">
        <v>1.9670000000000001</v>
      </c>
      <c r="L84" s="47">
        <f>IF(K84&lt;Benchmarks!C$9,0,IF(K84&lt;Benchmarks!D$9,1,IF(K84&lt;Benchmarks!E$9,2,IF(K84&lt;Benchmarks!F$9,3,IF(K84&lt;Benchmarks!G$9,4,IF(K84&lt;Benchmarks!H$9,5,6))))))</f>
        <v>0</v>
      </c>
      <c r="M84" s="62">
        <v>0.45985401460000003</v>
      </c>
      <c r="N84" s="46">
        <f t="shared" si="10"/>
        <v>0</v>
      </c>
      <c r="O84" s="60">
        <v>0.93500000000000005</v>
      </c>
      <c r="P84" s="47">
        <f>IF(O84&lt;Benchmarks!C$8,0,IF(O84&lt;Benchmarks!D$8,1,IF(O84&lt;Benchmarks!E$8,2,IF(O84&lt;Benchmarks!F$8,3,IF(O84&lt;Benchmarks!G$8,4,IF(O84&lt;Benchmarks!H$8,5,6))))))</f>
        <v>0</v>
      </c>
      <c r="Q84" s="62">
        <v>1</v>
      </c>
      <c r="R84" s="46">
        <f t="shared" si="11"/>
        <v>0</v>
      </c>
      <c r="S84" s="60">
        <v>0.379</v>
      </c>
      <c r="T84" s="47">
        <f>IF(S84&lt;Benchmarks!C$7,0,IF(S84&lt;Benchmarks!D$7,1,IF(S84&lt;Benchmarks!E$7,2,IF(S84&lt;Benchmarks!F$7,3,IF(S84&lt;Benchmarks!G$7,4,IF(S84&lt;Benchmarks!H$7,5,6))))))</f>
        <v>2</v>
      </c>
      <c r="U84" s="62">
        <v>1</v>
      </c>
      <c r="V84" s="46">
        <f t="shared" si="12"/>
        <v>2</v>
      </c>
      <c r="W84" s="60">
        <v>3.2810000000000001</v>
      </c>
      <c r="X84" s="44">
        <f>IF(W84&lt;Benchmarks!C$5,0,IF(W84&lt;Benchmarks!D$5,1,IF(W84&lt;Benchmarks!E$5,2,IF(W84&lt;Benchmarks!F$5,3,IF(W84&lt;Benchmarks!G$5,4,IF(W84&lt;Benchmarks!H$5,5,6))))))</f>
        <v>0</v>
      </c>
      <c r="Y84" s="62">
        <v>0.92700729930000003</v>
      </c>
      <c r="Z84" s="46">
        <f t="shared" si="13"/>
        <v>0</v>
      </c>
      <c r="AA84" s="60">
        <v>2.9830000000000001</v>
      </c>
      <c r="AB84" s="44">
        <f>IF(AA84&lt;Benchmarks!C$6,0,IF(AA84&lt;Benchmarks!D$6,1,IF(AA84&lt;Benchmarks!E$6,2,IF(AA84&lt;Benchmarks!F$6,3,IF(AA84&lt;Benchmarks!G$6,4,IF(AA84&lt;Benchmarks!H$6,5,6))))))</f>
        <v>0</v>
      </c>
      <c r="AC84" s="62">
        <v>0.74358974359999996</v>
      </c>
      <c r="AD84" s="46">
        <f t="shared" si="14"/>
        <v>0</v>
      </c>
      <c r="AE84" s="46">
        <f t="shared" si="15"/>
        <v>2</v>
      </c>
      <c r="AF84" s="58">
        <v>30</v>
      </c>
      <c r="AG84" s="48">
        <f t="shared" si="16"/>
        <v>6.6666666666666666E-2</v>
      </c>
      <c r="AH84" s="58">
        <v>14</v>
      </c>
      <c r="AI84" s="58">
        <v>0</v>
      </c>
      <c r="AJ84" s="58">
        <v>133</v>
      </c>
      <c r="AK84" s="58">
        <v>0</v>
      </c>
      <c r="AL84" s="62">
        <v>0.10526000000000001</v>
      </c>
      <c r="AM84" s="58">
        <v>0</v>
      </c>
      <c r="AN84" s="58">
        <v>18</v>
      </c>
      <c r="AO84" s="58">
        <v>0</v>
      </c>
      <c r="AP84" s="58">
        <v>190</v>
      </c>
      <c r="AQ84" s="58">
        <v>0</v>
      </c>
      <c r="AR84" s="62">
        <v>9.4740000000000005E-2</v>
      </c>
      <c r="AS84" s="58">
        <v>0</v>
      </c>
      <c r="AT84" s="62">
        <v>0.112513369</v>
      </c>
      <c r="AU84" s="58">
        <v>0</v>
      </c>
      <c r="AV84" s="58">
        <v>0</v>
      </c>
      <c r="AW84" s="58">
        <v>1</v>
      </c>
      <c r="AX84" s="58">
        <v>1</v>
      </c>
      <c r="AY84" s="171"/>
      <c r="AZ84" s="58">
        <v>1</v>
      </c>
      <c r="BA84" s="58">
        <v>56</v>
      </c>
      <c r="BB84" s="58">
        <v>0</v>
      </c>
      <c r="BC84" s="111"/>
      <c r="BD84" s="58">
        <v>1</v>
      </c>
      <c r="BE84" s="111"/>
      <c r="BF84" s="171"/>
      <c r="BG84" s="58">
        <v>0</v>
      </c>
      <c r="BH84" s="58">
        <v>0</v>
      </c>
      <c r="BI84" s="58">
        <v>0</v>
      </c>
      <c r="BJ84" s="58">
        <v>1</v>
      </c>
      <c r="BK84" s="61">
        <v>0</v>
      </c>
      <c r="BL84" s="61">
        <v>0</v>
      </c>
      <c r="BM84" s="61">
        <v>221</v>
      </c>
      <c r="BN84" s="64">
        <v>0</v>
      </c>
      <c r="BO84" s="63">
        <v>0</v>
      </c>
      <c r="BP84" s="58">
        <v>0</v>
      </c>
      <c r="BQ84" s="175"/>
      <c r="BR84" s="61">
        <v>1</v>
      </c>
      <c r="BS84" s="61">
        <v>220</v>
      </c>
      <c r="BT84" s="64">
        <v>0</v>
      </c>
      <c r="BU84" s="112"/>
      <c r="BV84" s="64">
        <v>1</v>
      </c>
      <c r="BW84" s="112"/>
      <c r="BX84" s="172"/>
      <c r="BY84" s="64">
        <v>4</v>
      </c>
      <c r="BZ84" s="64">
        <v>0</v>
      </c>
      <c r="CA84" s="64">
        <v>4</v>
      </c>
      <c r="CB84" s="65">
        <v>15</v>
      </c>
      <c r="CC84" s="61">
        <v>0</v>
      </c>
      <c r="CD84" s="61">
        <v>200</v>
      </c>
      <c r="CE84" s="64">
        <v>0</v>
      </c>
      <c r="CF84" s="63">
        <v>7.4999999999999997E-2</v>
      </c>
      <c r="CG84" s="58">
        <v>0</v>
      </c>
      <c r="CH84" s="58">
        <v>11</v>
      </c>
      <c r="CI84" s="58">
        <v>0</v>
      </c>
      <c r="CJ84" s="58">
        <v>191</v>
      </c>
      <c r="CK84" s="58">
        <v>0</v>
      </c>
      <c r="CL84" s="63">
        <v>5.7590000000000002E-2</v>
      </c>
      <c r="CM84" s="58">
        <v>0</v>
      </c>
      <c r="CN84" s="63">
        <v>0.55234771569999996</v>
      </c>
      <c r="CO84" s="58">
        <v>0</v>
      </c>
      <c r="CP84" s="58">
        <v>4</v>
      </c>
      <c r="CQ84" s="58">
        <v>5</v>
      </c>
      <c r="CR84" s="58">
        <v>5</v>
      </c>
      <c r="CS84" s="64">
        <v>10</v>
      </c>
      <c r="CT84" s="64">
        <v>17</v>
      </c>
      <c r="CU84" s="63">
        <v>0.58823529409999997</v>
      </c>
      <c r="CV84" s="62">
        <v>0.92576419210000005</v>
      </c>
      <c r="CW84" s="62">
        <v>0.29411764709999999</v>
      </c>
      <c r="CX84" s="46">
        <f t="shared" si="17"/>
        <v>1.75</v>
      </c>
      <c r="CY84" s="60">
        <v>0</v>
      </c>
      <c r="CZ84" s="60">
        <v>0</v>
      </c>
      <c r="DA84" s="46">
        <f t="shared" si="18"/>
        <v>5.8823529419999998</v>
      </c>
      <c r="DB84" s="60">
        <v>0</v>
      </c>
      <c r="DC84" s="60">
        <v>0</v>
      </c>
      <c r="DD84" s="66">
        <v>0</v>
      </c>
      <c r="DE84" s="49">
        <f t="shared" si="19"/>
        <v>0.16502384739459458</v>
      </c>
    </row>
    <row r="85" spans="1:109" x14ac:dyDescent="0.45">
      <c r="A85" s="56" t="s">
        <v>528</v>
      </c>
      <c r="B85" s="57" t="s">
        <v>529</v>
      </c>
      <c r="C85" s="56" t="s">
        <v>530</v>
      </c>
      <c r="D85" s="56" t="s">
        <v>531</v>
      </c>
      <c r="E85" s="56" t="s">
        <v>532</v>
      </c>
      <c r="F85" s="56" t="s">
        <v>340</v>
      </c>
      <c r="G85" s="56" t="s">
        <v>341</v>
      </c>
      <c r="H85" s="56" t="s">
        <v>142</v>
      </c>
      <c r="I85" s="58">
        <v>0</v>
      </c>
      <c r="J85" s="59">
        <v>53</v>
      </c>
      <c r="K85" s="60">
        <v>2.4830000000000001</v>
      </c>
      <c r="L85" s="47">
        <f>IF(K85&lt;Benchmarks!C$9,0,IF(K85&lt;Benchmarks!D$9,1,IF(K85&lt;Benchmarks!E$9,2,IF(K85&lt;Benchmarks!F$9,3,IF(K85&lt;Benchmarks!G$9,4,IF(K85&lt;Benchmarks!H$9,5,6))))))</f>
        <v>3</v>
      </c>
      <c r="M85" s="62">
        <v>0.67518248179999996</v>
      </c>
      <c r="N85" s="46">
        <f t="shared" si="10"/>
        <v>2.0255474454</v>
      </c>
      <c r="O85" s="60">
        <v>0.90500000000000003</v>
      </c>
      <c r="P85" s="47">
        <f>IF(O85&lt;Benchmarks!C$8,0,IF(O85&lt;Benchmarks!D$8,1,IF(O85&lt;Benchmarks!E$8,2,IF(O85&lt;Benchmarks!F$8,3,IF(O85&lt;Benchmarks!G$8,4,IF(O85&lt;Benchmarks!H$8,5,6))))))</f>
        <v>0</v>
      </c>
      <c r="Q85" s="62">
        <v>1</v>
      </c>
      <c r="R85" s="46">
        <f t="shared" si="11"/>
        <v>0</v>
      </c>
      <c r="S85" s="60">
        <v>0.65</v>
      </c>
      <c r="T85" s="47">
        <f>IF(S85&lt;Benchmarks!C$7,0,IF(S85&lt;Benchmarks!D$7,1,IF(S85&lt;Benchmarks!E$7,2,IF(S85&lt;Benchmarks!F$7,3,IF(S85&lt;Benchmarks!G$7,4,IF(S85&lt;Benchmarks!H$7,5,6))))))</f>
        <v>5</v>
      </c>
      <c r="U85" s="62">
        <v>1</v>
      </c>
      <c r="V85" s="46">
        <f t="shared" si="12"/>
        <v>5</v>
      </c>
      <c r="W85" s="60">
        <v>4.0389999999999997</v>
      </c>
      <c r="X85" s="44">
        <f>IF(W85&lt;Benchmarks!C$5,0,IF(W85&lt;Benchmarks!D$5,1,IF(W85&lt;Benchmarks!E$5,2,IF(W85&lt;Benchmarks!F$5,3,IF(W85&lt;Benchmarks!G$5,4,IF(W85&lt;Benchmarks!H$5,5,6))))))</f>
        <v>3</v>
      </c>
      <c r="Y85" s="62">
        <v>0.77007299269999996</v>
      </c>
      <c r="Z85" s="46">
        <f t="shared" si="13"/>
        <v>2.3102189781</v>
      </c>
      <c r="AA85" s="60">
        <v>3.73</v>
      </c>
      <c r="AB85" s="44">
        <f>IF(AA85&lt;Benchmarks!C$6,0,IF(AA85&lt;Benchmarks!D$6,1,IF(AA85&lt;Benchmarks!E$6,2,IF(AA85&lt;Benchmarks!F$6,3,IF(AA85&lt;Benchmarks!G$6,4,IF(AA85&lt;Benchmarks!H$6,5,6))))))</f>
        <v>3</v>
      </c>
      <c r="AC85" s="62">
        <v>0.37179487179999998</v>
      </c>
      <c r="AD85" s="46">
        <f t="shared" si="14"/>
        <v>1.1153846154</v>
      </c>
      <c r="AE85" s="46">
        <f t="shared" si="15"/>
        <v>10.451151038900001</v>
      </c>
      <c r="AF85" s="58">
        <v>30</v>
      </c>
      <c r="AG85" s="48">
        <f t="shared" si="16"/>
        <v>0.34837170129666667</v>
      </c>
      <c r="AH85" s="171"/>
      <c r="AI85" s="58">
        <v>1</v>
      </c>
      <c r="AJ85" s="58">
        <v>151</v>
      </c>
      <c r="AK85" s="58">
        <v>0</v>
      </c>
      <c r="AL85" s="111"/>
      <c r="AM85" s="58">
        <v>1</v>
      </c>
      <c r="AN85" s="171"/>
      <c r="AO85" s="58">
        <v>1</v>
      </c>
      <c r="AP85" s="58">
        <v>165</v>
      </c>
      <c r="AQ85" s="58">
        <v>0</v>
      </c>
      <c r="AR85" s="111"/>
      <c r="AS85" s="58">
        <v>1</v>
      </c>
      <c r="AT85" s="111"/>
      <c r="AU85" s="171"/>
      <c r="AV85" s="58">
        <v>5</v>
      </c>
      <c r="AW85" s="58">
        <v>0</v>
      </c>
      <c r="AX85" s="58">
        <v>5</v>
      </c>
      <c r="AY85" s="58">
        <v>0</v>
      </c>
      <c r="AZ85" s="58">
        <v>0</v>
      </c>
      <c r="BA85" s="58">
        <v>38</v>
      </c>
      <c r="BB85" s="58">
        <v>0</v>
      </c>
      <c r="BC85" s="62">
        <v>0</v>
      </c>
      <c r="BD85" s="58">
        <v>0</v>
      </c>
      <c r="BE85" s="111"/>
      <c r="BF85" s="171"/>
      <c r="BG85" s="58">
        <v>6</v>
      </c>
      <c r="BH85" s="58">
        <v>0</v>
      </c>
      <c r="BI85" s="58">
        <v>6</v>
      </c>
      <c r="BJ85" s="58">
        <v>6</v>
      </c>
      <c r="BK85" s="175"/>
      <c r="BL85" s="61">
        <v>1</v>
      </c>
      <c r="BM85" s="61">
        <v>177</v>
      </c>
      <c r="BN85" s="64">
        <v>0</v>
      </c>
      <c r="BO85" s="112"/>
      <c r="BP85" s="58">
        <v>1</v>
      </c>
      <c r="BQ85" s="175"/>
      <c r="BR85" s="61">
        <v>1</v>
      </c>
      <c r="BS85" s="61">
        <v>181</v>
      </c>
      <c r="BT85" s="64">
        <v>0</v>
      </c>
      <c r="BU85" s="112"/>
      <c r="BV85" s="64">
        <v>1</v>
      </c>
      <c r="BW85" s="112"/>
      <c r="BX85" s="172"/>
      <c r="BY85" s="64">
        <v>0</v>
      </c>
      <c r="BZ85" s="64">
        <v>0</v>
      </c>
      <c r="CA85" s="64">
        <v>0</v>
      </c>
      <c r="CB85" s="65">
        <v>13</v>
      </c>
      <c r="CC85" s="61">
        <v>0</v>
      </c>
      <c r="CD85" s="61">
        <v>146</v>
      </c>
      <c r="CE85" s="64">
        <v>0</v>
      </c>
      <c r="CF85" s="63">
        <v>8.9039999999999994E-2</v>
      </c>
      <c r="CG85" s="58">
        <v>0</v>
      </c>
      <c r="CH85" s="58">
        <v>17</v>
      </c>
      <c r="CI85" s="58">
        <v>0</v>
      </c>
      <c r="CJ85" s="58">
        <v>139</v>
      </c>
      <c r="CK85" s="58">
        <v>0</v>
      </c>
      <c r="CL85" s="63">
        <v>0.12230000000000001</v>
      </c>
      <c r="CM85" s="58">
        <v>0</v>
      </c>
      <c r="CN85" s="112"/>
      <c r="CO85" s="171"/>
      <c r="CP85" s="58">
        <v>1</v>
      </c>
      <c r="CQ85" s="58">
        <v>0</v>
      </c>
      <c r="CR85" s="58">
        <v>1</v>
      </c>
      <c r="CS85" s="64">
        <v>7</v>
      </c>
      <c r="CT85" s="64">
        <v>17</v>
      </c>
      <c r="CU85" s="63">
        <v>0.41176470590000003</v>
      </c>
      <c r="CV85" s="62">
        <v>0.98314606739999999</v>
      </c>
      <c r="CW85" s="62">
        <v>0.41176470590000003</v>
      </c>
      <c r="CX85" s="46">
        <f t="shared" si="17"/>
        <v>9.1447571590374999</v>
      </c>
      <c r="CY85" s="60">
        <v>0</v>
      </c>
      <c r="CZ85" s="60">
        <v>0</v>
      </c>
      <c r="DA85" s="46">
        <f t="shared" si="18"/>
        <v>8.2352941180000006</v>
      </c>
      <c r="DB85" s="60">
        <v>0</v>
      </c>
      <c r="DC85" s="60">
        <v>0</v>
      </c>
      <c r="DD85" s="66">
        <v>0</v>
      </c>
      <c r="DE85" s="49">
        <f t="shared" si="19"/>
        <v>0.37578489247648655</v>
      </c>
    </row>
    <row r="86" spans="1:109" x14ac:dyDescent="0.45">
      <c r="A86" s="56" t="s">
        <v>533</v>
      </c>
      <c r="B86" s="57" t="s">
        <v>534</v>
      </c>
      <c r="C86" s="56" t="s">
        <v>535</v>
      </c>
      <c r="D86" s="56" t="s">
        <v>536</v>
      </c>
      <c r="E86" s="56" t="s">
        <v>537</v>
      </c>
      <c r="F86" s="56" t="s">
        <v>340</v>
      </c>
      <c r="G86" s="56" t="s">
        <v>341</v>
      </c>
      <c r="H86" s="56" t="s">
        <v>142</v>
      </c>
      <c r="I86" s="58">
        <v>0</v>
      </c>
      <c r="J86" s="59">
        <v>75</v>
      </c>
      <c r="K86" s="60">
        <v>2.3130000000000002</v>
      </c>
      <c r="L86" s="47">
        <f>IF(K86&lt;Benchmarks!C$9,0,IF(K86&lt;Benchmarks!D$9,1,IF(K86&lt;Benchmarks!E$9,2,IF(K86&lt;Benchmarks!F$9,3,IF(K86&lt;Benchmarks!G$9,4,IF(K86&lt;Benchmarks!H$9,5,6))))))</f>
        <v>1</v>
      </c>
      <c r="M86" s="62">
        <v>0.43065693430000002</v>
      </c>
      <c r="N86" s="46">
        <f t="shared" si="10"/>
        <v>0.43065693430000002</v>
      </c>
      <c r="O86" s="60">
        <v>1.0489999999999999</v>
      </c>
      <c r="P86" s="47">
        <f>IF(O86&lt;Benchmarks!C$8,0,IF(O86&lt;Benchmarks!D$8,1,IF(O86&lt;Benchmarks!E$8,2,IF(O86&lt;Benchmarks!F$8,3,IF(O86&lt;Benchmarks!G$8,4,IF(O86&lt;Benchmarks!H$8,5,6))))))</f>
        <v>2</v>
      </c>
      <c r="Q86" s="62">
        <v>1</v>
      </c>
      <c r="R86" s="46">
        <f t="shared" si="11"/>
        <v>2</v>
      </c>
      <c r="S86" s="60">
        <v>0.59499999999999997</v>
      </c>
      <c r="T86" s="47">
        <f>IF(S86&lt;Benchmarks!C$7,0,IF(S86&lt;Benchmarks!D$7,1,IF(S86&lt;Benchmarks!E$7,2,IF(S86&lt;Benchmarks!F$7,3,IF(S86&lt;Benchmarks!G$7,4,IF(S86&lt;Benchmarks!H$7,5,6))))))</f>
        <v>5</v>
      </c>
      <c r="U86" s="62">
        <v>1</v>
      </c>
      <c r="V86" s="46">
        <f t="shared" si="12"/>
        <v>5</v>
      </c>
      <c r="W86" s="60">
        <v>3.9569999999999999</v>
      </c>
      <c r="X86" s="44">
        <f>IF(W86&lt;Benchmarks!C$5,0,IF(W86&lt;Benchmarks!D$5,1,IF(W86&lt;Benchmarks!E$5,2,IF(W86&lt;Benchmarks!F$5,3,IF(W86&lt;Benchmarks!G$5,4,IF(W86&lt;Benchmarks!H$5,5,6))))))</f>
        <v>2</v>
      </c>
      <c r="Y86" s="62">
        <v>0.82846715329999998</v>
      </c>
      <c r="Z86" s="46">
        <f t="shared" si="13"/>
        <v>1.6569343066</v>
      </c>
      <c r="AA86" s="60">
        <v>3.3969999999999998</v>
      </c>
      <c r="AB86" s="44">
        <f>IF(AA86&lt;Benchmarks!C$6,0,IF(AA86&lt;Benchmarks!D$6,1,IF(AA86&lt;Benchmarks!E$6,2,IF(AA86&lt;Benchmarks!F$6,3,IF(AA86&lt;Benchmarks!G$6,4,IF(AA86&lt;Benchmarks!H$6,5,6))))))</f>
        <v>1</v>
      </c>
      <c r="AC86" s="62">
        <v>0.56410256410000004</v>
      </c>
      <c r="AD86" s="46">
        <f t="shared" si="14"/>
        <v>0.56410256410000004</v>
      </c>
      <c r="AE86" s="46">
        <f t="shared" si="15"/>
        <v>9.6516938050000007</v>
      </c>
      <c r="AF86" s="58">
        <v>30</v>
      </c>
      <c r="AG86" s="48">
        <f t="shared" si="16"/>
        <v>0.32172312683333337</v>
      </c>
      <c r="AH86" s="171"/>
      <c r="AI86" s="58">
        <v>1</v>
      </c>
      <c r="AJ86" s="58">
        <v>163</v>
      </c>
      <c r="AK86" s="58">
        <v>0</v>
      </c>
      <c r="AL86" s="111"/>
      <c r="AM86" s="58">
        <v>1</v>
      </c>
      <c r="AN86" s="171"/>
      <c r="AO86" s="58">
        <v>1</v>
      </c>
      <c r="AP86" s="58">
        <v>172</v>
      </c>
      <c r="AQ86" s="58">
        <v>0</v>
      </c>
      <c r="AR86" s="111"/>
      <c r="AS86" s="58">
        <v>1</v>
      </c>
      <c r="AT86" s="62">
        <v>0.69185423369999999</v>
      </c>
      <c r="AU86" s="58">
        <v>0</v>
      </c>
      <c r="AV86" s="58">
        <v>5</v>
      </c>
      <c r="AW86" s="58">
        <v>6</v>
      </c>
      <c r="AX86" s="58">
        <v>6</v>
      </c>
      <c r="AY86" s="58">
        <v>0</v>
      </c>
      <c r="AZ86" s="58">
        <v>0</v>
      </c>
      <c r="BA86" s="58">
        <v>39</v>
      </c>
      <c r="BB86" s="58">
        <v>0</v>
      </c>
      <c r="BC86" s="62">
        <v>0</v>
      </c>
      <c r="BD86" s="58">
        <v>0</v>
      </c>
      <c r="BE86" s="111"/>
      <c r="BF86" s="58">
        <v>2</v>
      </c>
      <c r="BG86" s="58">
        <v>6</v>
      </c>
      <c r="BH86" s="58">
        <v>6</v>
      </c>
      <c r="BI86" s="58">
        <v>6</v>
      </c>
      <c r="BJ86" s="58">
        <v>6</v>
      </c>
      <c r="BK86" s="175"/>
      <c r="BL86" s="61">
        <v>1</v>
      </c>
      <c r="BM86" s="61">
        <v>186</v>
      </c>
      <c r="BN86" s="64">
        <v>0</v>
      </c>
      <c r="BO86" s="112"/>
      <c r="BP86" s="58">
        <v>1</v>
      </c>
      <c r="BQ86" s="175"/>
      <c r="BR86" s="61">
        <v>1</v>
      </c>
      <c r="BS86" s="61">
        <v>195</v>
      </c>
      <c r="BT86" s="64">
        <v>0</v>
      </c>
      <c r="BU86" s="112"/>
      <c r="BV86" s="64">
        <v>1</v>
      </c>
      <c r="BW86" s="112"/>
      <c r="BX86" s="172"/>
      <c r="BY86" s="64">
        <v>0</v>
      </c>
      <c r="BZ86" s="64">
        <v>0</v>
      </c>
      <c r="CA86" s="64">
        <v>0</v>
      </c>
      <c r="CB86" s="65">
        <v>14</v>
      </c>
      <c r="CC86" s="61">
        <v>0</v>
      </c>
      <c r="CD86" s="61">
        <v>159</v>
      </c>
      <c r="CE86" s="64">
        <v>0</v>
      </c>
      <c r="CF86" s="63">
        <v>8.8050000000000003E-2</v>
      </c>
      <c r="CG86" s="58">
        <v>0</v>
      </c>
      <c r="CH86" s="171"/>
      <c r="CI86" s="58">
        <v>1</v>
      </c>
      <c r="CJ86" s="58">
        <v>172</v>
      </c>
      <c r="CK86" s="58">
        <v>0</v>
      </c>
      <c r="CL86" s="112"/>
      <c r="CM86" s="58">
        <v>1</v>
      </c>
      <c r="CN86" s="112"/>
      <c r="CO86" s="58">
        <v>2</v>
      </c>
      <c r="CP86" s="58">
        <v>4</v>
      </c>
      <c r="CQ86" s="58">
        <v>5</v>
      </c>
      <c r="CR86" s="58">
        <v>5</v>
      </c>
      <c r="CS86" s="64">
        <v>11</v>
      </c>
      <c r="CT86" s="64">
        <v>17</v>
      </c>
      <c r="CU86" s="63">
        <v>0.64705882349999999</v>
      </c>
      <c r="CV86" s="62">
        <v>0.98958333330000003</v>
      </c>
      <c r="CW86" s="62">
        <v>0.64705882349999999</v>
      </c>
      <c r="CX86" s="46">
        <f t="shared" si="17"/>
        <v>8.4452320793750015</v>
      </c>
      <c r="CY86" s="60">
        <v>0</v>
      </c>
      <c r="CZ86" s="60">
        <v>0</v>
      </c>
      <c r="DA86" s="46">
        <f t="shared" si="18"/>
        <v>12.94117647</v>
      </c>
      <c r="DB86" s="60">
        <v>0</v>
      </c>
      <c r="DC86" s="60">
        <v>0</v>
      </c>
      <c r="DD86" s="66">
        <v>0</v>
      </c>
      <c r="DE86" s="49">
        <f t="shared" si="19"/>
        <v>0.46240883350000006</v>
      </c>
    </row>
    <row r="87" spans="1:109" x14ac:dyDescent="0.45">
      <c r="A87" s="56" t="s">
        <v>538</v>
      </c>
      <c r="B87" s="57" t="s">
        <v>539</v>
      </c>
      <c r="C87" s="56" t="s">
        <v>540</v>
      </c>
      <c r="D87" s="56" t="s">
        <v>541</v>
      </c>
      <c r="E87" s="56" t="s">
        <v>542</v>
      </c>
      <c r="F87" s="56" t="s">
        <v>347</v>
      </c>
      <c r="G87" s="56" t="s">
        <v>341</v>
      </c>
      <c r="H87" s="56" t="s">
        <v>142</v>
      </c>
      <c r="I87" s="58">
        <v>0</v>
      </c>
      <c r="J87" s="59">
        <v>155</v>
      </c>
      <c r="K87" s="60">
        <v>2.3290000000000002</v>
      </c>
      <c r="L87" s="47">
        <f>IF(K87&lt;Benchmarks!C$9,0,IF(K87&lt;Benchmarks!D$9,1,IF(K87&lt;Benchmarks!E$9,2,IF(K87&lt;Benchmarks!F$9,3,IF(K87&lt;Benchmarks!G$9,4,IF(K87&lt;Benchmarks!H$9,5,6))))))</f>
        <v>1</v>
      </c>
      <c r="M87" s="62">
        <v>0.14233576640000001</v>
      </c>
      <c r="N87" s="46">
        <f t="shared" si="10"/>
        <v>0.14233576640000001</v>
      </c>
      <c r="O87" s="60">
        <v>1.169</v>
      </c>
      <c r="P87" s="47">
        <f>IF(O87&lt;Benchmarks!C$8,0,IF(O87&lt;Benchmarks!D$8,1,IF(O87&lt;Benchmarks!E$8,2,IF(O87&lt;Benchmarks!F$8,3,IF(O87&lt;Benchmarks!G$8,4,IF(O87&lt;Benchmarks!H$8,5,6))))))</f>
        <v>4</v>
      </c>
      <c r="Q87" s="62">
        <v>1</v>
      </c>
      <c r="R87" s="46">
        <f t="shared" si="11"/>
        <v>4</v>
      </c>
      <c r="S87" s="60">
        <v>0.66400000000000003</v>
      </c>
      <c r="T87" s="47">
        <f>IF(S87&lt;Benchmarks!C$7,0,IF(S87&lt;Benchmarks!D$7,1,IF(S87&lt;Benchmarks!E$7,2,IF(S87&lt;Benchmarks!F$7,3,IF(S87&lt;Benchmarks!G$7,4,IF(S87&lt;Benchmarks!H$7,5,6))))))</f>
        <v>5</v>
      </c>
      <c r="U87" s="62">
        <v>1</v>
      </c>
      <c r="V87" s="46">
        <f t="shared" si="12"/>
        <v>5</v>
      </c>
      <c r="W87" s="60">
        <v>4.1619999999999999</v>
      </c>
      <c r="X87" s="44">
        <f>IF(W87&lt;Benchmarks!C$5,0,IF(W87&lt;Benchmarks!D$5,1,IF(W87&lt;Benchmarks!E$5,2,IF(W87&lt;Benchmarks!F$5,3,IF(W87&lt;Benchmarks!G$5,4,IF(W87&lt;Benchmarks!H$5,5,6))))))</f>
        <v>4</v>
      </c>
      <c r="Y87" s="62">
        <v>0.61678832120000004</v>
      </c>
      <c r="Z87" s="46">
        <f t="shared" si="13"/>
        <v>2.4671532848000002</v>
      </c>
      <c r="AA87" s="60">
        <v>3.4540000000000002</v>
      </c>
      <c r="AB87" s="44">
        <f>IF(AA87&lt;Benchmarks!C$6,0,IF(AA87&lt;Benchmarks!D$6,1,IF(AA87&lt;Benchmarks!E$6,2,IF(AA87&lt;Benchmarks!F$6,3,IF(AA87&lt;Benchmarks!G$6,4,IF(AA87&lt;Benchmarks!H$6,5,6))))))</f>
        <v>2</v>
      </c>
      <c r="AC87" s="62">
        <v>0.16666666669999999</v>
      </c>
      <c r="AD87" s="46">
        <f t="shared" si="14"/>
        <v>0.33333333339999999</v>
      </c>
      <c r="AE87" s="46">
        <f t="shared" si="15"/>
        <v>11.942822384600001</v>
      </c>
      <c r="AF87" s="58">
        <v>30</v>
      </c>
      <c r="AG87" s="48">
        <f t="shared" si="16"/>
        <v>0.3980940794866667</v>
      </c>
      <c r="AH87" s="58">
        <v>18</v>
      </c>
      <c r="AI87" s="58">
        <v>0</v>
      </c>
      <c r="AJ87" s="58">
        <v>287</v>
      </c>
      <c r="AK87" s="58">
        <v>0</v>
      </c>
      <c r="AL87" s="62">
        <v>6.2719999999999998E-2</v>
      </c>
      <c r="AM87" s="58">
        <v>0</v>
      </c>
      <c r="AN87" s="58">
        <v>12</v>
      </c>
      <c r="AO87" s="58">
        <v>0</v>
      </c>
      <c r="AP87" s="58">
        <v>296</v>
      </c>
      <c r="AQ87" s="58">
        <v>0</v>
      </c>
      <c r="AR87" s="62">
        <v>4.054E-2</v>
      </c>
      <c r="AS87" s="58">
        <v>0</v>
      </c>
      <c r="AT87" s="62">
        <v>0.43524332809999999</v>
      </c>
      <c r="AU87" s="58">
        <v>0</v>
      </c>
      <c r="AV87" s="58">
        <v>3</v>
      </c>
      <c r="AW87" s="58">
        <v>4</v>
      </c>
      <c r="AX87" s="58">
        <v>4</v>
      </c>
      <c r="AY87" s="171"/>
      <c r="AZ87" s="58">
        <v>1</v>
      </c>
      <c r="BA87" s="58">
        <v>78</v>
      </c>
      <c r="BB87" s="58">
        <v>0</v>
      </c>
      <c r="BC87" s="111"/>
      <c r="BD87" s="58">
        <v>1</v>
      </c>
      <c r="BE87" s="111"/>
      <c r="BF87" s="171"/>
      <c r="BG87" s="58">
        <v>1</v>
      </c>
      <c r="BH87" s="58">
        <v>0</v>
      </c>
      <c r="BI87" s="58">
        <v>1</v>
      </c>
      <c r="BJ87" s="58">
        <v>4</v>
      </c>
      <c r="BK87" s="61">
        <v>21</v>
      </c>
      <c r="BL87" s="61">
        <v>0</v>
      </c>
      <c r="BM87" s="61">
        <v>356</v>
      </c>
      <c r="BN87" s="64">
        <v>0</v>
      </c>
      <c r="BO87" s="63">
        <v>5.8990000000000001E-2</v>
      </c>
      <c r="BP87" s="58">
        <v>0</v>
      </c>
      <c r="BQ87" s="61">
        <v>12</v>
      </c>
      <c r="BR87" s="61">
        <v>0</v>
      </c>
      <c r="BS87" s="61">
        <v>336</v>
      </c>
      <c r="BT87" s="64">
        <v>0</v>
      </c>
      <c r="BU87" s="63">
        <v>3.5709999999999999E-2</v>
      </c>
      <c r="BV87" s="64">
        <v>0</v>
      </c>
      <c r="BW87" s="63">
        <v>0.39464315989999998</v>
      </c>
      <c r="BX87" s="64">
        <v>0</v>
      </c>
      <c r="BY87" s="64">
        <v>0</v>
      </c>
      <c r="BZ87" s="64">
        <v>3</v>
      </c>
      <c r="CA87" s="64">
        <v>3</v>
      </c>
      <c r="CB87" s="65">
        <v>27</v>
      </c>
      <c r="CC87" s="61">
        <v>0</v>
      </c>
      <c r="CD87" s="61">
        <v>348</v>
      </c>
      <c r="CE87" s="64">
        <v>0</v>
      </c>
      <c r="CF87" s="63">
        <v>7.7590000000000006E-2</v>
      </c>
      <c r="CG87" s="58">
        <v>0</v>
      </c>
      <c r="CH87" s="58">
        <v>38</v>
      </c>
      <c r="CI87" s="58">
        <v>0</v>
      </c>
      <c r="CJ87" s="58">
        <v>325</v>
      </c>
      <c r="CK87" s="58">
        <v>0</v>
      </c>
      <c r="CL87" s="63">
        <v>0.11692</v>
      </c>
      <c r="CM87" s="58">
        <v>0</v>
      </c>
      <c r="CN87" s="112"/>
      <c r="CO87" s="171"/>
      <c r="CP87" s="58">
        <v>1</v>
      </c>
      <c r="CQ87" s="58">
        <v>0</v>
      </c>
      <c r="CR87" s="58">
        <v>1</v>
      </c>
      <c r="CS87" s="64">
        <v>8</v>
      </c>
      <c r="CT87" s="64">
        <v>17</v>
      </c>
      <c r="CU87" s="63">
        <v>0.47058823529999999</v>
      </c>
      <c r="CV87" s="62">
        <v>0.99393939389999997</v>
      </c>
      <c r="CW87" s="62">
        <v>0.47058823529999999</v>
      </c>
      <c r="CX87" s="46">
        <f t="shared" si="17"/>
        <v>10.449969586525</v>
      </c>
      <c r="CY87" s="60">
        <v>0</v>
      </c>
      <c r="CZ87" s="60">
        <v>0</v>
      </c>
      <c r="DA87" s="46">
        <f t="shared" si="18"/>
        <v>9.4117647059999996</v>
      </c>
      <c r="DB87" s="60">
        <v>0</v>
      </c>
      <c r="DC87" s="60">
        <v>0</v>
      </c>
      <c r="DD87" s="66">
        <v>0</v>
      </c>
      <c r="DE87" s="49">
        <f t="shared" si="19"/>
        <v>0.42944290362216214</v>
      </c>
    </row>
    <row r="88" spans="1:109" x14ac:dyDescent="0.45">
      <c r="A88" s="56" t="s">
        <v>543</v>
      </c>
      <c r="B88" s="57" t="s">
        <v>544</v>
      </c>
      <c r="C88" s="56" t="s">
        <v>545</v>
      </c>
      <c r="D88" s="56" t="s">
        <v>546</v>
      </c>
      <c r="E88" s="56" t="s">
        <v>547</v>
      </c>
      <c r="F88" s="56" t="s">
        <v>347</v>
      </c>
      <c r="G88" s="56" t="s">
        <v>341</v>
      </c>
      <c r="H88" s="56" t="s">
        <v>142</v>
      </c>
      <c r="I88" s="58">
        <v>0</v>
      </c>
      <c r="J88" s="59">
        <v>120</v>
      </c>
      <c r="K88" s="60">
        <v>2.61</v>
      </c>
      <c r="L88" s="47">
        <f>IF(K88&lt;Benchmarks!C$9,0,IF(K88&lt;Benchmarks!D$9,1,IF(K88&lt;Benchmarks!E$9,2,IF(K88&lt;Benchmarks!F$9,3,IF(K88&lt;Benchmarks!G$9,4,IF(K88&lt;Benchmarks!H$9,5,6))))))</f>
        <v>4</v>
      </c>
      <c r="M88" s="62">
        <v>0.77737226280000005</v>
      </c>
      <c r="N88" s="46">
        <f t="shared" si="10"/>
        <v>3.1094890512000002</v>
      </c>
      <c r="O88" s="60">
        <v>1.169</v>
      </c>
      <c r="P88" s="47">
        <f>IF(O88&lt;Benchmarks!C$8,0,IF(O88&lt;Benchmarks!D$8,1,IF(O88&lt;Benchmarks!E$8,2,IF(O88&lt;Benchmarks!F$8,3,IF(O88&lt;Benchmarks!G$8,4,IF(O88&lt;Benchmarks!H$8,5,6))))))</f>
        <v>4</v>
      </c>
      <c r="Q88" s="62">
        <v>1</v>
      </c>
      <c r="R88" s="46">
        <f t="shared" si="11"/>
        <v>4</v>
      </c>
      <c r="S88" s="60">
        <v>0.71499999999999997</v>
      </c>
      <c r="T88" s="47">
        <f>IF(S88&lt;Benchmarks!C$7,0,IF(S88&lt;Benchmarks!D$7,1,IF(S88&lt;Benchmarks!E$7,2,IF(S88&lt;Benchmarks!F$7,3,IF(S88&lt;Benchmarks!G$7,4,IF(S88&lt;Benchmarks!H$7,5,6))))))</f>
        <v>5</v>
      </c>
      <c r="U88" s="62">
        <v>1</v>
      </c>
      <c r="V88" s="46">
        <f t="shared" si="12"/>
        <v>5</v>
      </c>
      <c r="W88" s="60">
        <v>4.4950000000000001</v>
      </c>
      <c r="X88" s="44">
        <f>IF(W88&lt;Benchmarks!C$5,0,IF(W88&lt;Benchmarks!D$5,1,IF(W88&lt;Benchmarks!E$5,2,IF(W88&lt;Benchmarks!F$5,3,IF(W88&lt;Benchmarks!G$5,4,IF(W88&lt;Benchmarks!H$5,5,6))))))</f>
        <v>5</v>
      </c>
      <c r="Y88" s="62">
        <v>0.99270072990000002</v>
      </c>
      <c r="Z88" s="46">
        <f t="shared" si="13"/>
        <v>4.9635036494999998</v>
      </c>
      <c r="AA88" s="60">
        <v>3.9430000000000001</v>
      </c>
      <c r="AB88" s="44">
        <f>IF(AA88&lt;Benchmarks!C$6,0,IF(AA88&lt;Benchmarks!D$6,1,IF(AA88&lt;Benchmarks!E$6,2,IF(AA88&lt;Benchmarks!F$6,3,IF(AA88&lt;Benchmarks!G$6,4,IF(AA88&lt;Benchmarks!H$6,5,6))))))</f>
        <v>5</v>
      </c>
      <c r="AC88" s="62">
        <v>1</v>
      </c>
      <c r="AD88" s="46">
        <f t="shared" si="14"/>
        <v>5</v>
      </c>
      <c r="AE88" s="46">
        <f t="shared" si="15"/>
        <v>22.072992700699999</v>
      </c>
      <c r="AF88" s="58">
        <v>30</v>
      </c>
      <c r="AG88" s="48">
        <f t="shared" si="16"/>
        <v>0.73576642335666664</v>
      </c>
      <c r="AH88" s="58">
        <v>30</v>
      </c>
      <c r="AI88" s="58">
        <v>0</v>
      </c>
      <c r="AJ88" s="58">
        <v>270</v>
      </c>
      <c r="AK88" s="58">
        <v>0</v>
      </c>
      <c r="AL88" s="62">
        <v>0.11111</v>
      </c>
      <c r="AM88" s="58">
        <v>0</v>
      </c>
      <c r="AN88" s="58">
        <v>13</v>
      </c>
      <c r="AO88" s="58">
        <v>0</v>
      </c>
      <c r="AP88" s="58">
        <v>276</v>
      </c>
      <c r="AQ88" s="58">
        <v>0</v>
      </c>
      <c r="AR88" s="62">
        <v>4.7100000000000003E-2</v>
      </c>
      <c r="AS88" s="58">
        <v>0</v>
      </c>
      <c r="AT88" s="62">
        <v>0.64428787119999997</v>
      </c>
      <c r="AU88" s="58">
        <v>0</v>
      </c>
      <c r="AV88" s="58">
        <v>3</v>
      </c>
      <c r="AW88" s="58">
        <v>5</v>
      </c>
      <c r="AX88" s="58">
        <v>5</v>
      </c>
      <c r="AY88" s="58">
        <v>0</v>
      </c>
      <c r="AZ88" s="58">
        <v>0</v>
      </c>
      <c r="BA88" s="58">
        <v>69</v>
      </c>
      <c r="BB88" s="58">
        <v>0</v>
      </c>
      <c r="BC88" s="62">
        <v>0</v>
      </c>
      <c r="BD88" s="58">
        <v>0</v>
      </c>
      <c r="BE88" s="62">
        <v>1.1183694011</v>
      </c>
      <c r="BF88" s="58">
        <v>0</v>
      </c>
      <c r="BG88" s="58">
        <v>6</v>
      </c>
      <c r="BH88" s="58">
        <v>6</v>
      </c>
      <c r="BI88" s="58">
        <v>6</v>
      </c>
      <c r="BJ88" s="58">
        <v>6</v>
      </c>
      <c r="BK88" s="175"/>
      <c r="BL88" s="61">
        <v>1</v>
      </c>
      <c r="BM88" s="61">
        <v>292</v>
      </c>
      <c r="BN88" s="64">
        <v>0</v>
      </c>
      <c r="BO88" s="112"/>
      <c r="BP88" s="58">
        <v>1</v>
      </c>
      <c r="BQ88" s="175"/>
      <c r="BR88" s="61">
        <v>1</v>
      </c>
      <c r="BS88" s="61">
        <v>298</v>
      </c>
      <c r="BT88" s="64">
        <v>0</v>
      </c>
      <c r="BU88" s="112"/>
      <c r="BV88" s="64">
        <v>1</v>
      </c>
      <c r="BW88" s="63">
        <v>2.01459854E-2</v>
      </c>
      <c r="BX88" s="64">
        <v>0</v>
      </c>
      <c r="BY88" s="64">
        <v>0</v>
      </c>
      <c r="BZ88" s="64">
        <v>0</v>
      </c>
      <c r="CA88" s="64">
        <v>0</v>
      </c>
      <c r="CB88" s="65">
        <v>23</v>
      </c>
      <c r="CC88" s="61">
        <v>0</v>
      </c>
      <c r="CD88" s="61">
        <v>283</v>
      </c>
      <c r="CE88" s="64">
        <v>0</v>
      </c>
      <c r="CF88" s="63">
        <v>8.1269999999999995E-2</v>
      </c>
      <c r="CG88" s="58">
        <v>0</v>
      </c>
      <c r="CH88" s="58">
        <v>29</v>
      </c>
      <c r="CI88" s="58">
        <v>0</v>
      </c>
      <c r="CJ88" s="58">
        <v>292</v>
      </c>
      <c r="CK88" s="58">
        <v>0</v>
      </c>
      <c r="CL88" s="63">
        <v>9.9320000000000006E-2</v>
      </c>
      <c r="CM88" s="58">
        <v>0</v>
      </c>
      <c r="CN88" s="112"/>
      <c r="CO88" s="171"/>
      <c r="CP88" s="58">
        <v>2</v>
      </c>
      <c r="CQ88" s="58">
        <v>0</v>
      </c>
      <c r="CR88" s="58">
        <v>2</v>
      </c>
      <c r="CS88" s="64">
        <v>8</v>
      </c>
      <c r="CT88" s="64">
        <v>17</v>
      </c>
      <c r="CU88" s="63">
        <v>0.47058823529999999</v>
      </c>
      <c r="CV88" s="62">
        <v>1</v>
      </c>
      <c r="CW88" s="62">
        <v>0.47058823529999999</v>
      </c>
      <c r="CX88" s="46">
        <f t="shared" si="17"/>
        <v>19.313868613112501</v>
      </c>
      <c r="CY88" s="60">
        <v>0</v>
      </c>
      <c r="CZ88" s="60">
        <v>0</v>
      </c>
      <c r="DA88" s="46">
        <f t="shared" si="18"/>
        <v>9.4117647059999996</v>
      </c>
      <c r="DB88" s="60">
        <v>0</v>
      </c>
      <c r="DC88" s="60">
        <v>0</v>
      </c>
      <c r="DD88" s="66">
        <v>0</v>
      </c>
      <c r="DE88" s="49">
        <f t="shared" si="19"/>
        <v>0.62109477446729733</v>
      </c>
    </row>
    <row r="89" spans="1:109" x14ac:dyDescent="0.45">
      <c r="A89" s="56" t="s">
        <v>548</v>
      </c>
      <c r="B89" s="57" t="s">
        <v>549</v>
      </c>
      <c r="C89" s="56" t="s">
        <v>550</v>
      </c>
      <c r="D89" s="56" t="s">
        <v>551</v>
      </c>
      <c r="E89" s="56" t="s">
        <v>552</v>
      </c>
      <c r="F89" s="56" t="s">
        <v>340</v>
      </c>
      <c r="G89" s="56" t="s">
        <v>341</v>
      </c>
      <c r="H89" s="56" t="s">
        <v>142</v>
      </c>
      <c r="I89" s="58">
        <v>0</v>
      </c>
      <c r="J89" s="59">
        <v>32</v>
      </c>
      <c r="K89" s="60">
        <v>2.4340000000000002</v>
      </c>
      <c r="L89" s="47">
        <f>IF(K89&lt;Benchmarks!C$9,0,IF(K89&lt;Benchmarks!D$9,1,IF(K89&lt;Benchmarks!E$9,2,IF(K89&lt;Benchmarks!F$9,3,IF(K89&lt;Benchmarks!G$9,4,IF(K89&lt;Benchmarks!H$9,5,6))))))</f>
        <v>2</v>
      </c>
      <c r="M89" s="62">
        <v>0.86131386860000003</v>
      </c>
      <c r="N89" s="46">
        <f t="shared" si="10"/>
        <v>1.7226277372000001</v>
      </c>
      <c r="O89" s="60">
        <v>0.53200000000000003</v>
      </c>
      <c r="P89" s="47">
        <f>IF(O89&lt;Benchmarks!C$8,0,IF(O89&lt;Benchmarks!D$8,1,IF(O89&lt;Benchmarks!E$8,2,IF(O89&lt;Benchmarks!F$8,3,IF(O89&lt;Benchmarks!G$8,4,IF(O89&lt;Benchmarks!H$8,5,6))))))</f>
        <v>0</v>
      </c>
      <c r="Q89" s="62">
        <v>1</v>
      </c>
      <c r="R89" s="46">
        <f t="shared" si="11"/>
        <v>0</v>
      </c>
      <c r="S89" s="60">
        <v>0.47599999999999998</v>
      </c>
      <c r="T89" s="47">
        <f>IF(S89&lt;Benchmarks!C$7,0,IF(S89&lt;Benchmarks!D$7,1,IF(S89&lt;Benchmarks!E$7,2,IF(S89&lt;Benchmarks!F$7,3,IF(S89&lt;Benchmarks!G$7,4,IF(S89&lt;Benchmarks!H$7,5,6))))))</f>
        <v>4</v>
      </c>
      <c r="U89" s="62">
        <v>1</v>
      </c>
      <c r="V89" s="46">
        <f t="shared" si="12"/>
        <v>4</v>
      </c>
      <c r="W89" s="60">
        <v>3.4420000000000002</v>
      </c>
      <c r="X89" s="44">
        <f>IF(W89&lt;Benchmarks!C$5,0,IF(W89&lt;Benchmarks!D$5,1,IF(W89&lt;Benchmarks!E$5,2,IF(W89&lt;Benchmarks!F$5,3,IF(W89&lt;Benchmarks!G$5,4,IF(W89&lt;Benchmarks!H$5,5,6))))))</f>
        <v>0</v>
      </c>
      <c r="Y89" s="62">
        <v>0.83211678830000002</v>
      </c>
      <c r="Z89" s="46">
        <f t="shared" si="13"/>
        <v>0</v>
      </c>
      <c r="AA89" s="60">
        <v>3.407</v>
      </c>
      <c r="AB89" s="44">
        <f>IF(AA89&lt;Benchmarks!C$6,0,IF(AA89&lt;Benchmarks!D$6,1,IF(AA89&lt;Benchmarks!E$6,2,IF(AA89&lt;Benchmarks!F$6,3,IF(AA89&lt;Benchmarks!G$6,4,IF(AA89&lt;Benchmarks!H$6,5,6))))))</f>
        <v>1</v>
      </c>
      <c r="AC89" s="62">
        <v>0.7692307692</v>
      </c>
      <c r="AD89" s="46">
        <f t="shared" si="14"/>
        <v>0.7692307692</v>
      </c>
      <c r="AE89" s="46">
        <f t="shared" si="15"/>
        <v>6.4918585063999998</v>
      </c>
      <c r="AF89" s="58">
        <v>30</v>
      </c>
      <c r="AG89" s="48">
        <f t="shared" si="16"/>
        <v>0.21639528354666665</v>
      </c>
      <c r="AH89" s="58">
        <v>0</v>
      </c>
      <c r="AI89" s="58">
        <v>0</v>
      </c>
      <c r="AJ89" s="58">
        <v>73</v>
      </c>
      <c r="AK89" s="58">
        <v>0</v>
      </c>
      <c r="AL89" s="62">
        <v>0</v>
      </c>
      <c r="AM89" s="58">
        <v>0</v>
      </c>
      <c r="AN89" s="58">
        <v>11</v>
      </c>
      <c r="AO89" s="58">
        <v>0</v>
      </c>
      <c r="AP89" s="58">
        <v>114</v>
      </c>
      <c r="AQ89" s="58">
        <v>0</v>
      </c>
      <c r="AR89" s="62">
        <v>9.6490000000000006E-2</v>
      </c>
      <c r="AS89" s="58">
        <v>0</v>
      </c>
      <c r="AT89" s="111"/>
      <c r="AU89" s="171"/>
      <c r="AV89" s="58">
        <v>0</v>
      </c>
      <c r="AW89" s="58">
        <v>0</v>
      </c>
      <c r="AX89" s="58">
        <v>0</v>
      </c>
      <c r="AY89" s="171"/>
      <c r="AZ89" s="58">
        <v>1</v>
      </c>
      <c r="BA89" s="171"/>
      <c r="BB89" s="58">
        <v>4</v>
      </c>
      <c r="BC89" s="111"/>
      <c r="BD89" s="58">
        <v>1</v>
      </c>
      <c r="BE89" s="111"/>
      <c r="BF89" s="171"/>
      <c r="BG89" s="171"/>
      <c r="BH89" s="171"/>
      <c r="BI89" s="171"/>
      <c r="BJ89" s="58">
        <v>0</v>
      </c>
      <c r="BK89" s="61">
        <v>0</v>
      </c>
      <c r="BL89" s="61">
        <v>0</v>
      </c>
      <c r="BM89" s="61">
        <v>106</v>
      </c>
      <c r="BN89" s="64">
        <v>0</v>
      </c>
      <c r="BO89" s="63">
        <v>0</v>
      </c>
      <c r="BP89" s="58">
        <v>0</v>
      </c>
      <c r="BQ89" s="61">
        <v>0</v>
      </c>
      <c r="BR89" s="61">
        <v>0</v>
      </c>
      <c r="BS89" s="61">
        <v>118</v>
      </c>
      <c r="BT89" s="64">
        <v>0</v>
      </c>
      <c r="BU89" s="63">
        <v>0</v>
      </c>
      <c r="BV89" s="64">
        <v>0</v>
      </c>
      <c r="BW89" s="112"/>
      <c r="BX89" s="172"/>
      <c r="BY89" s="64">
        <v>6</v>
      </c>
      <c r="BZ89" s="64">
        <v>0</v>
      </c>
      <c r="CA89" s="64">
        <v>6</v>
      </c>
      <c r="CB89" s="177"/>
      <c r="CC89" s="61">
        <v>1</v>
      </c>
      <c r="CD89" s="61">
        <v>102</v>
      </c>
      <c r="CE89" s="64">
        <v>0</v>
      </c>
      <c r="CF89" s="112"/>
      <c r="CG89" s="58">
        <v>1</v>
      </c>
      <c r="CH89" s="171"/>
      <c r="CI89" s="58">
        <v>1</v>
      </c>
      <c r="CJ89" s="58">
        <v>114</v>
      </c>
      <c r="CK89" s="58">
        <v>0</v>
      </c>
      <c r="CL89" s="112"/>
      <c r="CM89" s="58">
        <v>1</v>
      </c>
      <c r="CN89" s="112"/>
      <c r="CO89" s="171"/>
      <c r="CP89" s="58">
        <v>4</v>
      </c>
      <c r="CQ89" s="58">
        <v>0</v>
      </c>
      <c r="CR89" s="58">
        <v>4</v>
      </c>
      <c r="CS89" s="64">
        <v>10</v>
      </c>
      <c r="CT89" s="64">
        <v>17</v>
      </c>
      <c r="CU89" s="63">
        <v>0.58823529409999997</v>
      </c>
      <c r="CV89" s="62">
        <v>0.9663865546</v>
      </c>
      <c r="CW89" s="62">
        <v>0.58823529409999997</v>
      </c>
      <c r="CX89" s="46">
        <f t="shared" si="17"/>
        <v>5.6803761930999999</v>
      </c>
      <c r="CY89" s="60">
        <v>0</v>
      </c>
      <c r="CZ89" s="60">
        <v>0</v>
      </c>
      <c r="DA89" s="46">
        <f t="shared" si="18"/>
        <v>11.764705881999999</v>
      </c>
      <c r="DB89" s="60">
        <v>0</v>
      </c>
      <c r="DC89" s="60">
        <v>0</v>
      </c>
      <c r="DD89" s="66">
        <v>0</v>
      </c>
      <c r="DE89" s="49">
        <f t="shared" si="19"/>
        <v>0.37719096378594597</v>
      </c>
    </row>
    <row r="90" spans="1:109" x14ac:dyDescent="0.45">
      <c r="A90" s="56" t="s">
        <v>553</v>
      </c>
      <c r="B90" s="57" t="s">
        <v>554</v>
      </c>
      <c r="C90" s="56" t="s">
        <v>555</v>
      </c>
      <c r="D90" s="56" t="s">
        <v>556</v>
      </c>
      <c r="E90" s="56" t="s">
        <v>557</v>
      </c>
      <c r="F90" s="56" t="s">
        <v>340</v>
      </c>
      <c r="G90" s="56" t="s">
        <v>341</v>
      </c>
      <c r="H90" s="56" t="s">
        <v>142</v>
      </c>
      <c r="I90" s="58">
        <v>0</v>
      </c>
      <c r="J90" s="59">
        <v>60</v>
      </c>
      <c r="K90" s="60">
        <v>2.024</v>
      </c>
      <c r="L90" s="47">
        <f>IF(K90&lt;Benchmarks!C$9,0,IF(K90&lt;Benchmarks!D$9,1,IF(K90&lt;Benchmarks!E$9,2,IF(K90&lt;Benchmarks!F$9,3,IF(K90&lt;Benchmarks!G$9,4,IF(K90&lt;Benchmarks!H$9,5,6))))))</f>
        <v>0</v>
      </c>
      <c r="M90" s="62">
        <v>0.92335766419999998</v>
      </c>
      <c r="N90" s="46">
        <f t="shared" si="10"/>
        <v>0</v>
      </c>
      <c r="O90" s="60">
        <v>0.74299999999999999</v>
      </c>
      <c r="P90" s="47">
        <f>IF(O90&lt;Benchmarks!C$8,0,IF(O90&lt;Benchmarks!D$8,1,IF(O90&lt;Benchmarks!E$8,2,IF(O90&lt;Benchmarks!F$8,3,IF(O90&lt;Benchmarks!G$8,4,IF(O90&lt;Benchmarks!H$8,5,6))))))</f>
        <v>0</v>
      </c>
      <c r="Q90" s="62">
        <v>1</v>
      </c>
      <c r="R90" s="46">
        <f t="shared" si="11"/>
        <v>0</v>
      </c>
      <c r="S90" s="60">
        <v>0.40400000000000003</v>
      </c>
      <c r="T90" s="47">
        <f>IF(S90&lt;Benchmarks!C$7,0,IF(S90&lt;Benchmarks!D$7,1,IF(S90&lt;Benchmarks!E$7,2,IF(S90&lt;Benchmarks!F$7,3,IF(S90&lt;Benchmarks!G$7,4,IF(S90&lt;Benchmarks!H$7,5,6))))))</f>
        <v>3</v>
      </c>
      <c r="U90" s="62">
        <v>1</v>
      </c>
      <c r="V90" s="46">
        <f t="shared" si="12"/>
        <v>3</v>
      </c>
      <c r="W90" s="60">
        <v>3.1720000000000002</v>
      </c>
      <c r="X90" s="44">
        <f>IF(W90&lt;Benchmarks!C$5,0,IF(W90&lt;Benchmarks!D$5,1,IF(W90&lt;Benchmarks!E$5,2,IF(W90&lt;Benchmarks!F$5,3,IF(W90&lt;Benchmarks!G$5,4,IF(W90&lt;Benchmarks!H$5,5,6))))))</f>
        <v>0</v>
      </c>
      <c r="Y90" s="62">
        <v>1</v>
      </c>
      <c r="Z90" s="46">
        <f t="shared" si="13"/>
        <v>0</v>
      </c>
      <c r="AA90" s="60">
        <v>3.0819999999999999</v>
      </c>
      <c r="AB90" s="44">
        <f>IF(AA90&lt;Benchmarks!C$6,0,IF(AA90&lt;Benchmarks!D$6,1,IF(AA90&lt;Benchmarks!E$6,2,IF(AA90&lt;Benchmarks!F$6,3,IF(AA90&lt;Benchmarks!G$6,4,IF(AA90&lt;Benchmarks!H$6,5,6))))))</f>
        <v>0</v>
      </c>
      <c r="AC90" s="62">
        <v>1</v>
      </c>
      <c r="AD90" s="46">
        <f t="shared" si="14"/>
        <v>0</v>
      </c>
      <c r="AE90" s="46">
        <f t="shared" si="15"/>
        <v>3</v>
      </c>
      <c r="AF90" s="58">
        <v>30</v>
      </c>
      <c r="AG90" s="48">
        <f t="shared" si="16"/>
        <v>0.1</v>
      </c>
      <c r="AH90" s="58">
        <v>0</v>
      </c>
      <c r="AI90" s="58">
        <v>0</v>
      </c>
      <c r="AJ90" s="58">
        <v>60</v>
      </c>
      <c r="AK90" s="58">
        <v>0</v>
      </c>
      <c r="AL90" s="62">
        <v>0</v>
      </c>
      <c r="AM90" s="58">
        <v>0</v>
      </c>
      <c r="AN90" s="171"/>
      <c r="AO90" s="58">
        <v>1</v>
      </c>
      <c r="AP90" s="58">
        <v>104</v>
      </c>
      <c r="AQ90" s="58">
        <v>0</v>
      </c>
      <c r="AR90" s="111"/>
      <c r="AS90" s="58">
        <v>1</v>
      </c>
      <c r="AT90" s="111"/>
      <c r="AU90" s="171"/>
      <c r="AV90" s="58">
        <v>5</v>
      </c>
      <c r="AW90" s="58">
        <v>0</v>
      </c>
      <c r="AX90" s="58">
        <v>5</v>
      </c>
      <c r="AY90" s="58">
        <v>0</v>
      </c>
      <c r="AZ90" s="58">
        <v>0</v>
      </c>
      <c r="BA90" s="171"/>
      <c r="BB90" s="58">
        <v>4</v>
      </c>
      <c r="BC90" s="111"/>
      <c r="BD90" s="58">
        <v>4</v>
      </c>
      <c r="BE90" s="111"/>
      <c r="BF90" s="171"/>
      <c r="BG90" s="171"/>
      <c r="BH90" s="171"/>
      <c r="BI90" s="171"/>
      <c r="BJ90" s="58">
        <v>5</v>
      </c>
      <c r="BK90" s="61">
        <v>0</v>
      </c>
      <c r="BL90" s="61">
        <v>0</v>
      </c>
      <c r="BM90" s="61">
        <v>106</v>
      </c>
      <c r="BN90" s="64">
        <v>0</v>
      </c>
      <c r="BO90" s="63">
        <v>0</v>
      </c>
      <c r="BP90" s="58">
        <v>0</v>
      </c>
      <c r="BQ90" s="61">
        <v>0</v>
      </c>
      <c r="BR90" s="61">
        <v>0</v>
      </c>
      <c r="BS90" s="61">
        <v>116</v>
      </c>
      <c r="BT90" s="64">
        <v>0</v>
      </c>
      <c r="BU90" s="63">
        <v>0</v>
      </c>
      <c r="BV90" s="64">
        <v>0</v>
      </c>
      <c r="BW90" s="112"/>
      <c r="BX90" s="172"/>
      <c r="BY90" s="64">
        <v>6</v>
      </c>
      <c r="BZ90" s="64">
        <v>0</v>
      </c>
      <c r="CA90" s="64">
        <v>6</v>
      </c>
      <c r="CB90" s="177"/>
      <c r="CC90" s="61">
        <v>1</v>
      </c>
      <c r="CD90" s="61">
        <v>103</v>
      </c>
      <c r="CE90" s="64">
        <v>0</v>
      </c>
      <c r="CF90" s="112"/>
      <c r="CG90" s="58">
        <v>1</v>
      </c>
      <c r="CH90" s="171"/>
      <c r="CI90" s="58">
        <v>1</v>
      </c>
      <c r="CJ90" s="58">
        <v>111</v>
      </c>
      <c r="CK90" s="58">
        <v>0</v>
      </c>
      <c r="CL90" s="112"/>
      <c r="CM90" s="58">
        <v>1</v>
      </c>
      <c r="CN90" s="112"/>
      <c r="CO90" s="171"/>
      <c r="CP90" s="58">
        <v>5</v>
      </c>
      <c r="CQ90" s="58">
        <v>0</v>
      </c>
      <c r="CR90" s="58">
        <v>5</v>
      </c>
      <c r="CS90" s="64">
        <v>16</v>
      </c>
      <c r="CT90" s="64">
        <v>17</v>
      </c>
      <c r="CU90" s="63">
        <v>0.94117647059999998</v>
      </c>
      <c r="CV90" s="62">
        <v>0.97368421049999998</v>
      </c>
      <c r="CW90" s="62">
        <v>0.94117647059999998</v>
      </c>
      <c r="CX90" s="46">
        <f t="shared" si="17"/>
        <v>2.625</v>
      </c>
      <c r="CY90" s="60">
        <v>0</v>
      </c>
      <c r="CZ90" s="60">
        <v>0</v>
      </c>
      <c r="DA90" s="46">
        <f t="shared" si="18"/>
        <v>18.823529411999999</v>
      </c>
      <c r="DB90" s="60">
        <v>0</v>
      </c>
      <c r="DC90" s="60">
        <v>0</v>
      </c>
      <c r="DD90" s="66">
        <v>0</v>
      </c>
      <c r="DE90" s="49">
        <f t="shared" si="19"/>
        <v>0.46375198728648648</v>
      </c>
    </row>
    <row r="91" spans="1:109" x14ac:dyDescent="0.45">
      <c r="A91" s="56" t="s">
        <v>558</v>
      </c>
      <c r="B91" s="57" t="s">
        <v>559</v>
      </c>
      <c r="C91" s="56" t="s">
        <v>560</v>
      </c>
      <c r="D91" s="56" t="s">
        <v>561</v>
      </c>
      <c r="E91" s="56" t="s">
        <v>562</v>
      </c>
      <c r="F91" s="56" t="s">
        <v>340</v>
      </c>
      <c r="G91" s="56" t="s">
        <v>341</v>
      </c>
      <c r="H91" s="56" t="s">
        <v>142</v>
      </c>
      <c r="I91" s="58">
        <v>0</v>
      </c>
      <c r="J91" s="59">
        <v>124</v>
      </c>
      <c r="K91" s="60">
        <v>2.581</v>
      </c>
      <c r="L91" s="47">
        <f>IF(K91&lt;Benchmarks!C$9,0,IF(K91&lt;Benchmarks!D$9,1,IF(K91&lt;Benchmarks!E$9,2,IF(K91&lt;Benchmarks!F$9,3,IF(K91&lt;Benchmarks!G$9,4,IF(K91&lt;Benchmarks!H$9,5,6))))))</f>
        <v>4</v>
      </c>
      <c r="M91" s="62">
        <v>0.9051094891</v>
      </c>
      <c r="N91" s="46">
        <f t="shared" si="10"/>
        <v>3.6204379564</v>
      </c>
      <c r="O91" s="60">
        <v>0.91700000000000004</v>
      </c>
      <c r="P91" s="47">
        <f>IF(O91&lt;Benchmarks!C$8,0,IF(O91&lt;Benchmarks!D$8,1,IF(O91&lt;Benchmarks!E$8,2,IF(O91&lt;Benchmarks!F$8,3,IF(O91&lt;Benchmarks!G$8,4,IF(O91&lt;Benchmarks!H$8,5,6))))))</f>
        <v>0</v>
      </c>
      <c r="Q91" s="62">
        <v>1</v>
      </c>
      <c r="R91" s="46">
        <f t="shared" si="11"/>
        <v>0</v>
      </c>
      <c r="S91" s="60">
        <v>0.504</v>
      </c>
      <c r="T91" s="47">
        <f>IF(S91&lt;Benchmarks!C$7,0,IF(S91&lt;Benchmarks!D$7,1,IF(S91&lt;Benchmarks!E$7,2,IF(S91&lt;Benchmarks!F$7,3,IF(S91&lt;Benchmarks!G$7,4,IF(S91&lt;Benchmarks!H$7,5,6))))))</f>
        <v>4</v>
      </c>
      <c r="U91" s="62">
        <v>1</v>
      </c>
      <c r="V91" s="46">
        <f t="shared" si="12"/>
        <v>4</v>
      </c>
      <c r="W91" s="60">
        <v>4.0030000000000001</v>
      </c>
      <c r="X91" s="44">
        <f>IF(W91&lt;Benchmarks!C$5,0,IF(W91&lt;Benchmarks!D$5,1,IF(W91&lt;Benchmarks!E$5,2,IF(W91&lt;Benchmarks!F$5,3,IF(W91&lt;Benchmarks!G$5,4,IF(W91&lt;Benchmarks!H$5,5,6))))))</f>
        <v>3</v>
      </c>
      <c r="Y91" s="62">
        <v>0.97810218979999997</v>
      </c>
      <c r="Z91" s="46">
        <f t="shared" si="13"/>
        <v>2.9343065693999999</v>
      </c>
      <c r="AA91" s="60">
        <v>3.742</v>
      </c>
      <c r="AB91" s="44">
        <f>IF(AA91&lt;Benchmarks!C$6,0,IF(AA91&lt;Benchmarks!D$6,1,IF(AA91&lt;Benchmarks!E$6,2,IF(AA91&lt;Benchmarks!F$6,3,IF(AA91&lt;Benchmarks!G$6,4,IF(AA91&lt;Benchmarks!H$6,5,6))))))</f>
        <v>4</v>
      </c>
      <c r="AC91" s="62">
        <v>0.9230769231</v>
      </c>
      <c r="AD91" s="46">
        <f t="shared" si="14"/>
        <v>3.6923076924</v>
      </c>
      <c r="AE91" s="46">
        <f t="shared" si="15"/>
        <v>14.2470522182</v>
      </c>
      <c r="AF91" s="58">
        <v>30</v>
      </c>
      <c r="AG91" s="48">
        <f t="shared" si="16"/>
        <v>0.47490174060666668</v>
      </c>
      <c r="AH91" s="58">
        <v>23</v>
      </c>
      <c r="AI91" s="58">
        <v>0</v>
      </c>
      <c r="AJ91" s="58">
        <v>362</v>
      </c>
      <c r="AK91" s="58">
        <v>0</v>
      </c>
      <c r="AL91" s="62">
        <v>6.3539999999999999E-2</v>
      </c>
      <c r="AM91" s="58">
        <v>0</v>
      </c>
      <c r="AN91" s="171"/>
      <c r="AO91" s="58">
        <v>1</v>
      </c>
      <c r="AP91" s="58">
        <v>404</v>
      </c>
      <c r="AQ91" s="58">
        <v>0</v>
      </c>
      <c r="AR91" s="111"/>
      <c r="AS91" s="58">
        <v>1</v>
      </c>
      <c r="AT91" s="111"/>
      <c r="AU91" s="58">
        <v>2</v>
      </c>
      <c r="AV91" s="58">
        <v>5</v>
      </c>
      <c r="AW91" s="58">
        <v>6</v>
      </c>
      <c r="AX91" s="58">
        <v>6</v>
      </c>
      <c r="AY91" s="171"/>
      <c r="AZ91" s="58">
        <v>1</v>
      </c>
      <c r="BA91" s="58">
        <v>98</v>
      </c>
      <c r="BB91" s="58">
        <v>0</v>
      </c>
      <c r="BC91" s="111"/>
      <c r="BD91" s="58">
        <v>1</v>
      </c>
      <c r="BE91" s="111"/>
      <c r="BF91" s="58">
        <v>2</v>
      </c>
      <c r="BG91" s="58">
        <v>6</v>
      </c>
      <c r="BH91" s="58">
        <v>6</v>
      </c>
      <c r="BI91" s="58">
        <v>6</v>
      </c>
      <c r="BJ91" s="58">
        <v>6</v>
      </c>
      <c r="BK91" s="61">
        <v>0</v>
      </c>
      <c r="BL91" s="61">
        <v>0</v>
      </c>
      <c r="BM91" s="61">
        <v>441</v>
      </c>
      <c r="BN91" s="64">
        <v>0</v>
      </c>
      <c r="BO91" s="63">
        <v>0</v>
      </c>
      <c r="BP91" s="58">
        <v>0</v>
      </c>
      <c r="BQ91" s="61">
        <v>0</v>
      </c>
      <c r="BR91" s="61">
        <v>0</v>
      </c>
      <c r="BS91" s="61">
        <v>417</v>
      </c>
      <c r="BT91" s="64">
        <v>0</v>
      </c>
      <c r="BU91" s="63">
        <v>0</v>
      </c>
      <c r="BV91" s="64">
        <v>0</v>
      </c>
      <c r="BW91" s="112"/>
      <c r="BX91" s="172"/>
      <c r="BY91" s="64">
        <v>6</v>
      </c>
      <c r="BZ91" s="64">
        <v>0</v>
      </c>
      <c r="CA91" s="64">
        <v>6</v>
      </c>
      <c r="CB91" s="177"/>
      <c r="CC91" s="61">
        <v>1</v>
      </c>
      <c r="CD91" s="61">
        <v>104</v>
      </c>
      <c r="CE91" s="64">
        <v>0</v>
      </c>
      <c r="CF91" s="112"/>
      <c r="CG91" s="58">
        <v>1</v>
      </c>
      <c r="CH91" s="58">
        <v>0</v>
      </c>
      <c r="CI91" s="58">
        <v>0</v>
      </c>
      <c r="CJ91" s="58">
        <v>70</v>
      </c>
      <c r="CK91" s="58">
        <v>0</v>
      </c>
      <c r="CL91" s="63">
        <v>0</v>
      </c>
      <c r="CM91" s="58">
        <v>0</v>
      </c>
      <c r="CN91" s="112"/>
      <c r="CO91" s="171"/>
      <c r="CP91" s="58">
        <v>5</v>
      </c>
      <c r="CQ91" s="58">
        <v>0</v>
      </c>
      <c r="CR91" s="58">
        <v>5</v>
      </c>
      <c r="CS91" s="64">
        <v>17</v>
      </c>
      <c r="CT91" s="64">
        <v>17</v>
      </c>
      <c r="CU91" s="63">
        <v>1</v>
      </c>
      <c r="CV91" s="62">
        <v>0.99759036140000001</v>
      </c>
      <c r="CW91" s="62">
        <v>1</v>
      </c>
      <c r="CX91" s="46">
        <f t="shared" si="17"/>
        <v>12.466170690925001</v>
      </c>
      <c r="CY91" s="60">
        <v>0</v>
      </c>
      <c r="CZ91" s="60">
        <v>0</v>
      </c>
      <c r="DA91" s="46">
        <f t="shared" si="18"/>
        <v>20</v>
      </c>
      <c r="DB91" s="60">
        <v>0</v>
      </c>
      <c r="DC91" s="60">
        <v>0</v>
      </c>
      <c r="DD91" s="66">
        <v>0</v>
      </c>
      <c r="DE91" s="49">
        <f t="shared" si="19"/>
        <v>0.70197125818216211</v>
      </c>
    </row>
    <row r="92" spans="1:109" x14ac:dyDescent="0.45">
      <c r="A92" s="56" t="s">
        <v>563</v>
      </c>
      <c r="B92" s="57" t="s">
        <v>564</v>
      </c>
      <c r="C92" s="56" t="s">
        <v>565</v>
      </c>
      <c r="D92" s="56" t="s">
        <v>566</v>
      </c>
      <c r="E92" s="56" t="s">
        <v>567</v>
      </c>
      <c r="F92" s="56" t="s">
        <v>340</v>
      </c>
      <c r="G92" s="56" t="s">
        <v>341</v>
      </c>
      <c r="H92" s="56" t="s">
        <v>142</v>
      </c>
      <c r="I92" s="58">
        <v>0</v>
      </c>
      <c r="J92" s="59">
        <v>59</v>
      </c>
      <c r="K92" s="60">
        <v>2.802</v>
      </c>
      <c r="L92" s="47">
        <f>IF(K92&lt;Benchmarks!C$9,0,IF(K92&lt;Benchmarks!D$9,1,IF(K92&lt;Benchmarks!E$9,2,IF(K92&lt;Benchmarks!F$9,3,IF(K92&lt;Benchmarks!G$9,4,IF(K92&lt;Benchmarks!H$9,5,6))))))</f>
        <v>5</v>
      </c>
      <c r="M92" s="62">
        <v>0.91240875909999997</v>
      </c>
      <c r="N92" s="46">
        <f t="shared" si="10"/>
        <v>4.5620437955000002</v>
      </c>
      <c r="O92" s="60">
        <v>0.98799999999999999</v>
      </c>
      <c r="P92" s="47">
        <f>IF(O92&lt;Benchmarks!C$8,0,IF(O92&lt;Benchmarks!D$8,1,IF(O92&lt;Benchmarks!E$8,2,IF(O92&lt;Benchmarks!F$8,3,IF(O92&lt;Benchmarks!G$8,4,IF(O92&lt;Benchmarks!H$8,5,6))))))</f>
        <v>1</v>
      </c>
      <c r="Q92" s="62">
        <v>1</v>
      </c>
      <c r="R92" s="46">
        <f t="shared" si="11"/>
        <v>1</v>
      </c>
      <c r="S92" s="60">
        <v>0.65500000000000003</v>
      </c>
      <c r="T92" s="47">
        <f>IF(S92&lt;Benchmarks!C$7,0,IF(S92&lt;Benchmarks!D$7,1,IF(S92&lt;Benchmarks!E$7,2,IF(S92&lt;Benchmarks!F$7,3,IF(S92&lt;Benchmarks!G$7,4,IF(S92&lt;Benchmarks!H$7,5,6))))))</f>
        <v>5</v>
      </c>
      <c r="U92" s="62">
        <v>1</v>
      </c>
      <c r="V92" s="46">
        <f t="shared" si="12"/>
        <v>5</v>
      </c>
      <c r="W92" s="60">
        <v>4.4459999999999997</v>
      </c>
      <c r="X92" s="44">
        <f>IF(W92&lt;Benchmarks!C$5,0,IF(W92&lt;Benchmarks!D$5,1,IF(W92&lt;Benchmarks!E$5,2,IF(W92&lt;Benchmarks!F$5,3,IF(W92&lt;Benchmarks!G$5,4,IF(W92&lt;Benchmarks!H$5,5,6))))))</f>
        <v>5</v>
      </c>
      <c r="Y92" s="62">
        <v>0.98175182480000001</v>
      </c>
      <c r="Z92" s="46">
        <f t="shared" si="13"/>
        <v>4.9087591240000004</v>
      </c>
      <c r="AA92" s="60">
        <v>4.1360000000000001</v>
      </c>
      <c r="AB92" s="44">
        <f>IF(AA92&lt;Benchmarks!C$6,0,IF(AA92&lt;Benchmarks!D$6,1,IF(AA92&lt;Benchmarks!E$6,2,IF(AA92&lt;Benchmarks!F$6,3,IF(AA92&lt;Benchmarks!G$6,4,IF(AA92&lt;Benchmarks!H$6,5,6))))))</f>
        <v>5</v>
      </c>
      <c r="AC92" s="62">
        <v>0.9615384615</v>
      </c>
      <c r="AD92" s="46">
        <f t="shared" si="14"/>
        <v>4.8076923075</v>
      </c>
      <c r="AE92" s="46">
        <f t="shared" si="15"/>
        <v>20.278495227000001</v>
      </c>
      <c r="AF92" s="58">
        <v>30</v>
      </c>
      <c r="AG92" s="48">
        <f t="shared" si="16"/>
        <v>0.67594984089999999</v>
      </c>
      <c r="AH92" s="171"/>
      <c r="AI92" s="58">
        <v>1</v>
      </c>
      <c r="AJ92" s="58">
        <v>110</v>
      </c>
      <c r="AK92" s="58">
        <v>0</v>
      </c>
      <c r="AL92" s="111"/>
      <c r="AM92" s="58">
        <v>1</v>
      </c>
      <c r="AN92" s="171"/>
      <c r="AO92" s="58">
        <v>1</v>
      </c>
      <c r="AP92" s="58">
        <v>139</v>
      </c>
      <c r="AQ92" s="58">
        <v>0</v>
      </c>
      <c r="AR92" s="111"/>
      <c r="AS92" s="58">
        <v>1</v>
      </c>
      <c r="AT92" s="62">
        <v>0.49480558029999999</v>
      </c>
      <c r="AU92" s="58">
        <v>0</v>
      </c>
      <c r="AV92" s="58">
        <v>4</v>
      </c>
      <c r="AW92" s="58">
        <v>4</v>
      </c>
      <c r="AX92" s="58">
        <v>4</v>
      </c>
      <c r="AY92" s="171"/>
      <c r="AZ92" s="58">
        <v>1</v>
      </c>
      <c r="BA92" s="58">
        <v>38</v>
      </c>
      <c r="BB92" s="58">
        <v>0</v>
      </c>
      <c r="BC92" s="111"/>
      <c r="BD92" s="58">
        <v>1</v>
      </c>
      <c r="BE92" s="62">
        <v>0.56782428019999998</v>
      </c>
      <c r="BF92" s="58">
        <v>0</v>
      </c>
      <c r="BG92" s="58">
        <v>5</v>
      </c>
      <c r="BH92" s="58">
        <v>6</v>
      </c>
      <c r="BI92" s="58">
        <v>6</v>
      </c>
      <c r="BJ92" s="58">
        <v>6</v>
      </c>
      <c r="BK92" s="175"/>
      <c r="BL92" s="61">
        <v>1</v>
      </c>
      <c r="BM92" s="61">
        <v>135</v>
      </c>
      <c r="BN92" s="64">
        <v>0</v>
      </c>
      <c r="BO92" s="112"/>
      <c r="BP92" s="58">
        <v>1</v>
      </c>
      <c r="BQ92" s="175"/>
      <c r="BR92" s="61">
        <v>1</v>
      </c>
      <c r="BS92" s="61">
        <v>174</v>
      </c>
      <c r="BT92" s="64">
        <v>0</v>
      </c>
      <c r="BU92" s="112"/>
      <c r="BV92" s="64">
        <v>1</v>
      </c>
      <c r="BW92" s="112"/>
      <c r="BX92" s="172"/>
      <c r="BY92" s="64">
        <v>0</v>
      </c>
      <c r="BZ92" s="64">
        <v>0</v>
      </c>
      <c r="CA92" s="64">
        <v>0</v>
      </c>
      <c r="CB92" s="65">
        <v>18</v>
      </c>
      <c r="CC92" s="61">
        <v>0</v>
      </c>
      <c r="CD92" s="61">
        <v>131</v>
      </c>
      <c r="CE92" s="64">
        <v>0</v>
      </c>
      <c r="CF92" s="63">
        <v>0.13739999999999999</v>
      </c>
      <c r="CG92" s="58">
        <v>0</v>
      </c>
      <c r="CH92" s="58">
        <v>15</v>
      </c>
      <c r="CI92" s="58">
        <v>0</v>
      </c>
      <c r="CJ92" s="58">
        <v>170</v>
      </c>
      <c r="CK92" s="58">
        <v>0</v>
      </c>
      <c r="CL92" s="63">
        <v>8.8239999999999999E-2</v>
      </c>
      <c r="CM92" s="58">
        <v>0</v>
      </c>
      <c r="CN92" s="63">
        <v>0.52342419080000002</v>
      </c>
      <c r="CO92" s="58">
        <v>0</v>
      </c>
      <c r="CP92" s="58">
        <v>2</v>
      </c>
      <c r="CQ92" s="58">
        <v>5</v>
      </c>
      <c r="CR92" s="58">
        <v>5</v>
      </c>
      <c r="CS92" s="64">
        <v>11</v>
      </c>
      <c r="CT92" s="64">
        <v>17</v>
      </c>
      <c r="CU92" s="63">
        <v>0.64705882349999999</v>
      </c>
      <c r="CV92" s="62">
        <v>1</v>
      </c>
      <c r="CW92" s="62">
        <v>0.64705882349999999</v>
      </c>
      <c r="CX92" s="46">
        <f t="shared" si="17"/>
        <v>17.743683323625</v>
      </c>
      <c r="CY92" s="60">
        <v>0</v>
      </c>
      <c r="CZ92" s="60">
        <v>0</v>
      </c>
      <c r="DA92" s="46">
        <f t="shared" si="18"/>
        <v>12.94117647</v>
      </c>
      <c r="DB92" s="60">
        <v>0</v>
      </c>
      <c r="DC92" s="60">
        <v>0</v>
      </c>
      <c r="DD92" s="66">
        <v>0</v>
      </c>
      <c r="DE92" s="49">
        <f t="shared" si="19"/>
        <v>0.66345642797027027</v>
      </c>
    </row>
    <row r="93" spans="1:109" x14ac:dyDescent="0.45">
      <c r="A93" s="56" t="s">
        <v>568</v>
      </c>
      <c r="B93" s="57" t="s">
        <v>569</v>
      </c>
      <c r="C93" s="56" t="s">
        <v>570</v>
      </c>
      <c r="D93" s="56" t="s">
        <v>571</v>
      </c>
      <c r="E93" s="56" t="s">
        <v>572</v>
      </c>
      <c r="F93" s="56" t="s">
        <v>347</v>
      </c>
      <c r="G93" s="56" t="s">
        <v>341</v>
      </c>
      <c r="H93" s="56" t="s">
        <v>142</v>
      </c>
      <c r="I93" s="58">
        <v>0</v>
      </c>
      <c r="J93" s="59">
        <v>51</v>
      </c>
      <c r="K93" s="60">
        <v>1.649</v>
      </c>
      <c r="L93" s="47">
        <f>IF(K93&lt;Benchmarks!C$9,0,IF(K93&lt;Benchmarks!D$9,1,IF(K93&lt;Benchmarks!E$9,2,IF(K93&lt;Benchmarks!F$9,3,IF(K93&lt;Benchmarks!G$9,4,IF(K93&lt;Benchmarks!H$9,5,6))))))</f>
        <v>0</v>
      </c>
      <c r="M93" s="62">
        <v>4.7445255499999998E-2</v>
      </c>
      <c r="N93" s="46">
        <f t="shared" si="10"/>
        <v>0</v>
      </c>
      <c r="O93" s="60">
        <v>1.0920000000000001</v>
      </c>
      <c r="P93" s="47">
        <f>IF(O93&lt;Benchmarks!C$8,0,IF(O93&lt;Benchmarks!D$8,1,IF(O93&lt;Benchmarks!E$8,2,IF(O93&lt;Benchmarks!F$8,3,IF(O93&lt;Benchmarks!G$8,4,IF(O93&lt;Benchmarks!H$8,5,6))))))</f>
        <v>2</v>
      </c>
      <c r="Q93" s="62">
        <v>1</v>
      </c>
      <c r="R93" s="46">
        <f t="shared" si="11"/>
        <v>2</v>
      </c>
      <c r="S93" s="60">
        <v>0.34100000000000003</v>
      </c>
      <c r="T93" s="47">
        <f>IF(S93&lt;Benchmarks!C$7,0,IF(S93&lt;Benchmarks!D$7,1,IF(S93&lt;Benchmarks!E$7,2,IF(S93&lt;Benchmarks!F$7,3,IF(S93&lt;Benchmarks!G$7,4,IF(S93&lt;Benchmarks!H$7,5,6))))))</f>
        <v>1</v>
      </c>
      <c r="U93" s="62">
        <v>1</v>
      </c>
      <c r="V93" s="46">
        <f t="shared" si="12"/>
        <v>1</v>
      </c>
      <c r="W93" s="60">
        <v>3.0819999999999999</v>
      </c>
      <c r="X93" s="44">
        <f>IF(W93&lt;Benchmarks!C$5,0,IF(W93&lt;Benchmarks!D$5,1,IF(W93&lt;Benchmarks!E$5,2,IF(W93&lt;Benchmarks!F$5,3,IF(W93&lt;Benchmarks!G$5,4,IF(W93&lt;Benchmarks!H$5,5,6))))))</f>
        <v>0</v>
      </c>
      <c r="Y93" s="62">
        <v>0.96350364960000001</v>
      </c>
      <c r="Z93" s="46">
        <f t="shared" si="13"/>
        <v>0</v>
      </c>
      <c r="AA93" s="60">
        <v>2.85</v>
      </c>
      <c r="AB93" s="44">
        <f>IF(AA93&lt;Benchmarks!C$6,0,IF(AA93&lt;Benchmarks!D$6,1,IF(AA93&lt;Benchmarks!E$6,2,IF(AA93&lt;Benchmarks!F$6,3,IF(AA93&lt;Benchmarks!G$6,4,IF(AA93&lt;Benchmarks!H$6,5,6))))))</f>
        <v>0</v>
      </c>
      <c r="AC93" s="62">
        <v>0.89743589739999996</v>
      </c>
      <c r="AD93" s="46">
        <f t="shared" si="14"/>
        <v>0</v>
      </c>
      <c r="AE93" s="46">
        <f t="shared" si="15"/>
        <v>3</v>
      </c>
      <c r="AF93" s="58">
        <v>30</v>
      </c>
      <c r="AG93" s="48">
        <f t="shared" si="16"/>
        <v>0.1</v>
      </c>
      <c r="AH93" s="171"/>
      <c r="AI93" s="58">
        <v>1</v>
      </c>
      <c r="AJ93" s="58">
        <v>32</v>
      </c>
      <c r="AK93" s="58">
        <v>0</v>
      </c>
      <c r="AL93" s="111"/>
      <c r="AM93" s="58">
        <v>1</v>
      </c>
      <c r="AN93" s="171"/>
      <c r="AO93" s="58">
        <v>1</v>
      </c>
      <c r="AP93" s="58">
        <v>46</v>
      </c>
      <c r="AQ93" s="58">
        <v>0</v>
      </c>
      <c r="AR93" s="111"/>
      <c r="AS93" s="58">
        <v>1</v>
      </c>
      <c r="AT93" s="62">
        <v>0.93092947609999999</v>
      </c>
      <c r="AU93" s="58">
        <v>0</v>
      </c>
      <c r="AV93" s="58">
        <v>5</v>
      </c>
      <c r="AW93" s="58">
        <v>6</v>
      </c>
      <c r="AX93" s="58">
        <v>6</v>
      </c>
      <c r="AY93" s="58">
        <v>0</v>
      </c>
      <c r="AZ93" s="58">
        <v>0</v>
      </c>
      <c r="BA93" s="171"/>
      <c r="BB93" s="58">
        <v>4</v>
      </c>
      <c r="BC93" s="111"/>
      <c r="BD93" s="58">
        <v>4</v>
      </c>
      <c r="BE93" s="111"/>
      <c r="BF93" s="171"/>
      <c r="BG93" s="171"/>
      <c r="BH93" s="171"/>
      <c r="BI93" s="171"/>
      <c r="BJ93" s="58">
        <v>6</v>
      </c>
      <c r="BK93" s="61">
        <v>0</v>
      </c>
      <c r="BL93" s="61">
        <v>0</v>
      </c>
      <c r="BM93" s="61">
        <v>48</v>
      </c>
      <c r="BN93" s="64">
        <v>0</v>
      </c>
      <c r="BO93" s="63">
        <v>0</v>
      </c>
      <c r="BP93" s="58">
        <v>0</v>
      </c>
      <c r="BQ93" s="61">
        <v>0</v>
      </c>
      <c r="BR93" s="61">
        <v>0</v>
      </c>
      <c r="BS93" s="61">
        <v>55</v>
      </c>
      <c r="BT93" s="64">
        <v>0</v>
      </c>
      <c r="BU93" s="63">
        <v>0</v>
      </c>
      <c r="BV93" s="64">
        <v>0</v>
      </c>
      <c r="BW93" s="112"/>
      <c r="BX93" s="172"/>
      <c r="BY93" s="64">
        <v>6</v>
      </c>
      <c r="BZ93" s="64">
        <v>0</v>
      </c>
      <c r="CA93" s="64">
        <v>6</v>
      </c>
      <c r="CB93" s="177"/>
      <c r="CC93" s="61">
        <v>1</v>
      </c>
      <c r="CD93" s="61">
        <v>42</v>
      </c>
      <c r="CE93" s="64">
        <v>0</v>
      </c>
      <c r="CF93" s="112"/>
      <c r="CG93" s="58">
        <v>1</v>
      </c>
      <c r="CH93" s="171"/>
      <c r="CI93" s="58">
        <v>1</v>
      </c>
      <c r="CJ93" s="58">
        <v>51</v>
      </c>
      <c r="CK93" s="58">
        <v>0</v>
      </c>
      <c r="CL93" s="112"/>
      <c r="CM93" s="58">
        <v>1</v>
      </c>
      <c r="CN93" s="63">
        <v>6.7657004830999998</v>
      </c>
      <c r="CO93" s="58">
        <v>0</v>
      </c>
      <c r="CP93" s="58">
        <v>5</v>
      </c>
      <c r="CQ93" s="58">
        <v>5</v>
      </c>
      <c r="CR93" s="58">
        <v>5</v>
      </c>
      <c r="CS93" s="64">
        <v>17</v>
      </c>
      <c r="CT93" s="64">
        <v>17</v>
      </c>
      <c r="CU93" s="63">
        <v>1</v>
      </c>
      <c r="CV93" s="62">
        <v>0.91228070179999998</v>
      </c>
      <c r="CW93" s="62">
        <v>0.5</v>
      </c>
      <c r="CX93" s="46">
        <f t="shared" si="17"/>
        <v>2.625</v>
      </c>
      <c r="CY93" s="60">
        <v>0</v>
      </c>
      <c r="CZ93" s="60">
        <v>0</v>
      </c>
      <c r="DA93" s="46">
        <f t="shared" si="18"/>
        <v>10</v>
      </c>
      <c r="DB93" s="60">
        <v>0</v>
      </c>
      <c r="DC93" s="60">
        <v>0</v>
      </c>
      <c r="DD93" s="66">
        <v>0</v>
      </c>
      <c r="DE93" s="49">
        <f t="shared" si="19"/>
        <v>0.27297297297297296</v>
      </c>
    </row>
    <row r="94" spans="1:109" x14ac:dyDescent="0.45">
      <c r="A94" s="56" t="s">
        <v>573</v>
      </c>
      <c r="B94" s="57" t="s">
        <v>574</v>
      </c>
      <c r="C94" s="56" t="s">
        <v>575</v>
      </c>
      <c r="D94" s="56" t="s">
        <v>576</v>
      </c>
      <c r="E94" s="56" t="s">
        <v>577</v>
      </c>
      <c r="F94" s="56" t="s">
        <v>340</v>
      </c>
      <c r="G94" s="56" t="s">
        <v>341</v>
      </c>
      <c r="H94" s="56" t="s">
        <v>142</v>
      </c>
      <c r="I94" s="58">
        <v>0</v>
      </c>
      <c r="J94" s="59">
        <v>98</v>
      </c>
      <c r="K94" s="60">
        <v>1.8779999999999999</v>
      </c>
      <c r="L94" s="47">
        <f>IF(K94&lt;Benchmarks!C$9,0,IF(K94&lt;Benchmarks!D$9,1,IF(K94&lt;Benchmarks!E$9,2,IF(K94&lt;Benchmarks!F$9,3,IF(K94&lt;Benchmarks!G$9,4,IF(K94&lt;Benchmarks!H$9,5,6))))))</f>
        <v>0</v>
      </c>
      <c r="M94" s="62">
        <v>3.649635E-3</v>
      </c>
      <c r="N94" s="46">
        <f t="shared" si="10"/>
        <v>0</v>
      </c>
      <c r="O94" s="60">
        <v>0.96</v>
      </c>
      <c r="P94" s="47">
        <f>IF(O94&lt;Benchmarks!C$8,0,IF(O94&lt;Benchmarks!D$8,1,IF(O94&lt;Benchmarks!E$8,2,IF(O94&lt;Benchmarks!F$8,3,IF(O94&lt;Benchmarks!G$8,4,IF(O94&lt;Benchmarks!H$8,5,6))))))</f>
        <v>0</v>
      </c>
      <c r="Q94" s="62">
        <v>1</v>
      </c>
      <c r="R94" s="46">
        <f t="shared" si="11"/>
        <v>0</v>
      </c>
      <c r="S94" s="60">
        <v>0.47199999999999998</v>
      </c>
      <c r="T94" s="47">
        <f>IF(S94&lt;Benchmarks!C$7,0,IF(S94&lt;Benchmarks!D$7,1,IF(S94&lt;Benchmarks!E$7,2,IF(S94&lt;Benchmarks!F$7,3,IF(S94&lt;Benchmarks!G$7,4,IF(S94&lt;Benchmarks!H$7,5,6))))))</f>
        <v>4</v>
      </c>
      <c r="U94" s="62">
        <v>1</v>
      </c>
      <c r="V94" s="46">
        <f t="shared" si="12"/>
        <v>4</v>
      </c>
      <c r="W94" s="60">
        <v>3.31</v>
      </c>
      <c r="X94" s="44">
        <f>IF(W94&lt;Benchmarks!C$5,0,IF(W94&lt;Benchmarks!D$5,1,IF(W94&lt;Benchmarks!E$5,2,IF(W94&lt;Benchmarks!F$5,3,IF(W94&lt;Benchmarks!G$5,4,IF(W94&lt;Benchmarks!H$5,5,6))))))</f>
        <v>0</v>
      </c>
      <c r="Y94" s="62">
        <v>0.17153284669999999</v>
      </c>
      <c r="Z94" s="46">
        <f t="shared" si="13"/>
        <v>0</v>
      </c>
      <c r="AA94" s="60">
        <v>3.07</v>
      </c>
      <c r="AB94" s="44">
        <f>IF(AA94&lt;Benchmarks!C$6,0,IF(AA94&lt;Benchmarks!D$6,1,IF(AA94&lt;Benchmarks!E$6,2,IF(AA94&lt;Benchmarks!F$6,3,IF(AA94&lt;Benchmarks!G$6,4,IF(AA94&lt;Benchmarks!H$6,5,6))))))</f>
        <v>0</v>
      </c>
      <c r="AC94" s="62">
        <v>2.5641025599999999E-2</v>
      </c>
      <c r="AD94" s="46">
        <f t="shared" si="14"/>
        <v>0</v>
      </c>
      <c r="AE94" s="46">
        <f t="shared" si="15"/>
        <v>4</v>
      </c>
      <c r="AF94" s="58">
        <v>30</v>
      </c>
      <c r="AG94" s="48">
        <f t="shared" si="16"/>
        <v>0.13333333333333333</v>
      </c>
      <c r="AH94" s="58">
        <v>16</v>
      </c>
      <c r="AI94" s="58">
        <v>0</v>
      </c>
      <c r="AJ94" s="58">
        <v>218</v>
      </c>
      <c r="AK94" s="58">
        <v>0</v>
      </c>
      <c r="AL94" s="62">
        <v>7.3389999999999997E-2</v>
      </c>
      <c r="AM94" s="58">
        <v>0</v>
      </c>
      <c r="AN94" s="58">
        <v>13</v>
      </c>
      <c r="AO94" s="58">
        <v>0</v>
      </c>
      <c r="AP94" s="58">
        <v>277</v>
      </c>
      <c r="AQ94" s="58">
        <v>0</v>
      </c>
      <c r="AR94" s="62">
        <v>4.6929999999999999E-2</v>
      </c>
      <c r="AS94" s="58">
        <v>0</v>
      </c>
      <c r="AT94" s="62">
        <v>0.42933636219999999</v>
      </c>
      <c r="AU94" s="58">
        <v>0</v>
      </c>
      <c r="AV94" s="58">
        <v>3</v>
      </c>
      <c r="AW94" s="58">
        <v>4</v>
      </c>
      <c r="AX94" s="58">
        <v>4</v>
      </c>
      <c r="AY94" s="171"/>
      <c r="AZ94" s="58">
        <v>1</v>
      </c>
      <c r="BA94" s="58">
        <v>68</v>
      </c>
      <c r="BB94" s="58">
        <v>0</v>
      </c>
      <c r="BC94" s="111"/>
      <c r="BD94" s="58">
        <v>1</v>
      </c>
      <c r="BE94" s="111"/>
      <c r="BF94" s="171"/>
      <c r="BG94" s="58">
        <v>0</v>
      </c>
      <c r="BH94" s="58">
        <v>0</v>
      </c>
      <c r="BI94" s="58">
        <v>0</v>
      </c>
      <c r="BJ94" s="58">
        <v>4</v>
      </c>
      <c r="BK94" s="175"/>
      <c r="BL94" s="61">
        <v>1</v>
      </c>
      <c r="BM94" s="61">
        <v>279</v>
      </c>
      <c r="BN94" s="64">
        <v>0</v>
      </c>
      <c r="BO94" s="112"/>
      <c r="BP94" s="58">
        <v>1</v>
      </c>
      <c r="BQ94" s="175"/>
      <c r="BR94" s="61">
        <v>1</v>
      </c>
      <c r="BS94" s="61">
        <v>298</v>
      </c>
      <c r="BT94" s="64">
        <v>0</v>
      </c>
      <c r="BU94" s="112"/>
      <c r="BV94" s="64">
        <v>1</v>
      </c>
      <c r="BW94" s="63">
        <v>0.84379358439999996</v>
      </c>
      <c r="BX94" s="64">
        <v>0</v>
      </c>
      <c r="BY94" s="64">
        <v>5</v>
      </c>
      <c r="BZ94" s="64">
        <v>6</v>
      </c>
      <c r="CA94" s="64">
        <v>6</v>
      </c>
      <c r="CB94" s="65">
        <v>25</v>
      </c>
      <c r="CC94" s="61">
        <v>0</v>
      </c>
      <c r="CD94" s="61">
        <v>253</v>
      </c>
      <c r="CE94" s="64">
        <v>0</v>
      </c>
      <c r="CF94" s="63">
        <v>9.8809999999999995E-2</v>
      </c>
      <c r="CG94" s="58">
        <v>0</v>
      </c>
      <c r="CH94" s="58">
        <v>16</v>
      </c>
      <c r="CI94" s="58">
        <v>0</v>
      </c>
      <c r="CJ94" s="58">
        <v>256</v>
      </c>
      <c r="CK94" s="58">
        <v>0</v>
      </c>
      <c r="CL94" s="63">
        <v>6.25E-2</v>
      </c>
      <c r="CM94" s="58">
        <v>0</v>
      </c>
      <c r="CN94" s="63">
        <v>0.65624435209999998</v>
      </c>
      <c r="CO94" s="58">
        <v>0</v>
      </c>
      <c r="CP94" s="58">
        <v>4</v>
      </c>
      <c r="CQ94" s="58">
        <v>5</v>
      </c>
      <c r="CR94" s="58">
        <v>5</v>
      </c>
      <c r="CS94" s="64">
        <v>15</v>
      </c>
      <c r="CT94" s="64">
        <v>17</v>
      </c>
      <c r="CU94" s="63">
        <v>0.88235294119999996</v>
      </c>
      <c r="CV94" s="62">
        <v>0.97651006709999999</v>
      </c>
      <c r="CW94" s="62">
        <v>0.88235294119999996</v>
      </c>
      <c r="CX94" s="46">
        <f t="shared" si="17"/>
        <v>3.5</v>
      </c>
      <c r="CY94" s="60">
        <v>0</v>
      </c>
      <c r="CZ94" s="60">
        <v>0</v>
      </c>
      <c r="DA94" s="46">
        <f t="shared" si="18"/>
        <v>17.647058823999998</v>
      </c>
      <c r="DB94" s="60">
        <v>0</v>
      </c>
      <c r="DC94" s="60">
        <v>0</v>
      </c>
      <c r="DD94" s="66">
        <v>0</v>
      </c>
      <c r="DE94" s="49">
        <f t="shared" si="19"/>
        <v>0.45723370430270266</v>
      </c>
    </row>
    <row r="95" spans="1:109" x14ac:dyDescent="0.45">
      <c r="A95" s="56" t="s">
        <v>578</v>
      </c>
      <c r="B95" s="57" t="s">
        <v>579</v>
      </c>
      <c r="C95" s="56" t="s">
        <v>580</v>
      </c>
      <c r="D95" s="56" t="s">
        <v>581</v>
      </c>
      <c r="E95" s="56" t="s">
        <v>582</v>
      </c>
      <c r="F95" s="56" t="s">
        <v>340</v>
      </c>
      <c r="G95" s="56" t="s">
        <v>341</v>
      </c>
      <c r="H95" s="56" t="s">
        <v>142</v>
      </c>
      <c r="I95" s="58">
        <v>0</v>
      </c>
      <c r="J95" s="59">
        <v>94</v>
      </c>
      <c r="K95" s="60">
        <v>2.5190000000000001</v>
      </c>
      <c r="L95" s="47">
        <f>IF(K95&lt;Benchmarks!C$9,0,IF(K95&lt;Benchmarks!D$9,1,IF(K95&lt;Benchmarks!E$9,2,IF(K95&lt;Benchmarks!F$9,3,IF(K95&lt;Benchmarks!G$9,4,IF(K95&lt;Benchmarks!H$9,5,6))))))</f>
        <v>3</v>
      </c>
      <c r="M95" s="62">
        <v>0.8211678832</v>
      </c>
      <c r="N95" s="46">
        <f t="shared" si="10"/>
        <v>2.4635036495999998</v>
      </c>
      <c r="O95" s="60">
        <v>0.63</v>
      </c>
      <c r="P95" s="47">
        <f>IF(O95&lt;Benchmarks!C$8,0,IF(O95&lt;Benchmarks!D$8,1,IF(O95&lt;Benchmarks!E$8,2,IF(O95&lt;Benchmarks!F$8,3,IF(O95&lt;Benchmarks!G$8,4,IF(O95&lt;Benchmarks!H$8,5,6))))))</f>
        <v>0</v>
      </c>
      <c r="Q95" s="62">
        <v>1</v>
      </c>
      <c r="R95" s="46">
        <f t="shared" si="11"/>
        <v>0</v>
      </c>
      <c r="S95" s="60">
        <v>0.40200000000000002</v>
      </c>
      <c r="T95" s="47">
        <f>IF(S95&lt;Benchmarks!C$7,0,IF(S95&lt;Benchmarks!D$7,1,IF(S95&lt;Benchmarks!E$7,2,IF(S95&lt;Benchmarks!F$7,3,IF(S95&lt;Benchmarks!G$7,4,IF(S95&lt;Benchmarks!H$7,5,6))))))</f>
        <v>3</v>
      </c>
      <c r="U95" s="62">
        <v>1</v>
      </c>
      <c r="V95" s="46">
        <f t="shared" si="12"/>
        <v>3</v>
      </c>
      <c r="W95" s="60">
        <v>3.5510000000000002</v>
      </c>
      <c r="X95" s="44">
        <f>IF(W95&lt;Benchmarks!C$5,0,IF(W95&lt;Benchmarks!D$5,1,IF(W95&lt;Benchmarks!E$5,2,IF(W95&lt;Benchmarks!F$5,3,IF(W95&lt;Benchmarks!G$5,4,IF(W95&lt;Benchmarks!H$5,5,6))))))</f>
        <v>0</v>
      </c>
      <c r="Y95" s="62">
        <v>0.5</v>
      </c>
      <c r="Z95" s="46">
        <f t="shared" si="13"/>
        <v>0</v>
      </c>
      <c r="AA95" s="60">
        <v>3.17</v>
      </c>
      <c r="AB95" s="44">
        <f>IF(AA95&lt;Benchmarks!C$6,0,IF(AA95&lt;Benchmarks!D$6,1,IF(AA95&lt;Benchmarks!E$6,2,IF(AA95&lt;Benchmarks!F$6,3,IF(AA95&lt;Benchmarks!G$6,4,IF(AA95&lt;Benchmarks!H$6,5,6))))))</f>
        <v>0</v>
      </c>
      <c r="AC95" s="62">
        <v>0.21794871790000001</v>
      </c>
      <c r="AD95" s="46">
        <f t="shared" si="14"/>
        <v>0</v>
      </c>
      <c r="AE95" s="46">
        <f t="shared" si="15"/>
        <v>5.4635036495999998</v>
      </c>
      <c r="AF95" s="58">
        <v>30</v>
      </c>
      <c r="AG95" s="48">
        <f t="shared" si="16"/>
        <v>0.18211678832</v>
      </c>
      <c r="AH95" s="171"/>
      <c r="AI95" s="58">
        <v>1</v>
      </c>
      <c r="AJ95" s="58">
        <v>250</v>
      </c>
      <c r="AK95" s="58">
        <v>0</v>
      </c>
      <c r="AL95" s="111"/>
      <c r="AM95" s="58">
        <v>1</v>
      </c>
      <c r="AN95" s="171"/>
      <c r="AO95" s="58">
        <v>1</v>
      </c>
      <c r="AP95" s="58">
        <v>293</v>
      </c>
      <c r="AQ95" s="58">
        <v>0</v>
      </c>
      <c r="AR95" s="111"/>
      <c r="AS95" s="58">
        <v>1</v>
      </c>
      <c r="AT95" s="111"/>
      <c r="AU95" s="171"/>
      <c r="AV95" s="58">
        <v>4</v>
      </c>
      <c r="AW95" s="58">
        <v>0</v>
      </c>
      <c r="AX95" s="58">
        <v>4</v>
      </c>
      <c r="AY95" s="171"/>
      <c r="AZ95" s="58">
        <v>1</v>
      </c>
      <c r="BA95" s="58">
        <v>80</v>
      </c>
      <c r="BB95" s="58">
        <v>0</v>
      </c>
      <c r="BC95" s="111"/>
      <c r="BD95" s="58">
        <v>1</v>
      </c>
      <c r="BE95" s="62">
        <v>0.95443349749999995</v>
      </c>
      <c r="BF95" s="58">
        <v>0</v>
      </c>
      <c r="BG95" s="58">
        <v>5</v>
      </c>
      <c r="BH95" s="58">
        <v>6</v>
      </c>
      <c r="BI95" s="58">
        <v>6</v>
      </c>
      <c r="BJ95" s="58">
        <v>6</v>
      </c>
      <c r="BK95" s="175"/>
      <c r="BL95" s="61">
        <v>1</v>
      </c>
      <c r="BM95" s="61">
        <v>290</v>
      </c>
      <c r="BN95" s="64">
        <v>0</v>
      </c>
      <c r="BO95" s="112"/>
      <c r="BP95" s="58">
        <v>1</v>
      </c>
      <c r="BQ95" s="175"/>
      <c r="BR95" s="61">
        <v>1</v>
      </c>
      <c r="BS95" s="61">
        <v>311</v>
      </c>
      <c r="BT95" s="64">
        <v>0</v>
      </c>
      <c r="BU95" s="112"/>
      <c r="BV95" s="64">
        <v>1</v>
      </c>
      <c r="BW95" s="63">
        <v>0.68922184630000005</v>
      </c>
      <c r="BX95" s="64">
        <v>0</v>
      </c>
      <c r="BY95" s="64">
        <v>4</v>
      </c>
      <c r="BZ95" s="64">
        <v>5</v>
      </c>
      <c r="CA95" s="64">
        <v>5</v>
      </c>
      <c r="CB95" s="65">
        <v>51</v>
      </c>
      <c r="CC95" s="61">
        <v>0</v>
      </c>
      <c r="CD95" s="61">
        <v>271</v>
      </c>
      <c r="CE95" s="64">
        <v>0</v>
      </c>
      <c r="CF95" s="63">
        <v>0.18819</v>
      </c>
      <c r="CG95" s="58">
        <v>0</v>
      </c>
      <c r="CH95" s="58">
        <v>38</v>
      </c>
      <c r="CI95" s="58">
        <v>0</v>
      </c>
      <c r="CJ95" s="58">
        <v>285</v>
      </c>
      <c r="CK95" s="58">
        <v>0</v>
      </c>
      <c r="CL95" s="63">
        <v>0.13333</v>
      </c>
      <c r="CM95" s="58">
        <v>0</v>
      </c>
      <c r="CN95" s="63">
        <v>0.37910303369999998</v>
      </c>
      <c r="CO95" s="58">
        <v>0</v>
      </c>
      <c r="CP95" s="58">
        <v>0</v>
      </c>
      <c r="CQ95" s="58">
        <v>3</v>
      </c>
      <c r="CR95" s="58">
        <v>3</v>
      </c>
      <c r="CS95" s="64">
        <v>14</v>
      </c>
      <c r="CT95" s="64">
        <v>17</v>
      </c>
      <c r="CU95" s="63">
        <v>0.82352941180000006</v>
      </c>
      <c r="CV95" s="62">
        <v>0.96835443040000002</v>
      </c>
      <c r="CW95" s="62">
        <v>0.82352941180000006</v>
      </c>
      <c r="CX95" s="46">
        <f t="shared" si="17"/>
        <v>4.7805656933999998</v>
      </c>
      <c r="CY95" s="60">
        <v>0</v>
      </c>
      <c r="CZ95" s="60">
        <v>0</v>
      </c>
      <c r="DA95" s="46">
        <f t="shared" si="18"/>
        <v>16.470588236000001</v>
      </c>
      <c r="DB95" s="60">
        <v>0</v>
      </c>
      <c r="DC95" s="60">
        <v>0</v>
      </c>
      <c r="DD95" s="66">
        <v>0</v>
      </c>
      <c r="DE95" s="49">
        <f t="shared" si="19"/>
        <v>0.45948440928432432</v>
      </c>
    </row>
    <row r="96" spans="1:109" x14ac:dyDescent="0.45">
      <c r="A96" s="56" t="s">
        <v>583</v>
      </c>
      <c r="B96" s="57" t="s">
        <v>584</v>
      </c>
      <c r="C96" s="56" t="s">
        <v>585</v>
      </c>
      <c r="D96" s="56" t="s">
        <v>586</v>
      </c>
      <c r="E96" s="56" t="s">
        <v>587</v>
      </c>
      <c r="F96" s="56" t="s">
        <v>347</v>
      </c>
      <c r="G96" s="56" t="s">
        <v>341</v>
      </c>
      <c r="H96" s="56" t="s">
        <v>142</v>
      </c>
      <c r="I96" s="58">
        <v>0</v>
      </c>
      <c r="J96" s="59">
        <v>47</v>
      </c>
      <c r="K96" s="60">
        <v>2.4340000000000002</v>
      </c>
      <c r="L96" s="47">
        <f>IF(K96&lt;Benchmarks!C$9,0,IF(K96&lt;Benchmarks!D$9,1,IF(K96&lt;Benchmarks!E$9,2,IF(K96&lt;Benchmarks!F$9,3,IF(K96&lt;Benchmarks!G$9,4,IF(K96&lt;Benchmarks!H$9,5,6))))))</f>
        <v>2</v>
      </c>
      <c r="M96" s="62">
        <v>0.31751824820000002</v>
      </c>
      <c r="N96" s="46">
        <f t="shared" si="10"/>
        <v>0.63503649640000004</v>
      </c>
      <c r="O96" s="60">
        <v>1.2649999999999999</v>
      </c>
      <c r="P96" s="47">
        <f>IF(O96&lt;Benchmarks!C$8,0,IF(O96&lt;Benchmarks!D$8,1,IF(O96&lt;Benchmarks!E$8,2,IF(O96&lt;Benchmarks!F$8,3,IF(O96&lt;Benchmarks!G$8,4,IF(O96&lt;Benchmarks!H$8,5,6))))))</f>
        <v>5</v>
      </c>
      <c r="Q96" s="62">
        <v>1</v>
      </c>
      <c r="R96" s="46">
        <f t="shared" si="11"/>
        <v>5</v>
      </c>
      <c r="S96" s="60">
        <v>0.41299999999999998</v>
      </c>
      <c r="T96" s="47">
        <f>IF(S96&lt;Benchmarks!C$7,0,IF(S96&lt;Benchmarks!D$7,1,IF(S96&lt;Benchmarks!E$7,2,IF(S96&lt;Benchmarks!F$7,3,IF(S96&lt;Benchmarks!G$7,4,IF(S96&lt;Benchmarks!H$7,5,6))))))</f>
        <v>3</v>
      </c>
      <c r="U96" s="62">
        <v>1</v>
      </c>
      <c r="V96" s="46">
        <f t="shared" si="12"/>
        <v>3</v>
      </c>
      <c r="W96" s="60">
        <v>4.1120000000000001</v>
      </c>
      <c r="X96" s="44">
        <f>IF(W96&lt;Benchmarks!C$5,0,IF(W96&lt;Benchmarks!D$5,1,IF(W96&lt;Benchmarks!E$5,2,IF(W96&lt;Benchmarks!F$5,3,IF(W96&lt;Benchmarks!G$5,4,IF(W96&lt;Benchmarks!H$5,5,6))))))</f>
        <v>3</v>
      </c>
      <c r="Y96" s="62">
        <v>0.71532846719999998</v>
      </c>
      <c r="Z96" s="46">
        <f t="shared" si="13"/>
        <v>2.1459854016</v>
      </c>
      <c r="AA96" s="60">
        <v>3.6059999999999999</v>
      </c>
      <c r="AB96" s="44">
        <f>IF(AA96&lt;Benchmarks!C$6,0,IF(AA96&lt;Benchmarks!D$6,1,IF(AA96&lt;Benchmarks!E$6,2,IF(AA96&lt;Benchmarks!F$6,3,IF(AA96&lt;Benchmarks!G$6,4,IF(AA96&lt;Benchmarks!H$6,5,6))))))</f>
        <v>3</v>
      </c>
      <c r="AC96" s="62">
        <v>0.32051282050000002</v>
      </c>
      <c r="AD96" s="46">
        <f t="shared" si="14"/>
        <v>0.9615384615</v>
      </c>
      <c r="AE96" s="46">
        <f t="shared" si="15"/>
        <v>11.742560359499999</v>
      </c>
      <c r="AF96" s="58">
        <v>30</v>
      </c>
      <c r="AG96" s="48">
        <f t="shared" si="16"/>
        <v>0.39141867864999996</v>
      </c>
      <c r="AH96" s="171"/>
      <c r="AI96" s="58">
        <v>1</v>
      </c>
      <c r="AJ96" s="58">
        <v>134</v>
      </c>
      <c r="AK96" s="58">
        <v>0</v>
      </c>
      <c r="AL96" s="111"/>
      <c r="AM96" s="58">
        <v>1</v>
      </c>
      <c r="AN96" s="171"/>
      <c r="AO96" s="58">
        <v>1</v>
      </c>
      <c r="AP96" s="58">
        <v>135</v>
      </c>
      <c r="AQ96" s="58">
        <v>0</v>
      </c>
      <c r="AR96" s="111"/>
      <c r="AS96" s="58">
        <v>1</v>
      </c>
      <c r="AT96" s="111"/>
      <c r="AU96" s="171"/>
      <c r="AV96" s="58">
        <v>0</v>
      </c>
      <c r="AW96" s="58">
        <v>0</v>
      </c>
      <c r="AX96" s="58">
        <v>0</v>
      </c>
      <c r="AY96" s="171"/>
      <c r="AZ96" s="58">
        <v>1</v>
      </c>
      <c r="BA96" s="171"/>
      <c r="BB96" s="58">
        <v>4</v>
      </c>
      <c r="BC96" s="111"/>
      <c r="BD96" s="58">
        <v>1</v>
      </c>
      <c r="BE96" s="111"/>
      <c r="BF96" s="171"/>
      <c r="BG96" s="171"/>
      <c r="BH96" s="171"/>
      <c r="BI96" s="171"/>
      <c r="BJ96" s="58">
        <v>0</v>
      </c>
      <c r="BK96" s="175"/>
      <c r="BL96" s="61">
        <v>1</v>
      </c>
      <c r="BM96" s="61">
        <v>142</v>
      </c>
      <c r="BN96" s="64">
        <v>0</v>
      </c>
      <c r="BO96" s="112"/>
      <c r="BP96" s="58">
        <v>1</v>
      </c>
      <c r="BQ96" s="61">
        <v>0</v>
      </c>
      <c r="BR96" s="61">
        <v>0</v>
      </c>
      <c r="BS96" s="61">
        <v>149</v>
      </c>
      <c r="BT96" s="64">
        <v>0</v>
      </c>
      <c r="BU96" s="63">
        <v>0</v>
      </c>
      <c r="BV96" s="64">
        <v>0</v>
      </c>
      <c r="BW96" s="112"/>
      <c r="BX96" s="64">
        <v>2</v>
      </c>
      <c r="BY96" s="64">
        <v>6</v>
      </c>
      <c r="BZ96" s="64">
        <v>6</v>
      </c>
      <c r="CA96" s="64">
        <v>6</v>
      </c>
      <c r="CB96" s="65">
        <v>16</v>
      </c>
      <c r="CC96" s="61">
        <v>0</v>
      </c>
      <c r="CD96" s="61">
        <v>104</v>
      </c>
      <c r="CE96" s="64">
        <v>0</v>
      </c>
      <c r="CF96" s="63">
        <v>0.15384999999999999</v>
      </c>
      <c r="CG96" s="58">
        <v>0</v>
      </c>
      <c r="CH96" s="58">
        <v>38</v>
      </c>
      <c r="CI96" s="58">
        <v>0</v>
      </c>
      <c r="CJ96" s="58">
        <v>119</v>
      </c>
      <c r="CK96" s="58">
        <v>0</v>
      </c>
      <c r="CL96" s="63">
        <v>0.31933</v>
      </c>
      <c r="CM96" s="58">
        <v>0</v>
      </c>
      <c r="CN96" s="112"/>
      <c r="CO96" s="171"/>
      <c r="CP96" s="58">
        <v>0</v>
      </c>
      <c r="CQ96" s="58">
        <v>0</v>
      </c>
      <c r="CR96" s="58">
        <v>0</v>
      </c>
      <c r="CS96" s="64">
        <v>6</v>
      </c>
      <c r="CT96" s="64">
        <v>17</v>
      </c>
      <c r="CU96" s="63">
        <v>0.35294117650000001</v>
      </c>
      <c r="CV96" s="62">
        <v>0.88050314470000002</v>
      </c>
      <c r="CW96" s="62">
        <v>0</v>
      </c>
      <c r="CX96" s="46">
        <f t="shared" si="17"/>
        <v>10.274740314562498</v>
      </c>
      <c r="CY96" s="60">
        <v>0</v>
      </c>
      <c r="CZ96" s="60">
        <v>0</v>
      </c>
      <c r="DA96" s="46">
        <f t="shared" si="18"/>
        <v>0</v>
      </c>
      <c r="DB96" s="60">
        <v>0</v>
      </c>
      <c r="DC96" s="60">
        <v>0</v>
      </c>
      <c r="DD96" s="66">
        <v>0</v>
      </c>
      <c r="DE96" s="49">
        <f t="shared" si="19"/>
        <v>0.22215654734189186</v>
      </c>
    </row>
    <row r="97" spans="1:109" x14ac:dyDescent="0.45">
      <c r="A97" s="56" t="s">
        <v>588</v>
      </c>
      <c r="B97" s="57" t="s">
        <v>589</v>
      </c>
      <c r="C97" s="56" t="s">
        <v>590</v>
      </c>
      <c r="D97" s="56" t="s">
        <v>591</v>
      </c>
      <c r="E97" s="56" t="s">
        <v>592</v>
      </c>
      <c r="F97" s="56" t="s">
        <v>340</v>
      </c>
      <c r="G97" s="56" t="s">
        <v>341</v>
      </c>
      <c r="H97" s="56" t="s">
        <v>142</v>
      </c>
      <c r="I97" s="58">
        <v>0</v>
      </c>
      <c r="J97" s="59">
        <v>99</v>
      </c>
      <c r="K97" s="60">
        <v>2.4140000000000001</v>
      </c>
      <c r="L97" s="47">
        <f>IF(K97&lt;Benchmarks!C$9,0,IF(K97&lt;Benchmarks!D$9,1,IF(K97&lt;Benchmarks!E$9,2,IF(K97&lt;Benchmarks!F$9,3,IF(K97&lt;Benchmarks!G$9,4,IF(K97&lt;Benchmarks!H$9,5,6))))))</f>
        <v>2</v>
      </c>
      <c r="M97" s="62">
        <v>0.37591240879999999</v>
      </c>
      <c r="N97" s="46">
        <f t="shared" si="10"/>
        <v>0.75182481759999997</v>
      </c>
      <c r="O97" s="60">
        <v>1.1220000000000001</v>
      </c>
      <c r="P97" s="47">
        <f>IF(O97&lt;Benchmarks!C$8,0,IF(O97&lt;Benchmarks!D$8,1,IF(O97&lt;Benchmarks!E$8,2,IF(O97&lt;Benchmarks!F$8,3,IF(O97&lt;Benchmarks!G$8,4,IF(O97&lt;Benchmarks!H$8,5,6))))))</f>
        <v>3</v>
      </c>
      <c r="Q97" s="62">
        <v>0.66788321169999998</v>
      </c>
      <c r="R97" s="46">
        <f t="shared" si="11"/>
        <v>2.0036496350999999</v>
      </c>
      <c r="S97" s="60">
        <v>0.48799999999999999</v>
      </c>
      <c r="T97" s="47">
        <f>IF(S97&lt;Benchmarks!C$7,0,IF(S97&lt;Benchmarks!D$7,1,IF(S97&lt;Benchmarks!E$7,2,IF(S97&lt;Benchmarks!F$7,3,IF(S97&lt;Benchmarks!G$7,4,IF(S97&lt;Benchmarks!H$7,5,6))))))</f>
        <v>4</v>
      </c>
      <c r="U97" s="62">
        <v>0.66788321169999998</v>
      </c>
      <c r="V97" s="46">
        <f t="shared" si="12"/>
        <v>2.6715328467999999</v>
      </c>
      <c r="W97" s="60">
        <v>4.024</v>
      </c>
      <c r="X97" s="44">
        <f>IF(W97&lt;Benchmarks!C$5,0,IF(W97&lt;Benchmarks!D$5,1,IF(W97&lt;Benchmarks!E$5,2,IF(W97&lt;Benchmarks!F$5,3,IF(W97&lt;Benchmarks!G$5,4,IF(W97&lt;Benchmarks!H$5,5,6))))))</f>
        <v>3</v>
      </c>
      <c r="Y97" s="62">
        <v>0.60583941610000003</v>
      </c>
      <c r="Z97" s="46">
        <f t="shared" si="13"/>
        <v>1.8175182483000001</v>
      </c>
      <c r="AA97" s="60">
        <v>3.7250000000000001</v>
      </c>
      <c r="AB97" s="44">
        <f>IF(AA97&lt;Benchmarks!C$6,0,IF(AA97&lt;Benchmarks!D$6,1,IF(AA97&lt;Benchmarks!E$6,2,IF(AA97&lt;Benchmarks!F$6,3,IF(AA97&lt;Benchmarks!G$6,4,IF(AA97&lt;Benchmarks!H$6,5,6))))))</f>
        <v>3</v>
      </c>
      <c r="AC97" s="62">
        <v>0.56410256410000004</v>
      </c>
      <c r="AD97" s="46">
        <f t="shared" si="14"/>
        <v>1.6923076923</v>
      </c>
      <c r="AE97" s="46">
        <f t="shared" si="15"/>
        <v>8.9368332400999986</v>
      </c>
      <c r="AF97" s="58">
        <v>30</v>
      </c>
      <c r="AG97" s="48">
        <f t="shared" si="16"/>
        <v>0.29789444133666659</v>
      </c>
      <c r="AH97" s="171"/>
      <c r="AI97" s="58">
        <v>1</v>
      </c>
      <c r="AJ97" s="58">
        <v>158</v>
      </c>
      <c r="AK97" s="58">
        <v>0</v>
      </c>
      <c r="AL97" s="111"/>
      <c r="AM97" s="58">
        <v>1</v>
      </c>
      <c r="AN97" s="171"/>
      <c r="AO97" s="58">
        <v>1</v>
      </c>
      <c r="AP97" s="58">
        <v>151</v>
      </c>
      <c r="AQ97" s="58">
        <v>0</v>
      </c>
      <c r="AR97" s="111"/>
      <c r="AS97" s="58">
        <v>1</v>
      </c>
      <c r="AT97" s="111"/>
      <c r="AU97" s="171"/>
      <c r="AV97" s="58">
        <v>1</v>
      </c>
      <c r="AW97" s="58">
        <v>0</v>
      </c>
      <c r="AX97" s="58">
        <v>1</v>
      </c>
      <c r="AY97" s="171"/>
      <c r="AZ97" s="58">
        <v>1</v>
      </c>
      <c r="BA97" s="58">
        <v>34</v>
      </c>
      <c r="BB97" s="58">
        <v>0</v>
      </c>
      <c r="BC97" s="111"/>
      <c r="BD97" s="58">
        <v>1</v>
      </c>
      <c r="BE97" s="111"/>
      <c r="BF97" s="171"/>
      <c r="BG97" s="58">
        <v>2</v>
      </c>
      <c r="BH97" s="58">
        <v>0</v>
      </c>
      <c r="BI97" s="58">
        <v>2</v>
      </c>
      <c r="BJ97" s="58">
        <v>2</v>
      </c>
      <c r="BK97" s="61">
        <v>0</v>
      </c>
      <c r="BL97" s="61">
        <v>0</v>
      </c>
      <c r="BM97" s="61">
        <v>176</v>
      </c>
      <c r="BN97" s="64">
        <v>0</v>
      </c>
      <c r="BO97" s="63">
        <v>0</v>
      </c>
      <c r="BP97" s="58">
        <v>0</v>
      </c>
      <c r="BQ97" s="61">
        <v>0</v>
      </c>
      <c r="BR97" s="61">
        <v>0</v>
      </c>
      <c r="BS97" s="61">
        <v>166</v>
      </c>
      <c r="BT97" s="64">
        <v>0</v>
      </c>
      <c r="BU97" s="63">
        <v>0</v>
      </c>
      <c r="BV97" s="64">
        <v>0</v>
      </c>
      <c r="BW97" s="112"/>
      <c r="BX97" s="172"/>
      <c r="BY97" s="64">
        <v>6</v>
      </c>
      <c r="BZ97" s="64">
        <v>0</v>
      </c>
      <c r="CA97" s="64">
        <v>6</v>
      </c>
      <c r="CB97" s="65">
        <v>30</v>
      </c>
      <c r="CC97" s="61">
        <v>0</v>
      </c>
      <c r="CD97" s="61">
        <v>168</v>
      </c>
      <c r="CE97" s="64">
        <v>0</v>
      </c>
      <c r="CF97" s="63">
        <v>0.17857000000000001</v>
      </c>
      <c r="CG97" s="58">
        <v>0</v>
      </c>
      <c r="CH97" s="58">
        <v>15</v>
      </c>
      <c r="CI97" s="58">
        <v>0</v>
      </c>
      <c r="CJ97" s="58">
        <v>157</v>
      </c>
      <c r="CK97" s="58">
        <v>0</v>
      </c>
      <c r="CL97" s="63">
        <v>9.554E-2</v>
      </c>
      <c r="CM97" s="58">
        <v>0</v>
      </c>
      <c r="CN97" s="63">
        <v>0.61462728550000001</v>
      </c>
      <c r="CO97" s="58">
        <v>0</v>
      </c>
      <c r="CP97" s="58">
        <v>2</v>
      </c>
      <c r="CQ97" s="58">
        <v>5</v>
      </c>
      <c r="CR97" s="58">
        <v>5</v>
      </c>
      <c r="CS97" s="64">
        <v>13</v>
      </c>
      <c r="CT97" s="64">
        <v>17</v>
      </c>
      <c r="CU97" s="63">
        <v>0.76470588240000004</v>
      </c>
      <c r="CV97" s="62">
        <v>0.98795180719999998</v>
      </c>
      <c r="CW97" s="62">
        <v>0.76470588240000004</v>
      </c>
      <c r="CX97" s="46">
        <f t="shared" si="17"/>
        <v>7.8197290850874976</v>
      </c>
      <c r="CY97" s="60">
        <v>0</v>
      </c>
      <c r="CZ97" s="60">
        <v>0</v>
      </c>
      <c r="DA97" s="46">
        <f t="shared" si="18"/>
        <v>15.294117648</v>
      </c>
      <c r="DB97" s="60">
        <v>0</v>
      </c>
      <c r="DC97" s="60">
        <v>0</v>
      </c>
      <c r="DD97" s="66">
        <v>0</v>
      </c>
      <c r="DE97" s="49">
        <f t="shared" si="19"/>
        <v>0.49975884828297296</v>
      </c>
    </row>
    <row r="98" spans="1:109" x14ac:dyDescent="0.45">
      <c r="A98" s="56" t="s">
        <v>593</v>
      </c>
      <c r="B98" s="57" t="s">
        <v>594</v>
      </c>
      <c r="C98" s="56" t="s">
        <v>595</v>
      </c>
      <c r="D98" s="56" t="s">
        <v>596</v>
      </c>
      <c r="E98" s="56" t="s">
        <v>597</v>
      </c>
      <c r="F98" s="56" t="s">
        <v>340</v>
      </c>
      <c r="G98" s="56" t="s">
        <v>341</v>
      </c>
      <c r="H98" s="56" t="s">
        <v>142</v>
      </c>
      <c r="I98" s="58">
        <v>0</v>
      </c>
      <c r="J98" s="59">
        <v>85</v>
      </c>
      <c r="K98" s="60">
        <v>1.907</v>
      </c>
      <c r="L98" s="47">
        <f>IF(K98&lt;Benchmarks!C$9,0,IF(K98&lt;Benchmarks!D$9,1,IF(K98&lt;Benchmarks!E$9,2,IF(K98&lt;Benchmarks!F$9,3,IF(K98&lt;Benchmarks!G$9,4,IF(K98&lt;Benchmarks!H$9,5,6))))))</f>
        <v>0</v>
      </c>
      <c r="M98" s="62">
        <v>0.1532846715</v>
      </c>
      <c r="N98" s="46">
        <f t="shared" si="10"/>
        <v>0</v>
      </c>
      <c r="O98" s="60">
        <v>1.1779999999999999</v>
      </c>
      <c r="P98" s="47">
        <f>IF(O98&lt;Benchmarks!C$8,0,IF(O98&lt;Benchmarks!D$8,1,IF(O98&lt;Benchmarks!E$8,2,IF(O98&lt;Benchmarks!F$8,3,IF(O98&lt;Benchmarks!G$8,4,IF(O98&lt;Benchmarks!H$8,5,6))))))</f>
        <v>4</v>
      </c>
      <c r="Q98" s="62">
        <v>1</v>
      </c>
      <c r="R98" s="46">
        <f t="shared" si="11"/>
        <v>4</v>
      </c>
      <c r="S98" s="60">
        <v>0.38700000000000001</v>
      </c>
      <c r="T98" s="47">
        <f>IF(S98&lt;Benchmarks!C$7,0,IF(S98&lt;Benchmarks!D$7,1,IF(S98&lt;Benchmarks!E$7,2,IF(S98&lt;Benchmarks!F$7,3,IF(S98&lt;Benchmarks!G$7,4,IF(S98&lt;Benchmarks!H$7,5,6))))))</f>
        <v>2</v>
      </c>
      <c r="U98" s="62">
        <v>1</v>
      </c>
      <c r="V98" s="46">
        <f t="shared" si="12"/>
        <v>2</v>
      </c>
      <c r="W98" s="60">
        <v>3.472</v>
      </c>
      <c r="X98" s="44">
        <f>IF(W98&lt;Benchmarks!C$5,0,IF(W98&lt;Benchmarks!D$5,1,IF(W98&lt;Benchmarks!E$5,2,IF(W98&lt;Benchmarks!F$5,3,IF(W98&lt;Benchmarks!G$5,4,IF(W98&lt;Benchmarks!H$5,5,6))))))</f>
        <v>0</v>
      </c>
      <c r="Y98" s="62">
        <v>0.95620437960000004</v>
      </c>
      <c r="Z98" s="46">
        <f t="shared" si="13"/>
        <v>0</v>
      </c>
      <c r="AA98" s="60">
        <v>3.2189999999999999</v>
      </c>
      <c r="AB98" s="44">
        <f>IF(AA98&lt;Benchmarks!C$6,0,IF(AA98&lt;Benchmarks!D$6,1,IF(AA98&lt;Benchmarks!E$6,2,IF(AA98&lt;Benchmarks!F$6,3,IF(AA98&lt;Benchmarks!G$6,4,IF(AA98&lt;Benchmarks!H$6,5,6))))))</f>
        <v>0</v>
      </c>
      <c r="AC98" s="62">
        <v>0.87179487180000004</v>
      </c>
      <c r="AD98" s="46">
        <f t="shared" si="14"/>
        <v>0</v>
      </c>
      <c r="AE98" s="46">
        <f t="shared" si="15"/>
        <v>6</v>
      </c>
      <c r="AF98" s="58">
        <v>30</v>
      </c>
      <c r="AG98" s="48">
        <f t="shared" si="16"/>
        <v>0.2</v>
      </c>
      <c r="AH98" s="171"/>
      <c r="AI98" s="58">
        <v>1</v>
      </c>
      <c r="AJ98" s="58">
        <v>130</v>
      </c>
      <c r="AK98" s="58">
        <v>0</v>
      </c>
      <c r="AL98" s="111"/>
      <c r="AM98" s="58">
        <v>1</v>
      </c>
      <c r="AN98" s="171"/>
      <c r="AO98" s="58">
        <v>1</v>
      </c>
      <c r="AP98" s="58">
        <v>155</v>
      </c>
      <c r="AQ98" s="58">
        <v>0</v>
      </c>
      <c r="AR98" s="111"/>
      <c r="AS98" s="58">
        <v>1</v>
      </c>
      <c r="AT98" s="62">
        <v>0.28944137510000001</v>
      </c>
      <c r="AU98" s="58">
        <v>0</v>
      </c>
      <c r="AV98" s="58">
        <v>2</v>
      </c>
      <c r="AW98" s="58">
        <v>2</v>
      </c>
      <c r="AX98" s="58">
        <v>2</v>
      </c>
      <c r="AY98" s="171"/>
      <c r="AZ98" s="58">
        <v>1</v>
      </c>
      <c r="BA98" s="58">
        <v>41</v>
      </c>
      <c r="BB98" s="58">
        <v>0</v>
      </c>
      <c r="BC98" s="111"/>
      <c r="BD98" s="58">
        <v>1</v>
      </c>
      <c r="BE98" s="62">
        <v>5.7550644599999999E-2</v>
      </c>
      <c r="BF98" s="58">
        <v>0</v>
      </c>
      <c r="BG98" s="58">
        <v>0</v>
      </c>
      <c r="BH98" s="58">
        <v>0</v>
      </c>
      <c r="BI98" s="58">
        <v>0</v>
      </c>
      <c r="BJ98" s="58">
        <v>2</v>
      </c>
      <c r="BK98" s="175"/>
      <c r="BL98" s="61">
        <v>1</v>
      </c>
      <c r="BM98" s="61">
        <v>175</v>
      </c>
      <c r="BN98" s="64">
        <v>0</v>
      </c>
      <c r="BO98" s="112"/>
      <c r="BP98" s="58">
        <v>1</v>
      </c>
      <c r="BQ98" s="175"/>
      <c r="BR98" s="61">
        <v>1</v>
      </c>
      <c r="BS98" s="61">
        <v>179</v>
      </c>
      <c r="BT98" s="64">
        <v>0</v>
      </c>
      <c r="BU98" s="112"/>
      <c r="BV98" s="64">
        <v>1</v>
      </c>
      <c r="BW98" s="112"/>
      <c r="BX98" s="172"/>
      <c r="BY98" s="64">
        <v>3</v>
      </c>
      <c r="BZ98" s="64">
        <v>0</v>
      </c>
      <c r="CA98" s="64">
        <v>3</v>
      </c>
      <c r="CB98" s="65">
        <v>18</v>
      </c>
      <c r="CC98" s="61">
        <v>0</v>
      </c>
      <c r="CD98" s="61">
        <v>170</v>
      </c>
      <c r="CE98" s="64">
        <v>0</v>
      </c>
      <c r="CF98" s="63">
        <v>0.10588</v>
      </c>
      <c r="CG98" s="58">
        <v>0</v>
      </c>
      <c r="CH98" s="58">
        <v>15</v>
      </c>
      <c r="CI98" s="58">
        <v>0</v>
      </c>
      <c r="CJ98" s="58">
        <v>172</v>
      </c>
      <c r="CK98" s="58">
        <v>0</v>
      </c>
      <c r="CL98" s="63">
        <v>8.7209999999999996E-2</v>
      </c>
      <c r="CM98" s="58">
        <v>0</v>
      </c>
      <c r="CN98" s="63">
        <v>0.29919871790000002</v>
      </c>
      <c r="CO98" s="58">
        <v>0</v>
      </c>
      <c r="CP98" s="58">
        <v>2</v>
      </c>
      <c r="CQ98" s="58">
        <v>2</v>
      </c>
      <c r="CR98" s="58">
        <v>2</v>
      </c>
      <c r="CS98" s="64">
        <v>7</v>
      </c>
      <c r="CT98" s="64">
        <v>17</v>
      </c>
      <c r="CU98" s="63">
        <v>0.41176470590000003</v>
      </c>
      <c r="CV98" s="62">
        <v>0.97765363130000005</v>
      </c>
      <c r="CW98" s="62">
        <v>0.41176470590000003</v>
      </c>
      <c r="CX98" s="46">
        <f t="shared" si="17"/>
        <v>5.25</v>
      </c>
      <c r="CY98" s="60">
        <v>0</v>
      </c>
      <c r="CZ98" s="60">
        <v>0</v>
      </c>
      <c r="DA98" s="46">
        <f t="shared" si="18"/>
        <v>8.2352941180000006</v>
      </c>
      <c r="DB98" s="60">
        <v>0</v>
      </c>
      <c r="DC98" s="60">
        <v>0</v>
      </c>
      <c r="DD98" s="66">
        <v>0</v>
      </c>
      <c r="DE98" s="49">
        <f t="shared" si="19"/>
        <v>0.29157392687567568</v>
      </c>
    </row>
    <row r="99" spans="1:109" x14ac:dyDescent="0.45">
      <c r="A99" s="56" t="s">
        <v>598</v>
      </c>
      <c r="B99" s="57" t="s">
        <v>599</v>
      </c>
      <c r="C99" s="56" t="s">
        <v>600</v>
      </c>
      <c r="D99" s="56" t="s">
        <v>601</v>
      </c>
      <c r="E99" s="56" t="s">
        <v>602</v>
      </c>
      <c r="F99" s="56" t="s">
        <v>340</v>
      </c>
      <c r="G99" s="56" t="s">
        <v>341</v>
      </c>
      <c r="H99" s="56" t="s">
        <v>142</v>
      </c>
      <c r="I99" s="58">
        <v>0</v>
      </c>
      <c r="J99" s="59">
        <v>121</v>
      </c>
      <c r="K99" s="60">
        <v>2.6019999999999999</v>
      </c>
      <c r="L99" s="47">
        <f>IF(K99&lt;Benchmarks!C$9,0,IF(K99&lt;Benchmarks!D$9,1,IF(K99&lt;Benchmarks!E$9,2,IF(K99&lt;Benchmarks!F$9,3,IF(K99&lt;Benchmarks!G$9,4,IF(K99&lt;Benchmarks!H$9,5,6))))))</f>
        <v>4</v>
      </c>
      <c r="M99" s="62">
        <v>0.97445255470000003</v>
      </c>
      <c r="N99" s="46">
        <f t="shared" si="10"/>
        <v>3.8978102188000001</v>
      </c>
      <c r="O99" s="60">
        <v>0.71599999999999997</v>
      </c>
      <c r="P99" s="47">
        <f>IF(O99&lt;Benchmarks!C$8,0,IF(O99&lt;Benchmarks!D$8,1,IF(O99&lt;Benchmarks!E$8,2,IF(O99&lt;Benchmarks!F$8,3,IF(O99&lt;Benchmarks!G$8,4,IF(O99&lt;Benchmarks!H$8,5,6))))))</f>
        <v>0</v>
      </c>
      <c r="Q99" s="62">
        <v>1</v>
      </c>
      <c r="R99" s="46">
        <f t="shared" si="11"/>
        <v>0</v>
      </c>
      <c r="S99" s="60">
        <v>0.61399999999999999</v>
      </c>
      <c r="T99" s="47">
        <f>IF(S99&lt;Benchmarks!C$7,0,IF(S99&lt;Benchmarks!D$7,1,IF(S99&lt;Benchmarks!E$7,2,IF(S99&lt;Benchmarks!F$7,3,IF(S99&lt;Benchmarks!G$7,4,IF(S99&lt;Benchmarks!H$7,5,6))))))</f>
        <v>5</v>
      </c>
      <c r="U99" s="62">
        <v>1</v>
      </c>
      <c r="V99" s="46">
        <f t="shared" si="12"/>
        <v>5</v>
      </c>
      <c r="W99" s="60">
        <v>3.9319999999999999</v>
      </c>
      <c r="X99" s="44">
        <f>IF(W99&lt;Benchmarks!C$5,0,IF(W99&lt;Benchmarks!D$5,1,IF(W99&lt;Benchmarks!E$5,2,IF(W99&lt;Benchmarks!F$5,3,IF(W99&lt;Benchmarks!G$5,4,IF(W99&lt;Benchmarks!H$5,5,6))))))</f>
        <v>2</v>
      </c>
      <c r="Y99" s="62">
        <v>0.78832116789999995</v>
      </c>
      <c r="Z99" s="46">
        <f t="shared" si="13"/>
        <v>1.5766423357999999</v>
      </c>
      <c r="AA99" s="60">
        <v>3.7490000000000001</v>
      </c>
      <c r="AB99" s="44">
        <f>IF(AA99&lt;Benchmarks!C$6,0,IF(AA99&lt;Benchmarks!D$6,1,IF(AA99&lt;Benchmarks!E$6,2,IF(AA99&lt;Benchmarks!F$6,3,IF(AA99&lt;Benchmarks!G$6,4,IF(AA99&lt;Benchmarks!H$6,5,6))))))</f>
        <v>4</v>
      </c>
      <c r="AC99" s="62">
        <v>0.83333333330000003</v>
      </c>
      <c r="AD99" s="46">
        <f t="shared" si="14"/>
        <v>3.3333333332000001</v>
      </c>
      <c r="AE99" s="46">
        <f t="shared" si="15"/>
        <v>13.8077858878</v>
      </c>
      <c r="AF99" s="58">
        <v>30</v>
      </c>
      <c r="AG99" s="48">
        <f t="shared" si="16"/>
        <v>0.46025952959333333</v>
      </c>
      <c r="AH99" s="58">
        <v>20</v>
      </c>
      <c r="AI99" s="58">
        <v>0</v>
      </c>
      <c r="AJ99" s="58">
        <v>373</v>
      </c>
      <c r="AK99" s="58">
        <v>0</v>
      </c>
      <c r="AL99" s="62">
        <v>5.3620000000000001E-2</v>
      </c>
      <c r="AM99" s="58">
        <v>0</v>
      </c>
      <c r="AN99" s="171"/>
      <c r="AO99" s="58">
        <v>1</v>
      </c>
      <c r="AP99" s="58">
        <v>391</v>
      </c>
      <c r="AQ99" s="58">
        <v>0</v>
      </c>
      <c r="AR99" s="111"/>
      <c r="AS99" s="58">
        <v>1</v>
      </c>
      <c r="AT99" s="111"/>
      <c r="AU99" s="58">
        <v>2</v>
      </c>
      <c r="AV99" s="58">
        <v>6</v>
      </c>
      <c r="AW99" s="58">
        <v>6</v>
      </c>
      <c r="AX99" s="58">
        <v>6</v>
      </c>
      <c r="AY99" s="171"/>
      <c r="AZ99" s="58">
        <v>1</v>
      </c>
      <c r="BA99" s="58">
        <v>99</v>
      </c>
      <c r="BB99" s="58">
        <v>0</v>
      </c>
      <c r="BC99" s="111"/>
      <c r="BD99" s="58">
        <v>1</v>
      </c>
      <c r="BE99" s="111"/>
      <c r="BF99" s="58">
        <v>2</v>
      </c>
      <c r="BG99" s="58">
        <v>4</v>
      </c>
      <c r="BH99" s="58">
        <v>5</v>
      </c>
      <c r="BI99" s="58">
        <v>5</v>
      </c>
      <c r="BJ99" s="58">
        <v>6</v>
      </c>
      <c r="BK99" s="175"/>
      <c r="BL99" s="61">
        <v>1</v>
      </c>
      <c r="BM99" s="61">
        <v>390</v>
      </c>
      <c r="BN99" s="64">
        <v>0</v>
      </c>
      <c r="BO99" s="112"/>
      <c r="BP99" s="58">
        <v>1</v>
      </c>
      <c r="BQ99" s="175"/>
      <c r="BR99" s="61">
        <v>1</v>
      </c>
      <c r="BS99" s="61">
        <v>419</v>
      </c>
      <c r="BT99" s="64">
        <v>0</v>
      </c>
      <c r="BU99" s="112"/>
      <c r="BV99" s="64">
        <v>1</v>
      </c>
      <c r="BW99" s="112"/>
      <c r="BX99" s="172"/>
      <c r="BY99" s="64">
        <v>1</v>
      </c>
      <c r="BZ99" s="64">
        <v>0</v>
      </c>
      <c r="CA99" s="64">
        <v>1</v>
      </c>
      <c r="CB99" s="177"/>
      <c r="CC99" s="61">
        <v>1</v>
      </c>
      <c r="CD99" s="61">
        <v>246</v>
      </c>
      <c r="CE99" s="64">
        <v>0</v>
      </c>
      <c r="CF99" s="112"/>
      <c r="CG99" s="58">
        <v>1</v>
      </c>
      <c r="CH99" s="58">
        <v>35</v>
      </c>
      <c r="CI99" s="58">
        <v>0</v>
      </c>
      <c r="CJ99" s="58">
        <v>266</v>
      </c>
      <c r="CK99" s="58">
        <v>0</v>
      </c>
      <c r="CL99" s="63">
        <v>0.13158</v>
      </c>
      <c r="CM99" s="58">
        <v>0</v>
      </c>
      <c r="CN99" s="112"/>
      <c r="CO99" s="171"/>
      <c r="CP99" s="58">
        <v>0</v>
      </c>
      <c r="CQ99" s="58">
        <v>0</v>
      </c>
      <c r="CR99" s="58">
        <v>0</v>
      </c>
      <c r="CS99" s="64">
        <v>7</v>
      </c>
      <c r="CT99" s="64">
        <v>17</v>
      </c>
      <c r="CU99" s="63">
        <v>0.41176470590000003</v>
      </c>
      <c r="CV99" s="62">
        <v>0.97399527190000001</v>
      </c>
      <c r="CW99" s="62">
        <v>0.41176470590000003</v>
      </c>
      <c r="CX99" s="46">
        <f t="shared" si="17"/>
        <v>12.081812651825</v>
      </c>
      <c r="CY99" s="60">
        <v>0</v>
      </c>
      <c r="CZ99" s="60">
        <v>0</v>
      </c>
      <c r="DA99" s="46">
        <f t="shared" si="18"/>
        <v>8.2352941180000006</v>
      </c>
      <c r="DB99" s="60">
        <v>0</v>
      </c>
      <c r="DC99" s="60">
        <v>0</v>
      </c>
      <c r="DD99" s="66">
        <v>0</v>
      </c>
      <c r="DE99" s="49">
        <f t="shared" si="19"/>
        <v>0.43928879502324331</v>
      </c>
    </row>
    <row r="100" spans="1:109" x14ac:dyDescent="0.45">
      <c r="A100" s="56" t="s">
        <v>603</v>
      </c>
      <c r="B100" s="57" t="s">
        <v>604</v>
      </c>
      <c r="C100" s="56" t="s">
        <v>605</v>
      </c>
      <c r="D100" s="56" t="s">
        <v>606</v>
      </c>
      <c r="E100" s="56" t="s">
        <v>607</v>
      </c>
      <c r="F100" s="56" t="s">
        <v>340</v>
      </c>
      <c r="G100" s="56" t="s">
        <v>341</v>
      </c>
      <c r="H100" s="56" t="s">
        <v>142</v>
      </c>
      <c r="I100" s="58">
        <v>0</v>
      </c>
      <c r="J100" s="59">
        <v>94</v>
      </c>
      <c r="K100" s="60">
        <v>2.7189999999999999</v>
      </c>
      <c r="L100" s="47">
        <f>IF(K100&lt;Benchmarks!C$9,0,IF(K100&lt;Benchmarks!D$9,1,IF(K100&lt;Benchmarks!E$9,2,IF(K100&lt;Benchmarks!F$9,3,IF(K100&lt;Benchmarks!G$9,4,IF(K100&lt;Benchmarks!H$9,5,6))))))</f>
        <v>5</v>
      </c>
      <c r="M100" s="62">
        <v>1</v>
      </c>
      <c r="N100" s="46">
        <f t="shared" si="10"/>
        <v>5</v>
      </c>
      <c r="O100" s="60">
        <v>0.94499999999999995</v>
      </c>
      <c r="P100" s="47">
        <f>IF(O100&lt;Benchmarks!C$8,0,IF(O100&lt;Benchmarks!D$8,1,IF(O100&lt;Benchmarks!E$8,2,IF(O100&lt;Benchmarks!F$8,3,IF(O100&lt;Benchmarks!G$8,4,IF(O100&lt;Benchmarks!H$8,5,6))))))</f>
        <v>0</v>
      </c>
      <c r="Q100" s="62">
        <v>1</v>
      </c>
      <c r="R100" s="46">
        <f t="shared" si="11"/>
        <v>0</v>
      </c>
      <c r="S100" s="60">
        <v>0.70899999999999996</v>
      </c>
      <c r="T100" s="47">
        <f>IF(S100&lt;Benchmarks!C$7,0,IF(S100&lt;Benchmarks!D$7,1,IF(S100&lt;Benchmarks!E$7,2,IF(S100&lt;Benchmarks!F$7,3,IF(S100&lt;Benchmarks!G$7,4,IF(S100&lt;Benchmarks!H$7,5,6))))))</f>
        <v>5</v>
      </c>
      <c r="U100" s="62">
        <v>1</v>
      </c>
      <c r="V100" s="46">
        <f t="shared" si="12"/>
        <v>5</v>
      </c>
      <c r="W100" s="60">
        <v>4.3730000000000002</v>
      </c>
      <c r="X100" s="44">
        <f>IF(W100&lt;Benchmarks!C$5,0,IF(W100&lt;Benchmarks!D$5,1,IF(W100&lt;Benchmarks!E$5,2,IF(W100&lt;Benchmarks!F$5,3,IF(W100&lt;Benchmarks!G$5,4,IF(W100&lt;Benchmarks!H$5,5,6))))))</f>
        <v>5</v>
      </c>
      <c r="Y100" s="62">
        <v>1</v>
      </c>
      <c r="Z100" s="46">
        <f t="shared" si="13"/>
        <v>5</v>
      </c>
      <c r="AA100" s="60">
        <v>4.1230000000000002</v>
      </c>
      <c r="AB100" s="44">
        <f>IF(AA100&lt;Benchmarks!C$6,0,IF(AA100&lt;Benchmarks!D$6,1,IF(AA100&lt;Benchmarks!E$6,2,IF(AA100&lt;Benchmarks!F$6,3,IF(AA100&lt;Benchmarks!G$6,4,IF(AA100&lt;Benchmarks!H$6,5,6))))))</f>
        <v>5</v>
      </c>
      <c r="AC100" s="62">
        <v>1</v>
      </c>
      <c r="AD100" s="46">
        <f t="shared" si="14"/>
        <v>5</v>
      </c>
      <c r="AE100" s="46">
        <f t="shared" si="15"/>
        <v>20</v>
      </c>
      <c r="AF100" s="58">
        <v>30</v>
      </c>
      <c r="AG100" s="48">
        <f t="shared" si="16"/>
        <v>0.66666666666666663</v>
      </c>
      <c r="AH100" s="171"/>
      <c r="AI100" s="58">
        <v>1</v>
      </c>
      <c r="AJ100" s="58">
        <v>124</v>
      </c>
      <c r="AK100" s="58">
        <v>0</v>
      </c>
      <c r="AL100" s="111"/>
      <c r="AM100" s="58">
        <v>1</v>
      </c>
      <c r="AN100" s="171"/>
      <c r="AO100" s="58">
        <v>1</v>
      </c>
      <c r="AP100" s="58">
        <v>144</v>
      </c>
      <c r="AQ100" s="58">
        <v>0</v>
      </c>
      <c r="AR100" s="111"/>
      <c r="AS100" s="58">
        <v>1</v>
      </c>
      <c r="AT100" s="62">
        <v>3.8286580700000003E-2</v>
      </c>
      <c r="AU100" s="58">
        <v>0</v>
      </c>
      <c r="AV100" s="58">
        <v>1</v>
      </c>
      <c r="AW100" s="58">
        <v>0</v>
      </c>
      <c r="AX100" s="58">
        <v>1</v>
      </c>
      <c r="AY100" s="171"/>
      <c r="AZ100" s="58">
        <v>1</v>
      </c>
      <c r="BA100" s="58">
        <v>40</v>
      </c>
      <c r="BB100" s="58">
        <v>0</v>
      </c>
      <c r="BC100" s="111"/>
      <c r="BD100" s="58">
        <v>1</v>
      </c>
      <c r="BE100" s="111"/>
      <c r="BF100" s="171"/>
      <c r="BG100" s="58">
        <v>0</v>
      </c>
      <c r="BH100" s="58">
        <v>0</v>
      </c>
      <c r="BI100" s="58">
        <v>0</v>
      </c>
      <c r="BJ100" s="58">
        <v>1</v>
      </c>
      <c r="BK100" s="175"/>
      <c r="BL100" s="61">
        <v>1</v>
      </c>
      <c r="BM100" s="61">
        <v>161</v>
      </c>
      <c r="BN100" s="64">
        <v>0</v>
      </c>
      <c r="BO100" s="112"/>
      <c r="BP100" s="58">
        <v>1</v>
      </c>
      <c r="BQ100" s="175"/>
      <c r="BR100" s="61">
        <v>1</v>
      </c>
      <c r="BS100" s="61">
        <v>172</v>
      </c>
      <c r="BT100" s="64">
        <v>0</v>
      </c>
      <c r="BU100" s="112"/>
      <c r="BV100" s="64">
        <v>1</v>
      </c>
      <c r="BW100" s="112"/>
      <c r="BX100" s="172"/>
      <c r="BY100" s="64">
        <v>0</v>
      </c>
      <c r="BZ100" s="64">
        <v>0</v>
      </c>
      <c r="CA100" s="64">
        <v>0</v>
      </c>
      <c r="CB100" s="65">
        <v>15</v>
      </c>
      <c r="CC100" s="61">
        <v>0</v>
      </c>
      <c r="CD100" s="61">
        <v>161</v>
      </c>
      <c r="CE100" s="64">
        <v>0</v>
      </c>
      <c r="CF100" s="63">
        <v>9.3170000000000003E-2</v>
      </c>
      <c r="CG100" s="58">
        <v>0</v>
      </c>
      <c r="CH100" s="58">
        <v>17</v>
      </c>
      <c r="CI100" s="58">
        <v>0</v>
      </c>
      <c r="CJ100" s="58">
        <v>170</v>
      </c>
      <c r="CK100" s="58">
        <v>0</v>
      </c>
      <c r="CL100" s="63">
        <v>0.1</v>
      </c>
      <c r="CM100" s="58">
        <v>0</v>
      </c>
      <c r="CN100" s="112"/>
      <c r="CO100" s="171"/>
      <c r="CP100" s="58">
        <v>2</v>
      </c>
      <c r="CQ100" s="58">
        <v>0</v>
      </c>
      <c r="CR100" s="58">
        <v>2</v>
      </c>
      <c r="CS100" s="64">
        <v>3</v>
      </c>
      <c r="CT100" s="64">
        <v>17</v>
      </c>
      <c r="CU100" s="63">
        <v>0.1764705882</v>
      </c>
      <c r="CV100" s="62">
        <v>0.98192771079999996</v>
      </c>
      <c r="CW100" s="62">
        <v>0.1764705882</v>
      </c>
      <c r="CX100" s="46">
        <f t="shared" si="17"/>
        <v>17.5</v>
      </c>
      <c r="CY100" s="60">
        <v>0</v>
      </c>
      <c r="CZ100" s="60">
        <v>0</v>
      </c>
      <c r="DA100" s="46">
        <f t="shared" si="18"/>
        <v>3.5294117639999998</v>
      </c>
      <c r="DB100" s="60">
        <v>0</v>
      </c>
      <c r="DC100" s="60">
        <v>0</v>
      </c>
      <c r="DD100" s="66">
        <v>0</v>
      </c>
      <c r="DE100" s="49">
        <f t="shared" si="19"/>
        <v>0.45468998408648648</v>
      </c>
    </row>
    <row r="101" spans="1:109" x14ac:dyDescent="0.45">
      <c r="A101" s="56" t="s">
        <v>608</v>
      </c>
      <c r="B101" s="57" t="s">
        <v>609</v>
      </c>
      <c r="C101" s="56" t="s">
        <v>610</v>
      </c>
      <c r="D101" s="56" t="s">
        <v>611</v>
      </c>
      <c r="E101" s="56" t="s">
        <v>612</v>
      </c>
      <c r="F101" s="56" t="s">
        <v>347</v>
      </c>
      <c r="G101" s="56" t="s">
        <v>341</v>
      </c>
      <c r="H101" s="56" t="s">
        <v>142</v>
      </c>
      <c r="I101" s="58">
        <v>0</v>
      </c>
      <c r="J101" s="59">
        <v>49</v>
      </c>
      <c r="K101" s="60">
        <v>2.2200000000000002</v>
      </c>
      <c r="L101" s="47">
        <f>IF(K101&lt;Benchmarks!C$9,0,IF(K101&lt;Benchmarks!D$9,1,IF(K101&lt;Benchmarks!E$9,2,IF(K101&lt;Benchmarks!F$9,3,IF(K101&lt;Benchmarks!G$9,4,IF(K101&lt;Benchmarks!H$9,5,6))))))</f>
        <v>1</v>
      </c>
      <c r="M101" s="62">
        <v>4.01459854E-2</v>
      </c>
      <c r="N101" s="46">
        <f t="shared" si="10"/>
        <v>4.01459854E-2</v>
      </c>
      <c r="O101" s="60">
        <v>1.286</v>
      </c>
      <c r="P101" s="47">
        <f>IF(O101&lt;Benchmarks!C$8,0,IF(O101&lt;Benchmarks!D$8,1,IF(O101&lt;Benchmarks!E$8,2,IF(O101&lt;Benchmarks!F$8,3,IF(O101&lt;Benchmarks!G$8,4,IF(O101&lt;Benchmarks!H$8,5,6))))))</f>
        <v>5</v>
      </c>
      <c r="Q101" s="62">
        <v>1</v>
      </c>
      <c r="R101" s="46">
        <f t="shared" si="11"/>
        <v>5</v>
      </c>
      <c r="S101" s="60">
        <v>0.55400000000000005</v>
      </c>
      <c r="T101" s="47">
        <f>IF(S101&lt;Benchmarks!C$7,0,IF(S101&lt;Benchmarks!D$7,1,IF(S101&lt;Benchmarks!E$7,2,IF(S101&lt;Benchmarks!F$7,3,IF(S101&lt;Benchmarks!G$7,4,IF(S101&lt;Benchmarks!H$7,5,6))))))</f>
        <v>5</v>
      </c>
      <c r="U101" s="62">
        <v>1</v>
      </c>
      <c r="V101" s="46">
        <f t="shared" si="12"/>
        <v>5</v>
      </c>
      <c r="W101" s="60">
        <v>4.0599999999999996</v>
      </c>
      <c r="X101" s="44">
        <f>IF(W101&lt;Benchmarks!C$5,0,IF(W101&lt;Benchmarks!D$5,1,IF(W101&lt;Benchmarks!E$5,2,IF(W101&lt;Benchmarks!F$5,3,IF(W101&lt;Benchmarks!G$5,4,IF(W101&lt;Benchmarks!H$5,5,6))))))</f>
        <v>3</v>
      </c>
      <c r="Y101" s="62">
        <v>0.46350364960000001</v>
      </c>
      <c r="Z101" s="46">
        <f t="shared" si="13"/>
        <v>1.3905109488</v>
      </c>
      <c r="AA101" s="60">
        <v>3.7080000000000002</v>
      </c>
      <c r="AB101" s="44">
        <f>IF(AA101&lt;Benchmarks!C$6,0,IF(AA101&lt;Benchmarks!D$6,1,IF(AA101&lt;Benchmarks!E$6,2,IF(AA101&lt;Benchmarks!F$6,3,IF(AA101&lt;Benchmarks!G$6,4,IF(AA101&lt;Benchmarks!H$6,5,6))))))</f>
        <v>3</v>
      </c>
      <c r="AC101" s="62">
        <v>0.29487179489999998</v>
      </c>
      <c r="AD101" s="46">
        <f t="shared" si="14"/>
        <v>0.88461538470000001</v>
      </c>
      <c r="AE101" s="46">
        <f t="shared" si="15"/>
        <v>12.315272318900002</v>
      </c>
      <c r="AF101" s="58">
        <v>30</v>
      </c>
      <c r="AG101" s="48">
        <f t="shared" si="16"/>
        <v>0.41050907729666675</v>
      </c>
      <c r="AH101" s="171"/>
      <c r="AI101" s="58">
        <v>1</v>
      </c>
      <c r="AJ101" s="58">
        <v>118</v>
      </c>
      <c r="AK101" s="58">
        <v>0</v>
      </c>
      <c r="AL101" s="111"/>
      <c r="AM101" s="58">
        <v>1</v>
      </c>
      <c r="AN101" s="171"/>
      <c r="AO101" s="58">
        <v>1</v>
      </c>
      <c r="AP101" s="58">
        <v>144</v>
      </c>
      <c r="AQ101" s="58">
        <v>0</v>
      </c>
      <c r="AR101" s="111"/>
      <c r="AS101" s="58">
        <v>1</v>
      </c>
      <c r="AT101" s="62">
        <v>0.42877073319999998</v>
      </c>
      <c r="AU101" s="58">
        <v>0</v>
      </c>
      <c r="AV101" s="58">
        <v>2</v>
      </c>
      <c r="AW101" s="58">
        <v>4</v>
      </c>
      <c r="AX101" s="58">
        <v>4</v>
      </c>
      <c r="AY101" s="58">
        <v>0</v>
      </c>
      <c r="AZ101" s="58">
        <v>0</v>
      </c>
      <c r="BA101" s="58">
        <v>36</v>
      </c>
      <c r="BB101" s="58">
        <v>0</v>
      </c>
      <c r="BC101" s="62">
        <v>0</v>
      </c>
      <c r="BD101" s="58">
        <v>0</v>
      </c>
      <c r="BE101" s="111"/>
      <c r="BF101" s="58">
        <v>2</v>
      </c>
      <c r="BG101" s="58">
        <v>6</v>
      </c>
      <c r="BH101" s="58">
        <v>6</v>
      </c>
      <c r="BI101" s="58">
        <v>6</v>
      </c>
      <c r="BJ101" s="58">
        <v>6</v>
      </c>
      <c r="BK101" s="175"/>
      <c r="BL101" s="61">
        <v>1</v>
      </c>
      <c r="BM101" s="61">
        <v>147</v>
      </c>
      <c r="BN101" s="64">
        <v>0</v>
      </c>
      <c r="BO101" s="112"/>
      <c r="BP101" s="58">
        <v>1</v>
      </c>
      <c r="BQ101" s="175"/>
      <c r="BR101" s="61">
        <v>1</v>
      </c>
      <c r="BS101" s="61">
        <v>157</v>
      </c>
      <c r="BT101" s="64">
        <v>0</v>
      </c>
      <c r="BU101" s="112"/>
      <c r="BV101" s="64">
        <v>1</v>
      </c>
      <c r="BW101" s="63">
        <v>0.53178978320000003</v>
      </c>
      <c r="BX101" s="64">
        <v>0</v>
      </c>
      <c r="BY101" s="64">
        <v>3</v>
      </c>
      <c r="BZ101" s="64">
        <v>5</v>
      </c>
      <c r="CA101" s="64">
        <v>5</v>
      </c>
      <c r="CB101" s="65">
        <v>45</v>
      </c>
      <c r="CC101" s="61">
        <v>0</v>
      </c>
      <c r="CD101" s="61">
        <v>136</v>
      </c>
      <c r="CE101" s="64">
        <v>0</v>
      </c>
      <c r="CF101" s="63">
        <v>0.33088000000000001</v>
      </c>
      <c r="CG101" s="58">
        <v>0</v>
      </c>
      <c r="CH101" s="58">
        <v>51</v>
      </c>
      <c r="CI101" s="58">
        <v>0</v>
      </c>
      <c r="CJ101" s="58">
        <v>150</v>
      </c>
      <c r="CK101" s="58">
        <v>0</v>
      </c>
      <c r="CL101" s="63">
        <v>0.34</v>
      </c>
      <c r="CM101" s="58">
        <v>0</v>
      </c>
      <c r="CN101" s="112"/>
      <c r="CO101" s="171"/>
      <c r="CP101" s="58">
        <v>0</v>
      </c>
      <c r="CQ101" s="58">
        <v>0</v>
      </c>
      <c r="CR101" s="58">
        <v>0</v>
      </c>
      <c r="CS101" s="64">
        <v>11</v>
      </c>
      <c r="CT101" s="64">
        <v>17</v>
      </c>
      <c r="CU101" s="63">
        <v>0.64705882349999999</v>
      </c>
      <c r="CV101" s="62">
        <v>0.96855345910000001</v>
      </c>
      <c r="CW101" s="62">
        <v>0.64705882349999999</v>
      </c>
      <c r="CX101" s="46">
        <f t="shared" si="17"/>
        <v>10.775863279037502</v>
      </c>
      <c r="CY101" s="60">
        <v>0</v>
      </c>
      <c r="CZ101" s="60">
        <v>0</v>
      </c>
      <c r="DA101" s="46">
        <f t="shared" si="18"/>
        <v>12.94117647</v>
      </c>
      <c r="DB101" s="60">
        <v>0</v>
      </c>
      <c r="DC101" s="60">
        <v>0</v>
      </c>
      <c r="DD101" s="66">
        <v>0</v>
      </c>
      <c r="DE101" s="49">
        <f t="shared" si="19"/>
        <v>0.51280085943864873</v>
      </c>
    </row>
    <row r="102" spans="1:109" x14ac:dyDescent="0.45">
      <c r="A102" s="56" t="s">
        <v>613</v>
      </c>
      <c r="B102" s="57" t="s">
        <v>614</v>
      </c>
      <c r="C102" s="56" t="s">
        <v>615</v>
      </c>
      <c r="D102" s="56" t="s">
        <v>616</v>
      </c>
      <c r="E102" s="56" t="s">
        <v>617</v>
      </c>
      <c r="F102" s="56" t="s">
        <v>340</v>
      </c>
      <c r="G102" s="56" t="s">
        <v>341</v>
      </c>
      <c r="H102" s="56" t="s">
        <v>142</v>
      </c>
      <c r="I102" s="58">
        <v>0</v>
      </c>
      <c r="J102" s="59">
        <v>139</v>
      </c>
      <c r="K102" s="60">
        <v>2.3639999999999999</v>
      </c>
      <c r="L102" s="47">
        <f>IF(K102&lt;Benchmarks!C$9,0,IF(K102&lt;Benchmarks!D$9,1,IF(K102&lt;Benchmarks!E$9,2,IF(K102&lt;Benchmarks!F$9,3,IF(K102&lt;Benchmarks!G$9,4,IF(K102&lt;Benchmarks!H$9,5,6))))))</f>
        <v>2</v>
      </c>
      <c r="M102" s="62">
        <v>0.29562043799999999</v>
      </c>
      <c r="N102" s="46">
        <f t="shared" si="10"/>
        <v>0.59124087599999997</v>
      </c>
      <c r="O102" s="60">
        <v>1.5820000000000001</v>
      </c>
      <c r="P102" s="47">
        <f>IF(O102&lt;Benchmarks!C$8,0,IF(O102&lt;Benchmarks!D$8,1,IF(O102&lt;Benchmarks!E$8,2,IF(O102&lt;Benchmarks!F$8,3,IF(O102&lt;Benchmarks!G$8,4,IF(O102&lt;Benchmarks!H$8,5,6))))))</f>
        <v>6</v>
      </c>
      <c r="Q102" s="62">
        <v>1</v>
      </c>
      <c r="R102" s="46">
        <f t="shared" si="11"/>
        <v>6</v>
      </c>
      <c r="S102" s="60">
        <v>0.59599999999999997</v>
      </c>
      <c r="T102" s="47">
        <f>IF(S102&lt;Benchmarks!C$7,0,IF(S102&lt;Benchmarks!D$7,1,IF(S102&lt;Benchmarks!E$7,2,IF(S102&lt;Benchmarks!F$7,3,IF(S102&lt;Benchmarks!G$7,4,IF(S102&lt;Benchmarks!H$7,5,6))))))</f>
        <v>5</v>
      </c>
      <c r="U102" s="62">
        <v>1</v>
      </c>
      <c r="V102" s="46">
        <f t="shared" si="12"/>
        <v>5</v>
      </c>
      <c r="W102" s="60">
        <v>4.5419999999999998</v>
      </c>
      <c r="X102" s="44">
        <f>IF(W102&lt;Benchmarks!C$5,0,IF(W102&lt;Benchmarks!D$5,1,IF(W102&lt;Benchmarks!E$5,2,IF(W102&lt;Benchmarks!F$5,3,IF(W102&lt;Benchmarks!G$5,4,IF(W102&lt;Benchmarks!H$5,5,6))))))</f>
        <v>5</v>
      </c>
      <c r="Y102" s="62">
        <v>1</v>
      </c>
      <c r="Z102" s="46">
        <f t="shared" si="13"/>
        <v>5</v>
      </c>
      <c r="AA102" s="60">
        <v>4.0350000000000001</v>
      </c>
      <c r="AB102" s="44">
        <f>IF(AA102&lt;Benchmarks!C$6,0,IF(AA102&lt;Benchmarks!D$6,1,IF(AA102&lt;Benchmarks!E$6,2,IF(AA102&lt;Benchmarks!F$6,3,IF(AA102&lt;Benchmarks!G$6,4,IF(AA102&lt;Benchmarks!H$6,5,6))))))</f>
        <v>5</v>
      </c>
      <c r="AC102" s="62">
        <v>1</v>
      </c>
      <c r="AD102" s="46">
        <f t="shared" si="14"/>
        <v>5</v>
      </c>
      <c r="AE102" s="46">
        <f t="shared" si="15"/>
        <v>21.591240876000001</v>
      </c>
      <c r="AF102" s="58">
        <v>30</v>
      </c>
      <c r="AG102" s="48">
        <f t="shared" si="16"/>
        <v>0.71970802919999999</v>
      </c>
      <c r="AH102" s="58">
        <v>12</v>
      </c>
      <c r="AI102" s="58">
        <v>0</v>
      </c>
      <c r="AJ102" s="58">
        <v>202</v>
      </c>
      <c r="AK102" s="58">
        <v>0</v>
      </c>
      <c r="AL102" s="62">
        <v>5.9409999999999998E-2</v>
      </c>
      <c r="AM102" s="58">
        <v>0</v>
      </c>
      <c r="AN102" s="58">
        <v>22</v>
      </c>
      <c r="AO102" s="58">
        <v>0</v>
      </c>
      <c r="AP102" s="58">
        <v>262</v>
      </c>
      <c r="AQ102" s="58">
        <v>0</v>
      </c>
      <c r="AR102" s="62">
        <v>8.3970000000000003E-2</v>
      </c>
      <c r="AS102" s="58">
        <v>0</v>
      </c>
      <c r="AT102" s="111"/>
      <c r="AU102" s="171"/>
      <c r="AV102" s="58">
        <v>0</v>
      </c>
      <c r="AW102" s="58">
        <v>0</v>
      </c>
      <c r="AX102" s="58">
        <v>0</v>
      </c>
      <c r="AY102" s="171"/>
      <c r="AZ102" s="58">
        <v>1</v>
      </c>
      <c r="BA102" s="58">
        <v>66</v>
      </c>
      <c r="BB102" s="58">
        <v>0</v>
      </c>
      <c r="BC102" s="111"/>
      <c r="BD102" s="58">
        <v>1</v>
      </c>
      <c r="BE102" s="111"/>
      <c r="BF102" s="171"/>
      <c r="BG102" s="58">
        <v>0</v>
      </c>
      <c r="BH102" s="58">
        <v>0</v>
      </c>
      <c r="BI102" s="58">
        <v>0</v>
      </c>
      <c r="BJ102" s="58">
        <v>0</v>
      </c>
      <c r="BK102" s="175"/>
      <c r="BL102" s="61">
        <v>1</v>
      </c>
      <c r="BM102" s="61">
        <v>229</v>
      </c>
      <c r="BN102" s="64">
        <v>0</v>
      </c>
      <c r="BO102" s="112"/>
      <c r="BP102" s="58">
        <v>1</v>
      </c>
      <c r="BQ102" s="175"/>
      <c r="BR102" s="61">
        <v>1</v>
      </c>
      <c r="BS102" s="61">
        <v>294</v>
      </c>
      <c r="BT102" s="64">
        <v>0</v>
      </c>
      <c r="BU102" s="112"/>
      <c r="BV102" s="64">
        <v>1</v>
      </c>
      <c r="BW102" s="63">
        <v>0.22095020030000001</v>
      </c>
      <c r="BX102" s="64">
        <v>0</v>
      </c>
      <c r="BY102" s="64">
        <v>3</v>
      </c>
      <c r="BZ102" s="64">
        <v>2</v>
      </c>
      <c r="CA102" s="64">
        <v>3</v>
      </c>
      <c r="CB102" s="65">
        <v>34</v>
      </c>
      <c r="CC102" s="61">
        <v>0</v>
      </c>
      <c r="CD102" s="61">
        <v>229</v>
      </c>
      <c r="CE102" s="64">
        <v>0</v>
      </c>
      <c r="CF102" s="63">
        <v>0.14846999999999999</v>
      </c>
      <c r="CG102" s="58">
        <v>0</v>
      </c>
      <c r="CH102" s="58">
        <v>34</v>
      </c>
      <c r="CI102" s="58">
        <v>0</v>
      </c>
      <c r="CJ102" s="58">
        <v>294</v>
      </c>
      <c r="CK102" s="58">
        <v>0</v>
      </c>
      <c r="CL102" s="63">
        <v>0.11565</v>
      </c>
      <c r="CM102" s="58">
        <v>0</v>
      </c>
      <c r="CN102" s="63">
        <v>0.31260120009999998</v>
      </c>
      <c r="CO102" s="58">
        <v>0</v>
      </c>
      <c r="CP102" s="58">
        <v>1</v>
      </c>
      <c r="CQ102" s="58">
        <v>3</v>
      </c>
      <c r="CR102" s="58">
        <v>3</v>
      </c>
      <c r="CS102" s="64">
        <v>6</v>
      </c>
      <c r="CT102" s="64">
        <v>17</v>
      </c>
      <c r="CU102" s="63">
        <v>0.35294117650000001</v>
      </c>
      <c r="CV102" s="62">
        <v>0.97952218430000004</v>
      </c>
      <c r="CW102" s="62">
        <v>0.35294117650000001</v>
      </c>
      <c r="CX102" s="46">
        <f t="shared" si="17"/>
        <v>18.8923357665</v>
      </c>
      <c r="CY102" s="60">
        <v>0</v>
      </c>
      <c r="CZ102" s="60">
        <v>0</v>
      </c>
      <c r="DA102" s="46">
        <f t="shared" si="18"/>
        <v>7.0588235299999997</v>
      </c>
      <c r="DB102" s="60">
        <v>0</v>
      </c>
      <c r="DC102" s="60">
        <v>0</v>
      </c>
      <c r="DD102" s="66">
        <v>0</v>
      </c>
      <c r="DE102" s="49">
        <f t="shared" si="19"/>
        <v>0.56110614695135141</v>
      </c>
    </row>
    <row r="103" spans="1:109" x14ac:dyDescent="0.45">
      <c r="A103" s="56" t="s">
        <v>618</v>
      </c>
      <c r="B103" s="57" t="s">
        <v>619</v>
      </c>
      <c r="C103" s="56" t="s">
        <v>620</v>
      </c>
      <c r="D103" s="56" t="s">
        <v>621</v>
      </c>
      <c r="E103" s="56" t="s">
        <v>622</v>
      </c>
      <c r="F103" s="56" t="s">
        <v>340</v>
      </c>
      <c r="G103" s="56" t="s">
        <v>341</v>
      </c>
      <c r="H103" s="56" t="s">
        <v>142</v>
      </c>
      <c r="I103" s="58">
        <v>0</v>
      </c>
      <c r="J103" s="59">
        <v>70</v>
      </c>
      <c r="K103" s="60">
        <v>2.444</v>
      </c>
      <c r="L103" s="47">
        <f>IF(K103&lt;Benchmarks!C$9,0,IF(K103&lt;Benchmarks!D$9,1,IF(K103&lt;Benchmarks!E$9,2,IF(K103&lt;Benchmarks!F$9,3,IF(K103&lt;Benchmarks!G$9,4,IF(K103&lt;Benchmarks!H$9,5,6))))))</f>
        <v>3</v>
      </c>
      <c r="M103" s="62">
        <v>0.68613138689999997</v>
      </c>
      <c r="N103" s="46">
        <f t="shared" si="10"/>
        <v>2.0583941606999998</v>
      </c>
      <c r="O103" s="60">
        <v>1.087</v>
      </c>
      <c r="P103" s="47">
        <f>IF(O103&lt;Benchmarks!C$8,0,IF(O103&lt;Benchmarks!D$8,1,IF(O103&lt;Benchmarks!E$8,2,IF(O103&lt;Benchmarks!F$8,3,IF(O103&lt;Benchmarks!G$8,4,IF(O103&lt;Benchmarks!H$8,5,6))))))</f>
        <v>2</v>
      </c>
      <c r="Q103" s="62">
        <v>1</v>
      </c>
      <c r="R103" s="46">
        <f t="shared" si="11"/>
        <v>2</v>
      </c>
      <c r="S103" s="60">
        <v>0.53200000000000003</v>
      </c>
      <c r="T103" s="47">
        <f>IF(S103&lt;Benchmarks!C$7,0,IF(S103&lt;Benchmarks!D$7,1,IF(S103&lt;Benchmarks!E$7,2,IF(S103&lt;Benchmarks!F$7,3,IF(S103&lt;Benchmarks!G$7,4,IF(S103&lt;Benchmarks!H$7,5,6))))))</f>
        <v>4</v>
      </c>
      <c r="U103" s="62">
        <v>1</v>
      </c>
      <c r="V103" s="46">
        <f t="shared" si="12"/>
        <v>4</v>
      </c>
      <c r="W103" s="60">
        <v>4.0629999999999997</v>
      </c>
      <c r="X103" s="44">
        <f>IF(W103&lt;Benchmarks!C$5,0,IF(W103&lt;Benchmarks!D$5,1,IF(W103&lt;Benchmarks!E$5,2,IF(W103&lt;Benchmarks!F$5,3,IF(W103&lt;Benchmarks!G$5,4,IF(W103&lt;Benchmarks!H$5,5,6))))))</f>
        <v>3</v>
      </c>
      <c r="Y103" s="62">
        <v>0.6131386861</v>
      </c>
      <c r="Z103" s="46">
        <f t="shared" si="13"/>
        <v>1.8394160582999999</v>
      </c>
      <c r="AA103" s="60">
        <v>3.7789999999999999</v>
      </c>
      <c r="AB103" s="44">
        <f>IF(AA103&lt;Benchmarks!C$6,0,IF(AA103&lt;Benchmarks!D$6,1,IF(AA103&lt;Benchmarks!E$6,2,IF(AA103&lt;Benchmarks!F$6,3,IF(AA103&lt;Benchmarks!G$6,4,IF(AA103&lt;Benchmarks!H$6,5,6))))))</f>
        <v>4</v>
      </c>
      <c r="AC103" s="62">
        <v>0.6153846154</v>
      </c>
      <c r="AD103" s="46">
        <f t="shared" si="14"/>
        <v>2.4615384616</v>
      </c>
      <c r="AE103" s="46">
        <f t="shared" si="15"/>
        <v>12.3593486806</v>
      </c>
      <c r="AF103" s="58">
        <v>30</v>
      </c>
      <c r="AG103" s="48">
        <f t="shared" si="16"/>
        <v>0.41197828935333336</v>
      </c>
      <c r="AH103" s="171"/>
      <c r="AI103" s="58">
        <v>1</v>
      </c>
      <c r="AJ103" s="58">
        <v>104</v>
      </c>
      <c r="AK103" s="58">
        <v>0</v>
      </c>
      <c r="AL103" s="111"/>
      <c r="AM103" s="58">
        <v>1</v>
      </c>
      <c r="AN103" s="58">
        <v>14</v>
      </c>
      <c r="AO103" s="58">
        <v>0</v>
      </c>
      <c r="AP103" s="58">
        <v>164</v>
      </c>
      <c r="AQ103" s="58">
        <v>0</v>
      </c>
      <c r="AR103" s="62">
        <v>8.5370000000000001E-2</v>
      </c>
      <c r="AS103" s="58">
        <v>0</v>
      </c>
      <c r="AT103" s="111"/>
      <c r="AU103" s="171"/>
      <c r="AV103" s="58">
        <v>0</v>
      </c>
      <c r="AW103" s="58">
        <v>0</v>
      </c>
      <c r="AX103" s="58">
        <v>0</v>
      </c>
      <c r="AY103" s="171"/>
      <c r="AZ103" s="58">
        <v>1</v>
      </c>
      <c r="BA103" s="58">
        <v>41</v>
      </c>
      <c r="BB103" s="58">
        <v>0</v>
      </c>
      <c r="BC103" s="111"/>
      <c r="BD103" s="58">
        <v>1</v>
      </c>
      <c r="BE103" s="111"/>
      <c r="BF103" s="171"/>
      <c r="BG103" s="58">
        <v>0</v>
      </c>
      <c r="BH103" s="58">
        <v>0</v>
      </c>
      <c r="BI103" s="58">
        <v>0</v>
      </c>
      <c r="BJ103" s="58">
        <v>0</v>
      </c>
      <c r="BK103" s="175"/>
      <c r="BL103" s="61">
        <v>1</v>
      </c>
      <c r="BM103" s="61">
        <v>117</v>
      </c>
      <c r="BN103" s="64">
        <v>0</v>
      </c>
      <c r="BO103" s="112"/>
      <c r="BP103" s="58">
        <v>1</v>
      </c>
      <c r="BQ103" s="61">
        <v>0</v>
      </c>
      <c r="BR103" s="61">
        <v>0</v>
      </c>
      <c r="BS103" s="61">
        <v>185</v>
      </c>
      <c r="BT103" s="64">
        <v>0</v>
      </c>
      <c r="BU103" s="63">
        <v>0</v>
      </c>
      <c r="BV103" s="64">
        <v>0</v>
      </c>
      <c r="BW103" s="112"/>
      <c r="BX103" s="64">
        <v>2</v>
      </c>
      <c r="BY103" s="64">
        <v>6</v>
      </c>
      <c r="BZ103" s="64">
        <v>6</v>
      </c>
      <c r="CA103" s="64">
        <v>6</v>
      </c>
      <c r="CB103" s="65">
        <v>11</v>
      </c>
      <c r="CC103" s="61">
        <v>0</v>
      </c>
      <c r="CD103" s="61">
        <v>99</v>
      </c>
      <c r="CE103" s="64">
        <v>0</v>
      </c>
      <c r="CF103" s="63">
        <v>0.11111</v>
      </c>
      <c r="CG103" s="58">
        <v>0</v>
      </c>
      <c r="CH103" s="58">
        <v>16</v>
      </c>
      <c r="CI103" s="58">
        <v>0</v>
      </c>
      <c r="CJ103" s="58">
        <v>155</v>
      </c>
      <c r="CK103" s="58">
        <v>0</v>
      </c>
      <c r="CL103" s="63">
        <v>0.10323</v>
      </c>
      <c r="CM103" s="58">
        <v>0</v>
      </c>
      <c r="CN103" s="63">
        <v>0.1165163389</v>
      </c>
      <c r="CO103" s="58">
        <v>0</v>
      </c>
      <c r="CP103" s="58">
        <v>2</v>
      </c>
      <c r="CQ103" s="58">
        <v>1</v>
      </c>
      <c r="CR103" s="58">
        <v>2</v>
      </c>
      <c r="CS103" s="64">
        <v>8</v>
      </c>
      <c r="CT103" s="64">
        <v>17</v>
      </c>
      <c r="CU103" s="63">
        <v>0.47058823529999999</v>
      </c>
      <c r="CV103" s="62">
        <v>0.96774193549999998</v>
      </c>
      <c r="CW103" s="62">
        <v>0.47058823529999999</v>
      </c>
      <c r="CX103" s="46">
        <f t="shared" si="17"/>
        <v>10.814430095525001</v>
      </c>
      <c r="CY103" s="60">
        <v>0</v>
      </c>
      <c r="CZ103" s="60">
        <v>0</v>
      </c>
      <c r="DA103" s="46">
        <f t="shared" si="18"/>
        <v>9.4117647059999996</v>
      </c>
      <c r="DB103" s="60">
        <v>0</v>
      </c>
      <c r="DC103" s="60">
        <v>0</v>
      </c>
      <c r="DD103" s="66">
        <v>0</v>
      </c>
      <c r="DE103" s="49">
        <f t="shared" si="19"/>
        <v>0.43732313084378377</v>
      </c>
    </row>
    <row r="104" spans="1:109" x14ac:dyDescent="0.45">
      <c r="A104" s="56" t="s">
        <v>623</v>
      </c>
      <c r="B104" s="57" t="s">
        <v>624</v>
      </c>
      <c r="C104" s="56" t="s">
        <v>625</v>
      </c>
      <c r="D104" s="56" t="s">
        <v>626</v>
      </c>
      <c r="E104" s="56" t="s">
        <v>627</v>
      </c>
      <c r="F104" s="56" t="s">
        <v>347</v>
      </c>
      <c r="G104" s="56" t="s">
        <v>341</v>
      </c>
      <c r="H104" s="56" t="s">
        <v>142</v>
      </c>
      <c r="I104" s="58">
        <v>0</v>
      </c>
      <c r="J104" s="59">
        <v>49</v>
      </c>
      <c r="K104" s="60">
        <v>2.1219999999999999</v>
      </c>
      <c r="L104" s="47">
        <f>IF(K104&lt;Benchmarks!C$9,0,IF(K104&lt;Benchmarks!D$9,1,IF(K104&lt;Benchmarks!E$9,2,IF(K104&lt;Benchmarks!F$9,3,IF(K104&lt;Benchmarks!G$9,4,IF(K104&lt;Benchmarks!H$9,5,6))))))</f>
        <v>0</v>
      </c>
      <c r="M104" s="62">
        <v>0.56204379559999995</v>
      </c>
      <c r="N104" s="46">
        <f t="shared" si="10"/>
        <v>0</v>
      </c>
      <c r="O104" s="60">
        <v>1.4259999999999999</v>
      </c>
      <c r="P104" s="47">
        <f>IF(O104&lt;Benchmarks!C$8,0,IF(O104&lt;Benchmarks!D$8,1,IF(O104&lt;Benchmarks!E$8,2,IF(O104&lt;Benchmarks!F$8,3,IF(O104&lt;Benchmarks!G$8,4,IF(O104&lt;Benchmarks!H$8,5,6))))))</f>
        <v>6</v>
      </c>
      <c r="Q104" s="62">
        <v>1</v>
      </c>
      <c r="R104" s="46">
        <f t="shared" si="11"/>
        <v>6</v>
      </c>
      <c r="S104" s="60">
        <v>0.27800000000000002</v>
      </c>
      <c r="T104" s="47">
        <f>IF(S104&lt;Benchmarks!C$7,0,IF(S104&lt;Benchmarks!D$7,1,IF(S104&lt;Benchmarks!E$7,2,IF(S104&lt;Benchmarks!F$7,3,IF(S104&lt;Benchmarks!G$7,4,IF(S104&lt;Benchmarks!H$7,5,6))))))</f>
        <v>0</v>
      </c>
      <c r="U104" s="62">
        <v>1</v>
      </c>
      <c r="V104" s="46">
        <f t="shared" si="12"/>
        <v>0</v>
      </c>
      <c r="W104" s="60">
        <v>3.8250000000000002</v>
      </c>
      <c r="X104" s="44">
        <f>IF(W104&lt;Benchmarks!C$5,0,IF(W104&lt;Benchmarks!D$5,1,IF(W104&lt;Benchmarks!E$5,2,IF(W104&lt;Benchmarks!F$5,3,IF(W104&lt;Benchmarks!G$5,4,IF(W104&lt;Benchmarks!H$5,5,6))))))</f>
        <v>2</v>
      </c>
      <c r="Y104" s="62">
        <v>0.99270072990000002</v>
      </c>
      <c r="Z104" s="46">
        <f t="shared" si="13"/>
        <v>1.9854014598</v>
      </c>
      <c r="AA104" s="60">
        <v>3.4289999999999998</v>
      </c>
      <c r="AB104" s="44">
        <f>IF(AA104&lt;Benchmarks!C$6,0,IF(AA104&lt;Benchmarks!D$6,1,IF(AA104&lt;Benchmarks!E$6,2,IF(AA104&lt;Benchmarks!F$6,3,IF(AA104&lt;Benchmarks!G$6,4,IF(AA104&lt;Benchmarks!H$6,5,6))))))</f>
        <v>1</v>
      </c>
      <c r="AC104" s="62">
        <v>0.97435897439999997</v>
      </c>
      <c r="AD104" s="46">
        <f t="shared" si="14"/>
        <v>0.97435897439999997</v>
      </c>
      <c r="AE104" s="46">
        <f t="shared" si="15"/>
        <v>8.9597604341999997</v>
      </c>
      <c r="AF104" s="58">
        <v>30</v>
      </c>
      <c r="AG104" s="48">
        <f t="shared" si="16"/>
        <v>0.29865868113999999</v>
      </c>
      <c r="AH104" s="171"/>
      <c r="AI104" s="58">
        <v>1</v>
      </c>
      <c r="AJ104" s="58">
        <v>64</v>
      </c>
      <c r="AK104" s="58">
        <v>0</v>
      </c>
      <c r="AL104" s="111"/>
      <c r="AM104" s="58">
        <v>1</v>
      </c>
      <c r="AN104" s="58">
        <v>0</v>
      </c>
      <c r="AO104" s="58">
        <v>0</v>
      </c>
      <c r="AP104" s="58">
        <v>78</v>
      </c>
      <c r="AQ104" s="58">
        <v>0</v>
      </c>
      <c r="AR104" s="62">
        <v>0</v>
      </c>
      <c r="AS104" s="58">
        <v>0</v>
      </c>
      <c r="AT104" s="111"/>
      <c r="AU104" s="58">
        <v>2</v>
      </c>
      <c r="AV104" s="58">
        <v>6</v>
      </c>
      <c r="AW104" s="58">
        <v>6</v>
      </c>
      <c r="AX104" s="58">
        <v>6</v>
      </c>
      <c r="AY104" s="58">
        <v>0</v>
      </c>
      <c r="AZ104" s="58">
        <v>0</v>
      </c>
      <c r="BA104" s="171"/>
      <c r="BB104" s="58">
        <v>4</v>
      </c>
      <c r="BC104" s="111"/>
      <c r="BD104" s="58">
        <v>4</v>
      </c>
      <c r="BE104" s="111"/>
      <c r="BF104" s="171"/>
      <c r="BG104" s="171"/>
      <c r="BH104" s="171"/>
      <c r="BI104" s="171"/>
      <c r="BJ104" s="58">
        <v>6</v>
      </c>
      <c r="BK104" s="175"/>
      <c r="BL104" s="61">
        <v>1</v>
      </c>
      <c r="BM104" s="61">
        <v>82</v>
      </c>
      <c r="BN104" s="64">
        <v>0</v>
      </c>
      <c r="BO104" s="112"/>
      <c r="BP104" s="58">
        <v>1</v>
      </c>
      <c r="BQ104" s="61">
        <v>0</v>
      </c>
      <c r="BR104" s="61">
        <v>0</v>
      </c>
      <c r="BS104" s="61">
        <v>91</v>
      </c>
      <c r="BT104" s="64">
        <v>0</v>
      </c>
      <c r="BU104" s="63">
        <v>0</v>
      </c>
      <c r="BV104" s="64">
        <v>0</v>
      </c>
      <c r="BW104" s="112"/>
      <c r="BX104" s="64">
        <v>2</v>
      </c>
      <c r="BY104" s="64">
        <v>6</v>
      </c>
      <c r="BZ104" s="64">
        <v>6</v>
      </c>
      <c r="CA104" s="64">
        <v>6</v>
      </c>
      <c r="CB104" s="177"/>
      <c r="CC104" s="61">
        <v>1</v>
      </c>
      <c r="CD104" s="61">
        <v>77</v>
      </c>
      <c r="CE104" s="64">
        <v>0</v>
      </c>
      <c r="CF104" s="112"/>
      <c r="CG104" s="58">
        <v>1</v>
      </c>
      <c r="CH104" s="171"/>
      <c r="CI104" s="58">
        <v>1</v>
      </c>
      <c r="CJ104" s="58">
        <v>83</v>
      </c>
      <c r="CK104" s="58">
        <v>0</v>
      </c>
      <c r="CL104" s="112"/>
      <c r="CM104" s="58">
        <v>1</v>
      </c>
      <c r="CN104" s="63">
        <v>0.94547980089999994</v>
      </c>
      <c r="CO104" s="58">
        <v>0</v>
      </c>
      <c r="CP104" s="58">
        <v>4</v>
      </c>
      <c r="CQ104" s="58">
        <v>5</v>
      </c>
      <c r="CR104" s="58">
        <v>5</v>
      </c>
      <c r="CS104" s="64">
        <v>17</v>
      </c>
      <c r="CT104" s="64">
        <v>17</v>
      </c>
      <c r="CU104" s="63">
        <v>1</v>
      </c>
      <c r="CV104" s="62">
        <v>0.91666666669999997</v>
      </c>
      <c r="CW104" s="62">
        <v>0.5</v>
      </c>
      <c r="CX104" s="46">
        <f t="shared" si="17"/>
        <v>7.8397903799249997</v>
      </c>
      <c r="CY104" s="60">
        <v>0</v>
      </c>
      <c r="CZ104" s="60">
        <v>0</v>
      </c>
      <c r="DA104" s="46">
        <f t="shared" si="18"/>
        <v>10</v>
      </c>
      <c r="DB104" s="60">
        <v>0</v>
      </c>
      <c r="DC104" s="60">
        <v>0</v>
      </c>
      <c r="DD104" s="66">
        <v>0</v>
      </c>
      <c r="DE104" s="49">
        <f t="shared" si="19"/>
        <v>0.38572519740378375</v>
      </c>
    </row>
    <row r="105" spans="1:109" x14ac:dyDescent="0.45">
      <c r="A105" s="56" t="s">
        <v>628</v>
      </c>
      <c r="B105" s="57" t="s">
        <v>629</v>
      </c>
      <c r="C105" s="56" t="s">
        <v>630</v>
      </c>
      <c r="D105" s="56" t="s">
        <v>631</v>
      </c>
      <c r="E105" s="56" t="s">
        <v>632</v>
      </c>
      <c r="F105" s="56" t="s">
        <v>347</v>
      </c>
      <c r="G105" s="56" t="s">
        <v>341</v>
      </c>
      <c r="H105" s="56" t="s">
        <v>142</v>
      </c>
      <c r="I105" s="58">
        <v>0</v>
      </c>
      <c r="J105" s="59">
        <v>113</v>
      </c>
      <c r="K105" s="60">
        <v>1.647</v>
      </c>
      <c r="L105" s="47">
        <f>IF(K105&lt;Benchmarks!C$9,0,IF(K105&lt;Benchmarks!D$9,1,IF(K105&lt;Benchmarks!E$9,2,IF(K105&lt;Benchmarks!F$9,3,IF(K105&lt;Benchmarks!G$9,4,IF(K105&lt;Benchmarks!H$9,5,6))))))</f>
        <v>0</v>
      </c>
      <c r="M105" s="62">
        <v>0.1861313869</v>
      </c>
      <c r="N105" s="46">
        <f t="shared" si="10"/>
        <v>0</v>
      </c>
      <c r="O105" s="60">
        <v>1.0309999999999999</v>
      </c>
      <c r="P105" s="47">
        <f>IF(O105&lt;Benchmarks!C$8,0,IF(O105&lt;Benchmarks!D$8,1,IF(O105&lt;Benchmarks!E$8,2,IF(O105&lt;Benchmarks!F$8,3,IF(O105&lt;Benchmarks!G$8,4,IF(O105&lt;Benchmarks!H$8,5,6))))))</f>
        <v>1</v>
      </c>
      <c r="Q105" s="62">
        <v>1</v>
      </c>
      <c r="R105" s="46">
        <f t="shared" si="11"/>
        <v>1</v>
      </c>
      <c r="S105" s="60">
        <v>0.70299999999999996</v>
      </c>
      <c r="T105" s="47">
        <f>IF(S105&lt;Benchmarks!C$7,0,IF(S105&lt;Benchmarks!D$7,1,IF(S105&lt;Benchmarks!E$7,2,IF(S105&lt;Benchmarks!F$7,3,IF(S105&lt;Benchmarks!G$7,4,IF(S105&lt;Benchmarks!H$7,5,6))))))</f>
        <v>5</v>
      </c>
      <c r="U105" s="62">
        <v>1</v>
      </c>
      <c r="V105" s="46">
        <f t="shared" si="12"/>
        <v>5</v>
      </c>
      <c r="W105" s="60">
        <v>3.38</v>
      </c>
      <c r="X105" s="44">
        <f>IF(W105&lt;Benchmarks!C$5,0,IF(W105&lt;Benchmarks!D$5,1,IF(W105&lt;Benchmarks!E$5,2,IF(W105&lt;Benchmarks!F$5,3,IF(W105&lt;Benchmarks!G$5,4,IF(W105&lt;Benchmarks!H$5,5,6))))))</f>
        <v>0</v>
      </c>
      <c r="Y105" s="62">
        <v>1</v>
      </c>
      <c r="Z105" s="46">
        <f t="shared" si="13"/>
        <v>0</v>
      </c>
      <c r="AA105" s="60">
        <v>3.1230000000000002</v>
      </c>
      <c r="AB105" s="44">
        <f>IF(AA105&lt;Benchmarks!C$6,0,IF(AA105&lt;Benchmarks!D$6,1,IF(AA105&lt;Benchmarks!E$6,2,IF(AA105&lt;Benchmarks!F$6,3,IF(AA105&lt;Benchmarks!G$6,4,IF(AA105&lt;Benchmarks!H$6,5,6))))))</f>
        <v>0</v>
      </c>
      <c r="AC105" s="62">
        <v>1</v>
      </c>
      <c r="AD105" s="46">
        <f t="shared" si="14"/>
        <v>0</v>
      </c>
      <c r="AE105" s="46">
        <f t="shared" si="15"/>
        <v>6</v>
      </c>
      <c r="AF105" s="58">
        <v>30</v>
      </c>
      <c r="AG105" s="48">
        <f t="shared" si="16"/>
        <v>0.2</v>
      </c>
      <c r="AH105" s="58">
        <v>31</v>
      </c>
      <c r="AI105" s="58">
        <v>0</v>
      </c>
      <c r="AJ105" s="58">
        <v>289</v>
      </c>
      <c r="AK105" s="58">
        <v>0</v>
      </c>
      <c r="AL105" s="62">
        <v>0.10727</v>
      </c>
      <c r="AM105" s="58">
        <v>0</v>
      </c>
      <c r="AN105" s="58">
        <v>20</v>
      </c>
      <c r="AO105" s="58">
        <v>0</v>
      </c>
      <c r="AP105" s="58">
        <v>325</v>
      </c>
      <c r="AQ105" s="58">
        <v>0</v>
      </c>
      <c r="AR105" s="62">
        <v>6.1539999999999997E-2</v>
      </c>
      <c r="AS105" s="58">
        <v>0</v>
      </c>
      <c r="AT105" s="62">
        <v>0.47879803160000001</v>
      </c>
      <c r="AU105" s="58">
        <v>0</v>
      </c>
      <c r="AV105" s="58">
        <v>1</v>
      </c>
      <c r="AW105" s="58">
        <v>4</v>
      </c>
      <c r="AX105" s="58">
        <v>4</v>
      </c>
      <c r="AY105" s="171"/>
      <c r="AZ105" s="58">
        <v>1</v>
      </c>
      <c r="BA105" s="58">
        <v>85</v>
      </c>
      <c r="BB105" s="58">
        <v>0</v>
      </c>
      <c r="BC105" s="111"/>
      <c r="BD105" s="58">
        <v>1</v>
      </c>
      <c r="BE105" s="111"/>
      <c r="BF105" s="58">
        <v>2</v>
      </c>
      <c r="BG105" s="58">
        <v>3</v>
      </c>
      <c r="BH105" s="58">
        <v>5</v>
      </c>
      <c r="BI105" s="58">
        <v>5</v>
      </c>
      <c r="BJ105" s="58">
        <v>5</v>
      </c>
      <c r="BK105" s="175"/>
      <c r="BL105" s="61">
        <v>1</v>
      </c>
      <c r="BM105" s="61">
        <v>320</v>
      </c>
      <c r="BN105" s="64">
        <v>0</v>
      </c>
      <c r="BO105" s="112"/>
      <c r="BP105" s="58">
        <v>1</v>
      </c>
      <c r="BQ105" s="175"/>
      <c r="BR105" s="61">
        <v>1</v>
      </c>
      <c r="BS105" s="61">
        <v>335</v>
      </c>
      <c r="BT105" s="64">
        <v>0</v>
      </c>
      <c r="BU105" s="112"/>
      <c r="BV105" s="64">
        <v>1</v>
      </c>
      <c r="BW105" s="63">
        <v>0.64159999999999995</v>
      </c>
      <c r="BX105" s="64">
        <v>0</v>
      </c>
      <c r="BY105" s="64">
        <v>4</v>
      </c>
      <c r="BZ105" s="64">
        <v>5</v>
      </c>
      <c r="CA105" s="64">
        <v>5</v>
      </c>
      <c r="CB105" s="65">
        <v>35</v>
      </c>
      <c r="CC105" s="61">
        <v>0</v>
      </c>
      <c r="CD105" s="61">
        <v>286</v>
      </c>
      <c r="CE105" s="64">
        <v>0</v>
      </c>
      <c r="CF105" s="63">
        <v>0.12238</v>
      </c>
      <c r="CG105" s="58">
        <v>0</v>
      </c>
      <c r="CH105" s="58">
        <v>19</v>
      </c>
      <c r="CI105" s="58">
        <v>0</v>
      </c>
      <c r="CJ105" s="58">
        <v>295</v>
      </c>
      <c r="CK105" s="58">
        <v>0</v>
      </c>
      <c r="CL105" s="63">
        <v>6.4409999999999995E-2</v>
      </c>
      <c r="CM105" s="58">
        <v>0</v>
      </c>
      <c r="CN105" s="63">
        <v>0.73472750320000002</v>
      </c>
      <c r="CO105" s="58">
        <v>0</v>
      </c>
      <c r="CP105" s="58">
        <v>3</v>
      </c>
      <c r="CQ105" s="58">
        <v>5</v>
      </c>
      <c r="CR105" s="58">
        <v>5</v>
      </c>
      <c r="CS105" s="64">
        <v>15</v>
      </c>
      <c r="CT105" s="64">
        <v>17</v>
      </c>
      <c r="CU105" s="63">
        <v>0.88235294119999996</v>
      </c>
      <c r="CV105" s="62">
        <v>0.99696969700000004</v>
      </c>
      <c r="CW105" s="62">
        <v>0.88235294119999996</v>
      </c>
      <c r="CX105" s="46">
        <f t="shared" si="17"/>
        <v>5.25</v>
      </c>
      <c r="CY105" s="60">
        <v>0</v>
      </c>
      <c r="CZ105" s="60">
        <v>0</v>
      </c>
      <c r="DA105" s="46">
        <f t="shared" si="18"/>
        <v>17.647058823999998</v>
      </c>
      <c r="DB105" s="60">
        <v>0</v>
      </c>
      <c r="DC105" s="60">
        <v>0</v>
      </c>
      <c r="DD105" s="66">
        <v>0</v>
      </c>
      <c r="DE105" s="49">
        <f t="shared" si="19"/>
        <v>0.4950715421405405</v>
      </c>
    </row>
    <row r="106" spans="1:109" x14ac:dyDescent="0.45">
      <c r="A106" s="56" t="s">
        <v>633</v>
      </c>
      <c r="B106" s="57" t="s">
        <v>634</v>
      </c>
      <c r="C106" s="56" t="s">
        <v>635</v>
      </c>
      <c r="D106" s="56" t="s">
        <v>636</v>
      </c>
      <c r="E106" s="56" t="s">
        <v>637</v>
      </c>
      <c r="F106" s="56" t="s">
        <v>340</v>
      </c>
      <c r="G106" s="56" t="s">
        <v>341</v>
      </c>
      <c r="H106" s="56" t="s">
        <v>142</v>
      </c>
      <c r="I106" s="58">
        <v>0</v>
      </c>
      <c r="J106" s="59">
        <v>70</v>
      </c>
      <c r="K106" s="60">
        <v>2.847</v>
      </c>
      <c r="L106" s="47">
        <f>IF(K106&lt;Benchmarks!C$9,0,IF(K106&lt;Benchmarks!D$9,1,IF(K106&lt;Benchmarks!E$9,2,IF(K106&lt;Benchmarks!F$9,3,IF(K106&lt;Benchmarks!G$9,4,IF(K106&lt;Benchmarks!H$9,5,6))))))</f>
        <v>5</v>
      </c>
      <c r="M106" s="62">
        <v>0.91240875909999997</v>
      </c>
      <c r="N106" s="46">
        <f t="shared" si="10"/>
        <v>4.5620437955000002</v>
      </c>
      <c r="O106" s="60">
        <v>1.04</v>
      </c>
      <c r="P106" s="47">
        <f>IF(O106&lt;Benchmarks!C$8,0,IF(O106&lt;Benchmarks!D$8,1,IF(O106&lt;Benchmarks!E$8,2,IF(O106&lt;Benchmarks!F$8,3,IF(O106&lt;Benchmarks!G$8,4,IF(O106&lt;Benchmarks!H$8,5,6))))))</f>
        <v>1</v>
      </c>
      <c r="Q106" s="62">
        <v>1</v>
      </c>
      <c r="R106" s="46">
        <f t="shared" si="11"/>
        <v>1</v>
      </c>
      <c r="S106" s="60">
        <v>0.434</v>
      </c>
      <c r="T106" s="47">
        <f>IF(S106&lt;Benchmarks!C$7,0,IF(S106&lt;Benchmarks!D$7,1,IF(S106&lt;Benchmarks!E$7,2,IF(S106&lt;Benchmarks!F$7,3,IF(S106&lt;Benchmarks!G$7,4,IF(S106&lt;Benchmarks!H$7,5,6))))))</f>
        <v>3</v>
      </c>
      <c r="U106" s="62">
        <v>1</v>
      </c>
      <c r="V106" s="46">
        <f t="shared" si="12"/>
        <v>3</v>
      </c>
      <c r="W106" s="60">
        <v>4.3209999999999997</v>
      </c>
      <c r="X106" s="44">
        <f>IF(W106&lt;Benchmarks!C$5,0,IF(W106&lt;Benchmarks!D$5,1,IF(W106&lt;Benchmarks!E$5,2,IF(W106&lt;Benchmarks!F$5,3,IF(W106&lt;Benchmarks!G$5,4,IF(W106&lt;Benchmarks!H$5,5,6))))))</f>
        <v>4</v>
      </c>
      <c r="Y106" s="62">
        <v>0.93065693429999996</v>
      </c>
      <c r="Z106" s="46">
        <f t="shared" si="13"/>
        <v>3.7226277371999998</v>
      </c>
      <c r="AA106" s="60">
        <v>3.9780000000000002</v>
      </c>
      <c r="AB106" s="44">
        <f>IF(AA106&lt;Benchmarks!C$6,0,IF(AA106&lt;Benchmarks!D$6,1,IF(AA106&lt;Benchmarks!E$6,2,IF(AA106&lt;Benchmarks!F$6,3,IF(AA106&lt;Benchmarks!G$6,4,IF(AA106&lt;Benchmarks!H$6,5,6))))))</f>
        <v>5</v>
      </c>
      <c r="AC106" s="62">
        <v>0.89743589739999996</v>
      </c>
      <c r="AD106" s="46">
        <f t="shared" si="14"/>
        <v>4.4871794869999997</v>
      </c>
      <c r="AE106" s="46">
        <f t="shared" si="15"/>
        <v>16.771851019699998</v>
      </c>
      <c r="AF106" s="58">
        <v>30</v>
      </c>
      <c r="AG106" s="48">
        <f t="shared" si="16"/>
        <v>0.5590617006566666</v>
      </c>
      <c r="AH106" s="58">
        <v>14</v>
      </c>
      <c r="AI106" s="58">
        <v>0</v>
      </c>
      <c r="AJ106" s="58">
        <v>183</v>
      </c>
      <c r="AK106" s="58">
        <v>0</v>
      </c>
      <c r="AL106" s="62">
        <v>7.6499999999999999E-2</v>
      </c>
      <c r="AM106" s="58">
        <v>0</v>
      </c>
      <c r="AN106" s="58">
        <v>12</v>
      </c>
      <c r="AO106" s="58">
        <v>0</v>
      </c>
      <c r="AP106" s="58">
        <v>214</v>
      </c>
      <c r="AQ106" s="58">
        <v>0</v>
      </c>
      <c r="AR106" s="62">
        <v>5.6070000000000002E-2</v>
      </c>
      <c r="AS106" s="58">
        <v>0</v>
      </c>
      <c r="AT106" s="62">
        <v>0.31556997219999999</v>
      </c>
      <c r="AU106" s="58">
        <v>0</v>
      </c>
      <c r="AV106" s="58">
        <v>2</v>
      </c>
      <c r="AW106" s="58">
        <v>3</v>
      </c>
      <c r="AX106" s="58">
        <v>3</v>
      </c>
      <c r="AY106" s="171"/>
      <c r="AZ106" s="58">
        <v>1</v>
      </c>
      <c r="BA106" s="58">
        <v>49</v>
      </c>
      <c r="BB106" s="58">
        <v>0</v>
      </c>
      <c r="BC106" s="111"/>
      <c r="BD106" s="58">
        <v>1</v>
      </c>
      <c r="BE106" s="111"/>
      <c r="BF106" s="58">
        <v>2</v>
      </c>
      <c r="BG106" s="58">
        <v>3</v>
      </c>
      <c r="BH106" s="58">
        <v>5</v>
      </c>
      <c r="BI106" s="58">
        <v>5</v>
      </c>
      <c r="BJ106" s="58">
        <v>5</v>
      </c>
      <c r="BK106" s="61">
        <v>0</v>
      </c>
      <c r="BL106" s="61">
        <v>0</v>
      </c>
      <c r="BM106" s="61">
        <v>211</v>
      </c>
      <c r="BN106" s="64">
        <v>0</v>
      </c>
      <c r="BO106" s="63">
        <v>0</v>
      </c>
      <c r="BP106" s="58">
        <v>0</v>
      </c>
      <c r="BQ106" s="175"/>
      <c r="BR106" s="61">
        <v>1</v>
      </c>
      <c r="BS106" s="61">
        <v>229</v>
      </c>
      <c r="BT106" s="64">
        <v>0</v>
      </c>
      <c r="BU106" s="112"/>
      <c r="BV106" s="64">
        <v>1</v>
      </c>
      <c r="BW106" s="112"/>
      <c r="BX106" s="172"/>
      <c r="BY106" s="64">
        <v>3</v>
      </c>
      <c r="BZ106" s="64">
        <v>0</v>
      </c>
      <c r="CA106" s="64">
        <v>3</v>
      </c>
      <c r="CB106" s="65">
        <v>32</v>
      </c>
      <c r="CC106" s="61">
        <v>0</v>
      </c>
      <c r="CD106" s="61">
        <v>203</v>
      </c>
      <c r="CE106" s="64">
        <v>0</v>
      </c>
      <c r="CF106" s="63">
        <v>0.15764</v>
      </c>
      <c r="CG106" s="58">
        <v>0</v>
      </c>
      <c r="CH106" s="58">
        <v>32</v>
      </c>
      <c r="CI106" s="58">
        <v>0</v>
      </c>
      <c r="CJ106" s="58">
        <v>210</v>
      </c>
      <c r="CK106" s="58">
        <v>0</v>
      </c>
      <c r="CL106" s="63">
        <v>0.15237999999999999</v>
      </c>
      <c r="CM106" s="58">
        <v>0</v>
      </c>
      <c r="CN106" s="63">
        <v>4.6075683300000003E-2</v>
      </c>
      <c r="CO106" s="58">
        <v>0</v>
      </c>
      <c r="CP106" s="58">
        <v>0</v>
      </c>
      <c r="CQ106" s="58">
        <v>0</v>
      </c>
      <c r="CR106" s="58">
        <v>0</v>
      </c>
      <c r="CS106" s="64">
        <v>8</v>
      </c>
      <c r="CT106" s="64">
        <v>17</v>
      </c>
      <c r="CU106" s="63">
        <v>0.47058823529999999</v>
      </c>
      <c r="CV106" s="62">
        <v>0.94537815130000002</v>
      </c>
      <c r="CW106" s="62">
        <v>0.23529411759999999</v>
      </c>
      <c r="CX106" s="46">
        <f t="shared" si="17"/>
        <v>14.675369642237499</v>
      </c>
      <c r="CY106" s="60">
        <v>0</v>
      </c>
      <c r="CZ106" s="60">
        <v>0</v>
      </c>
      <c r="DA106" s="46">
        <f t="shared" si="18"/>
        <v>4.7058823519999997</v>
      </c>
      <c r="DB106" s="60">
        <v>0</v>
      </c>
      <c r="DC106" s="60">
        <v>0</v>
      </c>
      <c r="DD106" s="66">
        <v>0</v>
      </c>
      <c r="DE106" s="49">
        <f t="shared" si="19"/>
        <v>0.41905409717270264</v>
      </c>
    </row>
    <row r="107" spans="1:109" x14ac:dyDescent="0.45">
      <c r="A107" s="56" t="s">
        <v>638</v>
      </c>
      <c r="B107" s="57" t="s">
        <v>639</v>
      </c>
      <c r="C107" s="56" t="s">
        <v>640</v>
      </c>
      <c r="D107" s="56" t="s">
        <v>641</v>
      </c>
      <c r="E107" s="56" t="s">
        <v>642</v>
      </c>
      <c r="F107" s="56" t="s">
        <v>340</v>
      </c>
      <c r="G107" s="56" t="s">
        <v>341</v>
      </c>
      <c r="H107" s="56" t="s">
        <v>142</v>
      </c>
      <c r="I107" s="58">
        <v>0</v>
      </c>
      <c r="J107" s="59">
        <v>48</v>
      </c>
      <c r="K107" s="60">
        <v>2.2989999999999999</v>
      </c>
      <c r="L107" s="47">
        <f>IF(K107&lt;Benchmarks!C$9,0,IF(K107&lt;Benchmarks!D$9,1,IF(K107&lt;Benchmarks!E$9,2,IF(K107&lt;Benchmarks!F$9,3,IF(K107&lt;Benchmarks!G$9,4,IF(K107&lt;Benchmarks!H$9,5,6))))))</f>
        <v>1</v>
      </c>
      <c r="M107" s="62">
        <v>0.79197080289999999</v>
      </c>
      <c r="N107" s="46">
        <f t="shared" si="10"/>
        <v>0.79197080289999999</v>
      </c>
      <c r="O107" s="60">
        <v>1.1970000000000001</v>
      </c>
      <c r="P107" s="47">
        <f>IF(O107&lt;Benchmarks!C$8,0,IF(O107&lt;Benchmarks!D$8,1,IF(O107&lt;Benchmarks!E$8,2,IF(O107&lt;Benchmarks!F$8,3,IF(O107&lt;Benchmarks!G$8,4,IF(O107&lt;Benchmarks!H$8,5,6))))))</f>
        <v>4</v>
      </c>
      <c r="Q107" s="62">
        <v>1</v>
      </c>
      <c r="R107" s="46">
        <f t="shared" si="11"/>
        <v>4</v>
      </c>
      <c r="S107" s="60">
        <v>0.59099999999999997</v>
      </c>
      <c r="T107" s="47">
        <f>IF(S107&lt;Benchmarks!C$7,0,IF(S107&lt;Benchmarks!D$7,1,IF(S107&lt;Benchmarks!E$7,2,IF(S107&lt;Benchmarks!F$7,3,IF(S107&lt;Benchmarks!G$7,4,IF(S107&lt;Benchmarks!H$7,5,6))))))</f>
        <v>5</v>
      </c>
      <c r="U107" s="62">
        <v>1</v>
      </c>
      <c r="V107" s="46">
        <f t="shared" si="12"/>
        <v>5</v>
      </c>
      <c r="W107" s="60">
        <v>4.0869999999999997</v>
      </c>
      <c r="X107" s="44">
        <f>IF(W107&lt;Benchmarks!C$5,0,IF(W107&lt;Benchmarks!D$5,1,IF(W107&lt;Benchmarks!E$5,2,IF(W107&lt;Benchmarks!F$5,3,IF(W107&lt;Benchmarks!G$5,4,IF(W107&lt;Benchmarks!H$5,5,6))))))</f>
        <v>3</v>
      </c>
      <c r="Y107" s="62">
        <v>0.94890510949999995</v>
      </c>
      <c r="Z107" s="46">
        <f t="shared" si="13"/>
        <v>2.8467153284999998</v>
      </c>
      <c r="AA107" s="60">
        <v>3.4540000000000002</v>
      </c>
      <c r="AB107" s="44">
        <f>IF(AA107&lt;Benchmarks!C$6,0,IF(AA107&lt;Benchmarks!D$6,1,IF(AA107&lt;Benchmarks!E$6,2,IF(AA107&lt;Benchmarks!F$6,3,IF(AA107&lt;Benchmarks!G$6,4,IF(AA107&lt;Benchmarks!H$6,5,6))))))</f>
        <v>2</v>
      </c>
      <c r="AC107" s="62">
        <v>0.82051282049999996</v>
      </c>
      <c r="AD107" s="46">
        <f t="shared" si="14"/>
        <v>1.6410256409999999</v>
      </c>
      <c r="AE107" s="46">
        <f t="shared" si="15"/>
        <v>14.279711772399999</v>
      </c>
      <c r="AF107" s="58">
        <v>30</v>
      </c>
      <c r="AG107" s="48">
        <f t="shared" si="16"/>
        <v>0.4759903924133333</v>
      </c>
      <c r="AH107" s="171"/>
      <c r="AI107" s="58">
        <v>1</v>
      </c>
      <c r="AJ107" s="58">
        <v>61</v>
      </c>
      <c r="AK107" s="58">
        <v>0</v>
      </c>
      <c r="AL107" s="111"/>
      <c r="AM107" s="58">
        <v>1</v>
      </c>
      <c r="AN107" s="171"/>
      <c r="AO107" s="58">
        <v>1</v>
      </c>
      <c r="AP107" s="58">
        <v>42</v>
      </c>
      <c r="AQ107" s="58">
        <v>0</v>
      </c>
      <c r="AR107" s="111"/>
      <c r="AS107" s="58">
        <v>1</v>
      </c>
      <c r="AT107" s="111"/>
      <c r="AU107" s="171"/>
      <c r="AV107" s="58">
        <v>0</v>
      </c>
      <c r="AW107" s="58">
        <v>0</v>
      </c>
      <c r="AX107" s="58">
        <v>0</v>
      </c>
      <c r="AY107" s="171"/>
      <c r="AZ107" s="58">
        <v>1</v>
      </c>
      <c r="BA107" s="171"/>
      <c r="BB107" s="58">
        <v>4</v>
      </c>
      <c r="BC107" s="111"/>
      <c r="BD107" s="58">
        <v>1</v>
      </c>
      <c r="BE107" s="111"/>
      <c r="BF107" s="171"/>
      <c r="BG107" s="171"/>
      <c r="BH107" s="171"/>
      <c r="BI107" s="171"/>
      <c r="BJ107" s="58">
        <v>0</v>
      </c>
      <c r="BK107" s="61">
        <v>0</v>
      </c>
      <c r="BL107" s="61">
        <v>0</v>
      </c>
      <c r="BM107" s="61">
        <v>74</v>
      </c>
      <c r="BN107" s="64">
        <v>0</v>
      </c>
      <c r="BO107" s="63">
        <v>0</v>
      </c>
      <c r="BP107" s="58">
        <v>0</v>
      </c>
      <c r="BQ107" s="61">
        <v>0</v>
      </c>
      <c r="BR107" s="61">
        <v>0</v>
      </c>
      <c r="BS107" s="61">
        <v>50</v>
      </c>
      <c r="BT107" s="64">
        <v>0</v>
      </c>
      <c r="BU107" s="63">
        <v>0</v>
      </c>
      <c r="BV107" s="64">
        <v>0</v>
      </c>
      <c r="BW107" s="112"/>
      <c r="BX107" s="172"/>
      <c r="BY107" s="64">
        <v>6</v>
      </c>
      <c r="BZ107" s="64">
        <v>0</v>
      </c>
      <c r="CA107" s="64">
        <v>6</v>
      </c>
      <c r="CB107" s="177"/>
      <c r="CC107" s="61">
        <v>1</v>
      </c>
      <c r="CD107" s="61">
        <v>69</v>
      </c>
      <c r="CE107" s="64">
        <v>0</v>
      </c>
      <c r="CF107" s="112"/>
      <c r="CG107" s="58">
        <v>1</v>
      </c>
      <c r="CH107" s="171"/>
      <c r="CI107" s="58">
        <v>1</v>
      </c>
      <c r="CJ107" s="58">
        <v>48</v>
      </c>
      <c r="CK107" s="58">
        <v>0</v>
      </c>
      <c r="CL107" s="112"/>
      <c r="CM107" s="58">
        <v>1</v>
      </c>
      <c r="CN107" s="112"/>
      <c r="CO107" s="171"/>
      <c r="CP107" s="58">
        <v>5</v>
      </c>
      <c r="CQ107" s="58">
        <v>0</v>
      </c>
      <c r="CR107" s="58">
        <v>5</v>
      </c>
      <c r="CS107" s="64">
        <v>11</v>
      </c>
      <c r="CT107" s="64">
        <v>17</v>
      </c>
      <c r="CU107" s="63">
        <v>0.64705882349999999</v>
      </c>
      <c r="CV107" s="62">
        <v>0.59210526320000001</v>
      </c>
      <c r="CW107" s="62">
        <v>0</v>
      </c>
      <c r="CX107" s="46">
        <f t="shared" si="17"/>
        <v>12.49474780085</v>
      </c>
      <c r="CY107" s="60">
        <v>0</v>
      </c>
      <c r="CZ107" s="60">
        <v>0</v>
      </c>
      <c r="DA107" s="46">
        <f t="shared" si="18"/>
        <v>0</v>
      </c>
      <c r="DB107" s="60">
        <v>0</v>
      </c>
      <c r="DC107" s="60">
        <v>0</v>
      </c>
      <c r="DD107" s="66">
        <v>0</v>
      </c>
      <c r="DE107" s="49">
        <f t="shared" si="19"/>
        <v>0.27015670920756757</v>
      </c>
    </row>
    <row r="108" spans="1:109" x14ac:dyDescent="0.45">
      <c r="A108" s="56" t="s">
        <v>643</v>
      </c>
      <c r="B108" s="57" t="s">
        <v>644</v>
      </c>
      <c r="C108" s="56" t="s">
        <v>645</v>
      </c>
      <c r="D108" s="56" t="s">
        <v>646</v>
      </c>
      <c r="E108" s="56" t="s">
        <v>647</v>
      </c>
      <c r="F108" s="56" t="s">
        <v>340</v>
      </c>
      <c r="G108" s="56" t="s">
        <v>341</v>
      </c>
      <c r="H108" s="56" t="s">
        <v>142</v>
      </c>
      <c r="I108" s="58">
        <v>0</v>
      </c>
      <c r="J108" s="59">
        <v>62</v>
      </c>
      <c r="K108" s="60">
        <v>2.9449999999999998</v>
      </c>
      <c r="L108" s="47">
        <f>IF(K108&lt;Benchmarks!C$9,0,IF(K108&lt;Benchmarks!D$9,1,IF(K108&lt;Benchmarks!E$9,2,IF(K108&lt;Benchmarks!F$9,3,IF(K108&lt;Benchmarks!G$9,4,IF(K108&lt;Benchmarks!H$9,5,6))))))</f>
        <v>5</v>
      </c>
      <c r="M108" s="62">
        <v>0.94890510949999995</v>
      </c>
      <c r="N108" s="46">
        <f t="shared" si="10"/>
        <v>4.7445255474999994</v>
      </c>
      <c r="O108" s="60">
        <v>1.2490000000000001</v>
      </c>
      <c r="P108" s="47">
        <f>IF(O108&lt;Benchmarks!C$8,0,IF(O108&lt;Benchmarks!D$8,1,IF(O108&lt;Benchmarks!E$8,2,IF(O108&lt;Benchmarks!F$8,3,IF(O108&lt;Benchmarks!G$8,4,IF(O108&lt;Benchmarks!H$8,5,6))))))</f>
        <v>5</v>
      </c>
      <c r="Q108" s="62">
        <v>1</v>
      </c>
      <c r="R108" s="46">
        <f t="shared" si="11"/>
        <v>5</v>
      </c>
      <c r="S108" s="60">
        <v>0.46300000000000002</v>
      </c>
      <c r="T108" s="47">
        <f>IF(S108&lt;Benchmarks!C$7,0,IF(S108&lt;Benchmarks!D$7,1,IF(S108&lt;Benchmarks!E$7,2,IF(S108&lt;Benchmarks!F$7,3,IF(S108&lt;Benchmarks!G$7,4,IF(S108&lt;Benchmarks!H$7,5,6))))))</f>
        <v>4</v>
      </c>
      <c r="U108" s="62">
        <v>1</v>
      </c>
      <c r="V108" s="46">
        <f t="shared" si="12"/>
        <v>4</v>
      </c>
      <c r="W108" s="60">
        <v>4.657</v>
      </c>
      <c r="X108" s="44">
        <f>IF(W108&lt;Benchmarks!C$5,0,IF(W108&lt;Benchmarks!D$5,1,IF(W108&lt;Benchmarks!E$5,2,IF(W108&lt;Benchmarks!F$5,3,IF(W108&lt;Benchmarks!G$5,4,IF(W108&lt;Benchmarks!H$5,5,6))))))</f>
        <v>5</v>
      </c>
      <c r="Y108" s="62">
        <v>0.97445255470000003</v>
      </c>
      <c r="Z108" s="46">
        <f t="shared" si="13"/>
        <v>4.8722627735000001</v>
      </c>
      <c r="AA108" s="60">
        <v>3.9420000000000002</v>
      </c>
      <c r="AB108" s="44">
        <f>IF(AA108&lt;Benchmarks!C$6,0,IF(AA108&lt;Benchmarks!D$6,1,IF(AA108&lt;Benchmarks!E$6,2,IF(AA108&lt;Benchmarks!F$6,3,IF(AA108&lt;Benchmarks!G$6,4,IF(AA108&lt;Benchmarks!H$6,5,6))))))</f>
        <v>5</v>
      </c>
      <c r="AC108" s="62">
        <v>0.91025641030000004</v>
      </c>
      <c r="AD108" s="46">
        <f t="shared" si="14"/>
        <v>4.5512820515000003</v>
      </c>
      <c r="AE108" s="46">
        <f t="shared" si="15"/>
        <v>23.168070372500001</v>
      </c>
      <c r="AF108" s="58">
        <v>30</v>
      </c>
      <c r="AG108" s="48">
        <f t="shared" si="16"/>
        <v>0.77226901241666668</v>
      </c>
      <c r="AH108" s="58">
        <v>15</v>
      </c>
      <c r="AI108" s="58">
        <v>0</v>
      </c>
      <c r="AJ108" s="58">
        <v>130</v>
      </c>
      <c r="AK108" s="58">
        <v>0</v>
      </c>
      <c r="AL108" s="62">
        <v>0.11538</v>
      </c>
      <c r="AM108" s="58">
        <v>0</v>
      </c>
      <c r="AN108" s="58">
        <v>13</v>
      </c>
      <c r="AO108" s="58">
        <v>0</v>
      </c>
      <c r="AP108" s="58">
        <v>123</v>
      </c>
      <c r="AQ108" s="58">
        <v>0</v>
      </c>
      <c r="AR108" s="62">
        <v>0.10569000000000001</v>
      </c>
      <c r="AS108" s="58">
        <v>0</v>
      </c>
      <c r="AT108" s="62">
        <v>9.3514765499999999E-2</v>
      </c>
      <c r="AU108" s="58">
        <v>0</v>
      </c>
      <c r="AV108" s="58">
        <v>0</v>
      </c>
      <c r="AW108" s="58">
        <v>0</v>
      </c>
      <c r="AX108" s="58">
        <v>0</v>
      </c>
      <c r="AY108" s="171"/>
      <c r="AZ108" s="58">
        <v>1</v>
      </c>
      <c r="BA108" s="171"/>
      <c r="BB108" s="58">
        <v>4</v>
      </c>
      <c r="BC108" s="111"/>
      <c r="BD108" s="58">
        <v>1</v>
      </c>
      <c r="BE108" s="111"/>
      <c r="BF108" s="171"/>
      <c r="BG108" s="171"/>
      <c r="BH108" s="171"/>
      <c r="BI108" s="171"/>
      <c r="BJ108" s="58">
        <v>0</v>
      </c>
      <c r="BK108" s="61">
        <v>12</v>
      </c>
      <c r="BL108" s="61">
        <v>0</v>
      </c>
      <c r="BM108" s="61">
        <v>139</v>
      </c>
      <c r="BN108" s="64">
        <v>0</v>
      </c>
      <c r="BO108" s="63">
        <v>8.6330000000000004E-2</v>
      </c>
      <c r="BP108" s="58">
        <v>0</v>
      </c>
      <c r="BQ108" s="175"/>
      <c r="BR108" s="61">
        <v>1</v>
      </c>
      <c r="BS108" s="61">
        <v>132</v>
      </c>
      <c r="BT108" s="64">
        <v>0</v>
      </c>
      <c r="BU108" s="112"/>
      <c r="BV108" s="64">
        <v>1</v>
      </c>
      <c r="BW108" s="112"/>
      <c r="BX108" s="64">
        <v>2</v>
      </c>
      <c r="BY108" s="64">
        <v>4</v>
      </c>
      <c r="BZ108" s="64">
        <v>5</v>
      </c>
      <c r="CA108" s="64">
        <v>5</v>
      </c>
      <c r="CB108" s="177"/>
      <c r="CC108" s="61">
        <v>1</v>
      </c>
      <c r="CD108" s="61">
        <v>117</v>
      </c>
      <c r="CE108" s="64">
        <v>0</v>
      </c>
      <c r="CF108" s="112"/>
      <c r="CG108" s="58">
        <v>1</v>
      </c>
      <c r="CH108" s="171"/>
      <c r="CI108" s="58">
        <v>1</v>
      </c>
      <c r="CJ108" s="58">
        <v>104</v>
      </c>
      <c r="CK108" s="58">
        <v>0</v>
      </c>
      <c r="CL108" s="112"/>
      <c r="CM108" s="58">
        <v>1</v>
      </c>
      <c r="CN108" s="112"/>
      <c r="CO108" s="171"/>
      <c r="CP108" s="58">
        <v>3</v>
      </c>
      <c r="CQ108" s="58">
        <v>0</v>
      </c>
      <c r="CR108" s="58">
        <v>3</v>
      </c>
      <c r="CS108" s="64">
        <v>8</v>
      </c>
      <c r="CT108" s="64">
        <v>17</v>
      </c>
      <c r="CU108" s="63">
        <v>0.47058823529999999</v>
      </c>
      <c r="CV108" s="62">
        <v>0.93571428570000004</v>
      </c>
      <c r="CW108" s="62">
        <v>0.23529411759999999</v>
      </c>
      <c r="CX108" s="46">
        <f t="shared" si="17"/>
        <v>20.272061575937499</v>
      </c>
      <c r="CY108" s="60">
        <v>0</v>
      </c>
      <c r="CZ108" s="60">
        <v>0</v>
      </c>
      <c r="DA108" s="46">
        <f t="shared" si="18"/>
        <v>4.7058823519999997</v>
      </c>
      <c r="DB108" s="60">
        <v>0</v>
      </c>
      <c r="DC108" s="60">
        <v>0</v>
      </c>
      <c r="DD108" s="66">
        <v>0</v>
      </c>
      <c r="DE108" s="49">
        <f t="shared" si="19"/>
        <v>0.5400636524959459</v>
      </c>
    </row>
    <row r="109" spans="1:109" x14ac:dyDescent="0.45">
      <c r="A109" s="56" t="s">
        <v>648</v>
      </c>
      <c r="B109" s="57" t="s">
        <v>649</v>
      </c>
      <c r="C109" s="56" t="s">
        <v>650</v>
      </c>
      <c r="D109" s="56" t="s">
        <v>651</v>
      </c>
      <c r="E109" s="56" t="s">
        <v>652</v>
      </c>
      <c r="F109" s="56" t="s">
        <v>347</v>
      </c>
      <c r="G109" s="56" t="s">
        <v>341</v>
      </c>
      <c r="H109" s="56" t="s">
        <v>142</v>
      </c>
      <c r="I109" s="58">
        <v>0</v>
      </c>
      <c r="J109" s="59">
        <v>128</v>
      </c>
      <c r="K109" s="60">
        <v>2.476</v>
      </c>
      <c r="L109" s="47">
        <f>IF(K109&lt;Benchmarks!C$9,0,IF(K109&lt;Benchmarks!D$9,1,IF(K109&lt;Benchmarks!E$9,2,IF(K109&lt;Benchmarks!F$9,3,IF(K109&lt;Benchmarks!G$9,4,IF(K109&lt;Benchmarks!H$9,5,6))))))</f>
        <v>3</v>
      </c>
      <c r="M109" s="62">
        <v>0.64598540149999994</v>
      </c>
      <c r="N109" s="46">
        <f t="shared" si="10"/>
        <v>1.9379562044999998</v>
      </c>
      <c r="O109" s="60">
        <v>1.42</v>
      </c>
      <c r="P109" s="47">
        <f>IF(O109&lt;Benchmarks!C$8,0,IF(O109&lt;Benchmarks!D$8,1,IF(O109&lt;Benchmarks!E$8,2,IF(O109&lt;Benchmarks!F$8,3,IF(O109&lt;Benchmarks!G$8,4,IF(O109&lt;Benchmarks!H$8,5,6))))))</f>
        <v>6</v>
      </c>
      <c r="Q109" s="62">
        <v>1</v>
      </c>
      <c r="R109" s="46">
        <f t="shared" si="11"/>
        <v>6</v>
      </c>
      <c r="S109" s="60">
        <v>0.60699999999999998</v>
      </c>
      <c r="T109" s="47">
        <f>IF(S109&lt;Benchmarks!C$7,0,IF(S109&lt;Benchmarks!D$7,1,IF(S109&lt;Benchmarks!E$7,2,IF(S109&lt;Benchmarks!F$7,3,IF(S109&lt;Benchmarks!G$7,4,IF(S109&lt;Benchmarks!H$7,5,6))))))</f>
        <v>5</v>
      </c>
      <c r="U109" s="62">
        <v>1</v>
      </c>
      <c r="V109" s="46">
        <f t="shared" si="12"/>
        <v>5</v>
      </c>
      <c r="W109" s="60">
        <v>4.5019999999999998</v>
      </c>
      <c r="X109" s="44">
        <f>IF(W109&lt;Benchmarks!C$5,0,IF(W109&lt;Benchmarks!D$5,1,IF(W109&lt;Benchmarks!E$5,2,IF(W109&lt;Benchmarks!F$5,3,IF(W109&lt;Benchmarks!G$5,4,IF(W109&lt;Benchmarks!H$5,5,6))))))</f>
        <v>5</v>
      </c>
      <c r="Y109" s="62">
        <v>0.98540145990000005</v>
      </c>
      <c r="Z109" s="46">
        <f t="shared" si="13"/>
        <v>4.9270072995000005</v>
      </c>
      <c r="AA109" s="60">
        <v>4.0250000000000004</v>
      </c>
      <c r="AB109" s="44">
        <f>IF(AA109&lt;Benchmarks!C$6,0,IF(AA109&lt;Benchmarks!D$6,1,IF(AA109&lt;Benchmarks!E$6,2,IF(AA109&lt;Benchmarks!F$6,3,IF(AA109&lt;Benchmarks!G$6,4,IF(AA109&lt;Benchmarks!H$6,5,6))))))</f>
        <v>5</v>
      </c>
      <c r="AC109" s="62">
        <v>0.94871794870000004</v>
      </c>
      <c r="AD109" s="46">
        <f t="shared" si="14"/>
        <v>4.7435897435000003</v>
      </c>
      <c r="AE109" s="46">
        <f t="shared" si="15"/>
        <v>22.608553247500002</v>
      </c>
      <c r="AF109" s="58">
        <v>30</v>
      </c>
      <c r="AG109" s="48">
        <f t="shared" si="16"/>
        <v>0.75361844158333335</v>
      </c>
      <c r="AH109" s="171"/>
      <c r="AI109" s="58">
        <v>1</v>
      </c>
      <c r="AJ109" s="58">
        <v>174</v>
      </c>
      <c r="AK109" s="58">
        <v>0</v>
      </c>
      <c r="AL109" s="111"/>
      <c r="AM109" s="58">
        <v>1</v>
      </c>
      <c r="AN109" s="58">
        <v>14</v>
      </c>
      <c r="AO109" s="58">
        <v>0</v>
      </c>
      <c r="AP109" s="58">
        <v>227</v>
      </c>
      <c r="AQ109" s="58">
        <v>0</v>
      </c>
      <c r="AR109" s="62">
        <v>6.1670000000000003E-2</v>
      </c>
      <c r="AS109" s="58">
        <v>0</v>
      </c>
      <c r="AT109" s="111"/>
      <c r="AU109" s="171"/>
      <c r="AV109" s="58">
        <v>1</v>
      </c>
      <c r="AW109" s="58">
        <v>0</v>
      </c>
      <c r="AX109" s="58">
        <v>1</v>
      </c>
      <c r="AY109" s="171"/>
      <c r="AZ109" s="58">
        <v>1</v>
      </c>
      <c r="BA109" s="58">
        <v>54</v>
      </c>
      <c r="BB109" s="58">
        <v>0</v>
      </c>
      <c r="BC109" s="111"/>
      <c r="BD109" s="58">
        <v>1</v>
      </c>
      <c r="BE109" s="111"/>
      <c r="BF109" s="171"/>
      <c r="BG109" s="58">
        <v>0</v>
      </c>
      <c r="BH109" s="58">
        <v>0</v>
      </c>
      <c r="BI109" s="58">
        <v>0</v>
      </c>
      <c r="BJ109" s="58">
        <v>1</v>
      </c>
      <c r="BK109" s="61">
        <v>0</v>
      </c>
      <c r="BL109" s="61">
        <v>0</v>
      </c>
      <c r="BM109" s="61">
        <v>221</v>
      </c>
      <c r="BN109" s="64">
        <v>0</v>
      </c>
      <c r="BO109" s="63">
        <v>0</v>
      </c>
      <c r="BP109" s="58">
        <v>0</v>
      </c>
      <c r="BQ109" s="175"/>
      <c r="BR109" s="61">
        <v>1</v>
      </c>
      <c r="BS109" s="61">
        <v>278</v>
      </c>
      <c r="BT109" s="64">
        <v>0</v>
      </c>
      <c r="BU109" s="112"/>
      <c r="BV109" s="64">
        <v>1</v>
      </c>
      <c r="BW109" s="112"/>
      <c r="BX109" s="172"/>
      <c r="BY109" s="64">
        <v>0</v>
      </c>
      <c r="BZ109" s="64">
        <v>0</v>
      </c>
      <c r="CA109" s="64">
        <v>0</v>
      </c>
      <c r="CB109" s="65">
        <v>22</v>
      </c>
      <c r="CC109" s="61">
        <v>0</v>
      </c>
      <c r="CD109" s="61">
        <v>171</v>
      </c>
      <c r="CE109" s="64">
        <v>0</v>
      </c>
      <c r="CF109" s="63">
        <v>0.12864999999999999</v>
      </c>
      <c r="CG109" s="58">
        <v>0</v>
      </c>
      <c r="CH109" s="58">
        <v>20</v>
      </c>
      <c r="CI109" s="58">
        <v>0</v>
      </c>
      <c r="CJ109" s="58">
        <v>229</v>
      </c>
      <c r="CK109" s="58">
        <v>0</v>
      </c>
      <c r="CL109" s="63">
        <v>8.7340000000000001E-2</v>
      </c>
      <c r="CM109" s="58">
        <v>0</v>
      </c>
      <c r="CN109" s="63">
        <v>0.4850299401</v>
      </c>
      <c r="CO109" s="58">
        <v>0</v>
      </c>
      <c r="CP109" s="58">
        <v>2</v>
      </c>
      <c r="CQ109" s="58">
        <v>4</v>
      </c>
      <c r="CR109" s="58">
        <v>4</v>
      </c>
      <c r="CS109" s="64">
        <v>5</v>
      </c>
      <c r="CT109" s="64">
        <v>17</v>
      </c>
      <c r="CU109" s="63">
        <v>0.29411764709999999</v>
      </c>
      <c r="CV109" s="62">
        <v>0.94736842109999997</v>
      </c>
      <c r="CW109" s="62">
        <v>0.14705882349999999</v>
      </c>
      <c r="CX109" s="46">
        <f t="shared" si="17"/>
        <v>19.782484091562502</v>
      </c>
      <c r="CY109" s="60">
        <v>0</v>
      </c>
      <c r="CZ109" s="60">
        <v>0</v>
      </c>
      <c r="DA109" s="46">
        <f t="shared" si="18"/>
        <v>2.9411764699999998</v>
      </c>
      <c r="DB109" s="60">
        <v>0</v>
      </c>
      <c r="DC109" s="60">
        <v>0</v>
      </c>
      <c r="DD109" s="66">
        <v>0</v>
      </c>
      <c r="DE109" s="49">
        <f t="shared" si="19"/>
        <v>0.49132239052027027</v>
      </c>
    </row>
    <row r="110" spans="1:109" x14ac:dyDescent="0.45">
      <c r="A110" s="56" t="s">
        <v>653</v>
      </c>
      <c r="B110" s="57" t="s">
        <v>654</v>
      </c>
      <c r="C110" s="56" t="s">
        <v>655</v>
      </c>
      <c r="D110" s="56" t="s">
        <v>656</v>
      </c>
      <c r="E110" s="56" t="s">
        <v>657</v>
      </c>
      <c r="F110" s="56" t="s">
        <v>347</v>
      </c>
      <c r="G110" s="56" t="s">
        <v>341</v>
      </c>
      <c r="H110" s="56" t="s">
        <v>142</v>
      </c>
      <c r="I110" s="58">
        <v>0</v>
      </c>
      <c r="J110" s="59">
        <v>190</v>
      </c>
      <c r="K110" s="60">
        <v>2.8</v>
      </c>
      <c r="L110" s="47">
        <f>IF(K110&lt;Benchmarks!C$9,0,IF(K110&lt;Benchmarks!D$9,1,IF(K110&lt;Benchmarks!E$9,2,IF(K110&lt;Benchmarks!F$9,3,IF(K110&lt;Benchmarks!G$9,4,IF(K110&lt;Benchmarks!H$9,5,6))))))</f>
        <v>5</v>
      </c>
      <c r="M110" s="62">
        <v>0.96715328469999995</v>
      </c>
      <c r="N110" s="46">
        <f t="shared" si="10"/>
        <v>4.8357664235</v>
      </c>
      <c r="O110" s="60">
        <v>1.1439999999999999</v>
      </c>
      <c r="P110" s="47">
        <f>IF(O110&lt;Benchmarks!C$8,0,IF(O110&lt;Benchmarks!D$8,1,IF(O110&lt;Benchmarks!E$8,2,IF(O110&lt;Benchmarks!F$8,3,IF(O110&lt;Benchmarks!G$8,4,IF(O110&lt;Benchmarks!H$8,5,6))))))</f>
        <v>3</v>
      </c>
      <c r="Q110" s="62">
        <v>1</v>
      </c>
      <c r="R110" s="46">
        <f t="shared" si="11"/>
        <v>3</v>
      </c>
      <c r="S110" s="60">
        <v>0.41399999999999998</v>
      </c>
      <c r="T110" s="47">
        <f>IF(S110&lt;Benchmarks!C$7,0,IF(S110&lt;Benchmarks!D$7,1,IF(S110&lt;Benchmarks!E$7,2,IF(S110&lt;Benchmarks!F$7,3,IF(S110&lt;Benchmarks!G$7,4,IF(S110&lt;Benchmarks!H$7,5,6))))))</f>
        <v>3</v>
      </c>
      <c r="U110" s="62">
        <v>1</v>
      </c>
      <c r="V110" s="46">
        <f t="shared" si="12"/>
        <v>3</v>
      </c>
      <c r="W110" s="60">
        <v>4.3579999999999997</v>
      </c>
      <c r="X110" s="44">
        <f>IF(W110&lt;Benchmarks!C$5,0,IF(W110&lt;Benchmarks!D$5,1,IF(W110&lt;Benchmarks!E$5,2,IF(W110&lt;Benchmarks!F$5,3,IF(W110&lt;Benchmarks!G$5,4,IF(W110&lt;Benchmarks!H$5,5,6))))))</f>
        <v>5</v>
      </c>
      <c r="Y110" s="62">
        <v>0.97080291969999999</v>
      </c>
      <c r="Z110" s="46">
        <f t="shared" si="13"/>
        <v>4.8540145985000001</v>
      </c>
      <c r="AA110" s="60">
        <v>3.9729999999999999</v>
      </c>
      <c r="AB110" s="44">
        <f>IF(AA110&lt;Benchmarks!C$6,0,IF(AA110&lt;Benchmarks!D$6,1,IF(AA110&lt;Benchmarks!E$6,2,IF(AA110&lt;Benchmarks!F$6,3,IF(AA110&lt;Benchmarks!G$6,4,IF(AA110&lt;Benchmarks!H$6,5,6))))))</f>
        <v>5</v>
      </c>
      <c r="AC110" s="62">
        <v>0.89743589739999996</v>
      </c>
      <c r="AD110" s="46">
        <f t="shared" si="14"/>
        <v>4.4871794869999997</v>
      </c>
      <c r="AE110" s="46">
        <f t="shared" si="15"/>
        <v>20.176960509000001</v>
      </c>
      <c r="AF110" s="58">
        <v>30</v>
      </c>
      <c r="AG110" s="48">
        <f t="shared" si="16"/>
        <v>0.67256535029999998</v>
      </c>
      <c r="AH110" s="58">
        <v>13</v>
      </c>
      <c r="AI110" s="58">
        <v>0</v>
      </c>
      <c r="AJ110" s="58">
        <v>395</v>
      </c>
      <c r="AK110" s="58">
        <v>0</v>
      </c>
      <c r="AL110" s="62">
        <v>3.2910000000000002E-2</v>
      </c>
      <c r="AM110" s="58">
        <v>0</v>
      </c>
      <c r="AN110" s="58">
        <v>13</v>
      </c>
      <c r="AO110" s="58">
        <v>0</v>
      </c>
      <c r="AP110" s="58">
        <v>582</v>
      </c>
      <c r="AQ110" s="58">
        <v>0</v>
      </c>
      <c r="AR110" s="62">
        <v>2.2339999999999999E-2</v>
      </c>
      <c r="AS110" s="58">
        <v>0</v>
      </c>
      <c r="AT110" s="62">
        <v>0.49976359339999998</v>
      </c>
      <c r="AU110" s="58">
        <v>0</v>
      </c>
      <c r="AV110" s="58">
        <v>5</v>
      </c>
      <c r="AW110" s="58">
        <v>6</v>
      </c>
      <c r="AX110" s="58">
        <v>6</v>
      </c>
      <c r="AY110" s="171"/>
      <c r="AZ110" s="58">
        <v>1</v>
      </c>
      <c r="BA110" s="58">
        <v>160</v>
      </c>
      <c r="BB110" s="58">
        <v>0</v>
      </c>
      <c r="BC110" s="111"/>
      <c r="BD110" s="58">
        <v>1</v>
      </c>
      <c r="BE110" s="111"/>
      <c r="BF110" s="58">
        <v>2</v>
      </c>
      <c r="BG110" s="58">
        <v>6</v>
      </c>
      <c r="BH110" s="58">
        <v>6</v>
      </c>
      <c r="BI110" s="58">
        <v>6</v>
      </c>
      <c r="BJ110" s="58">
        <v>6</v>
      </c>
      <c r="BK110" s="175"/>
      <c r="BL110" s="61">
        <v>1</v>
      </c>
      <c r="BM110" s="61">
        <v>558</v>
      </c>
      <c r="BN110" s="64">
        <v>0</v>
      </c>
      <c r="BO110" s="112"/>
      <c r="BP110" s="58">
        <v>1</v>
      </c>
      <c r="BQ110" s="61">
        <v>16</v>
      </c>
      <c r="BR110" s="61">
        <v>0</v>
      </c>
      <c r="BS110" s="61">
        <v>622</v>
      </c>
      <c r="BT110" s="64">
        <v>0</v>
      </c>
      <c r="BU110" s="63">
        <v>2.572E-2</v>
      </c>
      <c r="BV110" s="64">
        <v>0</v>
      </c>
      <c r="BW110" s="112"/>
      <c r="BX110" s="172"/>
      <c r="BY110" s="64">
        <v>0</v>
      </c>
      <c r="BZ110" s="64">
        <v>0</v>
      </c>
      <c r="CA110" s="64">
        <v>0</v>
      </c>
      <c r="CB110" s="65">
        <v>82</v>
      </c>
      <c r="CC110" s="61">
        <v>0</v>
      </c>
      <c r="CD110" s="61">
        <v>420</v>
      </c>
      <c r="CE110" s="64">
        <v>0</v>
      </c>
      <c r="CF110" s="63">
        <v>0.19524</v>
      </c>
      <c r="CG110" s="58">
        <v>0</v>
      </c>
      <c r="CH110" s="58">
        <v>121</v>
      </c>
      <c r="CI110" s="58">
        <v>0</v>
      </c>
      <c r="CJ110" s="58">
        <v>588</v>
      </c>
      <c r="CK110" s="58">
        <v>0</v>
      </c>
      <c r="CL110" s="63">
        <v>0.20577999999999999</v>
      </c>
      <c r="CM110" s="58">
        <v>0</v>
      </c>
      <c r="CN110" s="112"/>
      <c r="CO110" s="171"/>
      <c r="CP110" s="58">
        <v>0</v>
      </c>
      <c r="CQ110" s="58">
        <v>0</v>
      </c>
      <c r="CR110" s="58">
        <v>0</v>
      </c>
      <c r="CS110" s="64">
        <v>6</v>
      </c>
      <c r="CT110" s="64">
        <v>17</v>
      </c>
      <c r="CU110" s="63">
        <v>0.35294117650000001</v>
      </c>
      <c r="CV110" s="62">
        <v>0.98865478120000005</v>
      </c>
      <c r="CW110" s="62">
        <v>0.35294117650000001</v>
      </c>
      <c r="CX110" s="46">
        <f t="shared" si="17"/>
        <v>17.654840445375001</v>
      </c>
      <c r="CY110" s="60">
        <v>0</v>
      </c>
      <c r="CZ110" s="60">
        <v>0</v>
      </c>
      <c r="DA110" s="46">
        <f t="shared" si="18"/>
        <v>7.0588235299999997</v>
      </c>
      <c r="DB110" s="60">
        <v>0</v>
      </c>
      <c r="DC110" s="60">
        <v>0</v>
      </c>
      <c r="DD110" s="66">
        <v>0</v>
      </c>
      <c r="DE110" s="49">
        <f t="shared" si="19"/>
        <v>0.53434949135945942</v>
      </c>
    </row>
    <row r="111" spans="1:109" x14ac:dyDescent="0.45">
      <c r="A111" s="56" t="s">
        <v>658</v>
      </c>
      <c r="B111" s="57" t="s">
        <v>659</v>
      </c>
      <c r="C111" s="56" t="s">
        <v>660</v>
      </c>
      <c r="D111" s="56" t="s">
        <v>661</v>
      </c>
      <c r="E111" s="56" t="s">
        <v>662</v>
      </c>
      <c r="F111" s="56" t="s">
        <v>347</v>
      </c>
      <c r="G111" s="56" t="s">
        <v>341</v>
      </c>
      <c r="H111" s="56" t="s">
        <v>142</v>
      </c>
      <c r="I111" s="58">
        <v>0</v>
      </c>
      <c r="J111" s="59">
        <v>108</v>
      </c>
      <c r="K111" s="60">
        <v>2.181</v>
      </c>
      <c r="L111" s="47">
        <f>IF(K111&lt;Benchmarks!C$9,0,IF(K111&lt;Benchmarks!D$9,1,IF(K111&lt;Benchmarks!E$9,2,IF(K111&lt;Benchmarks!F$9,3,IF(K111&lt;Benchmarks!G$9,4,IF(K111&lt;Benchmarks!H$9,5,6))))))</f>
        <v>1</v>
      </c>
      <c r="M111" s="62">
        <v>0.2189781022</v>
      </c>
      <c r="N111" s="46">
        <f t="shared" si="10"/>
        <v>0.2189781022</v>
      </c>
      <c r="O111" s="60">
        <v>0.78100000000000003</v>
      </c>
      <c r="P111" s="47">
        <f>IF(O111&lt;Benchmarks!C$8,0,IF(O111&lt;Benchmarks!D$8,1,IF(O111&lt;Benchmarks!E$8,2,IF(O111&lt;Benchmarks!F$8,3,IF(O111&lt;Benchmarks!G$8,4,IF(O111&lt;Benchmarks!H$8,5,6))))))</f>
        <v>0</v>
      </c>
      <c r="Q111" s="62">
        <v>1</v>
      </c>
      <c r="R111" s="46">
        <f t="shared" si="11"/>
        <v>0</v>
      </c>
      <c r="S111" s="60">
        <v>0.71899999999999997</v>
      </c>
      <c r="T111" s="47">
        <f>IF(S111&lt;Benchmarks!C$7,0,IF(S111&lt;Benchmarks!D$7,1,IF(S111&lt;Benchmarks!E$7,2,IF(S111&lt;Benchmarks!F$7,3,IF(S111&lt;Benchmarks!G$7,4,IF(S111&lt;Benchmarks!H$7,5,6))))))</f>
        <v>5</v>
      </c>
      <c r="U111" s="62">
        <v>1</v>
      </c>
      <c r="V111" s="46">
        <f t="shared" si="12"/>
        <v>5</v>
      </c>
      <c r="W111" s="60">
        <v>3.68</v>
      </c>
      <c r="X111" s="44">
        <f>IF(W111&lt;Benchmarks!C$5,0,IF(W111&lt;Benchmarks!D$5,1,IF(W111&lt;Benchmarks!E$5,2,IF(W111&lt;Benchmarks!F$5,3,IF(W111&lt;Benchmarks!G$5,4,IF(W111&lt;Benchmarks!H$5,5,6))))))</f>
        <v>1</v>
      </c>
      <c r="Y111" s="62">
        <v>0.91605839420000001</v>
      </c>
      <c r="Z111" s="46">
        <f t="shared" si="13"/>
        <v>0.91605839420000001</v>
      </c>
      <c r="AA111" s="60">
        <v>3.4790000000000001</v>
      </c>
      <c r="AB111" s="44">
        <f>IF(AA111&lt;Benchmarks!C$6,0,IF(AA111&lt;Benchmarks!D$6,1,IF(AA111&lt;Benchmarks!E$6,2,IF(AA111&lt;Benchmarks!F$6,3,IF(AA111&lt;Benchmarks!G$6,4,IF(AA111&lt;Benchmarks!H$6,5,6))))))</f>
        <v>2</v>
      </c>
      <c r="AC111" s="62">
        <v>0.87179487180000004</v>
      </c>
      <c r="AD111" s="46">
        <f t="shared" si="14"/>
        <v>1.7435897436000001</v>
      </c>
      <c r="AE111" s="46">
        <f t="shared" si="15"/>
        <v>7.87862624</v>
      </c>
      <c r="AF111" s="58">
        <v>30</v>
      </c>
      <c r="AG111" s="48">
        <f t="shared" si="16"/>
        <v>0.26262087466666667</v>
      </c>
      <c r="AH111" s="58">
        <v>31</v>
      </c>
      <c r="AI111" s="58">
        <v>0</v>
      </c>
      <c r="AJ111" s="58">
        <v>276</v>
      </c>
      <c r="AK111" s="58">
        <v>0</v>
      </c>
      <c r="AL111" s="62">
        <v>0.11232</v>
      </c>
      <c r="AM111" s="58">
        <v>0</v>
      </c>
      <c r="AN111" s="58">
        <v>22</v>
      </c>
      <c r="AO111" s="58">
        <v>0</v>
      </c>
      <c r="AP111" s="58">
        <v>300</v>
      </c>
      <c r="AQ111" s="58">
        <v>0</v>
      </c>
      <c r="AR111" s="62">
        <v>7.3330000000000006E-2</v>
      </c>
      <c r="AS111" s="58">
        <v>0</v>
      </c>
      <c r="AT111" s="62">
        <v>0.38772871920000002</v>
      </c>
      <c r="AU111" s="58">
        <v>0</v>
      </c>
      <c r="AV111" s="58">
        <v>0</v>
      </c>
      <c r="AW111" s="58">
        <v>3</v>
      </c>
      <c r="AX111" s="58">
        <v>3</v>
      </c>
      <c r="AY111" s="171"/>
      <c r="AZ111" s="58">
        <v>1</v>
      </c>
      <c r="BA111" s="58">
        <v>67</v>
      </c>
      <c r="BB111" s="58">
        <v>0</v>
      </c>
      <c r="BC111" s="111"/>
      <c r="BD111" s="58">
        <v>1</v>
      </c>
      <c r="BE111" s="111"/>
      <c r="BF111" s="58">
        <v>2</v>
      </c>
      <c r="BG111" s="58">
        <v>0</v>
      </c>
      <c r="BH111" s="58">
        <v>3</v>
      </c>
      <c r="BI111" s="58">
        <v>3</v>
      </c>
      <c r="BJ111" s="58">
        <v>3</v>
      </c>
      <c r="BK111" s="175"/>
      <c r="BL111" s="61">
        <v>1</v>
      </c>
      <c r="BM111" s="61">
        <v>345</v>
      </c>
      <c r="BN111" s="64">
        <v>0</v>
      </c>
      <c r="BO111" s="112"/>
      <c r="BP111" s="58">
        <v>1</v>
      </c>
      <c r="BQ111" s="175"/>
      <c r="BR111" s="61">
        <v>1</v>
      </c>
      <c r="BS111" s="61">
        <v>336</v>
      </c>
      <c r="BT111" s="64">
        <v>0</v>
      </c>
      <c r="BU111" s="112"/>
      <c r="BV111" s="64">
        <v>1</v>
      </c>
      <c r="BW111" s="112"/>
      <c r="BX111" s="172"/>
      <c r="BY111" s="64">
        <v>2</v>
      </c>
      <c r="BZ111" s="64">
        <v>0</v>
      </c>
      <c r="CA111" s="64">
        <v>2</v>
      </c>
      <c r="CB111" s="65">
        <v>47</v>
      </c>
      <c r="CC111" s="61">
        <v>0</v>
      </c>
      <c r="CD111" s="61">
        <v>315</v>
      </c>
      <c r="CE111" s="64">
        <v>0</v>
      </c>
      <c r="CF111" s="63">
        <v>0.14921000000000001</v>
      </c>
      <c r="CG111" s="58">
        <v>0</v>
      </c>
      <c r="CH111" s="58">
        <v>37</v>
      </c>
      <c r="CI111" s="58">
        <v>0</v>
      </c>
      <c r="CJ111" s="58">
        <v>309</v>
      </c>
      <c r="CK111" s="58">
        <v>0</v>
      </c>
      <c r="CL111" s="63">
        <v>0.11974</v>
      </c>
      <c r="CM111" s="58">
        <v>0</v>
      </c>
      <c r="CN111" s="63">
        <v>0.2787288376</v>
      </c>
      <c r="CO111" s="58">
        <v>0</v>
      </c>
      <c r="CP111" s="58">
        <v>1</v>
      </c>
      <c r="CQ111" s="58">
        <v>2</v>
      </c>
      <c r="CR111" s="58">
        <v>2</v>
      </c>
      <c r="CS111" s="64">
        <v>7</v>
      </c>
      <c r="CT111" s="64">
        <v>17</v>
      </c>
      <c r="CU111" s="63">
        <v>0.41176470590000003</v>
      </c>
      <c r="CV111" s="62">
        <v>0.93948126799999998</v>
      </c>
      <c r="CW111" s="62">
        <v>0.20588235290000001</v>
      </c>
      <c r="CX111" s="46">
        <f t="shared" si="17"/>
        <v>6.8937979599999997</v>
      </c>
      <c r="CY111" s="60">
        <v>0</v>
      </c>
      <c r="CZ111" s="60">
        <v>0</v>
      </c>
      <c r="DA111" s="46">
        <f t="shared" si="18"/>
        <v>4.1176470580000002</v>
      </c>
      <c r="DB111" s="60">
        <v>0</v>
      </c>
      <c r="DC111" s="60">
        <v>0</v>
      </c>
      <c r="DD111" s="66">
        <v>0</v>
      </c>
      <c r="DE111" s="49">
        <f t="shared" si="19"/>
        <v>0.23808529768648648</v>
      </c>
    </row>
    <row r="112" spans="1:109" x14ac:dyDescent="0.45">
      <c r="A112" s="56" t="s">
        <v>663</v>
      </c>
      <c r="B112" s="57" t="s">
        <v>664</v>
      </c>
      <c r="C112" s="56" t="s">
        <v>665</v>
      </c>
      <c r="D112" s="56" t="s">
        <v>666</v>
      </c>
      <c r="E112" s="56" t="s">
        <v>667</v>
      </c>
      <c r="F112" s="56" t="s">
        <v>347</v>
      </c>
      <c r="G112" s="56" t="s">
        <v>341</v>
      </c>
      <c r="H112" s="56" t="s">
        <v>142</v>
      </c>
      <c r="I112" s="58">
        <v>0</v>
      </c>
      <c r="J112" s="59">
        <v>45</v>
      </c>
      <c r="K112" s="60">
        <v>2.552</v>
      </c>
      <c r="L112" s="47">
        <f>IF(K112&lt;Benchmarks!C$9,0,IF(K112&lt;Benchmarks!D$9,1,IF(K112&lt;Benchmarks!E$9,2,IF(K112&lt;Benchmarks!F$9,3,IF(K112&lt;Benchmarks!G$9,4,IF(K112&lt;Benchmarks!H$9,5,6))))))</f>
        <v>4</v>
      </c>
      <c r="M112" s="62">
        <v>0.80656934309999995</v>
      </c>
      <c r="N112" s="46">
        <f t="shared" si="10"/>
        <v>3.2262773723999998</v>
      </c>
      <c r="O112" s="60">
        <v>0.71499999999999997</v>
      </c>
      <c r="P112" s="47">
        <f>IF(O112&lt;Benchmarks!C$8,0,IF(O112&lt;Benchmarks!D$8,1,IF(O112&lt;Benchmarks!E$8,2,IF(O112&lt;Benchmarks!F$8,3,IF(O112&lt;Benchmarks!G$8,4,IF(O112&lt;Benchmarks!H$8,5,6))))))</f>
        <v>0</v>
      </c>
      <c r="Q112" s="62">
        <v>1</v>
      </c>
      <c r="R112" s="46">
        <f t="shared" si="11"/>
        <v>0</v>
      </c>
      <c r="S112" s="60">
        <v>0.85</v>
      </c>
      <c r="T112" s="47">
        <f>IF(S112&lt;Benchmarks!C$7,0,IF(S112&lt;Benchmarks!D$7,1,IF(S112&lt;Benchmarks!E$7,2,IF(S112&lt;Benchmarks!F$7,3,IF(S112&lt;Benchmarks!G$7,4,IF(S112&lt;Benchmarks!H$7,5,6))))))</f>
        <v>6</v>
      </c>
      <c r="U112" s="62">
        <v>1</v>
      </c>
      <c r="V112" s="46">
        <f t="shared" si="12"/>
        <v>6</v>
      </c>
      <c r="W112" s="60">
        <v>4.1159999999999997</v>
      </c>
      <c r="X112" s="44">
        <f>IF(W112&lt;Benchmarks!C$5,0,IF(W112&lt;Benchmarks!D$5,1,IF(W112&lt;Benchmarks!E$5,2,IF(W112&lt;Benchmarks!F$5,3,IF(W112&lt;Benchmarks!G$5,4,IF(W112&lt;Benchmarks!H$5,5,6))))))</f>
        <v>3</v>
      </c>
      <c r="Y112" s="62">
        <v>0.63503649640000004</v>
      </c>
      <c r="Z112" s="46">
        <f t="shared" si="13"/>
        <v>1.9051094892</v>
      </c>
      <c r="AA112" s="60">
        <v>3.5219999999999998</v>
      </c>
      <c r="AB112" s="44">
        <f>IF(AA112&lt;Benchmarks!C$6,0,IF(AA112&lt;Benchmarks!D$6,1,IF(AA112&lt;Benchmarks!E$6,2,IF(AA112&lt;Benchmarks!F$6,3,IF(AA112&lt;Benchmarks!G$6,4,IF(AA112&lt;Benchmarks!H$6,5,6))))))</f>
        <v>2</v>
      </c>
      <c r="AC112" s="62">
        <v>0.24358974359999999</v>
      </c>
      <c r="AD112" s="46">
        <f t="shared" si="14"/>
        <v>0.48717948719999998</v>
      </c>
      <c r="AE112" s="46">
        <f t="shared" si="15"/>
        <v>11.6185663488</v>
      </c>
      <c r="AF112" s="58">
        <v>30</v>
      </c>
      <c r="AG112" s="48">
        <f t="shared" si="16"/>
        <v>0.38728554496000001</v>
      </c>
      <c r="AH112" s="171"/>
      <c r="AI112" s="58">
        <v>1</v>
      </c>
      <c r="AJ112" s="58">
        <v>86</v>
      </c>
      <c r="AK112" s="58">
        <v>0</v>
      </c>
      <c r="AL112" s="111"/>
      <c r="AM112" s="58">
        <v>1</v>
      </c>
      <c r="AN112" s="171"/>
      <c r="AO112" s="58">
        <v>1</v>
      </c>
      <c r="AP112" s="58">
        <v>105</v>
      </c>
      <c r="AQ112" s="58">
        <v>0</v>
      </c>
      <c r="AR112" s="111"/>
      <c r="AS112" s="58">
        <v>1</v>
      </c>
      <c r="AT112" s="111"/>
      <c r="AU112" s="171"/>
      <c r="AV112" s="58">
        <v>0</v>
      </c>
      <c r="AW112" s="58">
        <v>0</v>
      </c>
      <c r="AX112" s="58">
        <v>0</v>
      </c>
      <c r="AY112" s="171"/>
      <c r="AZ112" s="58">
        <v>1</v>
      </c>
      <c r="BA112" s="171"/>
      <c r="BB112" s="58">
        <v>4</v>
      </c>
      <c r="BC112" s="111"/>
      <c r="BD112" s="58">
        <v>1</v>
      </c>
      <c r="BE112" s="111"/>
      <c r="BF112" s="171"/>
      <c r="BG112" s="171"/>
      <c r="BH112" s="171"/>
      <c r="BI112" s="171"/>
      <c r="BJ112" s="58">
        <v>0</v>
      </c>
      <c r="BK112" s="61">
        <v>0</v>
      </c>
      <c r="BL112" s="61">
        <v>0</v>
      </c>
      <c r="BM112" s="61">
        <v>95</v>
      </c>
      <c r="BN112" s="64">
        <v>0</v>
      </c>
      <c r="BO112" s="63">
        <v>0</v>
      </c>
      <c r="BP112" s="58">
        <v>0</v>
      </c>
      <c r="BQ112" s="61">
        <v>0</v>
      </c>
      <c r="BR112" s="61">
        <v>0</v>
      </c>
      <c r="BS112" s="61">
        <v>110</v>
      </c>
      <c r="BT112" s="64">
        <v>0</v>
      </c>
      <c r="BU112" s="63">
        <v>0</v>
      </c>
      <c r="BV112" s="64">
        <v>0</v>
      </c>
      <c r="BW112" s="112"/>
      <c r="BX112" s="172"/>
      <c r="BY112" s="64">
        <v>6</v>
      </c>
      <c r="BZ112" s="64">
        <v>0</v>
      </c>
      <c r="CA112" s="64">
        <v>6</v>
      </c>
      <c r="CB112" s="177"/>
      <c r="CC112" s="61">
        <v>1</v>
      </c>
      <c r="CD112" s="61">
        <v>65</v>
      </c>
      <c r="CE112" s="64">
        <v>0</v>
      </c>
      <c r="CF112" s="112"/>
      <c r="CG112" s="58">
        <v>1</v>
      </c>
      <c r="CH112" s="171"/>
      <c r="CI112" s="58">
        <v>1</v>
      </c>
      <c r="CJ112" s="58">
        <v>82</v>
      </c>
      <c r="CK112" s="58">
        <v>0</v>
      </c>
      <c r="CL112" s="112"/>
      <c r="CM112" s="58">
        <v>1</v>
      </c>
      <c r="CN112" s="63">
        <v>0.16733668339999999</v>
      </c>
      <c r="CO112" s="58">
        <v>0</v>
      </c>
      <c r="CP112" s="58">
        <v>1</v>
      </c>
      <c r="CQ112" s="58">
        <v>1</v>
      </c>
      <c r="CR112" s="58">
        <v>1</v>
      </c>
      <c r="CS112" s="64">
        <v>7</v>
      </c>
      <c r="CT112" s="64">
        <v>17</v>
      </c>
      <c r="CU112" s="63">
        <v>0.41176470590000003</v>
      </c>
      <c r="CV112" s="62">
        <v>0.98181818180000002</v>
      </c>
      <c r="CW112" s="62">
        <v>0.41176470590000003</v>
      </c>
      <c r="CX112" s="46">
        <f t="shared" si="17"/>
        <v>10.1662455552</v>
      </c>
      <c r="CY112" s="60">
        <v>0</v>
      </c>
      <c r="CZ112" s="60">
        <v>0</v>
      </c>
      <c r="DA112" s="46">
        <f t="shared" si="18"/>
        <v>8.2352941180000006</v>
      </c>
      <c r="DB112" s="60">
        <v>0</v>
      </c>
      <c r="DC112" s="60">
        <v>0</v>
      </c>
      <c r="DD112" s="66">
        <v>0</v>
      </c>
      <c r="DE112" s="49">
        <f t="shared" si="19"/>
        <v>0.39787112806918917</v>
      </c>
    </row>
    <row r="113" spans="1:109" x14ac:dyDescent="0.45">
      <c r="A113" s="56" t="s">
        <v>668</v>
      </c>
      <c r="B113" s="57" t="s">
        <v>669</v>
      </c>
      <c r="C113" s="56" t="s">
        <v>670</v>
      </c>
      <c r="D113" s="56" t="s">
        <v>671</v>
      </c>
      <c r="E113" s="56" t="s">
        <v>672</v>
      </c>
      <c r="F113" s="56" t="s">
        <v>347</v>
      </c>
      <c r="G113" s="56" t="s">
        <v>341</v>
      </c>
      <c r="H113" s="56" t="s">
        <v>142</v>
      </c>
      <c r="I113" s="58">
        <v>0</v>
      </c>
      <c r="J113" s="59">
        <v>84</v>
      </c>
      <c r="K113" s="60">
        <v>2.4969999999999999</v>
      </c>
      <c r="L113" s="47">
        <f>IF(K113&lt;Benchmarks!C$9,0,IF(K113&lt;Benchmarks!D$9,1,IF(K113&lt;Benchmarks!E$9,2,IF(K113&lt;Benchmarks!F$9,3,IF(K113&lt;Benchmarks!G$9,4,IF(K113&lt;Benchmarks!H$9,5,6))))))</f>
        <v>3</v>
      </c>
      <c r="M113" s="62">
        <v>0.70437956199999996</v>
      </c>
      <c r="N113" s="46">
        <f t="shared" si="10"/>
        <v>2.1131386860000001</v>
      </c>
      <c r="O113" s="60">
        <v>0.81399999999999995</v>
      </c>
      <c r="P113" s="47">
        <f>IF(O113&lt;Benchmarks!C$8,0,IF(O113&lt;Benchmarks!D$8,1,IF(O113&lt;Benchmarks!E$8,2,IF(O113&lt;Benchmarks!F$8,3,IF(O113&lt;Benchmarks!G$8,4,IF(O113&lt;Benchmarks!H$8,5,6))))))</f>
        <v>0</v>
      </c>
      <c r="Q113" s="62">
        <v>1</v>
      </c>
      <c r="R113" s="46">
        <f t="shared" si="11"/>
        <v>0</v>
      </c>
      <c r="S113" s="60">
        <v>0.93500000000000005</v>
      </c>
      <c r="T113" s="47">
        <f>IF(S113&lt;Benchmarks!C$7,0,IF(S113&lt;Benchmarks!D$7,1,IF(S113&lt;Benchmarks!E$7,2,IF(S113&lt;Benchmarks!F$7,3,IF(S113&lt;Benchmarks!G$7,4,IF(S113&lt;Benchmarks!H$7,5,6))))))</f>
        <v>6</v>
      </c>
      <c r="U113" s="62">
        <v>1</v>
      </c>
      <c r="V113" s="46">
        <f t="shared" si="12"/>
        <v>6</v>
      </c>
      <c r="W113" s="60">
        <v>4.2469999999999999</v>
      </c>
      <c r="X113" s="44">
        <f>IF(W113&lt;Benchmarks!C$5,0,IF(W113&lt;Benchmarks!D$5,1,IF(W113&lt;Benchmarks!E$5,2,IF(W113&lt;Benchmarks!F$5,3,IF(W113&lt;Benchmarks!G$5,4,IF(W113&lt;Benchmarks!H$5,5,6))))))</f>
        <v>4</v>
      </c>
      <c r="Y113" s="62">
        <v>0.99635036499999996</v>
      </c>
      <c r="Z113" s="46">
        <f t="shared" si="13"/>
        <v>3.9854014599999998</v>
      </c>
      <c r="AA113" s="60">
        <v>3.899</v>
      </c>
      <c r="AB113" s="44">
        <f>IF(AA113&lt;Benchmarks!C$6,0,IF(AA113&lt;Benchmarks!D$6,1,IF(AA113&lt;Benchmarks!E$6,2,IF(AA113&lt;Benchmarks!F$6,3,IF(AA113&lt;Benchmarks!G$6,4,IF(AA113&lt;Benchmarks!H$6,5,6))))))</f>
        <v>4</v>
      </c>
      <c r="AC113" s="62">
        <v>0.98717948720000004</v>
      </c>
      <c r="AD113" s="46">
        <f t="shared" si="14"/>
        <v>3.9487179488000002</v>
      </c>
      <c r="AE113" s="46">
        <f t="shared" si="15"/>
        <v>16.0472580948</v>
      </c>
      <c r="AF113" s="58">
        <v>30</v>
      </c>
      <c r="AG113" s="48">
        <f t="shared" si="16"/>
        <v>0.53490860316</v>
      </c>
      <c r="AH113" s="171"/>
      <c r="AI113" s="58">
        <v>1</v>
      </c>
      <c r="AJ113" s="58">
        <v>160</v>
      </c>
      <c r="AK113" s="58">
        <v>0</v>
      </c>
      <c r="AL113" s="111"/>
      <c r="AM113" s="58">
        <v>1</v>
      </c>
      <c r="AN113" s="171"/>
      <c r="AO113" s="58">
        <v>1</v>
      </c>
      <c r="AP113" s="58">
        <v>181</v>
      </c>
      <c r="AQ113" s="58">
        <v>0</v>
      </c>
      <c r="AR113" s="111"/>
      <c r="AS113" s="58">
        <v>1</v>
      </c>
      <c r="AT113" s="111"/>
      <c r="AU113" s="171"/>
      <c r="AV113" s="58">
        <v>2</v>
      </c>
      <c r="AW113" s="58">
        <v>0</v>
      </c>
      <c r="AX113" s="58">
        <v>2</v>
      </c>
      <c r="AY113" s="171"/>
      <c r="AZ113" s="58">
        <v>1</v>
      </c>
      <c r="BA113" s="58">
        <v>52</v>
      </c>
      <c r="BB113" s="58">
        <v>0</v>
      </c>
      <c r="BC113" s="111"/>
      <c r="BD113" s="58">
        <v>1</v>
      </c>
      <c r="BE113" s="111"/>
      <c r="BF113" s="171"/>
      <c r="BG113" s="58">
        <v>4</v>
      </c>
      <c r="BH113" s="58">
        <v>0</v>
      </c>
      <c r="BI113" s="58">
        <v>4</v>
      </c>
      <c r="BJ113" s="58">
        <v>4</v>
      </c>
      <c r="BK113" s="61">
        <v>0</v>
      </c>
      <c r="BL113" s="61">
        <v>0</v>
      </c>
      <c r="BM113" s="61">
        <v>183</v>
      </c>
      <c r="BN113" s="64">
        <v>0</v>
      </c>
      <c r="BO113" s="63">
        <v>0</v>
      </c>
      <c r="BP113" s="58">
        <v>0</v>
      </c>
      <c r="BQ113" s="61">
        <v>0</v>
      </c>
      <c r="BR113" s="61">
        <v>0</v>
      </c>
      <c r="BS113" s="61">
        <v>188</v>
      </c>
      <c r="BT113" s="64">
        <v>0</v>
      </c>
      <c r="BU113" s="63">
        <v>0</v>
      </c>
      <c r="BV113" s="64">
        <v>0</v>
      </c>
      <c r="BW113" s="112"/>
      <c r="BX113" s="172"/>
      <c r="BY113" s="64">
        <v>6</v>
      </c>
      <c r="BZ113" s="64">
        <v>0</v>
      </c>
      <c r="CA113" s="64">
        <v>6</v>
      </c>
      <c r="CB113" s="65">
        <v>18</v>
      </c>
      <c r="CC113" s="61">
        <v>0</v>
      </c>
      <c r="CD113" s="61">
        <v>168</v>
      </c>
      <c r="CE113" s="64">
        <v>0</v>
      </c>
      <c r="CF113" s="63">
        <v>0.10714</v>
      </c>
      <c r="CG113" s="58">
        <v>0</v>
      </c>
      <c r="CH113" s="58">
        <v>24</v>
      </c>
      <c r="CI113" s="58">
        <v>0</v>
      </c>
      <c r="CJ113" s="58">
        <v>177</v>
      </c>
      <c r="CK113" s="58">
        <v>0</v>
      </c>
      <c r="CL113" s="63">
        <v>0.13558999999999999</v>
      </c>
      <c r="CM113" s="58">
        <v>0</v>
      </c>
      <c r="CN113" s="112"/>
      <c r="CO113" s="171"/>
      <c r="CP113" s="58">
        <v>0</v>
      </c>
      <c r="CQ113" s="58">
        <v>0</v>
      </c>
      <c r="CR113" s="58">
        <v>0</v>
      </c>
      <c r="CS113" s="64">
        <v>10</v>
      </c>
      <c r="CT113" s="64">
        <v>17</v>
      </c>
      <c r="CU113" s="63">
        <v>0.58823529409999997</v>
      </c>
      <c r="CV113" s="62">
        <v>0.94845360820000002</v>
      </c>
      <c r="CW113" s="62">
        <v>0.29411764709999999</v>
      </c>
      <c r="CX113" s="46">
        <f t="shared" si="17"/>
        <v>14.04135083295</v>
      </c>
      <c r="CY113" s="60">
        <v>0</v>
      </c>
      <c r="CZ113" s="60">
        <v>0</v>
      </c>
      <c r="DA113" s="46">
        <f t="shared" si="18"/>
        <v>5.8823529419999998</v>
      </c>
      <c r="DB113" s="60">
        <v>0</v>
      </c>
      <c r="DC113" s="60">
        <v>0</v>
      </c>
      <c r="DD113" s="66">
        <v>0</v>
      </c>
      <c r="DE113" s="49">
        <f t="shared" si="19"/>
        <v>0.43078278432324324</v>
      </c>
    </row>
    <row r="114" spans="1:109" x14ac:dyDescent="0.45">
      <c r="A114" s="56" t="s">
        <v>673</v>
      </c>
      <c r="B114" s="57" t="s">
        <v>674</v>
      </c>
      <c r="C114" s="56" t="s">
        <v>675</v>
      </c>
      <c r="D114" s="56" t="s">
        <v>676</v>
      </c>
      <c r="E114" s="56" t="s">
        <v>677</v>
      </c>
      <c r="F114" s="56" t="s">
        <v>340</v>
      </c>
      <c r="G114" s="56" t="s">
        <v>341</v>
      </c>
      <c r="H114" s="56" t="s">
        <v>142</v>
      </c>
      <c r="I114" s="58">
        <v>0</v>
      </c>
      <c r="J114" s="59">
        <v>37</v>
      </c>
      <c r="K114" s="60">
        <v>2.3450000000000002</v>
      </c>
      <c r="L114" s="47">
        <f>IF(K114&lt;Benchmarks!C$9,0,IF(K114&lt;Benchmarks!D$9,1,IF(K114&lt;Benchmarks!E$9,2,IF(K114&lt;Benchmarks!F$9,3,IF(K114&lt;Benchmarks!G$9,4,IF(K114&lt;Benchmarks!H$9,5,6))))))</f>
        <v>2</v>
      </c>
      <c r="M114" s="62">
        <v>0.58394160579999999</v>
      </c>
      <c r="N114" s="46">
        <f t="shared" si="10"/>
        <v>1.1678832116</v>
      </c>
      <c r="O114" s="60">
        <v>0.95</v>
      </c>
      <c r="P114" s="47">
        <f>IF(O114&lt;Benchmarks!C$8,0,IF(O114&lt;Benchmarks!D$8,1,IF(O114&lt;Benchmarks!E$8,2,IF(O114&lt;Benchmarks!F$8,3,IF(O114&lt;Benchmarks!G$8,4,IF(O114&lt;Benchmarks!H$8,5,6))))))</f>
        <v>0</v>
      </c>
      <c r="Q114" s="62">
        <v>1</v>
      </c>
      <c r="R114" s="46">
        <f t="shared" si="11"/>
        <v>0</v>
      </c>
      <c r="S114" s="60">
        <v>0.53300000000000003</v>
      </c>
      <c r="T114" s="47">
        <f>IF(S114&lt;Benchmarks!C$7,0,IF(S114&lt;Benchmarks!D$7,1,IF(S114&lt;Benchmarks!E$7,2,IF(S114&lt;Benchmarks!F$7,3,IF(S114&lt;Benchmarks!G$7,4,IF(S114&lt;Benchmarks!H$7,5,6))))))</f>
        <v>4</v>
      </c>
      <c r="U114" s="62">
        <v>1</v>
      </c>
      <c r="V114" s="46">
        <f t="shared" si="12"/>
        <v>4</v>
      </c>
      <c r="W114" s="60">
        <v>3.827</v>
      </c>
      <c r="X114" s="44">
        <f>IF(W114&lt;Benchmarks!C$5,0,IF(W114&lt;Benchmarks!D$5,1,IF(W114&lt;Benchmarks!E$5,2,IF(W114&lt;Benchmarks!F$5,3,IF(W114&lt;Benchmarks!G$5,4,IF(W114&lt;Benchmarks!H$5,5,6))))))</f>
        <v>2</v>
      </c>
      <c r="Y114" s="62">
        <v>0.69343065690000005</v>
      </c>
      <c r="Z114" s="46">
        <f t="shared" si="13"/>
        <v>1.3868613138000001</v>
      </c>
      <c r="AA114" s="60">
        <v>3.4580000000000002</v>
      </c>
      <c r="AB114" s="44">
        <f>IF(AA114&lt;Benchmarks!C$6,0,IF(AA114&lt;Benchmarks!D$6,1,IF(AA114&lt;Benchmarks!E$6,2,IF(AA114&lt;Benchmarks!F$6,3,IF(AA114&lt;Benchmarks!G$6,4,IF(AA114&lt;Benchmarks!H$6,5,6))))))</f>
        <v>2</v>
      </c>
      <c r="AC114" s="62">
        <v>0.52564102560000003</v>
      </c>
      <c r="AD114" s="46">
        <f t="shared" si="14"/>
        <v>1.0512820512000001</v>
      </c>
      <c r="AE114" s="46">
        <f t="shared" si="15"/>
        <v>7.6060265765999997</v>
      </c>
      <c r="AF114" s="58">
        <v>30</v>
      </c>
      <c r="AG114" s="48">
        <f t="shared" si="16"/>
        <v>0.25353421921999997</v>
      </c>
      <c r="AH114" s="171"/>
      <c r="AI114" s="58">
        <v>1</v>
      </c>
      <c r="AJ114" s="58">
        <v>80</v>
      </c>
      <c r="AK114" s="58">
        <v>0</v>
      </c>
      <c r="AL114" s="111"/>
      <c r="AM114" s="58">
        <v>1</v>
      </c>
      <c r="AN114" s="58">
        <v>11</v>
      </c>
      <c r="AO114" s="58">
        <v>0</v>
      </c>
      <c r="AP114" s="58">
        <v>72</v>
      </c>
      <c r="AQ114" s="58">
        <v>0</v>
      </c>
      <c r="AR114" s="62">
        <v>0.15278</v>
      </c>
      <c r="AS114" s="58">
        <v>0</v>
      </c>
      <c r="AT114" s="111"/>
      <c r="AU114" s="171"/>
      <c r="AV114" s="58">
        <v>0</v>
      </c>
      <c r="AW114" s="58">
        <v>0</v>
      </c>
      <c r="AX114" s="58">
        <v>0</v>
      </c>
      <c r="AY114" s="171"/>
      <c r="AZ114" s="58">
        <v>1</v>
      </c>
      <c r="BA114" s="171"/>
      <c r="BB114" s="58">
        <v>4</v>
      </c>
      <c r="BC114" s="111"/>
      <c r="BD114" s="58">
        <v>1</v>
      </c>
      <c r="BE114" s="111"/>
      <c r="BF114" s="171"/>
      <c r="BG114" s="171"/>
      <c r="BH114" s="171"/>
      <c r="BI114" s="171"/>
      <c r="BJ114" s="58">
        <v>0</v>
      </c>
      <c r="BK114" s="61">
        <v>0</v>
      </c>
      <c r="BL114" s="61">
        <v>0</v>
      </c>
      <c r="BM114" s="61">
        <v>92</v>
      </c>
      <c r="BN114" s="64">
        <v>0</v>
      </c>
      <c r="BO114" s="63">
        <v>0</v>
      </c>
      <c r="BP114" s="58">
        <v>0</v>
      </c>
      <c r="BQ114" s="175"/>
      <c r="BR114" s="61">
        <v>1</v>
      </c>
      <c r="BS114" s="61">
        <v>91</v>
      </c>
      <c r="BT114" s="64">
        <v>0</v>
      </c>
      <c r="BU114" s="112"/>
      <c r="BV114" s="64">
        <v>1</v>
      </c>
      <c r="BW114" s="112"/>
      <c r="BX114" s="172"/>
      <c r="BY114" s="64">
        <v>3</v>
      </c>
      <c r="BZ114" s="64">
        <v>0</v>
      </c>
      <c r="CA114" s="64">
        <v>3</v>
      </c>
      <c r="CB114" s="177"/>
      <c r="CC114" s="61">
        <v>1</v>
      </c>
      <c r="CD114" s="61">
        <v>89</v>
      </c>
      <c r="CE114" s="64">
        <v>0</v>
      </c>
      <c r="CF114" s="112"/>
      <c r="CG114" s="58">
        <v>1</v>
      </c>
      <c r="CH114" s="171"/>
      <c r="CI114" s="58">
        <v>1</v>
      </c>
      <c r="CJ114" s="58">
        <v>86</v>
      </c>
      <c r="CK114" s="58">
        <v>0</v>
      </c>
      <c r="CL114" s="112"/>
      <c r="CM114" s="58">
        <v>1</v>
      </c>
      <c r="CN114" s="112"/>
      <c r="CO114" s="171"/>
      <c r="CP114" s="58">
        <v>3</v>
      </c>
      <c r="CQ114" s="58">
        <v>0</v>
      </c>
      <c r="CR114" s="58">
        <v>3</v>
      </c>
      <c r="CS114" s="64">
        <v>6</v>
      </c>
      <c r="CT114" s="64">
        <v>17</v>
      </c>
      <c r="CU114" s="63">
        <v>0.35294117650000001</v>
      </c>
      <c r="CV114" s="62">
        <v>0.97777777779999997</v>
      </c>
      <c r="CW114" s="62">
        <v>0.35294117650000001</v>
      </c>
      <c r="CX114" s="46">
        <f t="shared" si="17"/>
        <v>6.6552732545249995</v>
      </c>
      <c r="CY114" s="60">
        <v>0</v>
      </c>
      <c r="CZ114" s="60">
        <v>0</v>
      </c>
      <c r="DA114" s="46">
        <f t="shared" si="18"/>
        <v>7.0588235299999997</v>
      </c>
      <c r="DB114" s="60">
        <v>0</v>
      </c>
      <c r="DC114" s="60">
        <v>0</v>
      </c>
      <c r="DD114" s="66">
        <v>0</v>
      </c>
      <c r="DE114" s="49">
        <f t="shared" si="19"/>
        <v>0.29652101155729726</v>
      </c>
    </row>
    <row r="115" spans="1:109" x14ac:dyDescent="0.45">
      <c r="A115" s="56" t="s">
        <v>678</v>
      </c>
      <c r="B115" s="57" t="s">
        <v>679</v>
      </c>
      <c r="C115" s="56" t="s">
        <v>680</v>
      </c>
      <c r="D115" s="56" t="s">
        <v>681</v>
      </c>
      <c r="E115" s="56" t="s">
        <v>682</v>
      </c>
      <c r="F115" s="56" t="s">
        <v>340</v>
      </c>
      <c r="G115" s="56" t="s">
        <v>341</v>
      </c>
      <c r="H115" s="56" t="s">
        <v>142</v>
      </c>
      <c r="I115" s="58">
        <v>0</v>
      </c>
      <c r="J115" s="59">
        <v>30</v>
      </c>
      <c r="K115" s="60">
        <v>1.853</v>
      </c>
      <c r="L115" s="47">
        <f>IF(K115&lt;Benchmarks!C$9,0,IF(K115&lt;Benchmarks!D$9,1,IF(K115&lt;Benchmarks!E$9,2,IF(K115&lt;Benchmarks!F$9,3,IF(K115&lt;Benchmarks!G$9,4,IF(K115&lt;Benchmarks!H$9,5,6))))))</f>
        <v>0</v>
      </c>
      <c r="M115" s="62">
        <v>0.43795620439999999</v>
      </c>
      <c r="N115" s="46">
        <f t="shared" si="10"/>
        <v>0</v>
      </c>
      <c r="O115" s="60">
        <v>0.65900000000000003</v>
      </c>
      <c r="P115" s="47">
        <f>IF(O115&lt;Benchmarks!C$8,0,IF(O115&lt;Benchmarks!D$8,1,IF(O115&lt;Benchmarks!E$8,2,IF(O115&lt;Benchmarks!F$8,3,IF(O115&lt;Benchmarks!G$8,4,IF(O115&lt;Benchmarks!H$8,5,6))))))</f>
        <v>0</v>
      </c>
      <c r="Q115" s="62">
        <v>1</v>
      </c>
      <c r="R115" s="46">
        <f t="shared" si="11"/>
        <v>0</v>
      </c>
      <c r="S115" s="60">
        <v>0.24099999999999999</v>
      </c>
      <c r="T115" s="47">
        <f>IF(S115&lt;Benchmarks!C$7,0,IF(S115&lt;Benchmarks!D$7,1,IF(S115&lt;Benchmarks!E$7,2,IF(S115&lt;Benchmarks!F$7,3,IF(S115&lt;Benchmarks!G$7,4,IF(S115&lt;Benchmarks!H$7,5,6))))))</f>
        <v>0</v>
      </c>
      <c r="U115" s="62">
        <v>1</v>
      </c>
      <c r="V115" s="46">
        <f t="shared" si="12"/>
        <v>0</v>
      </c>
      <c r="W115" s="60">
        <v>2.7519999999999998</v>
      </c>
      <c r="X115" s="44">
        <f>IF(W115&lt;Benchmarks!C$5,0,IF(W115&lt;Benchmarks!D$5,1,IF(W115&lt;Benchmarks!E$5,2,IF(W115&lt;Benchmarks!F$5,3,IF(W115&lt;Benchmarks!G$5,4,IF(W115&lt;Benchmarks!H$5,5,6))))))</f>
        <v>0</v>
      </c>
      <c r="Y115" s="62">
        <v>0.55474452549999997</v>
      </c>
      <c r="Z115" s="46">
        <f t="shared" si="13"/>
        <v>0</v>
      </c>
      <c r="AA115" s="60">
        <v>2.6709999999999998</v>
      </c>
      <c r="AB115" s="44">
        <f>IF(AA115&lt;Benchmarks!C$6,0,IF(AA115&lt;Benchmarks!D$6,1,IF(AA115&lt;Benchmarks!E$6,2,IF(AA115&lt;Benchmarks!F$6,3,IF(AA115&lt;Benchmarks!G$6,4,IF(AA115&lt;Benchmarks!H$6,5,6))))))</f>
        <v>0</v>
      </c>
      <c r="AC115" s="62">
        <v>0.52564102560000003</v>
      </c>
      <c r="AD115" s="46">
        <f t="shared" si="14"/>
        <v>0</v>
      </c>
      <c r="AE115" s="46">
        <f t="shared" si="15"/>
        <v>0</v>
      </c>
      <c r="AF115" s="58">
        <v>30</v>
      </c>
      <c r="AG115" s="48">
        <f t="shared" si="16"/>
        <v>0</v>
      </c>
      <c r="AH115" s="171"/>
      <c r="AI115" s="58">
        <v>1</v>
      </c>
      <c r="AJ115" s="58">
        <v>69</v>
      </c>
      <c r="AK115" s="58">
        <v>0</v>
      </c>
      <c r="AL115" s="111"/>
      <c r="AM115" s="58">
        <v>1</v>
      </c>
      <c r="AN115" s="171"/>
      <c r="AO115" s="58">
        <v>1</v>
      </c>
      <c r="AP115" s="58">
        <v>81</v>
      </c>
      <c r="AQ115" s="58">
        <v>0</v>
      </c>
      <c r="AR115" s="111"/>
      <c r="AS115" s="58">
        <v>1</v>
      </c>
      <c r="AT115" s="62">
        <v>0.592370744</v>
      </c>
      <c r="AU115" s="58">
        <v>0</v>
      </c>
      <c r="AV115" s="58">
        <v>5</v>
      </c>
      <c r="AW115" s="58">
        <v>6</v>
      </c>
      <c r="AX115" s="58">
        <v>6</v>
      </c>
      <c r="AY115" s="58">
        <v>0</v>
      </c>
      <c r="AZ115" s="58">
        <v>0</v>
      </c>
      <c r="BA115" s="171"/>
      <c r="BB115" s="58">
        <v>4</v>
      </c>
      <c r="BC115" s="111"/>
      <c r="BD115" s="58">
        <v>4</v>
      </c>
      <c r="BE115" s="111"/>
      <c r="BF115" s="171"/>
      <c r="BG115" s="171"/>
      <c r="BH115" s="171"/>
      <c r="BI115" s="171"/>
      <c r="BJ115" s="58">
        <v>6</v>
      </c>
      <c r="BK115" s="61">
        <v>0</v>
      </c>
      <c r="BL115" s="61">
        <v>0</v>
      </c>
      <c r="BM115" s="61">
        <v>84</v>
      </c>
      <c r="BN115" s="64">
        <v>0</v>
      </c>
      <c r="BO115" s="63">
        <v>0</v>
      </c>
      <c r="BP115" s="58">
        <v>0</v>
      </c>
      <c r="BQ115" s="61">
        <v>0</v>
      </c>
      <c r="BR115" s="61">
        <v>0</v>
      </c>
      <c r="BS115" s="61">
        <v>87</v>
      </c>
      <c r="BT115" s="64">
        <v>0</v>
      </c>
      <c r="BU115" s="63">
        <v>0</v>
      </c>
      <c r="BV115" s="64">
        <v>0</v>
      </c>
      <c r="BW115" s="112"/>
      <c r="BX115" s="172"/>
      <c r="BY115" s="64">
        <v>6</v>
      </c>
      <c r="BZ115" s="64">
        <v>0</v>
      </c>
      <c r="CA115" s="64">
        <v>6</v>
      </c>
      <c r="CB115" s="177"/>
      <c r="CC115" s="61">
        <v>1</v>
      </c>
      <c r="CD115" s="61">
        <v>68</v>
      </c>
      <c r="CE115" s="64">
        <v>0</v>
      </c>
      <c r="CF115" s="112"/>
      <c r="CG115" s="58">
        <v>1</v>
      </c>
      <c r="CH115" s="171"/>
      <c r="CI115" s="58">
        <v>1</v>
      </c>
      <c r="CJ115" s="58">
        <v>72</v>
      </c>
      <c r="CK115" s="58">
        <v>0</v>
      </c>
      <c r="CL115" s="112"/>
      <c r="CM115" s="58">
        <v>1</v>
      </c>
      <c r="CN115" s="112"/>
      <c r="CO115" s="171"/>
      <c r="CP115" s="58">
        <v>2</v>
      </c>
      <c r="CQ115" s="58">
        <v>0</v>
      </c>
      <c r="CR115" s="58">
        <v>2</v>
      </c>
      <c r="CS115" s="64">
        <v>14</v>
      </c>
      <c r="CT115" s="64">
        <v>17</v>
      </c>
      <c r="CU115" s="63">
        <v>0.82352941180000006</v>
      </c>
      <c r="CV115" s="62">
        <v>0.95238095239999998</v>
      </c>
      <c r="CW115" s="62">
        <v>0.82352941180000006</v>
      </c>
      <c r="CX115" s="46">
        <f t="shared" si="17"/>
        <v>0</v>
      </c>
      <c r="CY115" s="60">
        <v>0</v>
      </c>
      <c r="CZ115" s="60">
        <v>0</v>
      </c>
      <c r="DA115" s="46">
        <f t="shared" si="18"/>
        <v>16.470588236000001</v>
      </c>
      <c r="DB115" s="60">
        <v>0</v>
      </c>
      <c r="DC115" s="60">
        <v>0</v>
      </c>
      <c r="DD115" s="66">
        <v>0</v>
      </c>
      <c r="DE115" s="49">
        <f t="shared" si="19"/>
        <v>0.35612082672432432</v>
      </c>
    </row>
    <row r="116" spans="1:109" x14ac:dyDescent="0.45">
      <c r="A116" s="56" t="s">
        <v>683</v>
      </c>
      <c r="B116" s="57" t="s">
        <v>684</v>
      </c>
      <c r="C116" s="56" t="s">
        <v>685</v>
      </c>
      <c r="D116" s="56" t="s">
        <v>686</v>
      </c>
      <c r="E116" s="56" t="s">
        <v>687</v>
      </c>
      <c r="F116" s="56" t="s">
        <v>340</v>
      </c>
      <c r="G116" s="56" t="s">
        <v>341</v>
      </c>
      <c r="H116" s="56" t="s">
        <v>142</v>
      </c>
      <c r="I116" s="58">
        <v>0</v>
      </c>
      <c r="J116" s="59">
        <v>36</v>
      </c>
      <c r="K116" s="60">
        <v>1.9279999999999999</v>
      </c>
      <c r="L116" s="47">
        <f>IF(K116&lt;Benchmarks!C$9,0,IF(K116&lt;Benchmarks!D$9,1,IF(K116&lt;Benchmarks!E$9,2,IF(K116&lt;Benchmarks!F$9,3,IF(K116&lt;Benchmarks!G$9,4,IF(K116&lt;Benchmarks!H$9,5,6))))))</f>
        <v>0</v>
      </c>
      <c r="M116" s="62">
        <v>0.47810218980000002</v>
      </c>
      <c r="N116" s="46">
        <f t="shared" si="10"/>
        <v>0</v>
      </c>
      <c r="O116" s="60">
        <v>0.56999999999999995</v>
      </c>
      <c r="P116" s="47">
        <f>IF(O116&lt;Benchmarks!C$8,0,IF(O116&lt;Benchmarks!D$8,1,IF(O116&lt;Benchmarks!E$8,2,IF(O116&lt;Benchmarks!F$8,3,IF(O116&lt;Benchmarks!G$8,4,IF(O116&lt;Benchmarks!H$8,5,6))))))</f>
        <v>0</v>
      </c>
      <c r="Q116" s="62">
        <v>1</v>
      </c>
      <c r="R116" s="46">
        <f t="shared" si="11"/>
        <v>0</v>
      </c>
      <c r="S116" s="60">
        <v>0.16200000000000001</v>
      </c>
      <c r="T116" s="47">
        <f>IF(S116&lt;Benchmarks!C$7,0,IF(S116&lt;Benchmarks!D$7,1,IF(S116&lt;Benchmarks!E$7,2,IF(S116&lt;Benchmarks!F$7,3,IF(S116&lt;Benchmarks!G$7,4,IF(S116&lt;Benchmarks!H$7,5,6))))))</f>
        <v>0</v>
      </c>
      <c r="U116" s="62">
        <v>1</v>
      </c>
      <c r="V116" s="46">
        <f t="shared" si="12"/>
        <v>0</v>
      </c>
      <c r="W116" s="60">
        <v>2.66</v>
      </c>
      <c r="X116" s="44">
        <f>IF(W116&lt;Benchmarks!C$5,0,IF(W116&lt;Benchmarks!D$5,1,IF(W116&lt;Benchmarks!E$5,2,IF(W116&lt;Benchmarks!F$5,3,IF(W116&lt;Benchmarks!G$5,4,IF(W116&lt;Benchmarks!H$5,5,6))))))</f>
        <v>0</v>
      </c>
      <c r="Y116" s="62">
        <v>0.48175182480000001</v>
      </c>
      <c r="Z116" s="46">
        <f t="shared" si="13"/>
        <v>0</v>
      </c>
      <c r="AA116" s="60">
        <v>2.6120000000000001</v>
      </c>
      <c r="AB116" s="44">
        <f>IF(AA116&lt;Benchmarks!C$6,0,IF(AA116&lt;Benchmarks!D$6,1,IF(AA116&lt;Benchmarks!E$6,2,IF(AA116&lt;Benchmarks!F$6,3,IF(AA116&lt;Benchmarks!G$6,4,IF(AA116&lt;Benchmarks!H$6,5,6))))))</f>
        <v>0</v>
      </c>
      <c r="AC116" s="62">
        <v>0.4230769231</v>
      </c>
      <c r="AD116" s="46">
        <f t="shared" si="14"/>
        <v>0</v>
      </c>
      <c r="AE116" s="46">
        <f t="shared" si="15"/>
        <v>0</v>
      </c>
      <c r="AF116" s="58">
        <v>30</v>
      </c>
      <c r="AG116" s="48">
        <f t="shared" si="16"/>
        <v>0</v>
      </c>
      <c r="AH116" s="171"/>
      <c r="AI116" s="58">
        <v>1</v>
      </c>
      <c r="AJ116" s="58">
        <v>98</v>
      </c>
      <c r="AK116" s="58">
        <v>0</v>
      </c>
      <c r="AL116" s="111"/>
      <c r="AM116" s="58">
        <v>1</v>
      </c>
      <c r="AN116" s="171"/>
      <c r="AO116" s="58">
        <v>1</v>
      </c>
      <c r="AP116" s="58">
        <v>114</v>
      </c>
      <c r="AQ116" s="58">
        <v>0</v>
      </c>
      <c r="AR116" s="111"/>
      <c r="AS116" s="58">
        <v>1</v>
      </c>
      <c r="AT116" s="62">
        <v>0.62913907280000003</v>
      </c>
      <c r="AU116" s="58">
        <v>0</v>
      </c>
      <c r="AV116" s="58">
        <v>5</v>
      </c>
      <c r="AW116" s="58">
        <v>6</v>
      </c>
      <c r="AX116" s="58">
        <v>6</v>
      </c>
      <c r="AY116" s="58">
        <v>0</v>
      </c>
      <c r="AZ116" s="58">
        <v>0</v>
      </c>
      <c r="BA116" s="171"/>
      <c r="BB116" s="58">
        <v>4</v>
      </c>
      <c r="BC116" s="111"/>
      <c r="BD116" s="58">
        <v>4</v>
      </c>
      <c r="BE116" s="111"/>
      <c r="BF116" s="171"/>
      <c r="BG116" s="171"/>
      <c r="BH116" s="171"/>
      <c r="BI116" s="171"/>
      <c r="BJ116" s="58">
        <v>6</v>
      </c>
      <c r="BK116" s="175"/>
      <c r="BL116" s="61">
        <v>1</v>
      </c>
      <c r="BM116" s="61">
        <v>115</v>
      </c>
      <c r="BN116" s="64">
        <v>0</v>
      </c>
      <c r="BO116" s="112"/>
      <c r="BP116" s="58">
        <v>1</v>
      </c>
      <c r="BQ116" s="175"/>
      <c r="BR116" s="61">
        <v>1</v>
      </c>
      <c r="BS116" s="61">
        <v>122</v>
      </c>
      <c r="BT116" s="64">
        <v>0</v>
      </c>
      <c r="BU116" s="112"/>
      <c r="BV116" s="64">
        <v>1</v>
      </c>
      <c r="BW116" s="63">
        <v>5.74932924E-2</v>
      </c>
      <c r="BX116" s="64">
        <v>0</v>
      </c>
      <c r="BY116" s="64">
        <v>0</v>
      </c>
      <c r="BZ116" s="64">
        <v>0</v>
      </c>
      <c r="CA116" s="64">
        <v>0</v>
      </c>
      <c r="CB116" s="177"/>
      <c r="CC116" s="61">
        <v>1</v>
      </c>
      <c r="CD116" s="61">
        <v>90</v>
      </c>
      <c r="CE116" s="64">
        <v>0</v>
      </c>
      <c r="CF116" s="112"/>
      <c r="CG116" s="58">
        <v>1</v>
      </c>
      <c r="CH116" s="171"/>
      <c r="CI116" s="58">
        <v>1</v>
      </c>
      <c r="CJ116" s="58">
        <v>87</v>
      </c>
      <c r="CK116" s="58">
        <v>0</v>
      </c>
      <c r="CL116" s="112"/>
      <c r="CM116" s="58">
        <v>1</v>
      </c>
      <c r="CN116" s="112"/>
      <c r="CO116" s="171"/>
      <c r="CP116" s="58">
        <v>5</v>
      </c>
      <c r="CQ116" s="58">
        <v>0</v>
      </c>
      <c r="CR116" s="58">
        <v>5</v>
      </c>
      <c r="CS116" s="64">
        <v>11</v>
      </c>
      <c r="CT116" s="64">
        <v>17</v>
      </c>
      <c r="CU116" s="63">
        <v>0.64705882349999999</v>
      </c>
      <c r="CV116" s="62">
        <v>0.9752066116</v>
      </c>
      <c r="CW116" s="62">
        <v>0.64705882349999999</v>
      </c>
      <c r="CX116" s="46">
        <f t="shared" si="17"/>
        <v>0</v>
      </c>
      <c r="CY116" s="60">
        <v>0</v>
      </c>
      <c r="CZ116" s="60">
        <v>0</v>
      </c>
      <c r="DA116" s="46">
        <f t="shared" si="18"/>
        <v>12.94117647</v>
      </c>
      <c r="DB116" s="60">
        <v>0</v>
      </c>
      <c r="DC116" s="60">
        <v>0</v>
      </c>
      <c r="DD116" s="66">
        <v>0</v>
      </c>
      <c r="DE116" s="49">
        <f t="shared" si="19"/>
        <v>0.27980922097297301</v>
      </c>
    </row>
    <row r="117" spans="1:109" x14ac:dyDescent="0.45">
      <c r="A117" s="56" t="s">
        <v>688</v>
      </c>
      <c r="B117" s="57" t="s">
        <v>689</v>
      </c>
      <c r="C117" s="56" t="s">
        <v>690</v>
      </c>
      <c r="D117" s="56" t="s">
        <v>691</v>
      </c>
      <c r="E117" s="56" t="s">
        <v>692</v>
      </c>
      <c r="F117" s="56" t="s">
        <v>340</v>
      </c>
      <c r="G117" s="56" t="s">
        <v>341</v>
      </c>
      <c r="H117" s="56" t="s">
        <v>142</v>
      </c>
      <c r="I117" s="58">
        <v>0</v>
      </c>
      <c r="J117" s="59">
        <v>62</v>
      </c>
      <c r="K117" s="60">
        <v>2.25</v>
      </c>
      <c r="L117" s="47">
        <f>IF(K117&lt;Benchmarks!C$9,0,IF(K117&lt;Benchmarks!D$9,1,IF(K117&lt;Benchmarks!E$9,2,IF(K117&lt;Benchmarks!F$9,3,IF(K117&lt;Benchmarks!G$9,4,IF(K117&lt;Benchmarks!H$9,5,6))))))</f>
        <v>1</v>
      </c>
      <c r="M117" s="62">
        <v>0.80291970800000001</v>
      </c>
      <c r="N117" s="46">
        <f t="shared" si="10"/>
        <v>0.80291970800000001</v>
      </c>
      <c r="O117" s="60">
        <v>0.89100000000000001</v>
      </c>
      <c r="P117" s="47">
        <f>IF(O117&lt;Benchmarks!C$8,0,IF(O117&lt;Benchmarks!D$8,1,IF(O117&lt;Benchmarks!E$8,2,IF(O117&lt;Benchmarks!F$8,3,IF(O117&lt;Benchmarks!G$8,4,IF(O117&lt;Benchmarks!H$8,5,6))))))</f>
        <v>0</v>
      </c>
      <c r="Q117" s="62">
        <v>1</v>
      </c>
      <c r="R117" s="46">
        <f t="shared" si="11"/>
        <v>0</v>
      </c>
      <c r="S117" s="60">
        <v>0.58899999999999997</v>
      </c>
      <c r="T117" s="47">
        <f>IF(S117&lt;Benchmarks!C$7,0,IF(S117&lt;Benchmarks!D$7,1,IF(S117&lt;Benchmarks!E$7,2,IF(S117&lt;Benchmarks!F$7,3,IF(S117&lt;Benchmarks!G$7,4,IF(S117&lt;Benchmarks!H$7,5,6))))))</f>
        <v>5</v>
      </c>
      <c r="U117" s="62">
        <v>1</v>
      </c>
      <c r="V117" s="46">
        <f t="shared" si="12"/>
        <v>5</v>
      </c>
      <c r="W117" s="60">
        <v>3.7309999999999999</v>
      </c>
      <c r="X117" s="44">
        <f>IF(W117&lt;Benchmarks!C$5,0,IF(W117&lt;Benchmarks!D$5,1,IF(W117&lt;Benchmarks!E$5,2,IF(W117&lt;Benchmarks!F$5,3,IF(W117&lt;Benchmarks!G$5,4,IF(W117&lt;Benchmarks!H$5,5,6))))))</f>
        <v>1</v>
      </c>
      <c r="Y117" s="62">
        <v>0.95985401459999997</v>
      </c>
      <c r="Z117" s="46">
        <f t="shared" si="13"/>
        <v>0.95985401459999997</v>
      </c>
      <c r="AA117" s="60">
        <v>3.2229999999999999</v>
      </c>
      <c r="AB117" s="44">
        <f>IF(AA117&lt;Benchmarks!C$6,0,IF(AA117&lt;Benchmarks!D$6,1,IF(AA117&lt;Benchmarks!E$6,2,IF(AA117&lt;Benchmarks!F$6,3,IF(AA117&lt;Benchmarks!G$6,4,IF(AA117&lt;Benchmarks!H$6,5,6))))))</f>
        <v>0</v>
      </c>
      <c r="AC117" s="62">
        <v>0.85897435899999997</v>
      </c>
      <c r="AD117" s="46">
        <f t="shared" si="14"/>
        <v>0</v>
      </c>
      <c r="AE117" s="46">
        <f t="shared" si="15"/>
        <v>6.7627737226000004</v>
      </c>
      <c r="AF117" s="58">
        <v>30</v>
      </c>
      <c r="AG117" s="48">
        <f t="shared" si="16"/>
        <v>0.22542579075333335</v>
      </c>
      <c r="AH117" s="171"/>
      <c r="AI117" s="58">
        <v>1</v>
      </c>
      <c r="AJ117" s="58">
        <v>111</v>
      </c>
      <c r="AK117" s="58">
        <v>0</v>
      </c>
      <c r="AL117" s="111"/>
      <c r="AM117" s="58">
        <v>1</v>
      </c>
      <c r="AN117" s="171"/>
      <c r="AO117" s="58">
        <v>1</v>
      </c>
      <c r="AP117" s="58">
        <v>91</v>
      </c>
      <c r="AQ117" s="58">
        <v>0</v>
      </c>
      <c r="AR117" s="111"/>
      <c r="AS117" s="58">
        <v>1</v>
      </c>
      <c r="AT117" s="62">
        <v>0.37231968809999999</v>
      </c>
      <c r="AU117" s="58">
        <v>0</v>
      </c>
      <c r="AV117" s="58">
        <v>3</v>
      </c>
      <c r="AW117" s="58">
        <v>3</v>
      </c>
      <c r="AX117" s="58">
        <v>3</v>
      </c>
      <c r="AY117" s="58">
        <v>0</v>
      </c>
      <c r="AZ117" s="58">
        <v>0</v>
      </c>
      <c r="BA117" s="171"/>
      <c r="BB117" s="58">
        <v>4</v>
      </c>
      <c r="BC117" s="111"/>
      <c r="BD117" s="58">
        <v>4</v>
      </c>
      <c r="BE117" s="111"/>
      <c r="BF117" s="171"/>
      <c r="BG117" s="171"/>
      <c r="BH117" s="171"/>
      <c r="BI117" s="171"/>
      <c r="BJ117" s="58">
        <v>3</v>
      </c>
      <c r="BK117" s="61">
        <v>0</v>
      </c>
      <c r="BL117" s="61">
        <v>0</v>
      </c>
      <c r="BM117" s="61">
        <v>129</v>
      </c>
      <c r="BN117" s="64">
        <v>0</v>
      </c>
      <c r="BO117" s="63">
        <v>0</v>
      </c>
      <c r="BP117" s="58">
        <v>0</v>
      </c>
      <c r="BQ117" s="175"/>
      <c r="BR117" s="61">
        <v>1</v>
      </c>
      <c r="BS117" s="61">
        <v>117</v>
      </c>
      <c r="BT117" s="64">
        <v>0</v>
      </c>
      <c r="BU117" s="112"/>
      <c r="BV117" s="64">
        <v>1</v>
      </c>
      <c r="BW117" s="112"/>
      <c r="BX117" s="172"/>
      <c r="BY117" s="64">
        <v>0</v>
      </c>
      <c r="BZ117" s="64">
        <v>0</v>
      </c>
      <c r="CA117" s="64">
        <v>0</v>
      </c>
      <c r="CB117" s="177"/>
      <c r="CC117" s="61">
        <v>1</v>
      </c>
      <c r="CD117" s="61">
        <v>76</v>
      </c>
      <c r="CE117" s="64">
        <v>0</v>
      </c>
      <c r="CF117" s="112"/>
      <c r="CG117" s="58">
        <v>1</v>
      </c>
      <c r="CH117" s="171"/>
      <c r="CI117" s="58">
        <v>1</v>
      </c>
      <c r="CJ117" s="58">
        <v>75</v>
      </c>
      <c r="CK117" s="58">
        <v>0</v>
      </c>
      <c r="CL117" s="112"/>
      <c r="CM117" s="58">
        <v>1</v>
      </c>
      <c r="CN117" s="112"/>
      <c r="CO117" s="171"/>
      <c r="CP117" s="58">
        <v>3</v>
      </c>
      <c r="CQ117" s="58">
        <v>0</v>
      </c>
      <c r="CR117" s="58">
        <v>3</v>
      </c>
      <c r="CS117" s="64">
        <v>6</v>
      </c>
      <c r="CT117" s="64">
        <v>17</v>
      </c>
      <c r="CU117" s="63">
        <v>0.35294117650000001</v>
      </c>
      <c r="CV117" s="62">
        <v>0.99137931030000004</v>
      </c>
      <c r="CW117" s="62">
        <v>0.35294117650000001</v>
      </c>
      <c r="CX117" s="46">
        <f t="shared" si="17"/>
        <v>5.9174270072750002</v>
      </c>
      <c r="CY117" s="60">
        <v>0</v>
      </c>
      <c r="CZ117" s="60">
        <v>0</v>
      </c>
      <c r="DA117" s="46">
        <f t="shared" si="18"/>
        <v>7.0588235299999997</v>
      </c>
      <c r="DB117" s="60">
        <v>0</v>
      </c>
      <c r="DC117" s="60">
        <v>0</v>
      </c>
      <c r="DD117" s="66">
        <v>0</v>
      </c>
      <c r="DE117" s="49">
        <f t="shared" si="19"/>
        <v>0.28056757918432434</v>
      </c>
    </row>
    <row r="118" spans="1:109" x14ac:dyDescent="0.45">
      <c r="A118" s="56" t="s">
        <v>693</v>
      </c>
      <c r="B118" s="57" t="s">
        <v>694</v>
      </c>
      <c r="C118" s="56" t="s">
        <v>695</v>
      </c>
      <c r="D118" s="56" t="s">
        <v>696</v>
      </c>
      <c r="E118" s="56" t="s">
        <v>697</v>
      </c>
      <c r="F118" s="56" t="s">
        <v>340</v>
      </c>
      <c r="G118" s="56" t="s">
        <v>341</v>
      </c>
      <c r="H118" s="56" t="s">
        <v>142</v>
      </c>
      <c r="I118" s="58">
        <v>0</v>
      </c>
      <c r="J118" s="59">
        <v>49</v>
      </c>
      <c r="K118" s="60">
        <v>2.7959999999999998</v>
      </c>
      <c r="L118" s="47">
        <f>IF(K118&lt;Benchmarks!C$9,0,IF(K118&lt;Benchmarks!D$9,1,IF(K118&lt;Benchmarks!E$9,2,IF(K118&lt;Benchmarks!F$9,3,IF(K118&lt;Benchmarks!G$9,4,IF(K118&lt;Benchmarks!H$9,5,6))))))</f>
        <v>5</v>
      </c>
      <c r="M118" s="62">
        <v>0.86861313870000001</v>
      </c>
      <c r="N118" s="46">
        <f t="shared" si="10"/>
        <v>4.3430656934999998</v>
      </c>
      <c r="O118" s="60">
        <v>1.2290000000000001</v>
      </c>
      <c r="P118" s="47">
        <f>IF(O118&lt;Benchmarks!C$8,0,IF(O118&lt;Benchmarks!D$8,1,IF(O118&lt;Benchmarks!E$8,2,IF(O118&lt;Benchmarks!F$8,3,IF(O118&lt;Benchmarks!G$8,4,IF(O118&lt;Benchmarks!H$8,5,6))))))</f>
        <v>4</v>
      </c>
      <c r="Q118" s="62">
        <v>1</v>
      </c>
      <c r="R118" s="46">
        <f t="shared" si="11"/>
        <v>4</v>
      </c>
      <c r="S118" s="60">
        <v>0.44500000000000001</v>
      </c>
      <c r="T118" s="47">
        <f>IF(S118&lt;Benchmarks!C$7,0,IF(S118&lt;Benchmarks!D$7,1,IF(S118&lt;Benchmarks!E$7,2,IF(S118&lt;Benchmarks!F$7,3,IF(S118&lt;Benchmarks!G$7,4,IF(S118&lt;Benchmarks!H$7,5,6))))))</f>
        <v>3</v>
      </c>
      <c r="U118" s="62">
        <v>1</v>
      </c>
      <c r="V118" s="46">
        <f t="shared" si="12"/>
        <v>3</v>
      </c>
      <c r="W118" s="60">
        <v>4.4710000000000001</v>
      </c>
      <c r="X118" s="44">
        <f>IF(W118&lt;Benchmarks!C$5,0,IF(W118&lt;Benchmarks!D$5,1,IF(W118&lt;Benchmarks!E$5,2,IF(W118&lt;Benchmarks!F$5,3,IF(W118&lt;Benchmarks!G$5,4,IF(W118&lt;Benchmarks!H$5,5,6))))))</f>
        <v>5</v>
      </c>
      <c r="Y118" s="62">
        <v>0.96350364960000001</v>
      </c>
      <c r="Z118" s="46">
        <f t="shared" si="13"/>
        <v>4.8175182479999998</v>
      </c>
      <c r="AA118" s="60">
        <v>4.101</v>
      </c>
      <c r="AB118" s="44">
        <f>IF(AA118&lt;Benchmarks!C$6,0,IF(AA118&lt;Benchmarks!D$6,1,IF(AA118&lt;Benchmarks!E$6,2,IF(AA118&lt;Benchmarks!F$6,3,IF(AA118&lt;Benchmarks!G$6,4,IF(AA118&lt;Benchmarks!H$6,5,6))))))</f>
        <v>5</v>
      </c>
      <c r="AC118" s="62">
        <v>0.8846153846</v>
      </c>
      <c r="AD118" s="46">
        <f t="shared" si="14"/>
        <v>4.423076923</v>
      </c>
      <c r="AE118" s="46">
        <f t="shared" si="15"/>
        <v>20.583660864499997</v>
      </c>
      <c r="AF118" s="58">
        <v>30</v>
      </c>
      <c r="AG118" s="48">
        <f t="shared" si="16"/>
        <v>0.68612202881666662</v>
      </c>
      <c r="AH118" s="171"/>
      <c r="AI118" s="58">
        <v>1</v>
      </c>
      <c r="AJ118" s="58">
        <v>121</v>
      </c>
      <c r="AK118" s="58">
        <v>0</v>
      </c>
      <c r="AL118" s="111"/>
      <c r="AM118" s="58">
        <v>1</v>
      </c>
      <c r="AN118" s="171"/>
      <c r="AO118" s="58">
        <v>1</v>
      </c>
      <c r="AP118" s="58">
        <v>133</v>
      </c>
      <c r="AQ118" s="58">
        <v>0</v>
      </c>
      <c r="AR118" s="111"/>
      <c r="AS118" s="58">
        <v>1</v>
      </c>
      <c r="AT118" s="62">
        <v>0.38649742459999997</v>
      </c>
      <c r="AU118" s="58">
        <v>0</v>
      </c>
      <c r="AV118" s="58">
        <v>3</v>
      </c>
      <c r="AW118" s="58">
        <v>3</v>
      </c>
      <c r="AX118" s="58">
        <v>3</v>
      </c>
      <c r="AY118" s="171"/>
      <c r="AZ118" s="58">
        <v>1</v>
      </c>
      <c r="BA118" s="58">
        <v>35</v>
      </c>
      <c r="BB118" s="58">
        <v>0</v>
      </c>
      <c r="BC118" s="111"/>
      <c r="BD118" s="58">
        <v>1</v>
      </c>
      <c r="BE118" s="62">
        <v>0.16519499630000001</v>
      </c>
      <c r="BF118" s="58">
        <v>0</v>
      </c>
      <c r="BG118" s="58">
        <v>2</v>
      </c>
      <c r="BH118" s="58">
        <v>1</v>
      </c>
      <c r="BI118" s="58">
        <v>2</v>
      </c>
      <c r="BJ118" s="58">
        <v>3</v>
      </c>
      <c r="BK118" s="175"/>
      <c r="BL118" s="61">
        <v>1</v>
      </c>
      <c r="BM118" s="61">
        <v>146</v>
      </c>
      <c r="BN118" s="64">
        <v>0</v>
      </c>
      <c r="BO118" s="112"/>
      <c r="BP118" s="58">
        <v>1</v>
      </c>
      <c r="BQ118" s="175"/>
      <c r="BR118" s="61">
        <v>1</v>
      </c>
      <c r="BS118" s="61">
        <v>153</v>
      </c>
      <c r="BT118" s="64">
        <v>0</v>
      </c>
      <c r="BU118" s="112"/>
      <c r="BV118" s="64">
        <v>1</v>
      </c>
      <c r="BW118" s="112"/>
      <c r="BX118" s="172"/>
      <c r="BY118" s="64">
        <v>0</v>
      </c>
      <c r="BZ118" s="64">
        <v>0</v>
      </c>
      <c r="CA118" s="64">
        <v>0</v>
      </c>
      <c r="CB118" s="65">
        <v>14</v>
      </c>
      <c r="CC118" s="61">
        <v>0</v>
      </c>
      <c r="CD118" s="61">
        <v>138</v>
      </c>
      <c r="CE118" s="64">
        <v>0</v>
      </c>
      <c r="CF118" s="63">
        <v>0.10145</v>
      </c>
      <c r="CG118" s="58">
        <v>0</v>
      </c>
      <c r="CH118" s="171"/>
      <c r="CI118" s="58">
        <v>1</v>
      </c>
      <c r="CJ118" s="58">
        <v>146</v>
      </c>
      <c r="CK118" s="58">
        <v>0</v>
      </c>
      <c r="CL118" s="112"/>
      <c r="CM118" s="58">
        <v>1</v>
      </c>
      <c r="CN118" s="112"/>
      <c r="CO118" s="58">
        <v>2</v>
      </c>
      <c r="CP118" s="58">
        <v>4</v>
      </c>
      <c r="CQ118" s="58">
        <v>5</v>
      </c>
      <c r="CR118" s="58">
        <v>5</v>
      </c>
      <c r="CS118" s="64">
        <v>8</v>
      </c>
      <c r="CT118" s="64">
        <v>17</v>
      </c>
      <c r="CU118" s="63">
        <v>0.47058823529999999</v>
      </c>
      <c r="CV118" s="62">
        <v>1</v>
      </c>
      <c r="CW118" s="62">
        <v>0.47058823529999999</v>
      </c>
      <c r="CX118" s="46">
        <f t="shared" si="17"/>
        <v>18.010703256437498</v>
      </c>
      <c r="CY118" s="60">
        <v>0</v>
      </c>
      <c r="CZ118" s="60">
        <v>0</v>
      </c>
      <c r="DA118" s="46">
        <f t="shared" si="18"/>
        <v>9.4117647059999996</v>
      </c>
      <c r="DB118" s="60">
        <v>0</v>
      </c>
      <c r="DC118" s="60">
        <v>0</v>
      </c>
      <c r="DD118" s="66">
        <v>0</v>
      </c>
      <c r="DE118" s="49">
        <f t="shared" si="19"/>
        <v>0.59291822621486479</v>
      </c>
    </row>
    <row r="119" spans="1:109" x14ac:dyDescent="0.45">
      <c r="A119" s="56" t="s">
        <v>698</v>
      </c>
      <c r="B119" s="57" t="s">
        <v>699</v>
      </c>
      <c r="C119" s="56" t="s">
        <v>700</v>
      </c>
      <c r="D119" s="56" t="s">
        <v>701</v>
      </c>
      <c r="E119" s="56" t="s">
        <v>702</v>
      </c>
      <c r="F119" s="56" t="s">
        <v>340</v>
      </c>
      <c r="G119" s="56" t="s">
        <v>341</v>
      </c>
      <c r="H119" s="56" t="s">
        <v>142</v>
      </c>
      <c r="I119" s="58">
        <v>0</v>
      </c>
      <c r="J119" s="59">
        <v>99</v>
      </c>
      <c r="K119" s="60">
        <v>2.1619999999999999</v>
      </c>
      <c r="L119" s="47">
        <f>IF(K119&lt;Benchmarks!C$9,0,IF(K119&lt;Benchmarks!D$9,1,IF(K119&lt;Benchmarks!E$9,2,IF(K119&lt;Benchmarks!F$9,3,IF(K119&lt;Benchmarks!G$9,4,IF(K119&lt;Benchmarks!H$9,5,6))))))</f>
        <v>0</v>
      </c>
      <c r="M119" s="62">
        <v>0.22992700730000001</v>
      </c>
      <c r="N119" s="46">
        <f t="shared" si="10"/>
        <v>0</v>
      </c>
      <c r="O119" s="60">
        <v>0.85099999999999998</v>
      </c>
      <c r="P119" s="47">
        <f>IF(O119&lt;Benchmarks!C$8,0,IF(O119&lt;Benchmarks!D$8,1,IF(O119&lt;Benchmarks!E$8,2,IF(O119&lt;Benchmarks!F$8,3,IF(O119&lt;Benchmarks!G$8,4,IF(O119&lt;Benchmarks!H$8,5,6))))))</f>
        <v>0</v>
      </c>
      <c r="Q119" s="62">
        <v>1</v>
      </c>
      <c r="R119" s="46">
        <f t="shared" si="11"/>
        <v>0</v>
      </c>
      <c r="S119" s="60">
        <v>0.48199999999999998</v>
      </c>
      <c r="T119" s="47">
        <f>IF(S119&lt;Benchmarks!C$7,0,IF(S119&lt;Benchmarks!D$7,1,IF(S119&lt;Benchmarks!E$7,2,IF(S119&lt;Benchmarks!F$7,3,IF(S119&lt;Benchmarks!G$7,4,IF(S119&lt;Benchmarks!H$7,5,6))))))</f>
        <v>4</v>
      </c>
      <c r="U119" s="62">
        <v>1</v>
      </c>
      <c r="V119" s="46">
        <f t="shared" si="12"/>
        <v>4</v>
      </c>
      <c r="W119" s="60">
        <v>3.4950000000000001</v>
      </c>
      <c r="X119" s="44">
        <f>IF(W119&lt;Benchmarks!C$5,0,IF(W119&lt;Benchmarks!D$5,1,IF(W119&lt;Benchmarks!E$5,2,IF(W119&lt;Benchmarks!F$5,3,IF(W119&lt;Benchmarks!G$5,4,IF(W119&lt;Benchmarks!H$5,5,6))))))</f>
        <v>0</v>
      </c>
      <c r="Y119" s="62">
        <v>0.4854014599</v>
      </c>
      <c r="Z119" s="46">
        <f t="shared" si="13"/>
        <v>0</v>
      </c>
      <c r="AA119" s="60">
        <v>3.3380000000000001</v>
      </c>
      <c r="AB119" s="44">
        <f>IF(AA119&lt;Benchmarks!C$6,0,IF(AA119&lt;Benchmarks!D$6,1,IF(AA119&lt;Benchmarks!E$6,2,IF(AA119&lt;Benchmarks!F$6,3,IF(AA119&lt;Benchmarks!G$6,4,IF(AA119&lt;Benchmarks!H$6,5,6))))))</f>
        <v>1</v>
      </c>
      <c r="AC119" s="62">
        <v>0.60256410260000004</v>
      </c>
      <c r="AD119" s="46">
        <f t="shared" si="14"/>
        <v>0.60256410260000004</v>
      </c>
      <c r="AE119" s="46">
        <f t="shared" si="15"/>
        <v>4.6025641025999997</v>
      </c>
      <c r="AF119" s="58">
        <v>30</v>
      </c>
      <c r="AG119" s="48">
        <f t="shared" si="16"/>
        <v>0.15341880342</v>
      </c>
      <c r="AH119" s="58">
        <v>16</v>
      </c>
      <c r="AI119" s="58">
        <v>0</v>
      </c>
      <c r="AJ119" s="58">
        <v>243</v>
      </c>
      <c r="AK119" s="58">
        <v>0</v>
      </c>
      <c r="AL119" s="62">
        <v>6.5839999999999996E-2</v>
      </c>
      <c r="AM119" s="58">
        <v>0</v>
      </c>
      <c r="AN119" s="58">
        <v>17</v>
      </c>
      <c r="AO119" s="58">
        <v>0</v>
      </c>
      <c r="AP119" s="58">
        <v>246</v>
      </c>
      <c r="AQ119" s="58">
        <v>0</v>
      </c>
      <c r="AR119" s="62">
        <v>6.9110000000000005E-2</v>
      </c>
      <c r="AS119" s="58">
        <v>0</v>
      </c>
      <c r="AT119" s="111"/>
      <c r="AU119" s="171"/>
      <c r="AV119" s="58">
        <v>1</v>
      </c>
      <c r="AW119" s="58">
        <v>0</v>
      </c>
      <c r="AX119" s="58">
        <v>1</v>
      </c>
      <c r="AY119" s="58">
        <v>0</v>
      </c>
      <c r="AZ119" s="58">
        <v>0</v>
      </c>
      <c r="BA119" s="58">
        <v>60</v>
      </c>
      <c r="BB119" s="58">
        <v>0</v>
      </c>
      <c r="BC119" s="62">
        <v>0</v>
      </c>
      <c r="BD119" s="58">
        <v>0</v>
      </c>
      <c r="BE119" s="62">
        <v>1.2174556213000001</v>
      </c>
      <c r="BF119" s="58">
        <v>0</v>
      </c>
      <c r="BG119" s="58">
        <v>6</v>
      </c>
      <c r="BH119" s="58">
        <v>6</v>
      </c>
      <c r="BI119" s="58">
        <v>6</v>
      </c>
      <c r="BJ119" s="58">
        <v>6</v>
      </c>
      <c r="BK119" s="175"/>
      <c r="BL119" s="61">
        <v>1</v>
      </c>
      <c r="BM119" s="61">
        <v>280</v>
      </c>
      <c r="BN119" s="64">
        <v>0</v>
      </c>
      <c r="BO119" s="112"/>
      <c r="BP119" s="58">
        <v>1</v>
      </c>
      <c r="BQ119" s="175"/>
      <c r="BR119" s="61">
        <v>1</v>
      </c>
      <c r="BS119" s="61">
        <v>266</v>
      </c>
      <c r="BT119" s="64">
        <v>0</v>
      </c>
      <c r="BU119" s="112"/>
      <c r="BV119" s="64">
        <v>1</v>
      </c>
      <c r="BW119" s="63">
        <v>0.36824418930000002</v>
      </c>
      <c r="BX119" s="64">
        <v>0</v>
      </c>
      <c r="BY119" s="64">
        <v>1</v>
      </c>
      <c r="BZ119" s="64">
        <v>3</v>
      </c>
      <c r="CA119" s="64">
        <v>3</v>
      </c>
      <c r="CB119" s="65">
        <v>16</v>
      </c>
      <c r="CC119" s="61">
        <v>0</v>
      </c>
      <c r="CD119" s="61">
        <v>242</v>
      </c>
      <c r="CE119" s="64">
        <v>0</v>
      </c>
      <c r="CF119" s="63">
        <v>6.6119999999999998E-2</v>
      </c>
      <c r="CG119" s="58">
        <v>0</v>
      </c>
      <c r="CH119" s="171"/>
      <c r="CI119" s="58">
        <v>1</v>
      </c>
      <c r="CJ119" s="58">
        <v>243</v>
      </c>
      <c r="CK119" s="58">
        <v>0</v>
      </c>
      <c r="CL119" s="112"/>
      <c r="CM119" s="58">
        <v>1</v>
      </c>
      <c r="CN119" s="112"/>
      <c r="CO119" s="58">
        <v>2</v>
      </c>
      <c r="CP119" s="58">
        <v>5</v>
      </c>
      <c r="CQ119" s="58">
        <v>5</v>
      </c>
      <c r="CR119" s="58">
        <v>5</v>
      </c>
      <c r="CS119" s="64">
        <v>14</v>
      </c>
      <c r="CT119" s="64">
        <v>17</v>
      </c>
      <c r="CU119" s="63">
        <v>0.82352941180000006</v>
      </c>
      <c r="CV119" s="62">
        <v>0.98113207550000003</v>
      </c>
      <c r="CW119" s="62">
        <v>0.82352941180000006</v>
      </c>
      <c r="CX119" s="46">
        <f t="shared" si="17"/>
        <v>4.0272435897749999</v>
      </c>
      <c r="CY119" s="60">
        <v>0</v>
      </c>
      <c r="CZ119" s="60">
        <v>0</v>
      </c>
      <c r="DA119" s="46">
        <f t="shared" si="18"/>
        <v>16.470588236000001</v>
      </c>
      <c r="DB119" s="60">
        <v>0</v>
      </c>
      <c r="DC119" s="60">
        <v>0</v>
      </c>
      <c r="DD119" s="66">
        <v>0</v>
      </c>
      <c r="DE119" s="49">
        <f t="shared" si="19"/>
        <v>0.44319636380054056</v>
      </c>
    </row>
    <row r="120" spans="1:109" x14ac:dyDescent="0.45">
      <c r="A120" s="56" t="s">
        <v>703</v>
      </c>
      <c r="B120" s="57" t="s">
        <v>704</v>
      </c>
      <c r="C120" s="56" t="s">
        <v>705</v>
      </c>
      <c r="D120" s="56" t="s">
        <v>706</v>
      </c>
      <c r="E120" s="56" t="s">
        <v>707</v>
      </c>
      <c r="F120" s="56" t="s">
        <v>340</v>
      </c>
      <c r="G120" s="56" t="s">
        <v>341</v>
      </c>
      <c r="H120" s="56" t="s">
        <v>142</v>
      </c>
      <c r="I120" s="58">
        <v>0</v>
      </c>
      <c r="J120" s="59">
        <v>43</v>
      </c>
      <c r="K120" s="60">
        <v>2.5289999999999999</v>
      </c>
      <c r="L120" s="47">
        <f>IF(K120&lt;Benchmarks!C$9,0,IF(K120&lt;Benchmarks!D$9,1,IF(K120&lt;Benchmarks!E$9,2,IF(K120&lt;Benchmarks!F$9,3,IF(K120&lt;Benchmarks!G$9,4,IF(K120&lt;Benchmarks!H$9,5,6))))))</f>
        <v>3</v>
      </c>
      <c r="M120" s="62">
        <v>0.75547445260000001</v>
      </c>
      <c r="N120" s="46">
        <f t="shared" si="10"/>
        <v>2.2664233577999999</v>
      </c>
      <c r="O120" s="60">
        <v>1.1679999999999999</v>
      </c>
      <c r="P120" s="47">
        <f>IF(O120&lt;Benchmarks!C$8,0,IF(O120&lt;Benchmarks!D$8,1,IF(O120&lt;Benchmarks!E$8,2,IF(O120&lt;Benchmarks!F$8,3,IF(O120&lt;Benchmarks!G$8,4,IF(O120&lt;Benchmarks!H$8,5,6))))))</f>
        <v>4</v>
      </c>
      <c r="Q120" s="62">
        <v>1</v>
      </c>
      <c r="R120" s="46">
        <f t="shared" si="11"/>
        <v>4</v>
      </c>
      <c r="S120" s="60">
        <v>0.80900000000000005</v>
      </c>
      <c r="T120" s="47">
        <f>IF(S120&lt;Benchmarks!C$7,0,IF(S120&lt;Benchmarks!D$7,1,IF(S120&lt;Benchmarks!E$7,2,IF(S120&lt;Benchmarks!F$7,3,IF(S120&lt;Benchmarks!G$7,4,IF(S120&lt;Benchmarks!H$7,5,6))))))</f>
        <v>6</v>
      </c>
      <c r="U120" s="62">
        <v>1</v>
      </c>
      <c r="V120" s="46">
        <f t="shared" si="12"/>
        <v>6</v>
      </c>
      <c r="W120" s="60">
        <v>4.5060000000000002</v>
      </c>
      <c r="X120" s="44">
        <f>IF(W120&lt;Benchmarks!C$5,0,IF(W120&lt;Benchmarks!D$5,1,IF(W120&lt;Benchmarks!E$5,2,IF(W120&lt;Benchmarks!F$5,3,IF(W120&lt;Benchmarks!G$5,4,IF(W120&lt;Benchmarks!H$5,5,6))))))</f>
        <v>5</v>
      </c>
      <c r="Y120" s="62">
        <v>0.95255474449999999</v>
      </c>
      <c r="Z120" s="46">
        <f t="shared" si="13"/>
        <v>4.7627737225000004</v>
      </c>
      <c r="AA120" s="60">
        <v>3.94</v>
      </c>
      <c r="AB120" s="44">
        <f>IF(AA120&lt;Benchmarks!C$6,0,IF(AA120&lt;Benchmarks!D$6,1,IF(AA120&lt;Benchmarks!E$6,2,IF(AA120&lt;Benchmarks!F$6,3,IF(AA120&lt;Benchmarks!G$6,4,IF(AA120&lt;Benchmarks!H$6,5,6))))))</f>
        <v>5</v>
      </c>
      <c r="AC120" s="62">
        <v>0.87179487180000004</v>
      </c>
      <c r="AD120" s="46">
        <f t="shared" si="14"/>
        <v>4.3589743590000003</v>
      </c>
      <c r="AE120" s="46">
        <f t="shared" si="15"/>
        <v>21.388171439300002</v>
      </c>
      <c r="AF120" s="58">
        <v>30</v>
      </c>
      <c r="AG120" s="48">
        <f t="shared" si="16"/>
        <v>0.71293904797666674</v>
      </c>
      <c r="AH120" s="171"/>
      <c r="AI120" s="58">
        <v>1</v>
      </c>
      <c r="AJ120" s="58">
        <v>62</v>
      </c>
      <c r="AK120" s="58">
        <v>0</v>
      </c>
      <c r="AL120" s="111"/>
      <c r="AM120" s="58">
        <v>1</v>
      </c>
      <c r="AN120" s="171"/>
      <c r="AO120" s="58">
        <v>1</v>
      </c>
      <c r="AP120" s="58">
        <v>67</v>
      </c>
      <c r="AQ120" s="58">
        <v>0</v>
      </c>
      <c r="AR120" s="111"/>
      <c r="AS120" s="58">
        <v>1</v>
      </c>
      <c r="AT120" s="62">
        <v>0.19310344830000001</v>
      </c>
      <c r="AU120" s="58">
        <v>0</v>
      </c>
      <c r="AV120" s="58">
        <v>0</v>
      </c>
      <c r="AW120" s="58">
        <v>1</v>
      </c>
      <c r="AX120" s="58">
        <v>1</v>
      </c>
      <c r="AY120" s="171"/>
      <c r="AZ120" s="58">
        <v>1</v>
      </c>
      <c r="BA120" s="171"/>
      <c r="BB120" s="58">
        <v>4</v>
      </c>
      <c r="BC120" s="111"/>
      <c r="BD120" s="58">
        <v>1</v>
      </c>
      <c r="BE120" s="111"/>
      <c r="BF120" s="171"/>
      <c r="BG120" s="171"/>
      <c r="BH120" s="171"/>
      <c r="BI120" s="171"/>
      <c r="BJ120" s="58">
        <v>1</v>
      </c>
      <c r="BK120" s="175"/>
      <c r="BL120" s="61">
        <v>1</v>
      </c>
      <c r="BM120" s="61">
        <v>75</v>
      </c>
      <c r="BN120" s="64">
        <v>0</v>
      </c>
      <c r="BO120" s="112"/>
      <c r="BP120" s="58">
        <v>1</v>
      </c>
      <c r="BQ120" s="175"/>
      <c r="BR120" s="61">
        <v>1</v>
      </c>
      <c r="BS120" s="61">
        <v>78</v>
      </c>
      <c r="BT120" s="64">
        <v>0</v>
      </c>
      <c r="BU120" s="112"/>
      <c r="BV120" s="64">
        <v>1</v>
      </c>
      <c r="BW120" s="63">
        <v>0.67949999999999999</v>
      </c>
      <c r="BX120" s="64">
        <v>0</v>
      </c>
      <c r="BY120" s="64">
        <v>3</v>
      </c>
      <c r="BZ120" s="64">
        <v>5</v>
      </c>
      <c r="CA120" s="64">
        <v>5</v>
      </c>
      <c r="CB120" s="177"/>
      <c r="CC120" s="61">
        <v>1</v>
      </c>
      <c r="CD120" s="61">
        <v>75</v>
      </c>
      <c r="CE120" s="64">
        <v>0</v>
      </c>
      <c r="CF120" s="112"/>
      <c r="CG120" s="58">
        <v>1</v>
      </c>
      <c r="CH120" s="171"/>
      <c r="CI120" s="58">
        <v>1</v>
      </c>
      <c r="CJ120" s="58">
        <v>78</v>
      </c>
      <c r="CK120" s="58">
        <v>0</v>
      </c>
      <c r="CL120" s="112"/>
      <c r="CM120" s="58">
        <v>1</v>
      </c>
      <c r="CN120" s="63">
        <v>1.5096446700999999</v>
      </c>
      <c r="CO120" s="58">
        <v>0</v>
      </c>
      <c r="CP120" s="58">
        <v>5</v>
      </c>
      <c r="CQ120" s="58">
        <v>5</v>
      </c>
      <c r="CR120" s="58">
        <v>5</v>
      </c>
      <c r="CS120" s="64">
        <v>11</v>
      </c>
      <c r="CT120" s="64">
        <v>17</v>
      </c>
      <c r="CU120" s="63">
        <v>0.64705882349999999</v>
      </c>
      <c r="CV120" s="62">
        <v>0.91358024689999995</v>
      </c>
      <c r="CW120" s="62">
        <v>0.3235294118</v>
      </c>
      <c r="CX120" s="46">
        <f t="shared" si="17"/>
        <v>18.714650009387501</v>
      </c>
      <c r="CY120" s="60">
        <v>0</v>
      </c>
      <c r="CZ120" s="60">
        <v>0</v>
      </c>
      <c r="DA120" s="46">
        <f t="shared" si="18"/>
        <v>6.4705882360000002</v>
      </c>
      <c r="DB120" s="60">
        <v>0</v>
      </c>
      <c r="DC120" s="60">
        <v>0</v>
      </c>
      <c r="DD120" s="66">
        <v>0</v>
      </c>
      <c r="DE120" s="49">
        <f t="shared" si="19"/>
        <v>0.54454569179216217</v>
      </c>
    </row>
    <row r="121" spans="1:109" x14ac:dyDescent="0.45">
      <c r="A121" s="56" t="s">
        <v>708</v>
      </c>
      <c r="B121" s="57" t="s">
        <v>709</v>
      </c>
      <c r="C121" s="56" t="s">
        <v>710</v>
      </c>
      <c r="D121" s="56" t="s">
        <v>711</v>
      </c>
      <c r="E121" s="56" t="s">
        <v>712</v>
      </c>
      <c r="F121" s="56" t="s">
        <v>347</v>
      </c>
      <c r="G121" s="56" t="s">
        <v>341</v>
      </c>
      <c r="H121" s="56" t="s">
        <v>142</v>
      </c>
      <c r="I121" s="58">
        <v>0</v>
      </c>
      <c r="J121" s="59">
        <v>120</v>
      </c>
      <c r="K121" s="60">
        <v>2.319</v>
      </c>
      <c r="L121" s="47">
        <f>IF(K121&lt;Benchmarks!C$9,0,IF(K121&lt;Benchmarks!D$9,1,IF(K121&lt;Benchmarks!E$9,2,IF(K121&lt;Benchmarks!F$9,3,IF(K121&lt;Benchmarks!G$9,4,IF(K121&lt;Benchmarks!H$9,5,6))))))</f>
        <v>1</v>
      </c>
      <c r="M121" s="62">
        <v>0.28102189779999998</v>
      </c>
      <c r="N121" s="46">
        <f t="shared" si="10"/>
        <v>0.28102189779999998</v>
      </c>
      <c r="O121" s="60">
        <v>1.4890000000000001</v>
      </c>
      <c r="P121" s="47">
        <f>IF(O121&lt;Benchmarks!C$8,0,IF(O121&lt;Benchmarks!D$8,1,IF(O121&lt;Benchmarks!E$8,2,IF(O121&lt;Benchmarks!F$8,3,IF(O121&lt;Benchmarks!G$8,4,IF(O121&lt;Benchmarks!H$8,5,6))))))</f>
        <v>6</v>
      </c>
      <c r="Q121" s="62">
        <v>1</v>
      </c>
      <c r="R121" s="46">
        <f t="shared" si="11"/>
        <v>6</v>
      </c>
      <c r="S121" s="60">
        <v>0.61499999999999999</v>
      </c>
      <c r="T121" s="47">
        <f>IF(S121&lt;Benchmarks!C$7,0,IF(S121&lt;Benchmarks!D$7,1,IF(S121&lt;Benchmarks!E$7,2,IF(S121&lt;Benchmarks!F$7,3,IF(S121&lt;Benchmarks!G$7,4,IF(S121&lt;Benchmarks!H$7,5,6))))))</f>
        <v>5</v>
      </c>
      <c r="U121" s="62">
        <v>1</v>
      </c>
      <c r="V121" s="46">
        <f t="shared" si="12"/>
        <v>5</v>
      </c>
      <c r="W121" s="60">
        <v>4.4240000000000004</v>
      </c>
      <c r="X121" s="44">
        <f>IF(W121&lt;Benchmarks!C$5,0,IF(W121&lt;Benchmarks!D$5,1,IF(W121&lt;Benchmarks!E$5,2,IF(W121&lt;Benchmarks!F$5,3,IF(W121&lt;Benchmarks!G$5,4,IF(W121&lt;Benchmarks!H$5,5,6))))))</f>
        <v>5</v>
      </c>
      <c r="Y121" s="62">
        <v>0.86496350359999996</v>
      </c>
      <c r="Z121" s="46">
        <f t="shared" si="13"/>
        <v>4.3248175179999997</v>
      </c>
      <c r="AA121" s="60">
        <v>3.7589999999999999</v>
      </c>
      <c r="AB121" s="44">
        <f>IF(AA121&lt;Benchmarks!C$6,0,IF(AA121&lt;Benchmarks!D$6,1,IF(AA121&lt;Benchmarks!E$6,2,IF(AA121&lt;Benchmarks!F$6,3,IF(AA121&lt;Benchmarks!G$6,4,IF(AA121&lt;Benchmarks!H$6,5,6))))))</f>
        <v>4</v>
      </c>
      <c r="AC121" s="62">
        <v>0.62820512819999996</v>
      </c>
      <c r="AD121" s="46">
        <f t="shared" si="14"/>
        <v>2.5128205127999999</v>
      </c>
      <c r="AE121" s="46">
        <f t="shared" si="15"/>
        <v>18.1186599286</v>
      </c>
      <c r="AF121" s="58">
        <v>30</v>
      </c>
      <c r="AG121" s="48">
        <f t="shared" si="16"/>
        <v>0.60395533095333331</v>
      </c>
      <c r="AH121" s="58">
        <v>11</v>
      </c>
      <c r="AI121" s="58">
        <v>0</v>
      </c>
      <c r="AJ121" s="58">
        <v>193</v>
      </c>
      <c r="AK121" s="58">
        <v>0</v>
      </c>
      <c r="AL121" s="62">
        <v>5.6989999999999999E-2</v>
      </c>
      <c r="AM121" s="58">
        <v>0</v>
      </c>
      <c r="AN121" s="171"/>
      <c r="AO121" s="58">
        <v>1</v>
      </c>
      <c r="AP121" s="58">
        <v>190</v>
      </c>
      <c r="AQ121" s="58">
        <v>0</v>
      </c>
      <c r="AR121" s="111"/>
      <c r="AS121" s="58">
        <v>1</v>
      </c>
      <c r="AT121" s="111"/>
      <c r="AU121" s="58">
        <v>2</v>
      </c>
      <c r="AV121" s="58">
        <v>4</v>
      </c>
      <c r="AW121" s="58">
        <v>4</v>
      </c>
      <c r="AX121" s="58">
        <v>4</v>
      </c>
      <c r="AY121" s="171"/>
      <c r="AZ121" s="58">
        <v>1</v>
      </c>
      <c r="BA121" s="58">
        <v>48</v>
      </c>
      <c r="BB121" s="58">
        <v>0</v>
      </c>
      <c r="BC121" s="111"/>
      <c r="BD121" s="58">
        <v>1</v>
      </c>
      <c r="BE121" s="111"/>
      <c r="BF121" s="58">
        <v>2</v>
      </c>
      <c r="BG121" s="58">
        <v>3</v>
      </c>
      <c r="BH121" s="58">
        <v>3</v>
      </c>
      <c r="BI121" s="58">
        <v>3</v>
      </c>
      <c r="BJ121" s="58">
        <v>4</v>
      </c>
      <c r="BK121" s="61">
        <v>11</v>
      </c>
      <c r="BL121" s="61">
        <v>0</v>
      </c>
      <c r="BM121" s="61">
        <v>203</v>
      </c>
      <c r="BN121" s="64">
        <v>0</v>
      </c>
      <c r="BO121" s="63">
        <v>5.4190000000000002E-2</v>
      </c>
      <c r="BP121" s="58">
        <v>0</v>
      </c>
      <c r="BQ121" s="175"/>
      <c r="BR121" s="61">
        <v>1</v>
      </c>
      <c r="BS121" s="61">
        <v>201</v>
      </c>
      <c r="BT121" s="64">
        <v>0</v>
      </c>
      <c r="BU121" s="112"/>
      <c r="BV121" s="64">
        <v>1</v>
      </c>
      <c r="BW121" s="112"/>
      <c r="BX121" s="64">
        <v>2</v>
      </c>
      <c r="BY121" s="64">
        <v>0</v>
      </c>
      <c r="BZ121" s="64">
        <v>0</v>
      </c>
      <c r="CA121" s="64">
        <v>0</v>
      </c>
      <c r="CB121" s="65">
        <v>15</v>
      </c>
      <c r="CC121" s="61">
        <v>0</v>
      </c>
      <c r="CD121" s="61">
        <v>203</v>
      </c>
      <c r="CE121" s="64">
        <v>0</v>
      </c>
      <c r="CF121" s="63">
        <v>7.3889999999999997E-2</v>
      </c>
      <c r="CG121" s="58">
        <v>0</v>
      </c>
      <c r="CH121" s="58">
        <v>16</v>
      </c>
      <c r="CI121" s="58">
        <v>0</v>
      </c>
      <c r="CJ121" s="58">
        <v>201</v>
      </c>
      <c r="CK121" s="58">
        <v>0</v>
      </c>
      <c r="CL121" s="63">
        <v>7.9600000000000004E-2</v>
      </c>
      <c r="CM121" s="58">
        <v>0</v>
      </c>
      <c r="CN121" s="112"/>
      <c r="CO121" s="171"/>
      <c r="CP121" s="58">
        <v>3</v>
      </c>
      <c r="CQ121" s="58">
        <v>0</v>
      </c>
      <c r="CR121" s="58">
        <v>3</v>
      </c>
      <c r="CS121" s="64">
        <v>7</v>
      </c>
      <c r="CT121" s="64">
        <v>17</v>
      </c>
      <c r="CU121" s="63">
        <v>0.41176470590000003</v>
      </c>
      <c r="CV121" s="62">
        <v>0.90697674419999996</v>
      </c>
      <c r="CW121" s="62">
        <v>0.20588235290000001</v>
      </c>
      <c r="CX121" s="46">
        <f t="shared" si="17"/>
        <v>15.853827437525</v>
      </c>
      <c r="CY121" s="60">
        <v>0</v>
      </c>
      <c r="CZ121" s="60">
        <v>0</v>
      </c>
      <c r="DA121" s="46">
        <f t="shared" si="18"/>
        <v>4.1176470580000002</v>
      </c>
      <c r="DB121" s="60">
        <v>0</v>
      </c>
      <c r="DC121" s="60">
        <v>0</v>
      </c>
      <c r="DD121" s="66">
        <v>0</v>
      </c>
      <c r="DE121" s="49">
        <f t="shared" si="19"/>
        <v>0.43181566476810812</v>
      </c>
    </row>
    <row r="122" spans="1:109" x14ac:dyDescent="0.45">
      <c r="A122" s="56" t="s">
        <v>713</v>
      </c>
      <c r="B122" s="57" t="s">
        <v>714</v>
      </c>
      <c r="C122" s="56" t="s">
        <v>715</v>
      </c>
      <c r="D122" s="56" t="s">
        <v>716</v>
      </c>
      <c r="E122" s="56" t="s">
        <v>717</v>
      </c>
      <c r="F122" s="56" t="s">
        <v>340</v>
      </c>
      <c r="G122" s="56" t="s">
        <v>341</v>
      </c>
      <c r="H122" s="56" t="s">
        <v>142</v>
      </c>
      <c r="I122" s="58">
        <v>0</v>
      </c>
      <c r="J122" s="59">
        <v>126</v>
      </c>
      <c r="K122" s="60">
        <v>2.097</v>
      </c>
      <c r="L122" s="47">
        <f>IF(K122&lt;Benchmarks!C$9,0,IF(K122&lt;Benchmarks!D$9,1,IF(K122&lt;Benchmarks!E$9,2,IF(K122&lt;Benchmarks!F$9,3,IF(K122&lt;Benchmarks!G$9,4,IF(K122&lt;Benchmarks!H$9,5,6))))))</f>
        <v>0</v>
      </c>
      <c r="M122" s="62">
        <v>0.4051094891</v>
      </c>
      <c r="N122" s="46">
        <f t="shared" si="10"/>
        <v>0</v>
      </c>
      <c r="O122" s="60">
        <v>0.66100000000000003</v>
      </c>
      <c r="P122" s="47">
        <f>IF(O122&lt;Benchmarks!C$8,0,IF(O122&lt;Benchmarks!D$8,1,IF(O122&lt;Benchmarks!E$8,2,IF(O122&lt;Benchmarks!F$8,3,IF(O122&lt;Benchmarks!G$8,4,IF(O122&lt;Benchmarks!H$8,5,6))))))</f>
        <v>0</v>
      </c>
      <c r="Q122" s="62">
        <v>1</v>
      </c>
      <c r="R122" s="46">
        <f t="shared" si="11"/>
        <v>0</v>
      </c>
      <c r="S122" s="60">
        <v>0.629</v>
      </c>
      <c r="T122" s="47">
        <f>IF(S122&lt;Benchmarks!C$7,0,IF(S122&lt;Benchmarks!D$7,1,IF(S122&lt;Benchmarks!E$7,2,IF(S122&lt;Benchmarks!F$7,3,IF(S122&lt;Benchmarks!G$7,4,IF(S122&lt;Benchmarks!H$7,5,6))))))</f>
        <v>5</v>
      </c>
      <c r="U122" s="62">
        <v>1</v>
      </c>
      <c r="V122" s="46">
        <f t="shared" si="12"/>
        <v>5</v>
      </c>
      <c r="W122" s="60">
        <v>3.3860000000000001</v>
      </c>
      <c r="X122" s="44">
        <f>IF(W122&lt;Benchmarks!C$5,0,IF(W122&lt;Benchmarks!D$5,1,IF(W122&lt;Benchmarks!E$5,2,IF(W122&lt;Benchmarks!F$5,3,IF(W122&lt;Benchmarks!G$5,4,IF(W122&lt;Benchmarks!H$5,5,6))))))</f>
        <v>0</v>
      </c>
      <c r="Y122" s="62">
        <v>0.64598540149999994</v>
      </c>
      <c r="Z122" s="46">
        <f t="shared" si="13"/>
        <v>0</v>
      </c>
      <c r="AA122" s="60">
        <v>3.1739999999999999</v>
      </c>
      <c r="AB122" s="44">
        <f>IF(AA122&lt;Benchmarks!C$6,0,IF(AA122&lt;Benchmarks!D$6,1,IF(AA122&lt;Benchmarks!E$6,2,IF(AA122&lt;Benchmarks!F$6,3,IF(AA122&lt;Benchmarks!G$6,4,IF(AA122&lt;Benchmarks!H$6,5,6))))))</f>
        <v>0</v>
      </c>
      <c r="AC122" s="62">
        <v>0.52564102560000003</v>
      </c>
      <c r="AD122" s="46">
        <f t="shared" si="14"/>
        <v>0</v>
      </c>
      <c r="AE122" s="46">
        <f t="shared" si="15"/>
        <v>5</v>
      </c>
      <c r="AF122" s="58">
        <v>30</v>
      </c>
      <c r="AG122" s="48">
        <f t="shared" si="16"/>
        <v>0.16666666666666666</v>
      </c>
      <c r="AH122" s="58">
        <v>22</v>
      </c>
      <c r="AI122" s="58">
        <v>0</v>
      </c>
      <c r="AJ122" s="58">
        <v>256</v>
      </c>
      <c r="AK122" s="58">
        <v>0</v>
      </c>
      <c r="AL122" s="62">
        <v>8.5940000000000003E-2</v>
      </c>
      <c r="AM122" s="58">
        <v>0</v>
      </c>
      <c r="AN122" s="58">
        <v>19</v>
      </c>
      <c r="AO122" s="58">
        <v>0</v>
      </c>
      <c r="AP122" s="58">
        <v>264</v>
      </c>
      <c r="AQ122" s="58">
        <v>0</v>
      </c>
      <c r="AR122" s="62">
        <v>7.1970000000000006E-2</v>
      </c>
      <c r="AS122" s="58">
        <v>0</v>
      </c>
      <c r="AT122" s="62">
        <v>0.18832569430000001</v>
      </c>
      <c r="AU122" s="58">
        <v>0</v>
      </c>
      <c r="AV122" s="58">
        <v>1</v>
      </c>
      <c r="AW122" s="58">
        <v>1</v>
      </c>
      <c r="AX122" s="58">
        <v>1</v>
      </c>
      <c r="AY122" s="171"/>
      <c r="AZ122" s="58">
        <v>1</v>
      </c>
      <c r="BA122" s="58">
        <v>67</v>
      </c>
      <c r="BB122" s="58">
        <v>0</v>
      </c>
      <c r="BC122" s="111"/>
      <c r="BD122" s="58">
        <v>1</v>
      </c>
      <c r="BE122" s="111"/>
      <c r="BF122" s="58">
        <v>2</v>
      </c>
      <c r="BG122" s="58">
        <v>3</v>
      </c>
      <c r="BH122" s="58">
        <v>5</v>
      </c>
      <c r="BI122" s="58">
        <v>5</v>
      </c>
      <c r="BJ122" s="58">
        <v>5</v>
      </c>
      <c r="BK122" s="175"/>
      <c r="BL122" s="61">
        <v>1</v>
      </c>
      <c r="BM122" s="61">
        <v>300</v>
      </c>
      <c r="BN122" s="64">
        <v>0</v>
      </c>
      <c r="BO122" s="112"/>
      <c r="BP122" s="58">
        <v>1</v>
      </c>
      <c r="BQ122" s="175"/>
      <c r="BR122" s="61">
        <v>1</v>
      </c>
      <c r="BS122" s="61">
        <v>302</v>
      </c>
      <c r="BT122" s="64">
        <v>0</v>
      </c>
      <c r="BU122" s="112"/>
      <c r="BV122" s="64">
        <v>1</v>
      </c>
      <c r="BW122" s="63">
        <v>0.66900000000000004</v>
      </c>
      <c r="BX122" s="64">
        <v>0</v>
      </c>
      <c r="BY122" s="64">
        <v>4</v>
      </c>
      <c r="BZ122" s="64">
        <v>5</v>
      </c>
      <c r="CA122" s="64">
        <v>5</v>
      </c>
      <c r="CB122" s="65">
        <v>39</v>
      </c>
      <c r="CC122" s="61">
        <v>0</v>
      </c>
      <c r="CD122" s="61">
        <v>267</v>
      </c>
      <c r="CE122" s="64">
        <v>0</v>
      </c>
      <c r="CF122" s="63">
        <v>0.14607000000000001</v>
      </c>
      <c r="CG122" s="58">
        <v>0</v>
      </c>
      <c r="CH122" s="171"/>
      <c r="CI122" s="58">
        <v>1</v>
      </c>
      <c r="CJ122" s="58">
        <v>272</v>
      </c>
      <c r="CK122" s="58">
        <v>0</v>
      </c>
      <c r="CL122" s="112"/>
      <c r="CM122" s="58">
        <v>1</v>
      </c>
      <c r="CN122" s="112"/>
      <c r="CO122" s="58">
        <v>2</v>
      </c>
      <c r="CP122" s="58">
        <v>5</v>
      </c>
      <c r="CQ122" s="58">
        <v>5</v>
      </c>
      <c r="CR122" s="58">
        <v>5</v>
      </c>
      <c r="CS122" s="64">
        <v>15</v>
      </c>
      <c r="CT122" s="64">
        <v>17</v>
      </c>
      <c r="CU122" s="63">
        <v>0.88235294119999996</v>
      </c>
      <c r="CV122" s="62">
        <v>0.99328859059999997</v>
      </c>
      <c r="CW122" s="62">
        <v>0.88235294119999996</v>
      </c>
      <c r="CX122" s="46">
        <f t="shared" si="17"/>
        <v>4.375</v>
      </c>
      <c r="CY122" s="60">
        <v>0</v>
      </c>
      <c r="CZ122" s="60">
        <v>0</v>
      </c>
      <c r="DA122" s="46">
        <f t="shared" si="18"/>
        <v>17.647058823999998</v>
      </c>
      <c r="DB122" s="60">
        <v>0</v>
      </c>
      <c r="DC122" s="60">
        <v>0</v>
      </c>
      <c r="DD122" s="66">
        <v>0</v>
      </c>
      <c r="DE122" s="49">
        <f t="shared" si="19"/>
        <v>0.47615262322162161</v>
      </c>
    </row>
    <row r="123" spans="1:109" x14ac:dyDescent="0.45">
      <c r="A123" s="56" t="s">
        <v>718</v>
      </c>
      <c r="B123" s="57" t="s">
        <v>719</v>
      </c>
      <c r="C123" s="56" t="s">
        <v>720</v>
      </c>
      <c r="D123" s="56" t="s">
        <v>721</v>
      </c>
      <c r="E123" s="56" t="s">
        <v>722</v>
      </c>
      <c r="F123" s="56" t="s">
        <v>347</v>
      </c>
      <c r="G123" s="56" t="s">
        <v>341</v>
      </c>
      <c r="H123" s="56" t="s">
        <v>142</v>
      </c>
      <c r="I123" s="58">
        <v>0</v>
      </c>
      <c r="J123" s="59">
        <v>202</v>
      </c>
      <c r="K123" s="60">
        <v>2.7269999999999999</v>
      </c>
      <c r="L123" s="47">
        <f>IF(K123&lt;Benchmarks!C$9,0,IF(K123&lt;Benchmarks!D$9,1,IF(K123&lt;Benchmarks!E$9,2,IF(K123&lt;Benchmarks!F$9,3,IF(K123&lt;Benchmarks!G$9,4,IF(K123&lt;Benchmarks!H$9,5,6))))))</f>
        <v>5</v>
      </c>
      <c r="M123" s="62">
        <v>0.98540145990000005</v>
      </c>
      <c r="N123" s="46">
        <f t="shared" si="10"/>
        <v>4.9270072995000005</v>
      </c>
      <c r="O123" s="60">
        <v>0.98499999999999999</v>
      </c>
      <c r="P123" s="47">
        <f>IF(O123&lt;Benchmarks!C$8,0,IF(O123&lt;Benchmarks!D$8,1,IF(O123&lt;Benchmarks!E$8,2,IF(O123&lt;Benchmarks!F$8,3,IF(O123&lt;Benchmarks!G$8,4,IF(O123&lt;Benchmarks!H$8,5,6))))))</f>
        <v>1</v>
      </c>
      <c r="Q123" s="62">
        <v>1</v>
      </c>
      <c r="R123" s="46">
        <f t="shared" si="11"/>
        <v>1</v>
      </c>
      <c r="S123" s="60">
        <v>0.44</v>
      </c>
      <c r="T123" s="47">
        <f>IF(S123&lt;Benchmarks!C$7,0,IF(S123&lt;Benchmarks!D$7,1,IF(S123&lt;Benchmarks!E$7,2,IF(S123&lt;Benchmarks!F$7,3,IF(S123&lt;Benchmarks!G$7,4,IF(S123&lt;Benchmarks!H$7,5,6))))))</f>
        <v>3</v>
      </c>
      <c r="U123" s="62">
        <v>1</v>
      </c>
      <c r="V123" s="46">
        <f t="shared" si="12"/>
        <v>3</v>
      </c>
      <c r="W123" s="60">
        <v>4.1529999999999996</v>
      </c>
      <c r="X123" s="44">
        <f>IF(W123&lt;Benchmarks!C$5,0,IF(W123&lt;Benchmarks!D$5,1,IF(W123&lt;Benchmarks!E$5,2,IF(W123&lt;Benchmarks!F$5,3,IF(W123&lt;Benchmarks!G$5,4,IF(W123&lt;Benchmarks!H$5,5,6))))))</f>
        <v>4</v>
      </c>
      <c r="Y123" s="62">
        <v>0.96715328469999995</v>
      </c>
      <c r="Z123" s="46">
        <f t="shared" si="13"/>
        <v>3.8686131387999998</v>
      </c>
      <c r="AA123" s="60">
        <v>3.8980000000000001</v>
      </c>
      <c r="AB123" s="44">
        <f>IF(AA123&lt;Benchmarks!C$6,0,IF(AA123&lt;Benchmarks!D$6,1,IF(AA123&lt;Benchmarks!E$6,2,IF(AA123&lt;Benchmarks!F$6,3,IF(AA123&lt;Benchmarks!G$6,4,IF(AA123&lt;Benchmarks!H$6,5,6))))))</f>
        <v>4</v>
      </c>
      <c r="AC123" s="62">
        <v>0.9230769231</v>
      </c>
      <c r="AD123" s="46">
        <f t="shared" si="14"/>
        <v>3.6923076924</v>
      </c>
      <c r="AE123" s="46">
        <f t="shared" si="15"/>
        <v>16.487928130700002</v>
      </c>
      <c r="AF123" s="58">
        <v>30</v>
      </c>
      <c r="AG123" s="48">
        <f t="shared" si="16"/>
        <v>0.54959760435666671</v>
      </c>
      <c r="AH123" s="58">
        <v>57</v>
      </c>
      <c r="AI123" s="58">
        <v>0</v>
      </c>
      <c r="AJ123" s="58">
        <v>615</v>
      </c>
      <c r="AK123" s="58">
        <v>0</v>
      </c>
      <c r="AL123" s="62">
        <v>9.2679999999999998E-2</v>
      </c>
      <c r="AM123" s="58">
        <v>0</v>
      </c>
      <c r="AN123" s="58">
        <v>31</v>
      </c>
      <c r="AO123" s="58">
        <v>0</v>
      </c>
      <c r="AP123" s="58">
        <v>594</v>
      </c>
      <c r="AQ123" s="58">
        <v>0</v>
      </c>
      <c r="AR123" s="62">
        <v>5.219E-2</v>
      </c>
      <c r="AS123" s="58">
        <v>0</v>
      </c>
      <c r="AT123" s="62">
        <v>0.50037073649999997</v>
      </c>
      <c r="AU123" s="58">
        <v>0</v>
      </c>
      <c r="AV123" s="58">
        <v>2</v>
      </c>
      <c r="AW123" s="58">
        <v>5</v>
      </c>
      <c r="AX123" s="58">
        <v>5</v>
      </c>
      <c r="AY123" s="58">
        <v>11</v>
      </c>
      <c r="AZ123" s="58">
        <v>0</v>
      </c>
      <c r="BA123" s="58">
        <v>162</v>
      </c>
      <c r="BB123" s="58">
        <v>0</v>
      </c>
      <c r="BC123" s="62">
        <v>6.7900000000000002E-2</v>
      </c>
      <c r="BD123" s="58">
        <v>0</v>
      </c>
      <c r="BE123" s="62">
        <v>0.3062283737</v>
      </c>
      <c r="BF123" s="58">
        <v>0</v>
      </c>
      <c r="BG123" s="58">
        <v>1</v>
      </c>
      <c r="BH123" s="58">
        <v>3</v>
      </c>
      <c r="BI123" s="58">
        <v>3</v>
      </c>
      <c r="BJ123" s="58">
        <v>5</v>
      </c>
      <c r="BK123" s="61">
        <v>12</v>
      </c>
      <c r="BL123" s="61">
        <v>0</v>
      </c>
      <c r="BM123" s="61">
        <v>650</v>
      </c>
      <c r="BN123" s="64">
        <v>0</v>
      </c>
      <c r="BO123" s="63">
        <v>1.8460000000000001E-2</v>
      </c>
      <c r="BP123" s="58">
        <v>0</v>
      </c>
      <c r="BQ123" s="175"/>
      <c r="BR123" s="61">
        <v>1</v>
      </c>
      <c r="BS123" s="61">
        <v>621</v>
      </c>
      <c r="BT123" s="64">
        <v>0</v>
      </c>
      <c r="BU123" s="112"/>
      <c r="BV123" s="64">
        <v>1</v>
      </c>
      <c r="BW123" s="112"/>
      <c r="BX123" s="64">
        <v>2</v>
      </c>
      <c r="BY123" s="64">
        <v>2</v>
      </c>
      <c r="BZ123" s="64">
        <v>1</v>
      </c>
      <c r="CA123" s="64">
        <v>2</v>
      </c>
      <c r="CB123" s="65">
        <v>18</v>
      </c>
      <c r="CC123" s="61">
        <v>0</v>
      </c>
      <c r="CD123" s="61">
        <v>467</v>
      </c>
      <c r="CE123" s="64">
        <v>0</v>
      </c>
      <c r="CF123" s="63">
        <v>3.8539999999999998E-2</v>
      </c>
      <c r="CG123" s="58">
        <v>0</v>
      </c>
      <c r="CH123" s="58">
        <v>84</v>
      </c>
      <c r="CI123" s="58">
        <v>0</v>
      </c>
      <c r="CJ123" s="58">
        <v>508</v>
      </c>
      <c r="CK123" s="58">
        <v>0</v>
      </c>
      <c r="CL123" s="63">
        <v>0.16535</v>
      </c>
      <c r="CM123" s="58">
        <v>0</v>
      </c>
      <c r="CN123" s="112"/>
      <c r="CO123" s="171"/>
      <c r="CP123" s="58">
        <v>0</v>
      </c>
      <c r="CQ123" s="58">
        <v>0</v>
      </c>
      <c r="CR123" s="58">
        <v>0</v>
      </c>
      <c r="CS123" s="64">
        <v>7</v>
      </c>
      <c r="CT123" s="64">
        <v>17</v>
      </c>
      <c r="CU123" s="63">
        <v>0.41176470590000003</v>
      </c>
      <c r="CV123" s="62">
        <v>1</v>
      </c>
      <c r="CW123" s="62">
        <v>0.41176470590000003</v>
      </c>
      <c r="CX123" s="46">
        <f t="shared" si="17"/>
        <v>14.4269371143625</v>
      </c>
      <c r="CY123" s="60">
        <v>0</v>
      </c>
      <c r="CZ123" s="60">
        <v>0</v>
      </c>
      <c r="DA123" s="46">
        <f t="shared" si="18"/>
        <v>8.2352941180000006</v>
      </c>
      <c r="DB123" s="60">
        <v>0</v>
      </c>
      <c r="DC123" s="60">
        <v>0</v>
      </c>
      <c r="DD123" s="66">
        <v>0</v>
      </c>
      <c r="DE123" s="49">
        <f t="shared" si="19"/>
        <v>0.48999418880783785</v>
      </c>
    </row>
    <row r="124" spans="1:109" x14ac:dyDescent="0.45">
      <c r="A124" s="56" t="s">
        <v>723</v>
      </c>
      <c r="B124" s="57" t="s">
        <v>724</v>
      </c>
      <c r="C124" s="56" t="s">
        <v>725</v>
      </c>
      <c r="D124" s="56" t="s">
        <v>726</v>
      </c>
      <c r="E124" s="56" t="s">
        <v>727</v>
      </c>
      <c r="F124" s="56" t="s">
        <v>347</v>
      </c>
      <c r="G124" s="56" t="s">
        <v>341</v>
      </c>
      <c r="H124" s="56" t="s">
        <v>142</v>
      </c>
      <c r="I124" s="58">
        <v>0</v>
      </c>
      <c r="J124" s="59">
        <v>190</v>
      </c>
      <c r="K124" s="60">
        <v>2.484</v>
      </c>
      <c r="L124" s="47">
        <f>IF(K124&lt;Benchmarks!C$9,0,IF(K124&lt;Benchmarks!D$9,1,IF(K124&lt;Benchmarks!E$9,2,IF(K124&lt;Benchmarks!F$9,3,IF(K124&lt;Benchmarks!G$9,4,IF(K124&lt;Benchmarks!H$9,5,6))))))</f>
        <v>3</v>
      </c>
      <c r="M124" s="62">
        <v>0.9051094891</v>
      </c>
      <c r="N124" s="46">
        <f t="shared" si="10"/>
        <v>2.7153284673</v>
      </c>
      <c r="O124" s="60">
        <v>1.155</v>
      </c>
      <c r="P124" s="47">
        <f>IF(O124&lt;Benchmarks!C$8,0,IF(O124&lt;Benchmarks!D$8,1,IF(O124&lt;Benchmarks!E$8,2,IF(O124&lt;Benchmarks!F$8,3,IF(O124&lt;Benchmarks!G$8,4,IF(O124&lt;Benchmarks!H$8,5,6))))))</f>
        <v>3</v>
      </c>
      <c r="Q124" s="62">
        <v>1</v>
      </c>
      <c r="R124" s="46">
        <f t="shared" si="11"/>
        <v>3</v>
      </c>
      <c r="S124" s="60">
        <v>0.498</v>
      </c>
      <c r="T124" s="47">
        <f>IF(S124&lt;Benchmarks!C$7,0,IF(S124&lt;Benchmarks!D$7,1,IF(S124&lt;Benchmarks!E$7,2,IF(S124&lt;Benchmarks!F$7,3,IF(S124&lt;Benchmarks!G$7,4,IF(S124&lt;Benchmarks!H$7,5,6))))))</f>
        <v>4</v>
      </c>
      <c r="U124" s="62">
        <v>1</v>
      </c>
      <c r="V124" s="46">
        <f t="shared" si="12"/>
        <v>4</v>
      </c>
      <c r="W124" s="60">
        <v>4.1379999999999999</v>
      </c>
      <c r="X124" s="44">
        <f>IF(W124&lt;Benchmarks!C$5,0,IF(W124&lt;Benchmarks!D$5,1,IF(W124&lt;Benchmarks!E$5,2,IF(W124&lt;Benchmarks!F$5,3,IF(W124&lt;Benchmarks!G$5,4,IF(W124&lt;Benchmarks!H$5,5,6))))))</f>
        <v>4</v>
      </c>
      <c r="Y124" s="62">
        <v>1</v>
      </c>
      <c r="Z124" s="46">
        <f t="shared" si="13"/>
        <v>4</v>
      </c>
      <c r="AA124" s="60">
        <v>3.8090000000000002</v>
      </c>
      <c r="AB124" s="44">
        <f>IF(AA124&lt;Benchmarks!C$6,0,IF(AA124&lt;Benchmarks!D$6,1,IF(AA124&lt;Benchmarks!E$6,2,IF(AA124&lt;Benchmarks!F$6,3,IF(AA124&lt;Benchmarks!G$6,4,IF(AA124&lt;Benchmarks!H$6,5,6))))))</f>
        <v>4</v>
      </c>
      <c r="AC124" s="62">
        <v>1</v>
      </c>
      <c r="AD124" s="46">
        <f t="shared" si="14"/>
        <v>4</v>
      </c>
      <c r="AE124" s="46">
        <f t="shared" si="15"/>
        <v>17.715328467300001</v>
      </c>
      <c r="AF124" s="58">
        <v>30</v>
      </c>
      <c r="AG124" s="48">
        <f t="shared" si="16"/>
        <v>0.59051094891</v>
      </c>
      <c r="AH124" s="58">
        <v>37</v>
      </c>
      <c r="AI124" s="58">
        <v>0</v>
      </c>
      <c r="AJ124" s="58">
        <v>405</v>
      </c>
      <c r="AK124" s="58">
        <v>0</v>
      </c>
      <c r="AL124" s="62">
        <v>9.1359999999999997E-2</v>
      </c>
      <c r="AM124" s="58">
        <v>0</v>
      </c>
      <c r="AN124" s="58">
        <v>25</v>
      </c>
      <c r="AO124" s="58">
        <v>0</v>
      </c>
      <c r="AP124" s="58">
        <v>486</v>
      </c>
      <c r="AQ124" s="58">
        <v>0</v>
      </c>
      <c r="AR124" s="62">
        <v>5.144E-2</v>
      </c>
      <c r="AS124" s="58">
        <v>0</v>
      </c>
      <c r="AT124" s="62">
        <v>0.50150753770000001</v>
      </c>
      <c r="AU124" s="58">
        <v>0</v>
      </c>
      <c r="AV124" s="58">
        <v>2</v>
      </c>
      <c r="AW124" s="58">
        <v>5</v>
      </c>
      <c r="AX124" s="58">
        <v>5</v>
      </c>
      <c r="AY124" s="171"/>
      <c r="AZ124" s="58">
        <v>1</v>
      </c>
      <c r="BA124" s="58">
        <v>122</v>
      </c>
      <c r="BB124" s="58">
        <v>0</v>
      </c>
      <c r="BC124" s="111"/>
      <c r="BD124" s="58">
        <v>1</v>
      </c>
      <c r="BE124" s="111"/>
      <c r="BF124" s="58">
        <v>2</v>
      </c>
      <c r="BG124" s="58">
        <v>5</v>
      </c>
      <c r="BH124" s="58">
        <v>6</v>
      </c>
      <c r="BI124" s="58">
        <v>6</v>
      </c>
      <c r="BJ124" s="58">
        <v>6</v>
      </c>
      <c r="BK124" s="175"/>
      <c r="BL124" s="61">
        <v>1</v>
      </c>
      <c r="BM124" s="61">
        <v>505</v>
      </c>
      <c r="BN124" s="64">
        <v>0</v>
      </c>
      <c r="BO124" s="112"/>
      <c r="BP124" s="58">
        <v>1</v>
      </c>
      <c r="BQ124" s="175"/>
      <c r="BR124" s="61">
        <v>1</v>
      </c>
      <c r="BS124" s="61">
        <v>537</v>
      </c>
      <c r="BT124" s="64">
        <v>0</v>
      </c>
      <c r="BU124" s="112"/>
      <c r="BV124" s="64">
        <v>1</v>
      </c>
      <c r="BW124" s="63">
        <v>5.9343434299999998E-2</v>
      </c>
      <c r="BX124" s="64">
        <v>0</v>
      </c>
      <c r="BY124" s="64">
        <v>2</v>
      </c>
      <c r="BZ124" s="64">
        <v>0</v>
      </c>
      <c r="CA124" s="64">
        <v>2</v>
      </c>
      <c r="CB124" s="65">
        <v>41</v>
      </c>
      <c r="CC124" s="61">
        <v>0</v>
      </c>
      <c r="CD124" s="61">
        <v>467</v>
      </c>
      <c r="CE124" s="64">
        <v>0</v>
      </c>
      <c r="CF124" s="63">
        <v>8.7790000000000007E-2</v>
      </c>
      <c r="CG124" s="58">
        <v>0</v>
      </c>
      <c r="CH124" s="58">
        <v>54</v>
      </c>
      <c r="CI124" s="58">
        <v>0</v>
      </c>
      <c r="CJ124" s="58">
        <v>500</v>
      </c>
      <c r="CK124" s="58">
        <v>0</v>
      </c>
      <c r="CL124" s="63">
        <v>0.108</v>
      </c>
      <c r="CM124" s="58">
        <v>0</v>
      </c>
      <c r="CN124" s="112"/>
      <c r="CO124" s="171"/>
      <c r="CP124" s="58">
        <v>1</v>
      </c>
      <c r="CQ124" s="58">
        <v>0</v>
      </c>
      <c r="CR124" s="58">
        <v>1</v>
      </c>
      <c r="CS124" s="64">
        <v>9</v>
      </c>
      <c r="CT124" s="64">
        <v>17</v>
      </c>
      <c r="CU124" s="63">
        <v>0.52941176469999995</v>
      </c>
      <c r="CV124" s="62">
        <v>0.97610294119999996</v>
      </c>
      <c r="CW124" s="62">
        <v>0.52941176469999995</v>
      </c>
      <c r="CX124" s="46">
        <f t="shared" si="17"/>
        <v>15.500912408887499</v>
      </c>
      <c r="CY124" s="60">
        <v>0</v>
      </c>
      <c r="CZ124" s="60">
        <v>0</v>
      </c>
      <c r="DA124" s="46">
        <f t="shared" si="18"/>
        <v>10.588235293999999</v>
      </c>
      <c r="DB124" s="60">
        <v>0</v>
      </c>
      <c r="DC124" s="60">
        <v>0</v>
      </c>
      <c r="DD124" s="66">
        <v>0</v>
      </c>
      <c r="DE124" s="49">
        <f t="shared" si="19"/>
        <v>0.56408968006243243</v>
      </c>
    </row>
    <row r="125" spans="1:109" x14ac:dyDescent="0.45">
      <c r="A125" s="56" t="s">
        <v>728</v>
      </c>
      <c r="B125" s="57" t="s">
        <v>729</v>
      </c>
      <c r="C125" s="56" t="s">
        <v>730</v>
      </c>
      <c r="D125" s="56" t="s">
        <v>731</v>
      </c>
      <c r="E125" s="56" t="s">
        <v>732</v>
      </c>
      <c r="F125" s="56" t="s">
        <v>340</v>
      </c>
      <c r="G125" s="56" t="s">
        <v>341</v>
      </c>
      <c r="H125" s="56" t="s">
        <v>142</v>
      </c>
      <c r="I125" s="58">
        <v>0</v>
      </c>
      <c r="J125" s="59">
        <v>50</v>
      </c>
      <c r="K125" s="60">
        <v>2</v>
      </c>
      <c r="L125" s="47">
        <f>IF(K125&lt;Benchmarks!C$9,0,IF(K125&lt;Benchmarks!D$9,1,IF(K125&lt;Benchmarks!E$9,2,IF(K125&lt;Benchmarks!F$9,3,IF(K125&lt;Benchmarks!G$9,4,IF(K125&lt;Benchmarks!H$9,5,6))))))</f>
        <v>0</v>
      </c>
      <c r="M125" s="62">
        <v>0.64233576640000001</v>
      </c>
      <c r="N125" s="46">
        <f t="shared" si="10"/>
        <v>0</v>
      </c>
      <c r="O125" s="60">
        <v>0.75800000000000001</v>
      </c>
      <c r="P125" s="47">
        <f>IF(O125&lt;Benchmarks!C$8,0,IF(O125&lt;Benchmarks!D$8,1,IF(O125&lt;Benchmarks!E$8,2,IF(O125&lt;Benchmarks!F$8,3,IF(O125&lt;Benchmarks!G$8,4,IF(O125&lt;Benchmarks!H$8,5,6))))))</f>
        <v>0</v>
      </c>
      <c r="Q125" s="62">
        <v>1</v>
      </c>
      <c r="R125" s="46">
        <f t="shared" si="11"/>
        <v>0</v>
      </c>
      <c r="S125" s="60">
        <v>0.92300000000000004</v>
      </c>
      <c r="T125" s="47">
        <f>IF(S125&lt;Benchmarks!C$7,0,IF(S125&lt;Benchmarks!D$7,1,IF(S125&lt;Benchmarks!E$7,2,IF(S125&lt;Benchmarks!F$7,3,IF(S125&lt;Benchmarks!G$7,4,IF(S125&lt;Benchmarks!H$7,5,6))))))</f>
        <v>6</v>
      </c>
      <c r="U125" s="62">
        <v>1</v>
      </c>
      <c r="V125" s="46">
        <f t="shared" si="12"/>
        <v>6</v>
      </c>
      <c r="W125" s="60">
        <v>3.68</v>
      </c>
      <c r="X125" s="44">
        <f>IF(W125&lt;Benchmarks!C$5,0,IF(W125&lt;Benchmarks!D$5,1,IF(W125&lt;Benchmarks!E$5,2,IF(W125&lt;Benchmarks!F$5,3,IF(W125&lt;Benchmarks!G$5,4,IF(W125&lt;Benchmarks!H$5,5,6))))))</f>
        <v>1</v>
      </c>
      <c r="Y125" s="62">
        <v>1</v>
      </c>
      <c r="Z125" s="46">
        <f t="shared" si="13"/>
        <v>1</v>
      </c>
      <c r="AA125" s="60">
        <v>3.4249999999999998</v>
      </c>
      <c r="AB125" s="44">
        <f>IF(AA125&lt;Benchmarks!C$6,0,IF(AA125&lt;Benchmarks!D$6,1,IF(AA125&lt;Benchmarks!E$6,2,IF(AA125&lt;Benchmarks!F$6,3,IF(AA125&lt;Benchmarks!G$6,4,IF(AA125&lt;Benchmarks!H$6,5,6))))))</f>
        <v>1</v>
      </c>
      <c r="AC125" s="62">
        <v>1</v>
      </c>
      <c r="AD125" s="46">
        <f t="shared" si="14"/>
        <v>1</v>
      </c>
      <c r="AE125" s="46">
        <f t="shared" si="15"/>
        <v>8</v>
      </c>
      <c r="AF125" s="58">
        <v>30</v>
      </c>
      <c r="AG125" s="48">
        <f t="shared" si="16"/>
        <v>0.26666666666666666</v>
      </c>
      <c r="AH125" s="171"/>
      <c r="AI125" s="58">
        <v>1</v>
      </c>
      <c r="AJ125" s="58">
        <v>37</v>
      </c>
      <c r="AK125" s="58">
        <v>0</v>
      </c>
      <c r="AL125" s="111"/>
      <c r="AM125" s="58">
        <v>1</v>
      </c>
      <c r="AN125" s="58">
        <v>0</v>
      </c>
      <c r="AO125" s="58">
        <v>0</v>
      </c>
      <c r="AP125" s="58">
        <v>69</v>
      </c>
      <c r="AQ125" s="58">
        <v>0</v>
      </c>
      <c r="AR125" s="62">
        <v>0</v>
      </c>
      <c r="AS125" s="58">
        <v>0</v>
      </c>
      <c r="AT125" s="111"/>
      <c r="AU125" s="58">
        <v>2</v>
      </c>
      <c r="AV125" s="58">
        <v>6</v>
      </c>
      <c r="AW125" s="58">
        <v>6</v>
      </c>
      <c r="AX125" s="58">
        <v>6</v>
      </c>
      <c r="AY125" s="58">
        <v>0</v>
      </c>
      <c r="AZ125" s="58">
        <v>0</v>
      </c>
      <c r="BA125" s="171"/>
      <c r="BB125" s="58">
        <v>4</v>
      </c>
      <c r="BC125" s="111"/>
      <c r="BD125" s="58">
        <v>4</v>
      </c>
      <c r="BE125" s="111"/>
      <c r="BF125" s="171"/>
      <c r="BG125" s="171"/>
      <c r="BH125" s="171"/>
      <c r="BI125" s="171"/>
      <c r="BJ125" s="58">
        <v>6</v>
      </c>
      <c r="BK125" s="61">
        <v>0</v>
      </c>
      <c r="BL125" s="61">
        <v>0</v>
      </c>
      <c r="BM125" s="61">
        <v>56</v>
      </c>
      <c r="BN125" s="64">
        <v>0</v>
      </c>
      <c r="BO125" s="63">
        <v>0</v>
      </c>
      <c r="BP125" s="58">
        <v>0</v>
      </c>
      <c r="BQ125" s="175"/>
      <c r="BR125" s="61">
        <v>1</v>
      </c>
      <c r="BS125" s="61">
        <v>75</v>
      </c>
      <c r="BT125" s="64">
        <v>0</v>
      </c>
      <c r="BU125" s="112"/>
      <c r="BV125" s="64">
        <v>1</v>
      </c>
      <c r="BW125" s="112"/>
      <c r="BX125" s="172"/>
      <c r="BY125" s="64">
        <v>0</v>
      </c>
      <c r="BZ125" s="64">
        <v>0</v>
      </c>
      <c r="CA125" s="64">
        <v>0</v>
      </c>
      <c r="CB125" s="177"/>
      <c r="CC125" s="61">
        <v>1</v>
      </c>
      <c r="CD125" s="61">
        <v>52</v>
      </c>
      <c r="CE125" s="64">
        <v>0</v>
      </c>
      <c r="CF125" s="112"/>
      <c r="CG125" s="58">
        <v>1</v>
      </c>
      <c r="CH125" s="171"/>
      <c r="CI125" s="58">
        <v>1</v>
      </c>
      <c r="CJ125" s="58">
        <v>71</v>
      </c>
      <c r="CK125" s="58">
        <v>0</v>
      </c>
      <c r="CL125" s="112"/>
      <c r="CM125" s="58">
        <v>1</v>
      </c>
      <c r="CN125" s="63">
        <v>1.8791866028999999</v>
      </c>
      <c r="CO125" s="58">
        <v>0</v>
      </c>
      <c r="CP125" s="58">
        <v>5</v>
      </c>
      <c r="CQ125" s="58">
        <v>5</v>
      </c>
      <c r="CR125" s="58">
        <v>5</v>
      </c>
      <c r="CS125" s="64">
        <v>11</v>
      </c>
      <c r="CT125" s="64">
        <v>17</v>
      </c>
      <c r="CU125" s="63">
        <v>0.64705882349999999</v>
      </c>
      <c r="CV125" s="62">
        <v>1</v>
      </c>
      <c r="CW125" s="62">
        <v>0.64705882349999999</v>
      </c>
      <c r="CX125" s="46">
        <f t="shared" si="17"/>
        <v>7</v>
      </c>
      <c r="CY125" s="60">
        <v>0</v>
      </c>
      <c r="CZ125" s="60">
        <v>0</v>
      </c>
      <c r="DA125" s="46">
        <f t="shared" si="18"/>
        <v>12.94117647</v>
      </c>
      <c r="DB125" s="60">
        <v>0</v>
      </c>
      <c r="DC125" s="60">
        <v>0</v>
      </c>
      <c r="DD125" s="66">
        <v>0</v>
      </c>
      <c r="DE125" s="49">
        <f t="shared" si="19"/>
        <v>0.43116057232432436</v>
      </c>
    </row>
    <row r="126" spans="1:109" x14ac:dyDescent="0.45">
      <c r="A126" s="56" t="s">
        <v>733</v>
      </c>
      <c r="B126" s="57" t="s">
        <v>734</v>
      </c>
      <c r="C126" s="56" t="s">
        <v>735</v>
      </c>
      <c r="D126" s="56" t="s">
        <v>736</v>
      </c>
      <c r="E126" s="56" t="s">
        <v>737</v>
      </c>
      <c r="F126" s="56" t="s">
        <v>340</v>
      </c>
      <c r="G126" s="56" t="s">
        <v>341</v>
      </c>
      <c r="H126" s="56" t="s">
        <v>142</v>
      </c>
      <c r="I126" s="58">
        <v>0</v>
      </c>
      <c r="J126" s="59">
        <v>99</v>
      </c>
      <c r="K126" s="60">
        <v>2.4569999999999999</v>
      </c>
      <c r="L126" s="47">
        <f>IF(K126&lt;Benchmarks!C$9,0,IF(K126&lt;Benchmarks!D$9,1,IF(K126&lt;Benchmarks!E$9,2,IF(K126&lt;Benchmarks!F$9,3,IF(K126&lt;Benchmarks!G$9,4,IF(K126&lt;Benchmarks!H$9,5,6))))))</f>
        <v>3</v>
      </c>
      <c r="M126" s="62">
        <v>0.87956204380000003</v>
      </c>
      <c r="N126" s="46">
        <f t="shared" si="10"/>
        <v>2.6386861314000001</v>
      </c>
      <c r="O126" s="60">
        <v>0.89600000000000002</v>
      </c>
      <c r="P126" s="47">
        <f>IF(O126&lt;Benchmarks!C$8,0,IF(O126&lt;Benchmarks!D$8,1,IF(O126&lt;Benchmarks!E$8,2,IF(O126&lt;Benchmarks!F$8,3,IF(O126&lt;Benchmarks!G$8,4,IF(O126&lt;Benchmarks!H$8,5,6))))))</f>
        <v>0</v>
      </c>
      <c r="Q126" s="62">
        <v>1</v>
      </c>
      <c r="R126" s="46">
        <f t="shared" si="11"/>
        <v>0</v>
      </c>
      <c r="S126" s="60">
        <v>0.4</v>
      </c>
      <c r="T126" s="47">
        <f>IF(S126&lt;Benchmarks!C$7,0,IF(S126&lt;Benchmarks!D$7,1,IF(S126&lt;Benchmarks!E$7,2,IF(S126&lt;Benchmarks!F$7,3,IF(S126&lt;Benchmarks!G$7,4,IF(S126&lt;Benchmarks!H$7,5,6))))))</f>
        <v>2</v>
      </c>
      <c r="U126" s="62">
        <v>1</v>
      </c>
      <c r="V126" s="46">
        <f t="shared" si="12"/>
        <v>2</v>
      </c>
      <c r="W126" s="60">
        <v>3.7530000000000001</v>
      </c>
      <c r="X126" s="44">
        <f>IF(W126&lt;Benchmarks!C$5,0,IF(W126&lt;Benchmarks!D$5,1,IF(W126&lt;Benchmarks!E$5,2,IF(W126&lt;Benchmarks!F$5,3,IF(W126&lt;Benchmarks!G$5,4,IF(W126&lt;Benchmarks!H$5,5,6))))))</f>
        <v>1</v>
      </c>
      <c r="Y126" s="62">
        <v>0.63503649640000004</v>
      </c>
      <c r="Z126" s="46">
        <f t="shared" si="13"/>
        <v>0.63503649640000004</v>
      </c>
      <c r="AA126" s="60">
        <v>3.4929999999999999</v>
      </c>
      <c r="AB126" s="44">
        <f>IF(AA126&lt;Benchmarks!C$6,0,IF(AA126&lt;Benchmarks!D$6,1,IF(AA126&lt;Benchmarks!E$6,2,IF(AA126&lt;Benchmarks!F$6,3,IF(AA126&lt;Benchmarks!G$6,4,IF(AA126&lt;Benchmarks!H$6,5,6))))))</f>
        <v>2</v>
      </c>
      <c r="AC126" s="62">
        <v>0.60256410260000004</v>
      </c>
      <c r="AD126" s="46">
        <f t="shared" si="14"/>
        <v>1.2051282052000001</v>
      </c>
      <c r="AE126" s="46">
        <f t="shared" si="15"/>
        <v>6.4788508330000001</v>
      </c>
      <c r="AF126" s="58">
        <v>30</v>
      </c>
      <c r="AG126" s="48">
        <f t="shared" si="16"/>
        <v>0.21596169443333332</v>
      </c>
      <c r="AH126" s="171"/>
      <c r="AI126" s="58">
        <v>1</v>
      </c>
      <c r="AJ126" s="58">
        <v>223</v>
      </c>
      <c r="AK126" s="58">
        <v>0</v>
      </c>
      <c r="AL126" s="111"/>
      <c r="AM126" s="58">
        <v>1</v>
      </c>
      <c r="AN126" s="58">
        <v>17</v>
      </c>
      <c r="AO126" s="58">
        <v>0</v>
      </c>
      <c r="AP126" s="58">
        <v>271</v>
      </c>
      <c r="AQ126" s="58">
        <v>0</v>
      </c>
      <c r="AR126" s="62">
        <v>6.2729999999999994E-2</v>
      </c>
      <c r="AS126" s="58">
        <v>0</v>
      </c>
      <c r="AT126" s="111"/>
      <c r="AU126" s="171"/>
      <c r="AV126" s="58">
        <v>1</v>
      </c>
      <c r="AW126" s="58">
        <v>0</v>
      </c>
      <c r="AX126" s="58">
        <v>1</v>
      </c>
      <c r="AY126" s="171"/>
      <c r="AZ126" s="58">
        <v>1</v>
      </c>
      <c r="BA126" s="58">
        <v>66</v>
      </c>
      <c r="BB126" s="58">
        <v>0</v>
      </c>
      <c r="BC126" s="111"/>
      <c r="BD126" s="58">
        <v>1</v>
      </c>
      <c r="BE126" s="111"/>
      <c r="BF126" s="171"/>
      <c r="BG126" s="58">
        <v>0</v>
      </c>
      <c r="BH126" s="58">
        <v>0</v>
      </c>
      <c r="BI126" s="58">
        <v>0</v>
      </c>
      <c r="BJ126" s="58">
        <v>1</v>
      </c>
      <c r="BK126" s="175"/>
      <c r="BL126" s="61">
        <v>1</v>
      </c>
      <c r="BM126" s="61">
        <v>311</v>
      </c>
      <c r="BN126" s="64">
        <v>0</v>
      </c>
      <c r="BO126" s="112"/>
      <c r="BP126" s="58">
        <v>1</v>
      </c>
      <c r="BQ126" s="175"/>
      <c r="BR126" s="61">
        <v>1</v>
      </c>
      <c r="BS126" s="61">
        <v>302</v>
      </c>
      <c r="BT126" s="64">
        <v>0</v>
      </c>
      <c r="BU126" s="112"/>
      <c r="BV126" s="64">
        <v>1</v>
      </c>
      <c r="BW126" s="112"/>
      <c r="BX126" s="172"/>
      <c r="BY126" s="64">
        <v>2</v>
      </c>
      <c r="BZ126" s="64">
        <v>0</v>
      </c>
      <c r="CA126" s="64">
        <v>2</v>
      </c>
      <c r="CB126" s="65">
        <v>16</v>
      </c>
      <c r="CC126" s="61">
        <v>0</v>
      </c>
      <c r="CD126" s="61">
        <v>279</v>
      </c>
      <c r="CE126" s="64">
        <v>0</v>
      </c>
      <c r="CF126" s="63">
        <v>5.7349999999999998E-2</v>
      </c>
      <c r="CG126" s="58">
        <v>0</v>
      </c>
      <c r="CH126" s="58">
        <v>14</v>
      </c>
      <c r="CI126" s="58">
        <v>0</v>
      </c>
      <c r="CJ126" s="58">
        <v>272</v>
      </c>
      <c r="CK126" s="58">
        <v>0</v>
      </c>
      <c r="CL126" s="63">
        <v>5.1470000000000002E-2</v>
      </c>
      <c r="CM126" s="58">
        <v>0</v>
      </c>
      <c r="CN126" s="63">
        <v>0.4239365537</v>
      </c>
      <c r="CO126" s="58">
        <v>0</v>
      </c>
      <c r="CP126" s="58">
        <v>4</v>
      </c>
      <c r="CQ126" s="58">
        <v>4</v>
      </c>
      <c r="CR126" s="58">
        <v>4</v>
      </c>
      <c r="CS126" s="64">
        <v>7</v>
      </c>
      <c r="CT126" s="64">
        <v>17</v>
      </c>
      <c r="CU126" s="63">
        <v>0.41176470590000003</v>
      </c>
      <c r="CV126" s="62">
        <v>0.98657718120000004</v>
      </c>
      <c r="CW126" s="62">
        <v>0.41176470590000003</v>
      </c>
      <c r="CX126" s="46">
        <f t="shared" si="17"/>
        <v>5.6689944788749997</v>
      </c>
      <c r="CY126" s="60">
        <v>0</v>
      </c>
      <c r="CZ126" s="60">
        <v>0</v>
      </c>
      <c r="DA126" s="46">
        <f t="shared" si="18"/>
        <v>8.2352941180000006</v>
      </c>
      <c r="DB126" s="60">
        <v>0</v>
      </c>
      <c r="DC126" s="60">
        <v>0</v>
      </c>
      <c r="DD126" s="66">
        <v>0</v>
      </c>
      <c r="DE126" s="49">
        <f t="shared" si="19"/>
        <v>0.30063326695945947</v>
      </c>
    </row>
    <row r="127" spans="1:109" x14ac:dyDescent="0.45">
      <c r="A127" s="56" t="s">
        <v>738</v>
      </c>
      <c r="B127" s="57" t="s">
        <v>739</v>
      </c>
      <c r="C127" s="56" t="s">
        <v>740</v>
      </c>
      <c r="D127" s="56" t="s">
        <v>741</v>
      </c>
      <c r="E127" s="56" t="s">
        <v>742</v>
      </c>
      <c r="F127" s="56" t="s">
        <v>347</v>
      </c>
      <c r="G127" s="56" t="s">
        <v>341</v>
      </c>
      <c r="H127" s="56" t="s">
        <v>142</v>
      </c>
      <c r="I127" s="58">
        <v>0</v>
      </c>
      <c r="J127" s="59">
        <v>83</v>
      </c>
      <c r="K127" s="60">
        <v>2.6659999999999999</v>
      </c>
      <c r="L127" s="47">
        <f>IF(K127&lt;Benchmarks!C$9,0,IF(K127&lt;Benchmarks!D$9,1,IF(K127&lt;Benchmarks!E$9,2,IF(K127&lt;Benchmarks!F$9,3,IF(K127&lt;Benchmarks!G$9,4,IF(K127&lt;Benchmarks!H$9,5,6))))))</f>
        <v>4</v>
      </c>
      <c r="M127" s="62">
        <v>0.56204379559999995</v>
      </c>
      <c r="N127" s="46">
        <f t="shared" si="10"/>
        <v>2.2481751823999998</v>
      </c>
      <c r="O127" s="60">
        <v>0.78400000000000003</v>
      </c>
      <c r="P127" s="47">
        <f>IF(O127&lt;Benchmarks!C$8,0,IF(O127&lt;Benchmarks!D$8,1,IF(O127&lt;Benchmarks!E$8,2,IF(O127&lt;Benchmarks!F$8,3,IF(O127&lt;Benchmarks!G$8,4,IF(O127&lt;Benchmarks!H$8,5,6))))))</f>
        <v>0</v>
      </c>
      <c r="Q127" s="62">
        <v>1</v>
      </c>
      <c r="R127" s="46">
        <f t="shared" si="11"/>
        <v>0</v>
      </c>
      <c r="S127" s="60">
        <v>0.62</v>
      </c>
      <c r="T127" s="47">
        <f>IF(S127&lt;Benchmarks!C$7,0,IF(S127&lt;Benchmarks!D$7,1,IF(S127&lt;Benchmarks!E$7,2,IF(S127&lt;Benchmarks!F$7,3,IF(S127&lt;Benchmarks!G$7,4,IF(S127&lt;Benchmarks!H$7,5,6))))))</f>
        <v>5</v>
      </c>
      <c r="U127" s="62">
        <v>1</v>
      </c>
      <c r="V127" s="46">
        <f t="shared" si="12"/>
        <v>5</v>
      </c>
      <c r="W127" s="60">
        <v>4.07</v>
      </c>
      <c r="X127" s="44">
        <f>IF(W127&lt;Benchmarks!C$5,0,IF(W127&lt;Benchmarks!D$5,1,IF(W127&lt;Benchmarks!E$5,2,IF(W127&lt;Benchmarks!F$5,3,IF(W127&lt;Benchmarks!G$5,4,IF(W127&lt;Benchmarks!H$5,5,6))))))</f>
        <v>3</v>
      </c>
      <c r="Y127" s="62">
        <v>0.4197080292</v>
      </c>
      <c r="Z127" s="46">
        <f t="shared" si="13"/>
        <v>1.2591240876000001</v>
      </c>
      <c r="AA127" s="60">
        <v>3.8580000000000001</v>
      </c>
      <c r="AB127" s="44">
        <f>IF(AA127&lt;Benchmarks!C$6,0,IF(AA127&lt;Benchmarks!D$6,1,IF(AA127&lt;Benchmarks!E$6,2,IF(AA127&lt;Benchmarks!F$6,3,IF(AA127&lt;Benchmarks!G$6,4,IF(AA127&lt;Benchmarks!H$6,5,6))))))</f>
        <v>4</v>
      </c>
      <c r="AC127" s="62">
        <v>0.48717948719999998</v>
      </c>
      <c r="AD127" s="46">
        <f t="shared" si="14"/>
        <v>1.9487179487999999</v>
      </c>
      <c r="AE127" s="46">
        <f t="shared" si="15"/>
        <v>10.4560172188</v>
      </c>
      <c r="AF127" s="58">
        <v>30</v>
      </c>
      <c r="AG127" s="48">
        <f t="shared" si="16"/>
        <v>0.34853390729333333</v>
      </c>
      <c r="AH127" s="58">
        <v>17</v>
      </c>
      <c r="AI127" s="58">
        <v>0</v>
      </c>
      <c r="AJ127" s="58">
        <v>232</v>
      </c>
      <c r="AK127" s="58">
        <v>0</v>
      </c>
      <c r="AL127" s="62">
        <v>7.3279999999999998E-2</v>
      </c>
      <c r="AM127" s="58">
        <v>0</v>
      </c>
      <c r="AN127" s="58">
        <v>15</v>
      </c>
      <c r="AO127" s="58">
        <v>0</v>
      </c>
      <c r="AP127" s="58">
        <v>223</v>
      </c>
      <c r="AQ127" s="58">
        <v>0</v>
      </c>
      <c r="AR127" s="62">
        <v>6.726E-2</v>
      </c>
      <c r="AS127" s="58">
        <v>0</v>
      </c>
      <c r="AT127" s="62">
        <v>9.7854356300000001E-2</v>
      </c>
      <c r="AU127" s="58">
        <v>0</v>
      </c>
      <c r="AV127" s="58">
        <v>1</v>
      </c>
      <c r="AW127" s="58">
        <v>0</v>
      </c>
      <c r="AX127" s="58">
        <v>1</v>
      </c>
      <c r="AY127" s="171"/>
      <c r="AZ127" s="58">
        <v>1</v>
      </c>
      <c r="BA127" s="58">
        <v>47</v>
      </c>
      <c r="BB127" s="58">
        <v>0</v>
      </c>
      <c r="BC127" s="111"/>
      <c r="BD127" s="58">
        <v>1</v>
      </c>
      <c r="BE127" s="111"/>
      <c r="BF127" s="58">
        <v>2</v>
      </c>
      <c r="BG127" s="58">
        <v>1</v>
      </c>
      <c r="BH127" s="58">
        <v>1</v>
      </c>
      <c r="BI127" s="58">
        <v>1</v>
      </c>
      <c r="BJ127" s="58">
        <v>1</v>
      </c>
      <c r="BK127" s="175"/>
      <c r="BL127" s="61">
        <v>1</v>
      </c>
      <c r="BM127" s="61">
        <v>259</v>
      </c>
      <c r="BN127" s="64">
        <v>0</v>
      </c>
      <c r="BO127" s="112"/>
      <c r="BP127" s="58">
        <v>1</v>
      </c>
      <c r="BQ127" s="175"/>
      <c r="BR127" s="61">
        <v>1</v>
      </c>
      <c r="BS127" s="61">
        <v>252</v>
      </c>
      <c r="BT127" s="64">
        <v>0</v>
      </c>
      <c r="BU127" s="112"/>
      <c r="BV127" s="64">
        <v>1</v>
      </c>
      <c r="BW127" s="112"/>
      <c r="BX127" s="172"/>
      <c r="BY127" s="64">
        <v>2</v>
      </c>
      <c r="BZ127" s="64">
        <v>0</v>
      </c>
      <c r="CA127" s="64">
        <v>2</v>
      </c>
      <c r="CB127" s="65">
        <v>63</v>
      </c>
      <c r="CC127" s="61">
        <v>0</v>
      </c>
      <c r="CD127" s="61">
        <v>239</v>
      </c>
      <c r="CE127" s="64">
        <v>0</v>
      </c>
      <c r="CF127" s="63">
        <v>0.2636</v>
      </c>
      <c r="CG127" s="58">
        <v>0</v>
      </c>
      <c r="CH127" s="58">
        <v>40</v>
      </c>
      <c r="CI127" s="58">
        <v>0</v>
      </c>
      <c r="CJ127" s="58">
        <v>226</v>
      </c>
      <c r="CK127" s="58">
        <v>0</v>
      </c>
      <c r="CL127" s="63">
        <v>0.17699000000000001</v>
      </c>
      <c r="CM127" s="58">
        <v>0</v>
      </c>
      <c r="CN127" s="63">
        <v>0.39346719969999999</v>
      </c>
      <c r="CO127" s="58">
        <v>0</v>
      </c>
      <c r="CP127" s="58">
        <v>0</v>
      </c>
      <c r="CQ127" s="58">
        <v>3</v>
      </c>
      <c r="CR127" s="58">
        <v>3</v>
      </c>
      <c r="CS127" s="64">
        <v>6</v>
      </c>
      <c r="CT127" s="64">
        <v>17</v>
      </c>
      <c r="CU127" s="63">
        <v>0.35294117650000001</v>
      </c>
      <c r="CV127" s="62">
        <v>0.95599999999999996</v>
      </c>
      <c r="CW127" s="62">
        <v>0.35294117650000001</v>
      </c>
      <c r="CX127" s="46">
        <f t="shared" si="17"/>
        <v>9.1490150664499996</v>
      </c>
      <c r="CY127" s="60">
        <v>0</v>
      </c>
      <c r="CZ127" s="60">
        <v>0</v>
      </c>
      <c r="DA127" s="46">
        <f t="shared" si="18"/>
        <v>7.0588235299999997</v>
      </c>
      <c r="DB127" s="60">
        <v>0</v>
      </c>
      <c r="DC127" s="60">
        <v>0</v>
      </c>
      <c r="DD127" s="66">
        <v>0</v>
      </c>
      <c r="DE127" s="49">
        <f t="shared" si="19"/>
        <v>0.35043975343675676</v>
      </c>
    </row>
    <row r="128" spans="1:109" x14ac:dyDescent="0.45">
      <c r="A128" s="56" t="s">
        <v>743</v>
      </c>
      <c r="B128" s="57" t="s">
        <v>744</v>
      </c>
      <c r="C128" s="56" t="s">
        <v>745</v>
      </c>
      <c r="D128" s="56" t="s">
        <v>746</v>
      </c>
      <c r="E128" s="56" t="s">
        <v>747</v>
      </c>
      <c r="F128" s="56" t="s">
        <v>340</v>
      </c>
      <c r="G128" s="56" t="s">
        <v>341</v>
      </c>
      <c r="H128" s="56" t="s">
        <v>142</v>
      </c>
      <c r="I128" s="58">
        <v>0</v>
      </c>
      <c r="J128" s="59">
        <v>82</v>
      </c>
      <c r="K128" s="60">
        <v>2.2330000000000001</v>
      </c>
      <c r="L128" s="47">
        <f>IF(K128&lt;Benchmarks!C$9,0,IF(K128&lt;Benchmarks!D$9,1,IF(K128&lt;Benchmarks!E$9,2,IF(K128&lt;Benchmarks!F$9,3,IF(K128&lt;Benchmarks!G$9,4,IF(K128&lt;Benchmarks!H$9,5,6))))))</f>
        <v>1</v>
      </c>
      <c r="M128" s="62">
        <v>0.30291970800000001</v>
      </c>
      <c r="N128" s="46">
        <f t="shared" si="10"/>
        <v>0.30291970800000001</v>
      </c>
      <c r="O128" s="60">
        <v>1.107</v>
      </c>
      <c r="P128" s="47">
        <f>IF(O128&lt;Benchmarks!C$8,0,IF(O128&lt;Benchmarks!D$8,1,IF(O128&lt;Benchmarks!E$8,2,IF(O128&lt;Benchmarks!F$8,3,IF(O128&lt;Benchmarks!G$8,4,IF(O128&lt;Benchmarks!H$8,5,6))))))</f>
        <v>3</v>
      </c>
      <c r="Q128" s="62">
        <v>1</v>
      </c>
      <c r="R128" s="46">
        <f t="shared" si="11"/>
        <v>3</v>
      </c>
      <c r="S128" s="60">
        <v>0.21299999999999999</v>
      </c>
      <c r="T128" s="47">
        <f>IF(S128&lt;Benchmarks!C$7,0,IF(S128&lt;Benchmarks!D$7,1,IF(S128&lt;Benchmarks!E$7,2,IF(S128&lt;Benchmarks!F$7,3,IF(S128&lt;Benchmarks!G$7,4,IF(S128&lt;Benchmarks!H$7,5,6))))))</f>
        <v>0</v>
      </c>
      <c r="U128" s="62">
        <v>1</v>
      </c>
      <c r="V128" s="46">
        <f t="shared" si="12"/>
        <v>0</v>
      </c>
      <c r="W128" s="60">
        <v>3.552</v>
      </c>
      <c r="X128" s="44">
        <f>IF(W128&lt;Benchmarks!C$5,0,IF(W128&lt;Benchmarks!D$5,1,IF(W128&lt;Benchmarks!E$5,2,IF(W128&lt;Benchmarks!F$5,3,IF(W128&lt;Benchmarks!G$5,4,IF(W128&lt;Benchmarks!H$5,5,6))))))</f>
        <v>0</v>
      </c>
      <c r="Y128" s="62">
        <v>0.28102189779999998</v>
      </c>
      <c r="Z128" s="46">
        <f t="shared" si="13"/>
        <v>0</v>
      </c>
      <c r="AA128" s="60">
        <v>2.899</v>
      </c>
      <c r="AB128" s="44">
        <f>IF(AA128&lt;Benchmarks!C$6,0,IF(AA128&lt;Benchmarks!D$6,1,IF(AA128&lt;Benchmarks!E$6,2,IF(AA128&lt;Benchmarks!F$6,3,IF(AA128&lt;Benchmarks!G$6,4,IF(AA128&lt;Benchmarks!H$6,5,6))))))</f>
        <v>0</v>
      </c>
      <c r="AC128" s="62">
        <v>0.12820512819999999</v>
      </c>
      <c r="AD128" s="46">
        <f t="shared" si="14"/>
        <v>0</v>
      </c>
      <c r="AE128" s="46">
        <f t="shared" si="15"/>
        <v>3.3029197080000001</v>
      </c>
      <c r="AF128" s="58">
        <v>30</v>
      </c>
      <c r="AG128" s="48">
        <f t="shared" si="16"/>
        <v>0.1100973236</v>
      </c>
      <c r="AH128" s="58">
        <v>30</v>
      </c>
      <c r="AI128" s="58">
        <v>0</v>
      </c>
      <c r="AJ128" s="58">
        <v>196</v>
      </c>
      <c r="AK128" s="58">
        <v>0</v>
      </c>
      <c r="AL128" s="62">
        <v>0.15306</v>
      </c>
      <c r="AM128" s="58">
        <v>0</v>
      </c>
      <c r="AN128" s="58">
        <v>14</v>
      </c>
      <c r="AO128" s="58">
        <v>0</v>
      </c>
      <c r="AP128" s="58">
        <v>258</v>
      </c>
      <c r="AQ128" s="58">
        <v>0</v>
      </c>
      <c r="AR128" s="62">
        <v>5.4260000000000003E-2</v>
      </c>
      <c r="AS128" s="58">
        <v>0</v>
      </c>
      <c r="AT128" s="62">
        <v>0.69922151450000003</v>
      </c>
      <c r="AU128" s="58">
        <v>0</v>
      </c>
      <c r="AV128" s="58">
        <v>2</v>
      </c>
      <c r="AW128" s="58">
        <v>5</v>
      </c>
      <c r="AX128" s="58">
        <v>5</v>
      </c>
      <c r="AY128" s="171"/>
      <c r="AZ128" s="58">
        <v>1</v>
      </c>
      <c r="BA128" s="58">
        <v>67</v>
      </c>
      <c r="BB128" s="58">
        <v>0</v>
      </c>
      <c r="BC128" s="111"/>
      <c r="BD128" s="58">
        <v>1</v>
      </c>
      <c r="BE128" s="111"/>
      <c r="BF128" s="58">
        <v>2</v>
      </c>
      <c r="BG128" s="58">
        <v>1</v>
      </c>
      <c r="BH128" s="58">
        <v>5</v>
      </c>
      <c r="BI128" s="58">
        <v>5</v>
      </c>
      <c r="BJ128" s="58">
        <v>5</v>
      </c>
      <c r="BK128" s="175"/>
      <c r="BL128" s="61">
        <v>1</v>
      </c>
      <c r="BM128" s="61">
        <v>237</v>
      </c>
      <c r="BN128" s="64">
        <v>0</v>
      </c>
      <c r="BO128" s="112"/>
      <c r="BP128" s="58">
        <v>1</v>
      </c>
      <c r="BQ128" s="175"/>
      <c r="BR128" s="61">
        <v>1</v>
      </c>
      <c r="BS128" s="61">
        <v>271</v>
      </c>
      <c r="BT128" s="64">
        <v>0</v>
      </c>
      <c r="BU128" s="112"/>
      <c r="BV128" s="64">
        <v>1</v>
      </c>
      <c r="BW128" s="112"/>
      <c r="BX128" s="172"/>
      <c r="BY128" s="64">
        <v>0</v>
      </c>
      <c r="BZ128" s="64">
        <v>0</v>
      </c>
      <c r="CA128" s="64">
        <v>0</v>
      </c>
      <c r="CB128" s="65">
        <v>26</v>
      </c>
      <c r="CC128" s="61">
        <v>0</v>
      </c>
      <c r="CD128" s="61">
        <v>190</v>
      </c>
      <c r="CE128" s="64">
        <v>0</v>
      </c>
      <c r="CF128" s="63">
        <v>0.13683999999999999</v>
      </c>
      <c r="CG128" s="58">
        <v>0</v>
      </c>
      <c r="CH128" s="58">
        <v>52</v>
      </c>
      <c r="CI128" s="58">
        <v>0</v>
      </c>
      <c r="CJ128" s="58">
        <v>251</v>
      </c>
      <c r="CK128" s="58">
        <v>0</v>
      </c>
      <c r="CL128" s="63">
        <v>0.20716999999999999</v>
      </c>
      <c r="CM128" s="58">
        <v>0</v>
      </c>
      <c r="CN128" s="112"/>
      <c r="CO128" s="171"/>
      <c r="CP128" s="58">
        <v>0</v>
      </c>
      <c r="CQ128" s="58">
        <v>0</v>
      </c>
      <c r="CR128" s="58">
        <v>0</v>
      </c>
      <c r="CS128" s="64">
        <v>5</v>
      </c>
      <c r="CT128" s="64">
        <v>17</v>
      </c>
      <c r="CU128" s="63">
        <v>0.29411764709999999</v>
      </c>
      <c r="CV128" s="62">
        <v>0.99256505579999998</v>
      </c>
      <c r="CW128" s="62">
        <v>0.29411764709999999</v>
      </c>
      <c r="CX128" s="46">
        <f t="shared" si="17"/>
        <v>2.8900547445</v>
      </c>
      <c r="CY128" s="60">
        <v>0</v>
      </c>
      <c r="CZ128" s="60">
        <v>0</v>
      </c>
      <c r="DA128" s="46">
        <f t="shared" si="18"/>
        <v>5.8823529419999998</v>
      </c>
      <c r="DB128" s="60">
        <v>0</v>
      </c>
      <c r="DC128" s="60">
        <v>0</v>
      </c>
      <c r="DD128" s="66">
        <v>0</v>
      </c>
      <c r="DE128" s="49">
        <f t="shared" si="19"/>
        <v>0.18967367970810808</v>
      </c>
    </row>
    <row r="129" spans="1:109" x14ac:dyDescent="0.45">
      <c r="A129" s="56" t="s">
        <v>748</v>
      </c>
      <c r="B129" s="57" t="s">
        <v>749</v>
      </c>
      <c r="C129" s="56" t="s">
        <v>750</v>
      </c>
      <c r="D129" s="56" t="s">
        <v>751</v>
      </c>
      <c r="E129" s="56" t="s">
        <v>752</v>
      </c>
      <c r="F129" s="56" t="s">
        <v>753</v>
      </c>
      <c r="G129" s="56" t="s">
        <v>754</v>
      </c>
      <c r="H129" s="56" t="s">
        <v>142</v>
      </c>
      <c r="I129" s="58">
        <v>0</v>
      </c>
      <c r="J129" s="59">
        <v>140</v>
      </c>
      <c r="K129" s="60">
        <v>2.847</v>
      </c>
      <c r="L129" s="47">
        <f>IF(K129&lt;Benchmarks!C$9,0,IF(K129&lt;Benchmarks!D$9,1,IF(K129&lt;Benchmarks!E$9,2,IF(K129&lt;Benchmarks!F$9,3,IF(K129&lt;Benchmarks!G$9,4,IF(K129&lt;Benchmarks!H$9,5,6))))))</f>
        <v>5</v>
      </c>
      <c r="M129" s="62">
        <v>0.79927007299999997</v>
      </c>
      <c r="N129" s="46">
        <f t="shared" si="10"/>
        <v>3.9963503649999996</v>
      </c>
      <c r="O129" s="60">
        <v>0.83299999999999996</v>
      </c>
      <c r="P129" s="47">
        <f>IF(O129&lt;Benchmarks!C$8,0,IF(O129&lt;Benchmarks!D$8,1,IF(O129&lt;Benchmarks!E$8,2,IF(O129&lt;Benchmarks!F$8,3,IF(O129&lt;Benchmarks!G$8,4,IF(O129&lt;Benchmarks!H$8,5,6))))))</f>
        <v>0</v>
      </c>
      <c r="Q129" s="62">
        <v>1</v>
      </c>
      <c r="R129" s="46">
        <f t="shared" si="11"/>
        <v>0</v>
      </c>
      <c r="S129" s="60">
        <v>0.65100000000000002</v>
      </c>
      <c r="T129" s="47">
        <f>IF(S129&lt;Benchmarks!C$7,0,IF(S129&lt;Benchmarks!D$7,1,IF(S129&lt;Benchmarks!E$7,2,IF(S129&lt;Benchmarks!F$7,3,IF(S129&lt;Benchmarks!G$7,4,IF(S129&lt;Benchmarks!H$7,5,6))))))</f>
        <v>5</v>
      </c>
      <c r="U129" s="62">
        <v>1</v>
      </c>
      <c r="V129" s="46">
        <f t="shared" si="12"/>
        <v>5</v>
      </c>
      <c r="W129" s="60">
        <v>4.3310000000000004</v>
      </c>
      <c r="X129" s="44">
        <f>IF(W129&lt;Benchmarks!C$5,0,IF(W129&lt;Benchmarks!D$5,1,IF(W129&lt;Benchmarks!E$5,2,IF(W129&lt;Benchmarks!F$5,3,IF(W129&lt;Benchmarks!G$5,4,IF(W129&lt;Benchmarks!H$5,5,6))))))</f>
        <v>4</v>
      </c>
      <c r="Y129" s="62">
        <v>0.73357664229999997</v>
      </c>
      <c r="Z129" s="46">
        <f t="shared" si="13"/>
        <v>2.9343065691999999</v>
      </c>
      <c r="AA129" s="60">
        <v>3.984</v>
      </c>
      <c r="AB129" s="44">
        <f>IF(AA129&lt;Benchmarks!C$6,0,IF(AA129&lt;Benchmarks!D$6,1,IF(AA129&lt;Benchmarks!E$6,2,IF(AA129&lt;Benchmarks!F$6,3,IF(AA129&lt;Benchmarks!G$6,4,IF(AA129&lt;Benchmarks!H$6,5,6))))))</f>
        <v>5</v>
      </c>
      <c r="AC129" s="62">
        <v>0.60256410260000004</v>
      </c>
      <c r="AD129" s="46">
        <f t="shared" si="14"/>
        <v>3.0128205130000003</v>
      </c>
      <c r="AE129" s="46">
        <f t="shared" si="15"/>
        <v>14.943477447199999</v>
      </c>
      <c r="AF129" s="58">
        <v>30</v>
      </c>
      <c r="AG129" s="48">
        <f t="shared" si="16"/>
        <v>0.49811591490666662</v>
      </c>
      <c r="AH129" s="171"/>
      <c r="AI129" s="58">
        <v>1</v>
      </c>
      <c r="AJ129" s="58">
        <v>280</v>
      </c>
      <c r="AK129" s="58">
        <v>0</v>
      </c>
      <c r="AL129" s="111"/>
      <c r="AM129" s="58">
        <v>1</v>
      </c>
      <c r="AN129" s="58">
        <v>17</v>
      </c>
      <c r="AO129" s="58">
        <v>0</v>
      </c>
      <c r="AP129" s="58">
        <v>370</v>
      </c>
      <c r="AQ129" s="58">
        <v>0</v>
      </c>
      <c r="AR129" s="62">
        <v>4.5949999999999998E-2</v>
      </c>
      <c r="AS129" s="58">
        <v>0</v>
      </c>
      <c r="AT129" s="111"/>
      <c r="AU129" s="171"/>
      <c r="AV129" s="58">
        <v>3</v>
      </c>
      <c r="AW129" s="58">
        <v>0</v>
      </c>
      <c r="AX129" s="58">
        <v>3</v>
      </c>
      <c r="AY129" s="171"/>
      <c r="AZ129" s="58">
        <v>1</v>
      </c>
      <c r="BA129" s="58">
        <v>104</v>
      </c>
      <c r="BB129" s="58">
        <v>0</v>
      </c>
      <c r="BC129" s="111"/>
      <c r="BD129" s="58">
        <v>1</v>
      </c>
      <c r="BE129" s="62">
        <v>0.63346418059999998</v>
      </c>
      <c r="BF129" s="58">
        <v>0</v>
      </c>
      <c r="BG129" s="58">
        <v>5</v>
      </c>
      <c r="BH129" s="58">
        <v>6</v>
      </c>
      <c r="BI129" s="58">
        <v>6</v>
      </c>
      <c r="BJ129" s="58">
        <v>6</v>
      </c>
      <c r="BK129" s="175"/>
      <c r="BL129" s="61">
        <v>1</v>
      </c>
      <c r="BM129" s="61">
        <v>346</v>
      </c>
      <c r="BN129" s="64">
        <v>0</v>
      </c>
      <c r="BO129" s="112"/>
      <c r="BP129" s="58">
        <v>1</v>
      </c>
      <c r="BQ129" s="175"/>
      <c r="BR129" s="61">
        <v>1</v>
      </c>
      <c r="BS129" s="61">
        <v>396</v>
      </c>
      <c r="BT129" s="64">
        <v>0</v>
      </c>
      <c r="BU129" s="112"/>
      <c r="BV129" s="64">
        <v>1</v>
      </c>
      <c r="BW129" s="112"/>
      <c r="BX129" s="172"/>
      <c r="BY129" s="64">
        <v>1</v>
      </c>
      <c r="BZ129" s="64">
        <v>0</v>
      </c>
      <c r="CA129" s="64">
        <v>1</v>
      </c>
      <c r="CB129" s="65">
        <v>35</v>
      </c>
      <c r="CC129" s="61">
        <v>0</v>
      </c>
      <c r="CD129" s="61">
        <v>304</v>
      </c>
      <c r="CE129" s="64">
        <v>0</v>
      </c>
      <c r="CF129" s="63">
        <v>0.11513</v>
      </c>
      <c r="CG129" s="58">
        <v>0</v>
      </c>
      <c r="CH129" s="58">
        <v>45</v>
      </c>
      <c r="CI129" s="58">
        <v>0</v>
      </c>
      <c r="CJ129" s="58">
        <v>351</v>
      </c>
      <c r="CK129" s="58">
        <v>0</v>
      </c>
      <c r="CL129" s="63">
        <v>0.12820999999999999</v>
      </c>
      <c r="CM129" s="58">
        <v>0</v>
      </c>
      <c r="CN129" s="112"/>
      <c r="CO129" s="171"/>
      <c r="CP129" s="58">
        <v>1</v>
      </c>
      <c r="CQ129" s="58">
        <v>0</v>
      </c>
      <c r="CR129" s="58">
        <v>1</v>
      </c>
      <c r="CS129" s="64">
        <v>8</v>
      </c>
      <c r="CT129" s="64">
        <v>17</v>
      </c>
      <c r="CU129" s="63">
        <v>0.47058823529999999</v>
      </c>
      <c r="CV129" s="62">
        <v>0.95121951220000001</v>
      </c>
      <c r="CW129" s="62">
        <v>0.47058823529999999</v>
      </c>
      <c r="CX129" s="46">
        <f t="shared" si="17"/>
        <v>13.075542766299998</v>
      </c>
      <c r="CY129" s="60">
        <v>0</v>
      </c>
      <c r="CZ129" s="60">
        <v>0</v>
      </c>
      <c r="DA129" s="46">
        <f t="shared" si="18"/>
        <v>9.4117647059999996</v>
      </c>
      <c r="DB129" s="60">
        <v>0</v>
      </c>
      <c r="DC129" s="60">
        <v>0</v>
      </c>
      <c r="DD129" s="66">
        <v>0</v>
      </c>
      <c r="DE129" s="49">
        <f t="shared" si="19"/>
        <v>0.48621205345513507</v>
      </c>
    </row>
    <row r="130" spans="1:109" x14ac:dyDescent="0.45">
      <c r="A130" s="56" t="s">
        <v>755</v>
      </c>
      <c r="B130" s="57" t="s">
        <v>756</v>
      </c>
      <c r="C130" s="56" t="s">
        <v>757</v>
      </c>
      <c r="D130" s="56" t="s">
        <v>758</v>
      </c>
      <c r="E130" s="56" t="s">
        <v>759</v>
      </c>
      <c r="F130" s="56" t="s">
        <v>760</v>
      </c>
      <c r="G130" s="56" t="s">
        <v>754</v>
      </c>
      <c r="H130" s="56" t="s">
        <v>142</v>
      </c>
      <c r="I130" s="58">
        <v>0</v>
      </c>
      <c r="J130" s="59">
        <v>149</v>
      </c>
      <c r="K130" s="60">
        <v>2.3370000000000002</v>
      </c>
      <c r="L130" s="47">
        <f>IF(K130&lt;Benchmarks!C$9,0,IF(K130&lt;Benchmarks!D$9,1,IF(K130&lt;Benchmarks!E$9,2,IF(K130&lt;Benchmarks!F$9,3,IF(K130&lt;Benchmarks!G$9,4,IF(K130&lt;Benchmarks!H$9,5,6))))))</f>
        <v>2</v>
      </c>
      <c r="M130" s="62">
        <v>0.37226277369999999</v>
      </c>
      <c r="N130" s="46">
        <f t="shared" si="10"/>
        <v>0.74452554739999999</v>
      </c>
      <c r="O130" s="60">
        <v>1.0469999999999999</v>
      </c>
      <c r="P130" s="47">
        <f>IF(O130&lt;Benchmarks!C$8,0,IF(O130&lt;Benchmarks!D$8,1,IF(O130&lt;Benchmarks!E$8,2,IF(O130&lt;Benchmarks!F$8,3,IF(O130&lt;Benchmarks!G$8,4,IF(O130&lt;Benchmarks!H$8,5,6))))))</f>
        <v>2</v>
      </c>
      <c r="Q130" s="62">
        <v>1</v>
      </c>
      <c r="R130" s="46">
        <f t="shared" si="11"/>
        <v>2</v>
      </c>
      <c r="S130" s="60">
        <v>0.48099999999999998</v>
      </c>
      <c r="T130" s="47">
        <f>IF(S130&lt;Benchmarks!C$7,0,IF(S130&lt;Benchmarks!D$7,1,IF(S130&lt;Benchmarks!E$7,2,IF(S130&lt;Benchmarks!F$7,3,IF(S130&lt;Benchmarks!G$7,4,IF(S130&lt;Benchmarks!H$7,5,6))))))</f>
        <v>4</v>
      </c>
      <c r="U130" s="62">
        <v>1</v>
      </c>
      <c r="V130" s="46">
        <f t="shared" si="12"/>
        <v>4</v>
      </c>
      <c r="W130" s="60">
        <v>3.8639999999999999</v>
      </c>
      <c r="X130" s="44">
        <f>IF(W130&lt;Benchmarks!C$5,0,IF(W130&lt;Benchmarks!D$5,1,IF(W130&lt;Benchmarks!E$5,2,IF(W130&lt;Benchmarks!F$5,3,IF(W130&lt;Benchmarks!G$5,4,IF(W130&lt;Benchmarks!H$5,5,6))))))</f>
        <v>2</v>
      </c>
      <c r="Y130" s="62">
        <v>0.79562043800000004</v>
      </c>
      <c r="Z130" s="46">
        <f t="shared" si="13"/>
        <v>1.5912408760000001</v>
      </c>
      <c r="AA130" s="60">
        <v>3.6269999999999998</v>
      </c>
      <c r="AB130" s="44">
        <f>IF(AA130&lt;Benchmarks!C$6,0,IF(AA130&lt;Benchmarks!D$6,1,IF(AA130&lt;Benchmarks!E$6,2,IF(AA130&lt;Benchmarks!F$6,3,IF(AA130&lt;Benchmarks!G$6,4,IF(AA130&lt;Benchmarks!H$6,5,6))))))</f>
        <v>3</v>
      </c>
      <c r="AC130" s="62">
        <v>0.6923076923</v>
      </c>
      <c r="AD130" s="46">
        <f t="shared" si="14"/>
        <v>2.0769230769</v>
      </c>
      <c r="AE130" s="46">
        <f t="shared" si="15"/>
        <v>10.412689500300001</v>
      </c>
      <c r="AF130" s="58">
        <v>30</v>
      </c>
      <c r="AG130" s="48">
        <f t="shared" si="16"/>
        <v>0.34708965001000003</v>
      </c>
      <c r="AH130" s="58">
        <v>24</v>
      </c>
      <c r="AI130" s="58">
        <v>0</v>
      </c>
      <c r="AJ130" s="58">
        <v>370</v>
      </c>
      <c r="AK130" s="58">
        <v>0</v>
      </c>
      <c r="AL130" s="62">
        <v>6.4860000000000001E-2</v>
      </c>
      <c r="AM130" s="58">
        <v>0</v>
      </c>
      <c r="AN130" s="58">
        <v>12</v>
      </c>
      <c r="AO130" s="58">
        <v>0</v>
      </c>
      <c r="AP130" s="58">
        <v>354</v>
      </c>
      <c r="AQ130" s="58">
        <v>0</v>
      </c>
      <c r="AR130" s="62">
        <v>3.39E-2</v>
      </c>
      <c r="AS130" s="58">
        <v>0</v>
      </c>
      <c r="AT130" s="62">
        <v>0.58305084750000002</v>
      </c>
      <c r="AU130" s="58">
        <v>0</v>
      </c>
      <c r="AV130" s="58">
        <v>4</v>
      </c>
      <c r="AW130" s="58">
        <v>5</v>
      </c>
      <c r="AX130" s="58">
        <v>5</v>
      </c>
      <c r="AY130" s="171"/>
      <c r="AZ130" s="58">
        <v>1</v>
      </c>
      <c r="BA130" s="58">
        <v>85</v>
      </c>
      <c r="BB130" s="58">
        <v>0</v>
      </c>
      <c r="BC130" s="111"/>
      <c r="BD130" s="58">
        <v>1</v>
      </c>
      <c r="BE130" s="111"/>
      <c r="BF130" s="58">
        <v>2</v>
      </c>
      <c r="BG130" s="58">
        <v>5</v>
      </c>
      <c r="BH130" s="58">
        <v>6</v>
      </c>
      <c r="BI130" s="58">
        <v>6</v>
      </c>
      <c r="BJ130" s="58">
        <v>6</v>
      </c>
      <c r="BK130" s="175"/>
      <c r="BL130" s="61">
        <v>1</v>
      </c>
      <c r="BM130" s="61">
        <v>426</v>
      </c>
      <c r="BN130" s="64">
        <v>0</v>
      </c>
      <c r="BO130" s="112"/>
      <c r="BP130" s="58">
        <v>1</v>
      </c>
      <c r="BQ130" s="175"/>
      <c r="BR130" s="61">
        <v>1</v>
      </c>
      <c r="BS130" s="61">
        <v>413</v>
      </c>
      <c r="BT130" s="64">
        <v>0</v>
      </c>
      <c r="BU130" s="112"/>
      <c r="BV130" s="64">
        <v>1</v>
      </c>
      <c r="BW130" s="112"/>
      <c r="BX130" s="172"/>
      <c r="BY130" s="64">
        <v>2</v>
      </c>
      <c r="BZ130" s="64">
        <v>0</v>
      </c>
      <c r="CA130" s="64">
        <v>2</v>
      </c>
      <c r="CB130" s="65">
        <v>49</v>
      </c>
      <c r="CC130" s="61">
        <v>0</v>
      </c>
      <c r="CD130" s="61">
        <v>383</v>
      </c>
      <c r="CE130" s="64">
        <v>0</v>
      </c>
      <c r="CF130" s="63">
        <v>0.12794</v>
      </c>
      <c r="CG130" s="58">
        <v>0</v>
      </c>
      <c r="CH130" s="58">
        <v>35</v>
      </c>
      <c r="CI130" s="58">
        <v>0</v>
      </c>
      <c r="CJ130" s="58">
        <v>361</v>
      </c>
      <c r="CK130" s="58">
        <v>0</v>
      </c>
      <c r="CL130" s="63">
        <v>9.6949999999999995E-2</v>
      </c>
      <c r="CM130" s="58">
        <v>0</v>
      </c>
      <c r="CN130" s="63">
        <v>0.3669192517</v>
      </c>
      <c r="CO130" s="58">
        <v>0</v>
      </c>
      <c r="CP130" s="58">
        <v>2</v>
      </c>
      <c r="CQ130" s="58">
        <v>3</v>
      </c>
      <c r="CR130" s="58">
        <v>3</v>
      </c>
      <c r="CS130" s="64">
        <v>11</v>
      </c>
      <c r="CT130" s="64">
        <v>17</v>
      </c>
      <c r="CU130" s="63">
        <v>0.64705882349999999</v>
      </c>
      <c r="CV130" s="62">
        <v>0.99753086420000003</v>
      </c>
      <c r="CW130" s="62">
        <v>0.64705882349999999</v>
      </c>
      <c r="CX130" s="46">
        <f t="shared" si="17"/>
        <v>9.1111033127625003</v>
      </c>
      <c r="CY130" s="60">
        <v>0</v>
      </c>
      <c r="CZ130" s="60">
        <v>0</v>
      </c>
      <c r="DA130" s="46">
        <f t="shared" si="18"/>
        <v>12.94117647</v>
      </c>
      <c r="DB130" s="60">
        <v>0</v>
      </c>
      <c r="DC130" s="60">
        <v>0</v>
      </c>
      <c r="DD130" s="66">
        <v>0</v>
      </c>
      <c r="DE130" s="49">
        <f t="shared" si="19"/>
        <v>0.47680604935702703</v>
      </c>
    </row>
    <row r="131" spans="1:109" x14ac:dyDescent="0.45">
      <c r="A131" s="56" t="s">
        <v>761</v>
      </c>
      <c r="B131" s="57" t="s">
        <v>762</v>
      </c>
      <c r="C131" s="56" t="s">
        <v>763</v>
      </c>
      <c r="D131" s="56" t="s">
        <v>764</v>
      </c>
      <c r="E131" s="56" t="s">
        <v>765</v>
      </c>
      <c r="F131" s="56" t="s">
        <v>766</v>
      </c>
      <c r="G131" s="56" t="s">
        <v>767</v>
      </c>
      <c r="H131" s="56" t="s">
        <v>142</v>
      </c>
      <c r="I131" s="58">
        <v>0</v>
      </c>
      <c r="J131" s="59">
        <v>104</v>
      </c>
      <c r="K131" s="60">
        <v>1.9339999999999999</v>
      </c>
      <c r="L131" s="47">
        <f>IF(K131&lt;Benchmarks!C$9,0,IF(K131&lt;Benchmarks!D$9,1,IF(K131&lt;Benchmarks!E$9,2,IF(K131&lt;Benchmarks!F$9,3,IF(K131&lt;Benchmarks!G$9,4,IF(K131&lt;Benchmarks!H$9,5,6))))))</f>
        <v>0</v>
      </c>
      <c r="M131" s="62">
        <v>1.45985401E-2</v>
      </c>
      <c r="N131" s="46">
        <f t="shared" si="10"/>
        <v>0</v>
      </c>
      <c r="O131" s="60">
        <v>1.149</v>
      </c>
      <c r="P131" s="47">
        <f>IF(O131&lt;Benchmarks!C$8,0,IF(O131&lt;Benchmarks!D$8,1,IF(O131&lt;Benchmarks!E$8,2,IF(O131&lt;Benchmarks!F$8,3,IF(O131&lt;Benchmarks!G$8,4,IF(O131&lt;Benchmarks!H$8,5,6))))))</f>
        <v>3</v>
      </c>
      <c r="Q131" s="62">
        <v>1</v>
      </c>
      <c r="R131" s="46">
        <f t="shared" si="11"/>
        <v>3</v>
      </c>
      <c r="S131" s="60">
        <v>0.48399999999999999</v>
      </c>
      <c r="T131" s="47">
        <f>IF(S131&lt;Benchmarks!C$7,0,IF(S131&lt;Benchmarks!D$7,1,IF(S131&lt;Benchmarks!E$7,2,IF(S131&lt;Benchmarks!F$7,3,IF(S131&lt;Benchmarks!G$7,4,IF(S131&lt;Benchmarks!H$7,5,6))))))</f>
        <v>4</v>
      </c>
      <c r="U131" s="62">
        <v>1</v>
      </c>
      <c r="V131" s="46">
        <f t="shared" si="12"/>
        <v>4</v>
      </c>
      <c r="W131" s="60">
        <v>3.5680000000000001</v>
      </c>
      <c r="X131" s="44">
        <f>IF(W131&lt;Benchmarks!C$5,0,IF(W131&lt;Benchmarks!D$5,1,IF(W131&lt;Benchmarks!E$5,2,IF(W131&lt;Benchmarks!F$5,3,IF(W131&lt;Benchmarks!G$5,4,IF(W131&lt;Benchmarks!H$5,5,6))))))</f>
        <v>0</v>
      </c>
      <c r="Y131" s="62">
        <v>0.97080291969999999</v>
      </c>
      <c r="Z131" s="46">
        <f t="shared" si="13"/>
        <v>0</v>
      </c>
      <c r="AA131" s="60">
        <v>3.306</v>
      </c>
      <c r="AB131" s="44">
        <f>IF(AA131&lt;Benchmarks!C$6,0,IF(AA131&lt;Benchmarks!D$6,1,IF(AA131&lt;Benchmarks!E$6,2,IF(AA131&lt;Benchmarks!F$6,3,IF(AA131&lt;Benchmarks!G$6,4,IF(AA131&lt;Benchmarks!H$6,5,6))))))</f>
        <v>1</v>
      </c>
      <c r="AC131" s="62">
        <v>0.89743589739999996</v>
      </c>
      <c r="AD131" s="46">
        <f t="shared" si="14"/>
        <v>0.89743589739999996</v>
      </c>
      <c r="AE131" s="46">
        <f t="shared" si="15"/>
        <v>7.8974358974000003</v>
      </c>
      <c r="AF131" s="58">
        <v>30</v>
      </c>
      <c r="AG131" s="48">
        <f t="shared" si="16"/>
        <v>0.26324786324666666</v>
      </c>
      <c r="AH131" s="58">
        <v>20</v>
      </c>
      <c r="AI131" s="58">
        <v>0</v>
      </c>
      <c r="AJ131" s="58">
        <v>197</v>
      </c>
      <c r="AK131" s="58">
        <v>0</v>
      </c>
      <c r="AL131" s="62">
        <v>0.10152</v>
      </c>
      <c r="AM131" s="58">
        <v>0</v>
      </c>
      <c r="AN131" s="58">
        <v>13</v>
      </c>
      <c r="AO131" s="58">
        <v>0</v>
      </c>
      <c r="AP131" s="58">
        <v>190</v>
      </c>
      <c r="AQ131" s="58">
        <v>0</v>
      </c>
      <c r="AR131" s="62">
        <v>6.8419999999999995E-2</v>
      </c>
      <c r="AS131" s="58">
        <v>0</v>
      </c>
      <c r="AT131" s="62">
        <v>0.3687611408</v>
      </c>
      <c r="AU131" s="58">
        <v>0</v>
      </c>
      <c r="AV131" s="58">
        <v>1</v>
      </c>
      <c r="AW131" s="58">
        <v>3</v>
      </c>
      <c r="AX131" s="58">
        <v>3</v>
      </c>
      <c r="AY131" s="171"/>
      <c r="AZ131" s="58">
        <v>1</v>
      </c>
      <c r="BA131" s="58">
        <v>41</v>
      </c>
      <c r="BB131" s="58">
        <v>0</v>
      </c>
      <c r="BC131" s="111"/>
      <c r="BD131" s="58">
        <v>1</v>
      </c>
      <c r="BE131" s="111"/>
      <c r="BF131" s="58">
        <v>2</v>
      </c>
      <c r="BG131" s="58">
        <v>2</v>
      </c>
      <c r="BH131" s="58">
        <v>5</v>
      </c>
      <c r="BI131" s="58">
        <v>5</v>
      </c>
      <c r="BJ131" s="58">
        <v>5</v>
      </c>
      <c r="BK131" s="175"/>
      <c r="BL131" s="61">
        <v>1</v>
      </c>
      <c r="BM131" s="61">
        <v>257</v>
      </c>
      <c r="BN131" s="64">
        <v>0</v>
      </c>
      <c r="BO131" s="112"/>
      <c r="BP131" s="58">
        <v>1</v>
      </c>
      <c r="BQ131" s="61">
        <v>0</v>
      </c>
      <c r="BR131" s="61">
        <v>0</v>
      </c>
      <c r="BS131" s="61">
        <v>231</v>
      </c>
      <c r="BT131" s="64">
        <v>0</v>
      </c>
      <c r="BU131" s="63">
        <v>0</v>
      </c>
      <c r="BV131" s="64">
        <v>0</v>
      </c>
      <c r="BW131" s="112"/>
      <c r="BX131" s="64">
        <v>2</v>
      </c>
      <c r="BY131" s="64">
        <v>6</v>
      </c>
      <c r="BZ131" s="64">
        <v>6</v>
      </c>
      <c r="CA131" s="64">
        <v>6</v>
      </c>
      <c r="CB131" s="65">
        <v>24</v>
      </c>
      <c r="CC131" s="61">
        <v>0</v>
      </c>
      <c r="CD131" s="61">
        <v>240</v>
      </c>
      <c r="CE131" s="64">
        <v>0</v>
      </c>
      <c r="CF131" s="63">
        <v>0.1</v>
      </c>
      <c r="CG131" s="58">
        <v>0</v>
      </c>
      <c r="CH131" s="58">
        <v>14</v>
      </c>
      <c r="CI131" s="58">
        <v>0</v>
      </c>
      <c r="CJ131" s="58">
        <v>215</v>
      </c>
      <c r="CK131" s="58">
        <v>0</v>
      </c>
      <c r="CL131" s="63">
        <v>6.5119999999999997E-2</v>
      </c>
      <c r="CM131" s="58">
        <v>0</v>
      </c>
      <c r="CN131" s="63">
        <v>0.61712668079999999</v>
      </c>
      <c r="CO131" s="58">
        <v>0</v>
      </c>
      <c r="CP131" s="58">
        <v>3</v>
      </c>
      <c r="CQ131" s="58">
        <v>5</v>
      </c>
      <c r="CR131" s="58">
        <v>5</v>
      </c>
      <c r="CS131" s="64">
        <v>16</v>
      </c>
      <c r="CT131" s="64">
        <v>17</v>
      </c>
      <c r="CU131" s="63">
        <v>0.94117647059999998</v>
      </c>
      <c r="CV131" s="62">
        <v>0.95358649790000005</v>
      </c>
      <c r="CW131" s="62">
        <v>0.94117647059999998</v>
      </c>
      <c r="CX131" s="46">
        <f t="shared" si="17"/>
        <v>6.9102564102250001</v>
      </c>
      <c r="CY131" s="60">
        <v>0</v>
      </c>
      <c r="CZ131" s="60">
        <v>0</v>
      </c>
      <c r="DA131" s="46">
        <f t="shared" si="18"/>
        <v>18.823529411999999</v>
      </c>
      <c r="DB131" s="60">
        <v>0</v>
      </c>
      <c r="DC131" s="60">
        <v>0</v>
      </c>
      <c r="DD131" s="66">
        <v>0</v>
      </c>
      <c r="DE131" s="49">
        <f t="shared" si="19"/>
        <v>0.55640617993999997</v>
      </c>
    </row>
    <row r="132" spans="1:109" x14ac:dyDescent="0.45">
      <c r="A132" s="56" t="s">
        <v>768</v>
      </c>
      <c r="B132" s="57" t="s">
        <v>769</v>
      </c>
      <c r="C132" s="56" t="s">
        <v>770</v>
      </c>
      <c r="D132" s="56" t="s">
        <v>771</v>
      </c>
      <c r="E132" s="56" t="s">
        <v>772</v>
      </c>
      <c r="F132" s="56" t="s">
        <v>754</v>
      </c>
      <c r="G132" s="56" t="s">
        <v>754</v>
      </c>
      <c r="H132" s="56" t="s">
        <v>142</v>
      </c>
      <c r="I132" s="58">
        <v>0</v>
      </c>
      <c r="J132" s="59">
        <v>139</v>
      </c>
      <c r="K132" s="60">
        <v>2.5630000000000002</v>
      </c>
      <c r="L132" s="47">
        <f>IF(K132&lt;Benchmarks!C$9,0,IF(K132&lt;Benchmarks!D$9,1,IF(K132&lt;Benchmarks!E$9,2,IF(K132&lt;Benchmarks!F$9,3,IF(K132&lt;Benchmarks!G$9,4,IF(K132&lt;Benchmarks!H$9,5,6))))))</f>
        <v>4</v>
      </c>
      <c r="M132" s="62">
        <v>0.71532846719999998</v>
      </c>
      <c r="N132" s="46">
        <f t="shared" si="10"/>
        <v>2.8613138687999999</v>
      </c>
      <c r="O132" s="60">
        <v>1.0289999999999999</v>
      </c>
      <c r="P132" s="47">
        <f>IF(O132&lt;Benchmarks!C$8,0,IF(O132&lt;Benchmarks!D$8,1,IF(O132&lt;Benchmarks!E$8,2,IF(O132&lt;Benchmarks!F$8,3,IF(O132&lt;Benchmarks!G$8,4,IF(O132&lt;Benchmarks!H$8,5,6))))))</f>
        <v>1</v>
      </c>
      <c r="Q132" s="62">
        <v>1</v>
      </c>
      <c r="R132" s="46">
        <f t="shared" si="11"/>
        <v>1</v>
      </c>
      <c r="S132" s="60">
        <v>0.54600000000000004</v>
      </c>
      <c r="T132" s="47">
        <f>IF(S132&lt;Benchmarks!C$7,0,IF(S132&lt;Benchmarks!D$7,1,IF(S132&lt;Benchmarks!E$7,2,IF(S132&lt;Benchmarks!F$7,3,IF(S132&lt;Benchmarks!G$7,4,IF(S132&lt;Benchmarks!H$7,5,6))))))</f>
        <v>5</v>
      </c>
      <c r="U132" s="62">
        <v>1</v>
      </c>
      <c r="V132" s="46">
        <f t="shared" si="12"/>
        <v>5</v>
      </c>
      <c r="W132" s="60">
        <v>4.1379999999999999</v>
      </c>
      <c r="X132" s="44">
        <f>IF(W132&lt;Benchmarks!C$5,0,IF(W132&lt;Benchmarks!D$5,1,IF(W132&lt;Benchmarks!E$5,2,IF(W132&lt;Benchmarks!F$5,3,IF(W132&lt;Benchmarks!G$5,4,IF(W132&lt;Benchmarks!H$5,5,6))))))</f>
        <v>4</v>
      </c>
      <c r="Y132" s="62">
        <v>0.89416058389999997</v>
      </c>
      <c r="Z132" s="46">
        <f t="shared" si="13"/>
        <v>3.5766423355999999</v>
      </c>
      <c r="AA132" s="60">
        <v>3.4769999999999999</v>
      </c>
      <c r="AB132" s="44">
        <f>IF(AA132&lt;Benchmarks!C$6,0,IF(AA132&lt;Benchmarks!D$6,1,IF(AA132&lt;Benchmarks!E$6,2,IF(AA132&lt;Benchmarks!F$6,3,IF(AA132&lt;Benchmarks!G$6,4,IF(AA132&lt;Benchmarks!H$6,5,6))))))</f>
        <v>2</v>
      </c>
      <c r="AC132" s="62">
        <v>0.6538461538</v>
      </c>
      <c r="AD132" s="46">
        <f t="shared" si="14"/>
        <v>1.3076923076</v>
      </c>
      <c r="AE132" s="46">
        <f t="shared" si="15"/>
        <v>13.745648511999999</v>
      </c>
      <c r="AF132" s="58">
        <v>30</v>
      </c>
      <c r="AG132" s="48">
        <f t="shared" si="16"/>
        <v>0.45818828373333331</v>
      </c>
      <c r="AH132" s="58">
        <v>24</v>
      </c>
      <c r="AI132" s="58">
        <v>0</v>
      </c>
      <c r="AJ132" s="58">
        <v>286</v>
      </c>
      <c r="AK132" s="58">
        <v>0</v>
      </c>
      <c r="AL132" s="62">
        <v>8.3919999999999995E-2</v>
      </c>
      <c r="AM132" s="58">
        <v>0</v>
      </c>
      <c r="AN132" s="58">
        <v>18</v>
      </c>
      <c r="AO132" s="58">
        <v>0</v>
      </c>
      <c r="AP132" s="58">
        <v>327</v>
      </c>
      <c r="AQ132" s="58">
        <v>0</v>
      </c>
      <c r="AR132" s="62">
        <v>5.5050000000000002E-2</v>
      </c>
      <c r="AS132" s="58">
        <v>0</v>
      </c>
      <c r="AT132" s="62">
        <v>0.40008314859999999</v>
      </c>
      <c r="AU132" s="58">
        <v>0</v>
      </c>
      <c r="AV132" s="58">
        <v>2</v>
      </c>
      <c r="AW132" s="58">
        <v>4</v>
      </c>
      <c r="AX132" s="58">
        <v>4</v>
      </c>
      <c r="AY132" s="171"/>
      <c r="AZ132" s="58">
        <v>1</v>
      </c>
      <c r="BA132" s="58">
        <v>82</v>
      </c>
      <c r="BB132" s="58">
        <v>0</v>
      </c>
      <c r="BC132" s="111"/>
      <c r="BD132" s="58">
        <v>1</v>
      </c>
      <c r="BE132" s="111"/>
      <c r="BF132" s="58">
        <v>2</v>
      </c>
      <c r="BG132" s="58">
        <v>5</v>
      </c>
      <c r="BH132" s="58">
        <v>6</v>
      </c>
      <c r="BI132" s="58">
        <v>6</v>
      </c>
      <c r="BJ132" s="58">
        <v>6</v>
      </c>
      <c r="BK132" s="61">
        <v>0</v>
      </c>
      <c r="BL132" s="61">
        <v>0</v>
      </c>
      <c r="BM132" s="61">
        <v>347</v>
      </c>
      <c r="BN132" s="64">
        <v>0</v>
      </c>
      <c r="BO132" s="63">
        <v>0</v>
      </c>
      <c r="BP132" s="58">
        <v>0</v>
      </c>
      <c r="BQ132" s="175"/>
      <c r="BR132" s="61">
        <v>1</v>
      </c>
      <c r="BS132" s="61">
        <v>358</v>
      </c>
      <c r="BT132" s="64">
        <v>0</v>
      </c>
      <c r="BU132" s="112"/>
      <c r="BV132" s="64">
        <v>1</v>
      </c>
      <c r="BW132" s="112"/>
      <c r="BX132" s="172"/>
      <c r="BY132" s="64">
        <v>3</v>
      </c>
      <c r="BZ132" s="64">
        <v>0</v>
      </c>
      <c r="CA132" s="64">
        <v>3</v>
      </c>
      <c r="CB132" s="65">
        <v>36</v>
      </c>
      <c r="CC132" s="61">
        <v>0</v>
      </c>
      <c r="CD132" s="61">
        <v>278</v>
      </c>
      <c r="CE132" s="64">
        <v>0</v>
      </c>
      <c r="CF132" s="63">
        <v>0.1295</v>
      </c>
      <c r="CG132" s="58">
        <v>0</v>
      </c>
      <c r="CH132" s="58">
        <v>27</v>
      </c>
      <c r="CI132" s="58">
        <v>0</v>
      </c>
      <c r="CJ132" s="58">
        <v>295</v>
      </c>
      <c r="CK132" s="58">
        <v>0</v>
      </c>
      <c r="CL132" s="63">
        <v>9.153E-2</v>
      </c>
      <c r="CM132" s="58">
        <v>0</v>
      </c>
      <c r="CN132" s="63">
        <v>0.44140897470000001</v>
      </c>
      <c r="CO132" s="58">
        <v>0</v>
      </c>
      <c r="CP132" s="58">
        <v>2</v>
      </c>
      <c r="CQ132" s="58">
        <v>4</v>
      </c>
      <c r="CR132" s="58">
        <v>4</v>
      </c>
      <c r="CS132" s="64">
        <v>13</v>
      </c>
      <c r="CT132" s="64">
        <v>17</v>
      </c>
      <c r="CU132" s="63">
        <v>0.76470588240000004</v>
      </c>
      <c r="CV132" s="62">
        <v>0.97222222219999999</v>
      </c>
      <c r="CW132" s="62">
        <v>0.76470588240000004</v>
      </c>
      <c r="CX132" s="46">
        <f t="shared" si="17"/>
        <v>12.027442447999999</v>
      </c>
      <c r="CY132" s="60">
        <v>0</v>
      </c>
      <c r="CZ132" s="60">
        <v>0</v>
      </c>
      <c r="DA132" s="46">
        <f t="shared" si="18"/>
        <v>15.294117648</v>
      </c>
      <c r="DB132" s="60">
        <v>0</v>
      </c>
      <c r="DC132" s="60">
        <v>0</v>
      </c>
      <c r="DD132" s="66">
        <v>0</v>
      </c>
      <c r="DE132" s="49">
        <f t="shared" si="19"/>
        <v>0.59073643450810809</v>
      </c>
    </row>
    <row r="133" spans="1:109" x14ac:dyDescent="0.45">
      <c r="A133" s="56" t="s">
        <v>773</v>
      </c>
      <c r="B133" s="57" t="s">
        <v>774</v>
      </c>
      <c r="C133" s="56" t="s">
        <v>775</v>
      </c>
      <c r="D133" s="56" t="s">
        <v>776</v>
      </c>
      <c r="E133" s="56" t="s">
        <v>777</v>
      </c>
      <c r="F133" s="56" t="s">
        <v>754</v>
      </c>
      <c r="G133" s="56" t="s">
        <v>754</v>
      </c>
      <c r="H133" s="56" t="s">
        <v>142</v>
      </c>
      <c r="I133" s="58">
        <v>0</v>
      </c>
      <c r="J133" s="59">
        <v>99</v>
      </c>
      <c r="K133" s="60">
        <v>2.673</v>
      </c>
      <c r="L133" s="47">
        <f>IF(K133&lt;Benchmarks!C$9,0,IF(K133&lt;Benchmarks!D$9,1,IF(K133&lt;Benchmarks!E$9,2,IF(K133&lt;Benchmarks!F$9,3,IF(K133&lt;Benchmarks!G$9,4,IF(K133&lt;Benchmarks!H$9,5,6))))))</f>
        <v>4</v>
      </c>
      <c r="M133" s="62">
        <v>0.6131386861</v>
      </c>
      <c r="N133" s="46">
        <f t="shared" si="10"/>
        <v>2.4525547444</v>
      </c>
      <c r="O133" s="60">
        <v>1.169</v>
      </c>
      <c r="P133" s="47">
        <f>IF(O133&lt;Benchmarks!C$8,0,IF(O133&lt;Benchmarks!D$8,1,IF(O133&lt;Benchmarks!E$8,2,IF(O133&lt;Benchmarks!F$8,3,IF(O133&lt;Benchmarks!G$8,4,IF(O133&lt;Benchmarks!H$8,5,6))))))</f>
        <v>4</v>
      </c>
      <c r="Q133" s="62">
        <v>1</v>
      </c>
      <c r="R133" s="46">
        <f t="shared" si="11"/>
        <v>4</v>
      </c>
      <c r="S133" s="60">
        <v>0.80400000000000005</v>
      </c>
      <c r="T133" s="47">
        <f>IF(S133&lt;Benchmarks!C$7,0,IF(S133&lt;Benchmarks!D$7,1,IF(S133&lt;Benchmarks!E$7,2,IF(S133&lt;Benchmarks!F$7,3,IF(S133&lt;Benchmarks!G$7,4,IF(S133&lt;Benchmarks!H$7,5,6))))))</f>
        <v>6</v>
      </c>
      <c r="U133" s="62">
        <v>1</v>
      </c>
      <c r="V133" s="46">
        <f t="shared" si="12"/>
        <v>6</v>
      </c>
      <c r="W133" s="60">
        <v>4.6449999999999996</v>
      </c>
      <c r="X133" s="44">
        <f>IF(W133&lt;Benchmarks!C$5,0,IF(W133&lt;Benchmarks!D$5,1,IF(W133&lt;Benchmarks!E$5,2,IF(W133&lt;Benchmarks!F$5,3,IF(W133&lt;Benchmarks!G$5,4,IF(W133&lt;Benchmarks!H$5,5,6))))))</f>
        <v>5</v>
      </c>
      <c r="Y133" s="62">
        <v>0.85401459850000006</v>
      </c>
      <c r="Z133" s="46">
        <f t="shared" si="13"/>
        <v>4.2700729925000003</v>
      </c>
      <c r="AA133" s="60">
        <v>4.1500000000000004</v>
      </c>
      <c r="AB133" s="44">
        <f>IF(AA133&lt;Benchmarks!C$6,0,IF(AA133&lt;Benchmarks!D$6,1,IF(AA133&lt;Benchmarks!E$6,2,IF(AA133&lt;Benchmarks!F$6,3,IF(AA133&lt;Benchmarks!G$6,4,IF(AA133&lt;Benchmarks!H$6,5,6))))))</f>
        <v>5</v>
      </c>
      <c r="AC133" s="62">
        <v>0.62820512819999996</v>
      </c>
      <c r="AD133" s="46">
        <f t="shared" si="14"/>
        <v>3.1410256409999997</v>
      </c>
      <c r="AE133" s="46">
        <f t="shared" si="15"/>
        <v>19.8636533779</v>
      </c>
      <c r="AF133" s="58">
        <v>30</v>
      </c>
      <c r="AG133" s="48">
        <f t="shared" si="16"/>
        <v>0.66212177926333338</v>
      </c>
      <c r="AH133" s="171"/>
      <c r="AI133" s="58">
        <v>1</v>
      </c>
      <c r="AJ133" s="58">
        <v>183</v>
      </c>
      <c r="AK133" s="58">
        <v>0</v>
      </c>
      <c r="AL133" s="111"/>
      <c r="AM133" s="58">
        <v>1</v>
      </c>
      <c r="AN133" s="58">
        <v>11</v>
      </c>
      <c r="AO133" s="58">
        <v>0</v>
      </c>
      <c r="AP133" s="58">
        <v>179</v>
      </c>
      <c r="AQ133" s="58">
        <v>0</v>
      </c>
      <c r="AR133" s="62">
        <v>6.1449999999999998E-2</v>
      </c>
      <c r="AS133" s="58">
        <v>0</v>
      </c>
      <c r="AT133" s="111"/>
      <c r="AU133" s="171"/>
      <c r="AV133" s="58">
        <v>1</v>
      </c>
      <c r="AW133" s="58">
        <v>0</v>
      </c>
      <c r="AX133" s="58">
        <v>1</v>
      </c>
      <c r="AY133" s="171"/>
      <c r="AZ133" s="58">
        <v>1</v>
      </c>
      <c r="BA133" s="58">
        <v>47</v>
      </c>
      <c r="BB133" s="58">
        <v>0</v>
      </c>
      <c r="BC133" s="111"/>
      <c r="BD133" s="58">
        <v>1</v>
      </c>
      <c r="BE133" s="111"/>
      <c r="BF133" s="171"/>
      <c r="BG133" s="58">
        <v>0</v>
      </c>
      <c r="BH133" s="58">
        <v>0</v>
      </c>
      <c r="BI133" s="58">
        <v>0</v>
      </c>
      <c r="BJ133" s="58">
        <v>1</v>
      </c>
      <c r="BK133" s="175"/>
      <c r="BL133" s="61">
        <v>1</v>
      </c>
      <c r="BM133" s="61">
        <v>199</v>
      </c>
      <c r="BN133" s="64">
        <v>0</v>
      </c>
      <c r="BO133" s="112"/>
      <c r="BP133" s="58">
        <v>1</v>
      </c>
      <c r="BQ133" s="175"/>
      <c r="BR133" s="61">
        <v>1</v>
      </c>
      <c r="BS133" s="61">
        <v>194</v>
      </c>
      <c r="BT133" s="64">
        <v>0</v>
      </c>
      <c r="BU133" s="112"/>
      <c r="BV133" s="64">
        <v>1</v>
      </c>
      <c r="BW133" s="112"/>
      <c r="BX133" s="172"/>
      <c r="BY133" s="64">
        <v>2</v>
      </c>
      <c r="BZ133" s="64">
        <v>0</v>
      </c>
      <c r="CA133" s="64">
        <v>2</v>
      </c>
      <c r="CB133" s="65">
        <v>17</v>
      </c>
      <c r="CC133" s="61">
        <v>0</v>
      </c>
      <c r="CD133" s="61">
        <v>191</v>
      </c>
      <c r="CE133" s="64">
        <v>0</v>
      </c>
      <c r="CF133" s="63">
        <v>8.9010000000000006E-2</v>
      </c>
      <c r="CG133" s="58">
        <v>0</v>
      </c>
      <c r="CH133" s="58">
        <v>23</v>
      </c>
      <c r="CI133" s="58">
        <v>0</v>
      </c>
      <c r="CJ133" s="58">
        <v>186</v>
      </c>
      <c r="CK133" s="58">
        <v>0</v>
      </c>
      <c r="CL133" s="63">
        <v>0.12366000000000001</v>
      </c>
      <c r="CM133" s="58">
        <v>0</v>
      </c>
      <c r="CN133" s="112"/>
      <c r="CO133" s="171"/>
      <c r="CP133" s="58">
        <v>1</v>
      </c>
      <c r="CQ133" s="58">
        <v>0</v>
      </c>
      <c r="CR133" s="58">
        <v>1</v>
      </c>
      <c r="CS133" s="64">
        <v>4</v>
      </c>
      <c r="CT133" s="64">
        <v>17</v>
      </c>
      <c r="CU133" s="63">
        <v>0.23529411759999999</v>
      </c>
      <c r="CV133" s="62">
        <v>0.98941798940000003</v>
      </c>
      <c r="CW133" s="62">
        <v>0.23529411759999999</v>
      </c>
      <c r="CX133" s="46">
        <f t="shared" si="17"/>
        <v>17.380696705662501</v>
      </c>
      <c r="CY133" s="60">
        <v>0</v>
      </c>
      <c r="CZ133" s="60">
        <v>0</v>
      </c>
      <c r="DA133" s="46">
        <f t="shared" si="18"/>
        <v>4.7058823519999997</v>
      </c>
      <c r="DB133" s="60">
        <v>0</v>
      </c>
      <c r="DC133" s="60">
        <v>0</v>
      </c>
      <c r="DD133" s="66">
        <v>0</v>
      </c>
      <c r="DE133" s="49">
        <f t="shared" si="19"/>
        <v>0.47754765530081084</v>
      </c>
    </row>
    <row r="134" spans="1:109" x14ac:dyDescent="0.45">
      <c r="A134" s="56" t="s">
        <v>778</v>
      </c>
      <c r="B134" s="57" t="s">
        <v>779</v>
      </c>
      <c r="C134" s="56" t="s">
        <v>780</v>
      </c>
      <c r="D134" s="56" t="s">
        <v>781</v>
      </c>
      <c r="E134" s="56" t="s">
        <v>782</v>
      </c>
      <c r="F134" s="56" t="s">
        <v>783</v>
      </c>
      <c r="G134" s="56" t="s">
        <v>754</v>
      </c>
      <c r="H134" s="56" t="s">
        <v>142</v>
      </c>
      <c r="I134" s="58">
        <v>0</v>
      </c>
      <c r="J134" s="59">
        <v>84</v>
      </c>
      <c r="K134" s="60">
        <v>2.1389999999999998</v>
      </c>
      <c r="L134" s="47">
        <f>IF(K134&lt;Benchmarks!C$9,0,IF(K134&lt;Benchmarks!D$9,1,IF(K134&lt;Benchmarks!E$9,2,IF(K134&lt;Benchmarks!F$9,3,IF(K134&lt;Benchmarks!G$9,4,IF(K134&lt;Benchmarks!H$9,5,6))))))</f>
        <v>0</v>
      </c>
      <c r="M134" s="62">
        <v>0.2335766423</v>
      </c>
      <c r="N134" s="46">
        <f t="shared" si="10"/>
        <v>0</v>
      </c>
      <c r="O134" s="60">
        <v>1.226</v>
      </c>
      <c r="P134" s="47">
        <f>IF(O134&lt;Benchmarks!C$8,0,IF(O134&lt;Benchmarks!D$8,1,IF(O134&lt;Benchmarks!E$8,2,IF(O134&lt;Benchmarks!F$8,3,IF(O134&lt;Benchmarks!G$8,4,IF(O134&lt;Benchmarks!H$8,5,6))))))</f>
        <v>4</v>
      </c>
      <c r="Q134" s="62">
        <v>1</v>
      </c>
      <c r="R134" s="46">
        <f t="shared" si="11"/>
        <v>4</v>
      </c>
      <c r="S134" s="60">
        <v>0.23799999999999999</v>
      </c>
      <c r="T134" s="47">
        <f>IF(S134&lt;Benchmarks!C$7,0,IF(S134&lt;Benchmarks!D$7,1,IF(S134&lt;Benchmarks!E$7,2,IF(S134&lt;Benchmarks!F$7,3,IF(S134&lt;Benchmarks!G$7,4,IF(S134&lt;Benchmarks!H$7,5,6))))))</f>
        <v>0</v>
      </c>
      <c r="U134" s="62">
        <v>1</v>
      </c>
      <c r="V134" s="46">
        <f t="shared" si="12"/>
        <v>0</v>
      </c>
      <c r="W134" s="60">
        <v>3.6030000000000002</v>
      </c>
      <c r="X134" s="44">
        <f>IF(W134&lt;Benchmarks!C$5,0,IF(W134&lt;Benchmarks!D$5,1,IF(W134&lt;Benchmarks!E$5,2,IF(W134&lt;Benchmarks!F$5,3,IF(W134&lt;Benchmarks!G$5,4,IF(W134&lt;Benchmarks!H$5,5,6))))))</f>
        <v>0</v>
      </c>
      <c r="Y134" s="62">
        <v>0.76277372259999998</v>
      </c>
      <c r="Z134" s="46">
        <f t="shared" si="13"/>
        <v>0</v>
      </c>
      <c r="AA134" s="60">
        <v>3.28</v>
      </c>
      <c r="AB134" s="44">
        <f>IF(AA134&lt;Benchmarks!C$6,0,IF(AA134&lt;Benchmarks!D$6,1,IF(AA134&lt;Benchmarks!E$6,2,IF(AA134&lt;Benchmarks!F$6,3,IF(AA134&lt;Benchmarks!G$6,4,IF(AA134&lt;Benchmarks!H$6,5,6))))))</f>
        <v>0</v>
      </c>
      <c r="AC134" s="62">
        <v>0.41025641029999999</v>
      </c>
      <c r="AD134" s="46">
        <f t="shared" si="14"/>
        <v>0</v>
      </c>
      <c r="AE134" s="46">
        <f t="shared" si="15"/>
        <v>4</v>
      </c>
      <c r="AF134" s="58">
        <v>30</v>
      </c>
      <c r="AG134" s="48">
        <f t="shared" si="16"/>
        <v>0.13333333333333333</v>
      </c>
      <c r="AH134" s="171"/>
      <c r="AI134" s="58">
        <v>1</v>
      </c>
      <c r="AJ134" s="58">
        <v>161</v>
      </c>
      <c r="AK134" s="58">
        <v>0</v>
      </c>
      <c r="AL134" s="111"/>
      <c r="AM134" s="58">
        <v>1</v>
      </c>
      <c r="AN134" s="171"/>
      <c r="AO134" s="58">
        <v>1</v>
      </c>
      <c r="AP134" s="58">
        <v>192</v>
      </c>
      <c r="AQ134" s="58">
        <v>0</v>
      </c>
      <c r="AR134" s="111"/>
      <c r="AS134" s="58">
        <v>1</v>
      </c>
      <c r="AT134" s="62">
        <v>0.92313803380000004</v>
      </c>
      <c r="AU134" s="58">
        <v>0</v>
      </c>
      <c r="AV134" s="58">
        <v>5</v>
      </c>
      <c r="AW134" s="58">
        <v>6</v>
      </c>
      <c r="AX134" s="58">
        <v>6</v>
      </c>
      <c r="AY134" s="58">
        <v>0</v>
      </c>
      <c r="AZ134" s="58">
        <v>0</v>
      </c>
      <c r="BA134" s="58">
        <v>44</v>
      </c>
      <c r="BB134" s="58">
        <v>0</v>
      </c>
      <c r="BC134" s="62">
        <v>0</v>
      </c>
      <c r="BD134" s="58">
        <v>0</v>
      </c>
      <c r="BE134" s="111"/>
      <c r="BF134" s="58">
        <v>2</v>
      </c>
      <c r="BG134" s="58">
        <v>6</v>
      </c>
      <c r="BH134" s="58">
        <v>6</v>
      </c>
      <c r="BI134" s="58">
        <v>6</v>
      </c>
      <c r="BJ134" s="58">
        <v>6</v>
      </c>
      <c r="BK134" s="61">
        <v>0</v>
      </c>
      <c r="BL134" s="61">
        <v>0</v>
      </c>
      <c r="BM134" s="61">
        <v>232</v>
      </c>
      <c r="BN134" s="64">
        <v>0</v>
      </c>
      <c r="BO134" s="63">
        <v>0</v>
      </c>
      <c r="BP134" s="58">
        <v>0</v>
      </c>
      <c r="BQ134" s="61">
        <v>0</v>
      </c>
      <c r="BR134" s="61">
        <v>0</v>
      </c>
      <c r="BS134" s="61">
        <v>228</v>
      </c>
      <c r="BT134" s="64">
        <v>0</v>
      </c>
      <c r="BU134" s="63">
        <v>0</v>
      </c>
      <c r="BV134" s="64">
        <v>0</v>
      </c>
      <c r="BW134" s="112"/>
      <c r="BX134" s="172"/>
      <c r="BY134" s="64">
        <v>6</v>
      </c>
      <c r="BZ134" s="64">
        <v>0</v>
      </c>
      <c r="CA134" s="64">
        <v>6</v>
      </c>
      <c r="CB134" s="65">
        <v>25</v>
      </c>
      <c r="CC134" s="61">
        <v>0</v>
      </c>
      <c r="CD134" s="61">
        <v>209</v>
      </c>
      <c r="CE134" s="64">
        <v>0</v>
      </c>
      <c r="CF134" s="63">
        <v>0.11962</v>
      </c>
      <c r="CG134" s="58">
        <v>0</v>
      </c>
      <c r="CH134" s="171"/>
      <c r="CI134" s="58">
        <v>1</v>
      </c>
      <c r="CJ134" s="58">
        <v>208</v>
      </c>
      <c r="CK134" s="58">
        <v>0</v>
      </c>
      <c r="CL134" s="112"/>
      <c r="CM134" s="58">
        <v>1</v>
      </c>
      <c r="CN134" s="112"/>
      <c r="CO134" s="58">
        <v>2</v>
      </c>
      <c r="CP134" s="58">
        <v>5</v>
      </c>
      <c r="CQ134" s="58">
        <v>5</v>
      </c>
      <c r="CR134" s="58">
        <v>5</v>
      </c>
      <c r="CS134" s="64">
        <v>17</v>
      </c>
      <c r="CT134" s="64">
        <v>17</v>
      </c>
      <c r="CU134" s="63">
        <v>1</v>
      </c>
      <c r="CV134" s="62">
        <v>0.99103139009999996</v>
      </c>
      <c r="CW134" s="62">
        <v>1</v>
      </c>
      <c r="CX134" s="46">
        <f t="shared" si="17"/>
        <v>3.5</v>
      </c>
      <c r="CY134" s="60">
        <v>0</v>
      </c>
      <c r="CZ134" s="60">
        <v>0</v>
      </c>
      <c r="DA134" s="46">
        <f t="shared" si="18"/>
        <v>20</v>
      </c>
      <c r="DB134" s="60">
        <v>0</v>
      </c>
      <c r="DC134" s="60">
        <v>0</v>
      </c>
      <c r="DD134" s="66">
        <v>0</v>
      </c>
      <c r="DE134" s="49">
        <f t="shared" si="19"/>
        <v>0.50810810810810814</v>
      </c>
    </row>
    <row r="135" spans="1:109" x14ac:dyDescent="0.45">
      <c r="A135" s="56" t="s">
        <v>784</v>
      </c>
      <c r="B135" s="57" t="s">
        <v>785</v>
      </c>
      <c r="C135" s="56" t="s">
        <v>786</v>
      </c>
      <c r="D135" s="56" t="s">
        <v>787</v>
      </c>
      <c r="E135" s="56" t="s">
        <v>788</v>
      </c>
      <c r="F135" s="56" t="s">
        <v>783</v>
      </c>
      <c r="G135" s="56" t="s">
        <v>754</v>
      </c>
      <c r="H135" s="56" t="s">
        <v>142</v>
      </c>
      <c r="I135" s="58">
        <v>0</v>
      </c>
      <c r="J135" s="59">
        <v>59</v>
      </c>
      <c r="K135" s="60">
        <v>2.1150000000000002</v>
      </c>
      <c r="L135" s="47">
        <f>IF(K135&lt;Benchmarks!C$9,0,IF(K135&lt;Benchmarks!D$9,1,IF(K135&lt;Benchmarks!E$9,2,IF(K135&lt;Benchmarks!F$9,3,IF(K135&lt;Benchmarks!G$9,4,IF(K135&lt;Benchmarks!H$9,5,6))))))</f>
        <v>0</v>
      </c>
      <c r="M135" s="62">
        <v>0.60218978099999998</v>
      </c>
      <c r="N135" s="46">
        <f t="shared" si="10"/>
        <v>0</v>
      </c>
      <c r="O135" s="60">
        <v>0.97</v>
      </c>
      <c r="P135" s="47">
        <f>IF(O135&lt;Benchmarks!C$8,0,IF(O135&lt;Benchmarks!D$8,1,IF(O135&lt;Benchmarks!E$8,2,IF(O135&lt;Benchmarks!F$8,3,IF(O135&lt;Benchmarks!G$8,4,IF(O135&lt;Benchmarks!H$8,5,6))))))</f>
        <v>0</v>
      </c>
      <c r="Q135" s="62">
        <v>1</v>
      </c>
      <c r="R135" s="46">
        <f t="shared" si="11"/>
        <v>0</v>
      </c>
      <c r="S135" s="60">
        <v>0.45</v>
      </c>
      <c r="T135" s="47">
        <f>IF(S135&lt;Benchmarks!C$7,0,IF(S135&lt;Benchmarks!D$7,1,IF(S135&lt;Benchmarks!E$7,2,IF(S135&lt;Benchmarks!F$7,3,IF(S135&lt;Benchmarks!G$7,4,IF(S135&lt;Benchmarks!H$7,5,6))))))</f>
        <v>3</v>
      </c>
      <c r="U135" s="62">
        <v>1</v>
      </c>
      <c r="V135" s="46">
        <f t="shared" si="12"/>
        <v>3</v>
      </c>
      <c r="W135" s="60">
        <v>3.5350000000000001</v>
      </c>
      <c r="X135" s="44">
        <f>IF(W135&lt;Benchmarks!C$5,0,IF(W135&lt;Benchmarks!D$5,1,IF(W135&lt;Benchmarks!E$5,2,IF(W135&lt;Benchmarks!F$5,3,IF(W135&lt;Benchmarks!G$5,4,IF(W135&lt;Benchmarks!H$5,5,6))))))</f>
        <v>0</v>
      </c>
      <c r="Y135" s="62">
        <v>0.74817518250000004</v>
      </c>
      <c r="Z135" s="46">
        <f t="shared" si="13"/>
        <v>0</v>
      </c>
      <c r="AA135" s="60">
        <v>3.14</v>
      </c>
      <c r="AB135" s="44">
        <f>IF(AA135&lt;Benchmarks!C$6,0,IF(AA135&lt;Benchmarks!D$6,1,IF(AA135&lt;Benchmarks!E$6,2,IF(AA135&lt;Benchmarks!F$6,3,IF(AA135&lt;Benchmarks!G$6,4,IF(AA135&lt;Benchmarks!H$6,5,6))))))</f>
        <v>0</v>
      </c>
      <c r="AC135" s="62">
        <v>0.6923076923</v>
      </c>
      <c r="AD135" s="46">
        <f t="shared" si="14"/>
        <v>0</v>
      </c>
      <c r="AE135" s="46">
        <f t="shared" si="15"/>
        <v>3</v>
      </c>
      <c r="AF135" s="58">
        <v>30</v>
      </c>
      <c r="AG135" s="48">
        <f t="shared" si="16"/>
        <v>0.1</v>
      </c>
      <c r="AH135" s="171"/>
      <c r="AI135" s="58">
        <v>1</v>
      </c>
      <c r="AJ135" s="58">
        <v>108</v>
      </c>
      <c r="AK135" s="58">
        <v>0</v>
      </c>
      <c r="AL135" s="111"/>
      <c r="AM135" s="58">
        <v>1</v>
      </c>
      <c r="AN135" s="171"/>
      <c r="AO135" s="58">
        <v>1</v>
      </c>
      <c r="AP135" s="58">
        <v>105</v>
      </c>
      <c r="AQ135" s="58">
        <v>0</v>
      </c>
      <c r="AR135" s="111"/>
      <c r="AS135" s="58">
        <v>1</v>
      </c>
      <c r="AT135" s="62">
        <v>0.71162974680000002</v>
      </c>
      <c r="AU135" s="58">
        <v>0</v>
      </c>
      <c r="AV135" s="58">
        <v>5</v>
      </c>
      <c r="AW135" s="58">
        <v>6</v>
      </c>
      <c r="AX135" s="58">
        <v>6</v>
      </c>
      <c r="AY135" s="171"/>
      <c r="AZ135" s="58">
        <v>1</v>
      </c>
      <c r="BA135" s="171"/>
      <c r="BB135" s="58">
        <v>4</v>
      </c>
      <c r="BC135" s="111"/>
      <c r="BD135" s="58">
        <v>1</v>
      </c>
      <c r="BE135" s="111"/>
      <c r="BF135" s="171"/>
      <c r="BG135" s="171"/>
      <c r="BH135" s="171"/>
      <c r="BI135" s="171"/>
      <c r="BJ135" s="58">
        <v>6</v>
      </c>
      <c r="BK135" s="61">
        <v>0</v>
      </c>
      <c r="BL135" s="61">
        <v>0</v>
      </c>
      <c r="BM135" s="61">
        <v>119</v>
      </c>
      <c r="BN135" s="64">
        <v>0</v>
      </c>
      <c r="BO135" s="63">
        <v>0</v>
      </c>
      <c r="BP135" s="58">
        <v>0</v>
      </c>
      <c r="BQ135" s="175"/>
      <c r="BR135" s="61">
        <v>1</v>
      </c>
      <c r="BS135" s="61">
        <v>114</v>
      </c>
      <c r="BT135" s="64">
        <v>0</v>
      </c>
      <c r="BU135" s="112"/>
      <c r="BV135" s="64">
        <v>1</v>
      </c>
      <c r="BW135" s="112"/>
      <c r="BX135" s="172"/>
      <c r="BY135" s="64">
        <v>0</v>
      </c>
      <c r="BZ135" s="64">
        <v>0</v>
      </c>
      <c r="CA135" s="64">
        <v>0</v>
      </c>
      <c r="CB135" s="65">
        <v>12</v>
      </c>
      <c r="CC135" s="61">
        <v>0</v>
      </c>
      <c r="CD135" s="61">
        <v>116</v>
      </c>
      <c r="CE135" s="64">
        <v>0</v>
      </c>
      <c r="CF135" s="63">
        <v>0.10345</v>
      </c>
      <c r="CG135" s="58">
        <v>0</v>
      </c>
      <c r="CH135" s="171"/>
      <c r="CI135" s="58">
        <v>1</v>
      </c>
      <c r="CJ135" s="58">
        <v>110</v>
      </c>
      <c r="CK135" s="58">
        <v>0</v>
      </c>
      <c r="CL135" s="112"/>
      <c r="CM135" s="58">
        <v>1</v>
      </c>
      <c r="CN135" s="112"/>
      <c r="CO135" s="58">
        <v>2</v>
      </c>
      <c r="CP135" s="58">
        <v>3</v>
      </c>
      <c r="CQ135" s="58">
        <v>3</v>
      </c>
      <c r="CR135" s="58">
        <v>3</v>
      </c>
      <c r="CS135" s="64">
        <v>9</v>
      </c>
      <c r="CT135" s="64">
        <v>17</v>
      </c>
      <c r="CU135" s="63">
        <v>0.52941176469999995</v>
      </c>
      <c r="CV135" s="62">
        <v>0.97222222219999999</v>
      </c>
      <c r="CW135" s="62">
        <v>0.52941176469999995</v>
      </c>
      <c r="CX135" s="46">
        <f t="shared" si="17"/>
        <v>2.625</v>
      </c>
      <c r="CY135" s="60">
        <v>0</v>
      </c>
      <c r="CZ135" s="60">
        <v>0</v>
      </c>
      <c r="DA135" s="46">
        <f t="shared" si="18"/>
        <v>10.588235293999999</v>
      </c>
      <c r="DB135" s="60">
        <v>0</v>
      </c>
      <c r="DC135" s="60">
        <v>0</v>
      </c>
      <c r="DD135" s="66">
        <v>0</v>
      </c>
      <c r="DE135" s="49">
        <f t="shared" si="19"/>
        <v>0.28569157392432432</v>
      </c>
    </row>
    <row r="136" spans="1:109" x14ac:dyDescent="0.45">
      <c r="A136" s="56" t="s">
        <v>789</v>
      </c>
      <c r="B136" s="57" t="s">
        <v>790</v>
      </c>
      <c r="C136" s="56" t="s">
        <v>791</v>
      </c>
      <c r="D136" s="56" t="s">
        <v>792</v>
      </c>
      <c r="E136" s="56" t="s">
        <v>793</v>
      </c>
      <c r="F136" s="56" t="s">
        <v>766</v>
      </c>
      <c r="G136" s="56" t="s">
        <v>794</v>
      </c>
      <c r="H136" s="56" t="s">
        <v>142</v>
      </c>
      <c r="I136" s="58">
        <v>0</v>
      </c>
      <c r="J136" s="59">
        <v>31</v>
      </c>
      <c r="K136" s="60">
        <v>2.5550000000000002</v>
      </c>
      <c r="L136" s="47">
        <f>IF(K136&lt;Benchmarks!C$9,0,IF(K136&lt;Benchmarks!D$9,1,IF(K136&lt;Benchmarks!E$9,2,IF(K136&lt;Benchmarks!F$9,3,IF(K136&lt;Benchmarks!G$9,4,IF(K136&lt;Benchmarks!H$9,5,6))))))</f>
        <v>4</v>
      </c>
      <c r="M136" s="62">
        <v>0.85766423359999999</v>
      </c>
      <c r="N136" s="46">
        <f t="shared" si="10"/>
        <v>3.4306569344</v>
      </c>
      <c r="O136" s="60">
        <v>1.048</v>
      </c>
      <c r="P136" s="47">
        <f>IF(O136&lt;Benchmarks!C$8,0,IF(O136&lt;Benchmarks!D$8,1,IF(O136&lt;Benchmarks!E$8,2,IF(O136&lt;Benchmarks!F$8,3,IF(O136&lt;Benchmarks!G$8,4,IF(O136&lt;Benchmarks!H$8,5,6))))))</f>
        <v>2</v>
      </c>
      <c r="Q136" s="62">
        <v>1</v>
      </c>
      <c r="R136" s="46">
        <f t="shared" si="11"/>
        <v>2</v>
      </c>
      <c r="S136" s="60">
        <v>0.311</v>
      </c>
      <c r="T136" s="47">
        <f>IF(S136&lt;Benchmarks!C$7,0,IF(S136&lt;Benchmarks!D$7,1,IF(S136&lt;Benchmarks!E$7,2,IF(S136&lt;Benchmarks!F$7,3,IF(S136&lt;Benchmarks!G$7,4,IF(S136&lt;Benchmarks!H$7,5,6))))))</f>
        <v>0</v>
      </c>
      <c r="U136" s="62">
        <v>1</v>
      </c>
      <c r="V136" s="46">
        <f t="shared" si="12"/>
        <v>0</v>
      </c>
      <c r="W136" s="60">
        <v>3.9140000000000001</v>
      </c>
      <c r="X136" s="44">
        <f>IF(W136&lt;Benchmarks!C$5,0,IF(W136&lt;Benchmarks!D$5,1,IF(W136&lt;Benchmarks!E$5,2,IF(W136&lt;Benchmarks!F$5,3,IF(W136&lt;Benchmarks!G$5,4,IF(W136&lt;Benchmarks!H$5,5,6))))))</f>
        <v>2</v>
      </c>
      <c r="Y136" s="62">
        <v>0.90145985399999995</v>
      </c>
      <c r="Z136" s="46">
        <f t="shared" si="13"/>
        <v>1.8029197079999999</v>
      </c>
      <c r="AA136" s="60">
        <v>3.7690000000000001</v>
      </c>
      <c r="AB136" s="44">
        <f>IF(AA136&lt;Benchmarks!C$6,0,IF(AA136&lt;Benchmarks!D$6,1,IF(AA136&lt;Benchmarks!E$6,2,IF(AA136&lt;Benchmarks!F$6,3,IF(AA136&lt;Benchmarks!G$6,4,IF(AA136&lt;Benchmarks!H$6,5,6))))))</f>
        <v>4</v>
      </c>
      <c r="AC136" s="62">
        <v>0.8461538462</v>
      </c>
      <c r="AD136" s="46">
        <f t="shared" si="14"/>
        <v>3.3846153848</v>
      </c>
      <c r="AE136" s="46">
        <f t="shared" si="15"/>
        <v>10.618192027199999</v>
      </c>
      <c r="AF136" s="58">
        <v>30</v>
      </c>
      <c r="AG136" s="48">
        <f t="shared" si="16"/>
        <v>0.35393973423999997</v>
      </c>
      <c r="AH136" s="171"/>
      <c r="AI136" s="58">
        <v>1</v>
      </c>
      <c r="AJ136" s="58">
        <v>73</v>
      </c>
      <c r="AK136" s="58">
        <v>0</v>
      </c>
      <c r="AL136" s="111"/>
      <c r="AM136" s="58">
        <v>1</v>
      </c>
      <c r="AN136" s="171"/>
      <c r="AO136" s="58">
        <v>1</v>
      </c>
      <c r="AP136" s="58">
        <v>70</v>
      </c>
      <c r="AQ136" s="58">
        <v>0</v>
      </c>
      <c r="AR136" s="111"/>
      <c r="AS136" s="58">
        <v>1</v>
      </c>
      <c r="AT136" s="111"/>
      <c r="AU136" s="171"/>
      <c r="AV136" s="58">
        <v>0</v>
      </c>
      <c r="AW136" s="58">
        <v>0</v>
      </c>
      <c r="AX136" s="58">
        <v>0</v>
      </c>
      <c r="AY136" s="171"/>
      <c r="AZ136" s="58">
        <v>1</v>
      </c>
      <c r="BA136" s="171"/>
      <c r="BB136" s="58">
        <v>4</v>
      </c>
      <c r="BC136" s="111"/>
      <c r="BD136" s="58">
        <v>1</v>
      </c>
      <c r="BE136" s="111"/>
      <c r="BF136" s="171"/>
      <c r="BG136" s="171"/>
      <c r="BH136" s="171"/>
      <c r="BI136" s="171"/>
      <c r="BJ136" s="58">
        <v>0</v>
      </c>
      <c r="BK136" s="61">
        <v>0</v>
      </c>
      <c r="BL136" s="61">
        <v>0</v>
      </c>
      <c r="BM136" s="61">
        <v>84</v>
      </c>
      <c r="BN136" s="64">
        <v>0</v>
      </c>
      <c r="BO136" s="63">
        <v>0</v>
      </c>
      <c r="BP136" s="58">
        <v>0</v>
      </c>
      <c r="BQ136" s="61">
        <v>0</v>
      </c>
      <c r="BR136" s="61">
        <v>0</v>
      </c>
      <c r="BS136" s="61">
        <v>86</v>
      </c>
      <c r="BT136" s="64">
        <v>0</v>
      </c>
      <c r="BU136" s="63">
        <v>0</v>
      </c>
      <c r="BV136" s="64">
        <v>0</v>
      </c>
      <c r="BW136" s="112"/>
      <c r="BX136" s="172"/>
      <c r="BY136" s="64">
        <v>6</v>
      </c>
      <c r="BZ136" s="64">
        <v>0</v>
      </c>
      <c r="CA136" s="64">
        <v>6</v>
      </c>
      <c r="CB136" s="177"/>
      <c r="CC136" s="61">
        <v>1</v>
      </c>
      <c r="CD136" s="61">
        <v>67</v>
      </c>
      <c r="CE136" s="64">
        <v>0</v>
      </c>
      <c r="CF136" s="112"/>
      <c r="CG136" s="58">
        <v>1</v>
      </c>
      <c r="CH136" s="58">
        <v>17</v>
      </c>
      <c r="CI136" s="58">
        <v>0</v>
      </c>
      <c r="CJ136" s="58">
        <v>71</v>
      </c>
      <c r="CK136" s="58">
        <v>0</v>
      </c>
      <c r="CL136" s="63">
        <v>0.23943999999999999</v>
      </c>
      <c r="CM136" s="58">
        <v>0</v>
      </c>
      <c r="CN136" s="112"/>
      <c r="CO136" s="171"/>
      <c r="CP136" s="58">
        <v>0</v>
      </c>
      <c r="CQ136" s="58">
        <v>0</v>
      </c>
      <c r="CR136" s="58">
        <v>0</v>
      </c>
      <c r="CS136" s="64">
        <v>6</v>
      </c>
      <c r="CT136" s="64">
        <v>17</v>
      </c>
      <c r="CU136" s="63">
        <v>0.35294117650000001</v>
      </c>
      <c r="CV136" s="62">
        <v>0.93103448280000001</v>
      </c>
      <c r="CW136" s="62">
        <v>0.1764705882</v>
      </c>
      <c r="CX136" s="46">
        <f t="shared" si="17"/>
        <v>9.2909180237999998</v>
      </c>
      <c r="CY136" s="60">
        <v>0</v>
      </c>
      <c r="CZ136" s="60">
        <v>0</v>
      </c>
      <c r="DA136" s="46">
        <f t="shared" si="18"/>
        <v>3.5294117639999998</v>
      </c>
      <c r="DB136" s="60">
        <v>0</v>
      </c>
      <c r="DC136" s="60">
        <v>0</v>
      </c>
      <c r="DD136" s="66">
        <v>0</v>
      </c>
      <c r="DE136" s="49">
        <f t="shared" si="19"/>
        <v>0.27719631973621617</v>
      </c>
    </row>
    <row r="137" spans="1:109" x14ac:dyDescent="0.45">
      <c r="A137" s="56" t="s">
        <v>795</v>
      </c>
      <c r="B137" s="57" t="s">
        <v>796</v>
      </c>
      <c r="C137" s="56" t="s">
        <v>797</v>
      </c>
      <c r="D137" s="56" t="s">
        <v>798</v>
      </c>
      <c r="E137" s="56" t="s">
        <v>799</v>
      </c>
      <c r="F137" s="56" t="s">
        <v>760</v>
      </c>
      <c r="G137" s="56" t="s">
        <v>767</v>
      </c>
      <c r="H137" s="56" t="s">
        <v>142</v>
      </c>
      <c r="I137" s="58">
        <v>0</v>
      </c>
      <c r="J137" s="59">
        <v>92</v>
      </c>
      <c r="K137" s="60">
        <v>2.95</v>
      </c>
      <c r="L137" s="47">
        <f>IF(K137&lt;Benchmarks!C$9,0,IF(K137&lt;Benchmarks!D$9,1,IF(K137&lt;Benchmarks!E$9,2,IF(K137&lt;Benchmarks!F$9,3,IF(K137&lt;Benchmarks!G$9,4,IF(K137&lt;Benchmarks!H$9,5,6))))))</f>
        <v>5</v>
      </c>
      <c r="M137" s="62">
        <v>0.98905109489999998</v>
      </c>
      <c r="N137" s="46">
        <f t="shared" ref="N137:N200" si="20">L137*M137</f>
        <v>4.9452554744999997</v>
      </c>
      <c r="O137" s="60">
        <v>1.284</v>
      </c>
      <c r="P137" s="47">
        <f>IF(O137&lt;Benchmarks!C$8,0,IF(O137&lt;Benchmarks!D$8,1,IF(O137&lt;Benchmarks!E$8,2,IF(O137&lt;Benchmarks!F$8,3,IF(O137&lt;Benchmarks!G$8,4,IF(O137&lt;Benchmarks!H$8,5,6))))))</f>
        <v>5</v>
      </c>
      <c r="Q137" s="62">
        <v>1</v>
      </c>
      <c r="R137" s="46">
        <f t="shared" ref="R137:R200" si="21">P137*Q137</f>
        <v>5</v>
      </c>
      <c r="S137" s="60">
        <v>0.33500000000000002</v>
      </c>
      <c r="T137" s="47">
        <f>IF(S137&lt;Benchmarks!C$7,0,IF(S137&lt;Benchmarks!D$7,1,IF(S137&lt;Benchmarks!E$7,2,IF(S137&lt;Benchmarks!F$7,3,IF(S137&lt;Benchmarks!G$7,4,IF(S137&lt;Benchmarks!H$7,5,6))))))</f>
        <v>1</v>
      </c>
      <c r="U137" s="62">
        <v>1</v>
      </c>
      <c r="V137" s="46">
        <f t="shared" ref="V137:V200" si="22">T137*U137</f>
        <v>1</v>
      </c>
      <c r="W137" s="60">
        <v>4.569</v>
      </c>
      <c r="X137" s="44">
        <f>IF(W137&lt;Benchmarks!C$5,0,IF(W137&lt;Benchmarks!D$5,1,IF(W137&lt;Benchmarks!E$5,2,IF(W137&lt;Benchmarks!F$5,3,IF(W137&lt;Benchmarks!G$5,4,IF(W137&lt;Benchmarks!H$5,5,6))))))</f>
        <v>5</v>
      </c>
      <c r="Y137" s="62">
        <v>0.97810218979999997</v>
      </c>
      <c r="Z137" s="46">
        <f t="shared" ref="Z137:Z200" si="23">X137*Y137</f>
        <v>4.8905109489999994</v>
      </c>
      <c r="AA137" s="60">
        <v>4.0140000000000002</v>
      </c>
      <c r="AB137" s="44">
        <f>IF(AA137&lt;Benchmarks!C$6,0,IF(AA137&lt;Benchmarks!D$6,1,IF(AA137&lt;Benchmarks!E$6,2,IF(AA137&lt;Benchmarks!F$6,3,IF(AA137&lt;Benchmarks!G$6,4,IF(AA137&lt;Benchmarks!H$6,5,6))))))</f>
        <v>5</v>
      </c>
      <c r="AC137" s="62">
        <v>0.97435897439999997</v>
      </c>
      <c r="AD137" s="46">
        <f t="shared" ref="AD137:AD200" si="24">AB137*AC137</f>
        <v>4.8717948719999997</v>
      </c>
      <c r="AE137" s="46">
        <f t="shared" ref="AE137:AE200" si="25">AD137+Z137+V137+R137+N137</f>
        <v>20.7075612955</v>
      </c>
      <c r="AF137" s="58">
        <v>30</v>
      </c>
      <c r="AG137" s="48">
        <f t="shared" ref="AG137:AG200" si="26">AE137/AF137</f>
        <v>0.69025204318333333</v>
      </c>
      <c r="AH137" s="58">
        <v>12</v>
      </c>
      <c r="AI137" s="58">
        <v>0</v>
      </c>
      <c r="AJ137" s="58">
        <v>182</v>
      </c>
      <c r="AK137" s="58">
        <v>0</v>
      </c>
      <c r="AL137" s="62">
        <v>6.5930000000000002E-2</v>
      </c>
      <c r="AM137" s="58">
        <v>0</v>
      </c>
      <c r="AN137" s="58">
        <v>14</v>
      </c>
      <c r="AO137" s="58">
        <v>0</v>
      </c>
      <c r="AP137" s="58">
        <v>187</v>
      </c>
      <c r="AQ137" s="58">
        <v>0</v>
      </c>
      <c r="AR137" s="62">
        <v>7.4870000000000006E-2</v>
      </c>
      <c r="AS137" s="58">
        <v>0</v>
      </c>
      <c r="AT137" s="111"/>
      <c r="AU137" s="171"/>
      <c r="AV137" s="58">
        <v>0</v>
      </c>
      <c r="AW137" s="58">
        <v>0</v>
      </c>
      <c r="AX137" s="58">
        <v>0</v>
      </c>
      <c r="AY137" s="171"/>
      <c r="AZ137" s="58">
        <v>1</v>
      </c>
      <c r="BA137" s="58">
        <v>56</v>
      </c>
      <c r="BB137" s="58">
        <v>0</v>
      </c>
      <c r="BC137" s="111"/>
      <c r="BD137" s="58">
        <v>1</v>
      </c>
      <c r="BE137" s="111"/>
      <c r="BF137" s="58">
        <v>2</v>
      </c>
      <c r="BG137" s="58">
        <v>2</v>
      </c>
      <c r="BH137" s="58">
        <v>2</v>
      </c>
      <c r="BI137" s="58">
        <v>2</v>
      </c>
      <c r="BJ137" s="58">
        <v>2</v>
      </c>
      <c r="BK137" s="175"/>
      <c r="BL137" s="61">
        <v>1</v>
      </c>
      <c r="BM137" s="61">
        <v>191</v>
      </c>
      <c r="BN137" s="64">
        <v>0</v>
      </c>
      <c r="BO137" s="112"/>
      <c r="BP137" s="58">
        <v>1</v>
      </c>
      <c r="BQ137" s="175"/>
      <c r="BR137" s="61">
        <v>1</v>
      </c>
      <c r="BS137" s="61">
        <v>199</v>
      </c>
      <c r="BT137" s="64">
        <v>0</v>
      </c>
      <c r="BU137" s="112"/>
      <c r="BV137" s="64">
        <v>1</v>
      </c>
      <c r="BW137" s="112"/>
      <c r="BX137" s="172"/>
      <c r="BY137" s="64">
        <v>0</v>
      </c>
      <c r="BZ137" s="64">
        <v>0</v>
      </c>
      <c r="CA137" s="64">
        <v>0</v>
      </c>
      <c r="CB137" s="65">
        <v>18</v>
      </c>
      <c r="CC137" s="61">
        <v>0</v>
      </c>
      <c r="CD137" s="61">
        <v>191</v>
      </c>
      <c r="CE137" s="64">
        <v>0</v>
      </c>
      <c r="CF137" s="63">
        <v>9.4240000000000004E-2</v>
      </c>
      <c r="CG137" s="58">
        <v>0</v>
      </c>
      <c r="CH137" s="58">
        <v>16</v>
      </c>
      <c r="CI137" s="58">
        <v>0</v>
      </c>
      <c r="CJ137" s="58">
        <v>199</v>
      </c>
      <c r="CK137" s="58">
        <v>0</v>
      </c>
      <c r="CL137" s="63">
        <v>8.0399999999999999E-2</v>
      </c>
      <c r="CM137" s="58">
        <v>0</v>
      </c>
      <c r="CN137" s="63">
        <v>0.27265563440000001</v>
      </c>
      <c r="CO137" s="58">
        <v>0</v>
      </c>
      <c r="CP137" s="58">
        <v>3</v>
      </c>
      <c r="CQ137" s="58">
        <v>2</v>
      </c>
      <c r="CR137" s="58">
        <v>3</v>
      </c>
      <c r="CS137" s="64">
        <v>5</v>
      </c>
      <c r="CT137" s="64">
        <v>17</v>
      </c>
      <c r="CU137" s="63">
        <v>0.29411764709999999</v>
      </c>
      <c r="CV137" s="62">
        <v>1</v>
      </c>
      <c r="CW137" s="62">
        <v>0.29411764709999999</v>
      </c>
      <c r="CX137" s="46">
        <f t="shared" ref="CX137:CX200" si="27">IF(CZ137="",AG137*37.5,AG137*26.25)</f>
        <v>18.1191161335625</v>
      </c>
      <c r="CY137" s="60">
        <v>0</v>
      </c>
      <c r="CZ137" s="60">
        <v>0</v>
      </c>
      <c r="DA137" s="46">
        <f t="shared" ref="DA137:DA200" si="28">IF(CW137="","",CW137*20)</f>
        <v>5.8823529419999998</v>
      </c>
      <c r="DB137" s="60">
        <v>0</v>
      </c>
      <c r="DC137" s="60">
        <v>0</v>
      </c>
      <c r="DD137" s="66">
        <v>0</v>
      </c>
      <c r="DE137" s="49">
        <f t="shared" si="19"/>
        <v>0.51895068271486489</v>
      </c>
    </row>
    <row r="138" spans="1:109" x14ac:dyDescent="0.45">
      <c r="A138" s="56" t="s">
        <v>800</v>
      </c>
      <c r="B138" s="57" t="s">
        <v>801</v>
      </c>
      <c r="C138" s="56" t="s">
        <v>802</v>
      </c>
      <c r="D138" s="56" t="s">
        <v>803</v>
      </c>
      <c r="E138" s="56" t="s">
        <v>804</v>
      </c>
      <c r="F138" s="56" t="s">
        <v>760</v>
      </c>
      <c r="G138" s="56" t="s">
        <v>767</v>
      </c>
      <c r="H138" s="56" t="s">
        <v>142</v>
      </c>
      <c r="I138" s="58">
        <v>0</v>
      </c>
      <c r="J138" s="59">
        <v>99</v>
      </c>
      <c r="K138" s="60">
        <v>2.444</v>
      </c>
      <c r="L138" s="47">
        <f>IF(K138&lt;Benchmarks!C$9,0,IF(K138&lt;Benchmarks!D$9,1,IF(K138&lt;Benchmarks!E$9,2,IF(K138&lt;Benchmarks!F$9,3,IF(K138&lt;Benchmarks!G$9,4,IF(K138&lt;Benchmarks!H$9,5,6))))))</f>
        <v>3</v>
      </c>
      <c r="M138" s="62">
        <v>0.61678832120000004</v>
      </c>
      <c r="N138" s="46">
        <f t="shared" si="20"/>
        <v>1.8503649636000001</v>
      </c>
      <c r="O138" s="60">
        <v>1.165</v>
      </c>
      <c r="P138" s="47">
        <f>IF(O138&lt;Benchmarks!C$8,0,IF(O138&lt;Benchmarks!D$8,1,IF(O138&lt;Benchmarks!E$8,2,IF(O138&lt;Benchmarks!F$8,3,IF(O138&lt;Benchmarks!G$8,4,IF(O138&lt;Benchmarks!H$8,5,6))))))</f>
        <v>4</v>
      </c>
      <c r="Q138" s="62">
        <v>1</v>
      </c>
      <c r="R138" s="46">
        <f t="shared" si="21"/>
        <v>4</v>
      </c>
      <c r="S138" s="60">
        <v>0.191</v>
      </c>
      <c r="T138" s="47">
        <f>IF(S138&lt;Benchmarks!C$7,0,IF(S138&lt;Benchmarks!D$7,1,IF(S138&lt;Benchmarks!E$7,2,IF(S138&lt;Benchmarks!F$7,3,IF(S138&lt;Benchmarks!G$7,4,IF(S138&lt;Benchmarks!H$7,5,6))))))</f>
        <v>0</v>
      </c>
      <c r="U138" s="62">
        <v>1</v>
      </c>
      <c r="V138" s="46">
        <f t="shared" si="22"/>
        <v>0</v>
      </c>
      <c r="W138" s="60">
        <v>3.8</v>
      </c>
      <c r="X138" s="44">
        <f>IF(W138&lt;Benchmarks!C$5,0,IF(W138&lt;Benchmarks!D$5,1,IF(W138&lt;Benchmarks!E$5,2,IF(W138&lt;Benchmarks!F$5,3,IF(W138&lt;Benchmarks!G$5,4,IF(W138&lt;Benchmarks!H$5,5,6))))))</f>
        <v>1</v>
      </c>
      <c r="Y138" s="62">
        <v>0.78102189779999998</v>
      </c>
      <c r="Z138" s="46">
        <f t="shared" si="23"/>
        <v>0.78102189779999998</v>
      </c>
      <c r="AA138" s="60">
        <v>3.49</v>
      </c>
      <c r="AB138" s="44">
        <f>IF(AA138&lt;Benchmarks!C$6,0,IF(AA138&lt;Benchmarks!D$6,1,IF(AA138&lt;Benchmarks!E$6,2,IF(AA138&lt;Benchmarks!F$6,3,IF(AA138&lt;Benchmarks!G$6,4,IF(AA138&lt;Benchmarks!H$6,5,6))))))</f>
        <v>2</v>
      </c>
      <c r="AC138" s="62">
        <v>0.48717948719999998</v>
      </c>
      <c r="AD138" s="46">
        <f t="shared" si="24"/>
        <v>0.97435897439999997</v>
      </c>
      <c r="AE138" s="46">
        <f t="shared" si="25"/>
        <v>7.6057458358000005</v>
      </c>
      <c r="AF138" s="58">
        <v>30</v>
      </c>
      <c r="AG138" s="48">
        <f t="shared" si="26"/>
        <v>0.25352486119333334</v>
      </c>
      <c r="AH138" s="171"/>
      <c r="AI138" s="58">
        <v>1</v>
      </c>
      <c r="AJ138" s="58">
        <v>233</v>
      </c>
      <c r="AK138" s="58">
        <v>0</v>
      </c>
      <c r="AL138" s="111"/>
      <c r="AM138" s="58">
        <v>1</v>
      </c>
      <c r="AN138" s="58">
        <v>16</v>
      </c>
      <c r="AO138" s="58">
        <v>0</v>
      </c>
      <c r="AP138" s="58">
        <v>309</v>
      </c>
      <c r="AQ138" s="58">
        <v>0</v>
      </c>
      <c r="AR138" s="62">
        <v>5.178E-2</v>
      </c>
      <c r="AS138" s="58">
        <v>0</v>
      </c>
      <c r="AT138" s="111"/>
      <c r="AU138" s="171"/>
      <c r="AV138" s="58">
        <v>2</v>
      </c>
      <c r="AW138" s="58">
        <v>0</v>
      </c>
      <c r="AX138" s="58">
        <v>2</v>
      </c>
      <c r="AY138" s="171"/>
      <c r="AZ138" s="58">
        <v>1</v>
      </c>
      <c r="BA138" s="58">
        <v>74</v>
      </c>
      <c r="BB138" s="58">
        <v>0</v>
      </c>
      <c r="BC138" s="111"/>
      <c r="BD138" s="58">
        <v>1</v>
      </c>
      <c r="BE138" s="111"/>
      <c r="BF138" s="171"/>
      <c r="BG138" s="58">
        <v>2</v>
      </c>
      <c r="BH138" s="58">
        <v>0</v>
      </c>
      <c r="BI138" s="58">
        <v>2</v>
      </c>
      <c r="BJ138" s="58">
        <v>2</v>
      </c>
      <c r="BK138" s="175"/>
      <c r="BL138" s="61">
        <v>1</v>
      </c>
      <c r="BM138" s="61">
        <v>310</v>
      </c>
      <c r="BN138" s="64">
        <v>0</v>
      </c>
      <c r="BO138" s="112"/>
      <c r="BP138" s="58">
        <v>1</v>
      </c>
      <c r="BQ138" s="61">
        <v>16</v>
      </c>
      <c r="BR138" s="61">
        <v>0</v>
      </c>
      <c r="BS138" s="61">
        <v>333</v>
      </c>
      <c r="BT138" s="64">
        <v>0</v>
      </c>
      <c r="BU138" s="63">
        <v>4.8050000000000002E-2</v>
      </c>
      <c r="BV138" s="64">
        <v>0</v>
      </c>
      <c r="BW138" s="112"/>
      <c r="BX138" s="172"/>
      <c r="BY138" s="64">
        <v>0</v>
      </c>
      <c r="BZ138" s="64">
        <v>0</v>
      </c>
      <c r="CA138" s="64">
        <v>0</v>
      </c>
      <c r="CB138" s="177"/>
      <c r="CC138" s="61">
        <v>1</v>
      </c>
      <c r="CD138" s="61">
        <v>207</v>
      </c>
      <c r="CE138" s="64">
        <v>0</v>
      </c>
      <c r="CF138" s="112"/>
      <c r="CG138" s="58">
        <v>1</v>
      </c>
      <c r="CH138" s="58">
        <v>18</v>
      </c>
      <c r="CI138" s="58">
        <v>0</v>
      </c>
      <c r="CJ138" s="58">
        <v>235</v>
      </c>
      <c r="CK138" s="58">
        <v>0</v>
      </c>
      <c r="CL138" s="63">
        <v>7.6600000000000001E-2</v>
      </c>
      <c r="CM138" s="58">
        <v>0</v>
      </c>
      <c r="CN138" s="112"/>
      <c r="CO138" s="171"/>
      <c r="CP138" s="58">
        <v>3</v>
      </c>
      <c r="CQ138" s="58">
        <v>0</v>
      </c>
      <c r="CR138" s="58">
        <v>3</v>
      </c>
      <c r="CS138" s="64">
        <v>5</v>
      </c>
      <c r="CT138" s="64">
        <v>17</v>
      </c>
      <c r="CU138" s="63">
        <v>0.29411764709999999</v>
      </c>
      <c r="CV138" s="62">
        <v>0.99093655589999996</v>
      </c>
      <c r="CW138" s="62">
        <v>0.29411764709999999</v>
      </c>
      <c r="CX138" s="46">
        <f t="shared" si="27"/>
        <v>6.6550276063250005</v>
      </c>
      <c r="CY138" s="60">
        <v>0</v>
      </c>
      <c r="CZ138" s="60">
        <v>0</v>
      </c>
      <c r="DA138" s="46">
        <f t="shared" si="28"/>
        <v>5.8823529419999998</v>
      </c>
      <c r="DB138" s="60">
        <v>0</v>
      </c>
      <c r="DC138" s="60">
        <v>0</v>
      </c>
      <c r="DD138" s="66">
        <v>0</v>
      </c>
      <c r="DE138" s="49">
        <f t="shared" ref="DE138:DE201" si="29">IF(DA138="",SUM(CX138,CZ138,CY138,CZ138,DA138,DB138,DC138,DD138)/26.25,SUM(CX138,CZ138,CY138,CZ138,DA138,DB138,DC138,DD138)/46.25)</f>
        <v>0.27107849834216219</v>
      </c>
    </row>
    <row r="139" spans="1:109" x14ac:dyDescent="0.45">
      <c r="A139" s="56" t="s">
        <v>805</v>
      </c>
      <c r="B139" s="57" t="s">
        <v>806</v>
      </c>
      <c r="C139" s="56" t="s">
        <v>807</v>
      </c>
      <c r="D139" s="56" t="s">
        <v>808</v>
      </c>
      <c r="E139" s="56" t="s">
        <v>809</v>
      </c>
      <c r="F139" s="56" t="s">
        <v>754</v>
      </c>
      <c r="G139" s="56" t="s">
        <v>754</v>
      </c>
      <c r="H139" s="56" t="s">
        <v>142</v>
      </c>
      <c r="I139" s="58">
        <v>0</v>
      </c>
      <c r="J139" s="59">
        <v>49</v>
      </c>
      <c r="K139" s="60">
        <v>2.6179999999999999</v>
      </c>
      <c r="L139" s="47">
        <f>IF(K139&lt;Benchmarks!C$9,0,IF(K139&lt;Benchmarks!D$9,1,IF(K139&lt;Benchmarks!E$9,2,IF(K139&lt;Benchmarks!F$9,3,IF(K139&lt;Benchmarks!G$9,4,IF(K139&lt;Benchmarks!H$9,5,6))))))</f>
        <v>4</v>
      </c>
      <c r="M139" s="62">
        <v>0.93065693429999996</v>
      </c>
      <c r="N139" s="46">
        <f t="shared" si="20"/>
        <v>3.7226277371999998</v>
      </c>
      <c r="O139" s="60">
        <v>0.98</v>
      </c>
      <c r="P139" s="47">
        <f>IF(O139&lt;Benchmarks!C$8,0,IF(O139&lt;Benchmarks!D$8,1,IF(O139&lt;Benchmarks!E$8,2,IF(O139&lt;Benchmarks!F$8,3,IF(O139&lt;Benchmarks!G$8,4,IF(O139&lt;Benchmarks!H$8,5,6))))))</f>
        <v>1</v>
      </c>
      <c r="Q139" s="62">
        <v>1</v>
      </c>
      <c r="R139" s="46">
        <f t="shared" si="21"/>
        <v>1</v>
      </c>
      <c r="S139" s="60">
        <v>0.53600000000000003</v>
      </c>
      <c r="T139" s="47">
        <f>IF(S139&lt;Benchmarks!C$7,0,IF(S139&lt;Benchmarks!D$7,1,IF(S139&lt;Benchmarks!E$7,2,IF(S139&lt;Benchmarks!F$7,3,IF(S139&lt;Benchmarks!G$7,4,IF(S139&lt;Benchmarks!H$7,5,6))))))</f>
        <v>4</v>
      </c>
      <c r="U139" s="62">
        <v>1</v>
      </c>
      <c r="V139" s="46">
        <f t="shared" si="22"/>
        <v>4</v>
      </c>
      <c r="W139" s="60">
        <v>4.1340000000000003</v>
      </c>
      <c r="X139" s="44">
        <f>IF(W139&lt;Benchmarks!C$5,0,IF(W139&lt;Benchmarks!D$5,1,IF(W139&lt;Benchmarks!E$5,2,IF(W139&lt;Benchmarks!F$5,3,IF(W139&lt;Benchmarks!G$5,4,IF(W139&lt;Benchmarks!H$5,5,6))))))</f>
        <v>4</v>
      </c>
      <c r="Y139" s="62">
        <v>0.95620437960000004</v>
      </c>
      <c r="Z139" s="46">
        <f t="shared" si="23"/>
        <v>3.8248175184000002</v>
      </c>
      <c r="AA139" s="60">
        <v>3.7690000000000001</v>
      </c>
      <c r="AB139" s="44">
        <f>IF(AA139&lt;Benchmarks!C$6,0,IF(AA139&lt;Benchmarks!D$6,1,IF(AA139&lt;Benchmarks!E$6,2,IF(AA139&lt;Benchmarks!F$6,3,IF(AA139&lt;Benchmarks!G$6,4,IF(AA139&lt;Benchmarks!H$6,5,6))))))</f>
        <v>4</v>
      </c>
      <c r="AC139" s="62">
        <v>0.91025641030000004</v>
      </c>
      <c r="AD139" s="46">
        <f t="shared" si="24"/>
        <v>3.6410256412000002</v>
      </c>
      <c r="AE139" s="46">
        <f t="shared" si="25"/>
        <v>16.188470896799998</v>
      </c>
      <c r="AF139" s="58">
        <v>30</v>
      </c>
      <c r="AG139" s="48">
        <f t="shared" si="26"/>
        <v>0.53961569655999997</v>
      </c>
      <c r="AH139" s="171"/>
      <c r="AI139" s="58">
        <v>1</v>
      </c>
      <c r="AJ139" s="58">
        <v>89</v>
      </c>
      <c r="AK139" s="58">
        <v>0</v>
      </c>
      <c r="AL139" s="111"/>
      <c r="AM139" s="58">
        <v>1</v>
      </c>
      <c r="AN139" s="171"/>
      <c r="AO139" s="58">
        <v>1</v>
      </c>
      <c r="AP139" s="58">
        <v>111</v>
      </c>
      <c r="AQ139" s="58">
        <v>0</v>
      </c>
      <c r="AR139" s="111"/>
      <c r="AS139" s="58">
        <v>1</v>
      </c>
      <c r="AT139" s="111"/>
      <c r="AU139" s="171"/>
      <c r="AV139" s="58">
        <v>1</v>
      </c>
      <c r="AW139" s="58">
        <v>0</v>
      </c>
      <c r="AX139" s="58">
        <v>1</v>
      </c>
      <c r="AY139" s="171"/>
      <c r="AZ139" s="58">
        <v>1</v>
      </c>
      <c r="BA139" s="171"/>
      <c r="BB139" s="58">
        <v>4</v>
      </c>
      <c r="BC139" s="111"/>
      <c r="BD139" s="58">
        <v>1</v>
      </c>
      <c r="BE139" s="111"/>
      <c r="BF139" s="171"/>
      <c r="BG139" s="171"/>
      <c r="BH139" s="171"/>
      <c r="BI139" s="171"/>
      <c r="BJ139" s="58">
        <v>1</v>
      </c>
      <c r="BK139" s="175"/>
      <c r="BL139" s="61">
        <v>1</v>
      </c>
      <c r="BM139" s="61">
        <v>119</v>
      </c>
      <c r="BN139" s="64">
        <v>0</v>
      </c>
      <c r="BO139" s="112"/>
      <c r="BP139" s="58">
        <v>1</v>
      </c>
      <c r="BQ139" s="175"/>
      <c r="BR139" s="61">
        <v>1</v>
      </c>
      <c r="BS139" s="61">
        <v>123</v>
      </c>
      <c r="BT139" s="64">
        <v>0</v>
      </c>
      <c r="BU139" s="112"/>
      <c r="BV139" s="64">
        <v>1</v>
      </c>
      <c r="BW139" s="63">
        <v>0.75810770599999999</v>
      </c>
      <c r="BX139" s="64">
        <v>0</v>
      </c>
      <c r="BY139" s="64">
        <v>4</v>
      </c>
      <c r="BZ139" s="64">
        <v>5</v>
      </c>
      <c r="CA139" s="64">
        <v>5</v>
      </c>
      <c r="CB139" s="65">
        <v>11</v>
      </c>
      <c r="CC139" s="61">
        <v>0</v>
      </c>
      <c r="CD139" s="61">
        <v>87</v>
      </c>
      <c r="CE139" s="64">
        <v>0</v>
      </c>
      <c r="CF139" s="63">
        <v>0.12644</v>
      </c>
      <c r="CG139" s="58">
        <v>0</v>
      </c>
      <c r="CH139" s="58">
        <v>11</v>
      </c>
      <c r="CI139" s="58">
        <v>0</v>
      </c>
      <c r="CJ139" s="58">
        <v>100</v>
      </c>
      <c r="CK139" s="58">
        <v>0</v>
      </c>
      <c r="CL139" s="63">
        <v>0.11</v>
      </c>
      <c r="CM139" s="58">
        <v>0</v>
      </c>
      <c r="CN139" s="63">
        <v>0.19816779170000001</v>
      </c>
      <c r="CO139" s="58">
        <v>0</v>
      </c>
      <c r="CP139" s="58">
        <v>1</v>
      </c>
      <c r="CQ139" s="58">
        <v>1</v>
      </c>
      <c r="CR139" s="58">
        <v>1</v>
      </c>
      <c r="CS139" s="64">
        <v>7</v>
      </c>
      <c r="CT139" s="64">
        <v>17</v>
      </c>
      <c r="CU139" s="63">
        <v>0.41176470590000003</v>
      </c>
      <c r="CV139" s="62">
        <v>0.88805970150000002</v>
      </c>
      <c r="CW139" s="62">
        <v>0</v>
      </c>
      <c r="CX139" s="46">
        <f t="shared" si="27"/>
        <v>14.164912034699999</v>
      </c>
      <c r="CY139" s="60">
        <v>0</v>
      </c>
      <c r="CZ139" s="60">
        <v>0</v>
      </c>
      <c r="DA139" s="46">
        <f t="shared" si="28"/>
        <v>0</v>
      </c>
      <c r="DB139" s="60">
        <v>0</v>
      </c>
      <c r="DC139" s="60">
        <v>0</v>
      </c>
      <c r="DD139" s="66">
        <v>0</v>
      </c>
      <c r="DE139" s="49">
        <f t="shared" si="29"/>
        <v>0.30626836831783782</v>
      </c>
    </row>
    <row r="140" spans="1:109" x14ac:dyDescent="0.45">
      <c r="A140" s="56" t="s">
        <v>810</v>
      </c>
      <c r="B140" s="57" t="s">
        <v>811</v>
      </c>
      <c r="C140" s="56" t="s">
        <v>812</v>
      </c>
      <c r="D140" s="56" t="s">
        <v>813</v>
      </c>
      <c r="E140" s="56" t="s">
        <v>814</v>
      </c>
      <c r="F140" s="56" t="s">
        <v>754</v>
      </c>
      <c r="G140" s="56" t="s">
        <v>754</v>
      </c>
      <c r="H140" s="56" t="s">
        <v>142</v>
      </c>
      <c r="I140" s="58">
        <v>0</v>
      </c>
      <c r="J140" s="59">
        <v>99</v>
      </c>
      <c r="K140" s="60">
        <v>2.6070000000000002</v>
      </c>
      <c r="L140" s="47">
        <f>IF(K140&lt;Benchmarks!C$9,0,IF(K140&lt;Benchmarks!D$9,1,IF(K140&lt;Benchmarks!E$9,2,IF(K140&lt;Benchmarks!F$9,3,IF(K140&lt;Benchmarks!G$9,4,IF(K140&lt;Benchmarks!H$9,5,6))))))</f>
        <v>4</v>
      </c>
      <c r="M140" s="62">
        <v>0.81021897809999999</v>
      </c>
      <c r="N140" s="46">
        <f t="shared" si="20"/>
        <v>3.2408759123999999</v>
      </c>
      <c r="O140" s="60">
        <v>1.0229999999999999</v>
      </c>
      <c r="P140" s="47">
        <f>IF(O140&lt;Benchmarks!C$8,0,IF(O140&lt;Benchmarks!D$8,1,IF(O140&lt;Benchmarks!E$8,2,IF(O140&lt;Benchmarks!F$8,3,IF(O140&lt;Benchmarks!G$8,4,IF(O140&lt;Benchmarks!H$8,5,6))))))</f>
        <v>1</v>
      </c>
      <c r="Q140" s="62">
        <v>1</v>
      </c>
      <c r="R140" s="46">
        <f t="shared" si="21"/>
        <v>1</v>
      </c>
      <c r="S140" s="60">
        <v>0.49</v>
      </c>
      <c r="T140" s="47">
        <f>IF(S140&lt;Benchmarks!C$7,0,IF(S140&lt;Benchmarks!D$7,1,IF(S140&lt;Benchmarks!E$7,2,IF(S140&lt;Benchmarks!F$7,3,IF(S140&lt;Benchmarks!G$7,4,IF(S140&lt;Benchmarks!H$7,5,6))))))</f>
        <v>4</v>
      </c>
      <c r="U140" s="62">
        <v>1</v>
      </c>
      <c r="V140" s="46">
        <f t="shared" si="22"/>
        <v>4</v>
      </c>
      <c r="W140" s="60">
        <v>4.12</v>
      </c>
      <c r="X140" s="44">
        <f>IF(W140&lt;Benchmarks!C$5,0,IF(W140&lt;Benchmarks!D$5,1,IF(W140&lt;Benchmarks!E$5,2,IF(W140&lt;Benchmarks!F$5,3,IF(W140&lt;Benchmarks!G$5,4,IF(W140&lt;Benchmarks!H$5,5,6))))))</f>
        <v>4</v>
      </c>
      <c r="Y140" s="62">
        <v>0.85766423359999999</v>
      </c>
      <c r="Z140" s="46">
        <f t="shared" si="23"/>
        <v>3.4306569344</v>
      </c>
      <c r="AA140" s="60">
        <v>3.819</v>
      </c>
      <c r="AB140" s="44">
        <f>IF(AA140&lt;Benchmarks!C$6,0,IF(AA140&lt;Benchmarks!D$6,1,IF(AA140&lt;Benchmarks!E$6,2,IF(AA140&lt;Benchmarks!F$6,3,IF(AA140&lt;Benchmarks!G$6,4,IF(AA140&lt;Benchmarks!H$6,5,6))))))</f>
        <v>4</v>
      </c>
      <c r="AC140" s="62">
        <v>0.8846153846</v>
      </c>
      <c r="AD140" s="46">
        <f t="shared" si="24"/>
        <v>3.5384615384</v>
      </c>
      <c r="AE140" s="46">
        <f t="shared" si="25"/>
        <v>15.2099943852</v>
      </c>
      <c r="AF140" s="58">
        <v>30</v>
      </c>
      <c r="AG140" s="48">
        <f t="shared" si="26"/>
        <v>0.50699981283999995</v>
      </c>
      <c r="AH140" s="58">
        <v>12</v>
      </c>
      <c r="AI140" s="58">
        <v>0</v>
      </c>
      <c r="AJ140" s="58">
        <v>249</v>
      </c>
      <c r="AK140" s="58">
        <v>0</v>
      </c>
      <c r="AL140" s="62">
        <v>4.8189999999999997E-2</v>
      </c>
      <c r="AM140" s="58">
        <v>0</v>
      </c>
      <c r="AN140" s="171"/>
      <c r="AO140" s="58">
        <v>1</v>
      </c>
      <c r="AP140" s="58">
        <v>239</v>
      </c>
      <c r="AQ140" s="58">
        <v>0</v>
      </c>
      <c r="AR140" s="111"/>
      <c r="AS140" s="58">
        <v>1</v>
      </c>
      <c r="AT140" s="111"/>
      <c r="AU140" s="58">
        <v>2</v>
      </c>
      <c r="AV140" s="58">
        <v>5</v>
      </c>
      <c r="AW140" s="58">
        <v>6</v>
      </c>
      <c r="AX140" s="58">
        <v>6</v>
      </c>
      <c r="AY140" s="171"/>
      <c r="AZ140" s="58">
        <v>1</v>
      </c>
      <c r="BA140" s="58">
        <v>56</v>
      </c>
      <c r="BB140" s="58">
        <v>0</v>
      </c>
      <c r="BC140" s="111"/>
      <c r="BD140" s="58">
        <v>1</v>
      </c>
      <c r="BE140" s="111"/>
      <c r="BF140" s="58">
        <v>2</v>
      </c>
      <c r="BG140" s="58">
        <v>5</v>
      </c>
      <c r="BH140" s="58">
        <v>6</v>
      </c>
      <c r="BI140" s="58">
        <v>6</v>
      </c>
      <c r="BJ140" s="58">
        <v>6</v>
      </c>
      <c r="BK140" s="61">
        <v>11</v>
      </c>
      <c r="BL140" s="61">
        <v>0</v>
      </c>
      <c r="BM140" s="61">
        <v>295</v>
      </c>
      <c r="BN140" s="64">
        <v>0</v>
      </c>
      <c r="BO140" s="63">
        <v>3.7289999999999997E-2</v>
      </c>
      <c r="BP140" s="58">
        <v>0</v>
      </c>
      <c r="BQ140" s="175"/>
      <c r="BR140" s="61">
        <v>1</v>
      </c>
      <c r="BS140" s="61">
        <v>264</v>
      </c>
      <c r="BT140" s="64">
        <v>0</v>
      </c>
      <c r="BU140" s="112"/>
      <c r="BV140" s="64">
        <v>1</v>
      </c>
      <c r="BW140" s="112"/>
      <c r="BX140" s="64">
        <v>2</v>
      </c>
      <c r="BY140" s="64">
        <v>5</v>
      </c>
      <c r="BZ140" s="64">
        <v>6</v>
      </c>
      <c r="CA140" s="64">
        <v>6</v>
      </c>
      <c r="CB140" s="65">
        <v>18</v>
      </c>
      <c r="CC140" s="61">
        <v>0</v>
      </c>
      <c r="CD140" s="61">
        <v>275</v>
      </c>
      <c r="CE140" s="64">
        <v>0</v>
      </c>
      <c r="CF140" s="63">
        <v>6.5449999999999994E-2</v>
      </c>
      <c r="CG140" s="58">
        <v>0</v>
      </c>
      <c r="CH140" s="171"/>
      <c r="CI140" s="58">
        <v>1</v>
      </c>
      <c r="CJ140" s="58">
        <v>241</v>
      </c>
      <c r="CK140" s="58">
        <v>0</v>
      </c>
      <c r="CL140" s="112"/>
      <c r="CM140" s="58">
        <v>1</v>
      </c>
      <c r="CN140" s="112"/>
      <c r="CO140" s="58">
        <v>2</v>
      </c>
      <c r="CP140" s="58">
        <v>5</v>
      </c>
      <c r="CQ140" s="58">
        <v>5</v>
      </c>
      <c r="CR140" s="58">
        <v>5</v>
      </c>
      <c r="CS140" s="64">
        <v>17</v>
      </c>
      <c r="CT140" s="64">
        <v>17</v>
      </c>
      <c r="CU140" s="63">
        <v>1</v>
      </c>
      <c r="CV140" s="62">
        <v>0.98091603049999998</v>
      </c>
      <c r="CW140" s="62">
        <v>1</v>
      </c>
      <c r="CX140" s="46">
        <f t="shared" si="27"/>
        <v>13.308745087049999</v>
      </c>
      <c r="CY140" s="60">
        <v>0</v>
      </c>
      <c r="CZ140" s="60">
        <v>0</v>
      </c>
      <c r="DA140" s="46">
        <f t="shared" si="28"/>
        <v>20</v>
      </c>
      <c r="DB140" s="60">
        <v>0</v>
      </c>
      <c r="DC140" s="60">
        <v>0</v>
      </c>
      <c r="DD140" s="66">
        <v>0</v>
      </c>
      <c r="DE140" s="49">
        <f t="shared" si="29"/>
        <v>0.72018908296324324</v>
      </c>
    </row>
    <row r="141" spans="1:109" x14ac:dyDescent="0.45">
      <c r="A141" s="56" t="s">
        <v>815</v>
      </c>
      <c r="B141" s="57" t="s">
        <v>816</v>
      </c>
      <c r="C141" s="56" t="s">
        <v>817</v>
      </c>
      <c r="D141" s="56" t="s">
        <v>818</v>
      </c>
      <c r="E141" s="56" t="s">
        <v>819</v>
      </c>
      <c r="F141" s="56" t="s">
        <v>760</v>
      </c>
      <c r="G141" s="56" t="s">
        <v>767</v>
      </c>
      <c r="H141" s="56" t="s">
        <v>142</v>
      </c>
      <c r="I141" s="58">
        <v>0</v>
      </c>
      <c r="J141" s="59">
        <v>176</v>
      </c>
      <c r="K141" s="60">
        <v>2.536</v>
      </c>
      <c r="L141" s="47">
        <f>IF(K141&lt;Benchmarks!C$9,0,IF(K141&lt;Benchmarks!D$9,1,IF(K141&lt;Benchmarks!E$9,2,IF(K141&lt;Benchmarks!F$9,3,IF(K141&lt;Benchmarks!G$9,4,IF(K141&lt;Benchmarks!H$9,5,6))))))</f>
        <v>3</v>
      </c>
      <c r="M141" s="62">
        <v>0.83576642339999996</v>
      </c>
      <c r="N141" s="46">
        <f t="shared" si="20"/>
        <v>2.5072992701999999</v>
      </c>
      <c r="O141" s="60">
        <v>1.0669999999999999</v>
      </c>
      <c r="P141" s="47">
        <f>IF(O141&lt;Benchmarks!C$8,0,IF(O141&lt;Benchmarks!D$8,1,IF(O141&lt;Benchmarks!E$8,2,IF(O141&lt;Benchmarks!F$8,3,IF(O141&lt;Benchmarks!G$8,4,IF(O141&lt;Benchmarks!H$8,5,6))))))</f>
        <v>2</v>
      </c>
      <c r="Q141" s="62">
        <v>1</v>
      </c>
      <c r="R141" s="46">
        <f t="shared" si="21"/>
        <v>2</v>
      </c>
      <c r="S141" s="60">
        <v>0.38600000000000001</v>
      </c>
      <c r="T141" s="47">
        <f>IF(S141&lt;Benchmarks!C$7,0,IF(S141&lt;Benchmarks!D$7,1,IF(S141&lt;Benchmarks!E$7,2,IF(S141&lt;Benchmarks!F$7,3,IF(S141&lt;Benchmarks!G$7,4,IF(S141&lt;Benchmarks!H$7,5,6))))))</f>
        <v>2</v>
      </c>
      <c r="U141" s="62">
        <v>1</v>
      </c>
      <c r="V141" s="46">
        <f t="shared" si="22"/>
        <v>2</v>
      </c>
      <c r="W141" s="60">
        <v>3.9889999999999999</v>
      </c>
      <c r="X141" s="44">
        <f>IF(W141&lt;Benchmarks!C$5,0,IF(W141&lt;Benchmarks!D$5,1,IF(W141&lt;Benchmarks!E$5,2,IF(W141&lt;Benchmarks!F$5,3,IF(W141&lt;Benchmarks!G$5,4,IF(W141&lt;Benchmarks!H$5,5,6))))))</f>
        <v>3</v>
      </c>
      <c r="Y141" s="62">
        <v>0.86496350359999996</v>
      </c>
      <c r="Z141" s="46">
        <f t="shared" si="23"/>
        <v>2.5948905108</v>
      </c>
      <c r="AA141" s="60">
        <v>3.3519999999999999</v>
      </c>
      <c r="AB141" s="44">
        <f>IF(AA141&lt;Benchmarks!C$6,0,IF(AA141&lt;Benchmarks!D$6,1,IF(AA141&lt;Benchmarks!E$6,2,IF(AA141&lt;Benchmarks!F$6,3,IF(AA141&lt;Benchmarks!G$6,4,IF(AA141&lt;Benchmarks!H$6,5,6))))))</f>
        <v>1</v>
      </c>
      <c r="AC141" s="62">
        <v>0.5384615385</v>
      </c>
      <c r="AD141" s="46">
        <f t="shared" si="24"/>
        <v>0.5384615385</v>
      </c>
      <c r="AE141" s="46">
        <f t="shared" si="25"/>
        <v>9.6406513194999999</v>
      </c>
      <c r="AF141" s="58">
        <v>30</v>
      </c>
      <c r="AG141" s="48">
        <f t="shared" si="26"/>
        <v>0.32135504398333331</v>
      </c>
      <c r="AH141" s="58">
        <v>32</v>
      </c>
      <c r="AI141" s="58">
        <v>0</v>
      </c>
      <c r="AJ141" s="58">
        <v>249</v>
      </c>
      <c r="AK141" s="58">
        <v>0</v>
      </c>
      <c r="AL141" s="62">
        <v>0.12851000000000001</v>
      </c>
      <c r="AM141" s="58">
        <v>0</v>
      </c>
      <c r="AN141" s="58">
        <v>28</v>
      </c>
      <c r="AO141" s="58">
        <v>0</v>
      </c>
      <c r="AP141" s="58">
        <v>283</v>
      </c>
      <c r="AQ141" s="58">
        <v>0</v>
      </c>
      <c r="AR141" s="62">
        <v>9.894E-2</v>
      </c>
      <c r="AS141" s="58">
        <v>0</v>
      </c>
      <c r="AT141" s="62">
        <v>0.25327623129999999</v>
      </c>
      <c r="AU141" s="58">
        <v>0</v>
      </c>
      <c r="AV141" s="58">
        <v>0</v>
      </c>
      <c r="AW141" s="58">
        <v>2</v>
      </c>
      <c r="AX141" s="58">
        <v>2</v>
      </c>
      <c r="AY141" s="171"/>
      <c r="AZ141" s="58">
        <v>1</v>
      </c>
      <c r="BA141" s="58">
        <v>72</v>
      </c>
      <c r="BB141" s="58">
        <v>0</v>
      </c>
      <c r="BC141" s="111"/>
      <c r="BD141" s="58">
        <v>1</v>
      </c>
      <c r="BE141" s="111"/>
      <c r="BF141" s="58">
        <v>2</v>
      </c>
      <c r="BG141" s="58">
        <v>0</v>
      </c>
      <c r="BH141" s="58">
        <v>2</v>
      </c>
      <c r="BI141" s="58">
        <v>2</v>
      </c>
      <c r="BJ141" s="58">
        <v>2</v>
      </c>
      <c r="BK141" s="175"/>
      <c r="BL141" s="61">
        <v>1</v>
      </c>
      <c r="BM141" s="61">
        <v>284</v>
      </c>
      <c r="BN141" s="64">
        <v>0</v>
      </c>
      <c r="BO141" s="112"/>
      <c r="BP141" s="58">
        <v>1</v>
      </c>
      <c r="BQ141" s="175"/>
      <c r="BR141" s="61">
        <v>1</v>
      </c>
      <c r="BS141" s="61">
        <v>317</v>
      </c>
      <c r="BT141" s="64">
        <v>0</v>
      </c>
      <c r="BU141" s="112"/>
      <c r="BV141" s="64">
        <v>1</v>
      </c>
      <c r="BW141" s="63">
        <v>0.80088355950000001</v>
      </c>
      <c r="BX141" s="64">
        <v>0</v>
      </c>
      <c r="BY141" s="64">
        <v>4</v>
      </c>
      <c r="BZ141" s="64">
        <v>5</v>
      </c>
      <c r="CA141" s="64">
        <v>5</v>
      </c>
      <c r="CB141" s="65">
        <v>13</v>
      </c>
      <c r="CC141" s="61">
        <v>0</v>
      </c>
      <c r="CD141" s="61">
        <v>261</v>
      </c>
      <c r="CE141" s="64">
        <v>0</v>
      </c>
      <c r="CF141" s="63">
        <v>4.981E-2</v>
      </c>
      <c r="CG141" s="58">
        <v>0</v>
      </c>
      <c r="CH141" s="58">
        <v>17</v>
      </c>
      <c r="CI141" s="58">
        <v>0</v>
      </c>
      <c r="CJ141" s="58">
        <v>290</v>
      </c>
      <c r="CK141" s="58">
        <v>0</v>
      </c>
      <c r="CL141" s="63">
        <v>5.8619999999999998E-2</v>
      </c>
      <c r="CM141" s="58">
        <v>0</v>
      </c>
      <c r="CN141" s="112"/>
      <c r="CO141" s="171"/>
      <c r="CP141" s="58">
        <v>4</v>
      </c>
      <c r="CQ141" s="58">
        <v>0</v>
      </c>
      <c r="CR141" s="58">
        <v>4</v>
      </c>
      <c r="CS141" s="64">
        <v>11</v>
      </c>
      <c r="CT141" s="64">
        <v>17</v>
      </c>
      <c r="CU141" s="63">
        <v>0.64705882349999999</v>
      </c>
      <c r="CV141" s="62">
        <v>0.96604938269999996</v>
      </c>
      <c r="CW141" s="62">
        <v>0.64705882349999999</v>
      </c>
      <c r="CX141" s="46">
        <f t="shared" si="27"/>
        <v>8.4355699045624988</v>
      </c>
      <c r="CY141" s="60">
        <v>0</v>
      </c>
      <c r="CZ141" s="60">
        <v>0</v>
      </c>
      <c r="DA141" s="46">
        <f t="shared" si="28"/>
        <v>12.94117647</v>
      </c>
      <c r="DB141" s="60">
        <v>0</v>
      </c>
      <c r="DC141" s="60">
        <v>0</v>
      </c>
      <c r="DD141" s="66">
        <v>0</v>
      </c>
      <c r="DE141" s="49">
        <f t="shared" si="29"/>
        <v>0.46219992161216217</v>
      </c>
    </row>
    <row r="142" spans="1:109" x14ac:dyDescent="0.45">
      <c r="A142" s="56" t="s">
        <v>820</v>
      </c>
      <c r="B142" s="57" t="s">
        <v>821</v>
      </c>
      <c r="C142" s="56" t="s">
        <v>822</v>
      </c>
      <c r="D142" s="56" t="s">
        <v>823</v>
      </c>
      <c r="E142" s="56" t="s">
        <v>824</v>
      </c>
      <c r="F142" s="56" t="s">
        <v>754</v>
      </c>
      <c r="G142" s="56" t="s">
        <v>754</v>
      </c>
      <c r="H142" s="56" t="s">
        <v>142</v>
      </c>
      <c r="I142" s="58">
        <v>0</v>
      </c>
      <c r="J142" s="59">
        <v>138</v>
      </c>
      <c r="K142" s="60">
        <v>3.173</v>
      </c>
      <c r="L142" s="47">
        <f>IF(K142&lt;Benchmarks!C$9,0,IF(K142&lt;Benchmarks!D$9,1,IF(K142&lt;Benchmarks!E$9,2,IF(K142&lt;Benchmarks!F$9,3,IF(K142&lt;Benchmarks!G$9,4,IF(K142&lt;Benchmarks!H$9,5,6))))))</f>
        <v>6</v>
      </c>
      <c r="M142" s="62">
        <v>0.97080291969999999</v>
      </c>
      <c r="N142" s="46">
        <f t="shared" si="20"/>
        <v>5.8248175181999997</v>
      </c>
      <c r="O142" s="60">
        <v>1.4379999999999999</v>
      </c>
      <c r="P142" s="47">
        <f>IF(O142&lt;Benchmarks!C$8,0,IF(O142&lt;Benchmarks!D$8,1,IF(O142&lt;Benchmarks!E$8,2,IF(O142&lt;Benchmarks!F$8,3,IF(O142&lt;Benchmarks!G$8,4,IF(O142&lt;Benchmarks!H$8,5,6))))))</f>
        <v>6</v>
      </c>
      <c r="Q142" s="62">
        <v>1</v>
      </c>
      <c r="R142" s="46">
        <f t="shared" si="21"/>
        <v>6</v>
      </c>
      <c r="S142" s="60">
        <v>0.65700000000000003</v>
      </c>
      <c r="T142" s="47">
        <f>IF(S142&lt;Benchmarks!C$7,0,IF(S142&lt;Benchmarks!D$7,1,IF(S142&lt;Benchmarks!E$7,2,IF(S142&lt;Benchmarks!F$7,3,IF(S142&lt;Benchmarks!G$7,4,IF(S142&lt;Benchmarks!H$7,5,6))))))</f>
        <v>5</v>
      </c>
      <c r="U142" s="62">
        <v>1</v>
      </c>
      <c r="V142" s="46">
        <f t="shared" si="22"/>
        <v>5</v>
      </c>
      <c r="W142" s="60">
        <v>5.2679999999999998</v>
      </c>
      <c r="X142" s="44">
        <f>IF(W142&lt;Benchmarks!C$5,0,IF(W142&lt;Benchmarks!D$5,1,IF(W142&lt;Benchmarks!E$5,2,IF(W142&lt;Benchmarks!F$5,3,IF(W142&lt;Benchmarks!G$5,4,IF(W142&lt;Benchmarks!H$5,5,6))))))</f>
        <v>6</v>
      </c>
      <c r="Y142" s="62">
        <v>0.97810218979999997</v>
      </c>
      <c r="Z142" s="46">
        <f t="shared" si="23"/>
        <v>5.8686131387999998</v>
      </c>
      <c r="AA142" s="60">
        <v>4.6660000000000004</v>
      </c>
      <c r="AB142" s="44">
        <f>IF(AA142&lt;Benchmarks!C$6,0,IF(AA142&lt;Benchmarks!D$6,1,IF(AA142&lt;Benchmarks!E$6,2,IF(AA142&lt;Benchmarks!F$6,3,IF(AA142&lt;Benchmarks!G$6,4,IF(AA142&lt;Benchmarks!H$6,5,6))))))</f>
        <v>6</v>
      </c>
      <c r="AC142" s="62">
        <v>0.9230769231</v>
      </c>
      <c r="AD142" s="46">
        <f t="shared" si="24"/>
        <v>5.5384615386</v>
      </c>
      <c r="AE142" s="46">
        <f t="shared" si="25"/>
        <v>28.2318921956</v>
      </c>
      <c r="AF142" s="58">
        <v>30</v>
      </c>
      <c r="AG142" s="48">
        <f t="shared" si="26"/>
        <v>0.94106307318666671</v>
      </c>
      <c r="AH142" s="58">
        <v>28</v>
      </c>
      <c r="AI142" s="58">
        <v>0</v>
      </c>
      <c r="AJ142" s="58">
        <v>325</v>
      </c>
      <c r="AK142" s="58">
        <v>0</v>
      </c>
      <c r="AL142" s="62">
        <v>8.6150000000000004E-2</v>
      </c>
      <c r="AM142" s="58">
        <v>0</v>
      </c>
      <c r="AN142" s="58">
        <v>24</v>
      </c>
      <c r="AO142" s="58">
        <v>0</v>
      </c>
      <c r="AP142" s="58">
        <v>330</v>
      </c>
      <c r="AQ142" s="58">
        <v>0</v>
      </c>
      <c r="AR142" s="62">
        <v>7.2730000000000003E-2</v>
      </c>
      <c r="AS142" s="58">
        <v>0</v>
      </c>
      <c r="AT142" s="62">
        <v>0.18040059150000001</v>
      </c>
      <c r="AU142" s="58">
        <v>0</v>
      </c>
      <c r="AV142" s="58">
        <v>0</v>
      </c>
      <c r="AW142" s="58">
        <v>1</v>
      </c>
      <c r="AX142" s="58">
        <v>1</v>
      </c>
      <c r="AY142" s="171"/>
      <c r="AZ142" s="58">
        <v>1</v>
      </c>
      <c r="BA142" s="58">
        <v>82</v>
      </c>
      <c r="BB142" s="58">
        <v>0</v>
      </c>
      <c r="BC142" s="111"/>
      <c r="BD142" s="58">
        <v>1</v>
      </c>
      <c r="BE142" s="111"/>
      <c r="BF142" s="58">
        <v>2</v>
      </c>
      <c r="BG142" s="58">
        <v>2</v>
      </c>
      <c r="BH142" s="58">
        <v>5</v>
      </c>
      <c r="BI142" s="58">
        <v>5</v>
      </c>
      <c r="BJ142" s="58">
        <v>5</v>
      </c>
      <c r="BK142" s="175"/>
      <c r="BL142" s="61">
        <v>1</v>
      </c>
      <c r="BM142" s="61">
        <v>360</v>
      </c>
      <c r="BN142" s="64">
        <v>0</v>
      </c>
      <c r="BO142" s="112"/>
      <c r="BP142" s="58">
        <v>1</v>
      </c>
      <c r="BQ142" s="175"/>
      <c r="BR142" s="61">
        <v>1</v>
      </c>
      <c r="BS142" s="61">
        <v>358</v>
      </c>
      <c r="BT142" s="64">
        <v>0</v>
      </c>
      <c r="BU142" s="112"/>
      <c r="BV142" s="64">
        <v>1</v>
      </c>
      <c r="BW142" s="63">
        <v>0.1958243341</v>
      </c>
      <c r="BX142" s="64">
        <v>0</v>
      </c>
      <c r="BY142" s="64">
        <v>3</v>
      </c>
      <c r="BZ142" s="64">
        <v>1</v>
      </c>
      <c r="CA142" s="64">
        <v>3</v>
      </c>
      <c r="CB142" s="65">
        <v>35</v>
      </c>
      <c r="CC142" s="61">
        <v>0</v>
      </c>
      <c r="CD142" s="61">
        <v>338</v>
      </c>
      <c r="CE142" s="64">
        <v>0</v>
      </c>
      <c r="CF142" s="63">
        <v>0.10355</v>
      </c>
      <c r="CG142" s="58">
        <v>0</v>
      </c>
      <c r="CH142" s="58">
        <v>36</v>
      </c>
      <c r="CI142" s="58">
        <v>0</v>
      </c>
      <c r="CJ142" s="58">
        <v>342</v>
      </c>
      <c r="CK142" s="58">
        <v>0</v>
      </c>
      <c r="CL142" s="63">
        <v>0.10526000000000001</v>
      </c>
      <c r="CM142" s="58">
        <v>0</v>
      </c>
      <c r="CN142" s="112"/>
      <c r="CO142" s="171"/>
      <c r="CP142" s="58">
        <v>1</v>
      </c>
      <c r="CQ142" s="58">
        <v>0</v>
      </c>
      <c r="CR142" s="58">
        <v>1</v>
      </c>
      <c r="CS142" s="64">
        <v>9</v>
      </c>
      <c r="CT142" s="64">
        <v>17</v>
      </c>
      <c r="CU142" s="63">
        <v>0.52941176469999995</v>
      </c>
      <c r="CV142" s="62">
        <v>1</v>
      </c>
      <c r="CW142" s="62">
        <v>0.52941176469999995</v>
      </c>
      <c r="CX142" s="46">
        <f t="shared" si="27"/>
        <v>24.702905671150003</v>
      </c>
      <c r="CY142" s="60">
        <v>0</v>
      </c>
      <c r="CZ142" s="60">
        <v>0</v>
      </c>
      <c r="DA142" s="46">
        <f t="shared" si="28"/>
        <v>10.588235293999999</v>
      </c>
      <c r="DB142" s="60">
        <v>0</v>
      </c>
      <c r="DC142" s="60">
        <v>0</v>
      </c>
      <c r="DD142" s="66">
        <v>0</v>
      </c>
      <c r="DE142" s="49">
        <f t="shared" si="29"/>
        <v>0.7630516965437838</v>
      </c>
    </row>
    <row r="143" spans="1:109" x14ac:dyDescent="0.45">
      <c r="A143" s="56" t="s">
        <v>825</v>
      </c>
      <c r="B143" s="57" t="s">
        <v>826</v>
      </c>
      <c r="C143" s="56" t="s">
        <v>827</v>
      </c>
      <c r="D143" s="56" t="s">
        <v>828</v>
      </c>
      <c r="E143" s="56" t="s">
        <v>829</v>
      </c>
      <c r="F143" s="56" t="s">
        <v>760</v>
      </c>
      <c r="G143" s="56" t="s">
        <v>767</v>
      </c>
      <c r="H143" s="56" t="s">
        <v>142</v>
      </c>
      <c r="I143" s="58">
        <v>0</v>
      </c>
      <c r="J143" s="59">
        <v>99</v>
      </c>
      <c r="K143" s="60">
        <v>2.5019999999999998</v>
      </c>
      <c r="L143" s="47">
        <f>IF(K143&lt;Benchmarks!C$9,0,IF(K143&lt;Benchmarks!D$9,1,IF(K143&lt;Benchmarks!E$9,2,IF(K143&lt;Benchmarks!F$9,3,IF(K143&lt;Benchmarks!G$9,4,IF(K143&lt;Benchmarks!H$9,5,6))))))</f>
        <v>3</v>
      </c>
      <c r="M143" s="62">
        <v>0.6605839416</v>
      </c>
      <c r="N143" s="46">
        <f t="shared" si="20"/>
        <v>1.9817518247999999</v>
      </c>
      <c r="O143" s="60">
        <v>1.08</v>
      </c>
      <c r="P143" s="47">
        <f>IF(O143&lt;Benchmarks!C$8,0,IF(O143&lt;Benchmarks!D$8,1,IF(O143&lt;Benchmarks!E$8,2,IF(O143&lt;Benchmarks!F$8,3,IF(O143&lt;Benchmarks!G$8,4,IF(O143&lt;Benchmarks!H$8,5,6))))))</f>
        <v>2</v>
      </c>
      <c r="Q143" s="62">
        <v>1</v>
      </c>
      <c r="R143" s="46">
        <f t="shared" si="21"/>
        <v>2</v>
      </c>
      <c r="S143" s="60">
        <v>0.27</v>
      </c>
      <c r="T143" s="47">
        <f>IF(S143&lt;Benchmarks!C$7,0,IF(S143&lt;Benchmarks!D$7,1,IF(S143&lt;Benchmarks!E$7,2,IF(S143&lt;Benchmarks!F$7,3,IF(S143&lt;Benchmarks!G$7,4,IF(S143&lt;Benchmarks!H$7,5,6))))))</f>
        <v>0</v>
      </c>
      <c r="U143" s="62">
        <v>1</v>
      </c>
      <c r="V143" s="46">
        <f t="shared" si="22"/>
        <v>0</v>
      </c>
      <c r="W143" s="60">
        <v>3.8530000000000002</v>
      </c>
      <c r="X143" s="44">
        <f>IF(W143&lt;Benchmarks!C$5,0,IF(W143&lt;Benchmarks!D$5,1,IF(W143&lt;Benchmarks!E$5,2,IF(W143&lt;Benchmarks!F$5,3,IF(W143&lt;Benchmarks!G$5,4,IF(W143&lt;Benchmarks!H$5,5,6))))))</f>
        <v>2</v>
      </c>
      <c r="Y143" s="62">
        <v>0.76642335770000003</v>
      </c>
      <c r="Z143" s="46">
        <f t="shared" si="23"/>
        <v>1.5328467154000001</v>
      </c>
      <c r="AA143" s="60">
        <v>3.4780000000000002</v>
      </c>
      <c r="AB143" s="44">
        <f>IF(AA143&lt;Benchmarks!C$6,0,IF(AA143&lt;Benchmarks!D$6,1,IF(AA143&lt;Benchmarks!E$6,2,IF(AA143&lt;Benchmarks!F$6,3,IF(AA143&lt;Benchmarks!G$6,4,IF(AA143&lt;Benchmarks!H$6,5,6))))))</f>
        <v>2</v>
      </c>
      <c r="AC143" s="62">
        <v>0.24358974359999999</v>
      </c>
      <c r="AD143" s="46">
        <f t="shared" si="24"/>
        <v>0.48717948719999998</v>
      </c>
      <c r="AE143" s="46">
        <f t="shared" si="25"/>
        <v>6.0017780274000003</v>
      </c>
      <c r="AF143" s="58">
        <v>30</v>
      </c>
      <c r="AG143" s="48">
        <f t="shared" si="26"/>
        <v>0.20005926758000001</v>
      </c>
      <c r="AH143" s="58">
        <v>17</v>
      </c>
      <c r="AI143" s="58">
        <v>0</v>
      </c>
      <c r="AJ143" s="58">
        <v>263</v>
      </c>
      <c r="AK143" s="58">
        <v>0</v>
      </c>
      <c r="AL143" s="62">
        <v>6.4640000000000003E-2</v>
      </c>
      <c r="AM143" s="58">
        <v>0</v>
      </c>
      <c r="AN143" s="171"/>
      <c r="AO143" s="58">
        <v>1</v>
      </c>
      <c r="AP143" s="58">
        <v>286</v>
      </c>
      <c r="AQ143" s="58">
        <v>0</v>
      </c>
      <c r="AR143" s="111"/>
      <c r="AS143" s="58">
        <v>1</v>
      </c>
      <c r="AT143" s="111"/>
      <c r="AU143" s="58">
        <v>2</v>
      </c>
      <c r="AV143" s="58">
        <v>4</v>
      </c>
      <c r="AW143" s="58">
        <v>5</v>
      </c>
      <c r="AX143" s="58">
        <v>5</v>
      </c>
      <c r="AY143" s="171"/>
      <c r="AZ143" s="58">
        <v>1</v>
      </c>
      <c r="BA143" s="58">
        <v>66</v>
      </c>
      <c r="BB143" s="58">
        <v>0</v>
      </c>
      <c r="BC143" s="111"/>
      <c r="BD143" s="58">
        <v>1</v>
      </c>
      <c r="BE143" s="111"/>
      <c r="BF143" s="58">
        <v>2</v>
      </c>
      <c r="BG143" s="58">
        <v>4</v>
      </c>
      <c r="BH143" s="58">
        <v>5</v>
      </c>
      <c r="BI143" s="58">
        <v>5</v>
      </c>
      <c r="BJ143" s="58">
        <v>5</v>
      </c>
      <c r="BK143" s="175"/>
      <c r="BL143" s="61">
        <v>1</v>
      </c>
      <c r="BM143" s="61">
        <v>319</v>
      </c>
      <c r="BN143" s="64">
        <v>0</v>
      </c>
      <c r="BO143" s="112"/>
      <c r="BP143" s="58">
        <v>1</v>
      </c>
      <c r="BQ143" s="175"/>
      <c r="BR143" s="61">
        <v>1</v>
      </c>
      <c r="BS143" s="61">
        <v>314</v>
      </c>
      <c r="BT143" s="64">
        <v>0</v>
      </c>
      <c r="BU143" s="112"/>
      <c r="BV143" s="64">
        <v>1</v>
      </c>
      <c r="BW143" s="63">
        <v>0.32270069109999999</v>
      </c>
      <c r="BX143" s="64">
        <v>0</v>
      </c>
      <c r="BY143" s="64">
        <v>3</v>
      </c>
      <c r="BZ143" s="64">
        <v>3</v>
      </c>
      <c r="CA143" s="64">
        <v>3</v>
      </c>
      <c r="CB143" s="65">
        <v>16</v>
      </c>
      <c r="CC143" s="61">
        <v>0</v>
      </c>
      <c r="CD143" s="61">
        <v>269</v>
      </c>
      <c r="CE143" s="64">
        <v>0</v>
      </c>
      <c r="CF143" s="63">
        <v>5.9479999999999998E-2</v>
      </c>
      <c r="CG143" s="58">
        <v>0</v>
      </c>
      <c r="CH143" s="58">
        <v>14</v>
      </c>
      <c r="CI143" s="58">
        <v>0</v>
      </c>
      <c r="CJ143" s="58">
        <v>251</v>
      </c>
      <c r="CK143" s="58">
        <v>0</v>
      </c>
      <c r="CL143" s="63">
        <v>5.5780000000000003E-2</v>
      </c>
      <c r="CM143" s="58">
        <v>0</v>
      </c>
      <c r="CN143" s="63">
        <v>0.23125000000000001</v>
      </c>
      <c r="CO143" s="58">
        <v>0</v>
      </c>
      <c r="CP143" s="58">
        <v>4</v>
      </c>
      <c r="CQ143" s="58">
        <v>2</v>
      </c>
      <c r="CR143" s="58">
        <v>4</v>
      </c>
      <c r="CS143" s="64">
        <v>12</v>
      </c>
      <c r="CT143" s="64">
        <v>17</v>
      </c>
      <c r="CU143" s="63">
        <v>0.70588235290000001</v>
      </c>
      <c r="CV143" s="62">
        <v>0.97777777779999997</v>
      </c>
      <c r="CW143" s="62">
        <v>0.70588235290000001</v>
      </c>
      <c r="CX143" s="46">
        <f t="shared" si="27"/>
        <v>5.2515557739750003</v>
      </c>
      <c r="CY143" s="60">
        <v>0</v>
      </c>
      <c r="CZ143" s="60">
        <v>0</v>
      </c>
      <c r="DA143" s="46">
        <f t="shared" si="28"/>
        <v>14.117647057999999</v>
      </c>
      <c r="DB143" s="60">
        <v>0</v>
      </c>
      <c r="DC143" s="60">
        <v>0</v>
      </c>
      <c r="DD143" s="66">
        <v>0</v>
      </c>
      <c r="DE143" s="49">
        <f t="shared" si="29"/>
        <v>0.41879357474540535</v>
      </c>
    </row>
    <row r="144" spans="1:109" x14ac:dyDescent="0.45">
      <c r="A144" s="56" t="s">
        <v>830</v>
      </c>
      <c r="B144" s="57" t="s">
        <v>831</v>
      </c>
      <c r="C144" s="56" t="s">
        <v>832</v>
      </c>
      <c r="D144" s="56" t="s">
        <v>833</v>
      </c>
      <c r="E144" s="56" t="s">
        <v>834</v>
      </c>
      <c r="F144" s="56" t="s">
        <v>754</v>
      </c>
      <c r="G144" s="56" t="s">
        <v>754</v>
      </c>
      <c r="H144" s="56" t="s">
        <v>142</v>
      </c>
      <c r="I144" s="58">
        <v>0</v>
      </c>
      <c r="J144" s="59">
        <v>120</v>
      </c>
      <c r="K144" s="60">
        <v>2.5110000000000001</v>
      </c>
      <c r="L144" s="47">
        <f>IF(K144&lt;Benchmarks!C$9,0,IF(K144&lt;Benchmarks!D$9,1,IF(K144&lt;Benchmarks!E$9,2,IF(K144&lt;Benchmarks!F$9,3,IF(K144&lt;Benchmarks!G$9,4,IF(K144&lt;Benchmarks!H$9,5,6))))))</f>
        <v>3</v>
      </c>
      <c r="M144" s="62">
        <v>0.60583941610000003</v>
      </c>
      <c r="N144" s="46">
        <f t="shared" si="20"/>
        <v>1.8175182483000001</v>
      </c>
      <c r="O144" s="60">
        <v>1.016</v>
      </c>
      <c r="P144" s="47">
        <f>IF(O144&lt;Benchmarks!C$8,0,IF(O144&lt;Benchmarks!D$8,1,IF(O144&lt;Benchmarks!E$8,2,IF(O144&lt;Benchmarks!F$8,3,IF(O144&lt;Benchmarks!G$8,4,IF(O144&lt;Benchmarks!H$8,5,6))))))</f>
        <v>1</v>
      </c>
      <c r="Q144" s="62">
        <v>1</v>
      </c>
      <c r="R144" s="46">
        <f t="shared" si="21"/>
        <v>1</v>
      </c>
      <c r="S144" s="60">
        <v>0.58699999999999997</v>
      </c>
      <c r="T144" s="47">
        <f>IF(S144&lt;Benchmarks!C$7,0,IF(S144&lt;Benchmarks!D$7,1,IF(S144&lt;Benchmarks!E$7,2,IF(S144&lt;Benchmarks!F$7,3,IF(S144&lt;Benchmarks!G$7,4,IF(S144&lt;Benchmarks!H$7,5,6))))))</f>
        <v>5</v>
      </c>
      <c r="U144" s="62">
        <v>1</v>
      </c>
      <c r="V144" s="46">
        <f t="shared" si="22"/>
        <v>5</v>
      </c>
      <c r="W144" s="60">
        <v>4.1139999999999999</v>
      </c>
      <c r="X144" s="44">
        <f>IF(W144&lt;Benchmarks!C$5,0,IF(W144&lt;Benchmarks!D$5,1,IF(W144&lt;Benchmarks!E$5,2,IF(W144&lt;Benchmarks!F$5,3,IF(W144&lt;Benchmarks!G$5,4,IF(W144&lt;Benchmarks!H$5,5,6))))))</f>
        <v>3</v>
      </c>
      <c r="Y144" s="62">
        <v>0.75912408760000005</v>
      </c>
      <c r="Z144" s="46">
        <f t="shared" si="23"/>
        <v>2.2773722628000002</v>
      </c>
      <c r="AA144" s="60">
        <v>3.7320000000000002</v>
      </c>
      <c r="AB144" s="44">
        <f>IF(AA144&lt;Benchmarks!C$6,0,IF(AA144&lt;Benchmarks!D$6,1,IF(AA144&lt;Benchmarks!E$6,2,IF(AA144&lt;Benchmarks!F$6,3,IF(AA144&lt;Benchmarks!G$6,4,IF(AA144&lt;Benchmarks!H$6,5,6))))))</f>
        <v>3</v>
      </c>
      <c r="AC144" s="62">
        <v>0.64102564100000003</v>
      </c>
      <c r="AD144" s="46">
        <f t="shared" si="24"/>
        <v>1.923076923</v>
      </c>
      <c r="AE144" s="46">
        <f t="shared" si="25"/>
        <v>12.017967434100001</v>
      </c>
      <c r="AF144" s="58">
        <v>30</v>
      </c>
      <c r="AG144" s="48">
        <f t="shared" si="26"/>
        <v>0.40059891447000001</v>
      </c>
      <c r="AH144" s="58">
        <v>13</v>
      </c>
      <c r="AI144" s="58">
        <v>0</v>
      </c>
      <c r="AJ144" s="58">
        <v>277</v>
      </c>
      <c r="AK144" s="58">
        <v>0</v>
      </c>
      <c r="AL144" s="62">
        <v>4.6929999999999999E-2</v>
      </c>
      <c r="AM144" s="58">
        <v>0</v>
      </c>
      <c r="AN144" s="171"/>
      <c r="AO144" s="58">
        <v>1</v>
      </c>
      <c r="AP144" s="58">
        <v>286</v>
      </c>
      <c r="AQ144" s="58">
        <v>0</v>
      </c>
      <c r="AR144" s="111"/>
      <c r="AS144" s="58">
        <v>1</v>
      </c>
      <c r="AT144" s="111"/>
      <c r="AU144" s="58">
        <v>2</v>
      </c>
      <c r="AV144" s="58">
        <v>4</v>
      </c>
      <c r="AW144" s="58">
        <v>4</v>
      </c>
      <c r="AX144" s="58">
        <v>4</v>
      </c>
      <c r="AY144" s="171"/>
      <c r="AZ144" s="58">
        <v>1</v>
      </c>
      <c r="BA144" s="58">
        <v>76</v>
      </c>
      <c r="BB144" s="58">
        <v>0</v>
      </c>
      <c r="BC144" s="111"/>
      <c r="BD144" s="58">
        <v>1</v>
      </c>
      <c r="BE144" s="111"/>
      <c r="BF144" s="58">
        <v>2</v>
      </c>
      <c r="BG144" s="58">
        <v>5</v>
      </c>
      <c r="BH144" s="58">
        <v>6</v>
      </c>
      <c r="BI144" s="58">
        <v>6</v>
      </c>
      <c r="BJ144" s="58">
        <v>6</v>
      </c>
      <c r="BK144" s="175"/>
      <c r="BL144" s="61">
        <v>1</v>
      </c>
      <c r="BM144" s="61">
        <v>340</v>
      </c>
      <c r="BN144" s="64">
        <v>0</v>
      </c>
      <c r="BO144" s="112"/>
      <c r="BP144" s="58">
        <v>1</v>
      </c>
      <c r="BQ144" s="175"/>
      <c r="BR144" s="61">
        <v>1</v>
      </c>
      <c r="BS144" s="61">
        <v>327</v>
      </c>
      <c r="BT144" s="64">
        <v>0</v>
      </c>
      <c r="BU144" s="112"/>
      <c r="BV144" s="64">
        <v>1</v>
      </c>
      <c r="BW144" s="112"/>
      <c r="BX144" s="172"/>
      <c r="BY144" s="64">
        <v>2</v>
      </c>
      <c r="BZ144" s="64">
        <v>0</v>
      </c>
      <c r="CA144" s="64">
        <v>2</v>
      </c>
      <c r="CB144" s="65">
        <v>18</v>
      </c>
      <c r="CC144" s="61">
        <v>0</v>
      </c>
      <c r="CD144" s="61">
        <v>327</v>
      </c>
      <c r="CE144" s="64">
        <v>0</v>
      </c>
      <c r="CF144" s="63">
        <v>5.5050000000000002E-2</v>
      </c>
      <c r="CG144" s="58">
        <v>0</v>
      </c>
      <c r="CH144" s="58">
        <v>15</v>
      </c>
      <c r="CI144" s="58">
        <v>0</v>
      </c>
      <c r="CJ144" s="58">
        <v>317</v>
      </c>
      <c r="CK144" s="58">
        <v>0</v>
      </c>
      <c r="CL144" s="63">
        <v>4.7320000000000001E-2</v>
      </c>
      <c r="CM144" s="58">
        <v>0</v>
      </c>
      <c r="CN144" s="63">
        <v>0.66810717369999995</v>
      </c>
      <c r="CO144" s="58">
        <v>0</v>
      </c>
      <c r="CP144" s="58">
        <v>4</v>
      </c>
      <c r="CQ144" s="58">
        <v>5</v>
      </c>
      <c r="CR144" s="58">
        <v>5</v>
      </c>
      <c r="CS144" s="64">
        <v>13</v>
      </c>
      <c r="CT144" s="64">
        <v>17</v>
      </c>
      <c r="CU144" s="63">
        <v>0.76470588240000004</v>
      </c>
      <c r="CV144" s="62">
        <v>0.99065420559999995</v>
      </c>
      <c r="CW144" s="62">
        <v>0.76470588240000004</v>
      </c>
      <c r="CX144" s="46">
        <f t="shared" si="27"/>
        <v>10.515721504837501</v>
      </c>
      <c r="CY144" s="60">
        <v>0</v>
      </c>
      <c r="CZ144" s="60">
        <v>0</v>
      </c>
      <c r="DA144" s="46">
        <f t="shared" si="28"/>
        <v>15.294117648</v>
      </c>
      <c r="DB144" s="60">
        <v>0</v>
      </c>
      <c r="DC144" s="60">
        <v>0</v>
      </c>
      <c r="DD144" s="66">
        <v>0</v>
      </c>
      <c r="DE144" s="49">
        <f t="shared" si="29"/>
        <v>0.5580505762775676</v>
      </c>
    </row>
    <row r="145" spans="1:109" x14ac:dyDescent="0.45">
      <c r="A145" s="56" t="s">
        <v>835</v>
      </c>
      <c r="B145" s="57" t="s">
        <v>836</v>
      </c>
      <c r="C145" s="56" t="s">
        <v>837</v>
      </c>
      <c r="D145" s="56" t="s">
        <v>838</v>
      </c>
      <c r="E145" s="56" t="s">
        <v>839</v>
      </c>
      <c r="F145" s="56" t="s">
        <v>766</v>
      </c>
      <c r="G145" s="56" t="s">
        <v>794</v>
      </c>
      <c r="H145" s="56" t="s">
        <v>142</v>
      </c>
      <c r="I145" s="58">
        <v>0</v>
      </c>
      <c r="J145" s="59">
        <v>99</v>
      </c>
      <c r="K145" s="60">
        <v>2.5950000000000002</v>
      </c>
      <c r="L145" s="47">
        <f>IF(K145&lt;Benchmarks!C$9,0,IF(K145&lt;Benchmarks!D$9,1,IF(K145&lt;Benchmarks!E$9,2,IF(K145&lt;Benchmarks!F$9,3,IF(K145&lt;Benchmarks!G$9,4,IF(K145&lt;Benchmarks!H$9,5,6))))))</f>
        <v>4</v>
      </c>
      <c r="M145" s="62">
        <v>0.43065693430000002</v>
      </c>
      <c r="N145" s="46">
        <f t="shared" si="20"/>
        <v>1.7226277372000001</v>
      </c>
      <c r="O145" s="60">
        <v>0.94599999999999995</v>
      </c>
      <c r="P145" s="47">
        <f>IF(O145&lt;Benchmarks!C$8,0,IF(O145&lt;Benchmarks!D$8,1,IF(O145&lt;Benchmarks!E$8,2,IF(O145&lt;Benchmarks!F$8,3,IF(O145&lt;Benchmarks!G$8,4,IF(O145&lt;Benchmarks!H$8,5,6))))))</f>
        <v>0</v>
      </c>
      <c r="Q145" s="62">
        <v>1</v>
      </c>
      <c r="R145" s="46">
        <f t="shared" si="21"/>
        <v>0</v>
      </c>
      <c r="S145" s="60">
        <v>0.60599999999999998</v>
      </c>
      <c r="T145" s="47">
        <f>IF(S145&lt;Benchmarks!C$7,0,IF(S145&lt;Benchmarks!D$7,1,IF(S145&lt;Benchmarks!E$7,2,IF(S145&lt;Benchmarks!F$7,3,IF(S145&lt;Benchmarks!G$7,4,IF(S145&lt;Benchmarks!H$7,5,6))))))</f>
        <v>5</v>
      </c>
      <c r="U145" s="62">
        <v>1</v>
      </c>
      <c r="V145" s="46">
        <f t="shared" si="22"/>
        <v>5</v>
      </c>
      <c r="W145" s="60">
        <v>4.1459999999999999</v>
      </c>
      <c r="X145" s="44">
        <f>IF(W145&lt;Benchmarks!C$5,0,IF(W145&lt;Benchmarks!D$5,1,IF(W145&lt;Benchmarks!E$5,2,IF(W145&lt;Benchmarks!F$5,3,IF(W145&lt;Benchmarks!G$5,4,IF(W145&lt;Benchmarks!H$5,5,6))))))</f>
        <v>4</v>
      </c>
      <c r="Y145" s="62">
        <v>0.71167883210000005</v>
      </c>
      <c r="Z145" s="46">
        <f t="shared" si="23"/>
        <v>2.8467153284000002</v>
      </c>
      <c r="AA145" s="60">
        <v>3.7730000000000001</v>
      </c>
      <c r="AB145" s="44">
        <f>IF(AA145&lt;Benchmarks!C$6,0,IF(AA145&lt;Benchmarks!D$6,1,IF(AA145&lt;Benchmarks!E$6,2,IF(AA145&lt;Benchmarks!F$6,3,IF(AA145&lt;Benchmarks!G$6,4,IF(AA145&lt;Benchmarks!H$6,5,6))))))</f>
        <v>4</v>
      </c>
      <c r="AC145" s="62">
        <v>0.60256410260000004</v>
      </c>
      <c r="AD145" s="46">
        <f t="shared" si="24"/>
        <v>2.4102564104000002</v>
      </c>
      <c r="AE145" s="46">
        <f t="shared" si="25"/>
        <v>11.979599476000001</v>
      </c>
      <c r="AF145" s="58">
        <v>30</v>
      </c>
      <c r="AG145" s="48">
        <f t="shared" si="26"/>
        <v>0.39931998253333334</v>
      </c>
      <c r="AH145" s="58">
        <v>11</v>
      </c>
      <c r="AI145" s="58">
        <v>0</v>
      </c>
      <c r="AJ145" s="58">
        <v>271</v>
      </c>
      <c r="AK145" s="58">
        <v>0</v>
      </c>
      <c r="AL145" s="62">
        <v>4.0590000000000001E-2</v>
      </c>
      <c r="AM145" s="58">
        <v>0</v>
      </c>
      <c r="AN145" s="171"/>
      <c r="AO145" s="58">
        <v>1</v>
      </c>
      <c r="AP145" s="58">
        <v>293</v>
      </c>
      <c r="AQ145" s="58">
        <v>0</v>
      </c>
      <c r="AR145" s="111"/>
      <c r="AS145" s="58">
        <v>1</v>
      </c>
      <c r="AT145" s="111"/>
      <c r="AU145" s="58">
        <v>2</v>
      </c>
      <c r="AV145" s="58">
        <v>5</v>
      </c>
      <c r="AW145" s="58">
        <v>6</v>
      </c>
      <c r="AX145" s="58">
        <v>6</v>
      </c>
      <c r="AY145" s="171"/>
      <c r="AZ145" s="58">
        <v>1</v>
      </c>
      <c r="BA145" s="58">
        <v>70</v>
      </c>
      <c r="BB145" s="58">
        <v>0</v>
      </c>
      <c r="BC145" s="111"/>
      <c r="BD145" s="58">
        <v>1</v>
      </c>
      <c r="BE145" s="111"/>
      <c r="BF145" s="58">
        <v>2</v>
      </c>
      <c r="BG145" s="58">
        <v>5</v>
      </c>
      <c r="BH145" s="58">
        <v>6</v>
      </c>
      <c r="BI145" s="58">
        <v>6</v>
      </c>
      <c r="BJ145" s="58">
        <v>6</v>
      </c>
      <c r="BK145" s="61">
        <v>12</v>
      </c>
      <c r="BL145" s="61">
        <v>0</v>
      </c>
      <c r="BM145" s="61">
        <v>309</v>
      </c>
      <c r="BN145" s="64">
        <v>0</v>
      </c>
      <c r="BO145" s="63">
        <v>3.8830000000000003E-2</v>
      </c>
      <c r="BP145" s="58">
        <v>0</v>
      </c>
      <c r="BQ145" s="175"/>
      <c r="BR145" s="61">
        <v>1</v>
      </c>
      <c r="BS145" s="61">
        <v>320</v>
      </c>
      <c r="BT145" s="64">
        <v>0</v>
      </c>
      <c r="BU145" s="112"/>
      <c r="BV145" s="64">
        <v>1</v>
      </c>
      <c r="BW145" s="112"/>
      <c r="BX145" s="64">
        <v>2</v>
      </c>
      <c r="BY145" s="64">
        <v>0</v>
      </c>
      <c r="BZ145" s="64">
        <v>1</v>
      </c>
      <c r="CA145" s="64">
        <v>1</v>
      </c>
      <c r="CB145" s="65">
        <v>64</v>
      </c>
      <c r="CC145" s="61">
        <v>0</v>
      </c>
      <c r="CD145" s="61">
        <v>286</v>
      </c>
      <c r="CE145" s="64">
        <v>0</v>
      </c>
      <c r="CF145" s="63">
        <v>0.22378000000000001</v>
      </c>
      <c r="CG145" s="58">
        <v>0</v>
      </c>
      <c r="CH145" s="58">
        <v>78</v>
      </c>
      <c r="CI145" s="58">
        <v>0</v>
      </c>
      <c r="CJ145" s="58">
        <v>291</v>
      </c>
      <c r="CK145" s="58">
        <v>0</v>
      </c>
      <c r="CL145" s="63">
        <v>0.26804</v>
      </c>
      <c r="CM145" s="58">
        <v>0</v>
      </c>
      <c r="CN145" s="112"/>
      <c r="CO145" s="171"/>
      <c r="CP145" s="58">
        <v>0</v>
      </c>
      <c r="CQ145" s="58">
        <v>0</v>
      </c>
      <c r="CR145" s="58">
        <v>0</v>
      </c>
      <c r="CS145" s="64">
        <v>7</v>
      </c>
      <c r="CT145" s="64">
        <v>17</v>
      </c>
      <c r="CU145" s="63">
        <v>0.41176470590000003</v>
      </c>
      <c r="CV145" s="62">
        <v>0.91788856299999999</v>
      </c>
      <c r="CW145" s="62">
        <v>0.20588235290000001</v>
      </c>
      <c r="CX145" s="46">
        <f t="shared" si="27"/>
        <v>10.4821495415</v>
      </c>
      <c r="CY145" s="60">
        <v>0</v>
      </c>
      <c r="CZ145" s="60">
        <v>0</v>
      </c>
      <c r="DA145" s="46">
        <f t="shared" si="28"/>
        <v>4.1176470580000002</v>
      </c>
      <c r="DB145" s="60">
        <v>0</v>
      </c>
      <c r="DC145" s="60">
        <v>0</v>
      </c>
      <c r="DD145" s="66">
        <v>0</v>
      </c>
      <c r="DE145" s="49">
        <f t="shared" si="29"/>
        <v>0.31567127782702703</v>
      </c>
    </row>
    <row r="146" spans="1:109" x14ac:dyDescent="0.45">
      <c r="A146" s="56" t="s">
        <v>840</v>
      </c>
      <c r="B146" s="57" t="s">
        <v>841</v>
      </c>
      <c r="C146" s="56" t="s">
        <v>842</v>
      </c>
      <c r="D146" s="56" t="s">
        <v>843</v>
      </c>
      <c r="E146" s="56" t="s">
        <v>844</v>
      </c>
      <c r="F146" s="56" t="s">
        <v>753</v>
      </c>
      <c r="G146" s="56" t="s">
        <v>754</v>
      </c>
      <c r="H146" s="56" t="s">
        <v>142</v>
      </c>
      <c r="I146" s="58">
        <v>0</v>
      </c>
      <c r="J146" s="59">
        <v>98</v>
      </c>
      <c r="K146" s="60">
        <v>2.3420000000000001</v>
      </c>
      <c r="L146" s="47">
        <f>IF(K146&lt;Benchmarks!C$9,0,IF(K146&lt;Benchmarks!D$9,1,IF(K146&lt;Benchmarks!E$9,2,IF(K146&lt;Benchmarks!F$9,3,IF(K146&lt;Benchmarks!G$9,4,IF(K146&lt;Benchmarks!H$9,5,6))))))</f>
        <v>2</v>
      </c>
      <c r="M146" s="62">
        <v>0.26642335769999997</v>
      </c>
      <c r="N146" s="46">
        <f t="shared" si="20"/>
        <v>0.53284671539999995</v>
      </c>
      <c r="O146" s="60">
        <v>1.163</v>
      </c>
      <c r="P146" s="47">
        <f>IF(O146&lt;Benchmarks!C$8,0,IF(O146&lt;Benchmarks!D$8,1,IF(O146&lt;Benchmarks!E$8,2,IF(O146&lt;Benchmarks!F$8,3,IF(O146&lt;Benchmarks!G$8,4,IF(O146&lt;Benchmarks!H$8,5,6))))))</f>
        <v>3</v>
      </c>
      <c r="Q146" s="62">
        <v>1</v>
      </c>
      <c r="R146" s="46">
        <f t="shared" si="21"/>
        <v>3</v>
      </c>
      <c r="S146" s="60">
        <v>0.65600000000000003</v>
      </c>
      <c r="T146" s="47">
        <f>IF(S146&lt;Benchmarks!C$7,0,IF(S146&lt;Benchmarks!D$7,1,IF(S146&lt;Benchmarks!E$7,2,IF(S146&lt;Benchmarks!F$7,3,IF(S146&lt;Benchmarks!G$7,4,IF(S146&lt;Benchmarks!H$7,5,6))))))</f>
        <v>5</v>
      </c>
      <c r="U146" s="62">
        <v>1</v>
      </c>
      <c r="V146" s="46">
        <f t="shared" si="22"/>
        <v>5</v>
      </c>
      <c r="W146" s="60">
        <v>4.1619999999999999</v>
      </c>
      <c r="X146" s="44">
        <f>IF(W146&lt;Benchmarks!C$5,0,IF(W146&lt;Benchmarks!D$5,1,IF(W146&lt;Benchmarks!E$5,2,IF(W146&lt;Benchmarks!F$5,3,IF(W146&lt;Benchmarks!G$5,4,IF(W146&lt;Benchmarks!H$5,5,6))))))</f>
        <v>4</v>
      </c>
      <c r="Y146" s="62">
        <v>0.9051094891</v>
      </c>
      <c r="Z146" s="46">
        <f t="shared" si="23"/>
        <v>3.6204379564</v>
      </c>
      <c r="AA146" s="60">
        <v>3.8359999999999999</v>
      </c>
      <c r="AB146" s="44">
        <f>IF(AA146&lt;Benchmarks!C$6,0,IF(AA146&lt;Benchmarks!D$6,1,IF(AA146&lt;Benchmarks!E$6,2,IF(AA146&lt;Benchmarks!F$6,3,IF(AA146&lt;Benchmarks!G$6,4,IF(AA146&lt;Benchmarks!H$6,5,6))))))</f>
        <v>4</v>
      </c>
      <c r="AC146" s="62">
        <v>0.85897435899999997</v>
      </c>
      <c r="AD146" s="46">
        <f t="shared" si="24"/>
        <v>3.4358974359999999</v>
      </c>
      <c r="AE146" s="46">
        <f t="shared" si="25"/>
        <v>15.589182107799999</v>
      </c>
      <c r="AF146" s="58">
        <v>30</v>
      </c>
      <c r="AG146" s="48">
        <f t="shared" si="26"/>
        <v>0.51963940359333327</v>
      </c>
      <c r="AH146" s="58">
        <v>18</v>
      </c>
      <c r="AI146" s="58">
        <v>0</v>
      </c>
      <c r="AJ146" s="58">
        <v>210</v>
      </c>
      <c r="AK146" s="58">
        <v>0</v>
      </c>
      <c r="AL146" s="62">
        <v>8.5709999999999995E-2</v>
      </c>
      <c r="AM146" s="58">
        <v>0</v>
      </c>
      <c r="AN146" s="171"/>
      <c r="AO146" s="58">
        <v>1</v>
      </c>
      <c r="AP146" s="58">
        <v>257</v>
      </c>
      <c r="AQ146" s="58">
        <v>0</v>
      </c>
      <c r="AR146" s="111"/>
      <c r="AS146" s="58">
        <v>1</v>
      </c>
      <c r="AT146" s="111"/>
      <c r="AU146" s="58">
        <v>2</v>
      </c>
      <c r="AV146" s="58">
        <v>3</v>
      </c>
      <c r="AW146" s="58">
        <v>5</v>
      </c>
      <c r="AX146" s="58">
        <v>5</v>
      </c>
      <c r="AY146" s="58">
        <v>0</v>
      </c>
      <c r="AZ146" s="58">
        <v>0</v>
      </c>
      <c r="BA146" s="58">
        <v>64</v>
      </c>
      <c r="BB146" s="58">
        <v>0</v>
      </c>
      <c r="BC146" s="62">
        <v>0</v>
      </c>
      <c r="BD146" s="58">
        <v>0</v>
      </c>
      <c r="BE146" s="62">
        <v>1.1590263692</v>
      </c>
      <c r="BF146" s="58">
        <v>0</v>
      </c>
      <c r="BG146" s="58">
        <v>6</v>
      </c>
      <c r="BH146" s="58">
        <v>6</v>
      </c>
      <c r="BI146" s="58">
        <v>6</v>
      </c>
      <c r="BJ146" s="58">
        <v>6</v>
      </c>
      <c r="BK146" s="175"/>
      <c r="BL146" s="61">
        <v>1</v>
      </c>
      <c r="BM146" s="61">
        <v>269</v>
      </c>
      <c r="BN146" s="64">
        <v>0</v>
      </c>
      <c r="BO146" s="112"/>
      <c r="BP146" s="58">
        <v>1</v>
      </c>
      <c r="BQ146" s="175"/>
      <c r="BR146" s="61">
        <v>1</v>
      </c>
      <c r="BS146" s="61">
        <v>285</v>
      </c>
      <c r="BT146" s="64">
        <v>0</v>
      </c>
      <c r="BU146" s="112"/>
      <c r="BV146" s="64">
        <v>1</v>
      </c>
      <c r="BW146" s="63">
        <v>0.71670702180000001</v>
      </c>
      <c r="BX146" s="64">
        <v>0</v>
      </c>
      <c r="BY146" s="64">
        <v>3</v>
      </c>
      <c r="BZ146" s="64">
        <v>5</v>
      </c>
      <c r="CA146" s="64">
        <v>5</v>
      </c>
      <c r="CB146" s="65">
        <v>26</v>
      </c>
      <c r="CC146" s="61">
        <v>0</v>
      </c>
      <c r="CD146" s="61">
        <v>225</v>
      </c>
      <c r="CE146" s="64">
        <v>0</v>
      </c>
      <c r="CF146" s="63">
        <v>0.11556</v>
      </c>
      <c r="CG146" s="58">
        <v>0</v>
      </c>
      <c r="CH146" s="58">
        <v>31</v>
      </c>
      <c r="CI146" s="58">
        <v>0</v>
      </c>
      <c r="CJ146" s="58">
        <v>233</v>
      </c>
      <c r="CK146" s="58">
        <v>0</v>
      </c>
      <c r="CL146" s="63">
        <v>0.13305</v>
      </c>
      <c r="CM146" s="58">
        <v>0</v>
      </c>
      <c r="CN146" s="112"/>
      <c r="CO146" s="171"/>
      <c r="CP146" s="58">
        <v>0</v>
      </c>
      <c r="CQ146" s="58">
        <v>0</v>
      </c>
      <c r="CR146" s="58">
        <v>0</v>
      </c>
      <c r="CS146" s="64">
        <v>11</v>
      </c>
      <c r="CT146" s="64">
        <v>17</v>
      </c>
      <c r="CU146" s="63">
        <v>0.64705882349999999</v>
      </c>
      <c r="CV146" s="62">
        <v>0.96219931270000003</v>
      </c>
      <c r="CW146" s="62">
        <v>0.64705882349999999</v>
      </c>
      <c r="CX146" s="46">
        <f t="shared" si="27"/>
        <v>13.640534344324998</v>
      </c>
      <c r="CY146" s="60">
        <v>0</v>
      </c>
      <c r="CZ146" s="60">
        <v>0</v>
      </c>
      <c r="DA146" s="46">
        <f t="shared" si="28"/>
        <v>12.94117647</v>
      </c>
      <c r="DB146" s="60">
        <v>0</v>
      </c>
      <c r="DC146" s="60">
        <v>0</v>
      </c>
      <c r="DD146" s="66">
        <v>0</v>
      </c>
      <c r="DE146" s="49">
        <f t="shared" si="29"/>
        <v>0.57473969328270269</v>
      </c>
    </row>
    <row r="147" spans="1:109" x14ac:dyDescent="0.45">
      <c r="A147" s="56" t="s">
        <v>845</v>
      </c>
      <c r="B147" s="57" t="s">
        <v>846</v>
      </c>
      <c r="C147" s="56" t="s">
        <v>847</v>
      </c>
      <c r="D147" s="56" t="s">
        <v>848</v>
      </c>
      <c r="E147" s="56" t="s">
        <v>849</v>
      </c>
      <c r="F147" s="56" t="s">
        <v>753</v>
      </c>
      <c r="G147" s="56" t="s">
        <v>754</v>
      </c>
      <c r="H147" s="56" t="s">
        <v>142</v>
      </c>
      <c r="I147" s="58">
        <v>0</v>
      </c>
      <c r="J147" s="59">
        <v>112</v>
      </c>
      <c r="K147" s="60">
        <v>2.5670000000000002</v>
      </c>
      <c r="L147" s="47">
        <f>IF(K147&lt;Benchmarks!C$9,0,IF(K147&lt;Benchmarks!D$9,1,IF(K147&lt;Benchmarks!E$9,2,IF(K147&lt;Benchmarks!F$9,3,IF(K147&lt;Benchmarks!G$9,4,IF(K147&lt;Benchmarks!H$9,5,6))))))</f>
        <v>4</v>
      </c>
      <c r="M147" s="62">
        <v>0.73357664229999997</v>
      </c>
      <c r="N147" s="46">
        <f t="shared" si="20"/>
        <v>2.9343065691999999</v>
      </c>
      <c r="O147" s="60">
        <v>0.98499999999999999</v>
      </c>
      <c r="P147" s="47">
        <f>IF(O147&lt;Benchmarks!C$8,0,IF(O147&lt;Benchmarks!D$8,1,IF(O147&lt;Benchmarks!E$8,2,IF(O147&lt;Benchmarks!F$8,3,IF(O147&lt;Benchmarks!G$8,4,IF(O147&lt;Benchmarks!H$8,5,6))))))</f>
        <v>1</v>
      </c>
      <c r="Q147" s="62">
        <v>1</v>
      </c>
      <c r="R147" s="46">
        <f t="shared" si="21"/>
        <v>1</v>
      </c>
      <c r="S147" s="60">
        <v>0.54400000000000004</v>
      </c>
      <c r="T147" s="47">
        <f>IF(S147&lt;Benchmarks!C$7,0,IF(S147&lt;Benchmarks!D$7,1,IF(S147&lt;Benchmarks!E$7,2,IF(S147&lt;Benchmarks!F$7,3,IF(S147&lt;Benchmarks!G$7,4,IF(S147&lt;Benchmarks!H$7,5,6))))))</f>
        <v>5</v>
      </c>
      <c r="U147" s="62">
        <v>1</v>
      </c>
      <c r="V147" s="46">
        <f t="shared" si="22"/>
        <v>5</v>
      </c>
      <c r="W147" s="60">
        <v>4.0949999999999998</v>
      </c>
      <c r="X147" s="44">
        <f>IF(W147&lt;Benchmarks!C$5,0,IF(W147&lt;Benchmarks!D$5,1,IF(W147&lt;Benchmarks!E$5,2,IF(W147&lt;Benchmarks!F$5,3,IF(W147&lt;Benchmarks!G$5,4,IF(W147&lt;Benchmarks!H$5,5,6))))))</f>
        <v>3</v>
      </c>
      <c r="Y147" s="62">
        <v>0.81386861310000003</v>
      </c>
      <c r="Z147" s="46">
        <f t="shared" si="23"/>
        <v>2.4416058393000002</v>
      </c>
      <c r="AA147" s="60">
        <v>3.6059999999999999</v>
      </c>
      <c r="AB147" s="44">
        <f>IF(AA147&lt;Benchmarks!C$6,0,IF(AA147&lt;Benchmarks!D$6,1,IF(AA147&lt;Benchmarks!E$6,2,IF(AA147&lt;Benchmarks!F$6,3,IF(AA147&lt;Benchmarks!G$6,4,IF(AA147&lt;Benchmarks!H$6,5,6))))))</f>
        <v>3</v>
      </c>
      <c r="AC147" s="62">
        <v>0.60256410260000004</v>
      </c>
      <c r="AD147" s="46">
        <f t="shared" si="24"/>
        <v>1.8076923078</v>
      </c>
      <c r="AE147" s="46">
        <f t="shared" si="25"/>
        <v>13.1836047163</v>
      </c>
      <c r="AF147" s="58">
        <v>30</v>
      </c>
      <c r="AG147" s="48">
        <f t="shared" si="26"/>
        <v>0.43945349054333332</v>
      </c>
      <c r="AH147" s="58">
        <v>16</v>
      </c>
      <c r="AI147" s="58">
        <v>0</v>
      </c>
      <c r="AJ147" s="58">
        <v>256</v>
      </c>
      <c r="AK147" s="58">
        <v>0</v>
      </c>
      <c r="AL147" s="62">
        <v>6.25E-2</v>
      </c>
      <c r="AM147" s="58">
        <v>0</v>
      </c>
      <c r="AN147" s="58">
        <v>16</v>
      </c>
      <c r="AO147" s="58">
        <v>0</v>
      </c>
      <c r="AP147" s="58">
        <v>263</v>
      </c>
      <c r="AQ147" s="58">
        <v>0</v>
      </c>
      <c r="AR147" s="62">
        <v>6.0839999999999998E-2</v>
      </c>
      <c r="AS147" s="58">
        <v>0</v>
      </c>
      <c r="AT147" s="62">
        <v>3.2715806100000001E-2</v>
      </c>
      <c r="AU147" s="58">
        <v>0</v>
      </c>
      <c r="AV147" s="58">
        <v>1</v>
      </c>
      <c r="AW147" s="58">
        <v>0</v>
      </c>
      <c r="AX147" s="58">
        <v>1</v>
      </c>
      <c r="AY147" s="171"/>
      <c r="AZ147" s="58">
        <v>1</v>
      </c>
      <c r="BA147" s="58">
        <v>73</v>
      </c>
      <c r="BB147" s="58">
        <v>0</v>
      </c>
      <c r="BC147" s="111"/>
      <c r="BD147" s="58">
        <v>1</v>
      </c>
      <c r="BE147" s="111"/>
      <c r="BF147" s="171"/>
      <c r="BG147" s="58">
        <v>1</v>
      </c>
      <c r="BH147" s="58">
        <v>0</v>
      </c>
      <c r="BI147" s="58">
        <v>1</v>
      </c>
      <c r="BJ147" s="58">
        <v>1</v>
      </c>
      <c r="BK147" s="175"/>
      <c r="BL147" s="61">
        <v>1</v>
      </c>
      <c r="BM147" s="61">
        <v>292</v>
      </c>
      <c r="BN147" s="64">
        <v>0</v>
      </c>
      <c r="BO147" s="112"/>
      <c r="BP147" s="58">
        <v>1</v>
      </c>
      <c r="BQ147" s="175"/>
      <c r="BR147" s="61">
        <v>1</v>
      </c>
      <c r="BS147" s="61">
        <v>303</v>
      </c>
      <c r="BT147" s="64">
        <v>0</v>
      </c>
      <c r="BU147" s="112"/>
      <c r="BV147" s="64">
        <v>1</v>
      </c>
      <c r="BW147" s="63">
        <v>3.6496350400000002E-2</v>
      </c>
      <c r="BX147" s="64">
        <v>0</v>
      </c>
      <c r="BY147" s="64">
        <v>0</v>
      </c>
      <c r="BZ147" s="64">
        <v>0</v>
      </c>
      <c r="CA147" s="64">
        <v>0</v>
      </c>
      <c r="CB147" s="65">
        <v>49</v>
      </c>
      <c r="CC147" s="61">
        <v>0</v>
      </c>
      <c r="CD147" s="61">
        <v>247</v>
      </c>
      <c r="CE147" s="64">
        <v>0</v>
      </c>
      <c r="CF147" s="63">
        <v>0.19838</v>
      </c>
      <c r="CG147" s="58">
        <v>0</v>
      </c>
      <c r="CH147" s="58">
        <v>44</v>
      </c>
      <c r="CI147" s="58">
        <v>0</v>
      </c>
      <c r="CJ147" s="58">
        <v>260</v>
      </c>
      <c r="CK147" s="58">
        <v>0</v>
      </c>
      <c r="CL147" s="63">
        <v>0.16922999999999999</v>
      </c>
      <c r="CM147" s="58">
        <v>0</v>
      </c>
      <c r="CN147" s="63">
        <v>0.18818592640000001</v>
      </c>
      <c r="CO147" s="58">
        <v>0</v>
      </c>
      <c r="CP147" s="58">
        <v>0</v>
      </c>
      <c r="CQ147" s="58">
        <v>1</v>
      </c>
      <c r="CR147" s="58">
        <v>1</v>
      </c>
      <c r="CS147" s="64">
        <v>2</v>
      </c>
      <c r="CT147" s="64">
        <v>17</v>
      </c>
      <c r="CU147" s="63">
        <v>0.1176470588</v>
      </c>
      <c r="CV147" s="62">
        <v>0.99337748339999998</v>
      </c>
      <c r="CW147" s="62">
        <v>0.1176470588</v>
      </c>
      <c r="CX147" s="46">
        <f t="shared" si="27"/>
        <v>11.5356541267625</v>
      </c>
      <c r="CY147" s="60">
        <v>0</v>
      </c>
      <c r="CZ147" s="60">
        <v>0</v>
      </c>
      <c r="DA147" s="46">
        <f t="shared" si="28"/>
        <v>2.3529411759999999</v>
      </c>
      <c r="DB147" s="60">
        <v>0</v>
      </c>
      <c r="DC147" s="60">
        <v>0</v>
      </c>
      <c r="DD147" s="66">
        <v>0</v>
      </c>
      <c r="DE147" s="49">
        <f t="shared" si="29"/>
        <v>0.30029395249216218</v>
      </c>
    </row>
    <row r="148" spans="1:109" x14ac:dyDescent="0.45">
      <c r="A148" s="56" t="s">
        <v>850</v>
      </c>
      <c r="B148" s="57" t="s">
        <v>851</v>
      </c>
      <c r="C148" s="56" t="s">
        <v>852</v>
      </c>
      <c r="D148" s="56" t="s">
        <v>853</v>
      </c>
      <c r="E148" s="56" t="s">
        <v>854</v>
      </c>
      <c r="F148" s="56" t="s">
        <v>760</v>
      </c>
      <c r="G148" s="56" t="s">
        <v>767</v>
      </c>
      <c r="H148" s="56" t="s">
        <v>153</v>
      </c>
      <c r="I148" s="58">
        <v>72</v>
      </c>
      <c r="J148" s="59">
        <v>190</v>
      </c>
      <c r="K148" s="60">
        <v>5.0490000000000004</v>
      </c>
      <c r="L148" s="47">
        <f>IF(K148&lt;Benchmarks!C$9,0,IF(K148&lt;Benchmarks!D$9,1,IF(K148&lt;Benchmarks!E$9,2,IF(K148&lt;Benchmarks!F$9,3,IF(K148&lt;Benchmarks!G$9,4,IF(K148&lt;Benchmarks!H$9,5,6))))))</f>
        <v>6</v>
      </c>
      <c r="M148" s="62">
        <v>1</v>
      </c>
      <c r="N148" s="46">
        <f t="shared" si="20"/>
        <v>6</v>
      </c>
      <c r="O148" s="60">
        <v>1.6819999999999999</v>
      </c>
      <c r="P148" s="47">
        <f>IF(O148&lt;Benchmarks!C$8,0,IF(O148&lt;Benchmarks!D$8,1,IF(O148&lt;Benchmarks!E$8,2,IF(O148&lt;Benchmarks!F$8,3,IF(O148&lt;Benchmarks!G$8,4,IF(O148&lt;Benchmarks!H$8,5,6))))))</f>
        <v>6</v>
      </c>
      <c r="Q148" s="62">
        <v>1</v>
      </c>
      <c r="R148" s="46">
        <f t="shared" si="21"/>
        <v>6</v>
      </c>
      <c r="S148" s="60">
        <v>0.68700000000000006</v>
      </c>
      <c r="T148" s="47">
        <f>IF(S148&lt;Benchmarks!C$7,0,IF(S148&lt;Benchmarks!D$7,1,IF(S148&lt;Benchmarks!E$7,2,IF(S148&lt;Benchmarks!F$7,3,IF(S148&lt;Benchmarks!G$7,4,IF(S148&lt;Benchmarks!H$7,5,6))))))</f>
        <v>5</v>
      </c>
      <c r="U148" s="62">
        <v>1</v>
      </c>
      <c r="V148" s="46">
        <f t="shared" si="22"/>
        <v>5</v>
      </c>
      <c r="W148" s="60">
        <v>7.4180000000000001</v>
      </c>
      <c r="X148" s="44">
        <f>IF(W148&lt;Benchmarks!C$5,0,IF(W148&lt;Benchmarks!D$5,1,IF(W148&lt;Benchmarks!E$5,2,IF(W148&lt;Benchmarks!F$5,3,IF(W148&lt;Benchmarks!G$5,4,IF(W148&lt;Benchmarks!H$5,5,6))))))</f>
        <v>6</v>
      </c>
      <c r="Y148" s="62">
        <v>1</v>
      </c>
      <c r="Z148" s="46">
        <f t="shared" si="23"/>
        <v>6</v>
      </c>
      <c r="AA148" s="60">
        <v>6.5990000000000002</v>
      </c>
      <c r="AB148" s="44">
        <f>IF(AA148&lt;Benchmarks!C$6,0,IF(AA148&lt;Benchmarks!D$6,1,IF(AA148&lt;Benchmarks!E$6,2,IF(AA148&lt;Benchmarks!F$6,3,IF(AA148&lt;Benchmarks!G$6,4,IF(AA148&lt;Benchmarks!H$6,5,6))))))</f>
        <v>6</v>
      </c>
      <c r="AC148" s="62">
        <v>1</v>
      </c>
      <c r="AD148" s="46">
        <f t="shared" si="24"/>
        <v>6</v>
      </c>
      <c r="AE148" s="46">
        <f t="shared" si="25"/>
        <v>29</v>
      </c>
      <c r="AF148" s="58">
        <v>30</v>
      </c>
      <c r="AG148" s="48">
        <f t="shared" si="26"/>
        <v>0.96666666666666667</v>
      </c>
      <c r="AH148" s="58">
        <v>12</v>
      </c>
      <c r="AI148" s="58">
        <v>0</v>
      </c>
      <c r="AJ148" s="58">
        <v>709</v>
      </c>
      <c r="AK148" s="58">
        <v>0</v>
      </c>
      <c r="AL148" s="62">
        <v>1.6930000000000001E-2</v>
      </c>
      <c r="AM148" s="58">
        <v>0</v>
      </c>
      <c r="AN148" s="58">
        <v>11</v>
      </c>
      <c r="AO148" s="58">
        <v>0</v>
      </c>
      <c r="AP148" s="58">
        <v>704</v>
      </c>
      <c r="AQ148" s="58">
        <v>0</v>
      </c>
      <c r="AR148" s="62">
        <v>1.5630000000000002E-2</v>
      </c>
      <c r="AS148" s="58">
        <v>0</v>
      </c>
      <c r="AT148" s="62">
        <v>0.25145067700000001</v>
      </c>
      <c r="AU148" s="58">
        <v>0</v>
      </c>
      <c r="AV148" s="58">
        <v>5</v>
      </c>
      <c r="AW148" s="58">
        <v>6</v>
      </c>
      <c r="AX148" s="58">
        <v>6</v>
      </c>
      <c r="AY148" s="171"/>
      <c r="AZ148" s="58">
        <v>1</v>
      </c>
      <c r="BA148" s="58">
        <v>181</v>
      </c>
      <c r="BB148" s="58">
        <v>0</v>
      </c>
      <c r="BC148" s="111"/>
      <c r="BD148" s="58">
        <v>1</v>
      </c>
      <c r="BE148" s="111"/>
      <c r="BF148" s="171"/>
      <c r="BG148" s="58">
        <v>5</v>
      </c>
      <c r="BH148" s="58">
        <v>0</v>
      </c>
      <c r="BI148" s="58">
        <v>5</v>
      </c>
      <c r="BJ148" s="58">
        <v>6</v>
      </c>
      <c r="BK148" s="175"/>
      <c r="BL148" s="61">
        <v>1</v>
      </c>
      <c r="BM148" s="61">
        <v>710</v>
      </c>
      <c r="BN148" s="64">
        <v>0</v>
      </c>
      <c r="BO148" s="112"/>
      <c r="BP148" s="58">
        <v>1</v>
      </c>
      <c r="BQ148" s="175"/>
      <c r="BR148" s="61">
        <v>1</v>
      </c>
      <c r="BS148" s="61">
        <v>704</v>
      </c>
      <c r="BT148" s="64">
        <v>0</v>
      </c>
      <c r="BU148" s="112"/>
      <c r="BV148" s="64">
        <v>1</v>
      </c>
      <c r="BW148" s="112"/>
      <c r="BX148" s="172"/>
      <c r="BY148" s="64">
        <v>3</v>
      </c>
      <c r="BZ148" s="64">
        <v>0</v>
      </c>
      <c r="CA148" s="64">
        <v>3</v>
      </c>
      <c r="CB148" s="65">
        <v>22</v>
      </c>
      <c r="CC148" s="61">
        <v>0</v>
      </c>
      <c r="CD148" s="175"/>
      <c r="CE148" s="64">
        <v>4</v>
      </c>
      <c r="CF148" s="112"/>
      <c r="CG148" s="58">
        <v>4</v>
      </c>
      <c r="CH148" s="58">
        <v>21</v>
      </c>
      <c r="CI148" s="58">
        <v>0</v>
      </c>
      <c r="CJ148" s="171"/>
      <c r="CK148" s="58">
        <v>4</v>
      </c>
      <c r="CL148" s="112"/>
      <c r="CM148" s="58">
        <v>4</v>
      </c>
      <c r="CN148" s="112"/>
      <c r="CO148" s="171"/>
      <c r="CP148" s="171"/>
      <c r="CQ148" s="171"/>
      <c r="CR148" s="171"/>
      <c r="CS148" s="64">
        <v>9</v>
      </c>
      <c r="CT148" s="64">
        <v>12</v>
      </c>
      <c r="CU148" s="63">
        <v>0.75</v>
      </c>
      <c r="CV148" s="62">
        <v>1</v>
      </c>
      <c r="CW148" s="62">
        <v>0.75</v>
      </c>
      <c r="CX148" s="46">
        <f t="shared" si="27"/>
        <v>25.375</v>
      </c>
      <c r="CY148" s="60">
        <v>0</v>
      </c>
      <c r="CZ148" s="60">
        <v>0</v>
      </c>
      <c r="DA148" s="46">
        <f t="shared" si="28"/>
        <v>15</v>
      </c>
      <c r="DB148" s="60">
        <v>0</v>
      </c>
      <c r="DC148" s="60">
        <v>0</v>
      </c>
      <c r="DD148" s="66">
        <v>0</v>
      </c>
      <c r="DE148" s="49">
        <f t="shared" si="29"/>
        <v>0.87297297297297294</v>
      </c>
    </row>
    <row r="149" spans="1:109" x14ac:dyDescent="0.45">
      <c r="A149" s="56" t="s">
        <v>855</v>
      </c>
      <c r="B149" s="57" t="s">
        <v>851</v>
      </c>
      <c r="C149" s="56" t="s">
        <v>856</v>
      </c>
      <c r="D149" s="56" t="s">
        <v>857</v>
      </c>
      <c r="E149" s="56" t="s">
        <v>858</v>
      </c>
      <c r="F149" s="56" t="s">
        <v>766</v>
      </c>
      <c r="G149" s="56" t="s">
        <v>794</v>
      </c>
      <c r="H149" s="56" t="s">
        <v>153</v>
      </c>
      <c r="I149" s="58">
        <v>76</v>
      </c>
      <c r="J149" s="59">
        <v>194</v>
      </c>
      <c r="K149" s="60">
        <v>4.343</v>
      </c>
      <c r="L149" s="47">
        <f>IF(K149&lt;Benchmarks!C$9,0,IF(K149&lt;Benchmarks!D$9,1,IF(K149&lt;Benchmarks!E$9,2,IF(K149&lt;Benchmarks!F$9,3,IF(K149&lt;Benchmarks!G$9,4,IF(K149&lt;Benchmarks!H$9,5,6))))))</f>
        <v>6</v>
      </c>
      <c r="M149" s="62">
        <v>0.69708029199999999</v>
      </c>
      <c r="N149" s="46">
        <f t="shared" si="20"/>
        <v>4.1824817520000002</v>
      </c>
      <c r="O149" s="60">
        <v>2.0419999999999998</v>
      </c>
      <c r="P149" s="47">
        <f>IF(O149&lt;Benchmarks!C$8,0,IF(O149&lt;Benchmarks!D$8,1,IF(O149&lt;Benchmarks!E$8,2,IF(O149&lt;Benchmarks!F$8,3,IF(O149&lt;Benchmarks!G$8,4,IF(O149&lt;Benchmarks!H$8,5,6))))))</f>
        <v>6</v>
      </c>
      <c r="Q149" s="62">
        <v>1</v>
      </c>
      <c r="R149" s="46">
        <f t="shared" si="21"/>
        <v>6</v>
      </c>
      <c r="S149" s="60">
        <v>0.33500000000000002</v>
      </c>
      <c r="T149" s="47">
        <f>IF(S149&lt;Benchmarks!C$7,0,IF(S149&lt;Benchmarks!D$7,1,IF(S149&lt;Benchmarks!E$7,2,IF(S149&lt;Benchmarks!F$7,3,IF(S149&lt;Benchmarks!G$7,4,IF(S149&lt;Benchmarks!H$7,5,6))))))</f>
        <v>1</v>
      </c>
      <c r="U149" s="62">
        <v>1</v>
      </c>
      <c r="V149" s="46">
        <f t="shared" si="22"/>
        <v>1</v>
      </c>
      <c r="W149" s="60">
        <v>6.72</v>
      </c>
      <c r="X149" s="44">
        <f>IF(W149&lt;Benchmarks!C$5,0,IF(W149&lt;Benchmarks!D$5,1,IF(W149&lt;Benchmarks!E$5,2,IF(W149&lt;Benchmarks!F$5,3,IF(W149&lt;Benchmarks!G$5,4,IF(W149&lt;Benchmarks!H$5,5,6))))))</f>
        <v>6</v>
      </c>
      <c r="Y149" s="62">
        <v>0.79197080289999999</v>
      </c>
      <c r="Z149" s="46">
        <f t="shared" si="23"/>
        <v>4.7518248174000002</v>
      </c>
      <c r="AA149" s="60">
        <v>5.5979999999999999</v>
      </c>
      <c r="AB149" s="44">
        <f>IF(AA149&lt;Benchmarks!C$6,0,IF(AA149&lt;Benchmarks!D$6,1,IF(AA149&lt;Benchmarks!E$6,2,IF(AA149&lt;Benchmarks!F$6,3,IF(AA149&lt;Benchmarks!G$6,4,IF(AA149&lt;Benchmarks!H$6,5,6))))))</f>
        <v>6</v>
      </c>
      <c r="AC149" s="62">
        <v>0.3076923077</v>
      </c>
      <c r="AD149" s="46">
        <f t="shared" si="24"/>
        <v>1.8461538462</v>
      </c>
      <c r="AE149" s="46">
        <f t="shared" si="25"/>
        <v>17.7804604156</v>
      </c>
      <c r="AF149" s="58">
        <v>30</v>
      </c>
      <c r="AG149" s="48">
        <f t="shared" si="26"/>
        <v>0.5926820138533333</v>
      </c>
      <c r="AH149" s="58">
        <v>20</v>
      </c>
      <c r="AI149" s="58">
        <v>0</v>
      </c>
      <c r="AJ149" s="58">
        <v>614</v>
      </c>
      <c r="AK149" s="58">
        <v>0</v>
      </c>
      <c r="AL149" s="62">
        <v>3.2570000000000002E-2</v>
      </c>
      <c r="AM149" s="58">
        <v>0</v>
      </c>
      <c r="AN149" s="58">
        <v>22</v>
      </c>
      <c r="AO149" s="58">
        <v>0</v>
      </c>
      <c r="AP149" s="58">
        <v>609</v>
      </c>
      <c r="AQ149" s="58">
        <v>0</v>
      </c>
      <c r="AR149" s="62">
        <v>3.6119999999999999E-2</v>
      </c>
      <c r="AS149" s="58">
        <v>0</v>
      </c>
      <c r="AT149" s="111"/>
      <c r="AU149" s="171"/>
      <c r="AV149" s="58">
        <v>4</v>
      </c>
      <c r="AW149" s="58">
        <v>0</v>
      </c>
      <c r="AX149" s="58">
        <v>4</v>
      </c>
      <c r="AY149" s="171"/>
      <c r="AZ149" s="58">
        <v>1</v>
      </c>
      <c r="BA149" s="58">
        <v>149</v>
      </c>
      <c r="BB149" s="58">
        <v>0</v>
      </c>
      <c r="BC149" s="111"/>
      <c r="BD149" s="58">
        <v>1</v>
      </c>
      <c r="BE149" s="111"/>
      <c r="BF149" s="171"/>
      <c r="BG149" s="58">
        <v>4</v>
      </c>
      <c r="BH149" s="58">
        <v>0</v>
      </c>
      <c r="BI149" s="58">
        <v>4</v>
      </c>
      <c r="BJ149" s="58">
        <v>4</v>
      </c>
      <c r="BK149" s="61">
        <v>21</v>
      </c>
      <c r="BL149" s="61">
        <v>0</v>
      </c>
      <c r="BM149" s="61">
        <v>618</v>
      </c>
      <c r="BN149" s="64">
        <v>0</v>
      </c>
      <c r="BO149" s="63">
        <v>3.3980000000000003E-2</v>
      </c>
      <c r="BP149" s="58">
        <v>0</v>
      </c>
      <c r="BQ149" s="175"/>
      <c r="BR149" s="61">
        <v>1</v>
      </c>
      <c r="BS149" s="61">
        <v>616</v>
      </c>
      <c r="BT149" s="64">
        <v>0</v>
      </c>
      <c r="BU149" s="112"/>
      <c r="BV149" s="64">
        <v>1</v>
      </c>
      <c r="BW149" s="112"/>
      <c r="BX149" s="64">
        <v>2</v>
      </c>
      <c r="BY149" s="64">
        <v>2</v>
      </c>
      <c r="BZ149" s="64">
        <v>5</v>
      </c>
      <c r="CA149" s="64">
        <v>5</v>
      </c>
      <c r="CB149" s="65">
        <v>62</v>
      </c>
      <c r="CC149" s="61">
        <v>0</v>
      </c>
      <c r="CD149" s="61">
        <v>76</v>
      </c>
      <c r="CE149" s="64">
        <v>0</v>
      </c>
      <c r="CF149" s="63">
        <v>0.81579000000000002</v>
      </c>
      <c r="CG149" s="58">
        <v>0</v>
      </c>
      <c r="CH149" s="58">
        <v>80</v>
      </c>
      <c r="CI149" s="58">
        <v>0</v>
      </c>
      <c r="CJ149" s="58">
        <v>90</v>
      </c>
      <c r="CK149" s="58">
        <v>0</v>
      </c>
      <c r="CL149" s="63">
        <v>0.88888999999999996</v>
      </c>
      <c r="CM149" s="58">
        <v>0</v>
      </c>
      <c r="CN149" s="112"/>
      <c r="CO149" s="171"/>
      <c r="CP149" s="58">
        <v>0</v>
      </c>
      <c r="CQ149" s="58">
        <v>0</v>
      </c>
      <c r="CR149" s="58">
        <v>0</v>
      </c>
      <c r="CS149" s="64">
        <v>9</v>
      </c>
      <c r="CT149" s="64">
        <v>17</v>
      </c>
      <c r="CU149" s="63">
        <v>0.52941176469999995</v>
      </c>
      <c r="CV149" s="62">
        <v>1</v>
      </c>
      <c r="CW149" s="62">
        <v>0.52941176469999995</v>
      </c>
      <c r="CX149" s="46">
        <f t="shared" si="27"/>
        <v>15.55790286365</v>
      </c>
      <c r="CY149" s="60">
        <v>0</v>
      </c>
      <c r="CZ149" s="60">
        <v>0</v>
      </c>
      <c r="DA149" s="46">
        <f t="shared" si="28"/>
        <v>10.588235293999999</v>
      </c>
      <c r="DB149" s="60">
        <v>0</v>
      </c>
      <c r="DC149" s="60">
        <v>0</v>
      </c>
      <c r="DD149" s="66">
        <v>0</v>
      </c>
      <c r="DE149" s="49">
        <f t="shared" si="29"/>
        <v>0.56532190611135136</v>
      </c>
    </row>
    <row r="150" spans="1:109" x14ac:dyDescent="0.45">
      <c r="A150" s="56" t="s">
        <v>859</v>
      </c>
      <c r="B150" s="57" t="s">
        <v>860</v>
      </c>
      <c r="C150" s="56" t="s">
        <v>861</v>
      </c>
      <c r="D150" s="56" t="s">
        <v>862</v>
      </c>
      <c r="E150" s="56" t="s">
        <v>863</v>
      </c>
      <c r="F150" s="56" t="s">
        <v>760</v>
      </c>
      <c r="G150" s="56" t="s">
        <v>754</v>
      </c>
      <c r="H150" s="56" t="s">
        <v>142</v>
      </c>
      <c r="I150" s="58">
        <v>0</v>
      </c>
      <c r="J150" s="59">
        <v>74</v>
      </c>
      <c r="K150" s="60">
        <v>2.4380000000000002</v>
      </c>
      <c r="L150" s="47">
        <f>IF(K150&lt;Benchmarks!C$9,0,IF(K150&lt;Benchmarks!D$9,1,IF(K150&lt;Benchmarks!E$9,2,IF(K150&lt;Benchmarks!F$9,3,IF(K150&lt;Benchmarks!G$9,4,IF(K150&lt;Benchmarks!H$9,5,6))))))</f>
        <v>2</v>
      </c>
      <c r="M150" s="62">
        <v>0.66423357660000004</v>
      </c>
      <c r="N150" s="46">
        <f t="shared" si="20"/>
        <v>1.3284671532000001</v>
      </c>
      <c r="O150" s="60">
        <v>1.409</v>
      </c>
      <c r="P150" s="47">
        <f>IF(O150&lt;Benchmarks!C$8,0,IF(O150&lt;Benchmarks!D$8,1,IF(O150&lt;Benchmarks!E$8,2,IF(O150&lt;Benchmarks!F$8,3,IF(O150&lt;Benchmarks!G$8,4,IF(O150&lt;Benchmarks!H$8,5,6))))))</f>
        <v>6</v>
      </c>
      <c r="Q150" s="62">
        <v>1</v>
      </c>
      <c r="R150" s="46">
        <f t="shared" si="21"/>
        <v>6</v>
      </c>
      <c r="S150" s="60">
        <v>0.28999999999999998</v>
      </c>
      <c r="T150" s="47">
        <f>IF(S150&lt;Benchmarks!C$7,0,IF(S150&lt;Benchmarks!D$7,1,IF(S150&lt;Benchmarks!E$7,2,IF(S150&lt;Benchmarks!F$7,3,IF(S150&lt;Benchmarks!G$7,4,IF(S150&lt;Benchmarks!H$7,5,6))))))</f>
        <v>0</v>
      </c>
      <c r="U150" s="62">
        <v>1</v>
      </c>
      <c r="V150" s="46">
        <f t="shared" si="22"/>
        <v>0</v>
      </c>
      <c r="W150" s="60">
        <v>4.1369999999999996</v>
      </c>
      <c r="X150" s="44">
        <f>IF(W150&lt;Benchmarks!C$5,0,IF(W150&lt;Benchmarks!D$5,1,IF(W150&lt;Benchmarks!E$5,2,IF(W150&lt;Benchmarks!F$5,3,IF(W150&lt;Benchmarks!G$5,4,IF(W150&lt;Benchmarks!H$5,5,6))))))</f>
        <v>4</v>
      </c>
      <c r="Y150" s="62">
        <v>0.94525547450000003</v>
      </c>
      <c r="Z150" s="46">
        <f t="shared" si="23"/>
        <v>3.7810218980000001</v>
      </c>
      <c r="AA150" s="60">
        <v>3.7639999999999998</v>
      </c>
      <c r="AB150" s="44">
        <f>IF(AA150&lt;Benchmarks!C$6,0,IF(AA150&lt;Benchmarks!D$6,1,IF(AA150&lt;Benchmarks!E$6,2,IF(AA150&lt;Benchmarks!F$6,3,IF(AA150&lt;Benchmarks!G$6,4,IF(AA150&lt;Benchmarks!H$6,5,6))))))</f>
        <v>4</v>
      </c>
      <c r="AC150" s="62">
        <v>0.93589743589999996</v>
      </c>
      <c r="AD150" s="46">
        <f t="shared" si="24"/>
        <v>3.7435897435999999</v>
      </c>
      <c r="AE150" s="46">
        <f t="shared" si="25"/>
        <v>14.8530787948</v>
      </c>
      <c r="AF150" s="58">
        <v>30</v>
      </c>
      <c r="AG150" s="48">
        <f t="shared" si="26"/>
        <v>0.49510262649333331</v>
      </c>
      <c r="AH150" s="171"/>
      <c r="AI150" s="58">
        <v>1</v>
      </c>
      <c r="AJ150" s="58">
        <v>122</v>
      </c>
      <c r="AK150" s="58">
        <v>0</v>
      </c>
      <c r="AL150" s="111"/>
      <c r="AM150" s="58">
        <v>1</v>
      </c>
      <c r="AN150" s="171"/>
      <c r="AO150" s="58">
        <v>1</v>
      </c>
      <c r="AP150" s="58">
        <v>117</v>
      </c>
      <c r="AQ150" s="58">
        <v>0</v>
      </c>
      <c r="AR150" s="111"/>
      <c r="AS150" s="58">
        <v>1</v>
      </c>
      <c r="AT150" s="111"/>
      <c r="AU150" s="171"/>
      <c r="AV150" s="58">
        <v>6</v>
      </c>
      <c r="AW150" s="58">
        <v>0</v>
      </c>
      <c r="AX150" s="58">
        <v>6</v>
      </c>
      <c r="AY150" s="58">
        <v>0</v>
      </c>
      <c r="AZ150" s="58">
        <v>0</v>
      </c>
      <c r="BA150" s="58">
        <v>34</v>
      </c>
      <c r="BB150" s="58">
        <v>0</v>
      </c>
      <c r="BC150" s="62">
        <v>0</v>
      </c>
      <c r="BD150" s="58">
        <v>0</v>
      </c>
      <c r="BE150" s="111"/>
      <c r="BF150" s="171"/>
      <c r="BG150" s="58">
        <v>6</v>
      </c>
      <c r="BH150" s="58">
        <v>0</v>
      </c>
      <c r="BI150" s="58">
        <v>6</v>
      </c>
      <c r="BJ150" s="58">
        <v>6</v>
      </c>
      <c r="BK150" s="175"/>
      <c r="BL150" s="61">
        <v>1</v>
      </c>
      <c r="BM150" s="61">
        <v>161</v>
      </c>
      <c r="BN150" s="64">
        <v>0</v>
      </c>
      <c r="BO150" s="112"/>
      <c r="BP150" s="58">
        <v>1</v>
      </c>
      <c r="BQ150" s="175"/>
      <c r="BR150" s="61">
        <v>1</v>
      </c>
      <c r="BS150" s="61">
        <v>153</v>
      </c>
      <c r="BT150" s="64">
        <v>0</v>
      </c>
      <c r="BU150" s="112"/>
      <c r="BV150" s="64">
        <v>1</v>
      </c>
      <c r="BW150" s="63">
        <v>0.57920154540000002</v>
      </c>
      <c r="BX150" s="64">
        <v>0</v>
      </c>
      <c r="BY150" s="64">
        <v>3</v>
      </c>
      <c r="BZ150" s="64">
        <v>5</v>
      </c>
      <c r="CA150" s="64">
        <v>5</v>
      </c>
      <c r="CB150" s="65">
        <v>12</v>
      </c>
      <c r="CC150" s="61">
        <v>0</v>
      </c>
      <c r="CD150" s="61">
        <v>128</v>
      </c>
      <c r="CE150" s="64">
        <v>0</v>
      </c>
      <c r="CF150" s="63">
        <v>9.375E-2</v>
      </c>
      <c r="CG150" s="58">
        <v>0</v>
      </c>
      <c r="CH150" s="58">
        <v>12</v>
      </c>
      <c r="CI150" s="58">
        <v>0</v>
      </c>
      <c r="CJ150" s="58">
        <v>127</v>
      </c>
      <c r="CK150" s="58">
        <v>0</v>
      </c>
      <c r="CL150" s="63">
        <v>9.4490000000000005E-2</v>
      </c>
      <c r="CM150" s="58">
        <v>0</v>
      </c>
      <c r="CN150" s="112"/>
      <c r="CO150" s="171"/>
      <c r="CP150" s="58">
        <v>2</v>
      </c>
      <c r="CQ150" s="58">
        <v>0</v>
      </c>
      <c r="CR150" s="58">
        <v>2</v>
      </c>
      <c r="CS150" s="64">
        <v>13</v>
      </c>
      <c r="CT150" s="64">
        <v>17</v>
      </c>
      <c r="CU150" s="63">
        <v>0.76470588240000004</v>
      </c>
      <c r="CV150" s="62">
        <v>0.94155844160000002</v>
      </c>
      <c r="CW150" s="62">
        <v>0.38235294120000002</v>
      </c>
      <c r="CX150" s="46">
        <f t="shared" si="27"/>
        <v>12.996443945449998</v>
      </c>
      <c r="CY150" s="60">
        <v>0</v>
      </c>
      <c r="CZ150" s="60">
        <v>0</v>
      </c>
      <c r="DA150" s="46">
        <f t="shared" si="28"/>
        <v>7.6470588240000001</v>
      </c>
      <c r="DB150" s="60">
        <v>0</v>
      </c>
      <c r="DC150" s="60">
        <v>0</v>
      </c>
      <c r="DD150" s="66">
        <v>0</v>
      </c>
      <c r="DE150" s="49">
        <f t="shared" si="29"/>
        <v>0.44634600582594591</v>
      </c>
    </row>
    <row r="151" spans="1:109" x14ac:dyDescent="0.45">
      <c r="A151" s="56" t="s">
        <v>864</v>
      </c>
      <c r="B151" s="57" t="s">
        <v>865</v>
      </c>
      <c r="C151" s="56" t="s">
        <v>866</v>
      </c>
      <c r="D151" s="56" t="s">
        <v>867</v>
      </c>
      <c r="E151" s="56" t="s">
        <v>868</v>
      </c>
      <c r="F151" s="56" t="s">
        <v>760</v>
      </c>
      <c r="G151" s="56" t="s">
        <v>767</v>
      </c>
      <c r="H151" s="56" t="s">
        <v>142</v>
      </c>
      <c r="I151" s="58">
        <v>0</v>
      </c>
      <c r="J151" s="59">
        <v>68</v>
      </c>
      <c r="K151" s="60">
        <v>1.931</v>
      </c>
      <c r="L151" s="47">
        <f>IF(K151&lt;Benchmarks!C$9,0,IF(K151&lt;Benchmarks!D$9,1,IF(K151&lt;Benchmarks!E$9,2,IF(K151&lt;Benchmarks!F$9,3,IF(K151&lt;Benchmarks!G$9,4,IF(K151&lt;Benchmarks!H$9,5,6))))))</f>
        <v>0</v>
      </c>
      <c r="M151" s="62">
        <v>3.6496350400000002E-2</v>
      </c>
      <c r="N151" s="46">
        <f t="shared" si="20"/>
        <v>0</v>
      </c>
      <c r="O151" s="60">
        <v>1.2150000000000001</v>
      </c>
      <c r="P151" s="47">
        <f>IF(O151&lt;Benchmarks!C$8,0,IF(O151&lt;Benchmarks!D$8,1,IF(O151&lt;Benchmarks!E$8,2,IF(O151&lt;Benchmarks!F$8,3,IF(O151&lt;Benchmarks!G$8,4,IF(O151&lt;Benchmarks!H$8,5,6))))))</f>
        <v>4</v>
      </c>
      <c r="Q151" s="62">
        <v>1</v>
      </c>
      <c r="R151" s="46">
        <f t="shared" si="21"/>
        <v>4</v>
      </c>
      <c r="S151" s="60">
        <v>0.36899999999999999</v>
      </c>
      <c r="T151" s="47">
        <f>IF(S151&lt;Benchmarks!C$7,0,IF(S151&lt;Benchmarks!D$7,1,IF(S151&lt;Benchmarks!E$7,2,IF(S151&lt;Benchmarks!F$7,3,IF(S151&lt;Benchmarks!G$7,4,IF(S151&lt;Benchmarks!H$7,5,6))))))</f>
        <v>2</v>
      </c>
      <c r="U151" s="62">
        <v>1</v>
      </c>
      <c r="V151" s="46">
        <f t="shared" si="22"/>
        <v>2</v>
      </c>
      <c r="W151" s="60">
        <v>3.5150000000000001</v>
      </c>
      <c r="X151" s="44">
        <f>IF(W151&lt;Benchmarks!C$5,0,IF(W151&lt;Benchmarks!D$5,1,IF(W151&lt;Benchmarks!E$5,2,IF(W151&lt;Benchmarks!F$5,3,IF(W151&lt;Benchmarks!G$5,4,IF(W151&lt;Benchmarks!H$5,5,6))))))</f>
        <v>0</v>
      </c>
      <c r="Y151" s="62">
        <v>0.80656934309999995</v>
      </c>
      <c r="Z151" s="46">
        <f t="shared" si="23"/>
        <v>0</v>
      </c>
      <c r="AA151" s="60">
        <v>3.1190000000000002</v>
      </c>
      <c r="AB151" s="44">
        <f>IF(AA151&lt;Benchmarks!C$6,0,IF(AA151&lt;Benchmarks!D$6,1,IF(AA151&lt;Benchmarks!E$6,2,IF(AA151&lt;Benchmarks!F$6,3,IF(AA151&lt;Benchmarks!G$6,4,IF(AA151&lt;Benchmarks!H$6,5,6))))))</f>
        <v>0</v>
      </c>
      <c r="AC151" s="62">
        <v>0.79487179490000004</v>
      </c>
      <c r="AD151" s="46">
        <f t="shared" si="24"/>
        <v>0</v>
      </c>
      <c r="AE151" s="46">
        <f t="shared" si="25"/>
        <v>6</v>
      </c>
      <c r="AF151" s="58">
        <v>30</v>
      </c>
      <c r="AG151" s="48">
        <f t="shared" si="26"/>
        <v>0.2</v>
      </c>
      <c r="AH151" s="58">
        <v>12</v>
      </c>
      <c r="AI151" s="58">
        <v>0</v>
      </c>
      <c r="AJ151" s="58">
        <v>94</v>
      </c>
      <c r="AK151" s="58">
        <v>0</v>
      </c>
      <c r="AL151" s="62">
        <v>0.12766</v>
      </c>
      <c r="AM151" s="58">
        <v>0</v>
      </c>
      <c r="AN151" s="171"/>
      <c r="AO151" s="58">
        <v>1</v>
      </c>
      <c r="AP151" s="58">
        <v>103</v>
      </c>
      <c r="AQ151" s="58">
        <v>0</v>
      </c>
      <c r="AR151" s="111"/>
      <c r="AS151" s="58">
        <v>1</v>
      </c>
      <c r="AT151" s="111"/>
      <c r="AU151" s="58">
        <v>2</v>
      </c>
      <c r="AV151" s="58">
        <v>3</v>
      </c>
      <c r="AW151" s="58">
        <v>5</v>
      </c>
      <c r="AX151" s="58">
        <v>5</v>
      </c>
      <c r="AY151" s="171"/>
      <c r="AZ151" s="58">
        <v>1</v>
      </c>
      <c r="BA151" s="171"/>
      <c r="BB151" s="58">
        <v>4</v>
      </c>
      <c r="BC151" s="111"/>
      <c r="BD151" s="58">
        <v>1</v>
      </c>
      <c r="BE151" s="111"/>
      <c r="BF151" s="171"/>
      <c r="BG151" s="171"/>
      <c r="BH151" s="171"/>
      <c r="BI151" s="171"/>
      <c r="BJ151" s="58">
        <v>5</v>
      </c>
      <c r="BK151" s="61">
        <v>0</v>
      </c>
      <c r="BL151" s="61">
        <v>0</v>
      </c>
      <c r="BM151" s="61">
        <v>115</v>
      </c>
      <c r="BN151" s="64">
        <v>0</v>
      </c>
      <c r="BO151" s="63">
        <v>0</v>
      </c>
      <c r="BP151" s="58">
        <v>0</v>
      </c>
      <c r="BQ151" s="175"/>
      <c r="BR151" s="61">
        <v>1</v>
      </c>
      <c r="BS151" s="61">
        <v>129</v>
      </c>
      <c r="BT151" s="64">
        <v>0</v>
      </c>
      <c r="BU151" s="112"/>
      <c r="BV151" s="64">
        <v>1</v>
      </c>
      <c r="BW151" s="112"/>
      <c r="BX151" s="172"/>
      <c r="BY151" s="64">
        <v>0</v>
      </c>
      <c r="BZ151" s="64">
        <v>0</v>
      </c>
      <c r="CA151" s="64">
        <v>0</v>
      </c>
      <c r="CB151" s="177"/>
      <c r="CC151" s="61">
        <v>1</v>
      </c>
      <c r="CD151" s="61">
        <v>98</v>
      </c>
      <c r="CE151" s="64">
        <v>0</v>
      </c>
      <c r="CF151" s="112"/>
      <c r="CG151" s="58">
        <v>1</v>
      </c>
      <c r="CH151" s="171"/>
      <c r="CI151" s="58">
        <v>1</v>
      </c>
      <c r="CJ151" s="58">
        <v>118</v>
      </c>
      <c r="CK151" s="58">
        <v>0</v>
      </c>
      <c r="CL151" s="112"/>
      <c r="CM151" s="58">
        <v>1</v>
      </c>
      <c r="CN151" s="112"/>
      <c r="CO151" s="171"/>
      <c r="CP151" s="58">
        <v>5</v>
      </c>
      <c r="CQ151" s="58">
        <v>0</v>
      </c>
      <c r="CR151" s="58">
        <v>5</v>
      </c>
      <c r="CS151" s="64">
        <v>10</v>
      </c>
      <c r="CT151" s="64">
        <v>17</v>
      </c>
      <c r="CU151" s="63">
        <v>0.58823529409999997</v>
      </c>
      <c r="CV151" s="62">
        <v>0.93893129769999994</v>
      </c>
      <c r="CW151" s="62">
        <v>0.29411764709999999</v>
      </c>
      <c r="CX151" s="46">
        <f t="shared" si="27"/>
        <v>5.25</v>
      </c>
      <c r="CY151" s="60">
        <v>0</v>
      </c>
      <c r="CZ151" s="60">
        <v>0</v>
      </c>
      <c r="DA151" s="46">
        <f t="shared" si="28"/>
        <v>5.8823529419999998</v>
      </c>
      <c r="DB151" s="60">
        <v>0</v>
      </c>
      <c r="DC151" s="60">
        <v>0</v>
      </c>
      <c r="DD151" s="66">
        <v>0</v>
      </c>
      <c r="DE151" s="49">
        <f t="shared" si="29"/>
        <v>0.24069952307027029</v>
      </c>
    </row>
    <row r="152" spans="1:109" x14ac:dyDescent="0.45">
      <c r="A152" s="56" t="s">
        <v>869</v>
      </c>
      <c r="B152" s="57" t="s">
        <v>870</v>
      </c>
      <c r="C152" s="56" t="s">
        <v>871</v>
      </c>
      <c r="D152" s="56" t="s">
        <v>872</v>
      </c>
      <c r="E152" s="56" t="s">
        <v>873</v>
      </c>
      <c r="F152" s="56" t="s">
        <v>874</v>
      </c>
      <c r="G152" s="56" t="s">
        <v>754</v>
      </c>
      <c r="H152" s="56" t="s">
        <v>142</v>
      </c>
      <c r="I152" s="58">
        <v>0</v>
      </c>
      <c r="J152" s="59">
        <v>99</v>
      </c>
      <c r="K152" s="60">
        <v>2.37</v>
      </c>
      <c r="L152" s="47">
        <f>IF(K152&lt;Benchmarks!C$9,0,IF(K152&lt;Benchmarks!D$9,1,IF(K152&lt;Benchmarks!E$9,2,IF(K152&lt;Benchmarks!F$9,3,IF(K152&lt;Benchmarks!G$9,4,IF(K152&lt;Benchmarks!H$9,5,6))))))</f>
        <v>2</v>
      </c>
      <c r="M152" s="62">
        <v>0.51094890510000002</v>
      </c>
      <c r="N152" s="46">
        <f t="shared" si="20"/>
        <v>1.0218978102</v>
      </c>
      <c r="O152" s="60">
        <v>1.2809999999999999</v>
      </c>
      <c r="P152" s="47">
        <f>IF(O152&lt;Benchmarks!C$8,0,IF(O152&lt;Benchmarks!D$8,1,IF(O152&lt;Benchmarks!E$8,2,IF(O152&lt;Benchmarks!F$8,3,IF(O152&lt;Benchmarks!G$8,4,IF(O152&lt;Benchmarks!H$8,5,6))))))</f>
        <v>5</v>
      </c>
      <c r="Q152" s="62">
        <v>1</v>
      </c>
      <c r="R152" s="46">
        <f t="shared" si="21"/>
        <v>5</v>
      </c>
      <c r="S152" s="60">
        <v>0.248</v>
      </c>
      <c r="T152" s="47">
        <f>IF(S152&lt;Benchmarks!C$7,0,IF(S152&lt;Benchmarks!D$7,1,IF(S152&lt;Benchmarks!E$7,2,IF(S152&lt;Benchmarks!F$7,3,IF(S152&lt;Benchmarks!G$7,4,IF(S152&lt;Benchmarks!H$7,5,6))))))</f>
        <v>0</v>
      </c>
      <c r="U152" s="62">
        <v>1</v>
      </c>
      <c r="V152" s="46">
        <f t="shared" si="22"/>
        <v>0</v>
      </c>
      <c r="W152" s="60">
        <v>3.899</v>
      </c>
      <c r="X152" s="44">
        <f>IF(W152&lt;Benchmarks!C$5,0,IF(W152&lt;Benchmarks!D$5,1,IF(W152&lt;Benchmarks!E$5,2,IF(W152&lt;Benchmarks!F$5,3,IF(W152&lt;Benchmarks!G$5,4,IF(W152&lt;Benchmarks!H$5,5,6))))))</f>
        <v>2</v>
      </c>
      <c r="Y152" s="62">
        <v>0.77007299269999996</v>
      </c>
      <c r="Z152" s="46">
        <f t="shared" si="23"/>
        <v>1.5401459853999999</v>
      </c>
      <c r="AA152" s="60">
        <v>3.274</v>
      </c>
      <c r="AB152" s="44">
        <f>IF(AA152&lt;Benchmarks!C$6,0,IF(AA152&lt;Benchmarks!D$6,1,IF(AA152&lt;Benchmarks!E$6,2,IF(AA152&lt;Benchmarks!F$6,3,IF(AA152&lt;Benchmarks!G$6,4,IF(AA152&lt;Benchmarks!H$6,5,6))))))</f>
        <v>0</v>
      </c>
      <c r="AC152" s="62">
        <v>0.2692307692</v>
      </c>
      <c r="AD152" s="46">
        <f t="shared" si="24"/>
        <v>0</v>
      </c>
      <c r="AE152" s="46">
        <f t="shared" si="25"/>
        <v>7.5620437955999993</v>
      </c>
      <c r="AF152" s="58">
        <v>30</v>
      </c>
      <c r="AG152" s="48">
        <f t="shared" si="26"/>
        <v>0.25206812651999999</v>
      </c>
      <c r="AH152" s="171"/>
      <c r="AI152" s="58">
        <v>1</v>
      </c>
      <c r="AJ152" s="58">
        <v>194</v>
      </c>
      <c r="AK152" s="58">
        <v>0</v>
      </c>
      <c r="AL152" s="111"/>
      <c r="AM152" s="58">
        <v>1</v>
      </c>
      <c r="AN152" s="171"/>
      <c r="AO152" s="58">
        <v>1</v>
      </c>
      <c r="AP152" s="58">
        <v>219</v>
      </c>
      <c r="AQ152" s="58">
        <v>0</v>
      </c>
      <c r="AR152" s="111"/>
      <c r="AS152" s="58">
        <v>1</v>
      </c>
      <c r="AT152" s="62">
        <v>0.5360456817</v>
      </c>
      <c r="AU152" s="58">
        <v>0</v>
      </c>
      <c r="AV152" s="58">
        <v>5</v>
      </c>
      <c r="AW152" s="58">
        <v>6</v>
      </c>
      <c r="AX152" s="58">
        <v>6</v>
      </c>
      <c r="AY152" s="171"/>
      <c r="AZ152" s="58">
        <v>1</v>
      </c>
      <c r="BA152" s="58">
        <v>59</v>
      </c>
      <c r="BB152" s="58">
        <v>0</v>
      </c>
      <c r="BC152" s="111"/>
      <c r="BD152" s="58">
        <v>1</v>
      </c>
      <c r="BE152" s="62">
        <v>0.62955032119999998</v>
      </c>
      <c r="BF152" s="58">
        <v>0</v>
      </c>
      <c r="BG152" s="58">
        <v>5</v>
      </c>
      <c r="BH152" s="58">
        <v>6</v>
      </c>
      <c r="BI152" s="58">
        <v>6</v>
      </c>
      <c r="BJ152" s="58">
        <v>6</v>
      </c>
      <c r="BK152" s="61">
        <v>20</v>
      </c>
      <c r="BL152" s="61">
        <v>0</v>
      </c>
      <c r="BM152" s="61">
        <v>282</v>
      </c>
      <c r="BN152" s="64">
        <v>0</v>
      </c>
      <c r="BO152" s="63">
        <v>7.0919999999999997E-2</v>
      </c>
      <c r="BP152" s="58">
        <v>0</v>
      </c>
      <c r="BQ152" s="175"/>
      <c r="BR152" s="61">
        <v>1</v>
      </c>
      <c r="BS152" s="61">
        <v>266</v>
      </c>
      <c r="BT152" s="64">
        <v>0</v>
      </c>
      <c r="BU152" s="112"/>
      <c r="BV152" s="64">
        <v>1</v>
      </c>
      <c r="BW152" s="112"/>
      <c r="BX152" s="64">
        <v>2</v>
      </c>
      <c r="BY152" s="64">
        <v>5</v>
      </c>
      <c r="BZ152" s="64">
        <v>6</v>
      </c>
      <c r="CA152" s="64">
        <v>6</v>
      </c>
      <c r="CB152" s="65">
        <v>40</v>
      </c>
      <c r="CC152" s="61">
        <v>0</v>
      </c>
      <c r="CD152" s="61">
        <v>274</v>
      </c>
      <c r="CE152" s="64">
        <v>0</v>
      </c>
      <c r="CF152" s="63">
        <v>0.14599000000000001</v>
      </c>
      <c r="CG152" s="58">
        <v>0</v>
      </c>
      <c r="CH152" s="58">
        <v>28</v>
      </c>
      <c r="CI152" s="58">
        <v>0</v>
      </c>
      <c r="CJ152" s="58">
        <v>251</v>
      </c>
      <c r="CK152" s="58">
        <v>0</v>
      </c>
      <c r="CL152" s="63">
        <v>0.11155</v>
      </c>
      <c r="CM152" s="58">
        <v>0</v>
      </c>
      <c r="CN152" s="63">
        <v>0.33596722270000001</v>
      </c>
      <c r="CO152" s="58">
        <v>0</v>
      </c>
      <c r="CP152" s="58">
        <v>1</v>
      </c>
      <c r="CQ152" s="58">
        <v>3</v>
      </c>
      <c r="CR152" s="58">
        <v>3</v>
      </c>
      <c r="CS152" s="64">
        <v>15</v>
      </c>
      <c r="CT152" s="64">
        <v>17</v>
      </c>
      <c r="CU152" s="63">
        <v>0.88235294119999996</v>
      </c>
      <c r="CV152" s="62">
        <v>0.98837209299999995</v>
      </c>
      <c r="CW152" s="62">
        <v>0.88235294119999996</v>
      </c>
      <c r="CX152" s="46">
        <f t="shared" si="27"/>
        <v>6.6167883211499996</v>
      </c>
      <c r="CY152" s="60">
        <v>0</v>
      </c>
      <c r="CZ152" s="60">
        <v>0</v>
      </c>
      <c r="DA152" s="46">
        <f t="shared" si="28"/>
        <v>17.647058823999998</v>
      </c>
      <c r="DB152" s="60">
        <v>0</v>
      </c>
      <c r="DC152" s="60">
        <v>0</v>
      </c>
      <c r="DD152" s="66">
        <v>0</v>
      </c>
      <c r="DE152" s="49">
        <f t="shared" si="29"/>
        <v>0.52462372205729724</v>
      </c>
    </row>
    <row r="153" spans="1:109" x14ac:dyDescent="0.45">
      <c r="A153" s="56" t="s">
        <v>875</v>
      </c>
      <c r="B153" s="57" t="s">
        <v>876</v>
      </c>
      <c r="C153" s="56" t="s">
        <v>877</v>
      </c>
      <c r="D153" s="56" t="s">
        <v>878</v>
      </c>
      <c r="E153" s="56" t="s">
        <v>879</v>
      </c>
      <c r="F153" s="56" t="s">
        <v>760</v>
      </c>
      <c r="G153" s="56" t="s">
        <v>767</v>
      </c>
      <c r="H153" s="56" t="s">
        <v>142</v>
      </c>
      <c r="I153" s="58">
        <v>0</v>
      </c>
      <c r="J153" s="59">
        <v>128</v>
      </c>
      <c r="K153" s="60">
        <v>1.698</v>
      </c>
      <c r="L153" s="47">
        <f>IF(K153&lt;Benchmarks!C$9,0,IF(K153&lt;Benchmarks!D$9,1,IF(K153&lt;Benchmarks!E$9,2,IF(K153&lt;Benchmarks!F$9,3,IF(K153&lt;Benchmarks!G$9,4,IF(K153&lt;Benchmarks!H$9,5,6))))))</f>
        <v>0</v>
      </c>
      <c r="M153" s="62">
        <v>0.14963503650000001</v>
      </c>
      <c r="N153" s="46">
        <f t="shared" si="20"/>
        <v>0</v>
      </c>
      <c r="O153" s="60">
        <v>1.2569999999999999</v>
      </c>
      <c r="P153" s="47">
        <f>IF(O153&lt;Benchmarks!C$8,0,IF(O153&lt;Benchmarks!D$8,1,IF(O153&lt;Benchmarks!E$8,2,IF(O153&lt;Benchmarks!F$8,3,IF(O153&lt;Benchmarks!G$8,4,IF(O153&lt;Benchmarks!H$8,5,6))))))</f>
        <v>5</v>
      </c>
      <c r="Q153" s="62">
        <v>1</v>
      </c>
      <c r="R153" s="46">
        <f t="shared" si="21"/>
        <v>5</v>
      </c>
      <c r="S153" s="60">
        <v>0.38</v>
      </c>
      <c r="T153" s="47">
        <f>IF(S153&lt;Benchmarks!C$7,0,IF(S153&lt;Benchmarks!D$7,1,IF(S153&lt;Benchmarks!E$7,2,IF(S153&lt;Benchmarks!F$7,3,IF(S153&lt;Benchmarks!G$7,4,IF(S153&lt;Benchmarks!H$7,5,6))))))</f>
        <v>2</v>
      </c>
      <c r="U153" s="62">
        <v>1</v>
      </c>
      <c r="V153" s="46">
        <f t="shared" si="22"/>
        <v>2</v>
      </c>
      <c r="W153" s="60">
        <v>3.3340000000000001</v>
      </c>
      <c r="X153" s="44">
        <f>IF(W153&lt;Benchmarks!C$5,0,IF(W153&lt;Benchmarks!D$5,1,IF(W153&lt;Benchmarks!E$5,2,IF(W153&lt;Benchmarks!F$5,3,IF(W153&lt;Benchmarks!G$5,4,IF(W153&lt;Benchmarks!H$5,5,6))))))</f>
        <v>0</v>
      </c>
      <c r="Y153" s="62">
        <v>0.99635036499999996</v>
      </c>
      <c r="Z153" s="46">
        <f t="shared" si="23"/>
        <v>0</v>
      </c>
      <c r="AA153" s="60">
        <v>3.0939999999999999</v>
      </c>
      <c r="AB153" s="44">
        <f>IF(AA153&lt;Benchmarks!C$6,0,IF(AA153&lt;Benchmarks!D$6,1,IF(AA153&lt;Benchmarks!E$6,2,IF(AA153&lt;Benchmarks!F$6,3,IF(AA153&lt;Benchmarks!G$6,4,IF(AA153&lt;Benchmarks!H$6,5,6))))))</f>
        <v>0</v>
      </c>
      <c r="AC153" s="62">
        <v>0.98717948720000004</v>
      </c>
      <c r="AD153" s="46">
        <f t="shared" si="24"/>
        <v>0</v>
      </c>
      <c r="AE153" s="46">
        <f t="shared" si="25"/>
        <v>7</v>
      </c>
      <c r="AF153" s="58">
        <v>30</v>
      </c>
      <c r="AG153" s="48">
        <f t="shared" si="26"/>
        <v>0.23333333333333334</v>
      </c>
      <c r="AH153" s="58">
        <v>29</v>
      </c>
      <c r="AI153" s="58">
        <v>0</v>
      </c>
      <c r="AJ153" s="58">
        <v>325</v>
      </c>
      <c r="AK153" s="58">
        <v>0</v>
      </c>
      <c r="AL153" s="62">
        <v>8.9230000000000004E-2</v>
      </c>
      <c r="AM153" s="58">
        <v>0</v>
      </c>
      <c r="AN153" s="58">
        <v>23</v>
      </c>
      <c r="AO153" s="58">
        <v>0</v>
      </c>
      <c r="AP153" s="58">
        <v>387</v>
      </c>
      <c r="AQ153" s="58">
        <v>0</v>
      </c>
      <c r="AR153" s="62">
        <v>5.9429999999999997E-2</v>
      </c>
      <c r="AS153" s="58">
        <v>0</v>
      </c>
      <c r="AT153" s="62">
        <v>0.38466503159999998</v>
      </c>
      <c r="AU153" s="58">
        <v>0</v>
      </c>
      <c r="AV153" s="58">
        <v>1</v>
      </c>
      <c r="AW153" s="58">
        <v>3</v>
      </c>
      <c r="AX153" s="58">
        <v>3</v>
      </c>
      <c r="AY153" s="171"/>
      <c r="AZ153" s="58">
        <v>1</v>
      </c>
      <c r="BA153" s="58">
        <v>98</v>
      </c>
      <c r="BB153" s="58">
        <v>0</v>
      </c>
      <c r="BC153" s="111"/>
      <c r="BD153" s="58">
        <v>1</v>
      </c>
      <c r="BE153" s="111"/>
      <c r="BF153" s="58">
        <v>2</v>
      </c>
      <c r="BG153" s="58">
        <v>2</v>
      </c>
      <c r="BH153" s="58">
        <v>4</v>
      </c>
      <c r="BI153" s="58">
        <v>4</v>
      </c>
      <c r="BJ153" s="58">
        <v>4</v>
      </c>
      <c r="BK153" s="175"/>
      <c r="BL153" s="61">
        <v>1</v>
      </c>
      <c r="BM153" s="61">
        <v>374</v>
      </c>
      <c r="BN153" s="64">
        <v>0</v>
      </c>
      <c r="BO153" s="112"/>
      <c r="BP153" s="58">
        <v>1</v>
      </c>
      <c r="BQ153" s="61">
        <v>0</v>
      </c>
      <c r="BR153" s="61">
        <v>0</v>
      </c>
      <c r="BS153" s="61">
        <v>414</v>
      </c>
      <c r="BT153" s="64">
        <v>0</v>
      </c>
      <c r="BU153" s="63">
        <v>0</v>
      </c>
      <c r="BV153" s="64">
        <v>0</v>
      </c>
      <c r="BW153" s="112"/>
      <c r="BX153" s="64">
        <v>2</v>
      </c>
      <c r="BY153" s="64">
        <v>6</v>
      </c>
      <c r="BZ153" s="64">
        <v>6</v>
      </c>
      <c r="CA153" s="64">
        <v>6</v>
      </c>
      <c r="CB153" s="65">
        <v>29</v>
      </c>
      <c r="CC153" s="61">
        <v>0</v>
      </c>
      <c r="CD153" s="61">
        <v>344</v>
      </c>
      <c r="CE153" s="64">
        <v>0</v>
      </c>
      <c r="CF153" s="63">
        <v>8.43E-2</v>
      </c>
      <c r="CG153" s="58">
        <v>0</v>
      </c>
      <c r="CH153" s="58">
        <v>42</v>
      </c>
      <c r="CI153" s="58">
        <v>0</v>
      </c>
      <c r="CJ153" s="58">
        <v>377</v>
      </c>
      <c r="CK153" s="58">
        <v>0</v>
      </c>
      <c r="CL153" s="63">
        <v>0.11141</v>
      </c>
      <c r="CM153" s="58">
        <v>0</v>
      </c>
      <c r="CN153" s="112"/>
      <c r="CO153" s="171"/>
      <c r="CP153" s="58">
        <v>1</v>
      </c>
      <c r="CQ153" s="58">
        <v>0</v>
      </c>
      <c r="CR153" s="58">
        <v>1</v>
      </c>
      <c r="CS153" s="64">
        <v>11</v>
      </c>
      <c r="CT153" s="64">
        <v>17</v>
      </c>
      <c r="CU153" s="63">
        <v>0.64705882349999999</v>
      </c>
      <c r="CV153" s="62">
        <v>0.9832535885</v>
      </c>
      <c r="CW153" s="62">
        <v>0.64705882349999999</v>
      </c>
      <c r="CX153" s="46">
        <f t="shared" si="27"/>
        <v>6.125</v>
      </c>
      <c r="CY153" s="60">
        <v>0</v>
      </c>
      <c r="CZ153" s="60">
        <v>0</v>
      </c>
      <c r="DA153" s="46">
        <f t="shared" si="28"/>
        <v>12.94117647</v>
      </c>
      <c r="DB153" s="60">
        <v>0</v>
      </c>
      <c r="DC153" s="60">
        <v>0</v>
      </c>
      <c r="DD153" s="66">
        <v>0</v>
      </c>
      <c r="DE153" s="49">
        <f t="shared" si="29"/>
        <v>0.41224165340540547</v>
      </c>
    </row>
    <row r="154" spans="1:109" x14ac:dyDescent="0.45">
      <c r="A154" s="56" t="s">
        <v>880</v>
      </c>
      <c r="B154" s="57" t="s">
        <v>881</v>
      </c>
      <c r="C154" s="56" t="s">
        <v>882</v>
      </c>
      <c r="D154" s="56" t="s">
        <v>883</v>
      </c>
      <c r="E154" s="56" t="s">
        <v>884</v>
      </c>
      <c r="F154" s="56" t="s">
        <v>766</v>
      </c>
      <c r="G154" s="56" t="s">
        <v>794</v>
      </c>
      <c r="H154" s="56" t="s">
        <v>142</v>
      </c>
      <c r="I154" s="58">
        <v>0</v>
      </c>
      <c r="J154" s="59">
        <v>99</v>
      </c>
      <c r="K154" s="60">
        <v>2.4540000000000002</v>
      </c>
      <c r="L154" s="47">
        <f>IF(K154&lt;Benchmarks!C$9,0,IF(K154&lt;Benchmarks!D$9,1,IF(K154&lt;Benchmarks!E$9,2,IF(K154&lt;Benchmarks!F$9,3,IF(K154&lt;Benchmarks!G$9,4,IF(K154&lt;Benchmarks!H$9,5,6))))))</f>
        <v>3</v>
      </c>
      <c r="M154" s="62">
        <v>0.50364963500000004</v>
      </c>
      <c r="N154" s="46">
        <f t="shared" si="20"/>
        <v>1.5109489050000002</v>
      </c>
      <c r="O154" s="60">
        <v>0.95199999999999996</v>
      </c>
      <c r="P154" s="47">
        <f>IF(O154&lt;Benchmarks!C$8,0,IF(O154&lt;Benchmarks!D$8,1,IF(O154&lt;Benchmarks!E$8,2,IF(O154&lt;Benchmarks!F$8,3,IF(O154&lt;Benchmarks!G$8,4,IF(O154&lt;Benchmarks!H$8,5,6))))))</f>
        <v>0</v>
      </c>
      <c r="Q154" s="62">
        <v>1</v>
      </c>
      <c r="R154" s="46">
        <f t="shared" si="21"/>
        <v>0</v>
      </c>
      <c r="S154" s="60">
        <v>0.47499999999999998</v>
      </c>
      <c r="T154" s="47">
        <f>IF(S154&lt;Benchmarks!C$7,0,IF(S154&lt;Benchmarks!D$7,1,IF(S154&lt;Benchmarks!E$7,2,IF(S154&lt;Benchmarks!F$7,3,IF(S154&lt;Benchmarks!G$7,4,IF(S154&lt;Benchmarks!H$7,5,6))))))</f>
        <v>4</v>
      </c>
      <c r="U154" s="62">
        <v>1</v>
      </c>
      <c r="V154" s="46">
        <f t="shared" si="22"/>
        <v>4</v>
      </c>
      <c r="W154" s="60">
        <v>3.8820000000000001</v>
      </c>
      <c r="X154" s="44">
        <f>IF(W154&lt;Benchmarks!C$5,0,IF(W154&lt;Benchmarks!D$5,1,IF(W154&lt;Benchmarks!E$5,2,IF(W154&lt;Benchmarks!F$5,3,IF(W154&lt;Benchmarks!G$5,4,IF(W154&lt;Benchmarks!H$5,5,6))))))</f>
        <v>2</v>
      </c>
      <c r="Y154" s="62">
        <v>0.89781021900000002</v>
      </c>
      <c r="Z154" s="46">
        <f t="shared" si="23"/>
        <v>1.795620438</v>
      </c>
      <c r="AA154" s="60">
        <v>3.7029999999999998</v>
      </c>
      <c r="AB154" s="44">
        <f>IF(AA154&lt;Benchmarks!C$6,0,IF(AA154&lt;Benchmarks!D$6,1,IF(AA154&lt;Benchmarks!E$6,2,IF(AA154&lt;Benchmarks!F$6,3,IF(AA154&lt;Benchmarks!G$6,4,IF(AA154&lt;Benchmarks!H$6,5,6))))))</f>
        <v>3</v>
      </c>
      <c r="AC154" s="62">
        <v>0.79487179490000004</v>
      </c>
      <c r="AD154" s="46">
        <f t="shared" si="24"/>
        <v>2.3846153847</v>
      </c>
      <c r="AE154" s="46">
        <f t="shared" si="25"/>
        <v>9.6911847277000014</v>
      </c>
      <c r="AF154" s="58">
        <v>30</v>
      </c>
      <c r="AG154" s="48">
        <f t="shared" si="26"/>
        <v>0.32303949092333339</v>
      </c>
      <c r="AH154" s="58">
        <v>14</v>
      </c>
      <c r="AI154" s="58">
        <v>0</v>
      </c>
      <c r="AJ154" s="58">
        <v>266</v>
      </c>
      <c r="AK154" s="58">
        <v>0</v>
      </c>
      <c r="AL154" s="62">
        <v>5.2630000000000003E-2</v>
      </c>
      <c r="AM154" s="58">
        <v>0</v>
      </c>
      <c r="AN154" s="58">
        <v>20</v>
      </c>
      <c r="AO154" s="58">
        <v>0</v>
      </c>
      <c r="AP154" s="58">
        <v>316</v>
      </c>
      <c r="AQ154" s="58">
        <v>0</v>
      </c>
      <c r="AR154" s="62">
        <v>6.3289999999999999E-2</v>
      </c>
      <c r="AS154" s="58">
        <v>0</v>
      </c>
      <c r="AT154" s="111"/>
      <c r="AU154" s="171"/>
      <c r="AV154" s="58">
        <v>1</v>
      </c>
      <c r="AW154" s="58">
        <v>0</v>
      </c>
      <c r="AX154" s="58">
        <v>1</v>
      </c>
      <c r="AY154" s="171"/>
      <c r="AZ154" s="58">
        <v>1</v>
      </c>
      <c r="BA154" s="58">
        <v>82</v>
      </c>
      <c r="BB154" s="58">
        <v>0</v>
      </c>
      <c r="BC154" s="111"/>
      <c r="BD154" s="58">
        <v>1</v>
      </c>
      <c r="BE154" s="111"/>
      <c r="BF154" s="171"/>
      <c r="BG154" s="58">
        <v>1</v>
      </c>
      <c r="BH154" s="58">
        <v>0</v>
      </c>
      <c r="BI154" s="58">
        <v>1</v>
      </c>
      <c r="BJ154" s="58">
        <v>1</v>
      </c>
      <c r="BK154" s="175"/>
      <c r="BL154" s="61">
        <v>1</v>
      </c>
      <c r="BM154" s="61">
        <v>293</v>
      </c>
      <c r="BN154" s="64">
        <v>0</v>
      </c>
      <c r="BO154" s="112"/>
      <c r="BP154" s="58">
        <v>1</v>
      </c>
      <c r="BQ154" s="175"/>
      <c r="BR154" s="61">
        <v>1</v>
      </c>
      <c r="BS154" s="61">
        <v>344</v>
      </c>
      <c r="BT154" s="64">
        <v>0</v>
      </c>
      <c r="BU154" s="112"/>
      <c r="BV154" s="64">
        <v>1</v>
      </c>
      <c r="BW154" s="112"/>
      <c r="BX154" s="172"/>
      <c r="BY154" s="64">
        <v>1</v>
      </c>
      <c r="BZ154" s="64">
        <v>0</v>
      </c>
      <c r="CA154" s="64">
        <v>1</v>
      </c>
      <c r="CB154" s="65">
        <v>31</v>
      </c>
      <c r="CC154" s="61">
        <v>0</v>
      </c>
      <c r="CD154" s="61">
        <v>234</v>
      </c>
      <c r="CE154" s="64">
        <v>0</v>
      </c>
      <c r="CF154" s="63">
        <v>0.13247999999999999</v>
      </c>
      <c r="CG154" s="58">
        <v>0</v>
      </c>
      <c r="CH154" s="58">
        <v>49</v>
      </c>
      <c r="CI154" s="58">
        <v>0</v>
      </c>
      <c r="CJ154" s="58">
        <v>284</v>
      </c>
      <c r="CK154" s="58">
        <v>0</v>
      </c>
      <c r="CL154" s="63">
        <v>0.17254</v>
      </c>
      <c r="CM154" s="58">
        <v>0</v>
      </c>
      <c r="CN154" s="112"/>
      <c r="CO154" s="171"/>
      <c r="CP154" s="58">
        <v>0</v>
      </c>
      <c r="CQ154" s="58">
        <v>0</v>
      </c>
      <c r="CR154" s="58">
        <v>0</v>
      </c>
      <c r="CS154" s="64">
        <v>2</v>
      </c>
      <c r="CT154" s="64">
        <v>17</v>
      </c>
      <c r="CU154" s="63">
        <v>0.1176470588</v>
      </c>
      <c r="CV154" s="62">
        <v>0.98265895950000004</v>
      </c>
      <c r="CW154" s="62">
        <v>0.1176470588</v>
      </c>
      <c r="CX154" s="46">
        <f t="shared" si="27"/>
        <v>8.4797866367375008</v>
      </c>
      <c r="CY154" s="60">
        <v>0</v>
      </c>
      <c r="CZ154" s="60">
        <v>0</v>
      </c>
      <c r="DA154" s="46">
        <f t="shared" si="28"/>
        <v>2.3529411759999999</v>
      </c>
      <c r="DB154" s="60">
        <v>0</v>
      </c>
      <c r="DC154" s="60">
        <v>0</v>
      </c>
      <c r="DD154" s="66">
        <v>0</v>
      </c>
      <c r="DE154" s="49">
        <f t="shared" si="29"/>
        <v>0.23422114189702703</v>
      </c>
    </row>
    <row r="155" spans="1:109" x14ac:dyDescent="0.45">
      <c r="A155" s="56" t="s">
        <v>885</v>
      </c>
      <c r="B155" s="57" t="s">
        <v>886</v>
      </c>
      <c r="C155" s="56" t="s">
        <v>887</v>
      </c>
      <c r="D155" s="56" t="s">
        <v>888</v>
      </c>
      <c r="E155" s="56" t="s">
        <v>889</v>
      </c>
      <c r="F155" s="56" t="s">
        <v>754</v>
      </c>
      <c r="G155" s="56" t="s">
        <v>754</v>
      </c>
      <c r="H155" s="56" t="s">
        <v>142</v>
      </c>
      <c r="I155" s="58">
        <v>0</v>
      </c>
      <c r="J155" s="59">
        <v>121</v>
      </c>
      <c r="K155" s="60">
        <v>2.1789999999999998</v>
      </c>
      <c r="L155" s="47">
        <f>IF(K155&lt;Benchmarks!C$9,0,IF(K155&lt;Benchmarks!D$9,1,IF(K155&lt;Benchmarks!E$9,2,IF(K155&lt;Benchmarks!F$9,3,IF(K155&lt;Benchmarks!G$9,4,IF(K155&lt;Benchmarks!H$9,5,6))))))</f>
        <v>1</v>
      </c>
      <c r="M155" s="62">
        <v>0.95985401459999997</v>
      </c>
      <c r="N155" s="46">
        <f t="shared" si="20"/>
        <v>0.95985401459999997</v>
      </c>
      <c r="O155" s="60">
        <v>1.123</v>
      </c>
      <c r="P155" s="47">
        <f>IF(O155&lt;Benchmarks!C$8,0,IF(O155&lt;Benchmarks!D$8,1,IF(O155&lt;Benchmarks!E$8,2,IF(O155&lt;Benchmarks!F$8,3,IF(O155&lt;Benchmarks!G$8,4,IF(O155&lt;Benchmarks!H$8,5,6))))))</f>
        <v>3</v>
      </c>
      <c r="Q155" s="62">
        <v>1</v>
      </c>
      <c r="R155" s="46">
        <f t="shared" si="21"/>
        <v>3</v>
      </c>
      <c r="S155" s="60">
        <v>0.45600000000000002</v>
      </c>
      <c r="T155" s="47">
        <f>IF(S155&lt;Benchmarks!C$7,0,IF(S155&lt;Benchmarks!D$7,1,IF(S155&lt;Benchmarks!E$7,2,IF(S155&lt;Benchmarks!F$7,3,IF(S155&lt;Benchmarks!G$7,4,IF(S155&lt;Benchmarks!H$7,5,6))))))</f>
        <v>4</v>
      </c>
      <c r="U155" s="62">
        <v>1</v>
      </c>
      <c r="V155" s="46">
        <f t="shared" si="22"/>
        <v>4</v>
      </c>
      <c r="W155" s="60">
        <v>3.758</v>
      </c>
      <c r="X155" s="44">
        <f>IF(W155&lt;Benchmarks!C$5,0,IF(W155&lt;Benchmarks!D$5,1,IF(W155&lt;Benchmarks!E$5,2,IF(W155&lt;Benchmarks!F$5,3,IF(W155&lt;Benchmarks!G$5,4,IF(W155&lt;Benchmarks!H$5,5,6))))))</f>
        <v>1</v>
      </c>
      <c r="Y155" s="62">
        <v>1</v>
      </c>
      <c r="Z155" s="46">
        <f t="shared" si="23"/>
        <v>1</v>
      </c>
      <c r="AA155" s="60">
        <v>3.37</v>
      </c>
      <c r="AB155" s="44">
        <f>IF(AA155&lt;Benchmarks!C$6,0,IF(AA155&lt;Benchmarks!D$6,1,IF(AA155&lt;Benchmarks!E$6,2,IF(AA155&lt;Benchmarks!F$6,3,IF(AA155&lt;Benchmarks!G$6,4,IF(AA155&lt;Benchmarks!H$6,5,6))))))</f>
        <v>1</v>
      </c>
      <c r="AC155" s="62">
        <v>1</v>
      </c>
      <c r="AD155" s="46">
        <f t="shared" si="24"/>
        <v>1</v>
      </c>
      <c r="AE155" s="46">
        <f t="shared" si="25"/>
        <v>9.9598540145999994</v>
      </c>
      <c r="AF155" s="58">
        <v>30</v>
      </c>
      <c r="AG155" s="48">
        <f t="shared" si="26"/>
        <v>0.33199513381999995</v>
      </c>
      <c r="AH155" s="171"/>
      <c r="AI155" s="58">
        <v>1</v>
      </c>
      <c r="AJ155" s="58">
        <v>305</v>
      </c>
      <c r="AK155" s="58">
        <v>0</v>
      </c>
      <c r="AL155" s="111"/>
      <c r="AM155" s="58">
        <v>1</v>
      </c>
      <c r="AN155" s="58">
        <v>14</v>
      </c>
      <c r="AO155" s="58">
        <v>0</v>
      </c>
      <c r="AP155" s="58">
        <v>344</v>
      </c>
      <c r="AQ155" s="58">
        <v>0</v>
      </c>
      <c r="AR155" s="62">
        <v>4.07E-2</v>
      </c>
      <c r="AS155" s="58">
        <v>0</v>
      </c>
      <c r="AT155" s="111"/>
      <c r="AU155" s="171"/>
      <c r="AV155" s="58">
        <v>3</v>
      </c>
      <c r="AW155" s="58">
        <v>0</v>
      </c>
      <c r="AX155" s="58">
        <v>3</v>
      </c>
      <c r="AY155" s="171"/>
      <c r="AZ155" s="58">
        <v>1</v>
      </c>
      <c r="BA155" s="58">
        <v>84</v>
      </c>
      <c r="BB155" s="58">
        <v>0</v>
      </c>
      <c r="BC155" s="111"/>
      <c r="BD155" s="58">
        <v>1</v>
      </c>
      <c r="BE155" s="111"/>
      <c r="BF155" s="171"/>
      <c r="BG155" s="58">
        <v>1</v>
      </c>
      <c r="BH155" s="58">
        <v>0</v>
      </c>
      <c r="BI155" s="58">
        <v>1</v>
      </c>
      <c r="BJ155" s="58">
        <v>3</v>
      </c>
      <c r="BK155" s="175"/>
      <c r="BL155" s="61">
        <v>1</v>
      </c>
      <c r="BM155" s="61">
        <v>360</v>
      </c>
      <c r="BN155" s="64">
        <v>0</v>
      </c>
      <c r="BO155" s="112"/>
      <c r="BP155" s="58">
        <v>1</v>
      </c>
      <c r="BQ155" s="175"/>
      <c r="BR155" s="61">
        <v>1</v>
      </c>
      <c r="BS155" s="61">
        <v>361</v>
      </c>
      <c r="BT155" s="64">
        <v>0</v>
      </c>
      <c r="BU155" s="112"/>
      <c r="BV155" s="64">
        <v>1</v>
      </c>
      <c r="BW155" s="112"/>
      <c r="BX155" s="172"/>
      <c r="BY155" s="64">
        <v>4</v>
      </c>
      <c r="BZ155" s="64">
        <v>0</v>
      </c>
      <c r="CA155" s="64">
        <v>4</v>
      </c>
      <c r="CB155" s="65">
        <v>42</v>
      </c>
      <c r="CC155" s="61">
        <v>0</v>
      </c>
      <c r="CD155" s="61">
        <v>339</v>
      </c>
      <c r="CE155" s="64">
        <v>0</v>
      </c>
      <c r="CF155" s="63">
        <v>0.12389</v>
      </c>
      <c r="CG155" s="58">
        <v>0</v>
      </c>
      <c r="CH155" s="58">
        <v>40</v>
      </c>
      <c r="CI155" s="58">
        <v>0</v>
      </c>
      <c r="CJ155" s="58">
        <v>336</v>
      </c>
      <c r="CK155" s="58">
        <v>0</v>
      </c>
      <c r="CL155" s="63">
        <v>0.11905</v>
      </c>
      <c r="CM155" s="58">
        <v>0</v>
      </c>
      <c r="CN155" s="63">
        <v>6.0191518499999999E-2</v>
      </c>
      <c r="CO155" s="58">
        <v>0</v>
      </c>
      <c r="CP155" s="58">
        <v>1</v>
      </c>
      <c r="CQ155" s="58">
        <v>0</v>
      </c>
      <c r="CR155" s="58">
        <v>1</v>
      </c>
      <c r="CS155" s="64">
        <v>8</v>
      </c>
      <c r="CT155" s="64">
        <v>17</v>
      </c>
      <c r="CU155" s="63">
        <v>0.47058823529999999</v>
      </c>
      <c r="CV155" s="62">
        <v>0.98895027619999998</v>
      </c>
      <c r="CW155" s="62">
        <v>0.47058823529999999</v>
      </c>
      <c r="CX155" s="46">
        <f t="shared" si="27"/>
        <v>8.7148722627749979</v>
      </c>
      <c r="CY155" s="60">
        <v>0</v>
      </c>
      <c r="CZ155" s="60">
        <v>0</v>
      </c>
      <c r="DA155" s="46">
        <f t="shared" si="28"/>
        <v>9.4117647059999996</v>
      </c>
      <c r="DB155" s="60">
        <v>0</v>
      </c>
      <c r="DC155" s="60">
        <v>0</v>
      </c>
      <c r="DD155" s="66">
        <v>0</v>
      </c>
      <c r="DE155" s="49">
        <f t="shared" si="29"/>
        <v>0.39192728581135128</v>
      </c>
    </row>
    <row r="156" spans="1:109" x14ac:dyDescent="0.45">
      <c r="A156" s="56" t="s">
        <v>890</v>
      </c>
      <c r="B156" s="57" t="s">
        <v>891</v>
      </c>
      <c r="C156" s="56" t="s">
        <v>892</v>
      </c>
      <c r="D156" s="56" t="s">
        <v>893</v>
      </c>
      <c r="E156" s="56" t="s">
        <v>894</v>
      </c>
      <c r="F156" s="56" t="s">
        <v>766</v>
      </c>
      <c r="G156" s="56" t="s">
        <v>767</v>
      </c>
      <c r="H156" s="56" t="s">
        <v>142</v>
      </c>
      <c r="I156" s="58">
        <v>0</v>
      </c>
      <c r="J156" s="59">
        <v>180</v>
      </c>
      <c r="K156" s="60">
        <v>2.5979999999999999</v>
      </c>
      <c r="L156" s="47">
        <f>IF(K156&lt;Benchmarks!C$9,0,IF(K156&lt;Benchmarks!D$9,1,IF(K156&lt;Benchmarks!E$9,2,IF(K156&lt;Benchmarks!F$9,3,IF(K156&lt;Benchmarks!G$9,4,IF(K156&lt;Benchmarks!H$9,5,6))))))</f>
        <v>4</v>
      </c>
      <c r="M156" s="62">
        <v>0.97080291969999999</v>
      </c>
      <c r="N156" s="46">
        <f t="shared" si="20"/>
        <v>3.8832116788</v>
      </c>
      <c r="O156" s="60">
        <v>1.5389999999999999</v>
      </c>
      <c r="P156" s="47">
        <f>IF(O156&lt;Benchmarks!C$8,0,IF(O156&lt;Benchmarks!D$8,1,IF(O156&lt;Benchmarks!E$8,2,IF(O156&lt;Benchmarks!F$8,3,IF(O156&lt;Benchmarks!G$8,4,IF(O156&lt;Benchmarks!H$8,5,6))))))</f>
        <v>6</v>
      </c>
      <c r="Q156" s="62">
        <v>1</v>
      </c>
      <c r="R156" s="46">
        <f t="shared" si="21"/>
        <v>6</v>
      </c>
      <c r="S156" s="60">
        <v>0.30399999999999999</v>
      </c>
      <c r="T156" s="47">
        <f>IF(S156&lt;Benchmarks!C$7,0,IF(S156&lt;Benchmarks!D$7,1,IF(S156&lt;Benchmarks!E$7,2,IF(S156&lt;Benchmarks!F$7,3,IF(S156&lt;Benchmarks!G$7,4,IF(S156&lt;Benchmarks!H$7,5,6))))))</f>
        <v>0</v>
      </c>
      <c r="U156" s="62">
        <v>1</v>
      </c>
      <c r="V156" s="46">
        <f t="shared" si="22"/>
        <v>0</v>
      </c>
      <c r="W156" s="60">
        <v>4.4420000000000002</v>
      </c>
      <c r="X156" s="44">
        <f>IF(W156&lt;Benchmarks!C$5,0,IF(W156&lt;Benchmarks!D$5,1,IF(W156&lt;Benchmarks!E$5,2,IF(W156&lt;Benchmarks!F$5,3,IF(W156&lt;Benchmarks!G$5,4,IF(W156&lt;Benchmarks!H$5,5,6))))))</f>
        <v>5</v>
      </c>
      <c r="Y156" s="62">
        <v>1</v>
      </c>
      <c r="Z156" s="46">
        <f t="shared" si="23"/>
        <v>5</v>
      </c>
      <c r="AA156" s="60">
        <v>4.1109999999999998</v>
      </c>
      <c r="AB156" s="44">
        <f>IF(AA156&lt;Benchmarks!C$6,0,IF(AA156&lt;Benchmarks!D$6,1,IF(AA156&lt;Benchmarks!E$6,2,IF(AA156&lt;Benchmarks!F$6,3,IF(AA156&lt;Benchmarks!G$6,4,IF(AA156&lt;Benchmarks!H$6,5,6))))))</f>
        <v>5</v>
      </c>
      <c r="AC156" s="62">
        <v>1</v>
      </c>
      <c r="AD156" s="46">
        <f t="shared" si="24"/>
        <v>5</v>
      </c>
      <c r="AE156" s="46">
        <f t="shared" si="25"/>
        <v>19.883211678799999</v>
      </c>
      <c r="AF156" s="58">
        <v>30</v>
      </c>
      <c r="AG156" s="48">
        <f t="shared" si="26"/>
        <v>0.66277372262666667</v>
      </c>
      <c r="AH156" s="58">
        <v>21</v>
      </c>
      <c r="AI156" s="58">
        <v>0</v>
      </c>
      <c r="AJ156" s="58">
        <v>290</v>
      </c>
      <c r="AK156" s="58">
        <v>0</v>
      </c>
      <c r="AL156" s="62">
        <v>7.2410000000000002E-2</v>
      </c>
      <c r="AM156" s="58">
        <v>0</v>
      </c>
      <c r="AN156" s="58">
        <v>25</v>
      </c>
      <c r="AO156" s="58">
        <v>0</v>
      </c>
      <c r="AP156" s="58">
        <v>367</v>
      </c>
      <c r="AQ156" s="58">
        <v>0</v>
      </c>
      <c r="AR156" s="62">
        <v>6.812E-2</v>
      </c>
      <c r="AS156" s="58">
        <v>0</v>
      </c>
      <c r="AT156" s="62">
        <v>7.0733718099999995E-2</v>
      </c>
      <c r="AU156" s="58">
        <v>0</v>
      </c>
      <c r="AV156" s="58">
        <v>1</v>
      </c>
      <c r="AW156" s="58">
        <v>0</v>
      </c>
      <c r="AX156" s="58">
        <v>1</v>
      </c>
      <c r="AY156" s="171"/>
      <c r="AZ156" s="58">
        <v>1</v>
      </c>
      <c r="BA156" s="58">
        <v>101</v>
      </c>
      <c r="BB156" s="58">
        <v>0</v>
      </c>
      <c r="BC156" s="111"/>
      <c r="BD156" s="58">
        <v>1</v>
      </c>
      <c r="BE156" s="111"/>
      <c r="BF156" s="58">
        <v>2</v>
      </c>
      <c r="BG156" s="58">
        <v>2</v>
      </c>
      <c r="BH156" s="58">
        <v>3</v>
      </c>
      <c r="BI156" s="58">
        <v>3</v>
      </c>
      <c r="BJ156" s="58">
        <v>3</v>
      </c>
      <c r="BK156" s="175"/>
      <c r="BL156" s="61">
        <v>1</v>
      </c>
      <c r="BM156" s="61">
        <v>358</v>
      </c>
      <c r="BN156" s="64">
        <v>0</v>
      </c>
      <c r="BO156" s="112"/>
      <c r="BP156" s="58">
        <v>1</v>
      </c>
      <c r="BQ156" s="61">
        <v>13</v>
      </c>
      <c r="BR156" s="61">
        <v>0</v>
      </c>
      <c r="BS156" s="61">
        <v>415</v>
      </c>
      <c r="BT156" s="64">
        <v>0</v>
      </c>
      <c r="BU156" s="63">
        <v>3.1329999999999997E-2</v>
      </c>
      <c r="BV156" s="64">
        <v>0</v>
      </c>
      <c r="BW156" s="112"/>
      <c r="BX156" s="172"/>
      <c r="BY156" s="64">
        <v>0</v>
      </c>
      <c r="BZ156" s="64">
        <v>0</v>
      </c>
      <c r="CA156" s="64">
        <v>0</v>
      </c>
      <c r="CB156" s="65">
        <v>31</v>
      </c>
      <c r="CC156" s="61">
        <v>0</v>
      </c>
      <c r="CD156" s="61">
        <v>356</v>
      </c>
      <c r="CE156" s="64">
        <v>0</v>
      </c>
      <c r="CF156" s="63">
        <v>8.7080000000000005E-2</v>
      </c>
      <c r="CG156" s="58">
        <v>0</v>
      </c>
      <c r="CH156" s="58">
        <v>52</v>
      </c>
      <c r="CI156" s="58">
        <v>0</v>
      </c>
      <c r="CJ156" s="58">
        <v>413</v>
      </c>
      <c r="CK156" s="58">
        <v>0</v>
      </c>
      <c r="CL156" s="63">
        <v>0.12590999999999999</v>
      </c>
      <c r="CM156" s="58">
        <v>0</v>
      </c>
      <c r="CN156" s="112"/>
      <c r="CO156" s="171"/>
      <c r="CP156" s="58">
        <v>1</v>
      </c>
      <c r="CQ156" s="58">
        <v>0</v>
      </c>
      <c r="CR156" s="58">
        <v>1</v>
      </c>
      <c r="CS156" s="64">
        <v>4</v>
      </c>
      <c r="CT156" s="64">
        <v>17</v>
      </c>
      <c r="CU156" s="63">
        <v>0.23529411759999999</v>
      </c>
      <c r="CV156" s="62">
        <v>0.99257425740000005</v>
      </c>
      <c r="CW156" s="62">
        <v>0.23529411759999999</v>
      </c>
      <c r="CX156" s="46">
        <f t="shared" si="27"/>
        <v>17.397810218949999</v>
      </c>
      <c r="CY156" s="60">
        <v>0</v>
      </c>
      <c r="CZ156" s="60">
        <v>0</v>
      </c>
      <c r="DA156" s="46">
        <f t="shared" si="28"/>
        <v>4.7058823519999997</v>
      </c>
      <c r="DB156" s="60">
        <v>0</v>
      </c>
      <c r="DC156" s="60">
        <v>0</v>
      </c>
      <c r="DD156" s="66">
        <v>0</v>
      </c>
      <c r="DE156" s="49">
        <f t="shared" si="29"/>
        <v>0.47791767720972972</v>
      </c>
    </row>
    <row r="157" spans="1:109" x14ac:dyDescent="0.45">
      <c r="A157" s="56" t="s">
        <v>895</v>
      </c>
      <c r="B157" s="57" t="s">
        <v>896</v>
      </c>
      <c r="C157" s="56" t="s">
        <v>897</v>
      </c>
      <c r="D157" s="56" t="s">
        <v>898</v>
      </c>
      <c r="E157" s="56" t="s">
        <v>899</v>
      </c>
      <c r="F157" s="56" t="s">
        <v>754</v>
      </c>
      <c r="G157" s="56" t="s">
        <v>754</v>
      </c>
      <c r="H157" s="56" t="s">
        <v>142</v>
      </c>
      <c r="I157" s="58">
        <v>0</v>
      </c>
      <c r="J157" s="59">
        <v>99</v>
      </c>
      <c r="K157" s="60">
        <v>2.855</v>
      </c>
      <c r="L157" s="47">
        <f>IF(K157&lt;Benchmarks!C$9,0,IF(K157&lt;Benchmarks!D$9,1,IF(K157&lt;Benchmarks!E$9,2,IF(K157&lt;Benchmarks!F$9,3,IF(K157&lt;Benchmarks!G$9,4,IF(K157&lt;Benchmarks!H$9,5,6))))))</f>
        <v>5</v>
      </c>
      <c r="M157" s="62">
        <v>0.99270072990000002</v>
      </c>
      <c r="N157" s="46">
        <f t="shared" si="20"/>
        <v>4.9635036494999998</v>
      </c>
      <c r="O157" s="60">
        <v>1.452</v>
      </c>
      <c r="P157" s="47">
        <f>IF(O157&lt;Benchmarks!C$8,0,IF(O157&lt;Benchmarks!D$8,1,IF(O157&lt;Benchmarks!E$8,2,IF(O157&lt;Benchmarks!F$8,3,IF(O157&lt;Benchmarks!G$8,4,IF(O157&lt;Benchmarks!H$8,5,6))))))</f>
        <v>6</v>
      </c>
      <c r="Q157" s="62">
        <v>1</v>
      </c>
      <c r="R157" s="46">
        <f t="shared" si="21"/>
        <v>6</v>
      </c>
      <c r="S157" s="60">
        <v>0.438</v>
      </c>
      <c r="T157" s="47">
        <f>IF(S157&lt;Benchmarks!C$7,0,IF(S157&lt;Benchmarks!D$7,1,IF(S157&lt;Benchmarks!E$7,2,IF(S157&lt;Benchmarks!F$7,3,IF(S157&lt;Benchmarks!G$7,4,IF(S157&lt;Benchmarks!H$7,5,6))))))</f>
        <v>3</v>
      </c>
      <c r="U157" s="62">
        <v>1</v>
      </c>
      <c r="V157" s="46">
        <f t="shared" si="22"/>
        <v>3</v>
      </c>
      <c r="W157" s="60">
        <v>4.7460000000000004</v>
      </c>
      <c r="X157" s="44">
        <f>IF(W157&lt;Benchmarks!C$5,0,IF(W157&lt;Benchmarks!D$5,1,IF(W157&lt;Benchmarks!E$5,2,IF(W157&lt;Benchmarks!F$5,3,IF(W157&lt;Benchmarks!G$5,4,IF(W157&lt;Benchmarks!H$5,5,6))))))</f>
        <v>5</v>
      </c>
      <c r="Y157" s="62">
        <v>1</v>
      </c>
      <c r="Z157" s="46">
        <f t="shared" si="23"/>
        <v>5</v>
      </c>
      <c r="AA157" s="60">
        <v>4.3070000000000004</v>
      </c>
      <c r="AB157" s="44">
        <f>IF(AA157&lt;Benchmarks!C$6,0,IF(AA157&lt;Benchmarks!D$6,1,IF(AA157&lt;Benchmarks!E$6,2,IF(AA157&lt;Benchmarks!F$6,3,IF(AA157&lt;Benchmarks!G$6,4,IF(AA157&lt;Benchmarks!H$6,5,6))))))</f>
        <v>5</v>
      </c>
      <c r="AC157" s="62">
        <v>1</v>
      </c>
      <c r="AD157" s="46">
        <f t="shared" si="24"/>
        <v>5</v>
      </c>
      <c r="AE157" s="46">
        <f t="shared" si="25"/>
        <v>23.963503649499998</v>
      </c>
      <c r="AF157" s="58">
        <v>30</v>
      </c>
      <c r="AG157" s="48">
        <f t="shared" si="26"/>
        <v>0.79878345498333325</v>
      </c>
      <c r="AH157" s="171"/>
      <c r="AI157" s="58">
        <v>1</v>
      </c>
      <c r="AJ157" s="58">
        <v>126</v>
      </c>
      <c r="AK157" s="58">
        <v>0</v>
      </c>
      <c r="AL157" s="111"/>
      <c r="AM157" s="58">
        <v>1</v>
      </c>
      <c r="AN157" s="58">
        <v>20</v>
      </c>
      <c r="AO157" s="58">
        <v>0</v>
      </c>
      <c r="AP157" s="58">
        <v>173</v>
      </c>
      <c r="AQ157" s="58">
        <v>0</v>
      </c>
      <c r="AR157" s="62">
        <v>0.11561</v>
      </c>
      <c r="AS157" s="58">
        <v>0</v>
      </c>
      <c r="AT157" s="111"/>
      <c r="AU157" s="171"/>
      <c r="AV157" s="58">
        <v>0</v>
      </c>
      <c r="AW157" s="58">
        <v>0</v>
      </c>
      <c r="AX157" s="58">
        <v>0</v>
      </c>
      <c r="AY157" s="171"/>
      <c r="AZ157" s="58">
        <v>1</v>
      </c>
      <c r="BA157" s="58">
        <v>49</v>
      </c>
      <c r="BB157" s="58">
        <v>0</v>
      </c>
      <c r="BC157" s="111"/>
      <c r="BD157" s="58">
        <v>1</v>
      </c>
      <c r="BE157" s="111"/>
      <c r="BF157" s="171"/>
      <c r="BG157" s="58">
        <v>0</v>
      </c>
      <c r="BH157" s="58">
        <v>0</v>
      </c>
      <c r="BI157" s="58">
        <v>0</v>
      </c>
      <c r="BJ157" s="58">
        <v>0</v>
      </c>
      <c r="BK157" s="175"/>
      <c r="BL157" s="61">
        <v>1</v>
      </c>
      <c r="BM157" s="61">
        <v>147</v>
      </c>
      <c r="BN157" s="64">
        <v>0</v>
      </c>
      <c r="BO157" s="112"/>
      <c r="BP157" s="58">
        <v>1</v>
      </c>
      <c r="BQ157" s="61">
        <v>11</v>
      </c>
      <c r="BR157" s="61">
        <v>0</v>
      </c>
      <c r="BS157" s="61">
        <v>197</v>
      </c>
      <c r="BT157" s="64">
        <v>0</v>
      </c>
      <c r="BU157" s="63">
        <v>5.5840000000000001E-2</v>
      </c>
      <c r="BV157" s="64">
        <v>0</v>
      </c>
      <c r="BW157" s="112"/>
      <c r="BX157" s="172"/>
      <c r="BY157" s="64">
        <v>0</v>
      </c>
      <c r="BZ157" s="64">
        <v>0</v>
      </c>
      <c r="CA157" s="64">
        <v>0</v>
      </c>
      <c r="CB157" s="177"/>
      <c r="CC157" s="61">
        <v>1</v>
      </c>
      <c r="CD157" s="61">
        <v>139</v>
      </c>
      <c r="CE157" s="64">
        <v>0</v>
      </c>
      <c r="CF157" s="112"/>
      <c r="CG157" s="58">
        <v>1</v>
      </c>
      <c r="CH157" s="58">
        <v>13</v>
      </c>
      <c r="CI157" s="58">
        <v>0</v>
      </c>
      <c r="CJ157" s="58">
        <v>190</v>
      </c>
      <c r="CK157" s="58">
        <v>0</v>
      </c>
      <c r="CL157" s="63">
        <v>6.8419999999999995E-2</v>
      </c>
      <c r="CM157" s="58">
        <v>0</v>
      </c>
      <c r="CN157" s="112"/>
      <c r="CO157" s="171"/>
      <c r="CP157" s="58">
        <v>3</v>
      </c>
      <c r="CQ157" s="58">
        <v>0</v>
      </c>
      <c r="CR157" s="58">
        <v>3</v>
      </c>
      <c r="CS157" s="64">
        <v>3</v>
      </c>
      <c r="CT157" s="64">
        <v>17</v>
      </c>
      <c r="CU157" s="63">
        <v>0.1764705882</v>
      </c>
      <c r="CV157" s="62">
        <v>0.96875</v>
      </c>
      <c r="CW157" s="62">
        <v>0.1764705882</v>
      </c>
      <c r="CX157" s="46">
        <f t="shared" si="27"/>
        <v>20.968065693312496</v>
      </c>
      <c r="CY157" s="60">
        <v>0</v>
      </c>
      <c r="CZ157" s="60">
        <v>0</v>
      </c>
      <c r="DA157" s="46">
        <f t="shared" si="28"/>
        <v>3.5294117639999998</v>
      </c>
      <c r="DB157" s="60">
        <v>0</v>
      </c>
      <c r="DC157" s="60">
        <v>0</v>
      </c>
      <c r="DD157" s="66">
        <v>0</v>
      </c>
      <c r="DE157" s="49">
        <f t="shared" si="29"/>
        <v>0.52967518826621607</v>
      </c>
    </row>
    <row r="158" spans="1:109" x14ac:dyDescent="0.45">
      <c r="A158" s="56" t="s">
        <v>900</v>
      </c>
      <c r="B158" s="57" t="s">
        <v>901</v>
      </c>
      <c r="C158" s="56" t="s">
        <v>902</v>
      </c>
      <c r="D158" s="56" t="s">
        <v>903</v>
      </c>
      <c r="E158" s="56" t="s">
        <v>904</v>
      </c>
      <c r="F158" s="56" t="s">
        <v>754</v>
      </c>
      <c r="G158" s="56" t="s">
        <v>754</v>
      </c>
      <c r="H158" s="56" t="s">
        <v>142</v>
      </c>
      <c r="I158" s="58">
        <v>0</v>
      </c>
      <c r="J158" s="59">
        <v>35</v>
      </c>
      <c r="K158" s="60">
        <v>2.976</v>
      </c>
      <c r="L158" s="47">
        <f>IF(K158&lt;Benchmarks!C$9,0,IF(K158&lt;Benchmarks!D$9,1,IF(K158&lt;Benchmarks!E$9,2,IF(K158&lt;Benchmarks!F$9,3,IF(K158&lt;Benchmarks!G$9,4,IF(K158&lt;Benchmarks!H$9,5,6))))))</f>
        <v>5</v>
      </c>
      <c r="M158" s="62">
        <v>0.94890510949999995</v>
      </c>
      <c r="N158" s="46">
        <f t="shared" si="20"/>
        <v>4.7445255474999994</v>
      </c>
      <c r="O158" s="60">
        <v>1.4910000000000001</v>
      </c>
      <c r="P158" s="47">
        <f>IF(O158&lt;Benchmarks!C$8,0,IF(O158&lt;Benchmarks!D$8,1,IF(O158&lt;Benchmarks!E$8,2,IF(O158&lt;Benchmarks!F$8,3,IF(O158&lt;Benchmarks!G$8,4,IF(O158&lt;Benchmarks!H$8,5,6))))))</f>
        <v>6</v>
      </c>
      <c r="Q158" s="62">
        <v>1</v>
      </c>
      <c r="R158" s="46">
        <f t="shared" si="21"/>
        <v>6</v>
      </c>
      <c r="S158" s="60">
        <v>1.6619999999999999</v>
      </c>
      <c r="T158" s="47">
        <f>IF(S158&lt;Benchmarks!C$7,0,IF(S158&lt;Benchmarks!D$7,1,IF(S158&lt;Benchmarks!E$7,2,IF(S158&lt;Benchmarks!F$7,3,IF(S158&lt;Benchmarks!G$7,4,IF(S158&lt;Benchmarks!H$7,5,6))))))</f>
        <v>6</v>
      </c>
      <c r="U158" s="62">
        <v>1</v>
      </c>
      <c r="V158" s="46">
        <f t="shared" si="22"/>
        <v>6</v>
      </c>
      <c r="W158" s="60">
        <v>6.1280000000000001</v>
      </c>
      <c r="X158" s="44">
        <f>IF(W158&lt;Benchmarks!C$5,0,IF(W158&lt;Benchmarks!D$5,1,IF(W158&lt;Benchmarks!E$5,2,IF(W158&lt;Benchmarks!F$5,3,IF(W158&lt;Benchmarks!G$5,4,IF(W158&lt;Benchmarks!H$5,5,6))))))</f>
        <v>6</v>
      </c>
      <c r="Y158" s="62">
        <v>1</v>
      </c>
      <c r="Z158" s="46">
        <f t="shared" si="23"/>
        <v>6</v>
      </c>
      <c r="AA158" s="60">
        <v>5.1319999999999997</v>
      </c>
      <c r="AB158" s="44">
        <f>IF(AA158&lt;Benchmarks!C$6,0,IF(AA158&lt;Benchmarks!D$6,1,IF(AA158&lt;Benchmarks!E$6,2,IF(AA158&lt;Benchmarks!F$6,3,IF(AA158&lt;Benchmarks!G$6,4,IF(AA158&lt;Benchmarks!H$6,5,6))))))</f>
        <v>6</v>
      </c>
      <c r="AC158" s="62">
        <v>1</v>
      </c>
      <c r="AD158" s="46">
        <f t="shared" si="24"/>
        <v>6</v>
      </c>
      <c r="AE158" s="46">
        <f t="shared" si="25"/>
        <v>28.7445255475</v>
      </c>
      <c r="AF158" s="58">
        <v>30</v>
      </c>
      <c r="AG158" s="48">
        <f t="shared" si="26"/>
        <v>0.95815085158333335</v>
      </c>
      <c r="AH158" s="171"/>
      <c r="AI158" s="58">
        <v>1</v>
      </c>
      <c r="AJ158" s="171"/>
      <c r="AK158" s="58">
        <v>4</v>
      </c>
      <c r="AL158" s="111"/>
      <c r="AM158" s="58">
        <v>1</v>
      </c>
      <c r="AN158" s="171"/>
      <c r="AO158" s="58">
        <v>1</v>
      </c>
      <c r="AP158" s="171"/>
      <c r="AQ158" s="58">
        <v>4</v>
      </c>
      <c r="AR158" s="111"/>
      <c r="AS158" s="58">
        <v>1</v>
      </c>
      <c r="AT158" s="111"/>
      <c r="AU158" s="171"/>
      <c r="AV158" s="171"/>
      <c r="AW158" s="171"/>
      <c r="AX158" s="171"/>
      <c r="AY158" s="58">
        <v>0</v>
      </c>
      <c r="AZ158" s="58">
        <v>0</v>
      </c>
      <c r="BA158" s="171"/>
      <c r="BB158" s="58">
        <v>1</v>
      </c>
      <c r="BC158" s="111"/>
      <c r="BD158" s="58">
        <v>1</v>
      </c>
      <c r="BE158" s="111"/>
      <c r="BF158" s="171"/>
      <c r="BG158" s="171"/>
      <c r="BH158" s="171"/>
      <c r="BI158" s="171"/>
      <c r="BJ158" s="171"/>
      <c r="BK158" s="61">
        <v>0</v>
      </c>
      <c r="BL158" s="61">
        <v>0</v>
      </c>
      <c r="BM158" s="61">
        <v>31</v>
      </c>
      <c r="BN158" s="64">
        <v>0</v>
      </c>
      <c r="BO158" s="63">
        <v>0</v>
      </c>
      <c r="BP158" s="58">
        <v>0</v>
      </c>
      <c r="BQ158" s="61">
        <v>0</v>
      </c>
      <c r="BR158" s="61">
        <v>0</v>
      </c>
      <c r="BS158" s="61">
        <v>30</v>
      </c>
      <c r="BT158" s="64">
        <v>0</v>
      </c>
      <c r="BU158" s="63">
        <v>0</v>
      </c>
      <c r="BV158" s="64">
        <v>0</v>
      </c>
      <c r="BW158" s="112"/>
      <c r="BX158" s="172"/>
      <c r="BY158" s="64">
        <v>6</v>
      </c>
      <c r="BZ158" s="64">
        <v>0</v>
      </c>
      <c r="CA158" s="64">
        <v>6</v>
      </c>
      <c r="CB158" s="177"/>
      <c r="CC158" s="61">
        <v>1</v>
      </c>
      <c r="CD158" s="61">
        <v>31</v>
      </c>
      <c r="CE158" s="64">
        <v>0</v>
      </c>
      <c r="CF158" s="112"/>
      <c r="CG158" s="58">
        <v>1</v>
      </c>
      <c r="CH158" s="171"/>
      <c r="CI158" s="58">
        <v>1</v>
      </c>
      <c r="CJ158" s="58">
        <v>30</v>
      </c>
      <c r="CK158" s="58">
        <v>0</v>
      </c>
      <c r="CL158" s="112"/>
      <c r="CM158" s="58">
        <v>1</v>
      </c>
      <c r="CN158" s="63">
        <v>1.0861556744</v>
      </c>
      <c r="CO158" s="58">
        <v>0</v>
      </c>
      <c r="CP158" s="58">
        <v>5</v>
      </c>
      <c r="CQ158" s="58">
        <v>5</v>
      </c>
      <c r="CR158" s="58">
        <v>5</v>
      </c>
      <c r="CS158" s="64">
        <v>11</v>
      </c>
      <c r="CT158" s="64">
        <v>11</v>
      </c>
      <c r="CU158" s="63">
        <v>1</v>
      </c>
      <c r="CV158" s="62">
        <v>0.77777777780000001</v>
      </c>
      <c r="CW158" s="62">
        <v>0</v>
      </c>
      <c r="CX158" s="46">
        <f t="shared" si="27"/>
        <v>25.151459854062502</v>
      </c>
      <c r="CY158" s="60">
        <v>0</v>
      </c>
      <c r="CZ158" s="60">
        <v>0</v>
      </c>
      <c r="DA158" s="46">
        <f t="shared" si="28"/>
        <v>0</v>
      </c>
      <c r="DB158" s="60">
        <v>0</v>
      </c>
      <c r="DC158" s="60">
        <v>0</v>
      </c>
      <c r="DD158" s="66">
        <v>0</v>
      </c>
      <c r="DE158" s="49">
        <f t="shared" si="29"/>
        <v>0.54381534819594601</v>
      </c>
    </row>
    <row r="159" spans="1:109" x14ac:dyDescent="0.45">
      <c r="A159" s="56" t="s">
        <v>905</v>
      </c>
      <c r="B159" s="57" t="s">
        <v>906</v>
      </c>
      <c r="C159" s="56" t="s">
        <v>907</v>
      </c>
      <c r="D159" s="56" t="s">
        <v>908</v>
      </c>
      <c r="E159" s="56" t="s">
        <v>909</v>
      </c>
      <c r="F159" s="56" t="s">
        <v>766</v>
      </c>
      <c r="G159" s="56" t="s">
        <v>794</v>
      </c>
      <c r="H159" s="56" t="s">
        <v>142</v>
      </c>
      <c r="I159" s="58">
        <v>0</v>
      </c>
      <c r="J159" s="59">
        <v>175</v>
      </c>
      <c r="K159" s="60">
        <v>2.371</v>
      </c>
      <c r="L159" s="47">
        <f>IF(K159&lt;Benchmarks!C$9,0,IF(K159&lt;Benchmarks!D$9,1,IF(K159&lt;Benchmarks!E$9,2,IF(K159&lt;Benchmarks!F$9,3,IF(K159&lt;Benchmarks!G$9,4,IF(K159&lt;Benchmarks!H$9,5,6))))))</f>
        <v>2</v>
      </c>
      <c r="M159" s="62">
        <v>0.76277372259999998</v>
      </c>
      <c r="N159" s="46">
        <f t="shared" si="20"/>
        <v>1.5255474452</v>
      </c>
      <c r="O159" s="60">
        <v>1.2549999999999999</v>
      </c>
      <c r="P159" s="47">
        <f>IF(O159&lt;Benchmarks!C$8,0,IF(O159&lt;Benchmarks!D$8,1,IF(O159&lt;Benchmarks!E$8,2,IF(O159&lt;Benchmarks!F$8,3,IF(O159&lt;Benchmarks!G$8,4,IF(O159&lt;Benchmarks!H$8,5,6))))))</f>
        <v>5</v>
      </c>
      <c r="Q159" s="62">
        <v>1</v>
      </c>
      <c r="R159" s="46">
        <f t="shared" si="21"/>
        <v>5</v>
      </c>
      <c r="S159" s="60">
        <v>0.375</v>
      </c>
      <c r="T159" s="47">
        <f>IF(S159&lt;Benchmarks!C$7,0,IF(S159&lt;Benchmarks!D$7,1,IF(S159&lt;Benchmarks!E$7,2,IF(S159&lt;Benchmarks!F$7,3,IF(S159&lt;Benchmarks!G$7,4,IF(S159&lt;Benchmarks!H$7,5,6))))))</f>
        <v>2</v>
      </c>
      <c r="U159" s="62">
        <v>1</v>
      </c>
      <c r="V159" s="46">
        <f t="shared" si="22"/>
        <v>2</v>
      </c>
      <c r="W159" s="60">
        <v>4.0010000000000003</v>
      </c>
      <c r="X159" s="44">
        <f>IF(W159&lt;Benchmarks!C$5,0,IF(W159&lt;Benchmarks!D$5,1,IF(W159&lt;Benchmarks!E$5,2,IF(W159&lt;Benchmarks!F$5,3,IF(W159&lt;Benchmarks!G$5,4,IF(W159&lt;Benchmarks!H$5,5,6))))))</f>
        <v>3</v>
      </c>
      <c r="Y159" s="62">
        <v>0.93795620440000005</v>
      </c>
      <c r="Z159" s="46">
        <f t="shared" si="23"/>
        <v>2.8138686132000004</v>
      </c>
      <c r="AA159" s="60">
        <v>3.573</v>
      </c>
      <c r="AB159" s="44">
        <f>IF(AA159&lt;Benchmarks!C$6,0,IF(AA159&lt;Benchmarks!D$6,1,IF(AA159&lt;Benchmarks!E$6,2,IF(AA159&lt;Benchmarks!F$6,3,IF(AA159&lt;Benchmarks!G$6,4,IF(AA159&lt;Benchmarks!H$6,5,6))))))</f>
        <v>2</v>
      </c>
      <c r="AC159" s="62">
        <v>0.8846153846</v>
      </c>
      <c r="AD159" s="46">
        <f t="shared" si="24"/>
        <v>1.7692307692</v>
      </c>
      <c r="AE159" s="46">
        <f t="shared" si="25"/>
        <v>13.108646827600001</v>
      </c>
      <c r="AF159" s="58">
        <v>30</v>
      </c>
      <c r="AG159" s="48">
        <f t="shared" si="26"/>
        <v>0.43695489425333339</v>
      </c>
      <c r="AH159" s="58">
        <v>38</v>
      </c>
      <c r="AI159" s="58">
        <v>0</v>
      </c>
      <c r="AJ159" s="58">
        <v>387</v>
      </c>
      <c r="AK159" s="58">
        <v>0</v>
      </c>
      <c r="AL159" s="62">
        <v>9.819E-2</v>
      </c>
      <c r="AM159" s="58">
        <v>0</v>
      </c>
      <c r="AN159" s="58">
        <v>19</v>
      </c>
      <c r="AO159" s="58">
        <v>0</v>
      </c>
      <c r="AP159" s="58">
        <v>433</v>
      </c>
      <c r="AQ159" s="58">
        <v>0</v>
      </c>
      <c r="AR159" s="62">
        <v>4.3880000000000002E-2</v>
      </c>
      <c r="AS159" s="58">
        <v>0</v>
      </c>
      <c r="AT159" s="62">
        <v>0.62836977900000002</v>
      </c>
      <c r="AU159" s="58">
        <v>0</v>
      </c>
      <c r="AV159" s="58">
        <v>3</v>
      </c>
      <c r="AW159" s="58">
        <v>5</v>
      </c>
      <c r="AX159" s="58">
        <v>5</v>
      </c>
      <c r="AY159" s="58">
        <v>0</v>
      </c>
      <c r="AZ159" s="58">
        <v>0</v>
      </c>
      <c r="BA159" s="58">
        <v>104</v>
      </c>
      <c r="BB159" s="58">
        <v>0</v>
      </c>
      <c r="BC159" s="62">
        <v>0</v>
      </c>
      <c r="BD159" s="58">
        <v>0</v>
      </c>
      <c r="BE159" s="62">
        <v>1.1360638667</v>
      </c>
      <c r="BF159" s="58">
        <v>0</v>
      </c>
      <c r="BG159" s="58">
        <v>6</v>
      </c>
      <c r="BH159" s="58">
        <v>6</v>
      </c>
      <c r="BI159" s="58">
        <v>6</v>
      </c>
      <c r="BJ159" s="58">
        <v>6</v>
      </c>
      <c r="BK159" s="61">
        <v>15</v>
      </c>
      <c r="BL159" s="61">
        <v>0</v>
      </c>
      <c r="BM159" s="61">
        <v>449</v>
      </c>
      <c r="BN159" s="64">
        <v>0</v>
      </c>
      <c r="BO159" s="63">
        <v>3.3410000000000002E-2</v>
      </c>
      <c r="BP159" s="58">
        <v>0</v>
      </c>
      <c r="BQ159" s="175"/>
      <c r="BR159" s="61">
        <v>1</v>
      </c>
      <c r="BS159" s="61">
        <v>488</v>
      </c>
      <c r="BT159" s="64">
        <v>0</v>
      </c>
      <c r="BU159" s="112"/>
      <c r="BV159" s="64">
        <v>1</v>
      </c>
      <c r="BW159" s="112"/>
      <c r="BX159" s="64">
        <v>2</v>
      </c>
      <c r="BY159" s="64">
        <v>2</v>
      </c>
      <c r="BZ159" s="64">
        <v>5</v>
      </c>
      <c r="CA159" s="64">
        <v>5</v>
      </c>
      <c r="CB159" s="65">
        <v>52</v>
      </c>
      <c r="CC159" s="61">
        <v>0</v>
      </c>
      <c r="CD159" s="61">
        <v>374</v>
      </c>
      <c r="CE159" s="64">
        <v>0</v>
      </c>
      <c r="CF159" s="63">
        <v>0.13904</v>
      </c>
      <c r="CG159" s="58">
        <v>0</v>
      </c>
      <c r="CH159" s="58">
        <v>58</v>
      </c>
      <c r="CI159" s="58">
        <v>0</v>
      </c>
      <c r="CJ159" s="58">
        <v>420</v>
      </c>
      <c r="CK159" s="58">
        <v>0</v>
      </c>
      <c r="CL159" s="63">
        <v>0.1381</v>
      </c>
      <c r="CM159" s="58">
        <v>0</v>
      </c>
      <c r="CN159" s="63">
        <v>9.8367517999999998E-3</v>
      </c>
      <c r="CO159" s="58">
        <v>0</v>
      </c>
      <c r="CP159" s="58">
        <v>0</v>
      </c>
      <c r="CQ159" s="58">
        <v>0</v>
      </c>
      <c r="CR159" s="58">
        <v>0</v>
      </c>
      <c r="CS159" s="64">
        <v>11</v>
      </c>
      <c r="CT159" s="64">
        <v>17</v>
      </c>
      <c r="CU159" s="63">
        <v>0.64705882349999999</v>
      </c>
      <c r="CV159" s="62">
        <v>0.96938775509999997</v>
      </c>
      <c r="CW159" s="62">
        <v>0.64705882349999999</v>
      </c>
      <c r="CX159" s="46">
        <f t="shared" si="27"/>
        <v>11.470065974150002</v>
      </c>
      <c r="CY159" s="60">
        <v>0</v>
      </c>
      <c r="CZ159" s="60">
        <v>0</v>
      </c>
      <c r="DA159" s="46">
        <f t="shared" si="28"/>
        <v>12.94117647</v>
      </c>
      <c r="DB159" s="60">
        <v>0</v>
      </c>
      <c r="DC159" s="60">
        <v>0</v>
      </c>
      <c r="DD159" s="66">
        <v>0</v>
      </c>
      <c r="DE159" s="49">
        <f t="shared" si="29"/>
        <v>0.52781064744108108</v>
      </c>
    </row>
    <row r="160" spans="1:109" x14ac:dyDescent="0.45">
      <c r="A160" s="56" t="s">
        <v>910</v>
      </c>
      <c r="B160" s="57" t="s">
        <v>911</v>
      </c>
      <c r="C160" s="56" t="s">
        <v>912</v>
      </c>
      <c r="D160" s="56" t="s">
        <v>913</v>
      </c>
      <c r="E160" s="56" t="s">
        <v>914</v>
      </c>
      <c r="F160" s="56" t="s">
        <v>760</v>
      </c>
      <c r="G160" s="56" t="s">
        <v>754</v>
      </c>
      <c r="H160" s="56" t="s">
        <v>142</v>
      </c>
      <c r="I160" s="58">
        <v>0</v>
      </c>
      <c r="J160" s="59">
        <v>59</v>
      </c>
      <c r="K160" s="60">
        <v>2.3119999999999998</v>
      </c>
      <c r="L160" s="47">
        <f>IF(K160&lt;Benchmarks!C$9,0,IF(K160&lt;Benchmarks!D$9,1,IF(K160&lt;Benchmarks!E$9,2,IF(K160&lt;Benchmarks!F$9,3,IF(K160&lt;Benchmarks!G$9,4,IF(K160&lt;Benchmarks!H$9,5,6))))))</f>
        <v>1</v>
      </c>
      <c r="M160" s="62">
        <v>0.52189781020000003</v>
      </c>
      <c r="N160" s="46">
        <f t="shared" si="20"/>
        <v>0.52189781020000003</v>
      </c>
      <c r="O160" s="60">
        <v>1.381</v>
      </c>
      <c r="P160" s="47">
        <f>IF(O160&lt;Benchmarks!C$8,0,IF(O160&lt;Benchmarks!D$8,1,IF(O160&lt;Benchmarks!E$8,2,IF(O160&lt;Benchmarks!F$8,3,IF(O160&lt;Benchmarks!G$8,4,IF(O160&lt;Benchmarks!H$8,5,6))))))</f>
        <v>5</v>
      </c>
      <c r="Q160" s="62">
        <v>1</v>
      </c>
      <c r="R160" s="46">
        <f t="shared" si="21"/>
        <v>5</v>
      </c>
      <c r="S160" s="60">
        <v>0.49</v>
      </c>
      <c r="T160" s="47">
        <f>IF(S160&lt;Benchmarks!C$7,0,IF(S160&lt;Benchmarks!D$7,1,IF(S160&lt;Benchmarks!E$7,2,IF(S160&lt;Benchmarks!F$7,3,IF(S160&lt;Benchmarks!G$7,4,IF(S160&lt;Benchmarks!H$7,5,6))))))</f>
        <v>4</v>
      </c>
      <c r="U160" s="62">
        <v>1</v>
      </c>
      <c r="V160" s="46">
        <f t="shared" si="22"/>
        <v>4</v>
      </c>
      <c r="W160" s="60">
        <v>4.1829999999999998</v>
      </c>
      <c r="X160" s="44">
        <f>IF(W160&lt;Benchmarks!C$5,0,IF(W160&lt;Benchmarks!D$5,1,IF(W160&lt;Benchmarks!E$5,2,IF(W160&lt;Benchmarks!F$5,3,IF(W160&lt;Benchmarks!G$5,4,IF(W160&lt;Benchmarks!H$5,5,6))))))</f>
        <v>4</v>
      </c>
      <c r="Y160" s="62">
        <v>0.97080291969999999</v>
      </c>
      <c r="Z160" s="46">
        <f t="shared" si="23"/>
        <v>3.8832116788</v>
      </c>
      <c r="AA160" s="60">
        <v>3.702</v>
      </c>
      <c r="AB160" s="44">
        <f>IF(AA160&lt;Benchmarks!C$6,0,IF(AA160&lt;Benchmarks!D$6,1,IF(AA160&lt;Benchmarks!E$6,2,IF(AA160&lt;Benchmarks!F$6,3,IF(AA160&lt;Benchmarks!G$6,4,IF(AA160&lt;Benchmarks!H$6,5,6))))))</f>
        <v>3</v>
      </c>
      <c r="AC160" s="62">
        <v>0.89743589739999996</v>
      </c>
      <c r="AD160" s="46">
        <f t="shared" si="24"/>
        <v>2.6923076922</v>
      </c>
      <c r="AE160" s="46">
        <f t="shared" si="25"/>
        <v>16.097417181200001</v>
      </c>
      <c r="AF160" s="58">
        <v>30</v>
      </c>
      <c r="AG160" s="48">
        <f t="shared" si="26"/>
        <v>0.5365805727066667</v>
      </c>
      <c r="AH160" s="171"/>
      <c r="AI160" s="58">
        <v>1</v>
      </c>
      <c r="AJ160" s="58">
        <v>100</v>
      </c>
      <c r="AK160" s="58">
        <v>0</v>
      </c>
      <c r="AL160" s="111"/>
      <c r="AM160" s="58">
        <v>1</v>
      </c>
      <c r="AN160" s="171"/>
      <c r="AO160" s="58">
        <v>1</v>
      </c>
      <c r="AP160" s="58">
        <v>99</v>
      </c>
      <c r="AQ160" s="58">
        <v>0</v>
      </c>
      <c r="AR160" s="111"/>
      <c r="AS160" s="58">
        <v>1</v>
      </c>
      <c r="AT160" s="111"/>
      <c r="AU160" s="171"/>
      <c r="AV160" s="58">
        <v>1</v>
      </c>
      <c r="AW160" s="58">
        <v>0</v>
      </c>
      <c r="AX160" s="58">
        <v>1</v>
      </c>
      <c r="AY160" s="171"/>
      <c r="AZ160" s="58">
        <v>1</v>
      </c>
      <c r="BA160" s="171"/>
      <c r="BB160" s="58">
        <v>4</v>
      </c>
      <c r="BC160" s="111"/>
      <c r="BD160" s="58">
        <v>1</v>
      </c>
      <c r="BE160" s="111"/>
      <c r="BF160" s="171"/>
      <c r="BG160" s="171"/>
      <c r="BH160" s="171"/>
      <c r="BI160" s="171"/>
      <c r="BJ160" s="58">
        <v>1</v>
      </c>
      <c r="BK160" s="175"/>
      <c r="BL160" s="61">
        <v>1</v>
      </c>
      <c r="BM160" s="61">
        <v>125</v>
      </c>
      <c r="BN160" s="64">
        <v>0</v>
      </c>
      <c r="BO160" s="112"/>
      <c r="BP160" s="58">
        <v>1</v>
      </c>
      <c r="BQ160" s="175"/>
      <c r="BR160" s="61">
        <v>1</v>
      </c>
      <c r="BS160" s="61">
        <v>123</v>
      </c>
      <c r="BT160" s="64">
        <v>0</v>
      </c>
      <c r="BU160" s="112"/>
      <c r="BV160" s="64">
        <v>1</v>
      </c>
      <c r="BW160" s="112"/>
      <c r="BX160" s="172"/>
      <c r="BY160" s="64">
        <v>0</v>
      </c>
      <c r="BZ160" s="64">
        <v>0</v>
      </c>
      <c r="CA160" s="64">
        <v>0</v>
      </c>
      <c r="CB160" s="177"/>
      <c r="CC160" s="61">
        <v>1</v>
      </c>
      <c r="CD160" s="61">
        <v>118</v>
      </c>
      <c r="CE160" s="64">
        <v>0</v>
      </c>
      <c r="CF160" s="112"/>
      <c r="CG160" s="58">
        <v>1</v>
      </c>
      <c r="CH160" s="171"/>
      <c r="CI160" s="58">
        <v>1</v>
      </c>
      <c r="CJ160" s="58">
        <v>121</v>
      </c>
      <c r="CK160" s="58">
        <v>0</v>
      </c>
      <c r="CL160" s="112"/>
      <c r="CM160" s="58">
        <v>1</v>
      </c>
      <c r="CN160" s="112"/>
      <c r="CO160" s="171"/>
      <c r="CP160" s="58">
        <v>4</v>
      </c>
      <c r="CQ160" s="58">
        <v>0</v>
      </c>
      <c r="CR160" s="58">
        <v>4</v>
      </c>
      <c r="CS160" s="64">
        <v>5</v>
      </c>
      <c r="CT160" s="64">
        <v>17</v>
      </c>
      <c r="CU160" s="63">
        <v>0.29411764709999999</v>
      </c>
      <c r="CV160" s="62">
        <v>1</v>
      </c>
      <c r="CW160" s="62">
        <v>0.29411764709999999</v>
      </c>
      <c r="CX160" s="46">
        <f t="shared" si="27"/>
        <v>14.085240033550001</v>
      </c>
      <c r="CY160" s="60">
        <v>0</v>
      </c>
      <c r="CZ160" s="60">
        <v>0</v>
      </c>
      <c r="DA160" s="46">
        <f t="shared" si="28"/>
        <v>5.8823529419999998</v>
      </c>
      <c r="DB160" s="60">
        <v>0</v>
      </c>
      <c r="DC160" s="60">
        <v>0</v>
      </c>
      <c r="DD160" s="66">
        <v>0</v>
      </c>
      <c r="DE160" s="49">
        <f t="shared" si="29"/>
        <v>0.43173174001189191</v>
      </c>
    </row>
    <row r="161" spans="1:109" x14ac:dyDescent="0.45">
      <c r="A161" s="56" t="s">
        <v>915</v>
      </c>
      <c r="B161" s="57" t="s">
        <v>916</v>
      </c>
      <c r="C161" s="56" t="s">
        <v>917</v>
      </c>
      <c r="D161" s="56" t="s">
        <v>918</v>
      </c>
      <c r="E161" s="56" t="s">
        <v>919</v>
      </c>
      <c r="F161" s="56" t="s">
        <v>754</v>
      </c>
      <c r="G161" s="56" t="s">
        <v>754</v>
      </c>
      <c r="H161" s="56" t="s">
        <v>142</v>
      </c>
      <c r="I161" s="58">
        <v>0</v>
      </c>
      <c r="J161" s="59">
        <v>122</v>
      </c>
      <c r="K161" s="60">
        <v>3.9910000000000001</v>
      </c>
      <c r="L161" s="47">
        <f>IF(K161&lt;Benchmarks!C$9,0,IF(K161&lt;Benchmarks!D$9,1,IF(K161&lt;Benchmarks!E$9,2,IF(K161&lt;Benchmarks!F$9,3,IF(K161&lt;Benchmarks!G$9,4,IF(K161&lt;Benchmarks!H$9,5,6))))))</f>
        <v>6</v>
      </c>
      <c r="M161" s="62">
        <v>1</v>
      </c>
      <c r="N161" s="46">
        <f t="shared" si="20"/>
        <v>6</v>
      </c>
      <c r="O161" s="60">
        <v>1.1830000000000001</v>
      </c>
      <c r="P161" s="47">
        <f>IF(O161&lt;Benchmarks!C$8,0,IF(O161&lt;Benchmarks!D$8,1,IF(O161&lt;Benchmarks!E$8,2,IF(O161&lt;Benchmarks!F$8,3,IF(O161&lt;Benchmarks!G$8,4,IF(O161&lt;Benchmarks!H$8,5,6))))))</f>
        <v>4</v>
      </c>
      <c r="Q161" s="62">
        <v>1</v>
      </c>
      <c r="R161" s="46">
        <f t="shared" si="21"/>
        <v>4</v>
      </c>
      <c r="S161" s="60">
        <v>0.81899999999999995</v>
      </c>
      <c r="T161" s="47">
        <f>IF(S161&lt;Benchmarks!C$7,0,IF(S161&lt;Benchmarks!D$7,1,IF(S161&lt;Benchmarks!E$7,2,IF(S161&lt;Benchmarks!F$7,3,IF(S161&lt;Benchmarks!G$7,4,IF(S161&lt;Benchmarks!H$7,5,6))))))</f>
        <v>6</v>
      </c>
      <c r="U161" s="62">
        <v>1</v>
      </c>
      <c r="V161" s="46">
        <f t="shared" si="22"/>
        <v>6</v>
      </c>
      <c r="W161" s="60">
        <v>5.9930000000000003</v>
      </c>
      <c r="X161" s="44">
        <f>IF(W161&lt;Benchmarks!C$5,0,IF(W161&lt;Benchmarks!D$5,1,IF(W161&lt;Benchmarks!E$5,2,IF(W161&lt;Benchmarks!F$5,3,IF(W161&lt;Benchmarks!G$5,4,IF(W161&lt;Benchmarks!H$5,5,6))))))</f>
        <v>6</v>
      </c>
      <c r="Y161" s="62">
        <v>1</v>
      </c>
      <c r="Z161" s="46">
        <f t="shared" si="23"/>
        <v>6</v>
      </c>
      <c r="AA161" s="60">
        <v>5.4850000000000003</v>
      </c>
      <c r="AB161" s="44">
        <f>IF(AA161&lt;Benchmarks!C$6,0,IF(AA161&lt;Benchmarks!D$6,1,IF(AA161&lt;Benchmarks!E$6,2,IF(AA161&lt;Benchmarks!F$6,3,IF(AA161&lt;Benchmarks!G$6,4,IF(AA161&lt;Benchmarks!H$6,5,6))))))</f>
        <v>6</v>
      </c>
      <c r="AC161" s="62">
        <v>1</v>
      </c>
      <c r="AD161" s="46">
        <f t="shared" si="24"/>
        <v>6</v>
      </c>
      <c r="AE161" s="46">
        <f t="shared" si="25"/>
        <v>28</v>
      </c>
      <c r="AF161" s="58">
        <v>30</v>
      </c>
      <c r="AG161" s="48">
        <f t="shared" si="26"/>
        <v>0.93333333333333335</v>
      </c>
      <c r="AH161" s="58">
        <v>32</v>
      </c>
      <c r="AI161" s="58">
        <v>0</v>
      </c>
      <c r="AJ161" s="58">
        <v>371</v>
      </c>
      <c r="AK161" s="58">
        <v>0</v>
      </c>
      <c r="AL161" s="62">
        <v>8.6249999999999993E-2</v>
      </c>
      <c r="AM161" s="58">
        <v>0</v>
      </c>
      <c r="AN161" s="58">
        <v>11</v>
      </c>
      <c r="AO161" s="58">
        <v>0</v>
      </c>
      <c r="AP161" s="58">
        <v>375</v>
      </c>
      <c r="AQ161" s="58">
        <v>0</v>
      </c>
      <c r="AR161" s="62">
        <v>2.9329999999999998E-2</v>
      </c>
      <c r="AS161" s="58">
        <v>0</v>
      </c>
      <c r="AT161" s="62">
        <v>0.76412941329999995</v>
      </c>
      <c r="AU161" s="58">
        <v>0</v>
      </c>
      <c r="AV161" s="58">
        <v>4</v>
      </c>
      <c r="AW161" s="58">
        <v>5</v>
      </c>
      <c r="AX161" s="58">
        <v>5</v>
      </c>
      <c r="AY161" s="171"/>
      <c r="AZ161" s="58">
        <v>1</v>
      </c>
      <c r="BA161" s="58">
        <v>96</v>
      </c>
      <c r="BB161" s="58">
        <v>0</v>
      </c>
      <c r="BC161" s="111"/>
      <c r="BD161" s="58">
        <v>1</v>
      </c>
      <c r="BE161" s="111"/>
      <c r="BF161" s="58">
        <v>2</v>
      </c>
      <c r="BG161" s="58">
        <v>4</v>
      </c>
      <c r="BH161" s="58">
        <v>5</v>
      </c>
      <c r="BI161" s="58">
        <v>5</v>
      </c>
      <c r="BJ161" s="58">
        <v>5</v>
      </c>
      <c r="BK161" s="175"/>
      <c r="BL161" s="61">
        <v>1</v>
      </c>
      <c r="BM161" s="61">
        <v>401</v>
      </c>
      <c r="BN161" s="64">
        <v>0</v>
      </c>
      <c r="BO161" s="112"/>
      <c r="BP161" s="58">
        <v>1</v>
      </c>
      <c r="BQ161" s="175"/>
      <c r="BR161" s="61">
        <v>1</v>
      </c>
      <c r="BS161" s="61">
        <v>414</v>
      </c>
      <c r="BT161" s="64">
        <v>0</v>
      </c>
      <c r="BU161" s="112"/>
      <c r="BV161" s="64">
        <v>1</v>
      </c>
      <c r="BW161" s="112"/>
      <c r="BX161" s="172"/>
      <c r="BY161" s="64">
        <v>2</v>
      </c>
      <c r="BZ161" s="64">
        <v>0</v>
      </c>
      <c r="CA161" s="64">
        <v>2</v>
      </c>
      <c r="CB161" s="65">
        <v>40</v>
      </c>
      <c r="CC161" s="61">
        <v>0</v>
      </c>
      <c r="CD161" s="61">
        <v>334</v>
      </c>
      <c r="CE161" s="64">
        <v>0</v>
      </c>
      <c r="CF161" s="63">
        <v>0.11976000000000001</v>
      </c>
      <c r="CG161" s="58">
        <v>0</v>
      </c>
      <c r="CH161" s="58">
        <v>60</v>
      </c>
      <c r="CI161" s="58">
        <v>0</v>
      </c>
      <c r="CJ161" s="58">
        <v>384</v>
      </c>
      <c r="CK161" s="58">
        <v>0</v>
      </c>
      <c r="CL161" s="63">
        <v>0.15625</v>
      </c>
      <c r="CM161" s="58">
        <v>0</v>
      </c>
      <c r="CN161" s="112"/>
      <c r="CO161" s="171"/>
      <c r="CP161" s="58">
        <v>0</v>
      </c>
      <c r="CQ161" s="58">
        <v>0</v>
      </c>
      <c r="CR161" s="58">
        <v>0</v>
      </c>
      <c r="CS161" s="64">
        <v>7</v>
      </c>
      <c r="CT161" s="64">
        <v>17</v>
      </c>
      <c r="CU161" s="63">
        <v>0.41176470590000003</v>
      </c>
      <c r="CV161" s="62">
        <v>0.99511002439999996</v>
      </c>
      <c r="CW161" s="62">
        <v>0.41176470590000003</v>
      </c>
      <c r="CX161" s="46">
        <f t="shared" si="27"/>
        <v>24.5</v>
      </c>
      <c r="CY161" s="60">
        <v>0</v>
      </c>
      <c r="CZ161" s="60">
        <v>0</v>
      </c>
      <c r="DA161" s="46">
        <f t="shared" si="28"/>
        <v>8.2352941180000006</v>
      </c>
      <c r="DB161" s="60">
        <v>0</v>
      </c>
      <c r="DC161" s="60">
        <v>0</v>
      </c>
      <c r="DD161" s="66">
        <v>0</v>
      </c>
      <c r="DE161" s="49">
        <f t="shared" si="29"/>
        <v>0.70779014309189181</v>
      </c>
    </row>
    <row r="162" spans="1:109" x14ac:dyDescent="0.45">
      <c r="A162" s="56" t="s">
        <v>920</v>
      </c>
      <c r="B162" s="57" t="s">
        <v>921</v>
      </c>
      <c r="C162" s="56" t="s">
        <v>922</v>
      </c>
      <c r="D162" s="56" t="s">
        <v>923</v>
      </c>
      <c r="E162" s="56" t="s">
        <v>924</v>
      </c>
      <c r="F162" s="56" t="s">
        <v>754</v>
      </c>
      <c r="G162" s="56" t="s">
        <v>754</v>
      </c>
      <c r="H162" s="56" t="s">
        <v>142</v>
      </c>
      <c r="I162" s="58">
        <v>0</v>
      </c>
      <c r="J162" s="59">
        <v>99</v>
      </c>
      <c r="K162" s="60">
        <v>2.9540000000000002</v>
      </c>
      <c r="L162" s="47">
        <f>IF(K162&lt;Benchmarks!C$9,0,IF(K162&lt;Benchmarks!D$9,1,IF(K162&lt;Benchmarks!E$9,2,IF(K162&lt;Benchmarks!F$9,3,IF(K162&lt;Benchmarks!G$9,4,IF(K162&lt;Benchmarks!H$9,5,6))))))</f>
        <v>5</v>
      </c>
      <c r="M162" s="62">
        <v>0.97080291969999999</v>
      </c>
      <c r="N162" s="46">
        <f t="shared" si="20"/>
        <v>4.8540145985000001</v>
      </c>
      <c r="O162" s="60">
        <v>0.93300000000000005</v>
      </c>
      <c r="P162" s="47">
        <f>IF(O162&lt;Benchmarks!C$8,0,IF(O162&lt;Benchmarks!D$8,1,IF(O162&lt;Benchmarks!E$8,2,IF(O162&lt;Benchmarks!F$8,3,IF(O162&lt;Benchmarks!G$8,4,IF(O162&lt;Benchmarks!H$8,5,6))))))</f>
        <v>0</v>
      </c>
      <c r="Q162" s="62">
        <v>1</v>
      </c>
      <c r="R162" s="46">
        <f t="shared" si="21"/>
        <v>0</v>
      </c>
      <c r="S162" s="60">
        <v>0.78400000000000003</v>
      </c>
      <c r="T162" s="47">
        <f>IF(S162&lt;Benchmarks!C$7,0,IF(S162&lt;Benchmarks!D$7,1,IF(S162&lt;Benchmarks!E$7,2,IF(S162&lt;Benchmarks!F$7,3,IF(S162&lt;Benchmarks!G$7,4,IF(S162&lt;Benchmarks!H$7,5,6))))))</f>
        <v>6</v>
      </c>
      <c r="U162" s="62">
        <v>1</v>
      </c>
      <c r="V162" s="46">
        <f t="shared" si="22"/>
        <v>6</v>
      </c>
      <c r="W162" s="60">
        <v>4.6710000000000003</v>
      </c>
      <c r="X162" s="44">
        <f>IF(W162&lt;Benchmarks!C$5,0,IF(W162&lt;Benchmarks!D$5,1,IF(W162&lt;Benchmarks!E$5,2,IF(W162&lt;Benchmarks!F$5,3,IF(W162&lt;Benchmarks!G$5,4,IF(W162&lt;Benchmarks!H$5,5,6))))))</f>
        <v>5</v>
      </c>
      <c r="Y162" s="62">
        <v>0.99270072990000002</v>
      </c>
      <c r="Z162" s="46">
        <f t="shared" si="23"/>
        <v>4.9635036494999998</v>
      </c>
      <c r="AA162" s="60">
        <v>4.0910000000000002</v>
      </c>
      <c r="AB162" s="44">
        <f>IF(AA162&lt;Benchmarks!C$6,0,IF(AA162&lt;Benchmarks!D$6,1,IF(AA162&lt;Benchmarks!E$6,2,IF(AA162&lt;Benchmarks!F$6,3,IF(AA162&lt;Benchmarks!G$6,4,IF(AA162&lt;Benchmarks!H$6,5,6))))))</f>
        <v>5</v>
      </c>
      <c r="AC162" s="62">
        <v>0.97435897439999997</v>
      </c>
      <c r="AD162" s="46">
        <f t="shared" si="24"/>
        <v>4.8717948719999997</v>
      </c>
      <c r="AE162" s="46">
        <f t="shared" si="25"/>
        <v>20.689313120000001</v>
      </c>
      <c r="AF162" s="58">
        <v>30</v>
      </c>
      <c r="AG162" s="48">
        <f t="shared" si="26"/>
        <v>0.68964377066666671</v>
      </c>
      <c r="AH162" s="171"/>
      <c r="AI162" s="58">
        <v>1</v>
      </c>
      <c r="AJ162" s="58">
        <v>149</v>
      </c>
      <c r="AK162" s="58">
        <v>0</v>
      </c>
      <c r="AL162" s="111"/>
      <c r="AM162" s="58">
        <v>1</v>
      </c>
      <c r="AN162" s="171"/>
      <c r="AO162" s="58">
        <v>1</v>
      </c>
      <c r="AP162" s="58">
        <v>177</v>
      </c>
      <c r="AQ162" s="58">
        <v>0</v>
      </c>
      <c r="AR162" s="111"/>
      <c r="AS162" s="58">
        <v>1</v>
      </c>
      <c r="AT162" s="62">
        <v>0.61978253240000003</v>
      </c>
      <c r="AU162" s="58">
        <v>0</v>
      </c>
      <c r="AV162" s="58">
        <v>5</v>
      </c>
      <c r="AW162" s="58">
        <v>6</v>
      </c>
      <c r="AX162" s="58">
        <v>6</v>
      </c>
      <c r="AY162" s="171"/>
      <c r="AZ162" s="58">
        <v>1</v>
      </c>
      <c r="BA162" s="58">
        <v>49</v>
      </c>
      <c r="BB162" s="58">
        <v>0</v>
      </c>
      <c r="BC162" s="111"/>
      <c r="BD162" s="58">
        <v>1</v>
      </c>
      <c r="BE162" s="62">
        <v>0.69659768499999997</v>
      </c>
      <c r="BF162" s="58">
        <v>0</v>
      </c>
      <c r="BG162" s="58">
        <v>5</v>
      </c>
      <c r="BH162" s="58">
        <v>6</v>
      </c>
      <c r="BI162" s="58">
        <v>6</v>
      </c>
      <c r="BJ162" s="58">
        <v>6</v>
      </c>
      <c r="BK162" s="175"/>
      <c r="BL162" s="61">
        <v>1</v>
      </c>
      <c r="BM162" s="61">
        <v>189</v>
      </c>
      <c r="BN162" s="64">
        <v>0</v>
      </c>
      <c r="BO162" s="112"/>
      <c r="BP162" s="58">
        <v>1</v>
      </c>
      <c r="BQ162" s="175"/>
      <c r="BR162" s="61">
        <v>1</v>
      </c>
      <c r="BS162" s="61">
        <v>208</v>
      </c>
      <c r="BT162" s="64">
        <v>0</v>
      </c>
      <c r="BU162" s="112"/>
      <c r="BV162" s="64">
        <v>1</v>
      </c>
      <c r="BW162" s="63">
        <v>0.69691241339999999</v>
      </c>
      <c r="BX162" s="64">
        <v>0</v>
      </c>
      <c r="BY162" s="64">
        <v>5</v>
      </c>
      <c r="BZ162" s="64">
        <v>6</v>
      </c>
      <c r="CA162" s="64">
        <v>6</v>
      </c>
      <c r="CB162" s="65">
        <v>12</v>
      </c>
      <c r="CC162" s="61">
        <v>0</v>
      </c>
      <c r="CD162" s="61">
        <v>181</v>
      </c>
      <c r="CE162" s="64">
        <v>0</v>
      </c>
      <c r="CF162" s="63">
        <v>6.6299999999999998E-2</v>
      </c>
      <c r="CG162" s="58">
        <v>0</v>
      </c>
      <c r="CH162" s="58">
        <v>11</v>
      </c>
      <c r="CI162" s="58">
        <v>0</v>
      </c>
      <c r="CJ162" s="58">
        <v>204</v>
      </c>
      <c r="CK162" s="58">
        <v>0</v>
      </c>
      <c r="CL162" s="63">
        <v>5.3920000000000003E-2</v>
      </c>
      <c r="CM162" s="58">
        <v>0</v>
      </c>
      <c r="CN162" s="63">
        <v>0.54250657319999995</v>
      </c>
      <c r="CO162" s="58">
        <v>0</v>
      </c>
      <c r="CP162" s="58">
        <v>4</v>
      </c>
      <c r="CQ162" s="58">
        <v>5</v>
      </c>
      <c r="CR162" s="58">
        <v>5</v>
      </c>
      <c r="CS162" s="64">
        <v>17</v>
      </c>
      <c r="CT162" s="64">
        <v>17</v>
      </c>
      <c r="CU162" s="63">
        <v>1</v>
      </c>
      <c r="CV162" s="62">
        <v>0.91743119269999995</v>
      </c>
      <c r="CW162" s="62">
        <v>0.5</v>
      </c>
      <c r="CX162" s="46">
        <f t="shared" si="27"/>
        <v>18.10314898</v>
      </c>
      <c r="CY162" s="60">
        <v>0</v>
      </c>
      <c r="CZ162" s="60">
        <v>0</v>
      </c>
      <c r="DA162" s="46">
        <f t="shared" si="28"/>
        <v>10</v>
      </c>
      <c r="DB162" s="60">
        <v>0</v>
      </c>
      <c r="DC162" s="60">
        <v>0</v>
      </c>
      <c r="DD162" s="66">
        <v>0</v>
      </c>
      <c r="DE162" s="49">
        <f t="shared" si="29"/>
        <v>0.60763565362162164</v>
      </c>
    </row>
    <row r="163" spans="1:109" x14ac:dyDescent="0.45">
      <c r="A163" s="56" t="s">
        <v>925</v>
      </c>
      <c r="B163" s="57" t="s">
        <v>926</v>
      </c>
      <c r="C163" s="56" t="s">
        <v>927</v>
      </c>
      <c r="D163" s="56" t="s">
        <v>928</v>
      </c>
      <c r="E163" s="56" t="s">
        <v>929</v>
      </c>
      <c r="F163" s="56" t="s">
        <v>783</v>
      </c>
      <c r="G163" s="56" t="s">
        <v>754</v>
      </c>
      <c r="H163" s="56" t="s">
        <v>142</v>
      </c>
      <c r="I163" s="58">
        <v>0</v>
      </c>
      <c r="J163" s="59">
        <v>99</v>
      </c>
      <c r="K163" s="60">
        <v>2.0550000000000002</v>
      </c>
      <c r="L163" s="47">
        <f>IF(K163&lt;Benchmarks!C$9,0,IF(K163&lt;Benchmarks!D$9,1,IF(K163&lt;Benchmarks!E$9,2,IF(K163&lt;Benchmarks!F$9,3,IF(K163&lt;Benchmarks!G$9,4,IF(K163&lt;Benchmarks!H$9,5,6))))))</f>
        <v>0</v>
      </c>
      <c r="M163" s="62">
        <v>0.1788321168</v>
      </c>
      <c r="N163" s="46">
        <f t="shared" si="20"/>
        <v>0</v>
      </c>
      <c r="O163" s="60">
        <v>1.33</v>
      </c>
      <c r="P163" s="47">
        <f>IF(O163&lt;Benchmarks!C$8,0,IF(O163&lt;Benchmarks!D$8,1,IF(O163&lt;Benchmarks!E$8,2,IF(O163&lt;Benchmarks!F$8,3,IF(O163&lt;Benchmarks!G$8,4,IF(O163&lt;Benchmarks!H$8,5,6))))))</f>
        <v>5</v>
      </c>
      <c r="Q163" s="62">
        <v>1</v>
      </c>
      <c r="R163" s="46">
        <f t="shared" si="21"/>
        <v>5</v>
      </c>
      <c r="S163" s="60">
        <v>0.34300000000000003</v>
      </c>
      <c r="T163" s="47">
        <f>IF(S163&lt;Benchmarks!C$7,0,IF(S163&lt;Benchmarks!D$7,1,IF(S163&lt;Benchmarks!E$7,2,IF(S163&lt;Benchmarks!F$7,3,IF(S163&lt;Benchmarks!G$7,4,IF(S163&lt;Benchmarks!H$7,5,6))))))</f>
        <v>1</v>
      </c>
      <c r="U163" s="62">
        <v>1</v>
      </c>
      <c r="V163" s="46">
        <f t="shared" si="22"/>
        <v>1</v>
      </c>
      <c r="W163" s="60">
        <v>3.7269999999999999</v>
      </c>
      <c r="X163" s="44">
        <f>IF(W163&lt;Benchmarks!C$5,0,IF(W163&lt;Benchmarks!D$5,1,IF(W163&lt;Benchmarks!E$5,2,IF(W163&lt;Benchmarks!F$5,3,IF(W163&lt;Benchmarks!G$5,4,IF(W163&lt;Benchmarks!H$5,5,6))))))</f>
        <v>1</v>
      </c>
      <c r="Y163" s="62">
        <v>0.95620437960000004</v>
      </c>
      <c r="Z163" s="46">
        <f t="shared" si="23"/>
        <v>0.95620437960000004</v>
      </c>
      <c r="AA163" s="60">
        <v>3.4969999999999999</v>
      </c>
      <c r="AB163" s="44">
        <f>IF(AA163&lt;Benchmarks!C$6,0,IF(AA163&lt;Benchmarks!D$6,1,IF(AA163&lt;Benchmarks!E$6,2,IF(AA163&lt;Benchmarks!F$6,3,IF(AA163&lt;Benchmarks!G$6,4,IF(AA163&lt;Benchmarks!H$6,5,6))))))</f>
        <v>2</v>
      </c>
      <c r="AC163" s="62">
        <v>0.91025641030000004</v>
      </c>
      <c r="AD163" s="46">
        <f t="shared" si="24"/>
        <v>1.8205128206000001</v>
      </c>
      <c r="AE163" s="46">
        <f t="shared" si="25"/>
        <v>8.7767172002000002</v>
      </c>
      <c r="AF163" s="58">
        <v>30</v>
      </c>
      <c r="AG163" s="48">
        <f t="shared" si="26"/>
        <v>0.29255724000666666</v>
      </c>
      <c r="AH163" s="171"/>
      <c r="AI163" s="58">
        <v>1</v>
      </c>
      <c r="AJ163" s="58">
        <v>140</v>
      </c>
      <c r="AK163" s="58">
        <v>0</v>
      </c>
      <c r="AL163" s="111"/>
      <c r="AM163" s="58">
        <v>1</v>
      </c>
      <c r="AN163" s="171"/>
      <c r="AO163" s="58">
        <v>1</v>
      </c>
      <c r="AP163" s="58">
        <v>231</v>
      </c>
      <c r="AQ163" s="58">
        <v>0</v>
      </c>
      <c r="AR163" s="111"/>
      <c r="AS163" s="58">
        <v>1</v>
      </c>
      <c r="AT163" s="111"/>
      <c r="AU163" s="171"/>
      <c r="AV163" s="58">
        <v>5</v>
      </c>
      <c r="AW163" s="58">
        <v>0</v>
      </c>
      <c r="AX163" s="58">
        <v>5</v>
      </c>
      <c r="AY163" s="171"/>
      <c r="AZ163" s="58">
        <v>1</v>
      </c>
      <c r="BA163" s="58">
        <v>57</v>
      </c>
      <c r="BB163" s="58">
        <v>0</v>
      </c>
      <c r="BC163" s="111"/>
      <c r="BD163" s="58">
        <v>1</v>
      </c>
      <c r="BE163" s="111"/>
      <c r="BF163" s="171"/>
      <c r="BG163" s="58">
        <v>4</v>
      </c>
      <c r="BH163" s="58">
        <v>0</v>
      </c>
      <c r="BI163" s="58">
        <v>4</v>
      </c>
      <c r="BJ163" s="58">
        <v>5</v>
      </c>
      <c r="BK163" s="175"/>
      <c r="BL163" s="61">
        <v>1</v>
      </c>
      <c r="BM163" s="61">
        <v>269</v>
      </c>
      <c r="BN163" s="64">
        <v>0</v>
      </c>
      <c r="BO163" s="112"/>
      <c r="BP163" s="58">
        <v>1</v>
      </c>
      <c r="BQ163" s="61">
        <v>11</v>
      </c>
      <c r="BR163" s="61">
        <v>0</v>
      </c>
      <c r="BS163" s="61">
        <v>281</v>
      </c>
      <c r="BT163" s="64">
        <v>0</v>
      </c>
      <c r="BU163" s="63">
        <v>3.9149999999999997E-2</v>
      </c>
      <c r="BV163" s="64">
        <v>0</v>
      </c>
      <c r="BW163" s="112"/>
      <c r="BX163" s="172"/>
      <c r="BY163" s="64">
        <v>0</v>
      </c>
      <c r="BZ163" s="64">
        <v>0</v>
      </c>
      <c r="CA163" s="64">
        <v>0</v>
      </c>
      <c r="CB163" s="65">
        <v>23</v>
      </c>
      <c r="CC163" s="61">
        <v>0</v>
      </c>
      <c r="CD163" s="61">
        <v>262</v>
      </c>
      <c r="CE163" s="64">
        <v>0</v>
      </c>
      <c r="CF163" s="63">
        <v>8.7790000000000007E-2</v>
      </c>
      <c r="CG163" s="58">
        <v>0</v>
      </c>
      <c r="CH163" s="58">
        <v>26</v>
      </c>
      <c r="CI163" s="58">
        <v>0</v>
      </c>
      <c r="CJ163" s="58">
        <v>268</v>
      </c>
      <c r="CK163" s="58">
        <v>0</v>
      </c>
      <c r="CL163" s="63">
        <v>9.7009999999999999E-2</v>
      </c>
      <c r="CM163" s="58">
        <v>0</v>
      </c>
      <c r="CN163" s="112"/>
      <c r="CO163" s="171"/>
      <c r="CP163" s="58">
        <v>2</v>
      </c>
      <c r="CQ163" s="58">
        <v>0</v>
      </c>
      <c r="CR163" s="58">
        <v>2</v>
      </c>
      <c r="CS163" s="64">
        <v>7</v>
      </c>
      <c r="CT163" s="64">
        <v>17</v>
      </c>
      <c r="CU163" s="63">
        <v>0.41176470590000003</v>
      </c>
      <c r="CV163" s="62">
        <v>0.97526501769999996</v>
      </c>
      <c r="CW163" s="62">
        <v>0.41176470590000003</v>
      </c>
      <c r="CX163" s="46">
        <f t="shared" si="27"/>
        <v>7.6796275501749998</v>
      </c>
      <c r="CY163" s="60">
        <v>0</v>
      </c>
      <c r="CZ163" s="60">
        <v>0</v>
      </c>
      <c r="DA163" s="46">
        <f t="shared" si="28"/>
        <v>8.2352941180000006</v>
      </c>
      <c r="DB163" s="60">
        <v>0</v>
      </c>
      <c r="DC163" s="60">
        <v>0</v>
      </c>
      <c r="DD163" s="66">
        <v>0</v>
      </c>
      <c r="DE163" s="49">
        <f t="shared" si="29"/>
        <v>0.34410641444702705</v>
      </c>
    </row>
    <row r="164" spans="1:109" x14ac:dyDescent="0.45">
      <c r="A164" s="56" t="s">
        <v>930</v>
      </c>
      <c r="B164" s="57" t="s">
        <v>931</v>
      </c>
      <c r="C164" s="56" t="s">
        <v>932</v>
      </c>
      <c r="D164" s="56" t="s">
        <v>933</v>
      </c>
      <c r="E164" s="56" t="s">
        <v>934</v>
      </c>
      <c r="F164" s="56" t="s">
        <v>754</v>
      </c>
      <c r="G164" s="56" t="s">
        <v>754</v>
      </c>
      <c r="H164" s="56" t="s">
        <v>142</v>
      </c>
      <c r="I164" s="58">
        <v>0</v>
      </c>
      <c r="J164" s="59">
        <v>178</v>
      </c>
      <c r="K164" s="60">
        <v>2.7080000000000002</v>
      </c>
      <c r="L164" s="47">
        <f>IF(K164&lt;Benchmarks!C$9,0,IF(K164&lt;Benchmarks!D$9,1,IF(K164&lt;Benchmarks!E$9,2,IF(K164&lt;Benchmarks!F$9,3,IF(K164&lt;Benchmarks!G$9,4,IF(K164&lt;Benchmarks!H$9,5,6))))))</f>
        <v>4</v>
      </c>
      <c r="M164" s="62">
        <v>0.61678832120000004</v>
      </c>
      <c r="N164" s="46">
        <f t="shared" si="20"/>
        <v>2.4671532848000002</v>
      </c>
      <c r="O164" s="60">
        <v>1.1579999999999999</v>
      </c>
      <c r="P164" s="47">
        <f>IF(O164&lt;Benchmarks!C$8,0,IF(O164&lt;Benchmarks!D$8,1,IF(O164&lt;Benchmarks!E$8,2,IF(O164&lt;Benchmarks!F$8,3,IF(O164&lt;Benchmarks!G$8,4,IF(O164&lt;Benchmarks!H$8,5,6))))))</f>
        <v>3</v>
      </c>
      <c r="Q164" s="62">
        <v>1</v>
      </c>
      <c r="R164" s="46">
        <f t="shared" si="21"/>
        <v>3</v>
      </c>
      <c r="S164" s="60">
        <v>0.25900000000000001</v>
      </c>
      <c r="T164" s="47">
        <f>IF(S164&lt;Benchmarks!C$7,0,IF(S164&lt;Benchmarks!D$7,1,IF(S164&lt;Benchmarks!E$7,2,IF(S164&lt;Benchmarks!F$7,3,IF(S164&lt;Benchmarks!G$7,4,IF(S164&lt;Benchmarks!H$7,5,6))))))</f>
        <v>0</v>
      </c>
      <c r="U164" s="62">
        <v>1</v>
      </c>
      <c r="V164" s="46">
        <f t="shared" si="22"/>
        <v>0</v>
      </c>
      <c r="W164" s="60">
        <v>4.125</v>
      </c>
      <c r="X164" s="44">
        <f>IF(W164&lt;Benchmarks!C$5,0,IF(W164&lt;Benchmarks!D$5,1,IF(W164&lt;Benchmarks!E$5,2,IF(W164&lt;Benchmarks!F$5,3,IF(W164&lt;Benchmarks!G$5,4,IF(W164&lt;Benchmarks!H$5,5,6))))))</f>
        <v>4</v>
      </c>
      <c r="Y164" s="62">
        <v>0.57664233580000002</v>
      </c>
      <c r="Z164" s="46">
        <f t="shared" si="23"/>
        <v>2.3065693432000001</v>
      </c>
      <c r="AA164" s="60">
        <v>3.6720000000000002</v>
      </c>
      <c r="AB164" s="44">
        <f>IF(AA164&lt;Benchmarks!C$6,0,IF(AA164&lt;Benchmarks!D$6,1,IF(AA164&lt;Benchmarks!E$6,2,IF(AA164&lt;Benchmarks!F$6,3,IF(AA164&lt;Benchmarks!G$6,4,IF(AA164&lt;Benchmarks!H$6,5,6))))))</f>
        <v>3</v>
      </c>
      <c r="AC164" s="62">
        <v>0.21794871790000001</v>
      </c>
      <c r="AD164" s="46">
        <f t="shared" si="24"/>
        <v>0.65384615369999999</v>
      </c>
      <c r="AE164" s="46">
        <f t="shared" si="25"/>
        <v>8.4275687816999998</v>
      </c>
      <c r="AF164" s="58">
        <v>30</v>
      </c>
      <c r="AG164" s="48">
        <f t="shared" si="26"/>
        <v>0.28091895939</v>
      </c>
      <c r="AH164" s="58">
        <v>61</v>
      </c>
      <c r="AI164" s="58">
        <v>0</v>
      </c>
      <c r="AJ164" s="58">
        <v>506</v>
      </c>
      <c r="AK164" s="58">
        <v>0</v>
      </c>
      <c r="AL164" s="62">
        <v>0.12055</v>
      </c>
      <c r="AM164" s="58">
        <v>0</v>
      </c>
      <c r="AN164" s="58">
        <v>54</v>
      </c>
      <c r="AO164" s="58">
        <v>0</v>
      </c>
      <c r="AP164" s="58">
        <v>530</v>
      </c>
      <c r="AQ164" s="58">
        <v>0</v>
      </c>
      <c r="AR164" s="62">
        <v>0.10188999999999999</v>
      </c>
      <c r="AS164" s="58">
        <v>0</v>
      </c>
      <c r="AT164" s="62">
        <v>0.17152311789999999</v>
      </c>
      <c r="AU164" s="58">
        <v>0</v>
      </c>
      <c r="AV164" s="58">
        <v>0</v>
      </c>
      <c r="AW164" s="58">
        <v>1</v>
      </c>
      <c r="AX164" s="58">
        <v>1</v>
      </c>
      <c r="AY164" s="58">
        <v>17</v>
      </c>
      <c r="AZ164" s="58">
        <v>0</v>
      </c>
      <c r="BA164" s="58">
        <v>131</v>
      </c>
      <c r="BB164" s="58">
        <v>0</v>
      </c>
      <c r="BC164" s="62">
        <v>0.12977</v>
      </c>
      <c r="BD164" s="58">
        <v>0</v>
      </c>
      <c r="BE164" s="111"/>
      <c r="BF164" s="171"/>
      <c r="BG164" s="58">
        <v>0</v>
      </c>
      <c r="BH164" s="58">
        <v>0</v>
      </c>
      <c r="BI164" s="58">
        <v>0</v>
      </c>
      <c r="BJ164" s="58">
        <v>1</v>
      </c>
      <c r="BK164" s="175"/>
      <c r="BL164" s="61">
        <v>1</v>
      </c>
      <c r="BM164" s="61">
        <v>564</v>
      </c>
      <c r="BN164" s="64">
        <v>0</v>
      </c>
      <c r="BO164" s="112"/>
      <c r="BP164" s="58">
        <v>1</v>
      </c>
      <c r="BQ164" s="175"/>
      <c r="BR164" s="61">
        <v>1</v>
      </c>
      <c r="BS164" s="61">
        <v>579</v>
      </c>
      <c r="BT164" s="64">
        <v>0</v>
      </c>
      <c r="BU164" s="112"/>
      <c r="BV164" s="64">
        <v>1</v>
      </c>
      <c r="BW164" s="112"/>
      <c r="BX164" s="172"/>
      <c r="BY164" s="64">
        <v>2</v>
      </c>
      <c r="BZ164" s="64">
        <v>0</v>
      </c>
      <c r="CA164" s="64">
        <v>2</v>
      </c>
      <c r="CB164" s="65">
        <v>71</v>
      </c>
      <c r="CC164" s="61">
        <v>0</v>
      </c>
      <c r="CD164" s="61">
        <v>432</v>
      </c>
      <c r="CE164" s="64">
        <v>0</v>
      </c>
      <c r="CF164" s="63">
        <v>0.16435</v>
      </c>
      <c r="CG164" s="58">
        <v>0</v>
      </c>
      <c r="CH164" s="58">
        <v>62</v>
      </c>
      <c r="CI164" s="58">
        <v>0</v>
      </c>
      <c r="CJ164" s="58">
        <v>461</v>
      </c>
      <c r="CK164" s="58">
        <v>0</v>
      </c>
      <c r="CL164" s="63">
        <v>0.13449</v>
      </c>
      <c r="CM164" s="58">
        <v>0</v>
      </c>
      <c r="CN164" s="63">
        <v>0.24704227679999999</v>
      </c>
      <c r="CO164" s="58">
        <v>0</v>
      </c>
      <c r="CP164" s="58">
        <v>0</v>
      </c>
      <c r="CQ164" s="58">
        <v>2</v>
      </c>
      <c r="CR164" s="58">
        <v>2</v>
      </c>
      <c r="CS164" s="64">
        <v>5</v>
      </c>
      <c r="CT164" s="64">
        <v>17</v>
      </c>
      <c r="CU164" s="63">
        <v>0.29411764709999999</v>
      </c>
      <c r="CV164" s="62">
        <v>0.98793103449999997</v>
      </c>
      <c r="CW164" s="62">
        <v>0.29411764709999999</v>
      </c>
      <c r="CX164" s="46">
        <f t="shared" si="27"/>
        <v>7.3741226839875003</v>
      </c>
      <c r="CY164" s="60">
        <v>0</v>
      </c>
      <c r="CZ164" s="60">
        <v>0</v>
      </c>
      <c r="DA164" s="46">
        <f t="shared" si="28"/>
        <v>5.8823529419999998</v>
      </c>
      <c r="DB164" s="60">
        <v>0</v>
      </c>
      <c r="DC164" s="60">
        <v>0</v>
      </c>
      <c r="DD164" s="66">
        <v>0</v>
      </c>
      <c r="DE164" s="49">
        <f t="shared" si="29"/>
        <v>0.28662650002135137</v>
      </c>
    </row>
    <row r="165" spans="1:109" x14ac:dyDescent="0.45">
      <c r="A165" s="56" t="s">
        <v>935</v>
      </c>
      <c r="B165" s="57" t="s">
        <v>936</v>
      </c>
      <c r="C165" s="56" t="s">
        <v>937</v>
      </c>
      <c r="D165" s="56" t="s">
        <v>938</v>
      </c>
      <c r="E165" s="56" t="s">
        <v>939</v>
      </c>
      <c r="F165" s="56" t="s">
        <v>874</v>
      </c>
      <c r="G165" s="56" t="s">
        <v>754</v>
      </c>
      <c r="H165" s="56" t="s">
        <v>142</v>
      </c>
      <c r="I165" s="58">
        <v>0</v>
      </c>
      <c r="J165" s="59">
        <v>68</v>
      </c>
      <c r="K165" s="60">
        <v>2.1909999999999998</v>
      </c>
      <c r="L165" s="47">
        <f>IF(K165&lt;Benchmarks!C$9,0,IF(K165&lt;Benchmarks!D$9,1,IF(K165&lt;Benchmarks!E$9,2,IF(K165&lt;Benchmarks!F$9,3,IF(K165&lt;Benchmarks!G$9,4,IF(K165&lt;Benchmarks!H$9,5,6))))))</f>
        <v>1</v>
      </c>
      <c r="M165" s="62">
        <v>0.78832116789999995</v>
      </c>
      <c r="N165" s="46">
        <f t="shared" si="20"/>
        <v>0.78832116789999995</v>
      </c>
      <c r="O165" s="60">
        <v>1.3560000000000001</v>
      </c>
      <c r="P165" s="47">
        <f>IF(O165&lt;Benchmarks!C$8,0,IF(O165&lt;Benchmarks!D$8,1,IF(O165&lt;Benchmarks!E$8,2,IF(O165&lt;Benchmarks!F$8,3,IF(O165&lt;Benchmarks!G$8,4,IF(O165&lt;Benchmarks!H$8,5,6))))))</f>
        <v>5</v>
      </c>
      <c r="Q165" s="62">
        <v>1</v>
      </c>
      <c r="R165" s="46">
        <f t="shared" si="21"/>
        <v>5</v>
      </c>
      <c r="S165" s="60">
        <v>0.29499999999999998</v>
      </c>
      <c r="T165" s="47">
        <f>IF(S165&lt;Benchmarks!C$7,0,IF(S165&lt;Benchmarks!D$7,1,IF(S165&lt;Benchmarks!E$7,2,IF(S165&lt;Benchmarks!F$7,3,IF(S165&lt;Benchmarks!G$7,4,IF(S165&lt;Benchmarks!H$7,5,6))))))</f>
        <v>0</v>
      </c>
      <c r="U165" s="62">
        <v>1</v>
      </c>
      <c r="V165" s="46">
        <f t="shared" si="22"/>
        <v>0</v>
      </c>
      <c r="W165" s="60">
        <v>3.8420000000000001</v>
      </c>
      <c r="X165" s="44">
        <f>IF(W165&lt;Benchmarks!C$5,0,IF(W165&lt;Benchmarks!D$5,1,IF(W165&lt;Benchmarks!E$5,2,IF(W165&lt;Benchmarks!F$5,3,IF(W165&lt;Benchmarks!G$5,4,IF(W165&lt;Benchmarks!H$5,5,6))))))</f>
        <v>2</v>
      </c>
      <c r="Y165" s="62">
        <v>0.93065693429999996</v>
      </c>
      <c r="Z165" s="46">
        <f t="shared" si="23"/>
        <v>1.8613138685999999</v>
      </c>
      <c r="AA165" s="60">
        <v>3.093</v>
      </c>
      <c r="AB165" s="44">
        <f>IF(AA165&lt;Benchmarks!C$6,0,IF(AA165&lt;Benchmarks!D$6,1,IF(AA165&lt;Benchmarks!E$6,2,IF(AA165&lt;Benchmarks!F$6,3,IF(AA165&lt;Benchmarks!G$6,4,IF(AA165&lt;Benchmarks!H$6,5,6))))))</f>
        <v>0</v>
      </c>
      <c r="AC165" s="62">
        <v>0.78205128209999997</v>
      </c>
      <c r="AD165" s="46">
        <f t="shared" si="24"/>
        <v>0</v>
      </c>
      <c r="AE165" s="46">
        <f t="shared" si="25"/>
        <v>7.6496350364999994</v>
      </c>
      <c r="AF165" s="58">
        <v>30</v>
      </c>
      <c r="AG165" s="48">
        <f t="shared" si="26"/>
        <v>0.25498783454999996</v>
      </c>
      <c r="AH165" s="171"/>
      <c r="AI165" s="58">
        <v>1</v>
      </c>
      <c r="AJ165" s="58">
        <v>45</v>
      </c>
      <c r="AK165" s="58">
        <v>0</v>
      </c>
      <c r="AL165" s="111"/>
      <c r="AM165" s="58">
        <v>1</v>
      </c>
      <c r="AN165" s="171"/>
      <c r="AO165" s="58">
        <v>1</v>
      </c>
      <c r="AP165" s="58">
        <v>85</v>
      </c>
      <c r="AQ165" s="58">
        <v>0</v>
      </c>
      <c r="AR165" s="111"/>
      <c r="AS165" s="58">
        <v>1</v>
      </c>
      <c r="AT165" s="62">
        <v>0.40785103169999998</v>
      </c>
      <c r="AU165" s="58">
        <v>0</v>
      </c>
      <c r="AV165" s="58">
        <v>1</v>
      </c>
      <c r="AW165" s="58">
        <v>4</v>
      </c>
      <c r="AX165" s="58">
        <v>4</v>
      </c>
      <c r="AY165" s="171"/>
      <c r="AZ165" s="58">
        <v>1</v>
      </c>
      <c r="BA165" s="171"/>
      <c r="BB165" s="58">
        <v>4</v>
      </c>
      <c r="BC165" s="111"/>
      <c r="BD165" s="58">
        <v>1</v>
      </c>
      <c r="BE165" s="111"/>
      <c r="BF165" s="171"/>
      <c r="BG165" s="171"/>
      <c r="BH165" s="171"/>
      <c r="BI165" s="171"/>
      <c r="BJ165" s="58">
        <v>4</v>
      </c>
      <c r="BK165" s="175"/>
      <c r="BL165" s="61">
        <v>1</v>
      </c>
      <c r="BM165" s="61">
        <v>53</v>
      </c>
      <c r="BN165" s="64">
        <v>0</v>
      </c>
      <c r="BO165" s="112"/>
      <c r="BP165" s="58">
        <v>1</v>
      </c>
      <c r="BQ165" s="61">
        <v>0</v>
      </c>
      <c r="BR165" s="61">
        <v>0</v>
      </c>
      <c r="BS165" s="61">
        <v>101</v>
      </c>
      <c r="BT165" s="64">
        <v>0</v>
      </c>
      <c r="BU165" s="63">
        <v>0</v>
      </c>
      <c r="BV165" s="64">
        <v>0</v>
      </c>
      <c r="BW165" s="112"/>
      <c r="BX165" s="64">
        <v>2</v>
      </c>
      <c r="BY165" s="64">
        <v>6</v>
      </c>
      <c r="BZ165" s="64">
        <v>6</v>
      </c>
      <c r="CA165" s="64">
        <v>6</v>
      </c>
      <c r="CB165" s="177"/>
      <c r="CC165" s="61">
        <v>1</v>
      </c>
      <c r="CD165" s="61">
        <v>53</v>
      </c>
      <c r="CE165" s="64">
        <v>0</v>
      </c>
      <c r="CF165" s="112"/>
      <c r="CG165" s="58">
        <v>1</v>
      </c>
      <c r="CH165" s="171"/>
      <c r="CI165" s="58">
        <v>1</v>
      </c>
      <c r="CJ165" s="58">
        <v>101</v>
      </c>
      <c r="CK165" s="58">
        <v>0</v>
      </c>
      <c r="CL165" s="112"/>
      <c r="CM165" s="58">
        <v>1</v>
      </c>
      <c r="CN165" s="63">
        <v>0.62957120320000004</v>
      </c>
      <c r="CO165" s="58">
        <v>0</v>
      </c>
      <c r="CP165" s="58">
        <v>3</v>
      </c>
      <c r="CQ165" s="58">
        <v>5</v>
      </c>
      <c r="CR165" s="58">
        <v>5</v>
      </c>
      <c r="CS165" s="64">
        <v>15</v>
      </c>
      <c r="CT165" s="64">
        <v>17</v>
      </c>
      <c r="CU165" s="63">
        <v>0.88235294119999996</v>
      </c>
      <c r="CV165" s="62">
        <v>0.98969072160000005</v>
      </c>
      <c r="CW165" s="62">
        <v>0.88235294119999996</v>
      </c>
      <c r="CX165" s="46">
        <f t="shared" si="27"/>
        <v>6.6934306569374993</v>
      </c>
      <c r="CY165" s="60">
        <v>0</v>
      </c>
      <c r="CZ165" s="60">
        <v>0</v>
      </c>
      <c r="DA165" s="46">
        <f t="shared" si="28"/>
        <v>17.647058823999998</v>
      </c>
      <c r="DB165" s="60">
        <v>0</v>
      </c>
      <c r="DC165" s="60">
        <v>0</v>
      </c>
      <c r="DD165" s="66">
        <v>0</v>
      </c>
      <c r="DE165" s="49">
        <f t="shared" si="29"/>
        <v>0.52628085364189192</v>
      </c>
    </row>
    <row r="166" spans="1:109" x14ac:dyDescent="0.45">
      <c r="A166" s="56" t="s">
        <v>940</v>
      </c>
      <c r="B166" s="57" t="s">
        <v>941</v>
      </c>
      <c r="C166" s="56" t="s">
        <v>942</v>
      </c>
      <c r="D166" s="56" t="s">
        <v>943</v>
      </c>
      <c r="E166" s="56" t="s">
        <v>944</v>
      </c>
      <c r="F166" s="56" t="s">
        <v>760</v>
      </c>
      <c r="G166" s="56" t="s">
        <v>767</v>
      </c>
      <c r="H166" s="56" t="s">
        <v>142</v>
      </c>
      <c r="I166" s="58">
        <v>0</v>
      </c>
      <c r="J166" s="59">
        <v>98</v>
      </c>
      <c r="K166" s="60">
        <v>2.5760000000000001</v>
      </c>
      <c r="L166" s="47">
        <f>IF(K166&lt;Benchmarks!C$9,0,IF(K166&lt;Benchmarks!D$9,1,IF(K166&lt;Benchmarks!E$9,2,IF(K166&lt;Benchmarks!F$9,3,IF(K166&lt;Benchmarks!G$9,4,IF(K166&lt;Benchmarks!H$9,5,6))))))</f>
        <v>4</v>
      </c>
      <c r="M166" s="62">
        <v>0.80656934309999995</v>
      </c>
      <c r="N166" s="46">
        <f t="shared" si="20"/>
        <v>3.2262773723999998</v>
      </c>
      <c r="O166" s="60">
        <v>1.048</v>
      </c>
      <c r="P166" s="47">
        <f>IF(O166&lt;Benchmarks!C$8,0,IF(O166&lt;Benchmarks!D$8,1,IF(O166&lt;Benchmarks!E$8,2,IF(O166&lt;Benchmarks!F$8,3,IF(O166&lt;Benchmarks!G$8,4,IF(O166&lt;Benchmarks!H$8,5,6))))))</f>
        <v>2</v>
      </c>
      <c r="Q166" s="62">
        <v>1</v>
      </c>
      <c r="R166" s="46">
        <f t="shared" si="21"/>
        <v>2</v>
      </c>
      <c r="S166" s="60">
        <v>0.57899999999999996</v>
      </c>
      <c r="T166" s="47">
        <f>IF(S166&lt;Benchmarks!C$7,0,IF(S166&lt;Benchmarks!D$7,1,IF(S166&lt;Benchmarks!E$7,2,IF(S166&lt;Benchmarks!F$7,3,IF(S166&lt;Benchmarks!G$7,4,IF(S166&lt;Benchmarks!H$7,5,6))))))</f>
        <v>5</v>
      </c>
      <c r="U166" s="62">
        <v>1</v>
      </c>
      <c r="V166" s="46">
        <f t="shared" si="22"/>
        <v>5</v>
      </c>
      <c r="W166" s="60">
        <v>4.202</v>
      </c>
      <c r="X166" s="44">
        <f>IF(W166&lt;Benchmarks!C$5,0,IF(W166&lt;Benchmarks!D$5,1,IF(W166&lt;Benchmarks!E$5,2,IF(W166&lt;Benchmarks!F$5,3,IF(W166&lt;Benchmarks!G$5,4,IF(W166&lt;Benchmarks!H$5,5,6))))))</f>
        <v>4</v>
      </c>
      <c r="Y166" s="62">
        <v>0.96350364960000001</v>
      </c>
      <c r="Z166" s="46">
        <f t="shared" si="23"/>
        <v>3.8540145984</v>
      </c>
      <c r="AA166" s="60">
        <v>3.6829999999999998</v>
      </c>
      <c r="AB166" s="44">
        <f>IF(AA166&lt;Benchmarks!C$6,0,IF(AA166&lt;Benchmarks!D$6,1,IF(AA166&lt;Benchmarks!E$6,2,IF(AA166&lt;Benchmarks!F$6,3,IF(AA166&lt;Benchmarks!G$6,4,IF(AA166&lt;Benchmarks!H$6,5,6))))))</f>
        <v>3</v>
      </c>
      <c r="AC166" s="62">
        <v>0.87179487180000004</v>
      </c>
      <c r="AD166" s="46">
        <f t="shared" si="24"/>
        <v>2.6153846154</v>
      </c>
      <c r="AE166" s="46">
        <f t="shared" si="25"/>
        <v>16.695676586199998</v>
      </c>
      <c r="AF166" s="58">
        <v>30</v>
      </c>
      <c r="AG166" s="48">
        <f t="shared" si="26"/>
        <v>0.5565225528733333</v>
      </c>
      <c r="AH166" s="58">
        <v>0</v>
      </c>
      <c r="AI166" s="58">
        <v>0</v>
      </c>
      <c r="AJ166" s="58">
        <v>261</v>
      </c>
      <c r="AK166" s="58">
        <v>0</v>
      </c>
      <c r="AL166" s="62">
        <v>0</v>
      </c>
      <c r="AM166" s="58">
        <v>0</v>
      </c>
      <c r="AN166" s="171"/>
      <c r="AO166" s="58">
        <v>1</v>
      </c>
      <c r="AP166" s="58">
        <v>294</v>
      </c>
      <c r="AQ166" s="58">
        <v>0</v>
      </c>
      <c r="AR166" s="111"/>
      <c r="AS166" s="58">
        <v>1</v>
      </c>
      <c r="AT166" s="111"/>
      <c r="AU166" s="171"/>
      <c r="AV166" s="58">
        <v>6</v>
      </c>
      <c r="AW166" s="58">
        <v>0</v>
      </c>
      <c r="AX166" s="58">
        <v>6</v>
      </c>
      <c r="AY166" s="171"/>
      <c r="AZ166" s="58">
        <v>1</v>
      </c>
      <c r="BA166" s="58">
        <v>74</v>
      </c>
      <c r="BB166" s="58">
        <v>0</v>
      </c>
      <c r="BC166" s="111"/>
      <c r="BD166" s="58">
        <v>1</v>
      </c>
      <c r="BE166" s="111"/>
      <c r="BF166" s="171"/>
      <c r="BG166" s="58">
        <v>5</v>
      </c>
      <c r="BH166" s="58">
        <v>0</v>
      </c>
      <c r="BI166" s="58">
        <v>5</v>
      </c>
      <c r="BJ166" s="58">
        <v>6</v>
      </c>
      <c r="BK166" s="175"/>
      <c r="BL166" s="61">
        <v>1</v>
      </c>
      <c r="BM166" s="61">
        <v>293</v>
      </c>
      <c r="BN166" s="64">
        <v>0</v>
      </c>
      <c r="BO166" s="112"/>
      <c r="BP166" s="58">
        <v>1</v>
      </c>
      <c r="BQ166" s="175"/>
      <c r="BR166" s="61">
        <v>1</v>
      </c>
      <c r="BS166" s="61">
        <v>309</v>
      </c>
      <c r="BT166" s="64">
        <v>0</v>
      </c>
      <c r="BU166" s="112"/>
      <c r="BV166" s="64">
        <v>1</v>
      </c>
      <c r="BW166" s="63">
        <v>0.2099609375</v>
      </c>
      <c r="BX166" s="64">
        <v>0</v>
      </c>
      <c r="BY166" s="64">
        <v>2</v>
      </c>
      <c r="BZ166" s="64">
        <v>2</v>
      </c>
      <c r="CA166" s="64">
        <v>2</v>
      </c>
      <c r="CB166" s="65">
        <v>33</v>
      </c>
      <c r="CC166" s="61">
        <v>0</v>
      </c>
      <c r="CD166" s="61">
        <v>237</v>
      </c>
      <c r="CE166" s="64">
        <v>0</v>
      </c>
      <c r="CF166" s="63">
        <v>0.13924</v>
      </c>
      <c r="CG166" s="58">
        <v>0</v>
      </c>
      <c r="CH166" s="58">
        <v>24</v>
      </c>
      <c r="CI166" s="58">
        <v>0</v>
      </c>
      <c r="CJ166" s="58">
        <v>245</v>
      </c>
      <c r="CK166" s="58">
        <v>0</v>
      </c>
      <c r="CL166" s="63">
        <v>9.7960000000000005E-2</v>
      </c>
      <c r="CM166" s="58">
        <v>0</v>
      </c>
      <c r="CN166" s="63">
        <v>0.43107769419999997</v>
      </c>
      <c r="CO166" s="58">
        <v>0</v>
      </c>
      <c r="CP166" s="58">
        <v>2</v>
      </c>
      <c r="CQ166" s="58">
        <v>4</v>
      </c>
      <c r="CR166" s="58">
        <v>4</v>
      </c>
      <c r="CS166" s="64">
        <v>12</v>
      </c>
      <c r="CT166" s="64">
        <v>17</v>
      </c>
      <c r="CU166" s="63">
        <v>0.70588235290000001</v>
      </c>
      <c r="CV166" s="62">
        <v>0.99346405230000001</v>
      </c>
      <c r="CW166" s="62">
        <v>0.70588235290000001</v>
      </c>
      <c r="CX166" s="46">
        <f t="shared" si="27"/>
        <v>14.608717012924998</v>
      </c>
      <c r="CY166" s="60">
        <v>0</v>
      </c>
      <c r="CZ166" s="60">
        <v>0</v>
      </c>
      <c r="DA166" s="46">
        <f t="shared" si="28"/>
        <v>14.117647057999999</v>
      </c>
      <c r="DB166" s="60">
        <v>0</v>
      </c>
      <c r="DC166" s="60">
        <v>0</v>
      </c>
      <c r="DD166" s="66">
        <v>0</v>
      </c>
      <c r="DE166" s="49">
        <f t="shared" si="29"/>
        <v>0.62111057450648643</v>
      </c>
    </row>
    <row r="167" spans="1:109" x14ac:dyDescent="0.45">
      <c r="A167" s="56" t="s">
        <v>945</v>
      </c>
      <c r="B167" s="57" t="s">
        <v>946</v>
      </c>
      <c r="C167" s="56" t="s">
        <v>947</v>
      </c>
      <c r="D167" s="56" t="s">
        <v>948</v>
      </c>
      <c r="E167" s="56" t="s">
        <v>949</v>
      </c>
      <c r="F167" s="56" t="s">
        <v>754</v>
      </c>
      <c r="G167" s="56" t="s">
        <v>754</v>
      </c>
      <c r="H167" s="56" t="s">
        <v>153</v>
      </c>
      <c r="I167" s="58">
        <v>54</v>
      </c>
      <c r="J167" s="59">
        <v>120</v>
      </c>
      <c r="K167" s="60">
        <v>2.6560000000000001</v>
      </c>
      <c r="L167" s="47">
        <f>IF(K167&lt;Benchmarks!C$9,0,IF(K167&lt;Benchmarks!D$9,1,IF(K167&lt;Benchmarks!E$9,2,IF(K167&lt;Benchmarks!F$9,3,IF(K167&lt;Benchmarks!G$9,4,IF(K167&lt;Benchmarks!H$9,5,6))))))</f>
        <v>4</v>
      </c>
      <c r="M167" s="62">
        <v>0.29197080289999999</v>
      </c>
      <c r="N167" s="46">
        <f t="shared" si="20"/>
        <v>1.1678832116</v>
      </c>
      <c r="O167" s="60">
        <v>1.4890000000000001</v>
      </c>
      <c r="P167" s="47">
        <f>IF(O167&lt;Benchmarks!C$8,0,IF(O167&lt;Benchmarks!D$8,1,IF(O167&lt;Benchmarks!E$8,2,IF(O167&lt;Benchmarks!F$8,3,IF(O167&lt;Benchmarks!G$8,4,IF(O167&lt;Benchmarks!H$8,5,6))))))</f>
        <v>6</v>
      </c>
      <c r="Q167" s="62">
        <v>1</v>
      </c>
      <c r="R167" s="46">
        <f t="shared" si="21"/>
        <v>6</v>
      </c>
      <c r="S167" s="60">
        <v>0.77</v>
      </c>
      <c r="T167" s="47">
        <f>IF(S167&lt;Benchmarks!C$7,0,IF(S167&lt;Benchmarks!D$7,1,IF(S167&lt;Benchmarks!E$7,2,IF(S167&lt;Benchmarks!F$7,3,IF(S167&lt;Benchmarks!G$7,4,IF(S167&lt;Benchmarks!H$7,5,6))))))</f>
        <v>6</v>
      </c>
      <c r="U167" s="62">
        <v>1</v>
      </c>
      <c r="V167" s="46">
        <f t="shared" si="22"/>
        <v>6</v>
      </c>
      <c r="W167" s="60">
        <v>4.915</v>
      </c>
      <c r="X167" s="44">
        <f>IF(W167&lt;Benchmarks!C$5,0,IF(W167&lt;Benchmarks!D$5,1,IF(W167&lt;Benchmarks!E$5,2,IF(W167&lt;Benchmarks!F$5,3,IF(W167&lt;Benchmarks!G$5,4,IF(W167&lt;Benchmarks!H$5,5,6))))))</f>
        <v>6</v>
      </c>
      <c r="Y167" s="62">
        <v>0.96715328469999995</v>
      </c>
      <c r="Z167" s="46">
        <f t="shared" si="23"/>
        <v>5.8029197081999992</v>
      </c>
      <c r="AA167" s="60">
        <v>4.391</v>
      </c>
      <c r="AB167" s="44">
        <f>IF(AA167&lt;Benchmarks!C$6,0,IF(AA167&lt;Benchmarks!D$6,1,IF(AA167&lt;Benchmarks!E$6,2,IF(AA167&lt;Benchmarks!F$6,3,IF(AA167&lt;Benchmarks!G$6,4,IF(AA167&lt;Benchmarks!H$6,5,6))))))</f>
        <v>6</v>
      </c>
      <c r="AC167" s="62">
        <v>0.9230769231</v>
      </c>
      <c r="AD167" s="46">
        <f t="shared" si="24"/>
        <v>5.5384615386</v>
      </c>
      <c r="AE167" s="46">
        <f t="shared" si="25"/>
        <v>24.509264458399997</v>
      </c>
      <c r="AF167" s="58">
        <v>30</v>
      </c>
      <c r="AG167" s="48">
        <f t="shared" si="26"/>
        <v>0.81697548194666658</v>
      </c>
      <c r="AH167" s="171"/>
      <c r="AI167" s="58">
        <v>1</v>
      </c>
      <c r="AJ167" s="58">
        <v>194</v>
      </c>
      <c r="AK167" s="58">
        <v>0</v>
      </c>
      <c r="AL167" s="111"/>
      <c r="AM167" s="58">
        <v>1</v>
      </c>
      <c r="AN167" s="171"/>
      <c r="AO167" s="58">
        <v>1</v>
      </c>
      <c r="AP167" s="58">
        <v>206</v>
      </c>
      <c r="AQ167" s="58">
        <v>0</v>
      </c>
      <c r="AR167" s="111"/>
      <c r="AS167" s="58">
        <v>1</v>
      </c>
      <c r="AT167" s="111"/>
      <c r="AU167" s="171"/>
      <c r="AV167" s="58">
        <v>2</v>
      </c>
      <c r="AW167" s="58">
        <v>0</v>
      </c>
      <c r="AX167" s="58">
        <v>2</v>
      </c>
      <c r="AY167" s="171"/>
      <c r="AZ167" s="58">
        <v>1</v>
      </c>
      <c r="BA167" s="58">
        <v>60</v>
      </c>
      <c r="BB167" s="58">
        <v>0</v>
      </c>
      <c r="BC167" s="111"/>
      <c r="BD167" s="58">
        <v>1</v>
      </c>
      <c r="BE167" s="111"/>
      <c r="BF167" s="171"/>
      <c r="BG167" s="58">
        <v>1</v>
      </c>
      <c r="BH167" s="58">
        <v>0</v>
      </c>
      <c r="BI167" s="58">
        <v>1</v>
      </c>
      <c r="BJ167" s="58">
        <v>2</v>
      </c>
      <c r="BK167" s="175"/>
      <c r="BL167" s="61">
        <v>1</v>
      </c>
      <c r="BM167" s="61">
        <v>202</v>
      </c>
      <c r="BN167" s="64">
        <v>0</v>
      </c>
      <c r="BO167" s="112"/>
      <c r="BP167" s="58">
        <v>1</v>
      </c>
      <c r="BQ167" s="175"/>
      <c r="BR167" s="61">
        <v>1</v>
      </c>
      <c r="BS167" s="61">
        <v>218</v>
      </c>
      <c r="BT167" s="64">
        <v>0</v>
      </c>
      <c r="BU167" s="112"/>
      <c r="BV167" s="64">
        <v>1</v>
      </c>
      <c r="BW167" s="112"/>
      <c r="BX167" s="172"/>
      <c r="BY167" s="64">
        <v>0</v>
      </c>
      <c r="BZ167" s="64">
        <v>0</v>
      </c>
      <c r="CA167" s="64">
        <v>0</v>
      </c>
      <c r="CB167" s="177"/>
      <c r="CC167" s="61">
        <v>1</v>
      </c>
      <c r="CD167" s="61">
        <v>187</v>
      </c>
      <c r="CE167" s="64">
        <v>0</v>
      </c>
      <c r="CF167" s="112"/>
      <c r="CG167" s="58">
        <v>1</v>
      </c>
      <c r="CH167" s="58">
        <v>11</v>
      </c>
      <c r="CI167" s="58">
        <v>0</v>
      </c>
      <c r="CJ167" s="58">
        <v>170</v>
      </c>
      <c r="CK167" s="58">
        <v>0</v>
      </c>
      <c r="CL167" s="63">
        <v>6.4710000000000004E-2</v>
      </c>
      <c r="CM167" s="58">
        <v>0</v>
      </c>
      <c r="CN167" s="112"/>
      <c r="CO167" s="171"/>
      <c r="CP167" s="58">
        <v>3</v>
      </c>
      <c r="CQ167" s="58">
        <v>0</v>
      </c>
      <c r="CR167" s="58">
        <v>3</v>
      </c>
      <c r="CS167" s="64">
        <v>5</v>
      </c>
      <c r="CT167" s="64">
        <v>17</v>
      </c>
      <c r="CU167" s="63">
        <v>0.29411764709999999</v>
      </c>
      <c r="CV167" s="62">
        <v>1</v>
      </c>
      <c r="CW167" s="62">
        <v>0.29411764709999999</v>
      </c>
      <c r="CX167" s="46">
        <f t="shared" si="27"/>
        <v>21.445606401099997</v>
      </c>
      <c r="CY167" s="60">
        <v>0</v>
      </c>
      <c r="CZ167" s="60">
        <v>0</v>
      </c>
      <c r="DA167" s="46">
        <f t="shared" si="28"/>
        <v>5.8823529419999998</v>
      </c>
      <c r="DB167" s="60">
        <v>0</v>
      </c>
      <c r="DC167" s="60">
        <v>0</v>
      </c>
      <c r="DD167" s="66">
        <v>0</v>
      </c>
      <c r="DE167" s="49">
        <f t="shared" si="29"/>
        <v>0.59087479660756748</v>
      </c>
    </row>
    <row r="168" spans="1:109" x14ac:dyDescent="0.45">
      <c r="A168" s="56" t="s">
        <v>950</v>
      </c>
      <c r="B168" s="57" t="s">
        <v>951</v>
      </c>
      <c r="C168" s="56" t="s">
        <v>952</v>
      </c>
      <c r="D168" s="56" t="s">
        <v>953</v>
      </c>
      <c r="E168" s="56" t="s">
        <v>954</v>
      </c>
      <c r="F168" s="56" t="s">
        <v>754</v>
      </c>
      <c r="G168" s="56" t="s">
        <v>754</v>
      </c>
      <c r="H168" s="56" t="s">
        <v>142</v>
      </c>
      <c r="I168" s="58">
        <v>0</v>
      </c>
      <c r="J168" s="59">
        <v>148</v>
      </c>
      <c r="K168" s="60">
        <v>2.8969999999999998</v>
      </c>
      <c r="L168" s="47">
        <f>IF(K168&lt;Benchmarks!C$9,0,IF(K168&lt;Benchmarks!D$9,1,IF(K168&lt;Benchmarks!E$9,2,IF(K168&lt;Benchmarks!F$9,3,IF(K168&lt;Benchmarks!G$9,4,IF(K168&lt;Benchmarks!H$9,5,6))))))</f>
        <v>5</v>
      </c>
      <c r="M168" s="62">
        <v>0.99635036499999996</v>
      </c>
      <c r="N168" s="46">
        <f t="shared" si="20"/>
        <v>4.9817518249999999</v>
      </c>
      <c r="O168" s="60">
        <v>1.5449999999999999</v>
      </c>
      <c r="P168" s="47">
        <f>IF(O168&lt;Benchmarks!C$8,0,IF(O168&lt;Benchmarks!D$8,1,IF(O168&lt;Benchmarks!E$8,2,IF(O168&lt;Benchmarks!F$8,3,IF(O168&lt;Benchmarks!G$8,4,IF(O168&lt;Benchmarks!H$8,5,6))))))</f>
        <v>6</v>
      </c>
      <c r="Q168" s="62">
        <v>1</v>
      </c>
      <c r="R168" s="46">
        <f t="shared" si="21"/>
        <v>6</v>
      </c>
      <c r="S168" s="60">
        <v>0.45600000000000002</v>
      </c>
      <c r="T168" s="47">
        <f>IF(S168&lt;Benchmarks!C$7,0,IF(S168&lt;Benchmarks!D$7,1,IF(S168&lt;Benchmarks!E$7,2,IF(S168&lt;Benchmarks!F$7,3,IF(S168&lt;Benchmarks!G$7,4,IF(S168&lt;Benchmarks!H$7,5,6))))))</f>
        <v>4</v>
      </c>
      <c r="U168" s="62">
        <v>1</v>
      </c>
      <c r="V168" s="46">
        <f t="shared" si="22"/>
        <v>4</v>
      </c>
      <c r="W168" s="60">
        <v>4.8979999999999997</v>
      </c>
      <c r="X168" s="44">
        <f>IF(W168&lt;Benchmarks!C$5,0,IF(W168&lt;Benchmarks!D$5,1,IF(W168&lt;Benchmarks!E$5,2,IF(W168&lt;Benchmarks!F$5,3,IF(W168&lt;Benchmarks!G$5,4,IF(W168&lt;Benchmarks!H$5,5,6))))))</f>
        <v>6</v>
      </c>
      <c r="Y168" s="62">
        <v>1</v>
      </c>
      <c r="Z168" s="46">
        <f t="shared" si="23"/>
        <v>6</v>
      </c>
      <c r="AA168" s="60">
        <v>4.4000000000000004</v>
      </c>
      <c r="AB168" s="44">
        <f>IF(AA168&lt;Benchmarks!C$6,0,IF(AA168&lt;Benchmarks!D$6,1,IF(AA168&lt;Benchmarks!E$6,2,IF(AA168&lt;Benchmarks!F$6,3,IF(AA168&lt;Benchmarks!G$6,4,IF(AA168&lt;Benchmarks!H$6,5,6))))))</f>
        <v>6</v>
      </c>
      <c r="AC168" s="62">
        <v>1</v>
      </c>
      <c r="AD168" s="46">
        <f t="shared" si="24"/>
        <v>6</v>
      </c>
      <c r="AE168" s="46">
        <f t="shared" si="25"/>
        <v>26.981751825</v>
      </c>
      <c r="AF168" s="58">
        <v>30</v>
      </c>
      <c r="AG168" s="48">
        <f t="shared" si="26"/>
        <v>0.89939172749999996</v>
      </c>
      <c r="AH168" s="171"/>
      <c r="AI168" s="58">
        <v>1</v>
      </c>
      <c r="AJ168" s="58">
        <v>300</v>
      </c>
      <c r="AK168" s="58">
        <v>0</v>
      </c>
      <c r="AL168" s="111"/>
      <c r="AM168" s="58">
        <v>1</v>
      </c>
      <c r="AN168" s="171"/>
      <c r="AO168" s="58">
        <v>1</v>
      </c>
      <c r="AP168" s="58">
        <v>346</v>
      </c>
      <c r="AQ168" s="58">
        <v>0</v>
      </c>
      <c r="AR168" s="111"/>
      <c r="AS168" s="58">
        <v>1</v>
      </c>
      <c r="AT168" s="111"/>
      <c r="AU168" s="171"/>
      <c r="AV168" s="58">
        <v>5</v>
      </c>
      <c r="AW168" s="58">
        <v>0</v>
      </c>
      <c r="AX168" s="58">
        <v>5</v>
      </c>
      <c r="AY168" s="171"/>
      <c r="AZ168" s="58">
        <v>1</v>
      </c>
      <c r="BA168" s="58">
        <v>92</v>
      </c>
      <c r="BB168" s="58">
        <v>0</v>
      </c>
      <c r="BC168" s="111"/>
      <c r="BD168" s="58">
        <v>1</v>
      </c>
      <c r="BE168" s="111"/>
      <c r="BF168" s="171"/>
      <c r="BG168" s="58">
        <v>6</v>
      </c>
      <c r="BH168" s="58">
        <v>0</v>
      </c>
      <c r="BI168" s="58">
        <v>6</v>
      </c>
      <c r="BJ168" s="58">
        <v>6</v>
      </c>
      <c r="BK168" s="61">
        <v>12</v>
      </c>
      <c r="BL168" s="61">
        <v>0</v>
      </c>
      <c r="BM168" s="61">
        <v>332</v>
      </c>
      <c r="BN168" s="64">
        <v>0</v>
      </c>
      <c r="BO168" s="63">
        <v>3.6139999999999999E-2</v>
      </c>
      <c r="BP168" s="58">
        <v>0</v>
      </c>
      <c r="BQ168" s="175"/>
      <c r="BR168" s="61">
        <v>1</v>
      </c>
      <c r="BS168" s="61">
        <v>374</v>
      </c>
      <c r="BT168" s="64">
        <v>0</v>
      </c>
      <c r="BU168" s="112"/>
      <c r="BV168" s="64">
        <v>1</v>
      </c>
      <c r="BW168" s="112"/>
      <c r="BX168" s="64">
        <v>2</v>
      </c>
      <c r="BY168" s="64">
        <v>1</v>
      </c>
      <c r="BZ168" s="64">
        <v>3</v>
      </c>
      <c r="CA168" s="64">
        <v>3</v>
      </c>
      <c r="CB168" s="65">
        <v>26</v>
      </c>
      <c r="CC168" s="61">
        <v>0</v>
      </c>
      <c r="CD168" s="61">
        <v>321</v>
      </c>
      <c r="CE168" s="64">
        <v>0</v>
      </c>
      <c r="CF168" s="63">
        <v>8.1000000000000003E-2</v>
      </c>
      <c r="CG168" s="58">
        <v>0</v>
      </c>
      <c r="CH168" s="58">
        <v>20</v>
      </c>
      <c r="CI168" s="58">
        <v>0</v>
      </c>
      <c r="CJ168" s="58">
        <v>358</v>
      </c>
      <c r="CK168" s="58">
        <v>0</v>
      </c>
      <c r="CL168" s="63">
        <v>5.5870000000000003E-2</v>
      </c>
      <c r="CM168" s="58">
        <v>0</v>
      </c>
      <c r="CN168" s="63">
        <v>0.66977611940000004</v>
      </c>
      <c r="CO168" s="58">
        <v>0</v>
      </c>
      <c r="CP168" s="58">
        <v>4</v>
      </c>
      <c r="CQ168" s="58">
        <v>5</v>
      </c>
      <c r="CR168" s="58">
        <v>5</v>
      </c>
      <c r="CS168" s="64">
        <v>14</v>
      </c>
      <c r="CT168" s="64">
        <v>17</v>
      </c>
      <c r="CU168" s="63">
        <v>0.82352941180000006</v>
      </c>
      <c r="CV168" s="62">
        <v>0.97837837839999997</v>
      </c>
      <c r="CW168" s="62">
        <v>0.82352941180000006</v>
      </c>
      <c r="CX168" s="46">
        <f t="shared" si="27"/>
        <v>23.609032846874999</v>
      </c>
      <c r="CY168" s="60">
        <v>0</v>
      </c>
      <c r="CZ168" s="60">
        <v>0</v>
      </c>
      <c r="DA168" s="46">
        <f t="shared" si="28"/>
        <v>16.470588236000001</v>
      </c>
      <c r="DB168" s="60">
        <v>0</v>
      </c>
      <c r="DC168" s="60">
        <v>0</v>
      </c>
      <c r="DD168" s="66">
        <v>0</v>
      </c>
      <c r="DE168" s="49">
        <f t="shared" si="29"/>
        <v>0.86658640179189195</v>
      </c>
    </row>
    <row r="169" spans="1:109" x14ac:dyDescent="0.45">
      <c r="A169" s="56" t="s">
        <v>955</v>
      </c>
      <c r="B169" s="57" t="s">
        <v>956</v>
      </c>
      <c r="C169" s="56" t="s">
        <v>957</v>
      </c>
      <c r="D169" s="56" t="s">
        <v>958</v>
      </c>
      <c r="E169" s="56" t="s">
        <v>959</v>
      </c>
      <c r="F169" s="56" t="s">
        <v>760</v>
      </c>
      <c r="G169" s="56" t="s">
        <v>754</v>
      </c>
      <c r="H169" s="56" t="s">
        <v>142</v>
      </c>
      <c r="I169" s="58">
        <v>0</v>
      </c>
      <c r="J169" s="59">
        <v>86</v>
      </c>
      <c r="K169" s="60">
        <v>2.4500000000000002</v>
      </c>
      <c r="L169" s="47">
        <f>IF(K169&lt;Benchmarks!C$9,0,IF(K169&lt;Benchmarks!D$9,1,IF(K169&lt;Benchmarks!E$9,2,IF(K169&lt;Benchmarks!F$9,3,IF(K169&lt;Benchmarks!G$9,4,IF(K169&lt;Benchmarks!H$9,5,6))))))</f>
        <v>3</v>
      </c>
      <c r="M169" s="62">
        <v>0.67518248179999996</v>
      </c>
      <c r="N169" s="46">
        <f t="shared" si="20"/>
        <v>2.0255474454</v>
      </c>
      <c r="O169" s="60">
        <v>1.1459999999999999</v>
      </c>
      <c r="P169" s="47">
        <f>IF(O169&lt;Benchmarks!C$8,0,IF(O169&lt;Benchmarks!D$8,1,IF(O169&lt;Benchmarks!E$8,2,IF(O169&lt;Benchmarks!F$8,3,IF(O169&lt;Benchmarks!G$8,4,IF(O169&lt;Benchmarks!H$8,5,6))))))</f>
        <v>3</v>
      </c>
      <c r="Q169" s="62">
        <v>1</v>
      </c>
      <c r="R169" s="46">
        <f t="shared" si="21"/>
        <v>3</v>
      </c>
      <c r="S169" s="60">
        <v>0.51800000000000002</v>
      </c>
      <c r="T169" s="47">
        <f>IF(S169&lt;Benchmarks!C$7,0,IF(S169&lt;Benchmarks!D$7,1,IF(S169&lt;Benchmarks!E$7,2,IF(S169&lt;Benchmarks!F$7,3,IF(S169&lt;Benchmarks!G$7,4,IF(S169&lt;Benchmarks!H$7,5,6))))))</f>
        <v>4</v>
      </c>
      <c r="U169" s="62">
        <v>1</v>
      </c>
      <c r="V169" s="46">
        <f t="shared" si="22"/>
        <v>4</v>
      </c>
      <c r="W169" s="60">
        <v>4.1150000000000002</v>
      </c>
      <c r="X169" s="44">
        <f>IF(W169&lt;Benchmarks!C$5,0,IF(W169&lt;Benchmarks!D$5,1,IF(W169&lt;Benchmarks!E$5,2,IF(W169&lt;Benchmarks!F$5,3,IF(W169&lt;Benchmarks!G$5,4,IF(W169&lt;Benchmarks!H$5,5,6))))))</f>
        <v>3</v>
      </c>
      <c r="Y169" s="62">
        <v>0.93065693429999996</v>
      </c>
      <c r="Z169" s="46">
        <f t="shared" si="23"/>
        <v>2.7919708028999999</v>
      </c>
      <c r="AA169" s="60">
        <v>3.7</v>
      </c>
      <c r="AB169" s="44">
        <f>IF(AA169&lt;Benchmarks!C$6,0,IF(AA169&lt;Benchmarks!D$6,1,IF(AA169&lt;Benchmarks!E$6,2,IF(AA169&lt;Benchmarks!F$6,3,IF(AA169&lt;Benchmarks!G$6,4,IF(AA169&lt;Benchmarks!H$6,5,6))))))</f>
        <v>3</v>
      </c>
      <c r="AC169" s="62">
        <v>0.82051282049999996</v>
      </c>
      <c r="AD169" s="46">
        <f t="shared" si="24"/>
        <v>2.4615384615</v>
      </c>
      <c r="AE169" s="46">
        <f t="shared" si="25"/>
        <v>14.279056709799999</v>
      </c>
      <c r="AF169" s="58">
        <v>30</v>
      </c>
      <c r="AG169" s="48">
        <f t="shared" si="26"/>
        <v>0.47596855699333329</v>
      </c>
      <c r="AH169" s="58">
        <v>14</v>
      </c>
      <c r="AI169" s="58">
        <v>0</v>
      </c>
      <c r="AJ169" s="58">
        <v>173</v>
      </c>
      <c r="AK169" s="58">
        <v>0</v>
      </c>
      <c r="AL169" s="62">
        <v>8.0920000000000006E-2</v>
      </c>
      <c r="AM169" s="58">
        <v>0</v>
      </c>
      <c r="AN169" s="58">
        <v>19</v>
      </c>
      <c r="AO169" s="58">
        <v>0</v>
      </c>
      <c r="AP169" s="58">
        <v>192</v>
      </c>
      <c r="AQ169" s="58">
        <v>0</v>
      </c>
      <c r="AR169" s="62">
        <v>9.8960000000000006E-2</v>
      </c>
      <c r="AS169" s="58">
        <v>0</v>
      </c>
      <c r="AT169" s="111"/>
      <c r="AU169" s="171"/>
      <c r="AV169" s="58">
        <v>0</v>
      </c>
      <c r="AW169" s="58">
        <v>0</v>
      </c>
      <c r="AX169" s="58">
        <v>0</v>
      </c>
      <c r="AY169" s="171"/>
      <c r="AZ169" s="58">
        <v>1</v>
      </c>
      <c r="BA169" s="58">
        <v>51</v>
      </c>
      <c r="BB169" s="58">
        <v>0</v>
      </c>
      <c r="BC169" s="111"/>
      <c r="BD169" s="58">
        <v>1</v>
      </c>
      <c r="BE169" s="111"/>
      <c r="BF169" s="58">
        <v>2</v>
      </c>
      <c r="BG169" s="58">
        <v>0</v>
      </c>
      <c r="BH169" s="58">
        <v>0</v>
      </c>
      <c r="BI169" s="58">
        <v>0</v>
      </c>
      <c r="BJ169" s="58">
        <v>0</v>
      </c>
      <c r="BK169" s="61">
        <v>0</v>
      </c>
      <c r="BL169" s="61">
        <v>0</v>
      </c>
      <c r="BM169" s="61">
        <v>243</v>
      </c>
      <c r="BN169" s="64">
        <v>0</v>
      </c>
      <c r="BO169" s="63">
        <v>0</v>
      </c>
      <c r="BP169" s="58">
        <v>0</v>
      </c>
      <c r="BQ169" s="175"/>
      <c r="BR169" s="61">
        <v>1</v>
      </c>
      <c r="BS169" s="61">
        <v>223</v>
      </c>
      <c r="BT169" s="64">
        <v>0</v>
      </c>
      <c r="BU169" s="112"/>
      <c r="BV169" s="64">
        <v>1</v>
      </c>
      <c r="BW169" s="112"/>
      <c r="BX169" s="172"/>
      <c r="BY169" s="64">
        <v>1</v>
      </c>
      <c r="BZ169" s="64">
        <v>0</v>
      </c>
      <c r="CA169" s="64">
        <v>1</v>
      </c>
      <c r="CB169" s="65">
        <v>19</v>
      </c>
      <c r="CC169" s="61">
        <v>0</v>
      </c>
      <c r="CD169" s="61">
        <v>212</v>
      </c>
      <c r="CE169" s="64">
        <v>0</v>
      </c>
      <c r="CF169" s="63">
        <v>8.9620000000000005E-2</v>
      </c>
      <c r="CG169" s="58">
        <v>0</v>
      </c>
      <c r="CH169" s="58">
        <v>26</v>
      </c>
      <c r="CI169" s="58">
        <v>0</v>
      </c>
      <c r="CJ169" s="58">
        <v>193</v>
      </c>
      <c r="CK169" s="58">
        <v>0</v>
      </c>
      <c r="CL169" s="63">
        <v>0.13472000000000001</v>
      </c>
      <c r="CM169" s="58">
        <v>0</v>
      </c>
      <c r="CN169" s="112"/>
      <c r="CO169" s="171"/>
      <c r="CP169" s="58">
        <v>0</v>
      </c>
      <c r="CQ169" s="58">
        <v>0</v>
      </c>
      <c r="CR169" s="58">
        <v>0</v>
      </c>
      <c r="CS169" s="64">
        <v>1</v>
      </c>
      <c r="CT169" s="64">
        <v>17</v>
      </c>
      <c r="CU169" s="63">
        <v>5.8823529399999998E-2</v>
      </c>
      <c r="CV169" s="62">
        <v>0.98636363640000002</v>
      </c>
      <c r="CW169" s="62">
        <v>5.8823529399999998E-2</v>
      </c>
      <c r="CX169" s="46">
        <f t="shared" si="27"/>
        <v>12.494174621074999</v>
      </c>
      <c r="CY169" s="60">
        <v>0</v>
      </c>
      <c r="CZ169" s="60">
        <v>0</v>
      </c>
      <c r="DA169" s="46">
        <f t="shared" si="28"/>
        <v>1.1764705879999999</v>
      </c>
      <c r="DB169" s="60">
        <v>0</v>
      </c>
      <c r="DC169" s="60">
        <v>0</v>
      </c>
      <c r="DD169" s="66">
        <v>0</v>
      </c>
      <c r="DE169" s="49">
        <f t="shared" si="29"/>
        <v>0.29558151803405402</v>
      </c>
    </row>
    <row r="170" spans="1:109" x14ac:dyDescent="0.45">
      <c r="A170" s="56" t="s">
        <v>960</v>
      </c>
      <c r="B170" s="57" t="s">
        <v>961</v>
      </c>
      <c r="C170" s="56" t="s">
        <v>962</v>
      </c>
      <c r="D170" s="56" t="s">
        <v>963</v>
      </c>
      <c r="E170" s="56" t="s">
        <v>964</v>
      </c>
      <c r="F170" s="56" t="s">
        <v>766</v>
      </c>
      <c r="G170" s="56" t="s">
        <v>794</v>
      </c>
      <c r="H170" s="56" t="s">
        <v>142</v>
      </c>
      <c r="I170" s="58">
        <v>0</v>
      </c>
      <c r="J170" s="59">
        <v>46</v>
      </c>
      <c r="K170" s="60">
        <v>2.8260000000000001</v>
      </c>
      <c r="L170" s="47">
        <f>IF(K170&lt;Benchmarks!C$9,0,IF(K170&lt;Benchmarks!D$9,1,IF(K170&lt;Benchmarks!E$9,2,IF(K170&lt;Benchmarks!F$9,3,IF(K170&lt;Benchmarks!G$9,4,IF(K170&lt;Benchmarks!H$9,5,6))))))</f>
        <v>5</v>
      </c>
      <c r="M170" s="62">
        <v>0.99270072990000002</v>
      </c>
      <c r="N170" s="46">
        <f t="shared" si="20"/>
        <v>4.9635036494999998</v>
      </c>
      <c r="O170" s="60">
        <v>1.504</v>
      </c>
      <c r="P170" s="47">
        <f>IF(O170&lt;Benchmarks!C$8,0,IF(O170&lt;Benchmarks!D$8,1,IF(O170&lt;Benchmarks!E$8,2,IF(O170&lt;Benchmarks!F$8,3,IF(O170&lt;Benchmarks!G$8,4,IF(O170&lt;Benchmarks!H$8,5,6))))))</f>
        <v>6</v>
      </c>
      <c r="Q170" s="62">
        <v>1</v>
      </c>
      <c r="R170" s="46">
        <f t="shared" si="21"/>
        <v>6</v>
      </c>
      <c r="S170" s="60">
        <v>0.23799999999999999</v>
      </c>
      <c r="T170" s="47">
        <f>IF(S170&lt;Benchmarks!C$7,0,IF(S170&lt;Benchmarks!D$7,1,IF(S170&lt;Benchmarks!E$7,2,IF(S170&lt;Benchmarks!F$7,3,IF(S170&lt;Benchmarks!G$7,4,IF(S170&lt;Benchmarks!H$7,5,6))))))</f>
        <v>0</v>
      </c>
      <c r="U170" s="62">
        <v>1</v>
      </c>
      <c r="V170" s="46">
        <f t="shared" si="22"/>
        <v>0</v>
      </c>
      <c r="W170" s="60">
        <v>4.5670000000000002</v>
      </c>
      <c r="X170" s="44">
        <f>IF(W170&lt;Benchmarks!C$5,0,IF(W170&lt;Benchmarks!D$5,1,IF(W170&lt;Benchmarks!E$5,2,IF(W170&lt;Benchmarks!F$5,3,IF(W170&lt;Benchmarks!G$5,4,IF(W170&lt;Benchmarks!H$5,5,6))))))</f>
        <v>5</v>
      </c>
      <c r="Y170" s="62">
        <v>1</v>
      </c>
      <c r="Z170" s="46">
        <f t="shared" si="23"/>
        <v>5</v>
      </c>
      <c r="AA170" s="60">
        <v>4.24</v>
      </c>
      <c r="AB170" s="44">
        <f>IF(AA170&lt;Benchmarks!C$6,0,IF(AA170&lt;Benchmarks!D$6,1,IF(AA170&lt;Benchmarks!E$6,2,IF(AA170&lt;Benchmarks!F$6,3,IF(AA170&lt;Benchmarks!G$6,4,IF(AA170&lt;Benchmarks!H$6,5,6))))))</f>
        <v>5</v>
      </c>
      <c r="AC170" s="62">
        <v>1</v>
      </c>
      <c r="AD170" s="46">
        <f t="shared" si="24"/>
        <v>5</v>
      </c>
      <c r="AE170" s="46">
        <f t="shared" si="25"/>
        <v>20.963503649499998</v>
      </c>
      <c r="AF170" s="58">
        <v>30</v>
      </c>
      <c r="AG170" s="48">
        <f t="shared" si="26"/>
        <v>0.69878345498333327</v>
      </c>
      <c r="AH170" s="171"/>
      <c r="AI170" s="58">
        <v>1</v>
      </c>
      <c r="AJ170" s="58">
        <v>117</v>
      </c>
      <c r="AK170" s="58">
        <v>0</v>
      </c>
      <c r="AL170" s="111"/>
      <c r="AM170" s="58">
        <v>1</v>
      </c>
      <c r="AN170" s="171"/>
      <c r="AO170" s="58">
        <v>1</v>
      </c>
      <c r="AP170" s="58">
        <v>116</v>
      </c>
      <c r="AQ170" s="58">
        <v>0</v>
      </c>
      <c r="AR170" s="111"/>
      <c r="AS170" s="58">
        <v>1</v>
      </c>
      <c r="AT170" s="62">
        <v>0.38674033149999998</v>
      </c>
      <c r="AU170" s="58">
        <v>0</v>
      </c>
      <c r="AV170" s="58">
        <v>2</v>
      </c>
      <c r="AW170" s="58">
        <v>3</v>
      </c>
      <c r="AX170" s="58">
        <v>3</v>
      </c>
      <c r="AY170" s="171"/>
      <c r="AZ170" s="58">
        <v>1</v>
      </c>
      <c r="BA170" s="171"/>
      <c r="BB170" s="58">
        <v>4</v>
      </c>
      <c r="BC170" s="111"/>
      <c r="BD170" s="58">
        <v>1</v>
      </c>
      <c r="BE170" s="111"/>
      <c r="BF170" s="171"/>
      <c r="BG170" s="171"/>
      <c r="BH170" s="171"/>
      <c r="BI170" s="171"/>
      <c r="BJ170" s="58">
        <v>3</v>
      </c>
      <c r="BK170" s="175"/>
      <c r="BL170" s="61">
        <v>1</v>
      </c>
      <c r="BM170" s="61">
        <v>128</v>
      </c>
      <c r="BN170" s="64">
        <v>0</v>
      </c>
      <c r="BO170" s="112"/>
      <c r="BP170" s="58">
        <v>1</v>
      </c>
      <c r="BQ170" s="175"/>
      <c r="BR170" s="61">
        <v>1</v>
      </c>
      <c r="BS170" s="61">
        <v>142</v>
      </c>
      <c r="BT170" s="64">
        <v>0</v>
      </c>
      <c r="BU170" s="112"/>
      <c r="BV170" s="64">
        <v>1</v>
      </c>
      <c r="BW170" s="63">
        <v>0.6996587031</v>
      </c>
      <c r="BX170" s="64">
        <v>0</v>
      </c>
      <c r="BY170" s="64">
        <v>4</v>
      </c>
      <c r="BZ170" s="64">
        <v>5</v>
      </c>
      <c r="CA170" s="64">
        <v>5</v>
      </c>
      <c r="CB170" s="65">
        <v>18</v>
      </c>
      <c r="CC170" s="61">
        <v>0</v>
      </c>
      <c r="CD170" s="61">
        <v>99</v>
      </c>
      <c r="CE170" s="64">
        <v>0</v>
      </c>
      <c r="CF170" s="63">
        <v>0.18182000000000001</v>
      </c>
      <c r="CG170" s="58">
        <v>0</v>
      </c>
      <c r="CH170" s="58">
        <v>21</v>
      </c>
      <c r="CI170" s="58">
        <v>0</v>
      </c>
      <c r="CJ170" s="58">
        <v>107</v>
      </c>
      <c r="CK170" s="58">
        <v>0</v>
      </c>
      <c r="CL170" s="63">
        <v>0.19625999999999999</v>
      </c>
      <c r="CM170" s="58">
        <v>0</v>
      </c>
      <c r="CN170" s="112"/>
      <c r="CO170" s="171"/>
      <c r="CP170" s="58">
        <v>0</v>
      </c>
      <c r="CQ170" s="58">
        <v>0</v>
      </c>
      <c r="CR170" s="58">
        <v>0</v>
      </c>
      <c r="CS170" s="64">
        <v>8</v>
      </c>
      <c r="CT170" s="64">
        <v>17</v>
      </c>
      <c r="CU170" s="63">
        <v>0.47058823529999999</v>
      </c>
      <c r="CV170" s="62">
        <v>0.95744680849999997</v>
      </c>
      <c r="CW170" s="62">
        <v>0.47058823529999999</v>
      </c>
      <c r="CX170" s="46">
        <f t="shared" si="27"/>
        <v>18.3430656933125</v>
      </c>
      <c r="CY170" s="60">
        <v>0</v>
      </c>
      <c r="CZ170" s="60">
        <v>0</v>
      </c>
      <c r="DA170" s="46">
        <f t="shared" si="28"/>
        <v>9.4117647059999996</v>
      </c>
      <c r="DB170" s="60">
        <v>0</v>
      </c>
      <c r="DC170" s="60">
        <v>0</v>
      </c>
      <c r="DD170" s="66">
        <v>0</v>
      </c>
      <c r="DE170" s="49">
        <f t="shared" si="29"/>
        <v>0.60010444106621619</v>
      </c>
    </row>
    <row r="171" spans="1:109" x14ac:dyDescent="0.45">
      <c r="A171" s="56" t="s">
        <v>965</v>
      </c>
      <c r="B171" s="57" t="s">
        <v>966</v>
      </c>
      <c r="C171" s="56" t="s">
        <v>967</v>
      </c>
      <c r="D171" s="56" t="s">
        <v>968</v>
      </c>
      <c r="E171" s="56" t="s">
        <v>969</v>
      </c>
      <c r="F171" s="56" t="s">
        <v>760</v>
      </c>
      <c r="G171" s="56" t="s">
        <v>767</v>
      </c>
      <c r="H171" s="56" t="s">
        <v>142</v>
      </c>
      <c r="I171" s="58">
        <v>0</v>
      </c>
      <c r="J171" s="59">
        <v>120</v>
      </c>
      <c r="K171" s="60">
        <v>2.1520000000000001</v>
      </c>
      <c r="L171" s="47">
        <f>IF(K171&lt;Benchmarks!C$9,0,IF(K171&lt;Benchmarks!D$9,1,IF(K171&lt;Benchmarks!E$9,2,IF(K171&lt;Benchmarks!F$9,3,IF(K171&lt;Benchmarks!G$9,4,IF(K171&lt;Benchmarks!H$9,5,6))))))</f>
        <v>0</v>
      </c>
      <c r="M171" s="62">
        <v>0.1532846715</v>
      </c>
      <c r="N171" s="46">
        <f t="shared" si="20"/>
        <v>0</v>
      </c>
      <c r="O171" s="60">
        <v>1.175</v>
      </c>
      <c r="P171" s="47">
        <f>IF(O171&lt;Benchmarks!C$8,0,IF(O171&lt;Benchmarks!D$8,1,IF(O171&lt;Benchmarks!E$8,2,IF(O171&lt;Benchmarks!F$8,3,IF(O171&lt;Benchmarks!G$8,4,IF(O171&lt;Benchmarks!H$8,5,6))))))</f>
        <v>4</v>
      </c>
      <c r="Q171" s="62">
        <v>1</v>
      </c>
      <c r="R171" s="46">
        <f t="shared" si="21"/>
        <v>4</v>
      </c>
      <c r="S171" s="60">
        <v>0.316</v>
      </c>
      <c r="T171" s="47">
        <f>IF(S171&lt;Benchmarks!C$7,0,IF(S171&lt;Benchmarks!D$7,1,IF(S171&lt;Benchmarks!E$7,2,IF(S171&lt;Benchmarks!F$7,3,IF(S171&lt;Benchmarks!G$7,4,IF(S171&lt;Benchmarks!H$7,5,6))))))</f>
        <v>1</v>
      </c>
      <c r="U171" s="62">
        <v>1</v>
      </c>
      <c r="V171" s="46">
        <f t="shared" si="22"/>
        <v>1</v>
      </c>
      <c r="W171" s="60">
        <v>3.6429999999999998</v>
      </c>
      <c r="X171" s="44">
        <f>IF(W171&lt;Benchmarks!C$5,0,IF(W171&lt;Benchmarks!D$5,1,IF(W171&lt;Benchmarks!E$5,2,IF(W171&lt;Benchmarks!F$5,3,IF(W171&lt;Benchmarks!G$5,4,IF(W171&lt;Benchmarks!H$5,5,6))))))</f>
        <v>1</v>
      </c>
      <c r="Y171" s="62">
        <v>0.6131386861</v>
      </c>
      <c r="Z171" s="46">
        <f t="shared" si="23"/>
        <v>0.6131386861</v>
      </c>
      <c r="AA171" s="60">
        <v>3.335</v>
      </c>
      <c r="AB171" s="44">
        <f>IF(AA171&lt;Benchmarks!C$6,0,IF(AA171&lt;Benchmarks!D$6,1,IF(AA171&lt;Benchmarks!E$6,2,IF(AA171&lt;Benchmarks!F$6,3,IF(AA171&lt;Benchmarks!G$6,4,IF(AA171&lt;Benchmarks!H$6,5,6))))))</f>
        <v>1</v>
      </c>
      <c r="AC171" s="62">
        <v>0.43589743590000002</v>
      </c>
      <c r="AD171" s="46">
        <f t="shared" si="24"/>
        <v>0.43589743590000002</v>
      </c>
      <c r="AE171" s="46">
        <f t="shared" si="25"/>
        <v>6.0490361220000004</v>
      </c>
      <c r="AF171" s="58">
        <v>30</v>
      </c>
      <c r="AG171" s="48">
        <f t="shared" si="26"/>
        <v>0.20163453740000001</v>
      </c>
      <c r="AH171" s="58">
        <v>26</v>
      </c>
      <c r="AI171" s="58">
        <v>0</v>
      </c>
      <c r="AJ171" s="58">
        <v>269</v>
      </c>
      <c r="AK171" s="58">
        <v>0</v>
      </c>
      <c r="AL171" s="62">
        <v>9.665E-2</v>
      </c>
      <c r="AM171" s="58">
        <v>0</v>
      </c>
      <c r="AN171" s="58">
        <v>42</v>
      </c>
      <c r="AO171" s="58">
        <v>0</v>
      </c>
      <c r="AP171" s="58">
        <v>309</v>
      </c>
      <c r="AQ171" s="58">
        <v>0</v>
      </c>
      <c r="AR171" s="62">
        <v>0.13592000000000001</v>
      </c>
      <c r="AS171" s="58">
        <v>0</v>
      </c>
      <c r="AT171" s="111"/>
      <c r="AU171" s="171"/>
      <c r="AV171" s="58">
        <v>0</v>
      </c>
      <c r="AW171" s="58">
        <v>0</v>
      </c>
      <c r="AX171" s="58">
        <v>0</v>
      </c>
      <c r="AY171" s="58">
        <v>12</v>
      </c>
      <c r="AZ171" s="58">
        <v>0</v>
      </c>
      <c r="BA171" s="58">
        <v>75</v>
      </c>
      <c r="BB171" s="58">
        <v>0</v>
      </c>
      <c r="BC171" s="62">
        <v>0.16</v>
      </c>
      <c r="BD171" s="58">
        <v>0</v>
      </c>
      <c r="BE171" s="111"/>
      <c r="BF171" s="171"/>
      <c r="BG171" s="58">
        <v>0</v>
      </c>
      <c r="BH171" s="58">
        <v>0</v>
      </c>
      <c r="BI171" s="58">
        <v>0</v>
      </c>
      <c r="BJ171" s="58">
        <v>0</v>
      </c>
      <c r="BK171" s="61">
        <v>12</v>
      </c>
      <c r="BL171" s="61">
        <v>0</v>
      </c>
      <c r="BM171" s="61">
        <v>323</v>
      </c>
      <c r="BN171" s="64">
        <v>0</v>
      </c>
      <c r="BO171" s="63">
        <v>3.7150000000000002E-2</v>
      </c>
      <c r="BP171" s="58">
        <v>0</v>
      </c>
      <c r="BQ171" s="175"/>
      <c r="BR171" s="61">
        <v>1</v>
      </c>
      <c r="BS171" s="61">
        <v>353</v>
      </c>
      <c r="BT171" s="64">
        <v>0</v>
      </c>
      <c r="BU171" s="112"/>
      <c r="BV171" s="64">
        <v>1</v>
      </c>
      <c r="BW171" s="112"/>
      <c r="BX171" s="64">
        <v>2</v>
      </c>
      <c r="BY171" s="64">
        <v>2</v>
      </c>
      <c r="BZ171" s="64">
        <v>5</v>
      </c>
      <c r="CA171" s="64">
        <v>5</v>
      </c>
      <c r="CB171" s="65">
        <v>20</v>
      </c>
      <c r="CC171" s="61">
        <v>0</v>
      </c>
      <c r="CD171" s="61">
        <v>307</v>
      </c>
      <c r="CE171" s="64">
        <v>0</v>
      </c>
      <c r="CF171" s="63">
        <v>6.515E-2</v>
      </c>
      <c r="CG171" s="58">
        <v>0</v>
      </c>
      <c r="CH171" s="58">
        <v>19</v>
      </c>
      <c r="CI171" s="58">
        <v>0</v>
      </c>
      <c r="CJ171" s="58">
        <v>330</v>
      </c>
      <c r="CK171" s="58">
        <v>0</v>
      </c>
      <c r="CL171" s="63">
        <v>5.7579999999999999E-2</v>
      </c>
      <c r="CM171" s="58">
        <v>0</v>
      </c>
      <c r="CN171" s="63">
        <v>0.34933087219999998</v>
      </c>
      <c r="CO171" s="58">
        <v>0</v>
      </c>
      <c r="CP171" s="58">
        <v>4</v>
      </c>
      <c r="CQ171" s="58">
        <v>3</v>
      </c>
      <c r="CR171" s="58">
        <v>4</v>
      </c>
      <c r="CS171" s="64">
        <v>9</v>
      </c>
      <c r="CT171" s="64">
        <v>17</v>
      </c>
      <c r="CU171" s="63">
        <v>0.52941176469999995</v>
      </c>
      <c r="CV171" s="62">
        <v>0.95041322309999998</v>
      </c>
      <c r="CW171" s="62">
        <v>0.52941176469999995</v>
      </c>
      <c r="CX171" s="46">
        <f t="shared" si="27"/>
        <v>5.2929066067499999</v>
      </c>
      <c r="CY171" s="60">
        <v>0</v>
      </c>
      <c r="CZ171" s="60">
        <v>0</v>
      </c>
      <c r="DA171" s="46">
        <f t="shared" si="28"/>
        <v>10.588235293999999</v>
      </c>
      <c r="DB171" s="60">
        <v>0</v>
      </c>
      <c r="DC171" s="60">
        <v>0</v>
      </c>
      <c r="DD171" s="66">
        <v>0</v>
      </c>
      <c r="DE171" s="49">
        <f t="shared" si="29"/>
        <v>0.34337604109729725</v>
      </c>
    </row>
    <row r="172" spans="1:109" x14ac:dyDescent="0.45">
      <c r="A172" s="56" t="s">
        <v>970</v>
      </c>
      <c r="B172" s="57" t="s">
        <v>971</v>
      </c>
      <c r="C172" s="56" t="s">
        <v>972</v>
      </c>
      <c r="D172" s="56" t="s">
        <v>973</v>
      </c>
      <c r="E172" s="56" t="s">
        <v>974</v>
      </c>
      <c r="F172" s="56" t="s">
        <v>754</v>
      </c>
      <c r="G172" s="56" t="s">
        <v>754</v>
      </c>
      <c r="H172" s="56" t="s">
        <v>142</v>
      </c>
      <c r="I172" s="58">
        <v>0</v>
      </c>
      <c r="J172" s="59">
        <v>136</v>
      </c>
      <c r="K172" s="60">
        <v>2.274</v>
      </c>
      <c r="L172" s="47">
        <f>IF(K172&lt;Benchmarks!C$9,0,IF(K172&lt;Benchmarks!D$9,1,IF(K172&lt;Benchmarks!E$9,2,IF(K172&lt;Benchmarks!F$9,3,IF(K172&lt;Benchmarks!G$9,4,IF(K172&lt;Benchmarks!H$9,5,6))))))</f>
        <v>1</v>
      </c>
      <c r="M172" s="62">
        <v>0.28832116790000001</v>
      </c>
      <c r="N172" s="46">
        <f t="shared" si="20"/>
        <v>0.28832116790000001</v>
      </c>
      <c r="O172" s="60">
        <v>1.01</v>
      </c>
      <c r="P172" s="47">
        <f>IF(O172&lt;Benchmarks!C$8,0,IF(O172&lt;Benchmarks!D$8,1,IF(O172&lt;Benchmarks!E$8,2,IF(O172&lt;Benchmarks!F$8,3,IF(O172&lt;Benchmarks!G$8,4,IF(O172&lt;Benchmarks!H$8,5,6))))))</f>
        <v>1</v>
      </c>
      <c r="Q172" s="62">
        <v>1</v>
      </c>
      <c r="R172" s="46">
        <f t="shared" si="21"/>
        <v>1</v>
      </c>
      <c r="S172" s="60">
        <v>0.65200000000000002</v>
      </c>
      <c r="T172" s="47">
        <f>IF(S172&lt;Benchmarks!C$7,0,IF(S172&lt;Benchmarks!D$7,1,IF(S172&lt;Benchmarks!E$7,2,IF(S172&lt;Benchmarks!F$7,3,IF(S172&lt;Benchmarks!G$7,4,IF(S172&lt;Benchmarks!H$7,5,6))))))</f>
        <v>5</v>
      </c>
      <c r="U172" s="62">
        <v>1</v>
      </c>
      <c r="V172" s="46">
        <f t="shared" si="22"/>
        <v>5</v>
      </c>
      <c r="W172" s="60">
        <v>3.9359999999999999</v>
      </c>
      <c r="X172" s="44">
        <f>IF(W172&lt;Benchmarks!C$5,0,IF(W172&lt;Benchmarks!D$5,1,IF(W172&lt;Benchmarks!E$5,2,IF(W172&lt;Benchmarks!F$5,3,IF(W172&lt;Benchmarks!G$5,4,IF(W172&lt;Benchmarks!H$5,5,6))))))</f>
        <v>2</v>
      </c>
      <c r="Y172" s="62">
        <v>0.8868613139</v>
      </c>
      <c r="Z172" s="46">
        <f t="shared" si="23"/>
        <v>1.7737226278</v>
      </c>
      <c r="AA172" s="60">
        <v>3.637</v>
      </c>
      <c r="AB172" s="44">
        <f>IF(AA172&lt;Benchmarks!C$6,0,IF(AA172&lt;Benchmarks!D$6,1,IF(AA172&lt;Benchmarks!E$6,2,IF(AA172&lt;Benchmarks!F$6,3,IF(AA172&lt;Benchmarks!G$6,4,IF(AA172&lt;Benchmarks!H$6,5,6))))))</f>
        <v>3</v>
      </c>
      <c r="AC172" s="62">
        <v>0.83333333330000003</v>
      </c>
      <c r="AD172" s="46">
        <f t="shared" si="24"/>
        <v>2.4999999999</v>
      </c>
      <c r="AE172" s="46">
        <f t="shared" si="25"/>
        <v>10.562043795599999</v>
      </c>
      <c r="AF172" s="58">
        <v>30</v>
      </c>
      <c r="AG172" s="48">
        <f t="shared" si="26"/>
        <v>0.35206812651999997</v>
      </c>
      <c r="AH172" s="58">
        <v>17</v>
      </c>
      <c r="AI172" s="58">
        <v>0</v>
      </c>
      <c r="AJ172" s="58">
        <v>271</v>
      </c>
      <c r="AK172" s="58">
        <v>0</v>
      </c>
      <c r="AL172" s="62">
        <v>6.2729999999999994E-2</v>
      </c>
      <c r="AM172" s="58">
        <v>0</v>
      </c>
      <c r="AN172" s="58">
        <v>15</v>
      </c>
      <c r="AO172" s="58">
        <v>0</v>
      </c>
      <c r="AP172" s="58">
        <v>350</v>
      </c>
      <c r="AQ172" s="58">
        <v>0</v>
      </c>
      <c r="AR172" s="62">
        <v>4.2860000000000002E-2</v>
      </c>
      <c r="AS172" s="58">
        <v>0</v>
      </c>
      <c r="AT172" s="62">
        <v>0.3898371591</v>
      </c>
      <c r="AU172" s="58">
        <v>0</v>
      </c>
      <c r="AV172" s="58">
        <v>3</v>
      </c>
      <c r="AW172" s="58">
        <v>3</v>
      </c>
      <c r="AX172" s="58">
        <v>3</v>
      </c>
      <c r="AY172" s="171"/>
      <c r="AZ172" s="58">
        <v>1</v>
      </c>
      <c r="BA172" s="58">
        <v>89</v>
      </c>
      <c r="BB172" s="58">
        <v>0</v>
      </c>
      <c r="BC172" s="111"/>
      <c r="BD172" s="58">
        <v>1</v>
      </c>
      <c r="BE172" s="111"/>
      <c r="BF172" s="58">
        <v>2</v>
      </c>
      <c r="BG172" s="58">
        <v>4</v>
      </c>
      <c r="BH172" s="58">
        <v>5</v>
      </c>
      <c r="BI172" s="58">
        <v>5</v>
      </c>
      <c r="BJ172" s="58">
        <v>5</v>
      </c>
      <c r="BK172" s="175"/>
      <c r="BL172" s="61">
        <v>1</v>
      </c>
      <c r="BM172" s="61">
        <v>304</v>
      </c>
      <c r="BN172" s="64">
        <v>0</v>
      </c>
      <c r="BO172" s="112"/>
      <c r="BP172" s="58">
        <v>1</v>
      </c>
      <c r="BQ172" s="175"/>
      <c r="BR172" s="61">
        <v>1</v>
      </c>
      <c r="BS172" s="61">
        <v>366</v>
      </c>
      <c r="BT172" s="64">
        <v>0</v>
      </c>
      <c r="BU172" s="112"/>
      <c r="BV172" s="64">
        <v>1</v>
      </c>
      <c r="BW172" s="112"/>
      <c r="BX172" s="172"/>
      <c r="BY172" s="64">
        <v>0</v>
      </c>
      <c r="BZ172" s="64">
        <v>0</v>
      </c>
      <c r="CA172" s="64">
        <v>0</v>
      </c>
      <c r="CB172" s="65">
        <v>44</v>
      </c>
      <c r="CC172" s="61">
        <v>0</v>
      </c>
      <c r="CD172" s="61">
        <v>272</v>
      </c>
      <c r="CE172" s="64">
        <v>0</v>
      </c>
      <c r="CF172" s="63">
        <v>0.16175999999999999</v>
      </c>
      <c r="CG172" s="58">
        <v>0</v>
      </c>
      <c r="CH172" s="58">
        <v>41</v>
      </c>
      <c r="CI172" s="58">
        <v>0</v>
      </c>
      <c r="CJ172" s="58">
        <v>331</v>
      </c>
      <c r="CK172" s="58">
        <v>0</v>
      </c>
      <c r="CL172" s="63">
        <v>0.12386999999999999</v>
      </c>
      <c r="CM172" s="58">
        <v>0</v>
      </c>
      <c r="CN172" s="63">
        <v>0.3203415624</v>
      </c>
      <c r="CO172" s="58">
        <v>0</v>
      </c>
      <c r="CP172" s="58">
        <v>1</v>
      </c>
      <c r="CQ172" s="58">
        <v>3</v>
      </c>
      <c r="CR172" s="58">
        <v>3</v>
      </c>
      <c r="CS172" s="64">
        <v>8</v>
      </c>
      <c r="CT172" s="64">
        <v>17</v>
      </c>
      <c r="CU172" s="63">
        <v>0.47058823529999999</v>
      </c>
      <c r="CV172" s="62">
        <v>1</v>
      </c>
      <c r="CW172" s="62">
        <v>0.47058823529999999</v>
      </c>
      <c r="CX172" s="46">
        <f t="shared" si="27"/>
        <v>9.2417883211499987</v>
      </c>
      <c r="CY172" s="60">
        <v>0</v>
      </c>
      <c r="CZ172" s="60">
        <v>0</v>
      </c>
      <c r="DA172" s="46">
        <f t="shared" si="28"/>
        <v>9.4117647059999996</v>
      </c>
      <c r="DB172" s="60">
        <v>0</v>
      </c>
      <c r="DC172" s="60">
        <v>0</v>
      </c>
      <c r="DD172" s="66">
        <v>0</v>
      </c>
      <c r="DE172" s="49">
        <f t="shared" si="29"/>
        <v>0.40332006545189181</v>
      </c>
    </row>
    <row r="173" spans="1:109" x14ac:dyDescent="0.45">
      <c r="A173" s="56" t="s">
        <v>975</v>
      </c>
      <c r="B173" s="57" t="s">
        <v>976</v>
      </c>
      <c r="C173" s="56" t="s">
        <v>977</v>
      </c>
      <c r="D173" s="56" t="s">
        <v>978</v>
      </c>
      <c r="E173" s="56" t="s">
        <v>979</v>
      </c>
      <c r="F173" s="56" t="s">
        <v>754</v>
      </c>
      <c r="G173" s="56" t="s">
        <v>754</v>
      </c>
      <c r="H173" s="56" t="s">
        <v>142</v>
      </c>
      <c r="I173" s="58">
        <v>0</v>
      </c>
      <c r="J173" s="59">
        <v>99</v>
      </c>
      <c r="K173" s="60">
        <v>1.5469999999999999</v>
      </c>
      <c r="L173" s="47">
        <f>IF(K173&lt;Benchmarks!C$9,0,IF(K173&lt;Benchmarks!D$9,1,IF(K173&lt;Benchmarks!E$9,2,IF(K173&lt;Benchmarks!F$9,3,IF(K173&lt;Benchmarks!G$9,4,IF(K173&lt;Benchmarks!H$9,5,6))))))</f>
        <v>0</v>
      </c>
      <c r="M173" s="62">
        <v>0.51459854009999995</v>
      </c>
      <c r="N173" s="46">
        <f t="shared" si="20"/>
        <v>0</v>
      </c>
      <c r="O173" s="60">
        <v>1.3260000000000001</v>
      </c>
      <c r="P173" s="47">
        <f>IF(O173&lt;Benchmarks!C$8,0,IF(O173&lt;Benchmarks!D$8,1,IF(O173&lt;Benchmarks!E$8,2,IF(O173&lt;Benchmarks!F$8,3,IF(O173&lt;Benchmarks!G$8,4,IF(O173&lt;Benchmarks!H$8,5,6))))))</f>
        <v>5</v>
      </c>
      <c r="Q173" s="62">
        <v>1</v>
      </c>
      <c r="R173" s="46">
        <f t="shared" si="21"/>
        <v>5</v>
      </c>
      <c r="S173" s="60">
        <v>0.32300000000000001</v>
      </c>
      <c r="T173" s="47">
        <f>IF(S173&lt;Benchmarks!C$7,0,IF(S173&lt;Benchmarks!D$7,1,IF(S173&lt;Benchmarks!E$7,2,IF(S173&lt;Benchmarks!F$7,3,IF(S173&lt;Benchmarks!G$7,4,IF(S173&lt;Benchmarks!H$7,5,6))))))</f>
        <v>1</v>
      </c>
      <c r="U173" s="62">
        <v>1</v>
      </c>
      <c r="V173" s="46">
        <f t="shared" si="22"/>
        <v>1</v>
      </c>
      <c r="W173" s="60">
        <v>3.1960000000000002</v>
      </c>
      <c r="X173" s="44">
        <f>IF(W173&lt;Benchmarks!C$5,0,IF(W173&lt;Benchmarks!D$5,1,IF(W173&lt;Benchmarks!E$5,2,IF(W173&lt;Benchmarks!F$5,3,IF(W173&lt;Benchmarks!G$5,4,IF(W173&lt;Benchmarks!H$5,5,6))))))</f>
        <v>0</v>
      </c>
      <c r="Y173" s="62">
        <v>1</v>
      </c>
      <c r="Z173" s="46">
        <f t="shared" si="23"/>
        <v>0</v>
      </c>
      <c r="AA173" s="60">
        <v>2.835</v>
      </c>
      <c r="AB173" s="44">
        <f>IF(AA173&lt;Benchmarks!C$6,0,IF(AA173&lt;Benchmarks!D$6,1,IF(AA173&lt;Benchmarks!E$6,2,IF(AA173&lt;Benchmarks!F$6,3,IF(AA173&lt;Benchmarks!G$6,4,IF(AA173&lt;Benchmarks!H$6,5,6))))))</f>
        <v>0</v>
      </c>
      <c r="AC173" s="62">
        <v>1</v>
      </c>
      <c r="AD173" s="46">
        <f t="shared" si="24"/>
        <v>0</v>
      </c>
      <c r="AE173" s="46">
        <f t="shared" si="25"/>
        <v>6</v>
      </c>
      <c r="AF173" s="58">
        <v>30</v>
      </c>
      <c r="AG173" s="48">
        <f t="shared" si="26"/>
        <v>0.2</v>
      </c>
      <c r="AH173" s="171"/>
      <c r="AI173" s="58">
        <v>1</v>
      </c>
      <c r="AJ173" s="58">
        <v>209</v>
      </c>
      <c r="AK173" s="58">
        <v>0</v>
      </c>
      <c r="AL173" s="111"/>
      <c r="AM173" s="58">
        <v>1</v>
      </c>
      <c r="AN173" s="171"/>
      <c r="AO173" s="58">
        <v>1</v>
      </c>
      <c r="AP173" s="58">
        <v>208</v>
      </c>
      <c r="AQ173" s="58">
        <v>0</v>
      </c>
      <c r="AR173" s="111"/>
      <c r="AS173" s="58">
        <v>1</v>
      </c>
      <c r="AT173" s="111"/>
      <c r="AU173" s="171"/>
      <c r="AV173" s="58">
        <v>3</v>
      </c>
      <c r="AW173" s="58">
        <v>0</v>
      </c>
      <c r="AX173" s="58">
        <v>3</v>
      </c>
      <c r="AY173" s="171"/>
      <c r="AZ173" s="58">
        <v>1</v>
      </c>
      <c r="BA173" s="58">
        <v>44</v>
      </c>
      <c r="BB173" s="58">
        <v>0</v>
      </c>
      <c r="BC173" s="111"/>
      <c r="BD173" s="58">
        <v>1</v>
      </c>
      <c r="BE173" s="111"/>
      <c r="BF173" s="171"/>
      <c r="BG173" s="58">
        <v>5</v>
      </c>
      <c r="BH173" s="58">
        <v>0</v>
      </c>
      <c r="BI173" s="58">
        <v>5</v>
      </c>
      <c r="BJ173" s="58">
        <v>5</v>
      </c>
      <c r="BK173" s="61">
        <v>0</v>
      </c>
      <c r="BL173" s="61">
        <v>0</v>
      </c>
      <c r="BM173" s="61">
        <v>241</v>
      </c>
      <c r="BN173" s="64">
        <v>0</v>
      </c>
      <c r="BO173" s="63">
        <v>0</v>
      </c>
      <c r="BP173" s="58">
        <v>0</v>
      </c>
      <c r="BQ173" s="61">
        <v>0</v>
      </c>
      <c r="BR173" s="61">
        <v>0</v>
      </c>
      <c r="BS173" s="61">
        <v>231</v>
      </c>
      <c r="BT173" s="64">
        <v>0</v>
      </c>
      <c r="BU173" s="63">
        <v>0</v>
      </c>
      <c r="BV173" s="64">
        <v>0</v>
      </c>
      <c r="BW173" s="112"/>
      <c r="BX173" s="172"/>
      <c r="BY173" s="64">
        <v>6</v>
      </c>
      <c r="BZ173" s="64">
        <v>0</v>
      </c>
      <c r="CA173" s="64">
        <v>6</v>
      </c>
      <c r="CB173" s="177"/>
      <c r="CC173" s="61">
        <v>1</v>
      </c>
      <c r="CD173" s="61">
        <v>217</v>
      </c>
      <c r="CE173" s="64">
        <v>0</v>
      </c>
      <c r="CF173" s="112"/>
      <c r="CG173" s="58">
        <v>1</v>
      </c>
      <c r="CH173" s="171"/>
      <c r="CI173" s="58">
        <v>1</v>
      </c>
      <c r="CJ173" s="58">
        <v>208</v>
      </c>
      <c r="CK173" s="58">
        <v>0</v>
      </c>
      <c r="CL173" s="112"/>
      <c r="CM173" s="58">
        <v>1</v>
      </c>
      <c r="CN173" s="112"/>
      <c r="CO173" s="171"/>
      <c r="CP173" s="58">
        <v>5</v>
      </c>
      <c r="CQ173" s="58">
        <v>0</v>
      </c>
      <c r="CR173" s="58">
        <v>5</v>
      </c>
      <c r="CS173" s="64">
        <v>16</v>
      </c>
      <c r="CT173" s="64">
        <v>17</v>
      </c>
      <c r="CU173" s="63">
        <v>0.94117647059999998</v>
      </c>
      <c r="CV173" s="62">
        <v>0.9913419913</v>
      </c>
      <c r="CW173" s="62">
        <v>0.94117647059999998</v>
      </c>
      <c r="CX173" s="46">
        <f t="shared" si="27"/>
        <v>5.25</v>
      </c>
      <c r="CY173" s="60">
        <v>0</v>
      </c>
      <c r="CZ173" s="60">
        <v>0</v>
      </c>
      <c r="DA173" s="46">
        <f t="shared" si="28"/>
        <v>18.823529411999999</v>
      </c>
      <c r="DB173" s="60">
        <v>0</v>
      </c>
      <c r="DC173" s="60">
        <v>0</v>
      </c>
      <c r="DD173" s="66">
        <v>0</v>
      </c>
      <c r="DE173" s="49">
        <f t="shared" si="29"/>
        <v>0.52050874404324321</v>
      </c>
    </row>
    <row r="174" spans="1:109" x14ac:dyDescent="0.45">
      <c r="A174" s="56" t="s">
        <v>980</v>
      </c>
      <c r="B174" s="57" t="s">
        <v>981</v>
      </c>
      <c r="C174" s="56" t="s">
        <v>982</v>
      </c>
      <c r="D174" s="56" t="s">
        <v>983</v>
      </c>
      <c r="E174" s="56" t="s">
        <v>984</v>
      </c>
      <c r="F174" s="56" t="s">
        <v>760</v>
      </c>
      <c r="G174" s="56" t="s">
        <v>767</v>
      </c>
      <c r="H174" s="56" t="s">
        <v>142</v>
      </c>
      <c r="I174" s="58">
        <v>0</v>
      </c>
      <c r="J174" s="59">
        <v>75</v>
      </c>
      <c r="K174" s="60">
        <v>2.4889999999999999</v>
      </c>
      <c r="L174" s="47">
        <f>IF(K174&lt;Benchmarks!C$9,0,IF(K174&lt;Benchmarks!D$9,1,IF(K174&lt;Benchmarks!E$9,2,IF(K174&lt;Benchmarks!F$9,3,IF(K174&lt;Benchmarks!G$9,4,IF(K174&lt;Benchmarks!H$9,5,6))))))</f>
        <v>3</v>
      </c>
      <c r="M174" s="62">
        <v>0.6788321168</v>
      </c>
      <c r="N174" s="46">
        <f t="shared" si="20"/>
        <v>2.0364963504000002</v>
      </c>
      <c r="O174" s="60">
        <v>1.1910000000000001</v>
      </c>
      <c r="P174" s="47">
        <f>IF(O174&lt;Benchmarks!C$8,0,IF(O174&lt;Benchmarks!D$8,1,IF(O174&lt;Benchmarks!E$8,2,IF(O174&lt;Benchmarks!F$8,3,IF(O174&lt;Benchmarks!G$8,4,IF(O174&lt;Benchmarks!H$8,5,6))))))</f>
        <v>4</v>
      </c>
      <c r="Q174" s="62">
        <v>1</v>
      </c>
      <c r="R174" s="46">
        <f t="shared" si="21"/>
        <v>4</v>
      </c>
      <c r="S174" s="60">
        <v>0.219</v>
      </c>
      <c r="T174" s="47">
        <f>IF(S174&lt;Benchmarks!C$7,0,IF(S174&lt;Benchmarks!D$7,1,IF(S174&lt;Benchmarks!E$7,2,IF(S174&lt;Benchmarks!F$7,3,IF(S174&lt;Benchmarks!G$7,4,IF(S174&lt;Benchmarks!H$7,5,6))))))</f>
        <v>0</v>
      </c>
      <c r="U174" s="62">
        <v>1</v>
      </c>
      <c r="V174" s="46">
        <f t="shared" si="22"/>
        <v>0</v>
      </c>
      <c r="W174" s="60">
        <v>3.899</v>
      </c>
      <c r="X174" s="44">
        <f>IF(W174&lt;Benchmarks!C$5,0,IF(W174&lt;Benchmarks!D$5,1,IF(W174&lt;Benchmarks!E$5,2,IF(W174&lt;Benchmarks!F$5,3,IF(W174&lt;Benchmarks!G$5,4,IF(W174&lt;Benchmarks!H$5,5,6))))))</f>
        <v>2</v>
      </c>
      <c r="Y174" s="62">
        <v>0.6605839416</v>
      </c>
      <c r="Z174" s="46">
        <f t="shared" si="23"/>
        <v>1.3211678832</v>
      </c>
      <c r="AA174" s="60">
        <v>3.3919999999999999</v>
      </c>
      <c r="AB174" s="44">
        <f>IF(AA174&lt;Benchmarks!C$6,0,IF(AA174&lt;Benchmarks!D$6,1,IF(AA174&lt;Benchmarks!E$6,2,IF(AA174&lt;Benchmarks!F$6,3,IF(AA174&lt;Benchmarks!G$6,4,IF(AA174&lt;Benchmarks!H$6,5,6))))))</f>
        <v>1</v>
      </c>
      <c r="AC174" s="62">
        <v>0.5</v>
      </c>
      <c r="AD174" s="46">
        <f t="shared" si="24"/>
        <v>0.5</v>
      </c>
      <c r="AE174" s="46">
        <f t="shared" si="25"/>
        <v>7.8576642336000004</v>
      </c>
      <c r="AF174" s="58">
        <v>30</v>
      </c>
      <c r="AG174" s="48">
        <f t="shared" si="26"/>
        <v>0.26192214112000001</v>
      </c>
      <c r="AH174" s="58">
        <v>19</v>
      </c>
      <c r="AI174" s="58">
        <v>0</v>
      </c>
      <c r="AJ174" s="58">
        <v>182</v>
      </c>
      <c r="AK174" s="58">
        <v>0</v>
      </c>
      <c r="AL174" s="62">
        <v>0.10440000000000001</v>
      </c>
      <c r="AM174" s="58">
        <v>0</v>
      </c>
      <c r="AN174" s="171"/>
      <c r="AO174" s="58">
        <v>1</v>
      </c>
      <c r="AP174" s="58">
        <v>180</v>
      </c>
      <c r="AQ174" s="58">
        <v>0</v>
      </c>
      <c r="AR174" s="111"/>
      <c r="AS174" s="58">
        <v>1</v>
      </c>
      <c r="AT174" s="111"/>
      <c r="AU174" s="58">
        <v>2</v>
      </c>
      <c r="AV174" s="58">
        <v>5</v>
      </c>
      <c r="AW174" s="58">
        <v>6</v>
      </c>
      <c r="AX174" s="58">
        <v>6</v>
      </c>
      <c r="AY174" s="58">
        <v>0</v>
      </c>
      <c r="AZ174" s="58">
        <v>0</v>
      </c>
      <c r="BA174" s="58">
        <v>45</v>
      </c>
      <c r="BB174" s="58">
        <v>0</v>
      </c>
      <c r="BC174" s="62">
        <v>0</v>
      </c>
      <c r="BD174" s="58">
        <v>0</v>
      </c>
      <c r="BE174" s="62">
        <v>1.1269430052</v>
      </c>
      <c r="BF174" s="58">
        <v>0</v>
      </c>
      <c r="BG174" s="58">
        <v>6</v>
      </c>
      <c r="BH174" s="58">
        <v>6</v>
      </c>
      <c r="BI174" s="58">
        <v>6</v>
      </c>
      <c r="BJ174" s="58">
        <v>6</v>
      </c>
      <c r="BK174" s="175"/>
      <c r="BL174" s="61">
        <v>1</v>
      </c>
      <c r="BM174" s="61">
        <v>204</v>
      </c>
      <c r="BN174" s="64">
        <v>0</v>
      </c>
      <c r="BO174" s="112"/>
      <c r="BP174" s="58">
        <v>1</v>
      </c>
      <c r="BQ174" s="175"/>
      <c r="BR174" s="61">
        <v>1</v>
      </c>
      <c r="BS174" s="61">
        <v>192</v>
      </c>
      <c r="BT174" s="64">
        <v>0</v>
      </c>
      <c r="BU174" s="112"/>
      <c r="BV174" s="64">
        <v>1</v>
      </c>
      <c r="BW174" s="63">
        <v>0.73431922490000001</v>
      </c>
      <c r="BX174" s="64">
        <v>0</v>
      </c>
      <c r="BY174" s="64">
        <v>4</v>
      </c>
      <c r="BZ174" s="64">
        <v>5</v>
      </c>
      <c r="CA174" s="64">
        <v>5</v>
      </c>
      <c r="CB174" s="177"/>
      <c r="CC174" s="61">
        <v>1</v>
      </c>
      <c r="CD174" s="61">
        <v>172</v>
      </c>
      <c r="CE174" s="64">
        <v>0</v>
      </c>
      <c r="CF174" s="112"/>
      <c r="CG174" s="58">
        <v>1</v>
      </c>
      <c r="CH174" s="58">
        <v>17</v>
      </c>
      <c r="CI174" s="58">
        <v>0</v>
      </c>
      <c r="CJ174" s="58">
        <v>163</v>
      </c>
      <c r="CK174" s="58">
        <v>0</v>
      </c>
      <c r="CL174" s="63">
        <v>0.10428999999999999</v>
      </c>
      <c r="CM174" s="58">
        <v>0</v>
      </c>
      <c r="CN174" s="112"/>
      <c r="CO174" s="171"/>
      <c r="CP174" s="58">
        <v>1</v>
      </c>
      <c r="CQ174" s="58">
        <v>0</v>
      </c>
      <c r="CR174" s="58">
        <v>1</v>
      </c>
      <c r="CS174" s="64">
        <v>12</v>
      </c>
      <c r="CT174" s="64">
        <v>17</v>
      </c>
      <c r="CU174" s="63">
        <v>0.70588235290000001</v>
      </c>
      <c r="CV174" s="62">
        <v>0.95939086289999997</v>
      </c>
      <c r="CW174" s="62">
        <v>0.70588235290000001</v>
      </c>
      <c r="CX174" s="46">
        <f t="shared" si="27"/>
        <v>6.8754562043999998</v>
      </c>
      <c r="CY174" s="60">
        <v>0</v>
      </c>
      <c r="CZ174" s="60">
        <v>0</v>
      </c>
      <c r="DA174" s="46">
        <f t="shared" si="28"/>
        <v>14.117647057999999</v>
      </c>
      <c r="DB174" s="60">
        <v>0</v>
      </c>
      <c r="DC174" s="60">
        <v>0</v>
      </c>
      <c r="DD174" s="66">
        <v>0</v>
      </c>
      <c r="DE174" s="49">
        <f t="shared" si="29"/>
        <v>0.45390493540324323</v>
      </c>
    </row>
    <row r="175" spans="1:109" x14ac:dyDescent="0.45">
      <c r="A175" s="56" t="s">
        <v>985</v>
      </c>
      <c r="B175" s="57" t="s">
        <v>986</v>
      </c>
      <c r="C175" s="56" t="s">
        <v>987</v>
      </c>
      <c r="D175" s="56" t="s">
        <v>988</v>
      </c>
      <c r="E175" s="56" t="s">
        <v>989</v>
      </c>
      <c r="F175" s="56" t="s">
        <v>783</v>
      </c>
      <c r="G175" s="56" t="s">
        <v>754</v>
      </c>
      <c r="H175" s="56" t="s">
        <v>142</v>
      </c>
      <c r="I175" s="58">
        <v>0</v>
      </c>
      <c r="J175" s="59">
        <v>205</v>
      </c>
      <c r="K175" s="60">
        <v>2.093</v>
      </c>
      <c r="L175" s="47">
        <f>IF(K175&lt;Benchmarks!C$9,0,IF(K175&lt;Benchmarks!D$9,1,IF(K175&lt;Benchmarks!E$9,2,IF(K175&lt;Benchmarks!F$9,3,IF(K175&lt;Benchmarks!G$9,4,IF(K175&lt;Benchmarks!H$9,5,6))))))</f>
        <v>0</v>
      </c>
      <c r="M175" s="62">
        <v>0.1094890511</v>
      </c>
      <c r="N175" s="46">
        <f t="shared" si="20"/>
        <v>0</v>
      </c>
      <c r="O175" s="60">
        <v>1.2350000000000001</v>
      </c>
      <c r="P175" s="47">
        <f>IF(O175&lt;Benchmarks!C$8,0,IF(O175&lt;Benchmarks!D$8,1,IF(O175&lt;Benchmarks!E$8,2,IF(O175&lt;Benchmarks!F$8,3,IF(O175&lt;Benchmarks!G$8,4,IF(O175&lt;Benchmarks!H$8,5,6))))))</f>
        <v>5</v>
      </c>
      <c r="Q175" s="62">
        <v>1</v>
      </c>
      <c r="R175" s="46">
        <f t="shared" si="21"/>
        <v>5</v>
      </c>
      <c r="S175" s="60">
        <v>0.33800000000000002</v>
      </c>
      <c r="T175" s="47">
        <f>IF(S175&lt;Benchmarks!C$7,0,IF(S175&lt;Benchmarks!D$7,1,IF(S175&lt;Benchmarks!E$7,2,IF(S175&lt;Benchmarks!F$7,3,IF(S175&lt;Benchmarks!G$7,4,IF(S175&lt;Benchmarks!H$7,5,6))))))</f>
        <v>1</v>
      </c>
      <c r="U175" s="62">
        <v>1</v>
      </c>
      <c r="V175" s="46">
        <f t="shared" si="22"/>
        <v>1</v>
      </c>
      <c r="W175" s="60">
        <v>3.6659999999999999</v>
      </c>
      <c r="X175" s="44">
        <f>IF(W175&lt;Benchmarks!C$5,0,IF(W175&lt;Benchmarks!D$5,1,IF(W175&lt;Benchmarks!E$5,2,IF(W175&lt;Benchmarks!F$5,3,IF(W175&lt;Benchmarks!G$5,4,IF(W175&lt;Benchmarks!H$5,5,6))))))</f>
        <v>1</v>
      </c>
      <c r="Y175" s="62">
        <v>0.74087591239999995</v>
      </c>
      <c r="Z175" s="46">
        <f t="shared" si="23"/>
        <v>0.74087591239999995</v>
      </c>
      <c r="AA175" s="60">
        <v>3.2389999999999999</v>
      </c>
      <c r="AB175" s="44">
        <f>IF(AA175&lt;Benchmarks!C$6,0,IF(AA175&lt;Benchmarks!D$6,1,IF(AA175&lt;Benchmarks!E$6,2,IF(AA175&lt;Benchmarks!F$6,3,IF(AA175&lt;Benchmarks!G$6,4,IF(AA175&lt;Benchmarks!H$6,5,6))))))</f>
        <v>0</v>
      </c>
      <c r="AC175" s="62">
        <v>0.28205128210000002</v>
      </c>
      <c r="AD175" s="46">
        <f t="shared" si="24"/>
        <v>0</v>
      </c>
      <c r="AE175" s="46">
        <f t="shared" si="25"/>
        <v>6.7408759123999999</v>
      </c>
      <c r="AF175" s="58">
        <v>30</v>
      </c>
      <c r="AG175" s="48">
        <f t="shared" si="26"/>
        <v>0.22469586374666667</v>
      </c>
      <c r="AH175" s="58">
        <v>23</v>
      </c>
      <c r="AI175" s="58">
        <v>0</v>
      </c>
      <c r="AJ175" s="58">
        <v>417</v>
      </c>
      <c r="AK175" s="58">
        <v>0</v>
      </c>
      <c r="AL175" s="62">
        <v>5.5160000000000001E-2</v>
      </c>
      <c r="AM175" s="58">
        <v>0</v>
      </c>
      <c r="AN175" s="58">
        <v>28</v>
      </c>
      <c r="AO175" s="58">
        <v>0</v>
      </c>
      <c r="AP175" s="58">
        <v>549</v>
      </c>
      <c r="AQ175" s="58">
        <v>0</v>
      </c>
      <c r="AR175" s="62">
        <v>5.0999999999999997E-2</v>
      </c>
      <c r="AS175" s="58">
        <v>0</v>
      </c>
      <c r="AT175" s="62">
        <v>9.5852534599999997E-2</v>
      </c>
      <c r="AU175" s="58">
        <v>0</v>
      </c>
      <c r="AV175" s="58">
        <v>2</v>
      </c>
      <c r="AW175" s="58">
        <v>0</v>
      </c>
      <c r="AX175" s="58">
        <v>2</v>
      </c>
      <c r="AY175" s="171"/>
      <c r="AZ175" s="58">
        <v>1</v>
      </c>
      <c r="BA175" s="58">
        <v>127</v>
      </c>
      <c r="BB175" s="58">
        <v>0</v>
      </c>
      <c r="BC175" s="111"/>
      <c r="BD175" s="58">
        <v>1</v>
      </c>
      <c r="BE175" s="111"/>
      <c r="BF175" s="58">
        <v>2</v>
      </c>
      <c r="BG175" s="58">
        <v>2</v>
      </c>
      <c r="BH175" s="58">
        <v>0</v>
      </c>
      <c r="BI175" s="58">
        <v>2</v>
      </c>
      <c r="BJ175" s="58">
        <v>2</v>
      </c>
      <c r="BK175" s="175"/>
      <c r="BL175" s="61">
        <v>1</v>
      </c>
      <c r="BM175" s="61">
        <v>580</v>
      </c>
      <c r="BN175" s="64">
        <v>0</v>
      </c>
      <c r="BO175" s="112"/>
      <c r="BP175" s="58">
        <v>1</v>
      </c>
      <c r="BQ175" s="175"/>
      <c r="BR175" s="61">
        <v>1</v>
      </c>
      <c r="BS175" s="61">
        <v>598</v>
      </c>
      <c r="BT175" s="64">
        <v>0</v>
      </c>
      <c r="BU175" s="112"/>
      <c r="BV175" s="64">
        <v>1</v>
      </c>
      <c r="BW175" s="63">
        <v>0.70881670529999996</v>
      </c>
      <c r="BX175" s="64">
        <v>0</v>
      </c>
      <c r="BY175" s="64">
        <v>5</v>
      </c>
      <c r="BZ175" s="64">
        <v>6</v>
      </c>
      <c r="CA175" s="64">
        <v>6</v>
      </c>
      <c r="CB175" s="65">
        <v>83</v>
      </c>
      <c r="CC175" s="61">
        <v>0</v>
      </c>
      <c r="CD175" s="61">
        <v>543</v>
      </c>
      <c r="CE175" s="64">
        <v>0</v>
      </c>
      <c r="CF175" s="63">
        <v>0.15285000000000001</v>
      </c>
      <c r="CG175" s="58">
        <v>0</v>
      </c>
      <c r="CH175" s="58">
        <v>111</v>
      </c>
      <c r="CI175" s="58">
        <v>0</v>
      </c>
      <c r="CJ175" s="58">
        <v>590</v>
      </c>
      <c r="CK175" s="58">
        <v>0</v>
      </c>
      <c r="CL175" s="63">
        <v>0.18814</v>
      </c>
      <c r="CM175" s="58">
        <v>0</v>
      </c>
      <c r="CN175" s="112"/>
      <c r="CO175" s="171"/>
      <c r="CP175" s="58">
        <v>0</v>
      </c>
      <c r="CQ175" s="58">
        <v>0</v>
      </c>
      <c r="CR175" s="58">
        <v>0</v>
      </c>
      <c r="CS175" s="64">
        <v>8</v>
      </c>
      <c r="CT175" s="64">
        <v>17</v>
      </c>
      <c r="CU175" s="63">
        <v>0.47058823529999999</v>
      </c>
      <c r="CV175" s="62">
        <v>0.99143835619999998</v>
      </c>
      <c r="CW175" s="62">
        <v>0.47058823529999999</v>
      </c>
      <c r="CX175" s="46">
        <f t="shared" si="27"/>
        <v>5.89826642335</v>
      </c>
      <c r="CY175" s="60">
        <v>0</v>
      </c>
      <c r="CZ175" s="60">
        <v>0</v>
      </c>
      <c r="DA175" s="46">
        <f t="shared" si="28"/>
        <v>9.4117647059999996</v>
      </c>
      <c r="DB175" s="60">
        <v>0</v>
      </c>
      <c r="DC175" s="60">
        <v>0</v>
      </c>
      <c r="DD175" s="66">
        <v>0</v>
      </c>
      <c r="DE175" s="49">
        <f t="shared" si="29"/>
        <v>0.33102770009405402</v>
      </c>
    </row>
    <row r="176" spans="1:109" x14ac:dyDescent="0.45">
      <c r="A176" s="56" t="s">
        <v>990</v>
      </c>
      <c r="B176" s="57" t="s">
        <v>991</v>
      </c>
      <c r="C176" s="56" t="s">
        <v>992</v>
      </c>
      <c r="D176" s="56" t="s">
        <v>993</v>
      </c>
      <c r="E176" s="56" t="s">
        <v>994</v>
      </c>
      <c r="F176" s="56" t="s">
        <v>754</v>
      </c>
      <c r="G176" s="56" t="s">
        <v>754</v>
      </c>
      <c r="H176" s="56" t="s">
        <v>142</v>
      </c>
      <c r="I176" s="58">
        <v>0</v>
      </c>
      <c r="J176" s="59">
        <v>149</v>
      </c>
      <c r="K176" s="60">
        <v>2.68</v>
      </c>
      <c r="L176" s="47">
        <f>IF(K176&lt;Benchmarks!C$9,0,IF(K176&lt;Benchmarks!D$9,1,IF(K176&lt;Benchmarks!E$9,2,IF(K176&lt;Benchmarks!F$9,3,IF(K176&lt;Benchmarks!G$9,4,IF(K176&lt;Benchmarks!H$9,5,6))))))</f>
        <v>4</v>
      </c>
      <c r="M176" s="62">
        <v>0.9051094891</v>
      </c>
      <c r="N176" s="46">
        <f t="shared" si="20"/>
        <v>3.6204379564</v>
      </c>
      <c r="O176" s="60">
        <v>1.1599999999999999</v>
      </c>
      <c r="P176" s="47">
        <f>IF(O176&lt;Benchmarks!C$8,0,IF(O176&lt;Benchmarks!D$8,1,IF(O176&lt;Benchmarks!E$8,2,IF(O176&lt;Benchmarks!F$8,3,IF(O176&lt;Benchmarks!G$8,4,IF(O176&lt;Benchmarks!H$8,5,6))))))</f>
        <v>3</v>
      </c>
      <c r="Q176" s="62">
        <v>1</v>
      </c>
      <c r="R176" s="46">
        <f t="shared" si="21"/>
        <v>3</v>
      </c>
      <c r="S176" s="60">
        <v>0.52900000000000003</v>
      </c>
      <c r="T176" s="47">
        <f>IF(S176&lt;Benchmarks!C$7,0,IF(S176&lt;Benchmarks!D$7,1,IF(S176&lt;Benchmarks!E$7,2,IF(S176&lt;Benchmarks!F$7,3,IF(S176&lt;Benchmarks!G$7,4,IF(S176&lt;Benchmarks!H$7,5,6))))))</f>
        <v>4</v>
      </c>
      <c r="U176" s="62">
        <v>1</v>
      </c>
      <c r="V176" s="46">
        <f t="shared" si="22"/>
        <v>4</v>
      </c>
      <c r="W176" s="60">
        <v>4.37</v>
      </c>
      <c r="X176" s="44">
        <f>IF(W176&lt;Benchmarks!C$5,0,IF(W176&lt;Benchmarks!D$5,1,IF(W176&lt;Benchmarks!E$5,2,IF(W176&lt;Benchmarks!F$5,3,IF(W176&lt;Benchmarks!G$5,4,IF(W176&lt;Benchmarks!H$5,5,6))))))</f>
        <v>5</v>
      </c>
      <c r="Y176" s="62">
        <v>0.9051094891</v>
      </c>
      <c r="Z176" s="46">
        <f t="shared" si="23"/>
        <v>4.5255474455</v>
      </c>
      <c r="AA176" s="60">
        <v>3.8460000000000001</v>
      </c>
      <c r="AB176" s="44">
        <f>IF(AA176&lt;Benchmarks!C$6,0,IF(AA176&lt;Benchmarks!D$6,1,IF(AA176&lt;Benchmarks!E$6,2,IF(AA176&lt;Benchmarks!F$6,3,IF(AA176&lt;Benchmarks!G$6,4,IF(AA176&lt;Benchmarks!H$6,5,6))))))</f>
        <v>4</v>
      </c>
      <c r="AC176" s="62">
        <v>0.71794871790000003</v>
      </c>
      <c r="AD176" s="46">
        <f t="shared" si="24"/>
        <v>2.8717948716000001</v>
      </c>
      <c r="AE176" s="46">
        <f t="shared" si="25"/>
        <v>18.017780273500001</v>
      </c>
      <c r="AF176" s="58">
        <v>30</v>
      </c>
      <c r="AG176" s="48">
        <f t="shared" si="26"/>
        <v>0.60059267578333342</v>
      </c>
      <c r="AH176" s="58">
        <v>17</v>
      </c>
      <c r="AI176" s="58">
        <v>0</v>
      </c>
      <c r="AJ176" s="58">
        <v>327</v>
      </c>
      <c r="AK176" s="58">
        <v>0</v>
      </c>
      <c r="AL176" s="62">
        <v>5.1990000000000001E-2</v>
      </c>
      <c r="AM176" s="58">
        <v>0</v>
      </c>
      <c r="AN176" s="58">
        <v>30</v>
      </c>
      <c r="AO176" s="58">
        <v>0</v>
      </c>
      <c r="AP176" s="58">
        <v>345</v>
      </c>
      <c r="AQ176" s="58">
        <v>0</v>
      </c>
      <c r="AR176" s="62">
        <v>8.6959999999999996E-2</v>
      </c>
      <c r="AS176" s="58">
        <v>0</v>
      </c>
      <c r="AT176" s="111"/>
      <c r="AU176" s="171"/>
      <c r="AV176" s="58">
        <v>0</v>
      </c>
      <c r="AW176" s="58">
        <v>0</v>
      </c>
      <c r="AX176" s="58">
        <v>0</v>
      </c>
      <c r="AY176" s="58">
        <v>13</v>
      </c>
      <c r="AZ176" s="58">
        <v>0</v>
      </c>
      <c r="BA176" s="58">
        <v>92</v>
      </c>
      <c r="BB176" s="58">
        <v>0</v>
      </c>
      <c r="BC176" s="62">
        <v>0.14130000000000001</v>
      </c>
      <c r="BD176" s="58">
        <v>0</v>
      </c>
      <c r="BE176" s="111"/>
      <c r="BF176" s="171"/>
      <c r="BG176" s="58">
        <v>0</v>
      </c>
      <c r="BH176" s="58">
        <v>0</v>
      </c>
      <c r="BI176" s="58">
        <v>0</v>
      </c>
      <c r="BJ176" s="58">
        <v>0</v>
      </c>
      <c r="BK176" s="175"/>
      <c r="BL176" s="61">
        <v>1</v>
      </c>
      <c r="BM176" s="61">
        <v>365</v>
      </c>
      <c r="BN176" s="64">
        <v>0</v>
      </c>
      <c r="BO176" s="112"/>
      <c r="BP176" s="58">
        <v>1</v>
      </c>
      <c r="BQ176" s="175"/>
      <c r="BR176" s="61">
        <v>1</v>
      </c>
      <c r="BS176" s="61">
        <v>382</v>
      </c>
      <c r="BT176" s="64">
        <v>0</v>
      </c>
      <c r="BU176" s="112"/>
      <c r="BV176" s="64">
        <v>1</v>
      </c>
      <c r="BW176" s="112"/>
      <c r="BX176" s="172"/>
      <c r="BY176" s="64">
        <v>2</v>
      </c>
      <c r="BZ176" s="64">
        <v>0</v>
      </c>
      <c r="CA176" s="64">
        <v>2</v>
      </c>
      <c r="CB176" s="65">
        <v>49</v>
      </c>
      <c r="CC176" s="61">
        <v>0</v>
      </c>
      <c r="CD176" s="61">
        <v>357</v>
      </c>
      <c r="CE176" s="64">
        <v>0</v>
      </c>
      <c r="CF176" s="63">
        <v>0.13725000000000001</v>
      </c>
      <c r="CG176" s="58">
        <v>0</v>
      </c>
      <c r="CH176" s="58">
        <v>39</v>
      </c>
      <c r="CI176" s="58">
        <v>0</v>
      </c>
      <c r="CJ176" s="58">
        <v>373</v>
      </c>
      <c r="CK176" s="58">
        <v>0</v>
      </c>
      <c r="CL176" s="63">
        <v>0.10456</v>
      </c>
      <c r="CM176" s="58">
        <v>0</v>
      </c>
      <c r="CN176" s="63">
        <v>0.34861896129999997</v>
      </c>
      <c r="CO176" s="58">
        <v>0</v>
      </c>
      <c r="CP176" s="58">
        <v>1</v>
      </c>
      <c r="CQ176" s="58">
        <v>3</v>
      </c>
      <c r="CR176" s="58">
        <v>3</v>
      </c>
      <c r="CS176" s="64">
        <v>5</v>
      </c>
      <c r="CT176" s="64">
        <v>17</v>
      </c>
      <c r="CU176" s="63">
        <v>0.29411764709999999</v>
      </c>
      <c r="CV176" s="62">
        <v>0.98433420370000002</v>
      </c>
      <c r="CW176" s="62">
        <v>0.29411764709999999</v>
      </c>
      <c r="CX176" s="46">
        <f t="shared" si="27"/>
        <v>15.765557739312502</v>
      </c>
      <c r="CY176" s="60">
        <v>0</v>
      </c>
      <c r="CZ176" s="60">
        <v>0</v>
      </c>
      <c r="DA176" s="46">
        <f t="shared" si="28"/>
        <v>5.8823529419999998</v>
      </c>
      <c r="DB176" s="60">
        <v>0</v>
      </c>
      <c r="DC176" s="60">
        <v>0</v>
      </c>
      <c r="DD176" s="66">
        <v>0</v>
      </c>
      <c r="DE176" s="49">
        <f t="shared" si="29"/>
        <v>0.46806293365000007</v>
      </c>
    </row>
    <row r="177" spans="1:109" x14ac:dyDescent="0.45">
      <c r="A177" s="56" t="s">
        <v>995</v>
      </c>
      <c r="B177" s="57" t="s">
        <v>996</v>
      </c>
      <c r="C177" s="56" t="s">
        <v>997</v>
      </c>
      <c r="D177" s="56" t="s">
        <v>998</v>
      </c>
      <c r="E177" s="56" t="s">
        <v>999</v>
      </c>
      <c r="F177" s="56" t="s">
        <v>766</v>
      </c>
      <c r="G177" s="56" t="s">
        <v>794</v>
      </c>
      <c r="H177" s="56" t="s">
        <v>142</v>
      </c>
      <c r="I177" s="58">
        <v>0</v>
      </c>
      <c r="J177" s="59">
        <v>120</v>
      </c>
      <c r="K177" s="60">
        <v>2.496</v>
      </c>
      <c r="L177" s="47">
        <f>IF(K177&lt;Benchmarks!C$9,0,IF(K177&lt;Benchmarks!D$9,1,IF(K177&lt;Benchmarks!E$9,2,IF(K177&lt;Benchmarks!F$9,3,IF(K177&lt;Benchmarks!G$9,4,IF(K177&lt;Benchmarks!H$9,5,6))))))</f>
        <v>3</v>
      </c>
      <c r="M177" s="62">
        <v>0.73357664229999997</v>
      </c>
      <c r="N177" s="46">
        <f t="shared" si="20"/>
        <v>2.2007299268999998</v>
      </c>
      <c r="O177" s="60">
        <v>1.18</v>
      </c>
      <c r="P177" s="47">
        <f>IF(O177&lt;Benchmarks!C$8,0,IF(O177&lt;Benchmarks!D$8,1,IF(O177&lt;Benchmarks!E$8,2,IF(O177&lt;Benchmarks!F$8,3,IF(O177&lt;Benchmarks!G$8,4,IF(O177&lt;Benchmarks!H$8,5,6))))))</f>
        <v>4</v>
      </c>
      <c r="Q177" s="62">
        <v>1</v>
      </c>
      <c r="R177" s="46">
        <f t="shared" si="21"/>
        <v>4</v>
      </c>
      <c r="S177" s="60">
        <v>0.40899999999999997</v>
      </c>
      <c r="T177" s="47">
        <f>IF(S177&lt;Benchmarks!C$7,0,IF(S177&lt;Benchmarks!D$7,1,IF(S177&lt;Benchmarks!E$7,2,IF(S177&lt;Benchmarks!F$7,3,IF(S177&lt;Benchmarks!G$7,4,IF(S177&lt;Benchmarks!H$7,5,6))))))</f>
        <v>3</v>
      </c>
      <c r="U177" s="62">
        <v>1</v>
      </c>
      <c r="V177" s="46">
        <f t="shared" si="22"/>
        <v>3</v>
      </c>
      <c r="W177" s="60">
        <v>4.0860000000000003</v>
      </c>
      <c r="X177" s="44">
        <f>IF(W177&lt;Benchmarks!C$5,0,IF(W177&lt;Benchmarks!D$5,1,IF(W177&lt;Benchmarks!E$5,2,IF(W177&lt;Benchmarks!F$5,3,IF(W177&lt;Benchmarks!G$5,4,IF(W177&lt;Benchmarks!H$5,5,6))))))</f>
        <v>3</v>
      </c>
      <c r="Y177" s="62">
        <v>0.93065693429999996</v>
      </c>
      <c r="Z177" s="46">
        <f t="shared" si="23"/>
        <v>2.7919708028999999</v>
      </c>
      <c r="AA177" s="60">
        <v>3.7040000000000002</v>
      </c>
      <c r="AB177" s="44">
        <f>IF(AA177&lt;Benchmarks!C$6,0,IF(AA177&lt;Benchmarks!D$6,1,IF(AA177&lt;Benchmarks!E$6,2,IF(AA177&lt;Benchmarks!F$6,3,IF(AA177&lt;Benchmarks!G$6,4,IF(AA177&lt;Benchmarks!H$6,5,6))))))</f>
        <v>3</v>
      </c>
      <c r="AC177" s="62">
        <v>0.89743589739999996</v>
      </c>
      <c r="AD177" s="46">
        <f t="shared" si="24"/>
        <v>2.6923076922</v>
      </c>
      <c r="AE177" s="46">
        <f t="shared" si="25"/>
        <v>14.685008421999999</v>
      </c>
      <c r="AF177" s="58">
        <v>30</v>
      </c>
      <c r="AG177" s="48">
        <f t="shared" si="26"/>
        <v>0.48950028073333329</v>
      </c>
      <c r="AH177" s="58">
        <v>13</v>
      </c>
      <c r="AI177" s="58">
        <v>0</v>
      </c>
      <c r="AJ177" s="58">
        <v>248</v>
      </c>
      <c r="AK177" s="58">
        <v>0</v>
      </c>
      <c r="AL177" s="62">
        <v>5.2420000000000001E-2</v>
      </c>
      <c r="AM177" s="58">
        <v>0</v>
      </c>
      <c r="AN177" s="58">
        <v>16</v>
      </c>
      <c r="AO177" s="58">
        <v>0</v>
      </c>
      <c r="AP177" s="58">
        <v>269</v>
      </c>
      <c r="AQ177" s="58">
        <v>0</v>
      </c>
      <c r="AR177" s="62">
        <v>5.9479999999999998E-2</v>
      </c>
      <c r="AS177" s="58">
        <v>0</v>
      </c>
      <c r="AT177" s="111"/>
      <c r="AU177" s="171"/>
      <c r="AV177" s="58">
        <v>1</v>
      </c>
      <c r="AW177" s="58">
        <v>0</v>
      </c>
      <c r="AX177" s="58">
        <v>1</v>
      </c>
      <c r="AY177" s="171"/>
      <c r="AZ177" s="58">
        <v>1</v>
      </c>
      <c r="BA177" s="58">
        <v>67</v>
      </c>
      <c r="BB177" s="58">
        <v>0</v>
      </c>
      <c r="BC177" s="111"/>
      <c r="BD177" s="58">
        <v>1</v>
      </c>
      <c r="BE177" s="111"/>
      <c r="BF177" s="171"/>
      <c r="BG177" s="58">
        <v>0</v>
      </c>
      <c r="BH177" s="58">
        <v>0</v>
      </c>
      <c r="BI177" s="58">
        <v>0</v>
      </c>
      <c r="BJ177" s="58">
        <v>1</v>
      </c>
      <c r="BK177" s="61">
        <v>19</v>
      </c>
      <c r="BL177" s="61">
        <v>0</v>
      </c>
      <c r="BM177" s="61">
        <v>286</v>
      </c>
      <c r="BN177" s="64">
        <v>0</v>
      </c>
      <c r="BO177" s="63">
        <v>6.6430000000000003E-2</v>
      </c>
      <c r="BP177" s="58">
        <v>0</v>
      </c>
      <c r="BQ177" s="61">
        <v>11</v>
      </c>
      <c r="BR177" s="61">
        <v>0</v>
      </c>
      <c r="BS177" s="61">
        <v>328</v>
      </c>
      <c r="BT177" s="64">
        <v>0</v>
      </c>
      <c r="BU177" s="63">
        <v>3.354E-2</v>
      </c>
      <c r="BV177" s="64">
        <v>0</v>
      </c>
      <c r="BW177" s="63">
        <v>0.49510763209999997</v>
      </c>
      <c r="BX177" s="64">
        <v>0</v>
      </c>
      <c r="BY177" s="64">
        <v>0</v>
      </c>
      <c r="BZ177" s="64">
        <v>4</v>
      </c>
      <c r="CA177" s="64">
        <v>4</v>
      </c>
      <c r="CB177" s="65">
        <v>38</v>
      </c>
      <c r="CC177" s="61">
        <v>0</v>
      </c>
      <c r="CD177" s="61">
        <v>267</v>
      </c>
      <c r="CE177" s="64">
        <v>0</v>
      </c>
      <c r="CF177" s="63">
        <v>0.14232</v>
      </c>
      <c r="CG177" s="58">
        <v>0</v>
      </c>
      <c r="CH177" s="58">
        <v>33</v>
      </c>
      <c r="CI177" s="58">
        <v>0</v>
      </c>
      <c r="CJ177" s="58">
        <v>301</v>
      </c>
      <c r="CK177" s="58">
        <v>0</v>
      </c>
      <c r="CL177" s="63">
        <v>0.10963000000000001</v>
      </c>
      <c r="CM177" s="58">
        <v>0</v>
      </c>
      <c r="CN177" s="63">
        <v>0.33073654390000001</v>
      </c>
      <c r="CO177" s="58">
        <v>0</v>
      </c>
      <c r="CP177" s="58">
        <v>1</v>
      </c>
      <c r="CQ177" s="58">
        <v>3</v>
      </c>
      <c r="CR177" s="58">
        <v>3</v>
      </c>
      <c r="CS177" s="64">
        <v>8</v>
      </c>
      <c r="CT177" s="64">
        <v>17</v>
      </c>
      <c r="CU177" s="63">
        <v>0.47058823529999999</v>
      </c>
      <c r="CV177" s="62">
        <v>0.97859327220000003</v>
      </c>
      <c r="CW177" s="62">
        <v>0.47058823529999999</v>
      </c>
      <c r="CX177" s="46">
        <f t="shared" si="27"/>
        <v>12.84938236925</v>
      </c>
      <c r="CY177" s="60">
        <v>0</v>
      </c>
      <c r="CZ177" s="60">
        <v>0</v>
      </c>
      <c r="DA177" s="46">
        <f t="shared" si="28"/>
        <v>9.4117647059999996</v>
      </c>
      <c r="DB177" s="60">
        <v>0</v>
      </c>
      <c r="DC177" s="60">
        <v>0</v>
      </c>
      <c r="DD177" s="66">
        <v>0</v>
      </c>
      <c r="DE177" s="49">
        <f t="shared" si="29"/>
        <v>0.48132209892432437</v>
      </c>
    </row>
    <row r="178" spans="1:109" x14ac:dyDescent="0.45">
      <c r="A178" s="56" t="s">
        <v>1000</v>
      </c>
      <c r="B178" s="57" t="s">
        <v>1001</v>
      </c>
      <c r="C178" s="56" t="s">
        <v>1002</v>
      </c>
      <c r="D178" s="56" t="s">
        <v>1003</v>
      </c>
      <c r="E178" s="56" t="s">
        <v>1004</v>
      </c>
      <c r="F178" s="56" t="s">
        <v>760</v>
      </c>
      <c r="G178" s="56" t="s">
        <v>767</v>
      </c>
      <c r="H178" s="56" t="s">
        <v>142</v>
      </c>
      <c r="I178" s="58">
        <v>0</v>
      </c>
      <c r="J178" s="59">
        <v>119</v>
      </c>
      <c r="K178" s="60">
        <v>2.2229999999999999</v>
      </c>
      <c r="L178" s="47">
        <f>IF(K178&lt;Benchmarks!C$9,0,IF(K178&lt;Benchmarks!D$9,1,IF(K178&lt;Benchmarks!E$9,2,IF(K178&lt;Benchmarks!F$9,3,IF(K178&lt;Benchmarks!G$9,4,IF(K178&lt;Benchmarks!H$9,5,6))))))</f>
        <v>1</v>
      </c>
      <c r="M178" s="62">
        <v>0.1386861314</v>
      </c>
      <c r="N178" s="46">
        <f t="shared" si="20"/>
        <v>0.1386861314</v>
      </c>
      <c r="O178" s="60">
        <v>0.995</v>
      </c>
      <c r="P178" s="47">
        <f>IF(O178&lt;Benchmarks!C$8,0,IF(O178&lt;Benchmarks!D$8,1,IF(O178&lt;Benchmarks!E$8,2,IF(O178&lt;Benchmarks!F$8,3,IF(O178&lt;Benchmarks!G$8,4,IF(O178&lt;Benchmarks!H$8,5,6))))))</f>
        <v>1</v>
      </c>
      <c r="Q178" s="62">
        <v>1</v>
      </c>
      <c r="R178" s="46">
        <f t="shared" si="21"/>
        <v>1</v>
      </c>
      <c r="S178" s="60">
        <v>0.45500000000000002</v>
      </c>
      <c r="T178" s="47">
        <f>IF(S178&lt;Benchmarks!C$7,0,IF(S178&lt;Benchmarks!D$7,1,IF(S178&lt;Benchmarks!E$7,2,IF(S178&lt;Benchmarks!F$7,3,IF(S178&lt;Benchmarks!G$7,4,IF(S178&lt;Benchmarks!H$7,5,6))))))</f>
        <v>3</v>
      </c>
      <c r="U178" s="62">
        <v>1</v>
      </c>
      <c r="V178" s="46">
        <f t="shared" si="22"/>
        <v>3</v>
      </c>
      <c r="W178" s="60">
        <v>3.673</v>
      </c>
      <c r="X178" s="44">
        <f>IF(W178&lt;Benchmarks!C$5,0,IF(W178&lt;Benchmarks!D$5,1,IF(W178&lt;Benchmarks!E$5,2,IF(W178&lt;Benchmarks!F$5,3,IF(W178&lt;Benchmarks!G$5,4,IF(W178&lt;Benchmarks!H$5,5,6))))))</f>
        <v>1</v>
      </c>
      <c r="Y178" s="62">
        <v>0.22992700730000001</v>
      </c>
      <c r="Z178" s="46">
        <f t="shared" si="23"/>
        <v>0.22992700730000001</v>
      </c>
      <c r="AA178" s="60">
        <v>3.2240000000000002</v>
      </c>
      <c r="AB178" s="44">
        <f>IF(AA178&lt;Benchmarks!C$6,0,IF(AA178&lt;Benchmarks!D$6,1,IF(AA178&lt;Benchmarks!E$6,2,IF(AA178&lt;Benchmarks!F$6,3,IF(AA178&lt;Benchmarks!G$6,4,IF(AA178&lt;Benchmarks!H$6,5,6))))))</f>
        <v>0</v>
      </c>
      <c r="AC178" s="62">
        <v>2.5641025599999999E-2</v>
      </c>
      <c r="AD178" s="46">
        <f t="shared" si="24"/>
        <v>0</v>
      </c>
      <c r="AE178" s="46">
        <f t="shared" si="25"/>
        <v>4.3686131387000007</v>
      </c>
      <c r="AF178" s="58">
        <v>30</v>
      </c>
      <c r="AG178" s="48">
        <f t="shared" si="26"/>
        <v>0.14562043795666668</v>
      </c>
      <c r="AH178" s="58">
        <v>28</v>
      </c>
      <c r="AI178" s="58">
        <v>0</v>
      </c>
      <c r="AJ178" s="58">
        <v>382</v>
      </c>
      <c r="AK178" s="58">
        <v>0</v>
      </c>
      <c r="AL178" s="62">
        <v>7.3300000000000004E-2</v>
      </c>
      <c r="AM178" s="58">
        <v>0</v>
      </c>
      <c r="AN178" s="58">
        <v>22</v>
      </c>
      <c r="AO178" s="58">
        <v>0</v>
      </c>
      <c r="AP178" s="58">
        <v>378</v>
      </c>
      <c r="AQ178" s="58">
        <v>0</v>
      </c>
      <c r="AR178" s="62">
        <v>5.8200000000000002E-2</v>
      </c>
      <c r="AS178" s="58">
        <v>0</v>
      </c>
      <c r="AT178" s="62">
        <v>0.2453688658</v>
      </c>
      <c r="AU178" s="58">
        <v>0</v>
      </c>
      <c r="AV178" s="58">
        <v>2</v>
      </c>
      <c r="AW178" s="58">
        <v>2</v>
      </c>
      <c r="AX178" s="58">
        <v>2</v>
      </c>
      <c r="AY178" s="171"/>
      <c r="AZ178" s="58">
        <v>1</v>
      </c>
      <c r="BA178" s="58">
        <v>91</v>
      </c>
      <c r="BB178" s="58">
        <v>0</v>
      </c>
      <c r="BC178" s="111"/>
      <c r="BD178" s="58">
        <v>1</v>
      </c>
      <c r="BE178" s="111"/>
      <c r="BF178" s="171"/>
      <c r="BG178" s="58">
        <v>0</v>
      </c>
      <c r="BH178" s="58">
        <v>0</v>
      </c>
      <c r="BI178" s="58">
        <v>0</v>
      </c>
      <c r="BJ178" s="58">
        <v>2</v>
      </c>
      <c r="BK178" s="175"/>
      <c r="BL178" s="61">
        <v>1</v>
      </c>
      <c r="BM178" s="61">
        <v>401</v>
      </c>
      <c r="BN178" s="64">
        <v>0</v>
      </c>
      <c r="BO178" s="112"/>
      <c r="BP178" s="58">
        <v>1</v>
      </c>
      <c r="BQ178" s="61">
        <v>15</v>
      </c>
      <c r="BR178" s="61">
        <v>0</v>
      </c>
      <c r="BS178" s="61">
        <v>409</v>
      </c>
      <c r="BT178" s="64">
        <v>0</v>
      </c>
      <c r="BU178" s="63">
        <v>3.6670000000000001E-2</v>
      </c>
      <c r="BV178" s="64">
        <v>0</v>
      </c>
      <c r="BW178" s="112"/>
      <c r="BX178" s="172"/>
      <c r="BY178" s="64">
        <v>0</v>
      </c>
      <c r="BZ178" s="64">
        <v>0</v>
      </c>
      <c r="CA178" s="64">
        <v>0</v>
      </c>
      <c r="CB178" s="65">
        <v>71</v>
      </c>
      <c r="CC178" s="61">
        <v>0</v>
      </c>
      <c r="CD178" s="61">
        <v>324</v>
      </c>
      <c r="CE178" s="64">
        <v>0</v>
      </c>
      <c r="CF178" s="63">
        <v>0.21914</v>
      </c>
      <c r="CG178" s="58">
        <v>0</v>
      </c>
      <c r="CH178" s="58">
        <v>79</v>
      </c>
      <c r="CI178" s="58">
        <v>0</v>
      </c>
      <c r="CJ178" s="58">
        <v>329</v>
      </c>
      <c r="CK178" s="58">
        <v>0</v>
      </c>
      <c r="CL178" s="63">
        <v>0.24012</v>
      </c>
      <c r="CM178" s="58">
        <v>0</v>
      </c>
      <c r="CN178" s="112"/>
      <c r="CO178" s="171"/>
      <c r="CP178" s="58">
        <v>0</v>
      </c>
      <c r="CQ178" s="58">
        <v>0</v>
      </c>
      <c r="CR178" s="58">
        <v>0</v>
      </c>
      <c r="CS178" s="64">
        <v>2</v>
      </c>
      <c r="CT178" s="64">
        <v>17</v>
      </c>
      <c r="CU178" s="63">
        <v>0.1176470588</v>
      </c>
      <c r="CV178" s="62">
        <v>0.99508599509999995</v>
      </c>
      <c r="CW178" s="62">
        <v>0.1176470588</v>
      </c>
      <c r="CX178" s="46">
        <f t="shared" si="27"/>
        <v>3.8225364963625004</v>
      </c>
      <c r="CY178" s="60">
        <v>0</v>
      </c>
      <c r="CZ178" s="60">
        <v>0</v>
      </c>
      <c r="DA178" s="46">
        <f t="shared" si="28"/>
        <v>2.3529411759999999</v>
      </c>
      <c r="DB178" s="60">
        <v>0</v>
      </c>
      <c r="DC178" s="60">
        <v>0</v>
      </c>
      <c r="DD178" s="66">
        <v>0</v>
      </c>
      <c r="DE178" s="49">
        <f t="shared" si="29"/>
        <v>0.1335238415645946</v>
      </c>
    </row>
    <row r="179" spans="1:109" x14ac:dyDescent="0.45">
      <c r="A179" s="56" t="s">
        <v>1005</v>
      </c>
      <c r="B179" s="57" t="s">
        <v>1006</v>
      </c>
      <c r="C179" s="56" t="s">
        <v>1007</v>
      </c>
      <c r="D179" s="56" t="s">
        <v>1008</v>
      </c>
      <c r="E179" s="56" t="s">
        <v>1009</v>
      </c>
      <c r="F179" s="56" t="s">
        <v>1010</v>
      </c>
      <c r="G179" s="56" t="s">
        <v>767</v>
      </c>
      <c r="H179" s="56" t="s">
        <v>142</v>
      </c>
      <c r="I179" s="58">
        <v>0</v>
      </c>
      <c r="J179" s="59">
        <v>199</v>
      </c>
      <c r="K179" s="60">
        <v>3.0339999999999998</v>
      </c>
      <c r="L179" s="47">
        <f>IF(K179&lt;Benchmarks!C$9,0,IF(K179&lt;Benchmarks!D$9,1,IF(K179&lt;Benchmarks!E$9,2,IF(K179&lt;Benchmarks!F$9,3,IF(K179&lt;Benchmarks!G$9,4,IF(K179&lt;Benchmarks!H$9,5,6))))))</f>
        <v>5</v>
      </c>
      <c r="M179" s="62">
        <v>0.81386861310000003</v>
      </c>
      <c r="N179" s="46">
        <f t="shared" si="20"/>
        <v>4.0693430655</v>
      </c>
      <c r="O179" s="60">
        <v>0.58399999999999996</v>
      </c>
      <c r="P179" s="47">
        <f>IF(O179&lt;Benchmarks!C$8,0,IF(O179&lt;Benchmarks!D$8,1,IF(O179&lt;Benchmarks!E$8,2,IF(O179&lt;Benchmarks!F$8,3,IF(O179&lt;Benchmarks!G$8,4,IF(O179&lt;Benchmarks!H$8,5,6))))))</f>
        <v>0</v>
      </c>
      <c r="Q179" s="62">
        <v>1</v>
      </c>
      <c r="R179" s="46">
        <f t="shared" si="21"/>
        <v>0</v>
      </c>
      <c r="S179" s="60">
        <v>1.125</v>
      </c>
      <c r="T179" s="47">
        <f>IF(S179&lt;Benchmarks!C$7,0,IF(S179&lt;Benchmarks!D$7,1,IF(S179&lt;Benchmarks!E$7,2,IF(S179&lt;Benchmarks!F$7,3,IF(S179&lt;Benchmarks!G$7,4,IF(S179&lt;Benchmarks!H$7,5,6))))))</f>
        <v>6</v>
      </c>
      <c r="U179" s="62">
        <v>1</v>
      </c>
      <c r="V179" s="46">
        <f t="shared" si="22"/>
        <v>6</v>
      </c>
      <c r="W179" s="60">
        <v>4.7430000000000003</v>
      </c>
      <c r="X179" s="44">
        <f>IF(W179&lt;Benchmarks!C$5,0,IF(W179&lt;Benchmarks!D$5,1,IF(W179&lt;Benchmarks!E$5,2,IF(W179&lt;Benchmarks!F$5,3,IF(W179&lt;Benchmarks!G$5,4,IF(W179&lt;Benchmarks!H$5,5,6))))))</f>
        <v>5</v>
      </c>
      <c r="Y179" s="62">
        <v>0.86131386860000003</v>
      </c>
      <c r="Z179" s="46">
        <f t="shared" si="23"/>
        <v>4.3065693430000005</v>
      </c>
      <c r="AA179" s="60">
        <v>4.3689999999999998</v>
      </c>
      <c r="AB179" s="44">
        <f>IF(AA179&lt;Benchmarks!C$6,0,IF(AA179&lt;Benchmarks!D$6,1,IF(AA179&lt;Benchmarks!E$6,2,IF(AA179&lt;Benchmarks!F$6,3,IF(AA179&lt;Benchmarks!G$6,4,IF(AA179&lt;Benchmarks!H$6,5,6))))))</f>
        <v>6</v>
      </c>
      <c r="AC179" s="62">
        <v>0.78205128209999997</v>
      </c>
      <c r="AD179" s="46">
        <f t="shared" si="24"/>
        <v>4.6923076926</v>
      </c>
      <c r="AE179" s="46">
        <f t="shared" si="25"/>
        <v>19.0682201011</v>
      </c>
      <c r="AF179" s="58">
        <v>30</v>
      </c>
      <c r="AG179" s="48">
        <f t="shared" si="26"/>
        <v>0.63560733670333336</v>
      </c>
      <c r="AH179" s="58">
        <v>24</v>
      </c>
      <c r="AI179" s="58">
        <v>0</v>
      </c>
      <c r="AJ179" s="58">
        <v>211</v>
      </c>
      <c r="AK179" s="58">
        <v>0</v>
      </c>
      <c r="AL179" s="62">
        <v>0.11373999999999999</v>
      </c>
      <c r="AM179" s="58">
        <v>0</v>
      </c>
      <c r="AN179" s="58">
        <v>17</v>
      </c>
      <c r="AO179" s="58">
        <v>0</v>
      </c>
      <c r="AP179" s="58">
        <v>236</v>
      </c>
      <c r="AQ179" s="58">
        <v>0</v>
      </c>
      <c r="AR179" s="62">
        <v>7.2029999999999997E-2</v>
      </c>
      <c r="AS179" s="58">
        <v>0</v>
      </c>
      <c r="AT179" s="62">
        <v>0.40900176510000003</v>
      </c>
      <c r="AU179" s="58">
        <v>0</v>
      </c>
      <c r="AV179" s="58">
        <v>1</v>
      </c>
      <c r="AW179" s="58">
        <v>4</v>
      </c>
      <c r="AX179" s="58">
        <v>4</v>
      </c>
      <c r="AY179" s="171"/>
      <c r="AZ179" s="58">
        <v>1</v>
      </c>
      <c r="BA179" s="58">
        <v>66</v>
      </c>
      <c r="BB179" s="58">
        <v>0</v>
      </c>
      <c r="BC179" s="111"/>
      <c r="BD179" s="58">
        <v>1</v>
      </c>
      <c r="BE179" s="111"/>
      <c r="BF179" s="58">
        <v>2</v>
      </c>
      <c r="BG179" s="58">
        <v>1</v>
      </c>
      <c r="BH179" s="58">
        <v>5</v>
      </c>
      <c r="BI179" s="58">
        <v>5</v>
      </c>
      <c r="BJ179" s="58">
        <v>5</v>
      </c>
      <c r="BK179" s="175"/>
      <c r="BL179" s="61">
        <v>1</v>
      </c>
      <c r="BM179" s="61">
        <v>234</v>
      </c>
      <c r="BN179" s="64">
        <v>0</v>
      </c>
      <c r="BO179" s="112"/>
      <c r="BP179" s="58">
        <v>1</v>
      </c>
      <c r="BQ179" s="61">
        <v>11</v>
      </c>
      <c r="BR179" s="61">
        <v>0</v>
      </c>
      <c r="BS179" s="61">
        <v>254</v>
      </c>
      <c r="BT179" s="64">
        <v>0</v>
      </c>
      <c r="BU179" s="63">
        <v>4.3310000000000001E-2</v>
      </c>
      <c r="BV179" s="64">
        <v>0</v>
      </c>
      <c r="BW179" s="112"/>
      <c r="BX179" s="172"/>
      <c r="BY179" s="64">
        <v>0</v>
      </c>
      <c r="BZ179" s="64">
        <v>0</v>
      </c>
      <c r="CA179" s="64">
        <v>0</v>
      </c>
      <c r="CB179" s="65">
        <v>25</v>
      </c>
      <c r="CC179" s="61">
        <v>0</v>
      </c>
      <c r="CD179" s="61">
        <v>219</v>
      </c>
      <c r="CE179" s="64">
        <v>0</v>
      </c>
      <c r="CF179" s="63">
        <v>0.11416</v>
      </c>
      <c r="CG179" s="58">
        <v>0</v>
      </c>
      <c r="CH179" s="58">
        <v>34</v>
      </c>
      <c r="CI179" s="58">
        <v>0</v>
      </c>
      <c r="CJ179" s="58">
        <v>228</v>
      </c>
      <c r="CK179" s="58">
        <v>0</v>
      </c>
      <c r="CL179" s="63">
        <v>0.14912</v>
      </c>
      <c r="CM179" s="58">
        <v>0</v>
      </c>
      <c r="CN179" s="112"/>
      <c r="CO179" s="171"/>
      <c r="CP179" s="58">
        <v>0</v>
      </c>
      <c r="CQ179" s="58">
        <v>0</v>
      </c>
      <c r="CR179" s="58">
        <v>0</v>
      </c>
      <c r="CS179" s="64">
        <v>5</v>
      </c>
      <c r="CT179" s="64">
        <v>17</v>
      </c>
      <c r="CU179" s="63">
        <v>0.29411764709999999</v>
      </c>
      <c r="CV179" s="62">
        <v>0.98804780879999998</v>
      </c>
      <c r="CW179" s="62">
        <v>0.29411764709999999</v>
      </c>
      <c r="CX179" s="46">
        <f t="shared" si="27"/>
        <v>16.6846925884625</v>
      </c>
      <c r="CY179" s="60">
        <v>0</v>
      </c>
      <c r="CZ179" s="60">
        <v>0</v>
      </c>
      <c r="DA179" s="46">
        <f t="shared" si="28"/>
        <v>5.8823529419999998</v>
      </c>
      <c r="DB179" s="60">
        <v>0</v>
      </c>
      <c r="DC179" s="60">
        <v>0</v>
      </c>
      <c r="DD179" s="66">
        <v>0</v>
      </c>
      <c r="DE179" s="49">
        <f t="shared" si="29"/>
        <v>0.48793611957756761</v>
      </c>
    </row>
    <row r="180" spans="1:109" x14ac:dyDescent="0.45">
      <c r="A180" s="56" t="s">
        <v>1011</v>
      </c>
      <c r="B180" s="57" t="s">
        <v>1012</v>
      </c>
      <c r="C180" s="56" t="s">
        <v>1013</v>
      </c>
      <c r="D180" s="56" t="s">
        <v>1014</v>
      </c>
      <c r="E180" s="56" t="s">
        <v>1015</v>
      </c>
      <c r="F180" s="56" t="s">
        <v>760</v>
      </c>
      <c r="G180" s="56" t="s">
        <v>767</v>
      </c>
      <c r="H180" s="56" t="s">
        <v>142</v>
      </c>
      <c r="I180" s="58">
        <v>0</v>
      </c>
      <c r="J180" s="59">
        <v>116</v>
      </c>
      <c r="K180" s="60">
        <v>2.617</v>
      </c>
      <c r="L180" s="47">
        <f>IF(K180&lt;Benchmarks!C$9,0,IF(K180&lt;Benchmarks!D$9,1,IF(K180&lt;Benchmarks!E$9,2,IF(K180&lt;Benchmarks!F$9,3,IF(K180&lt;Benchmarks!G$9,4,IF(K180&lt;Benchmarks!H$9,5,6))))))</f>
        <v>4</v>
      </c>
      <c r="M180" s="62">
        <v>0.83576642339999996</v>
      </c>
      <c r="N180" s="46">
        <f t="shared" si="20"/>
        <v>3.3430656935999998</v>
      </c>
      <c r="O180" s="60">
        <v>0.91200000000000003</v>
      </c>
      <c r="P180" s="47">
        <f>IF(O180&lt;Benchmarks!C$8,0,IF(O180&lt;Benchmarks!D$8,1,IF(O180&lt;Benchmarks!E$8,2,IF(O180&lt;Benchmarks!F$8,3,IF(O180&lt;Benchmarks!G$8,4,IF(O180&lt;Benchmarks!H$8,5,6))))))</f>
        <v>0</v>
      </c>
      <c r="Q180" s="62">
        <v>1</v>
      </c>
      <c r="R180" s="46">
        <f t="shared" si="21"/>
        <v>0</v>
      </c>
      <c r="S180" s="60">
        <v>0.59699999999999998</v>
      </c>
      <c r="T180" s="47">
        <f>IF(S180&lt;Benchmarks!C$7,0,IF(S180&lt;Benchmarks!D$7,1,IF(S180&lt;Benchmarks!E$7,2,IF(S180&lt;Benchmarks!F$7,3,IF(S180&lt;Benchmarks!G$7,4,IF(S180&lt;Benchmarks!H$7,5,6))))))</f>
        <v>5</v>
      </c>
      <c r="U180" s="62">
        <v>1</v>
      </c>
      <c r="V180" s="46">
        <f t="shared" si="22"/>
        <v>5</v>
      </c>
      <c r="W180" s="60">
        <v>4.1269999999999998</v>
      </c>
      <c r="X180" s="44">
        <f>IF(W180&lt;Benchmarks!C$5,0,IF(W180&lt;Benchmarks!D$5,1,IF(W180&lt;Benchmarks!E$5,2,IF(W180&lt;Benchmarks!F$5,3,IF(W180&lt;Benchmarks!G$5,4,IF(W180&lt;Benchmarks!H$5,5,6))))))</f>
        <v>4</v>
      </c>
      <c r="Y180" s="62">
        <v>0.79197080289999999</v>
      </c>
      <c r="Z180" s="46">
        <f t="shared" si="23"/>
        <v>3.1678832116</v>
      </c>
      <c r="AA180" s="60">
        <v>3.8330000000000002</v>
      </c>
      <c r="AB180" s="44">
        <f>IF(AA180&lt;Benchmarks!C$6,0,IF(AA180&lt;Benchmarks!D$6,1,IF(AA180&lt;Benchmarks!E$6,2,IF(AA180&lt;Benchmarks!F$6,3,IF(AA180&lt;Benchmarks!G$6,4,IF(AA180&lt;Benchmarks!H$6,5,6))))))</f>
        <v>4</v>
      </c>
      <c r="AC180" s="62">
        <v>0.7692307692</v>
      </c>
      <c r="AD180" s="46">
        <f t="shared" si="24"/>
        <v>3.0769230768</v>
      </c>
      <c r="AE180" s="46">
        <f t="shared" si="25"/>
        <v>14.587871981999999</v>
      </c>
      <c r="AF180" s="58">
        <v>30</v>
      </c>
      <c r="AG180" s="48">
        <f t="shared" si="26"/>
        <v>0.48626239939999999</v>
      </c>
      <c r="AH180" s="171"/>
      <c r="AI180" s="58">
        <v>1</v>
      </c>
      <c r="AJ180" s="58">
        <v>287</v>
      </c>
      <c r="AK180" s="58">
        <v>0</v>
      </c>
      <c r="AL180" s="111"/>
      <c r="AM180" s="58">
        <v>1</v>
      </c>
      <c r="AN180" s="171"/>
      <c r="AO180" s="58">
        <v>1</v>
      </c>
      <c r="AP180" s="58">
        <v>313</v>
      </c>
      <c r="AQ180" s="58">
        <v>0</v>
      </c>
      <c r="AR180" s="111"/>
      <c r="AS180" s="58">
        <v>1</v>
      </c>
      <c r="AT180" s="111"/>
      <c r="AU180" s="171"/>
      <c r="AV180" s="58">
        <v>6</v>
      </c>
      <c r="AW180" s="58">
        <v>0</v>
      </c>
      <c r="AX180" s="58">
        <v>6</v>
      </c>
      <c r="AY180" s="171"/>
      <c r="AZ180" s="58">
        <v>1</v>
      </c>
      <c r="BA180" s="58">
        <v>78</v>
      </c>
      <c r="BB180" s="58">
        <v>0</v>
      </c>
      <c r="BC180" s="111"/>
      <c r="BD180" s="58">
        <v>1</v>
      </c>
      <c r="BE180" s="111"/>
      <c r="BF180" s="171"/>
      <c r="BG180" s="58">
        <v>5</v>
      </c>
      <c r="BH180" s="58">
        <v>0</v>
      </c>
      <c r="BI180" s="58">
        <v>5</v>
      </c>
      <c r="BJ180" s="58">
        <v>6</v>
      </c>
      <c r="BK180" s="61">
        <v>14</v>
      </c>
      <c r="BL180" s="61">
        <v>0</v>
      </c>
      <c r="BM180" s="61">
        <v>359</v>
      </c>
      <c r="BN180" s="64">
        <v>0</v>
      </c>
      <c r="BO180" s="63">
        <v>3.9E-2</v>
      </c>
      <c r="BP180" s="58">
        <v>0</v>
      </c>
      <c r="BQ180" s="175"/>
      <c r="BR180" s="61">
        <v>1</v>
      </c>
      <c r="BS180" s="61">
        <v>351</v>
      </c>
      <c r="BT180" s="64">
        <v>0</v>
      </c>
      <c r="BU180" s="112"/>
      <c r="BV180" s="64">
        <v>1</v>
      </c>
      <c r="BW180" s="112"/>
      <c r="BX180" s="64">
        <v>2</v>
      </c>
      <c r="BY180" s="64">
        <v>3</v>
      </c>
      <c r="BZ180" s="64">
        <v>5</v>
      </c>
      <c r="CA180" s="64">
        <v>5</v>
      </c>
      <c r="CB180" s="65">
        <v>26</v>
      </c>
      <c r="CC180" s="61">
        <v>0</v>
      </c>
      <c r="CD180" s="61">
        <v>311</v>
      </c>
      <c r="CE180" s="64">
        <v>0</v>
      </c>
      <c r="CF180" s="63">
        <v>8.3599999999999994E-2</v>
      </c>
      <c r="CG180" s="58">
        <v>0</v>
      </c>
      <c r="CH180" s="58">
        <v>12</v>
      </c>
      <c r="CI180" s="58">
        <v>0</v>
      </c>
      <c r="CJ180" s="58">
        <v>296</v>
      </c>
      <c r="CK180" s="58">
        <v>0</v>
      </c>
      <c r="CL180" s="63">
        <v>4.054E-2</v>
      </c>
      <c r="CM180" s="58">
        <v>0</v>
      </c>
      <c r="CN180" s="63">
        <v>1.0732801595000001</v>
      </c>
      <c r="CO180" s="58">
        <v>0</v>
      </c>
      <c r="CP180" s="58">
        <v>5</v>
      </c>
      <c r="CQ180" s="58">
        <v>5</v>
      </c>
      <c r="CR180" s="58">
        <v>5</v>
      </c>
      <c r="CS180" s="64">
        <v>16</v>
      </c>
      <c r="CT180" s="64">
        <v>17</v>
      </c>
      <c r="CU180" s="63">
        <v>0.94117647059999998</v>
      </c>
      <c r="CV180" s="62">
        <v>0.96338028170000001</v>
      </c>
      <c r="CW180" s="62">
        <v>0.94117647059999998</v>
      </c>
      <c r="CX180" s="46">
        <f t="shared" si="27"/>
        <v>12.76438798425</v>
      </c>
      <c r="CY180" s="60">
        <v>0</v>
      </c>
      <c r="CZ180" s="60">
        <v>0</v>
      </c>
      <c r="DA180" s="46">
        <f t="shared" si="28"/>
        <v>18.823529411999999</v>
      </c>
      <c r="DB180" s="60">
        <v>0</v>
      </c>
      <c r="DC180" s="60">
        <v>0</v>
      </c>
      <c r="DD180" s="66">
        <v>0</v>
      </c>
      <c r="DE180" s="49">
        <f t="shared" si="29"/>
        <v>0.68298199775675672</v>
      </c>
    </row>
    <row r="181" spans="1:109" x14ac:dyDescent="0.45">
      <c r="A181" s="56" t="s">
        <v>1016</v>
      </c>
      <c r="B181" s="57" t="s">
        <v>1017</v>
      </c>
      <c r="C181" s="56" t="s">
        <v>1018</v>
      </c>
      <c r="D181" s="56" t="s">
        <v>1019</v>
      </c>
      <c r="E181" s="56" t="s">
        <v>1020</v>
      </c>
      <c r="F181" s="56" t="s">
        <v>783</v>
      </c>
      <c r="G181" s="56" t="s">
        <v>754</v>
      </c>
      <c r="H181" s="56" t="s">
        <v>142</v>
      </c>
      <c r="I181" s="58">
        <v>0</v>
      </c>
      <c r="J181" s="59">
        <v>97</v>
      </c>
      <c r="K181" s="60">
        <v>2.1760000000000002</v>
      </c>
      <c r="L181" s="47">
        <f>IF(K181&lt;Benchmarks!C$9,0,IF(K181&lt;Benchmarks!D$9,1,IF(K181&lt;Benchmarks!E$9,2,IF(K181&lt;Benchmarks!F$9,3,IF(K181&lt;Benchmarks!G$9,4,IF(K181&lt;Benchmarks!H$9,5,6))))))</f>
        <v>0</v>
      </c>
      <c r="M181" s="62">
        <v>0.69343065690000005</v>
      </c>
      <c r="N181" s="46">
        <f t="shared" si="20"/>
        <v>0</v>
      </c>
      <c r="O181" s="60">
        <v>1.006</v>
      </c>
      <c r="P181" s="47">
        <f>IF(O181&lt;Benchmarks!C$8,0,IF(O181&lt;Benchmarks!D$8,1,IF(O181&lt;Benchmarks!E$8,2,IF(O181&lt;Benchmarks!F$8,3,IF(O181&lt;Benchmarks!G$8,4,IF(O181&lt;Benchmarks!H$8,5,6))))))</f>
        <v>1</v>
      </c>
      <c r="Q181" s="62">
        <v>1</v>
      </c>
      <c r="R181" s="46">
        <f t="shared" si="21"/>
        <v>1</v>
      </c>
      <c r="S181" s="60">
        <v>0.44800000000000001</v>
      </c>
      <c r="T181" s="47">
        <f>IF(S181&lt;Benchmarks!C$7,0,IF(S181&lt;Benchmarks!D$7,1,IF(S181&lt;Benchmarks!E$7,2,IF(S181&lt;Benchmarks!F$7,3,IF(S181&lt;Benchmarks!G$7,4,IF(S181&lt;Benchmarks!H$7,5,6))))))</f>
        <v>3</v>
      </c>
      <c r="U181" s="62">
        <v>1</v>
      </c>
      <c r="V181" s="46">
        <f t="shared" si="22"/>
        <v>3</v>
      </c>
      <c r="W181" s="60">
        <v>3.63</v>
      </c>
      <c r="X181" s="44">
        <f>IF(W181&lt;Benchmarks!C$5,0,IF(W181&lt;Benchmarks!D$5,1,IF(W181&lt;Benchmarks!E$5,2,IF(W181&lt;Benchmarks!F$5,3,IF(W181&lt;Benchmarks!G$5,4,IF(W181&lt;Benchmarks!H$5,5,6))))))</f>
        <v>0</v>
      </c>
      <c r="Y181" s="62">
        <v>0.99635036499999996</v>
      </c>
      <c r="Z181" s="46">
        <f t="shared" si="23"/>
        <v>0</v>
      </c>
      <c r="AA181" s="60">
        <v>3.3530000000000002</v>
      </c>
      <c r="AB181" s="44">
        <f>IF(AA181&lt;Benchmarks!C$6,0,IF(AA181&lt;Benchmarks!D$6,1,IF(AA181&lt;Benchmarks!E$6,2,IF(AA181&lt;Benchmarks!F$6,3,IF(AA181&lt;Benchmarks!G$6,4,IF(AA181&lt;Benchmarks!H$6,5,6))))))</f>
        <v>1</v>
      </c>
      <c r="AC181" s="62">
        <v>0.98717948720000004</v>
      </c>
      <c r="AD181" s="46">
        <f t="shared" si="24"/>
        <v>0.98717948720000004</v>
      </c>
      <c r="AE181" s="46">
        <f t="shared" si="25"/>
        <v>4.9871794872000006</v>
      </c>
      <c r="AF181" s="58">
        <v>30</v>
      </c>
      <c r="AG181" s="48">
        <f t="shared" si="26"/>
        <v>0.16623931624000002</v>
      </c>
      <c r="AH181" s="171"/>
      <c r="AI181" s="58">
        <v>1</v>
      </c>
      <c r="AJ181" s="58">
        <v>184</v>
      </c>
      <c r="AK181" s="58">
        <v>0</v>
      </c>
      <c r="AL181" s="111"/>
      <c r="AM181" s="58">
        <v>1</v>
      </c>
      <c r="AN181" s="171"/>
      <c r="AO181" s="58">
        <v>1</v>
      </c>
      <c r="AP181" s="58">
        <v>207</v>
      </c>
      <c r="AQ181" s="58">
        <v>0</v>
      </c>
      <c r="AR181" s="111"/>
      <c r="AS181" s="58">
        <v>1</v>
      </c>
      <c r="AT181" s="62">
        <v>0.76166456490000001</v>
      </c>
      <c r="AU181" s="58">
        <v>0</v>
      </c>
      <c r="AV181" s="58">
        <v>5</v>
      </c>
      <c r="AW181" s="58">
        <v>6</v>
      </c>
      <c r="AX181" s="58">
        <v>6</v>
      </c>
      <c r="AY181" s="171"/>
      <c r="AZ181" s="58">
        <v>1</v>
      </c>
      <c r="BA181" s="58">
        <v>53</v>
      </c>
      <c r="BB181" s="58">
        <v>0</v>
      </c>
      <c r="BC181" s="111"/>
      <c r="BD181" s="58">
        <v>1</v>
      </c>
      <c r="BE181" s="62">
        <v>0.77585119800000002</v>
      </c>
      <c r="BF181" s="58">
        <v>0</v>
      </c>
      <c r="BG181" s="58">
        <v>5</v>
      </c>
      <c r="BH181" s="58">
        <v>6</v>
      </c>
      <c r="BI181" s="58">
        <v>6</v>
      </c>
      <c r="BJ181" s="58">
        <v>6</v>
      </c>
      <c r="BK181" s="175"/>
      <c r="BL181" s="61">
        <v>1</v>
      </c>
      <c r="BM181" s="61">
        <v>250</v>
      </c>
      <c r="BN181" s="64">
        <v>0</v>
      </c>
      <c r="BO181" s="112"/>
      <c r="BP181" s="58">
        <v>1</v>
      </c>
      <c r="BQ181" s="61">
        <v>11</v>
      </c>
      <c r="BR181" s="61">
        <v>0</v>
      </c>
      <c r="BS181" s="61">
        <v>239</v>
      </c>
      <c r="BT181" s="64">
        <v>0</v>
      </c>
      <c r="BU181" s="63">
        <v>4.6030000000000001E-2</v>
      </c>
      <c r="BV181" s="64">
        <v>0</v>
      </c>
      <c r="BW181" s="112"/>
      <c r="BX181" s="172"/>
      <c r="BY181" s="64">
        <v>0</v>
      </c>
      <c r="BZ181" s="64">
        <v>0</v>
      </c>
      <c r="CA181" s="64">
        <v>0</v>
      </c>
      <c r="CB181" s="65">
        <v>24</v>
      </c>
      <c r="CC181" s="61">
        <v>0</v>
      </c>
      <c r="CD181" s="61">
        <v>223</v>
      </c>
      <c r="CE181" s="64">
        <v>0</v>
      </c>
      <c r="CF181" s="63">
        <v>0.10761999999999999</v>
      </c>
      <c r="CG181" s="58">
        <v>0</v>
      </c>
      <c r="CH181" s="171"/>
      <c r="CI181" s="58">
        <v>1</v>
      </c>
      <c r="CJ181" s="58">
        <v>220</v>
      </c>
      <c r="CK181" s="58">
        <v>0</v>
      </c>
      <c r="CL181" s="112"/>
      <c r="CM181" s="58">
        <v>1</v>
      </c>
      <c r="CN181" s="112"/>
      <c r="CO181" s="58">
        <v>2</v>
      </c>
      <c r="CP181" s="58">
        <v>5</v>
      </c>
      <c r="CQ181" s="58">
        <v>5</v>
      </c>
      <c r="CR181" s="58">
        <v>5</v>
      </c>
      <c r="CS181" s="64">
        <v>11</v>
      </c>
      <c r="CT181" s="64">
        <v>17</v>
      </c>
      <c r="CU181" s="63">
        <v>0.64705882349999999</v>
      </c>
      <c r="CV181" s="62">
        <v>0.95850622409999997</v>
      </c>
      <c r="CW181" s="62">
        <v>0.64705882349999999</v>
      </c>
      <c r="CX181" s="46">
        <f t="shared" si="27"/>
        <v>4.3637820513000003</v>
      </c>
      <c r="CY181" s="60">
        <v>0</v>
      </c>
      <c r="CZ181" s="60">
        <v>0</v>
      </c>
      <c r="DA181" s="46">
        <f t="shared" si="28"/>
        <v>12.94117647</v>
      </c>
      <c r="DB181" s="60">
        <v>0</v>
      </c>
      <c r="DC181" s="60">
        <v>0</v>
      </c>
      <c r="DD181" s="66">
        <v>0</v>
      </c>
      <c r="DE181" s="49">
        <f t="shared" si="29"/>
        <v>0.37416126532540545</v>
      </c>
    </row>
    <row r="182" spans="1:109" x14ac:dyDescent="0.45">
      <c r="A182" s="56" t="s">
        <v>1021</v>
      </c>
      <c r="B182" s="57" t="s">
        <v>1022</v>
      </c>
      <c r="C182" s="56" t="s">
        <v>1023</v>
      </c>
      <c r="D182" s="56" t="s">
        <v>1024</v>
      </c>
      <c r="E182" s="56" t="s">
        <v>1025</v>
      </c>
      <c r="F182" s="56" t="s">
        <v>754</v>
      </c>
      <c r="G182" s="56" t="s">
        <v>754</v>
      </c>
      <c r="H182" s="56" t="s">
        <v>142</v>
      </c>
      <c r="I182" s="58">
        <v>0</v>
      </c>
      <c r="J182" s="59">
        <v>162</v>
      </c>
      <c r="K182" s="60">
        <v>2.113</v>
      </c>
      <c r="L182" s="47">
        <f>IF(K182&lt;Benchmarks!C$9,0,IF(K182&lt;Benchmarks!D$9,1,IF(K182&lt;Benchmarks!E$9,2,IF(K182&lt;Benchmarks!F$9,3,IF(K182&lt;Benchmarks!G$9,4,IF(K182&lt;Benchmarks!H$9,5,6))))))</f>
        <v>0</v>
      </c>
      <c r="M182" s="62">
        <v>0.27737226279999999</v>
      </c>
      <c r="N182" s="46">
        <f t="shared" si="20"/>
        <v>0</v>
      </c>
      <c r="O182" s="60">
        <v>0.80600000000000005</v>
      </c>
      <c r="P182" s="47">
        <f>IF(O182&lt;Benchmarks!C$8,0,IF(O182&lt;Benchmarks!D$8,1,IF(O182&lt;Benchmarks!E$8,2,IF(O182&lt;Benchmarks!F$8,3,IF(O182&lt;Benchmarks!G$8,4,IF(O182&lt;Benchmarks!H$8,5,6))))))</f>
        <v>0</v>
      </c>
      <c r="Q182" s="62">
        <v>1</v>
      </c>
      <c r="R182" s="46">
        <f t="shared" si="21"/>
        <v>0</v>
      </c>
      <c r="S182" s="60">
        <v>0.66</v>
      </c>
      <c r="T182" s="47">
        <f>IF(S182&lt;Benchmarks!C$7,0,IF(S182&lt;Benchmarks!D$7,1,IF(S182&lt;Benchmarks!E$7,2,IF(S182&lt;Benchmarks!F$7,3,IF(S182&lt;Benchmarks!G$7,4,IF(S182&lt;Benchmarks!H$7,5,6))))))</f>
        <v>5</v>
      </c>
      <c r="U182" s="62">
        <v>1</v>
      </c>
      <c r="V182" s="46">
        <f t="shared" si="22"/>
        <v>5</v>
      </c>
      <c r="W182" s="60">
        <v>3.5779999999999998</v>
      </c>
      <c r="X182" s="44">
        <f>IF(W182&lt;Benchmarks!C$5,0,IF(W182&lt;Benchmarks!D$5,1,IF(W182&lt;Benchmarks!E$5,2,IF(W182&lt;Benchmarks!F$5,3,IF(W182&lt;Benchmarks!G$5,4,IF(W182&lt;Benchmarks!H$5,5,6))))))</f>
        <v>0</v>
      </c>
      <c r="Y182" s="62">
        <v>0.76642335770000003</v>
      </c>
      <c r="Z182" s="46">
        <f t="shared" si="23"/>
        <v>0</v>
      </c>
      <c r="AA182" s="60">
        <v>3.206</v>
      </c>
      <c r="AB182" s="44">
        <f>IF(AA182&lt;Benchmarks!C$6,0,IF(AA182&lt;Benchmarks!D$6,1,IF(AA182&lt;Benchmarks!E$6,2,IF(AA182&lt;Benchmarks!F$6,3,IF(AA182&lt;Benchmarks!G$6,4,IF(AA182&lt;Benchmarks!H$6,5,6))))))</f>
        <v>0</v>
      </c>
      <c r="AC182" s="62">
        <v>0.43589743590000002</v>
      </c>
      <c r="AD182" s="46">
        <f t="shared" si="24"/>
        <v>0</v>
      </c>
      <c r="AE182" s="46">
        <f t="shared" si="25"/>
        <v>5</v>
      </c>
      <c r="AF182" s="58">
        <v>30</v>
      </c>
      <c r="AG182" s="48">
        <f t="shared" si="26"/>
        <v>0.16666666666666666</v>
      </c>
      <c r="AH182" s="58">
        <v>27</v>
      </c>
      <c r="AI182" s="58">
        <v>0</v>
      </c>
      <c r="AJ182" s="58">
        <v>322</v>
      </c>
      <c r="AK182" s="58">
        <v>0</v>
      </c>
      <c r="AL182" s="62">
        <v>8.3849999999999994E-2</v>
      </c>
      <c r="AM182" s="58">
        <v>0</v>
      </c>
      <c r="AN182" s="58">
        <v>31</v>
      </c>
      <c r="AO182" s="58">
        <v>0</v>
      </c>
      <c r="AP182" s="58">
        <v>357</v>
      </c>
      <c r="AQ182" s="58">
        <v>0</v>
      </c>
      <c r="AR182" s="62">
        <v>8.6830000000000004E-2</v>
      </c>
      <c r="AS182" s="58">
        <v>0</v>
      </c>
      <c r="AT182" s="111"/>
      <c r="AU182" s="171"/>
      <c r="AV182" s="58">
        <v>0</v>
      </c>
      <c r="AW182" s="58">
        <v>0</v>
      </c>
      <c r="AX182" s="58">
        <v>0</v>
      </c>
      <c r="AY182" s="171"/>
      <c r="AZ182" s="58">
        <v>1</v>
      </c>
      <c r="BA182" s="58">
        <v>90</v>
      </c>
      <c r="BB182" s="58">
        <v>0</v>
      </c>
      <c r="BC182" s="111"/>
      <c r="BD182" s="58">
        <v>1</v>
      </c>
      <c r="BE182" s="111"/>
      <c r="BF182" s="171"/>
      <c r="BG182" s="58">
        <v>0</v>
      </c>
      <c r="BH182" s="58">
        <v>0</v>
      </c>
      <c r="BI182" s="58">
        <v>0</v>
      </c>
      <c r="BJ182" s="58">
        <v>0</v>
      </c>
      <c r="BK182" s="175"/>
      <c r="BL182" s="61">
        <v>1</v>
      </c>
      <c r="BM182" s="61">
        <v>370</v>
      </c>
      <c r="BN182" s="64">
        <v>0</v>
      </c>
      <c r="BO182" s="112"/>
      <c r="BP182" s="58">
        <v>1</v>
      </c>
      <c r="BQ182" s="175"/>
      <c r="BR182" s="61">
        <v>1</v>
      </c>
      <c r="BS182" s="61">
        <v>425</v>
      </c>
      <c r="BT182" s="64">
        <v>0</v>
      </c>
      <c r="BU182" s="112"/>
      <c r="BV182" s="64">
        <v>1</v>
      </c>
      <c r="BW182" s="63">
        <v>5.2854123000000003E-3</v>
      </c>
      <c r="BX182" s="64">
        <v>0</v>
      </c>
      <c r="BY182" s="64">
        <v>1</v>
      </c>
      <c r="BZ182" s="64">
        <v>0</v>
      </c>
      <c r="CA182" s="64">
        <v>1</v>
      </c>
      <c r="CB182" s="65">
        <v>28</v>
      </c>
      <c r="CC182" s="61">
        <v>0</v>
      </c>
      <c r="CD182" s="61">
        <v>336</v>
      </c>
      <c r="CE182" s="64">
        <v>0</v>
      </c>
      <c r="CF182" s="63">
        <v>8.3330000000000001E-2</v>
      </c>
      <c r="CG182" s="58">
        <v>0</v>
      </c>
      <c r="CH182" s="58">
        <v>43</v>
      </c>
      <c r="CI182" s="58">
        <v>0</v>
      </c>
      <c r="CJ182" s="58">
        <v>387</v>
      </c>
      <c r="CK182" s="58">
        <v>0</v>
      </c>
      <c r="CL182" s="63">
        <v>0.11111</v>
      </c>
      <c r="CM182" s="58">
        <v>0</v>
      </c>
      <c r="CN182" s="112"/>
      <c r="CO182" s="171"/>
      <c r="CP182" s="58">
        <v>1</v>
      </c>
      <c r="CQ182" s="58">
        <v>0</v>
      </c>
      <c r="CR182" s="58">
        <v>1</v>
      </c>
      <c r="CS182" s="64">
        <v>2</v>
      </c>
      <c r="CT182" s="64">
        <v>17</v>
      </c>
      <c r="CU182" s="63">
        <v>0.1176470588</v>
      </c>
      <c r="CV182" s="62">
        <v>0.9858490566</v>
      </c>
      <c r="CW182" s="62">
        <v>0.1176470588</v>
      </c>
      <c r="CX182" s="46">
        <f t="shared" si="27"/>
        <v>4.375</v>
      </c>
      <c r="CY182" s="60">
        <v>0</v>
      </c>
      <c r="CZ182" s="60">
        <v>0</v>
      </c>
      <c r="DA182" s="46">
        <f t="shared" si="28"/>
        <v>2.3529411759999999</v>
      </c>
      <c r="DB182" s="60">
        <v>0</v>
      </c>
      <c r="DC182" s="60">
        <v>0</v>
      </c>
      <c r="DD182" s="66">
        <v>0</v>
      </c>
      <c r="DE182" s="49">
        <f t="shared" si="29"/>
        <v>0.14546899839999999</v>
      </c>
    </row>
    <row r="183" spans="1:109" x14ac:dyDescent="0.45">
      <c r="A183" s="56" t="s">
        <v>1026</v>
      </c>
      <c r="B183" s="57" t="s">
        <v>1027</v>
      </c>
      <c r="C183" s="56" t="s">
        <v>1028</v>
      </c>
      <c r="D183" s="56" t="s">
        <v>1029</v>
      </c>
      <c r="E183" s="56" t="s">
        <v>1030</v>
      </c>
      <c r="F183" s="56" t="s">
        <v>1031</v>
      </c>
      <c r="G183" s="56" t="s">
        <v>767</v>
      </c>
      <c r="H183" s="56" t="s">
        <v>142</v>
      </c>
      <c r="I183" s="58">
        <v>0</v>
      </c>
      <c r="J183" s="59">
        <v>99</v>
      </c>
      <c r="K183" s="60">
        <v>3.2810000000000001</v>
      </c>
      <c r="L183" s="47">
        <f>IF(K183&lt;Benchmarks!C$9,0,IF(K183&lt;Benchmarks!D$9,1,IF(K183&lt;Benchmarks!E$9,2,IF(K183&lt;Benchmarks!F$9,3,IF(K183&lt;Benchmarks!G$9,4,IF(K183&lt;Benchmarks!H$9,5,6))))))</f>
        <v>6</v>
      </c>
      <c r="M183" s="62">
        <v>0.95255474449999999</v>
      </c>
      <c r="N183" s="46">
        <f t="shared" si="20"/>
        <v>5.715328467</v>
      </c>
      <c r="O183" s="60">
        <v>1.3049999999999999</v>
      </c>
      <c r="P183" s="47">
        <f>IF(O183&lt;Benchmarks!C$8,0,IF(O183&lt;Benchmarks!D$8,1,IF(O183&lt;Benchmarks!E$8,2,IF(O183&lt;Benchmarks!F$8,3,IF(O183&lt;Benchmarks!G$8,4,IF(O183&lt;Benchmarks!H$8,5,6))))))</f>
        <v>5</v>
      </c>
      <c r="Q183" s="62">
        <v>1</v>
      </c>
      <c r="R183" s="46">
        <f t="shared" si="21"/>
        <v>5</v>
      </c>
      <c r="S183" s="60">
        <v>0.54100000000000004</v>
      </c>
      <c r="T183" s="47">
        <f>IF(S183&lt;Benchmarks!C$7,0,IF(S183&lt;Benchmarks!D$7,1,IF(S183&lt;Benchmarks!E$7,2,IF(S183&lt;Benchmarks!F$7,3,IF(S183&lt;Benchmarks!G$7,4,IF(S183&lt;Benchmarks!H$7,5,6))))))</f>
        <v>4</v>
      </c>
      <c r="U183" s="62">
        <v>1</v>
      </c>
      <c r="V183" s="46">
        <f t="shared" si="22"/>
        <v>4</v>
      </c>
      <c r="W183" s="60">
        <v>5.1269999999999998</v>
      </c>
      <c r="X183" s="44">
        <f>IF(W183&lt;Benchmarks!C$5,0,IF(W183&lt;Benchmarks!D$5,1,IF(W183&lt;Benchmarks!E$5,2,IF(W183&lt;Benchmarks!F$5,3,IF(W183&lt;Benchmarks!G$5,4,IF(W183&lt;Benchmarks!H$5,5,6))))))</f>
        <v>6</v>
      </c>
      <c r="Y183" s="62">
        <v>0.94525547450000003</v>
      </c>
      <c r="Z183" s="46">
        <f t="shared" si="23"/>
        <v>5.6715328469999999</v>
      </c>
      <c r="AA183" s="60">
        <v>4.5060000000000002</v>
      </c>
      <c r="AB183" s="44">
        <f>IF(AA183&lt;Benchmarks!C$6,0,IF(AA183&lt;Benchmarks!D$6,1,IF(AA183&lt;Benchmarks!E$6,2,IF(AA183&lt;Benchmarks!F$6,3,IF(AA183&lt;Benchmarks!G$6,4,IF(AA183&lt;Benchmarks!H$6,5,6))))))</f>
        <v>6</v>
      </c>
      <c r="AC183" s="62">
        <v>0.89743589739999996</v>
      </c>
      <c r="AD183" s="46">
        <f t="shared" si="24"/>
        <v>5.3846153844</v>
      </c>
      <c r="AE183" s="46">
        <f t="shared" si="25"/>
        <v>25.771476698400001</v>
      </c>
      <c r="AF183" s="58">
        <v>30</v>
      </c>
      <c r="AG183" s="48">
        <f t="shared" si="26"/>
        <v>0.85904922328</v>
      </c>
      <c r="AH183" s="171"/>
      <c r="AI183" s="58">
        <v>1</v>
      </c>
      <c r="AJ183" s="58">
        <v>189</v>
      </c>
      <c r="AK183" s="58">
        <v>0</v>
      </c>
      <c r="AL183" s="111"/>
      <c r="AM183" s="58">
        <v>1</v>
      </c>
      <c r="AN183" s="58">
        <v>14</v>
      </c>
      <c r="AO183" s="58">
        <v>0</v>
      </c>
      <c r="AP183" s="58">
        <v>230</v>
      </c>
      <c r="AQ183" s="58">
        <v>0</v>
      </c>
      <c r="AR183" s="62">
        <v>6.087E-2</v>
      </c>
      <c r="AS183" s="58">
        <v>0</v>
      </c>
      <c r="AT183" s="111"/>
      <c r="AU183" s="171"/>
      <c r="AV183" s="58">
        <v>1</v>
      </c>
      <c r="AW183" s="58">
        <v>0</v>
      </c>
      <c r="AX183" s="58">
        <v>1</v>
      </c>
      <c r="AY183" s="171"/>
      <c r="AZ183" s="58">
        <v>1</v>
      </c>
      <c r="BA183" s="58">
        <v>52</v>
      </c>
      <c r="BB183" s="58">
        <v>0</v>
      </c>
      <c r="BC183" s="111"/>
      <c r="BD183" s="58">
        <v>1</v>
      </c>
      <c r="BE183" s="62">
        <v>0.75564278699999998</v>
      </c>
      <c r="BF183" s="58">
        <v>0</v>
      </c>
      <c r="BG183" s="58">
        <v>5</v>
      </c>
      <c r="BH183" s="58">
        <v>6</v>
      </c>
      <c r="BI183" s="58">
        <v>6</v>
      </c>
      <c r="BJ183" s="58">
        <v>6</v>
      </c>
      <c r="BK183" s="175"/>
      <c r="BL183" s="61">
        <v>1</v>
      </c>
      <c r="BM183" s="61">
        <v>215</v>
      </c>
      <c r="BN183" s="64">
        <v>0</v>
      </c>
      <c r="BO183" s="112"/>
      <c r="BP183" s="58">
        <v>1</v>
      </c>
      <c r="BQ183" s="61">
        <v>19</v>
      </c>
      <c r="BR183" s="61">
        <v>0</v>
      </c>
      <c r="BS183" s="61">
        <v>264</v>
      </c>
      <c r="BT183" s="64">
        <v>0</v>
      </c>
      <c r="BU183" s="63">
        <v>7.1970000000000006E-2</v>
      </c>
      <c r="BV183" s="64">
        <v>0</v>
      </c>
      <c r="BW183" s="112"/>
      <c r="BX183" s="172"/>
      <c r="BY183" s="64">
        <v>0</v>
      </c>
      <c r="BZ183" s="64">
        <v>0</v>
      </c>
      <c r="CA183" s="64">
        <v>0</v>
      </c>
      <c r="CB183" s="65">
        <v>16</v>
      </c>
      <c r="CC183" s="61">
        <v>0</v>
      </c>
      <c r="CD183" s="61">
        <v>195</v>
      </c>
      <c r="CE183" s="64">
        <v>0</v>
      </c>
      <c r="CF183" s="63">
        <v>8.2049999999999998E-2</v>
      </c>
      <c r="CG183" s="58">
        <v>0</v>
      </c>
      <c r="CH183" s="58">
        <v>17</v>
      </c>
      <c r="CI183" s="58">
        <v>0</v>
      </c>
      <c r="CJ183" s="58">
        <v>248</v>
      </c>
      <c r="CK183" s="58">
        <v>0</v>
      </c>
      <c r="CL183" s="63">
        <v>6.855E-2</v>
      </c>
      <c r="CM183" s="58">
        <v>0</v>
      </c>
      <c r="CN183" s="63">
        <v>0.35001296339999999</v>
      </c>
      <c r="CO183" s="58">
        <v>0</v>
      </c>
      <c r="CP183" s="58">
        <v>3</v>
      </c>
      <c r="CQ183" s="58">
        <v>3</v>
      </c>
      <c r="CR183" s="58">
        <v>3</v>
      </c>
      <c r="CS183" s="64">
        <v>9</v>
      </c>
      <c r="CT183" s="64">
        <v>17</v>
      </c>
      <c r="CU183" s="63">
        <v>0.52941176469999995</v>
      </c>
      <c r="CV183" s="62">
        <v>0.95167286250000005</v>
      </c>
      <c r="CW183" s="62">
        <v>0.52941176469999995</v>
      </c>
      <c r="CX183" s="46">
        <f t="shared" si="27"/>
        <v>22.550042111100002</v>
      </c>
      <c r="CY183" s="60">
        <v>0</v>
      </c>
      <c r="CZ183" s="60">
        <v>0</v>
      </c>
      <c r="DA183" s="46">
        <f t="shared" si="28"/>
        <v>10.588235293999999</v>
      </c>
      <c r="DB183" s="60">
        <v>0</v>
      </c>
      <c r="DC183" s="60">
        <v>0</v>
      </c>
      <c r="DD183" s="66">
        <v>0</v>
      </c>
      <c r="DE183" s="49">
        <f t="shared" si="29"/>
        <v>0.71650329524540535</v>
      </c>
    </row>
    <row r="184" spans="1:109" x14ac:dyDescent="0.45">
      <c r="A184" s="56" t="s">
        <v>1032</v>
      </c>
      <c r="B184" s="57" t="s">
        <v>1033</v>
      </c>
      <c r="C184" s="56" t="s">
        <v>1034</v>
      </c>
      <c r="D184" s="56" t="s">
        <v>1035</v>
      </c>
      <c r="E184" s="56" t="s">
        <v>1036</v>
      </c>
      <c r="F184" s="56" t="s">
        <v>766</v>
      </c>
      <c r="G184" s="56" t="s">
        <v>794</v>
      </c>
      <c r="H184" s="56" t="s">
        <v>142</v>
      </c>
      <c r="I184" s="58">
        <v>0</v>
      </c>
      <c r="J184" s="59">
        <v>70</v>
      </c>
      <c r="K184" s="60">
        <v>2.2770000000000001</v>
      </c>
      <c r="L184" s="47">
        <f>IF(K184&lt;Benchmarks!C$9,0,IF(K184&lt;Benchmarks!D$9,1,IF(K184&lt;Benchmarks!E$9,2,IF(K184&lt;Benchmarks!F$9,3,IF(K184&lt;Benchmarks!G$9,4,IF(K184&lt;Benchmarks!H$9,5,6))))))</f>
        <v>1</v>
      </c>
      <c r="M184" s="62">
        <v>0.95620437960000004</v>
      </c>
      <c r="N184" s="46">
        <f t="shared" si="20"/>
        <v>0.95620437960000004</v>
      </c>
      <c r="O184" s="60">
        <v>1.18</v>
      </c>
      <c r="P184" s="47">
        <f>IF(O184&lt;Benchmarks!C$8,0,IF(O184&lt;Benchmarks!D$8,1,IF(O184&lt;Benchmarks!E$8,2,IF(O184&lt;Benchmarks!F$8,3,IF(O184&lt;Benchmarks!G$8,4,IF(O184&lt;Benchmarks!H$8,5,6))))))</f>
        <v>4</v>
      </c>
      <c r="Q184" s="62">
        <v>1</v>
      </c>
      <c r="R184" s="46">
        <f t="shared" si="21"/>
        <v>4</v>
      </c>
      <c r="S184" s="60">
        <v>0.27300000000000002</v>
      </c>
      <c r="T184" s="47">
        <f>IF(S184&lt;Benchmarks!C$7,0,IF(S184&lt;Benchmarks!D$7,1,IF(S184&lt;Benchmarks!E$7,2,IF(S184&lt;Benchmarks!F$7,3,IF(S184&lt;Benchmarks!G$7,4,IF(S184&lt;Benchmarks!H$7,5,6))))))</f>
        <v>0</v>
      </c>
      <c r="U184" s="62">
        <v>1</v>
      </c>
      <c r="V184" s="46">
        <f t="shared" si="22"/>
        <v>0</v>
      </c>
      <c r="W184" s="60">
        <v>3.73</v>
      </c>
      <c r="X184" s="44">
        <f>IF(W184&lt;Benchmarks!C$5,0,IF(W184&lt;Benchmarks!D$5,1,IF(W184&lt;Benchmarks!E$5,2,IF(W184&lt;Benchmarks!F$5,3,IF(W184&lt;Benchmarks!G$5,4,IF(W184&lt;Benchmarks!H$5,5,6))))))</f>
        <v>1</v>
      </c>
      <c r="Y184" s="62">
        <v>0.94160583939999998</v>
      </c>
      <c r="Z184" s="46">
        <f t="shared" si="23"/>
        <v>0.94160583939999998</v>
      </c>
      <c r="AA184" s="60">
        <v>3.1469999999999998</v>
      </c>
      <c r="AB184" s="44">
        <f>IF(AA184&lt;Benchmarks!C$6,0,IF(AA184&lt;Benchmarks!D$6,1,IF(AA184&lt;Benchmarks!E$6,2,IF(AA184&lt;Benchmarks!F$6,3,IF(AA184&lt;Benchmarks!G$6,4,IF(AA184&lt;Benchmarks!H$6,5,6))))))</f>
        <v>0</v>
      </c>
      <c r="AC184" s="62">
        <v>0.87179487180000004</v>
      </c>
      <c r="AD184" s="46">
        <f t="shared" si="24"/>
        <v>0</v>
      </c>
      <c r="AE184" s="46">
        <f t="shared" si="25"/>
        <v>5.8978102190000001</v>
      </c>
      <c r="AF184" s="58">
        <v>30</v>
      </c>
      <c r="AG184" s="48">
        <f t="shared" si="26"/>
        <v>0.19659367396666666</v>
      </c>
      <c r="AH184" s="171"/>
      <c r="AI184" s="58">
        <v>1</v>
      </c>
      <c r="AJ184" s="58">
        <v>127</v>
      </c>
      <c r="AK184" s="58">
        <v>0</v>
      </c>
      <c r="AL184" s="111"/>
      <c r="AM184" s="58">
        <v>1</v>
      </c>
      <c r="AN184" s="58">
        <v>0</v>
      </c>
      <c r="AO184" s="58">
        <v>0</v>
      </c>
      <c r="AP184" s="58">
        <v>65</v>
      </c>
      <c r="AQ184" s="58">
        <v>0</v>
      </c>
      <c r="AR184" s="62">
        <v>0</v>
      </c>
      <c r="AS184" s="58">
        <v>0</v>
      </c>
      <c r="AT184" s="111"/>
      <c r="AU184" s="58">
        <v>2</v>
      </c>
      <c r="AV184" s="58">
        <v>6</v>
      </c>
      <c r="AW184" s="58">
        <v>6</v>
      </c>
      <c r="AX184" s="58">
        <v>6</v>
      </c>
      <c r="AY184" s="58">
        <v>0</v>
      </c>
      <c r="AZ184" s="58">
        <v>0</v>
      </c>
      <c r="BA184" s="171"/>
      <c r="BB184" s="58">
        <v>4</v>
      </c>
      <c r="BC184" s="111"/>
      <c r="BD184" s="58">
        <v>4</v>
      </c>
      <c r="BE184" s="111"/>
      <c r="BF184" s="171"/>
      <c r="BG184" s="171"/>
      <c r="BH184" s="171"/>
      <c r="BI184" s="171"/>
      <c r="BJ184" s="58">
        <v>6</v>
      </c>
      <c r="BK184" s="175"/>
      <c r="BL184" s="61">
        <v>1</v>
      </c>
      <c r="BM184" s="61">
        <v>162</v>
      </c>
      <c r="BN184" s="64">
        <v>0</v>
      </c>
      <c r="BO184" s="112"/>
      <c r="BP184" s="58">
        <v>1</v>
      </c>
      <c r="BQ184" s="61">
        <v>0</v>
      </c>
      <c r="BR184" s="61">
        <v>0</v>
      </c>
      <c r="BS184" s="61">
        <v>69</v>
      </c>
      <c r="BT184" s="64">
        <v>0</v>
      </c>
      <c r="BU184" s="63">
        <v>0</v>
      </c>
      <c r="BV184" s="64">
        <v>0</v>
      </c>
      <c r="BW184" s="112"/>
      <c r="BX184" s="64">
        <v>2</v>
      </c>
      <c r="BY184" s="64">
        <v>6</v>
      </c>
      <c r="BZ184" s="64">
        <v>6</v>
      </c>
      <c r="CA184" s="64">
        <v>6</v>
      </c>
      <c r="CB184" s="65">
        <v>12</v>
      </c>
      <c r="CC184" s="61">
        <v>0</v>
      </c>
      <c r="CD184" s="61">
        <v>131</v>
      </c>
      <c r="CE184" s="64">
        <v>0</v>
      </c>
      <c r="CF184" s="63">
        <v>9.1600000000000001E-2</v>
      </c>
      <c r="CG184" s="58">
        <v>0</v>
      </c>
      <c r="CH184" s="171"/>
      <c r="CI184" s="58">
        <v>1</v>
      </c>
      <c r="CJ184" s="58">
        <v>66</v>
      </c>
      <c r="CK184" s="58">
        <v>0</v>
      </c>
      <c r="CL184" s="112"/>
      <c r="CM184" s="58">
        <v>1</v>
      </c>
      <c r="CN184" s="112"/>
      <c r="CO184" s="58">
        <v>2</v>
      </c>
      <c r="CP184" s="58">
        <v>4</v>
      </c>
      <c r="CQ184" s="58">
        <v>5</v>
      </c>
      <c r="CR184" s="58">
        <v>5</v>
      </c>
      <c r="CS184" s="64">
        <v>17</v>
      </c>
      <c r="CT184" s="64">
        <v>17</v>
      </c>
      <c r="CU184" s="63">
        <v>1</v>
      </c>
      <c r="CV184" s="62">
        <v>1</v>
      </c>
      <c r="CW184" s="62">
        <v>1</v>
      </c>
      <c r="CX184" s="46">
        <f t="shared" si="27"/>
        <v>5.1605839416250001</v>
      </c>
      <c r="CY184" s="60">
        <v>0</v>
      </c>
      <c r="CZ184" s="60">
        <v>0</v>
      </c>
      <c r="DA184" s="46">
        <f t="shared" si="28"/>
        <v>20</v>
      </c>
      <c r="DB184" s="60">
        <v>0</v>
      </c>
      <c r="DC184" s="60">
        <v>0</v>
      </c>
      <c r="DD184" s="66">
        <v>0</v>
      </c>
      <c r="DE184" s="49">
        <f t="shared" si="29"/>
        <v>0.54401262576486487</v>
      </c>
    </row>
    <row r="185" spans="1:109" x14ac:dyDescent="0.45">
      <c r="A185" s="56" t="s">
        <v>1037</v>
      </c>
      <c r="B185" s="57" t="s">
        <v>1038</v>
      </c>
      <c r="C185" s="56" t="s">
        <v>1039</v>
      </c>
      <c r="D185" s="56" t="s">
        <v>1040</v>
      </c>
      <c r="E185" s="56" t="s">
        <v>1041</v>
      </c>
      <c r="F185" s="56" t="s">
        <v>760</v>
      </c>
      <c r="G185" s="56" t="s">
        <v>767</v>
      </c>
      <c r="H185" s="56" t="s">
        <v>142</v>
      </c>
      <c r="I185" s="58">
        <v>0</v>
      </c>
      <c r="J185" s="59">
        <v>99</v>
      </c>
      <c r="K185" s="60">
        <v>2.4239999999999999</v>
      </c>
      <c r="L185" s="47">
        <f>IF(K185&lt;Benchmarks!C$9,0,IF(K185&lt;Benchmarks!D$9,1,IF(K185&lt;Benchmarks!E$9,2,IF(K185&lt;Benchmarks!F$9,3,IF(K185&lt;Benchmarks!G$9,4,IF(K185&lt;Benchmarks!H$9,5,6))))))</f>
        <v>2</v>
      </c>
      <c r="M185" s="62">
        <v>0.93065693429999996</v>
      </c>
      <c r="N185" s="46">
        <f t="shared" si="20"/>
        <v>1.8613138685999999</v>
      </c>
      <c r="O185" s="60">
        <v>0.83699999999999997</v>
      </c>
      <c r="P185" s="47">
        <f>IF(O185&lt;Benchmarks!C$8,0,IF(O185&lt;Benchmarks!D$8,1,IF(O185&lt;Benchmarks!E$8,2,IF(O185&lt;Benchmarks!F$8,3,IF(O185&lt;Benchmarks!G$8,4,IF(O185&lt;Benchmarks!H$8,5,6))))))</f>
        <v>0</v>
      </c>
      <c r="Q185" s="62">
        <v>1</v>
      </c>
      <c r="R185" s="46">
        <f t="shared" si="21"/>
        <v>0</v>
      </c>
      <c r="S185" s="60">
        <v>0.73499999999999999</v>
      </c>
      <c r="T185" s="47">
        <f>IF(S185&lt;Benchmarks!C$7,0,IF(S185&lt;Benchmarks!D$7,1,IF(S185&lt;Benchmarks!E$7,2,IF(S185&lt;Benchmarks!F$7,3,IF(S185&lt;Benchmarks!G$7,4,IF(S185&lt;Benchmarks!H$7,5,6))))))</f>
        <v>5</v>
      </c>
      <c r="U185" s="62">
        <v>1</v>
      </c>
      <c r="V185" s="46">
        <f t="shared" si="22"/>
        <v>5</v>
      </c>
      <c r="W185" s="60">
        <v>3.996</v>
      </c>
      <c r="X185" s="44">
        <f>IF(W185&lt;Benchmarks!C$5,0,IF(W185&lt;Benchmarks!D$5,1,IF(W185&lt;Benchmarks!E$5,2,IF(W185&lt;Benchmarks!F$5,3,IF(W185&lt;Benchmarks!G$5,4,IF(W185&lt;Benchmarks!H$5,5,6))))))</f>
        <v>3</v>
      </c>
      <c r="Y185" s="62">
        <v>1</v>
      </c>
      <c r="Z185" s="46">
        <f t="shared" si="23"/>
        <v>3</v>
      </c>
      <c r="AA185" s="60">
        <v>3.6819999999999999</v>
      </c>
      <c r="AB185" s="44">
        <f>IF(AA185&lt;Benchmarks!C$6,0,IF(AA185&lt;Benchmarks!D$6,1,IF(AA185&lt;Benchmarks!E$6,2,IF(AA185&lt;Benchmarks!F$6,3,IF(AA185&lt;Benchmarks!G$6,4,IF(AA185&lt;Benchmarks!H$6,5,6))))))</f>
        <v>3</v>
      </c>
      <c r="AC185" s="62">
        <v>1</v>
      </c>
      <c r="AD185" s="46">
        <f t="shared" si="24"/>
        <v>3</v>
      </c>
      <c r="AE185" s="46">
        <f t="shared" si="25"/>
        <v>12.8613138686</v>
      </c>
      <c r="AF185" s="58">
        <v>30</v>
      </c>
      <c r="AG185" s="48">
        <f t="shared" si="26"/>
        <v>0.42871046228666665</v>
      </c>
      <c r="AH185" s="58">
        <v>18</v>
      </c>
      <c r="AI185" s="58">
        <v>0</v>
      </c>
      <c r="AJ185" s="58">
        <v>229</v>
      </c>
      <c r="AK185" s="58">
        <v>0</v>
      </c>
      <c r="AL185" s="62">
        <v>7.8600000000000003E-2</v>
      </c>
      <c r="AM185" s="58">
        <v>0</v>
      </c>
      <c r="AN185" s="171"/>
      <c r="AO185" s="58">
        <v>1</v>
      </c>
      <c r="AP185" s="58">
        <v>240</v>
      </c>
      <c r="AQ185" s="58">
        <v>0</v>
      </c>
      <c r="AR185" s="111"/>
      <c r="AS185" s="58">
        <v>1</v>
      </c>
      <c r="AT185" s="111"/>
      <c r="AU185" s="58">
        <v>2</v>
      </c>
      <c r="AV185" s="58">
        <v>3</v>
      </c>
      <c r="AW185" s="58">
        <v>5</v>
      </c>
      <c r="AX185" s="58">
        <v>5</v>
      </c>
      <c r="AY185" s="171"/>
      <c r="AZ185" s="58">
        <v>1</v>
      </c>
      <c r="BA185" s="58">
        <v>54</v>
      </c>
      <c r="BB185" s="58">
        <v>0</v>
      </c>
      <c r="BC185" s="111"/>
      <c r="BD185" s="58">
        <v>1</v>
      </c>
      <c r="BE185" s="111"/>
      <c r="BF185" s="58">
        <v>2</v>
      </c>
      <c r="BG185" s="58">
        <v>4</v>
      </c>
      <c r="BH185" s="58">
        <v>5</v>
      </c>
      <c r="BI185" s="58">
        <v>5</v>
      </c>
      <c r="BJ185" s="58">
        <v>5</v>
      </c>
      <c r="BK185" s="175"/>
      <c r="BL185" s="61">
        <v>1</v>
      </c>
      <c r="BM185" s="61">
        <v>288</v>
      </c>
      <c r="BN185" s="64">
        <v>0</v>
      </c>
      <c r="BO185" s="112"/>
      <c r="BP185" s="58">
        <v>1</v>
      </c>
      <c r="BQ185" s="175"/>
      <c r="BR185" s="61">
        <v>1</v>
      </c>
      <c r="BS185" s="61">
        <v>282</v>
      </c>
      <c r="BT185" s="64">
        <v>0</v>
      </c>
      <c r="BU185" s="112"/>
      <c r="BV185" s="64">
        <v>1</v>
      </c>
      <c r="BW185" s="63">
        <v>0.38709677419999999</v>
      </c>
      <c r="BX185" s="64">
        <v>0</v>
      </c>
      <c r="BY185" s="64">
        <v>1</v>
      </c>
      <c r="BZ185" s="64">
        <v>3</v>
      </c>
      <c r="CA185" s="64">
        <v>3</v>
      </c>
      <c r="CB185" s="65">
        <v>15</v>
      </c>
      <c r="CC185" s="61">
        <v>0</v>
      </c>
      <c r="CD185" s="61">
        <v>266</v>
      </c>
      <c r="CE185" s="64">
        <v>0</v>
      </c>
      <c r="CF185" s="63">
        <v>5.6390000000000003E-2</v>
      </c>
      <c r="CG185" s="58">
        <v>0</v>
      </c>
      <c r="CH185" s="171"/>
      <c r="CI185" s="58">
        <v>1</v>
      </c>
      <c r="CJ185" s="58">
        <v>262</v>
      </c>
      <c r="CK185" s="58">
        <v>0</v>
      </c>
      <c r="CL185" s="112"/>
      <c r="CM185" s="58">
        <v>1</v>
      </c>
      <c r="CN185" s="112"/>
      <c r="CO185" s="58">
        <v>2</v>
      </c>
      <c r="CP185" s="58">
        <v>5</v>
      </c>
      <c r="CQ185" s="58">
        <v>5</v>
      </c>
      <c r="CR185" s="58">
        <v>5</v>
      </c>
      <c r="CS185" s="64">
        <v>13</v>
      </c>
      <c r="CT185" s="64">
        <v>17</v>
      </c>
      <c r="CU185" s="63">
        <v>0.76470588240000004</v>
      </c>
      <c r="CV185" s="62">
        <v>0.97463768120000005</v>
      </c>
      <c r="CW185" s="62">
        <v>0.76470588240000004</v>
      </c>
      <c r="CX185" s="46">
        <f t="shared" si="27"/>
        <v>11.253649635024999</v>
      </c>
      <c r="CY185" s="60">
        <v>0</v>
      </c>
      <c r="CZ185" s="60">
        <v>0</v>
      </c>
      <c r="DA185" s="46">
        <f t="shared" si="28"/>
        <v>15.294117648</v>
      </c>
      <c r="DB185" s="60">
        <v>0</v>
      </c>
      <c r="DC185" s="60">
        <v>0</v>
      </c>
      <c r="DD185" s="66">
        <v>0</v>
      </c>
      <c r="DE185" s="49">
        <f t="shared" si="29"/>
        <v>0.57400577909243244</v>
      </c>
    </row>
    <row r="186" spans="1:109" x14ac:dyDescent="0.45">
      <c r="A186" s="56" t="s">
        <v>1042</v>
      </c>
      <c r="B186" s="57" t="s">
        <v>1043</v>
      </c>
      <c r="C186" s="56" t="s">
        <v>1044</v>
      </c>
      <c r="D186" s="56" t="s">
        <v>1045</v>
      </c>
      <c r="E186" s="56" t="s">
        <v>1046</v>
      </c>
      <c r="F186" s="56" t="s">
        <v>760</v>
      </c>
      <c r="G186" s="56" t="s">
        <v>767</v>
      </c>
      <c r="H186" s="56" t="s">
        <v>142</v>
      </c>
      <c r="I186" s="58">
        <v>0</v>
      </c>
      <c r="J186" s="59">
        <v>99</v>
      </c>
      <c r="K186" s="60">
        <v>2.4289999999999998</v>
      </c>
      <c r="L186" s="47">
        <f>IF(K186&lt;Benchmarks!C$9,0,IF(K186&lt;Benchmarks!D$9,1,IF(K186&lt;Benchmarks!E$9,2,IF(K186&lt;Benchmarks!F$9,3,IF(K186&lt;Benchmarks!G$9,4,IF(K186&lt;Benchmarks!H$9,5,6))))))</f>
        <v>2</v>
      </c>
      <c r="M186" s="62">
        <v>0.79197080289999999</v>
      </c>
      <c r="N186" s="46">
        <f t="shared" si="20"/>
        <v>1.5839416058</v>
      </c>
      <c r="O186" s="60">
        <v>1.258</v>
      </c>
      <c r="P186" s="47">
        <f>IF(O186&lt;Benchmarks!C$8,0,IF(O186&lt;Benchmarks!D$8,1,IF(O186&lt;Benchmarks!E$8,2,IF(O186&lt;Benchmarks!F$8,3,IF(O186&lt;Benchmarks!G$8,4,IF(O186&lt;Benchmarks!H$8,5,6))))))</f>
        <v>5</v>
      </c>
      <c r="Q186" s="62">
        <v>1</v>
      </c>
      <c r="R186" s="46">
        <f t="shared" si="21"/>
        <v>5</v>
      </c>
      <c r="S186" s="60">
        <v>0.314</v>
      </c>
      <c r="T186" s="47">
        <f>IF(S186&lt;Benchmarks!C$7,0,IF(S186&lt;Benchmarks!D$7,1,IF(S186&lt;Benchmarks!E$7,2,IF(S186&lt;Benchmarks!F$7,3,IF(S186&lt;Benchmarks!G$7,4,IF(S186&lt;Benchmarks!H$7,5,6))))))</f>
        <v>1</v>
      </c>
      <c r="U186" s="62">
        <v>1</v>
      </c>
      <c r="V186" s="46">
        <f t="shared" si="22"/>
        <v>1</v>
      </c>
      <c r="W186" s="60">
        <v>4</v>
      </c>
      <c r="X186" s="44">
        <f>IF(W186&lt;Benchmarks!C$5,0,IF(W186&lt;Benchmarks!D$5,1,IF(W186&lt;Benchmarks!E$5,2,IF(W186&lt;Benchmarks!F$5,3,IF(W186&lt;Benchmarks!G$5,4,IF(W186&lt;Benchmarks!H$5,5,6))))))</f>
        <v>3</v>
      </c>
      <c r="Y186" s="62">
        <v>0.95620437960000004</v>
      </c>
      <c r="Z186" s="46">
        <f t="shared" si="23"/>
        <v>2.8686131388000002</v>
      </c>
      <c r="AA186" s="60">
        <v>3.597</v>
      </c>
      <c r="AB186" s="44">
        <f>IF(AA186&lt;Benchmarks!C$6,0,IF(AA186&lt;Benchmarks!D$6,1,IF(AA186&lt;Benchmarks!E$6,2,IF(AA186&lt;Benchmarks!F$6,3,IF(AA186&lt;Benchmarks!G$6,4,IF(AA186&lt;Benchmarks!H$6,5,6))))))</f>
        <v>2</v>
      </c>
      <c r="AC186" s="62">
        <v>0.87179487180000004</v>
      </c>
      <c r="AD186" s="46">
        <f t="shared" si="24"/>
        <v>1.7435897436000001</v>
      </c>
      <c r="AE186" s="46">
        <f t="shared" si="25"/>
        <v>12.1961444882</v>
      </c>
      <c r="AF186" s="58">
        <v>30</v>
      </c>
      <c r="AG186" s="48">
        <f t="shared" si="26"/>
        <v>0.40653814960666668</v>
      </c>
      <c r="AH186" s="58">
        <v>14</v>
      </c>
      <c r="AI186" s="58">
        <v>0</v>
      </c>
      <c r="AJ186" s="58">
        <v>186</v>
      </c>
      <c r="AK186" s="58">
        <v>0</v>
      </c>
      <c r="AL186" s="62">
        <v>7.5270000000000004E-2</v>
      </c>
      <c r="AM186" s="58">
        <v>0</v>
      </c>
      <c r="AN186" s="171"/>
      <c r="AO186" s="58">
        <v>1</v>
      </c>
      <c r="AP186" s="58">
        <v>239</v>
      </c>
      <c r="AQ186" s="58">
        <v>0</v>
      </c>
      <c r="AR186" s="111"/>
      <c r="AS186" s="58">
        <v>1</v>
      </c>
      <c r="AT186" s="111"/>
      <c r="AU186" s="58">
        <v>2</v>
      </c>
      <c r="AV186" s="58">
        <v>4</v>
      </c>
      <c r="AW186" s="58">
        <v>5</v>
      </c>
      <c r="AX186" s="58">
        <v>5</v>
      </c>
      <c r="AY186" s="171"/>
      <c r="AZ186" s="58">
        <v>1</v>
      </c>
      <c r="BA186" s="58">
        <v>64</v>
      </c>
      <c r="BB186" s="58">
        <v>0</v>
      </c>
      <c r="BC186" s="111"/>
      <c r="BD186" s="58">
        <v>1</v>
      </c>
      <c r="BE186" s="111"/>
      <c r="BF186" s="58">
        <v>2</v>
      </c>
      <c r="BG186" s="58">
        <v>5</v>
      </c>
      <c r="BH186" s="58">
        <v>6</v>
      </c>
      <c r="BI186" s="58">
        <v>6</v>
      </c>
      <c r="BJ186" s="58">
        <v>6</v>
      </c>
      <c r="BK186" s="175"/>
      <c r="BL186" s="61">
        <v>1</v>
      </c>
      <c r="BM186" s="61">
        <v>258</v>
      </c>
      <c r="BN186" s="64">
        <v>0</v>
      </c>
      <c r="BO186" s="112"/>
      <c r="BP186" s="58">
        <v>1</v>
      </c>
      <c r="BQ186" s="175"/>
      <c r="BR186" s="61">
        <v>1</v>
      </c>
      <c r="BS186" s="61">
        <v>288</v>
      </c>
      <c r="BT186" s="64">
        <v>0</v>
      </c>
      <c r="BU186" s="112"/>
      <c r="BV186" s="64">
        <v>1</v>
      </c>
      <c r="BW186" s="112"/>
      <c r="BX186" s="172"/>
      <c r="BY186" s="64">
        <v>3</v>
      </c>
      <c r="BZ186" s="64">
        <v>0</v>
      </c>
      <c r="CA186" s="64">
        <v>3</v>
      </c>
      <c r="CB186" s="65">
        <v>35</v>
      </c>
      <c r="CC186" s="61">
        <v>0</v>
      </c>
      <c r="CD186" s="61">
        <v>240</v>
      </c>
      <c r="CE186" s="64">
        <v>0</v>
      </c>
      <c r="CF186" s="63">
        <v>0.14582999999999999</v>
      </c>
      <c r="CG186" s="58">
        <v>0</v>
      </c>
      <c r="CH186" s="58">
        <v>25</v>
      </c>
      <c r="CI186" s="58">
        <v>0</v>
      </c>
      <c r="CJ186" s="58">
        <v>264</v>
      </c>
      <c r="CK186" s="58">
        <v>0</v>
      </c>
      <c r="CL186" s="63">
        <v>9.4700000000000006E-2</v>
      </c>
      <c r="CM186" s="58">
        <v>0</v>
      </c>
      <c r="CN186" s="63">
        <v>0.49956033220000001</v>
      </c>
      <c r="CO186" s="58">
        <v>0</v>
      </c>
      <c r="CP186" s="58">
        <v>2</v>
      </c>
      <c r="CQ186" s="58">
        <v>4</v>
      </c>
      <c r="CR186" s="58">
        <v>4</v>
      </c>
      <c r="CS186" s="64">
        <v>13</v>
      </c>
      <c r="CT186" s="64">
        <v>17</v>
      </c>
      <c r="CU186" s="63">
        <v>0.76470588240000004</v>
      </c>
      <c r="CV186" s="62">
        <v>0.97577854669999997</v>
      </c>
      <c r="CW186" s="62">
        <v>0.76470588240000004</v>
      </c>
      <c r="CX186" s="46">
        <f t="shared" si="27"/>
        <v>10.671626427175001</v>
      </c>
      <c r="CY186" s="60">
        <v>0</v>
      </c>
      <c r="CZ186" s="60">
        <v>0</v>
      </c>
      <c r="DA186" s="46">
        <f t="shared" si="28"/>
        <v>15.294117648</v>
      </c>
      <c r="DB186" s="60">
        <v>0</v>
      </c>
      <c r="DC186" s="60">
        <v>0</v>
      </c>
      <c r="DD186" s="66">
        <v>0</v>
      </c>
      <c r="DE186" s="49">
        <f t="shared" si="29"/>
        <v>0.56142149351729731</v>
      </c>
    </row>
    <row r="187" spans="1:109" x14ac:dyDescent="0.45">
      <c r="A187" s="56" t="s">
        <v>1047</v>
      </c>
      <c r="B187" s="57" t="s">
        <v>1048</v>
      </c>
      <c r="C187" s="56" t="s">
        <v>1049</v>
      </c>
      <c r="D187" s="56" t="s">
        <v>1050</v>
      </c>
      <c r="E187" s="56" t="s">
        <v>1051</v>
      </c>
      <c r="F187" s="56" t="s">
        <v>754</v>
      </c>
      <c r="G187" s="56" t="s">
        <v>754</v>
      </c>
      <c r="H187" s="56" t="s">
        <v>142</v>
      </c>
      <c r="I187" s="58">
        <v>0</v>
      </c>
      <c r="J187" s="59">
        <v>49</v>
      </c>
      <c r="K187" s="60">
        <v>2.3980000000000001</v>
      </c>
      <c r="L187" s="47">
        <f>IF(K187&lt;Benchmarks!C$9,0,IF(K187&lt;Benchmarks!D$9,1,IF(K187&lt;Benchmarks!E$9,2,IF(K187&lt;Benchmarks!F$9,3,IF(K187&lt;Benchmarks!G$9,4,IF(K187&lt;Benchmarks!H$9,5,6))))))</f>
        <v>2</v>
      </c>
      <c r="M187" s="62">
        <v>0.6605839416</v>
      </c>
      <c r="N187" s="46">
        <f t="shared" si="20"/>
        <v>1.3211678832</v>
      </c>
      <c r="O187" s="60">
        <v>1.218</v>
      </c>
      <c r="P187" s="47">
        <f>IF(O187&lt;Benchmarks!C$8,0,IF(O187&lt;Benchmarks!D$8,1,IF(O187&lt;Benchmarks!E$8,2,IF(O187&lt;Benchmarks!F$8,3,IF(O187&lt;Benchmarks!G$8,4,IF(O187&lt;Benchmarks!H$8,5,6))))))</f>
        <v>4</v>
      </c>
      <c r="Q187" s="62">
        <v>1</v>
      </c>
      <c r="R187" s="46">
        <f t="shared" si="21"/>
        <v>4</v>
      </c>
      <c r="S187" s="60">
        <v>0.52700000000000002</v>
      </c>
      <c r="T187" s="47">
        <f>IF(S187&lt;Benchmarks!C$7,0,IF(S187&lt;Benchmarks!D$7,1,IF(S187&lt;Benchmarks!E$7,2,IF(S187&lt;Benchmarks!F$7,3,IF(S187&lt;Benchmarks!G$7,4,IF(S187&lt;Benchmarks!H$7,5,6))))))</f>
        <v>4</v>
      </c>
      <c r="U187" s="62">
        <v>1</v>
      </c>
      <c r="V187" s="46">
        <f t="shared" si="22"/>
        <v>4</v>
      </c>
      <c r="W187" s="60">
        <v>4.1440000000000001</v>
      </c>
      <c r="X187" s="44">
        <f>IF(W187&lt;Benchmarks!C$5,0,IF(W187&lt;Benchmarks!D$5,1,IF(W187&lt;Benchmarks!E$5,2,IF(W187&lt;Benchmarks!F$5,3,IF(W187&lt;Benchmarks!G$5,4,IF(W187&lt;Benchmarks!H$5,5,6))))))</f>
        <v>4</v>
      </c>
      <c r="Y187" s="62">
        <v>0.98905109489999998</v>
      </c>
      <c r="Z187" s="46">
        <f t="shared" si="23"/>
        <v>3.9562043795999999</v>
      </c>
      <c r="AA187" s="60">
        <v>3.7519999999999998</v>
      </c>
      <c r="AB187" s="44">
        <f>IF(AA187&lt;Benchmarks!C$6,0,IF(AA187&lt;Benchmarks!D$6,1,IF(AA187&lt;Benchmarks!E$6,2,IF(AA187&lt;Benchmarks!F$6,3,IF(AA187&lt;Benchmarks!G$6,4,IF(AA187&lt;Benchmarks!H$6,5,6))))))</f>
        <v>4</v>
      </c>
      <c r="AC187" s="62">
        <v>0.9615384615</v>
      </c>
      <c r="AD187" s="46">
        <f t="shared" si="24"/>
        <v>3.846153846</v>
      </c>
      <c r="AE187" s="46">
        <f t="shared" si="25"/>
        <v>17.1235261088</v>
      </c>
      <c r="AF187" s="58">
        <v>30</v>
      </c>
      <c r="AG187" s="48">
        <f t="shared" si="26"/>
        <v>0.57078420362666671</v>
      </c>
      <c r="AH187" s="171"/>
      <c r="AI187" s="58">
        <v>1</v>
      </c>
      <c r="AJ187" s="58">
        <v>88</v>
      </c>
      <c r="AK187" s="58">
        <v>0</v>
      </c>
      <c r="AL187" s="111"/>
      <c r="AM187" s="58">
        <v>1</v>
      </c>
      <c r="AN187" s="171"/>
      <c r="AO187" s="58">
        <v>1</v>
      </c>
      <c r="AP187" s="58">
        <v>99</v>
      </c>
      <c r="AQ187" s="58">
        <v>0</v>
      </c>
      <c r="AR187" s="111"/>
      <c r="AS187" s="58">
        <v>1</v>
      </c>
      <c r="AT187" s="62">
        <v>0.51042324699999997</v>
      </c>
      <c r="AU187" s="58">
        <v>0</v>
      </c>
      <c r="AV187" s="58">
        <v>2</v>
      </c>
      <c r="AW187" s="58">
        <v>5</v>
      </c>
      <c r="AX187" s="58">
        <v>5</v>
      </c>
      <c r="AY187" s="171"/>
      <c r="AZ187" s="58">
        <v>1</v>
      </c>
      <c r="BA187" s="58">
        <v>30</v>
      </c>
      <c r="BB187" s="58">
        <v>0</v>
      </c>
      <c r="BC187" s="111"/>
      <c r="BD187" s="58">
        <v>1</v>
      </c>
      <c r="BE187" s="62">
        <v>0.30625394820000001</v>
      </c>
      <c r="BF187" s="58">
        <v>0</v>
      </c>
      <c r="BG187" s="58">
        <v>1</v>
      </c>
      <c r="BH187" s="58">
        <v>3</v>
      </c>
      <c r="BI187" s="58">
        <v>3</v>
      </c>
      <c r="BJ187" s="58">
        <v>5</v>
      </c>
      <c r="BK187" s="175"/>
      <c r="BL187" s="61">
        <v>1</v>
      </c>
      <c r="BM187" s="61">
        <v>110</v>
      </c>
      <c r="BN187" s="64">
        <v>0</v>
      </c>
      <c r="BO187" s="112"/>
      <c r="BP187" s="58">
        <v>1</v>
      </c>
      <c r="BQ187" s="175"/>
      <c r="BR187" s="61">
        <v>1</v>
      </c>
      <c r="BS187" s="61">
        <v>130</v>
      </c>
      <c r="BT187" s="64">
        <v>0</v>
      </c>
      <c r="BU187" s="112"/>
      <c r="BV187" s="64">
        <v>1</v>
      </c>
      <c r="BW187" s="63">
        <v>0.15364869819999999</v>
      </c>
      <c r="BX187" s="64">
        <v>0</v>
      </c>
      <c r="BY187" s="64">
        <v>1</v>
      </c>
      <c r="BZ187" s="64">
        <v>1</v>
      </c>
      <c r="CA187" s="64">
        <v>1</v>
      </c>
      <c r="CB187" s="177"/>
      <c r="CC187" s="61">
        <v>1</v>
      </c>
      <c r="CD187" s="61">
        <v>101</v>
      </c>
      <c r="CE187" s="64">
        <v>0</v>
      </c>
      <c r="CF187" s="112"/>
      <c r="CG187" s="58">
        <v>1</v>
      </c>
      <c r="CH187" s="58">
        <v>12</v>
      </c>
      <c r="CI187" s="58">
        <v>0</v>
      </c>
      <c r="CJ187" s="58">
        <v>119</v>
      </c>
      <c r="CK187" s="58">
        <v>0</v>
      </c>
      <c r="CL187" s="63">
        <v>0.10084</v>
      </c>
      <c r="CM187" s="58">
        <v>0</v>
      </c>
      <c r="CN187" s="112"/>
      <c r="CO187" s="171"/>
      <c r="CP187" s="58">
        <v>2</v>
      </c>
      <c r="CQ187" s="58">
        <v>0</v>
      </c>
      <c r="CR187" s="58">
        <v>2</v>
      </c>
      <c r="CS187" s="64">
        <v>8</v>
      </c>
      <c r="CT187" s="64">
        <v>17</v>
      </c>
      <c r="CU187" s="63">
        <v>0.47058823529999999</v>
      </c>
      <c r="CV187" s="62">
        <v>0.99186991869999996</v>
      </c>
      <c r="CW187" s="62">
        <v>0.47058823529999999</v>
      </c>
      <c r="CX187" s="46">
        <f t="shared" si="27"/>
        <v>14.983085345200001</v>
      </c>
      <c r="CY187" s="60">
        <v>0</v>
      </c>
      <c r="CZ187" s="60">
        <v>0</v>
      </c>
      <c r="DA187" s="46">
        <f t="shared" si="28"/>
        <v>9.4117647059999996</v>
      </c>
      <c r="DB187" s="60">
        <v>0</v>
      </c>
      <c r="DC187" s="60">
        <v>0</v>
      </c>
      <c r="DD187" s="66">
        <v>0</v>
      </c>
      <c r="DE187" s="49">
        <f t="shared" si="29"/>
        <v>0.52745621732324333</v>
      </c>
    </row>
    <row r="188" spans="1:109" x14ac:dyDescent="0.45">
      <c r="A188" s="56" t="s">
        <v>1052</v>
      </c>
      <c r="B188" s="57" t="s">
        <v>1053</v>
      </c>
      <c r="C188" s="56" t="s">
        <v>1054</v>
      </c>
      <c r="D188" s="56" t="s">
        <v>1055</v>
      </c>
      <c r="E188" s="56" t="s">
        <v>1056</v>
      </c>
      <c r="F188" s="56" t="s">
        <v>874</v>
      </c>
      <c r="G188" s="56" t="s">
        <v>754</v>
      </c>
      <c r="H188" s="56" t="s">
        <v>142</v>
      </c>
      <c r="I188" s="58">
        <v>0</v>
      </c>
      <c r="J188" s="59">
        <v>99</v>
      </c>
      <c r="K188" s="60">
        <v>2.177</v>
      </c>
      <c r="L188" s="47">
        <f>IF(K188&lt;Benchmarks!C$9,0,IF(K188&lt;Benchmarks!D$9,1,IF(K188&lt;Benchmarks!E$9,2,IF(K188&lt;Benchmarks!F$9,3,IF(K188&lt;Benchmarks!G$9,4,IF(K188&lt;Benchmarks!H$9,5,6))))))</f>
        <v>0</v>
      </c>
      <c r="M188" s="62">
        <v>0.29562043799999999</v>
      </c>
      <c r="N188" s="46">
        <f t="shared" si="20"/>
        <v>0</v>
      </c>
      <c r="O188" s="60">
        <v>1.2</v>
      </c>
      <c r="P188" s="47">
        <f>IF(O188&lt;Benchmarks!C$8,0,IF(O188&lt;Benchmarks!D$8,1,IF(O188&lt;Benchmarks!E$8,2,IF(O188&lt;Benchmarks!F$8,3,IF(O188&lt;Benchmarks!G$8,4,IF(O188&lt;Benchmarks!H$8,5,6))))))</f>
        <v>4</v>
      </c>
      <c r="Q188" s="62">
        <v>1</v>
      </c>
      <c r="R188" s="46">
        <f t="shared" si="21"/>
        <v>4</v>
      </c>
      <c r="S188" s="60">
        <v>0.36099999999999999</v>
      </c>
      <c r="T188" s="47">
        <f>IF(S188&lt;Benchmarks!C$7,0,IF(S188&lt;Benchmarks!D$7,1,IF(S188&lt;Benchmarks!E$7,2,IF(S188&lt;Benchmarks!F$7,3,IF(S188&lt;Benchmarks!G$7,4,IF(S188&lt;Benchmarks!H$7,5,6))))))</f>
        <v>2</v>
      </c>
      <c r="U188" s="62">
        <v>1</v>
      </c>
      <c r="V188" s="46">
        <f t="shared" si="22"/>
        <v>2</v>
      </c>
      <c r="W188" s="60">
        <v>3.738</v>
      </c>
      <c r="X188" s="44">
        <f>IF(W188&lt;Benchmarks!C$5,0,IF(W188&lt;Benchmarks!D$5,1,IF(W188&lt;Benchmarks!E$5,2,IF(W188&lt;Benchmarks!F$5,3,IF(W188&lt;Benchmarks!G$5,4,IF(W188&lt;Benchmarks!H$5,5,6))))))</f>
        <v>1</v>
      </c>
      <c r="Y188" s="62">
        <v>0.91605839420000001</v>
      </c>
      <c r="Z188" s="46">
        <f t="shared" si="23"/>
        <v>0.91605839420000001</v>
      </c>
      <c r="AA188" s="60">
        <v>3.3420000000000001</v>
      </c>
      <c r="AB188" s="44">
        <f>IF(AA188&lt;Benchmarks!C$6,0,IF(AA188&lt;Benchmarks!D$6,1,IF(AA188&lt;Benchmarks!E$6,2,IF(AA188&lt;Benchmarks!F$6,3,IF(AA188&lt;Benchmarks!G$6,4,IF(AA188&lt;Benchmarks!H$6,5,6))))))</f>
        <v>1</v>
      </c>
      <c r="AC188" s="62">
        <v>0.71794871790000003</v>
      </c>
      <c r="AD188" s="46">
        <f t="shared" si="24"/>
        <v>0.71794871790000003</v>
      </c>
      <c r="AE188" s="46">
        <f t="shared" si="25"/>
        <v>7.6340071120999999</v>
      </c>
      <c r="AF188" s="58">
        <v>30</v>
      </c>
      <c r="AG188" s="48">
        <f t="shared" si="26"/>
        <v>0.25446690373666664</v>
      </c>
      <c r="AH188" s="171"/>
      <c r="AI188" s="58">
        <v>1</v>
      </c>
      <c r="AJ188" s="58">
        <v>192</v>
      </c>
      <c r="AK188" s="58">
        <v>0</v>
      </c>
      <c r="AL188" s="111"/>
      <c r="AM188" s="58">
        <v>1</v>
      </c>
      <c r="AN188" s="58">
        <v>18</v>
      </c>
      <c r="AO188" s="58">
        <v>0</v>
      </c>
      <c r="AP188" s="58">
        <v>242</v>
      </c>
      <c r="AQ188" s="58">
        <v>0</v>
      </c>
      <c r="AR188" s="62">
        <v>7.4380000000000002E-2</v>
      </c>
      <c r="AS188" s="58">
        <v>0</v>
      </c>
      <c r="AT188" s="111"/>
      <c r="AU188" s="171"/>
      <c r="AV188" s="58">
        <v>0</v>
      </c>
      <c r="AW188" s="58">
        <v>0</v>
      </c>
      <c r="AX188" s="58">
        <v>0</v>
      </c>
      <c r="AY188" s="58">
        <v>0</v>
      </c>
      <c r="AZ188" s="58">
        <v>0</v>
      </c>
      <c r="BA188" s="58">
        <v>57</v>
      </c>
      <c r="BB188" s="58">
        <v>0</v>
      </c>
      <c r="BC188" s="62">
        <v>0</v>
      </c>
      <c r="BD188" s="58">
        <v>0</v>
      </c>
      <c r="BE188" s="111"/>
      <c r="BF188" s="58">
        <v>2</v>
      </c>
      <c r="BG188" s="58">
        <v>6</v>
      </c>
      <c r="BH188" s="58">
        <v>6</v>
      </c>
      <c r="BI188" s="58">
        <v>6</v>
      </c>
      <c r="BJ188" s="58">
        <v>6</v>
      </c>
      <c r="BK188" s="175"/>
      <c r="BL188" s="61">
        <v>1</v>
      </c>
      <c r="BM188" s="61">
        <v>302</v>
      </c>
      <c r="BN188" s="64">
        <v>0</v>
      </c>
      <c r="BO188" s="112"/>
      <c r="BP188" s="58">
        <v>1</v>
      </c>
      <c r="BQ188" s="61">
        <v>11</v>
      </c>
      <c r="BR188" s="61">
        <v>0</v>
      </c>
      <c r="BS188" s="61">
        <v>293</v>
      </c>
      <c r="BT188" s="64">
        <v>0</v>
      </c>
      <c r="BU188" s="63">
        <v>3.7539999999999997E-2</v>
      </c>
      <c r="BV188" s="64">
        <v>0</v>
      </c>
      <c r="BW188" s="112"/>
      <c r="BX188" s="172"/>
      <c r="BY188" s="64">
        <v>0</v>
      </c>
      <c r="BZ188" s="64">
        <v>0</v>
      </c>
      <c r="CA188" s="64">
        <v>0</v>
      </c>
      <c r="CB188" s="65">
        <v>39</v>
      </c>
      <c r="CC188" s="61">
        <v>0</v>
      </c>
      <c r="CD188" s="61">
        <v>285</v>
      </c>
      <c r="CE188" s="64">
        <v>0</v>
      </c>
      <c r="CF188" s="63">
        <v>0.13683999999999999</v>
      </c>
      <c r="CG188" s="58">
        <v>0</v>
      </c>
      <c r="CH188" s="58">
        <v>25</v>
      </c>
      <c r="CI188" s="58">
        <v>0</v>
      </c>
      <c r="CJ188" s="58">
        <v>276</v>
      </c>
      <c r="CK188" s="58">
        <v>0</v>
      </c>
      <c r="CL188" s="63">
        <v>9.0579999999999994E-2</v>
      </c>
      <c r="CM188" s="58">
        <v>0</v>
      </c>
      <c r="CN188" s="63">
        <v>0.49550128529999998</v>
      </c>
      <c r="CO188" s="58">
        <v>0</v>
      </c>
      <c r="CP188" s="58">
        <v>2</v>
      </c>
      <c r="CQ188" s="58">
        <v>4</v>
      </c>
      <c r="CR188" s="58">
        <v>4</v>
      </c>
      <c r="CS188" s="64">
        <v>10</v>
      </c>
      <c r="CT188" s="64">
        <v>17</v>
      </c>
      <c r="CU188" s="63">
        <v>0.58823529409999997</v>
      </c>
      <c r="CV188" s="62">
        <v>0.98958333330000003</v>
      </c>
      <c r="CW188" s="62">
        <v>0.58823529409999997</v>
      </c>
      <c r="CX188" s="46">
        <f t="shared" si="27"/>
        <v>6.6797562230874989</v>
      </c>
      <c r="CY188" s="60">
        <v>0</v>
      </c>
      <c r="CZ188" s="60">
        <v>0</v>
      </c>
      <c r="DA188" s="46">
        <f t="shared" si="28"/>
        <v>11.764705881999999</v>
      </c>
      <c r="DB188" s="60">
        <v>0</v>
      </c>
      <c r="DC188" s="60">
        <v>0</v>
      </c>
      <c r="DD188" s="66">
        <v>0</v>
      </c>
      <c r="DE188" s="49">
        <f t="shared" si="29"/>
        <v>0.39879918065054054</v>
      </c>
    </row>
    <row r="189" spans="1:109" x14ac:dyDescent="0.45">
      <c r="A189" s="56" t="s">
        <v>1057</v>
      </c>
      <c r="B189" s="57" t="s">
        <v>1058</v>
      </c>
      <c r="C189" s="56" t="s">
        <v>1059</v>
      </c>
      <c r="D189" s="56" t="s">
        <v>1060</v>
      </c>
      <c r="E189" s="56" t="s">
        <v>1061</v>
      </c>
      <c r="F189" s="56" t="s">
        <v>754</v>
      </c>
      <c r="G189" s="56" t="s">
        <v>754</v>
      </c>
      <c r="H189" s="56" t="s">
        <v>142</v>
      </c>
      <c r="I189" s="58">
        <v>0</v>
      </c>
      <c r="J189" s="59">
        <v>51</v>
      </c>
      <c r="K189" s="60">
        <v>2.4289999999999998</v>
      </c>
      <c r="L189" s="47">
        <f>IF(K189&lt;Benchmarks!C$9,0,IF(K189&lt;Benchmarks!D$9,1,IF(K189&lt;Benchmarks!E$9,2,IF(K189&lt;Benchmarks!F$9,3,IF(K189&lt;Benchmarks!G$9,4,IF(K189&lt;Benchmarks!H$9,5,6))))))</f>
        <v>2</v>
      </c>
      <c r="M189" s="62">
        <v>0.72262773719999995</v>
      </c>
      <c r="N189" s="46">
        <f t="shared" si="20"/>
        <v>1.4452554743999999</v>
      </c>
      <c r="O189" s="60">
        <v>1.0920000000000001</v>
      </c>
      <c r="P189" s="47">
        <f>IF(O189&lt;Benchmarks!C$8,0,IF(O189&lt;Benchmarks!D$8,1,IF(O189&lt;Benchmarks!E$8,2,IF(O189&lt;Benchmarks!F$8,3,IF(O189&lt;Benchmarks!G$8,4,IF(O189&lt;Benchmarks!H$8,5,6))))))</f>
        <v>2</v>
      </c>
      <c r="Q189" s="62">
        <v>1</v>
      </c>
      <c r="R189" s="46">
        <f t="shared" si="21"/>
        <v>2</v>
      </c>
      <c r="S189" s="60">
        <v>0.52</v>
      </c>
      <c r="T189" s="47">
        <f>IF(S189&lt;Benchmarks!C$7,0,IF(S189&lt;Benchmarks!D$7,1,IF(S189&lt;Benchmarks!E$7,2,IF(S189&lt;Benchmarks!F$7,3,IF(S189&lt;Benchmarks!G$7,4,IF(S189&lt;Benchmarks!H$7,5,6))))))</f>
        <v>4</v>
      </c>
      <c r="U189" s="62">
        <v>1</v>
      </c>
      <c r="V189" s="46">
        <f t="shared" si="22"/>
        <v>4</v>
      </c>
      <c r="W189" s="60">
        <v>4.0410000000000004</v>
      </c>
      <c r="X189" s="44">
        <f>IF(W189&lt;Benchmarks!C$5,0,IF(W189&lt;Benchmarks!D$5,1,IF(W189&lt;Benchmarks!E$5,2,IF(W189&lt;Benchmarks!F$5,3,IF(W189&lt;Benchmarks!G$5,4,IF(W189&lt;Benchmarks!H$5,5,6))))))</f>
        <v>3</v>
      </c>
      <c r="Y189" s="62">
        <v>0.96715328469999995</v>
      </c>
      <c r="Z189" s="46">
        <f t="shared" si="23"/>
        <v>2.9014598540999996</v>
      </c>
      <c r="AA189" s="60">
        <v>3.806</v>
      </c>
      <c r="AB189" s="44">
        <f>IF(AA189&lt;Benchmarks!C$6,0,IF(AA189&lt;Benchmarks!D$6,1,IF(AA189&lt;Benchmarks!E$6,2,IF(AA189&lt;Benchmarks!F$6,3,IF(AA189&lt;Benchmarks!G$6,4,IF(AA189&lt;Benchmarks!H$6,5,6))))))</f>
        <v>4</v>
      </c>
      <c r="AC189" s="62">
        <v>0.98717948720000004</v>
      </c>
      <c r="AD189" s="46">
        <f t="shared" si="24"/>
        <v>3.9487179488000002</v>
      </c>
      <c r="AE189" s="46">
        <f t="shared" si="25"/>
        <v>14.295433277299999</v>
      </c>
      <c r="AF189" s="58">
        <v>30</v>
      </c>
      <c r="AG189" s="48">
        <f t="shared" si="26"/>
        <v>0.47651444257666664</v>
      </c>
      <c r="AH189" s="171"/>
      <c r="AI189" s="58">
        <v>1</v>
      </c>
      <c r="AJ189" s="58">
        <v>100</v>
      </c>
      <c r="AK189" s="58">
        <v>0</v>
      </c>
      <c r="AL189" s="111"/>
      <c r="AM189" s="58">
        <v>1</v>
      </c>
      <c r="AN189" s="171"/>
      <c r="AO189" s="58">
        <v>1</v>
      </c>
      <c r="AP189" s="58">
        <v>129</v>
      </c>
      <c r="AQ189" s="58">
        <v>0</v>
      </c>
      <c r="AR189" s="111"/>
      <c r="AS189" s="58">
        <v>1</v>
      </c>
      <c r="AT189" s="62">
        <v>4.3909348399999999E-2</v>
      </c>
      <c r="AU189" s="58">
        <v>0</v>
      </c>
      <c r="AV189" s="58">
        <v>3</v>
      </c>
      <c r="AW189" s="58">
        <v>0</v>
      </c>
      <c r="AX189" s="58">
        <v>3</v>
      </c>
      <c r="AY189" s="171"/>
      <c r="AZ189" s="58">
        <v>1</v>
      </c>
      <c r="BA189" s="171"/>
      <c r="BB189" s="58">
        <v>4</v>
      </c>
      <c r="BC189" s="111"/>
      <c r="BD189" s="58">
        <v>1</v>
      </c>
      <c r="BE189" s="111"/>
      <c r="BF189" s="171"/>
      <c r="BG189" s="171"/>
      <c r="BH189" s="171"/>
      <c r="BI189" s="171"/>
      <c r="BJ189" s="58">
        <v>3</v>
      </c>
      <c r="BK189" s="175"/>
      <c r="BL189" s="61">
        <v>1</v>
      </c>
      <c r="BM189" s="61">
        <v>144</v>
      </c>
      <c r="BN189" s="64">
        <v>0</v>
      </c>
      <c r="BO189" s="112"/>
      <c r="BP189" s="58">
        <v>1</v>
      </c>
      <c r="BQ189" s="61">
        <v>0</v>
      </c>
      <c r="BR189" s="61">
        <v>0</v>
      </c>
      <c r="BS189" s="61">
        <v>140</v>
      </c>
      <c r="BT189" s="64">
        <v>0</v>
      </c>
      <c r="BU189" s="63">
        <v>0</v>
      </c>
      <c r="BV189" s="64">
        <v>0</v>
      </c>
      <c r="BW189" s="112"/>
      <c r="BX189" s="64">
        <v>2</v>
      </c>
      <c r="BY189" s="64">
        <v>6</v>
      </c>
      <c r="BZ189" s="64">
        <v>6</v>
      </c>
      <c r="CA189" s="64">
        <v>6</v>
      </c>
      <c r="CB189" s="65">
        <v>14</v>
      </c>
      <c r="CC189" s="61">
        <v>0</v>
      </c>
      <c r="CD189" s="61">
        <v>125</v>
      </c>
      <c r="CE189" s="64">
        <v>0</v>
      </c>
      <c r="CF189" s="63">
        <v>0.112</v>
      </c>
      <c r="CG189" s="58">
        <v>0</v>
      </c>
      <c r="CH189" s="58">
        <v>21</v>
      </c>
      <c r="CI189" s="58">
        <v>0</v>
      </c>
      <c r="CJ189" s="58">
        <v>118</v>
      </c>
      <c r="CK189" s="58">
        <v>0</v>
      </c>
      <c r="CL189" s="63">
        <v>0.17796999999999999</v>
      </c>
      <c r="CM189" s="58">
        <v>0</v>
      </c>
      <c r="CN189" s="112"/>
      <c r="CO189" s="171"/>
      <c r="CP189" s="58">
        <v>0</v>
      </c>
      <c r="CQ189" s="58">
        <v>0</v>
      </c>
      <c r="CR189" s="58">
        <v>0</v>
      </c>
      <c r="CS189" s="64">
        <v>9</v>
      </c>
      <c r="CT189" s="64">
        <v>17</v>
      </c>
      <c r="CU189" s="63">
        <v>0.52941176469999995</v>
      </c>
      <c r="CV189" s="62">
        <v>0.99290780140000001</v>
      </c>
      <c r="CW189" s="62">
        <v>0.52941176469999995</v>
      </c>
      <c r="CX189" s="46">
        <f t="shared" si="27"/>
        <v>12.5085041176375</v>
      </c>
      <c r="CY189" s="60">
        <v>0</v>
      </c>
      <c r="CZ189" s="60">
        <v>0</v>
      </c>
      <c r="DA189" s="46">
        <f t="shared" si="28"/>
        <v>10.588235293999999</v>
      </c>
      <c r="DB189" s="60">
        <v>0</v>
      </c>
      <c r="DC189" s="60">
        <v>0</v>
      </c>
      <c r="DD189" s="66">
        <v>0</v>
      </c>
      <c r="DE189" s="49">
        <f t="shared" si="29"/>
        <v>0.49938896025162161</v>
      </c>
    </row>
    <row r="190" spans="1:109" x14ac:dyDescent="0.45">
      <c r="A190" s="56" t="s">
        <v>1062</v>
      </c>
      <c r="B190" s="57" t="s">
        <v>1063</v>
      </c>
      <c r="C190" s="56" t="s">
        <v>1064</v>
      </c>
      <c r="D190" s="56" t="s">
        <v>1065</v>
      </c>
      <c r="E190" s="56" t="s">
        <v>1066</v>
      </c>
      <c r="F190" s="56" t="s">
        <v>783</v>
      </c>
      <c r="G190" s="56" t="s">
        <v>754</v>
      </c>
      <c r="H190" s="56" t="s">
        <v>142</v>
      </c>
      <c r="I190" s="58">
        <v>0</v>
      </c>
      <c r="J190" s="59">
        <v>210</v>
      </c>
      <c r="K190" s="60">
        <v>1.974</v>
      </c>
      <c r="L190" s="47">
        <f>IF(K190&lt;Benchmarks!C$9,0,IF(K190&lt;Benchmarks!D$9,1,IF(K190&lt;Benchmarks!E$9,2,IF(K190&lt;Benchmarks!F$9,3,IF(K190&lt;Benchmarks!G$9,4,IF(K190&lt;Benchmarks!H$9,5,6))))))</f>
        <v>0</v>
      </c>
      <c r="M190" s="62">
        <v>1.09489051E-2</v>
      </c>
      <c r="N190" s="46">
        <f t="shared" si="20"/>
        <v>0</v>
      </c>
      <c r="O190" s="60">
        <v>1.123</v>
      </c>
      <c r="P190" s="47">
        <f>IF(O190&lt;Benchmarks!C$8,0,IF(O190&lt;Benchmarks!D$8,1,IF(O190&lt;Benchmarks!E$8,2,IF(O190&lt;Benchmarks!F$8,3,IF(O190&lt;Benchmarks!G$8,4,IF(O190&lt;Benchmarks!H$8,5,6))))))</f>
        <v>3</v>
      </c>
      <c r="Q190" s="62">
        <v>1</v>
      </c>
      <c r="R190" s="46">
        <f t="shared" si="21"/>
        <v>3</v>
      </c>
      <c r="S190" s="60">
        <v>0.46400000000000002</v>
      </c>
      <c r="T190" s="47">
        <f>IF(S190&lt;Benchmarks!C$7,0,IF(S190&lt;Benchmarks!D$7,1,IF(S190&lt;Benchmarks!E$7,2,IF(S190&lt;Benchmarks!F$7,3,IF(S190&lt;Benchmarks!G$7,4,IF(S190&lt;Benchmarks!H$7,5,6))))))</f>
        <v>4</v>
      </c>
      <c r="U190" s="62">
        <v>1</v>
      </c>
      <c r="V190" s="46">
        <f t="shared" si="22"/>
        <v>4</v>
      </c>
      <c r="W190" s="60">
        <v>3.56</v>
      </c>
      <c r="X190" s="44">
        <f>IF(W190&lt;Benchmarks!C$5,0,IF(W190&lt;Benchmarks!D$5,1,IF(W190&lt;Benchmarks!E$5,2,IF(W190&lt;Benchmarks!F$5,3,IF(W190&lt;Benchmarks!G$5,4,IF(W190&lt;Benchmarks!H$5,5,6))))))</f>
        <v>0</v>
      </c>
      <c r="Y190" s="62">
        <v>0.90875912410000004</v>
      </c>
      <c r="Z190" s="46">
        <f t="shared" si="23"/>
        <v>0</v>
      </c>
      <c r="AA190" s="60">
        <v>3.246</v>
      </c>
      <c r="AB190" s="44">
        <f>IF(AA190&lt;Benchmarks!C$6,0,IF(AA190&lt;Benchmarks!D$6,1,IF(AA190&lt;Benchmarks!E$6,2,IF(AA190&lt;Benchmarks!F$6,3,IF(AA190&lt;Benchmarks!G$6,4,IF(AA190&lt;Benchmarks!H$6,5,6))))))</f>
        <v>0</v>
      </c>
      <c r="AC190" s="62">
        <v>0.67948717950000004</v>
      </c>
      <c r="AD190" s="46">
        <f t="shared" si="24"/>
        <v>0</v>
      </c>
      <c r="AE190" s="46">
        <f t="shared" si="25"/>
        <v>7</v>
      </c>
      <c r="AF190" s="58">
        <v>30</v>
      </c>
      <c r="AG190" s="48">
        <f t="shared" si="26"/>
        <v>0.23333333333333334</v>
      </c>
      <c r="AH190" s="171"/>
      <c r="AI190" s="58">
        <v>1</v>
      </c>
      <c r="AJ190" s="58">
        <v>296</v>
      </c>
      <c r="AK190" s="58">
        <v>0</v>
      </c>
      <c r="AL190" s="111"/>
      <c r="AM190" s="58">
        <v>1</v>
      </c>
      <c r="AN190" s="171"/>
      <c r="AO190" s="58">
        <v>1</v>
      </c>
      <c r="AP190" s="58">
        <v>320</v>
      </c>
      <c r="AQ190" s="58">
        <v>0</v>
      </c>
      <c r="AR190" s="111"/>
      <c r="AS190" s="58">
        <v>1</v>
      </c>
      <c r="AT190" s="62">
        <v>1.5651604453000001</v>
      </c>
      <c r="AU190" s="58">
        <v>0</v>
      </c>
      <c r="AV190" s="58">
        <v>6</v>
      </c>
      <c r="AW190" s="58">
        <v>6</v>
      </c>
      <c r="AX190" s="58">
        <v>6</v>
      </c>
      <c r="AY190" s="171"/>
      <c r="AZ190" s="58">
        <v>1</v>
      </c>
      <c r="BA190" s="58">
        <v>80</v>
      </c>
      <c r="BB190" s="58">
        <v>0</v>
      </c>
      <c r="BC190" s="111"/>
      <c r="BD190" s="58">
        <v>1</v>
      </c>
      <c r="BE190" s="62">
        <v>0.95153896530000004</v>
      </c>
      <c r="BF190" s="58">
        <v>0</v>
      </c>
      <c r="BG190" s="58">
        <v>5</v>
      </c>
      <c r="BH190" s="58">
        <v>6</v>
      </c>
      <c r="BI190" s="58">
        <v>6</v>
      </c>
      <c r="BJ190" s="58">
        <v>6</v>
      </c>
      <c r="BK190" s="175"/>
      <c r="BL190" s="61">
        <v>1</v>
      </c>
      <c r="BM190" s="61">
        <v>419</v>
      </c>
      <c r="BN190" s="64">
        <v>0</v>
      </c>
      <c r="BO190" s="112"/>
      <c r="BP190" s="58">
        <v>1</v>
      </c>
      <c r="BQ190" s="175"/>
      <c r="BR190" s="61">
        <v>1</v>
      </c>
      <c r="BS190" s="61">
        <v>383</v>
      </c>
      <c r="BT190" s="64">
        <v>0</v>
      </c>
      <c r="BU190" s="112"/>
      <c r="BV190" s="64">
        <v>1</v>
      </c>
      <c r="BW190" s="63">
        <v>0.67197318809999995</v>
      </c>
      <c r="BX190" s="64">
        <v>0</v>
      </c>
      <c r="BY190" s="64">
        <v>4</v>
      </c>
      <c r="BZ190" s="64">
        <v>5</v>
      </c>
      <c r="CA190" s="64">
        <v>5</v>
      </c>
      <c r="CB190" s="65">
        <v>37</v>
      </c>
      <c r="CC190" s="61">
        <v>0</v>
      </c>
      <c r="CD190" s="61">
        <v>406</v>
      </c>
      <c r="CE190" s="64">
        <v>0</v>
      </c>
      <c r="CF190" s="63">
        <v>9.1130000000000003E-2</v>
      </c>
      <c r="CG190" s="58">
        <v>0</v>
      </c>
      <c r="CH190" s="58">
        <v>19</v>
      </c>
      <c r="CI190" s="58">
        <v>0</v>
      </c>
      <c r="CJ190" s="58">
        <v>365</v>
      </c>
      <c r="CK190" s="58">
        <v>0</v>
      </c>
      <c r="CL190" s="63">
        <v>5.2049999999999999E-2</v>
      </c>
      <c r="CM190" s="58">
        <v>0</v>
      </c>
      <c r="CN190" s="63">
        <v>0.82014690450000005</v>
      </c>
      <c r="CO190" s="58">
        <v>0</v>
      </c>
      <c r="CP190" s="58">
        <v>4</v>
      </c>
      <c r="CQ190" s="58">
        <v>5</v>
      </c>
      <c r="CR190" s="58">
        <v>5</v>
      </c>
      <c r="CS190" s="64">
        <v>16</v>
      </c>
      <c r="CT190" s="64">
        <v>17</v>
      </c>
      <c r="CU190" s="63">
        <v>0.94117647059999998</v>
      </c>
      <c r="CV190" s="62">
        <v>0.97333333330000005</v>
      </c>
      <c r="CW190" s="62">
        <v>0.94117647059999998</v>
      </c>
      <c r="CX190" s="46">
        <f t="shared" si="27"/>
        <v>6.125</v>
      </c>
      <c r="CY190" s="60">
        <v>0</v>
      </c>
      <c r="CZ190" s="60">
        <v>0</v>
      </c>
      <c r="DA190" s="46">
        <f t="shared" si="28"/>
        <v>18.823529411999999</v>
      </c>
      <c r="DB190" s="60">
        <v>0</v>
      </c>
      <c r="DC190" s="60">
        <v>0</v>
      </c>
      <c r="DD190" s="66">
        <v>0</v>
      </c>
      <c r="DE190" s="49">
        <f t="shared" si="29"/>
        <v>0.53942766296216216</v>
      </c>
    </row>
    <row r="191" spans="1:109" x14ac:dyDescent="0.45">
      <c r="A191" s="56" t="s">
        <v>1067</v>
      </c>
      <c r="B191" s="57" t="s">
        <v>1068</v>
      </c>
      <c r="C191" s="56" t="s">
        <v>1069</v>
      </c>
      <c r="D191" s="56" t="s">
        <v>1070</v>
      </c>
      <c r="E191" s="56" t="s">
        <v>1071</v>
      </c>
      <c r="F191" s="56" t="s">
        <v>754</v>
      </c>
      <c r="G191" s="56" t="s">
        <v>754</v>
      </c>
      <c r="H191" s="56" t="s">
        <v>142</v>
      </c>
      <c r="I191" s="58">
        <v>0</v>
      </c>
      <c r="J191" s="59">
        <v>112</v>
      </c>
      <c r="K191" s="60">
        <v>2.2210000000000001</v>
      </c>
      <c r="L191" s="47">
        <f>IF(K191&lt;Benchmarks!C$9,0,IF(K191&lt;Benchmarks!D$9,1,IF(K191&lt;Benchmarks!E$9,2,IF(K191&lt;Benchmarks!F$9,3,IF(K191&lt;Benchmarks!G$9,4,IF(K191&lt;Benchmarks!H$9,5,6))))))</f>
        <v>1</v>
      </c>
      <c r="M191" s="62">
        <v>0.32846715329999998</v>
      </c>
      <c r="N191" s="46">
        <f t="shared" si="20"/>
        <v>0.32846715329999998</v>
      </c>
      <c r="O191" s="60">
        <v>1.089</v>
      </c>
      <c r="P191" s="47">
        <f>IF(O191&lt;Benchmarks!C$8,0,IF(O191&lt;Benchmarks!D$8,1,IF(O191&lt;Benchmarks!E$8,2,IF(O191&lt;Benchmarks!F$8,3,IF(O191&lt;Benchmarks!G$8,4,IF(O191&lt;Benchmarks!H$8,5,6))))))</f>
        <v>2</v>
      </c>
      <c r="Q191" s="62">
        <v>1</v>
      </c>
      <c r="R191" s="46">
        <f t="shared" si="21"/>
        <v>2</v>
      </c>
      <c r="S191" s="60">
        <v>0.55400000000000005</v>
      </c>
      <c r="T191" s="47">
        <f>IF(S191&lt;Benchmarks!C$7,0,IF(S191&lt;Benchmarks!D$7,1,IF(S191&lt;Benchmarks!E$7,2,IF(S191&lt;Benchmarks!F$7,3,IF(S191&lt;Benchmarks!G$7,4,IF(S191&lt;Benchmarks!H$7,5,6))))))</f>
        <v>5</v>
      </c>
      <c r="U191" s="62">
        <v>1</v>
      </c>
      <c r="V191" s="46">
        <f t="shared" si="22"/>
        <v>5</v>
      </c>
      <c r="W191" s="60">
        <v>3.8650000000000002</v>
      </c>
      <c r="X191" s="44">
        <f>IF(W191&lt;Benchmarks!C$5,0,IF(W191&lt;Benchmarks!D$5,1,IF(W191&lt;Benchmarks!E$5,2,IF(W191&lt;Benchmarks!F$5,3,IF(W191&lt;Benchmarks!G$5,4,IF(W191&lt;Benchmarks!H$5,5,6))))))</f>
        <v>2</v>
      </c>
      <c r="Y191" s="62">
        <v>0.87956204380000003</v>
      </c>
      <c r="Z191" s="46">
        <f t="shared" si="23"/>
        <v>1.7591240876000001</v>
      </c>
      <c r="AA191" s="60">
        <v>3.4830000000000001</v>
      </c>
      <c r="AB191" s="44">
        <f>IF(AA191&lt;Benchmarks!C$6,0,IF(AA191&lt;Benchmarks!D$6,1,IF(AA191&lt;Benchmarks!E$6,2,IF(AA191&lt;Benchmarks!F$6,3,IF(AA191&lt;Benchmarks!G$6,4,IF(AA191&lt;Benchmarks!H$6,5,6))))))</f>
        <v>2</v>
      </c>
      <c r="AC191" s="62">
        <v>0.66666666669999997</v>
      </c>
      <c r="AD191" s="46">
        <f t="shared" si="24"/>
        <v>1.3333333333999999</v>
      </c>
      <c r="AE191" s="46">
        <f t="shared" si="25"/>
        <v>10.420924574299999</v>
      </c>
      <c r="AF191" s="58">
        <v>30</v>
      </c>
      <c r="AG191" s="48">
        <f t="shared" si="26"/>
        <v>0.34736415247666663</v>
      </c>
      <c r="AH191" s="58">
        <v>11</v>
      </c>
      <c r="AI191" s="58">
        <v>0</v>
      </c>
      <c r="AJ191" s="58">
        <v>235</v>
      </c>
      <c r="AK191" s="58">
        <v>0</v>
      </c>
      <c r="AL191" s="62">
        <v>4.6809999999999997E-2</v>
      </c>
      <c r="AM191" s="58">
        <v>0</v>
      </c>
      <c r="AN191" s="58">
        <v>13</v>
      </c>
      <c r="AO191" s="58">
        <v>0</v>
      </c>
      <c r="AP191" s="58">
        <v>270</v>
      </c>
      <c r="AQ191" s="58">
        <v>0</v>
      </c>
      <c r="AR191" s="62">
        <v>4.8149999999999998E-2</v>
      </c>
      <c r="AS191" s="58">
        <v>0</v>
      </c>
      <c r="AT191" s="111"/>
      <c r="AU191" s="171"/>
      <c r="AV191" s="58">
        <v>3</v>
      </c>
      <c r="AW191" s="58">
        <v>0</v>
      </c>
      <c r="AX191" s="58">
        <v>3</v>
      </c>
      <c r="AY191" s="171"/>
      <c r="AZ191" s="58">
        <v>1</v>
      </c>
      <c r="BA191" s="58">
        <v>64</v>
      </c>
      <c r="BB191" s="58">
        <v>0</v>
      </c>
      <c r="BC191" s="111"/>
      <c r="BD191" s="58">
        <v>1</v>
      </c>
      <c r="BE191" s="111"/>
      <c r="BF191" s="171"/>
      <c r="BG191" s="58">
        <v>0</v>
      </c>
      <c r="BH191" s="58">
        <v>0</v>
      </c>
      <c r="BI191" s="58">
        <v>0</v>
      </c>
      <c r="BJ191" s="58">
        <v>3</v>
      </c>
      <c r="BK191" s="61">
        <v>0</v>
      </c>
      <c r="BL191" s="61">
        <v>0</v>
      </c>
      <c r="BM191" s="61">
        <v>298</v>
      </c>
      <c r="BN191" s="64">
        <v>0</v>
      </c>
      <c r="BO191" s="63">
        <v>0</v>
      </c>
      <c r="BP191" s="58">
        <v>0</v>
      </c>
      <c r="BQ191" s="175"/>
      <c r="BR191" s="61">
        <v>1</v>
      </c>
      <c r="BS191" s="61">
        <v>305</v>
      </c>
      <c r="BT191" s="64">
        <v>0</v>
      </c>
      <c r="BU191" s="112"/>
      <c r="BV191" s="64">
        <v>1</v>
      </c>
      <c r="BW191" s="112"/>
      <c r="BX191" s="172"/>
      <c r="BY191" s="64">
        <v>3</v>
      </c>
      <c r="BZ191" s="64">
        <v>0</v>
      </c>
      <c r="CA191" s="64">
        <v>3</v>
      </c>
      <c r="CB191" s="65">
        <v>23</v>
      </c>
      <c r="CC191" s="61">
        <v>0</v>
      </c>
      <c r="CD191" s="61">
        <v>250</v>
      </c>
      <c r="CE191" s="64">
        <v>0</v>
      </c>
      <c r="CF191" s="63">
        <v>9.1999999999999998E-2</v>
      </c>
      <c r="CG191" s="58">
        <v>0</v>
      </c>
      <c r="CH191" s="58">
        <v>32</v>
      </c>
      <c r="CI191" s="58">
        <v>0</v>
      </c>
      <c r="CJ191" s="58">
        <v>284</v>
      </c>
      <c r="CK191" s="58">
        <v>0</v>
      </c>
      <c r="CL191" s="63">
        <v>0.11268</v>
      </c>
      <c r="CM191" s="58">
        <v>0</v>
      </c>
      <c r="CN191" s="112"/>
      <c r="CO191" s="171"/>
      <c r="CP191" s="58">
        <v>1</v>
      </c>
      <c r="CQ191" s="58">
        <v>0</v>
      </c>
      <c r="CR191" s="58">
        <v>1</v>
      </c>
      <c r="CS191" s="64">
        <v>7</v>
      </c>
      <c r="CT191" s="64">
        <v>17</v>
      </c>
      <c r="CU191" s="63">
        <v>0.41176470590000003</v>
      </c>
      <c r="CV191" s="62">
        <v>0.97734627829999998</v>
      </c>
      <c r="CW191" s="62">
        <v>0.41176470590000003</v>
      </c>
      <c r="CX191" s="46">
        <f t="shared" si="27"/>
        <v>9.1183090025124987</v>
      </c>
      <c r="CY191" s="60">
        <v>0</v>
      </c>
      <c r="CZ191" s="60">
        <v>0</v>
      </c>
      <c r="DA191" s="46">
        <f t="shared" si="28"/>
        <v>8.2352941180000006</v>
      </c>
      <c r="DB191" s="60">
        <v>0</v>
      </c>
      <c r="DC191" s="60">
        <v>0</v>
      </c>
      <c r="DD191" s="66">
        <v>0</v>
      </c>
      <c r="DE191" s="49">
        <f t="shared" si="29"/>
        <v>0.3752130404435135</v>
      </c>
    </row>
    <row r="192" spans="1:109" x14ac:dyDescent="0.45">
      <c r="A192" s="56" t="s">
        <v>1072</v>
      </c>
      <c r="B192" s="57" t="s">
        <v>1073</v>
      </c>
      <c r="C192" s="56" t="s">
        <v>1074</v>
      </c>
      <c r="D192" s="56" t="s">
        <v>1075</v>
      </c>
      <c r="E192" s="56" t="s">
        <v>1076</v>
      </c>
      <c r="F192" s="56" t="s">
        <v>754</v>
      </c>
      <c r="G192" s="56" t="s">
        <v>754</v>
      </c>
      <c r="H192" s="56" t="s">
        <v>142</v>
      </c>
      <c r="I192" s="58">
        <v>0</v>
      </c>
      <c r="J192" s="59">
        <v>99</v>
      </c>
      <c r="K192" s="60">
        <v>2.4390000000000001</v>
      </c>
      <c r="L192" s="47">
        <f>IF(K192&lt;Benchmarks!C$9,0,IF(K192&lt;Benchmarks!D$9,1,IF(K192&lt;Benchmarks!E$9,2,IF(K192&lt;Benchmarks!F$9,3,IF(K192&lt;Benchmarks!G$9,4,IF(K192&lt;Benchmarks!H$9,5,6))))))</f>
        <v>2</v>
      </c>
      <c r="M192" s="62">
        <v>0.4671532847</v>
      </c>
      <c r="N192" s="46">
        <f t="shared" si="20"/>
        <v>0.93430656940000001</v>
      </c>
      <c r="O192" s="60">
        <v>1.099</v>
      </c>
      <c r="P192" s="47">
        <f>IF(O192&lt;Benchmarks!C$8,0,IF(O192&lt;Benchmarks!D$8,1,IF(O192&lt;Benchmarks!E$8,2,IF(O192&lt;Benchmarks!F$8,3,IF(O192&lt;Benchmarks!G$8,4,IF(O192&lt;Benchmarks!H$8,5,6))))))</f>
        <v>2</v>
      </c>
      <c r="Q192" s="62">
        <v>1</v>
      </c>
      <c r="R192" s="46">
        <f t="shared" si="21"/>
        <v>2</v>
      </c>
      <c r="S192" s="60">
        <v>0.312</v>
      </c>
      <c r="T192" s="47">
        <f>IF(S192&lt;Benchmarks!C$7,0,IF(S192&lt;Benchmarks!D$7,1,IF(S192&lt;Benchmarks!E$7,2,IF(S192&lt;Benchmarks!F$7,3,IF(S192&lt;Benchmarks!G$7,4,IF(S192&lt;Benchmarks!H$7,5,6))))))</f>
        <v>0</v>
      </c>
      <c r="U192" s="62">
        <v>1</v>
      </c>
      <c r="V192" s="46">
        <f t="shared" si="22"/>
        <v>0</v>
      </c>
      <c r="W192" s="60">
        <v>3.851</v>
      </c>
      <c r="X192" s="44">
        <f>IF(W192&lt;Benchmarks!C$5,0,IF(W192&lt;Benchmarks!D$5,1,IF(W192&lt;Benchmarks!E$5,2,IF(W192&lt;Benchmarks!F$5,3,IF(W192&lt;Benchmarks!G$5,4,IF(W192&lt;Benchmarks!H$5,5,6))))))</f>
        <v>2</v>
      </c>
      <c r="Y192" s="62">
        <v>0.58759124090000003</v>
      </c>
      <c r="Z192" s="46">
        <f t="shared" si="23"/>
        <v>1.1751824818000001</v>
      </c>
      <c r="AA192" s="60">
        <v>3.4209999999999998</v>
      </c>
      <c r="AB192" s="44">
        <f>IF(AA192&lt;Benchmarks!C$6,0,IF(AA192&lt;Benchmarks!D$6,1,IF(AA192&lt;Benchmarks!E$6,2,IF(AA192&lt;Benchmarks!F$6,3,IF(AA192&lt;Benchmarks!G$6,4,IF(AA192&lt;Benchmarks!H$6,5,6))))))</f>
        <v>1</v>
      </c>
      <c r="AC192" s="62">
        <v>0.28205128210000002</v>
      </c>
      <c r="AD192" s="46">
        <f t="shared" si="24"/>
        <v>0.28205128210000002</v>
      </c>
      <c r="AE192" s="46">
        <f t="shared" si="25"/>
        <v>4.3915403333</v>
      </c>
      <c r="AF192" s="58">
        <v>30</v>
      </c>
      <c r="AG192" s="48">
        <f t="shared" si="26"/>
        <v>0.14638467777666667</v>
      </c>
      <c r="AH192" s="58">
        <v>12</v>
      </c>
      <c r="AI192" s="58">
        <v>0</v>
      </c>
      <c r="AJ192" s="58">
        <v>204</v>
      </c>
      <c r="AK192" s="58">
        <v>0</v>
      </c>
      <c r="AL192" s="62">
        <v>5.8819999999999997E-2</v>
      </c>
      <c r="AM192" s="58">
        <v>0</v>
      </c>
      <c r="AN192" s="58">
        <v>17</v>
      </c>
      <c r="AO192" s="58">
        <v>0</v>
      </c>
      <c r="AP192" s="58">
        <v>284</v>
      </c>
      <c r="AQ192" s="58">
        <v>0</v>
      </c>
      <c r="AR192" s="62">
        <v>5.9859999999999997E-2</v>
      </c>
      <c r="AS192" s="58">
        <v>0</v>
      </c>
      <c r="AT192" s="111"/>
      <c r="AU192" s="171"/>
      <c r="AV192" s="58">
        <v>1</v>
      </c>
      <c r="AW192" s="58">
        <v>0</v>
      </c>
      <c r="AX192" s="58">
        <v>1</v>
      </c>
      <c r="AY192" s="171"/>
      <c r="AZ192" s="58">
        <v>1</v>
      </c>
      <c r="BA192" s="58">
        <v>80</v>
      </c>
      <c r="BB192" s="58">
        <v>0</v>
      </c>
      <c r="BC192" s="111"/>
      <c r="BD192" s="58">
        <v>1</v>
      </c>
      <c r="BE192" s="111"/>
      <c r="BF192" s="171"/>
      <c r="BG192" s="58">
        <v>0</v>
      </c>
      <c r="BH192" s="58">
        <v>0</v>
      </c>
      <c r="BI192" s="58">
        <v>0</v>
      </c>
      <c r="BJ192" s="58">
        <v>1</v>
      </c>
      <c r="BK192" s="175"/>
      <c r="BL192" s="61">
        <v>1</v>
      </c>
      <c r="BM192" s="61">
        <v>307</v>
      </c>
      <c r="BN192" s="64">
        <v>0</v>
      </c>
      <c r="BO192" s="112"/>
      <c r="BP192" s="58">
        <v>1</v>
      </c>
      <c r="BQ192" s="61">
        <v>12</v>
      </c>
      <c r="BR192" s="61">
        <v>0</v>
      </c>
      <c r="BS192" s="61">
        <v>330</v>
      </c>
      <c r="BT192" s="64">
        <v>0</v>
      </c>
      <c r="BU192" s="63">
        <v>3.6360000000000003E-2</v>
      </c>
      <c r="BV192" s="64">
        <v>0</v>
      </c>
      <c r="BW192" s="112"/>
      <c r="BX192" s="172"/>
      <c r="BY192" s="64">
        <v>0</v>
      </c>
      <c r="BZ192" s="64">
        <v>0</v>
      </c>
      <c r="CA192" s="64">
        <v>0</v>
      </c>
      <c r="CB192" s="177"/>
      <c r="CC192" s="61">
        <v>1</v>
      </c>
      <c r="CD192" s="61">
        <v>244</v>
      </c>
      <c r="CE192" s="64">
        <v>0</v>
      </c>
      <c r="CF192" s="112"/>
      <c r="CG192" s="58">
        <v>1</v>
      </c>
      <c r="CH192" s="58">
        <v>26</v>
      </c>
      <c r="CI192" s="58">
        <v>0</v>
      </c>
      <c r="CJ192" s="58">
        <v>251</v>
      </c>
      <c r="CK192" s="58">
        <v>0</v>
      </c>
      <c r="CL192" s="63">
        <v>0.10359</v>
      </c>
      <c r="CM192" s="58">
        <v>0</v>
      </c>
      <c r="CN192" s="112"/>
      <c r="CO192" s="171"/>
      <c r="CP192" s="58">
        <v>2</v>
      </c>
      <c r="CQ192" s="58">
        <v>0</v>
      </c>
      <c r="CR192" s="58">
        <v>2</v>
      </c>
      <c r="CS192" s="64">
        <v>3</v>
      </c>
      <c r="CT192" s="64">
        <v>17</v>
      </c>
      <c r="CU192" s="63">
        <v>0.1764705882</v>
      </c>
      <c r="CV192" s="62">
        <v>0.99692307690000004</v>
      </c>
      <c r="CW192" s="62">
        <v>0.1764705882</v>
      </c>
      <c r="CX192" s="46">
        <f t="shared" si="27"/>
        <v>3.8425977916375</v>
      </c>
      <c r="CY192" s="60">
        <v>0</v>
      </c>
      <c r="CZ192" s="60">
        <v>0</v>
      </c>
      <c r="DA192" s="46">
        <f t="shared" si="28"/>
        <v>3.5294117639999998</v>
      </c>
      <c r="DB192" s="60">
        <v>0</v>
      </c>
      <c r="DC192" s="60">
        <v>0</v>
      </c>
      <c r="DD192" s="66">
        <v>0</v>
      </c>
      <c r="DE192" s="49">
        <f t="shared" si="29"/>
        <v>0.15939480120297297</v>
      </c>
    </row>
    <row r="193" spans="1:109" x14ac:dyDescent="0.45">
      <c r="A193" s="56" t="s">
        <v>1077</v>
      </c>
      <c r="B193" s="57" t="s">
        <v>1078</v>
      </c>
      <c r="C193" s="56" t="s">
        <v>1079</v>
      </c>
      <c r="D193" s="56" t="s">
        <v>1080</v>
      </c>
      <c r="E193" s="56" t="s">
        <v>1081</v>
      </c>
      <c r="F193" s="56" t="s">
        <v>754</v>
      </c>
      <c r="G193" s="56" t="s">
        <v>754</v>
      </c>
      <c r="H193" s="56" t="s">
        <v>142</v>
      </c>
      <c r="I193" s="58">
        <v>0</v>
      </c>
      <c r="J193" s="59">
        <v>86</v>
      </c>
      <c r="K193" s="60">
        <v>2.1360000000000001</v>
      </c>
      <c r="L193" s="47">
        <f>IF(K193&lt;Benchmarks!C$9,0,IF(K193&lt;Benchmarks!D$9,1,IF(K193&lt;Benchmarks!E$9,2,IF(K193&lt;Benchmarks!F$9,3,IF(K193&lt;Benchmarks!G$9,4,IF(K193&lt;Benchmarks!H$9,5,6))))))</f>
        <v>0</v>
      </c>
      <c r="M193" s="62">
        <v>4.01459854E-2</v>
      </c>
      <c r="N193" s="46">
        <f t="shared" si="20"/>
        <v>0</v>
      </c>
      <c r="O193" s="60">
        <v>1.204</v>
      </c>
      <c r="P193" s="47">
        <f>IF(O193&lt;Benchmarks!C$8,0,IF(O193&lt;Benchmarks!D$8,1,IF(O193&lt;Benchmarks!E$8,2,IF(O193&lt;Benchmarks!F$8,3,IF(O193&lt;Benchmarks!G$8,4,IF(O193&lt;Benchmarks!H$8,5,6))))))</f>
        <v>4</v>
      </c>
      <c r="Q193" s="62">
        <v>1</v>
      </c>
      <c r="R193" s="46">
        <f t="shared" si="21"/>
        <v>4</v>
      </c>
      <c r="S193" s="60">
        <v>0.27400000000000002</v>
      </c>
      <c r="T193" s="47">
        <f>IF(S193&lt;Benchmarks!C$7,0,IF(S193&lt;Benchmarks!D$7,1,IF(S193&lt;Benchmarks!E$7,2,IF(S193&lt;Benchmarks!F$7,3,IF(S193&lt;Benchmarks!G$7,4,IF(S193&lt;Benchmarks!H$7,5,6))))))</f>
        <v>0</v>
      </c>
      <c r="U193" s="62">
        <v>1</v>
      </c>
      <c r="V193" s="46">
        <f t="shared" si="22"/>
        <v>0</v>
      </c>
      <c r="W193" s="60">
        <v>3.6139999999999999</v>
      </c>
      <c r="X193" s="44">
        <f>IF(W193&lt;Benchmarks!C$5,0,IF(W193&lt;Benchmarks!D$5,1,IF(W193&lt;Benchmarks!E$5,2,IF(W193&lt;Benchmarks!F$5,3,IF(W193&lt;Benchmarks!G$5,4,IF(W193&lt;Benchmarks!H$5,5,6))))))</f>
        <v>0</v>
      </c>
      <c r="Y193" s="62">
        <v>0.63503649640000004</v>
      </c>
      <c r="Z193" s="46">
        <f t="shared" si="23"/>
        <v>0</v>
      </c>
      <c r="AA193" s="60">
        <v>3.1720000000000002</v>
      </c>
      <c r="AB193" s="44">
        <f>IF(AA193&lt;Benchmarks!C$6,0,IF(AA193&lt;Benchmarks!D$6,1,IF(AA193&lt;Benchmarks!E$6,2,IF(AA193&lt;Benchmarks!F$6,3,IF(AA193&lt;Benchmarks!G$6,4,IF(AA193&lt;Benchmarks!H$6,5,6))))))</f>
        <v>0</v>
      </c>
      <c r="AC193" s="62">
        <v>7.6923076899999998E-2</v>
      </c>
      <c r="AD193" s="46">
        <f t="shared" si="24"/>
        <v>0</v>
      </c>
      <c r="AE193" s="46">
        <f t="shared" si="25"/>
        <v>4</v>
      </c>
      <c r="AF193" s="58">
        <v>30</v>
      </c>
      <c r="AG193" s="48">
        <f t="shared" si="26"/>
        <v>0.13333333333333333</v>
      </c>
      <c r="AH193" s="171"/>
      <c r="AI193" s="58">
        <v>1</v>
      </c>
      <c r="AJ193" s="58">
        <v>116</v>
      </c>
      <c r="AK193" s="58">
        <v>0</v>
      </c>
      <c r="AL193" s="111"/>
      <c r="AM193" s="58">
        <v>1</v>
      </c>
      <c r="AN193" s="58">
        <v>19</v>
      </c>
      <c r="AO193" s="58">
        <v>0</v>
      </c>
      <c r="AP193" s="58">
        <v>184</v>
      </c>
      <c r="AQ193" s="58">
        <v>0</v>
      </c>
      <c r="AR193" s="62">
        <v>0.10326</v>
      </c>
      <c r="AS193" s="58">
        <v>0</v>
      </c>
      <c r="AT193" s="111"/>
      <c r="AU193" s="171"/>
      <c r="AV193" s="58">
        <v>0</v>
      </c>
      <c r="AW193" s="58">
        <v>0</v>
      </c>
      <c r="AX193" s="58">
        <v>0</v>
      </c>
      <c r="AY193" s="171"/>
      <c r="AZ193" s="58">
        <v>1</v>
      </c>
      <c r="BA193" s="58">
        <v>45</v>
      </c>
      <c r="BB193" s="58">
        <v>0</v>
      </c>
      <c r="BC193" s="111"/>
      <c r="BD193" s="58">
        <v>1</v>
      </c>
      <c r="BE193" s="62">
        <v>0.78468505560000001</v>
      </c>
      <c r="BF193" s="58">
        <v>0</v>
      </c>
      <c r="BG193" s="58">
        <v>5</v>
      </c>
      <c r="BH193" s="58">
        <v>6</v>
      </c>
      <c r="BI193" s="58">
        <v>6</v>
      </c>
      <c r="BJ193" s="58">
        <v>6</v>
      </c>
      <c r="BK193" s="175"/>
      <c r="BL193" s="61">
        <v>1</v>
      </c>
      <c r="BM193" s="61">
        <v>147</v>
      </c>
      <c r="BN193" s="64">
        <v>0</v>
      </c>
      <c r="BO193" s="112"/>
      <c r="BP193" s="58">
        <v>1</v>
      </c>
      <c r="BQ193" s="175"/>
      <c r="BR193" s="61">
        <v>1</v>
      </c>
      <c r="BS193" s="61">
        <v>200</v>
      </c>
      <c r="BT193" s="64">
        <v>0</v>
      </c>
      <c r="BU193" s="112"/>
      <c r="BV193" s="64">
        <v>1</v>
      </c>
      <c r="BW193" s="112"/>
      <c r="BX193" s="172"/>
      <c r="BY193" s="64">
        <v>0</v>
      </c>
      <c r="BZ193" s="64">
        <v>0</v>
      </c>
      <c r="CA193" s="64">
        <v>0</v>
      </c>
      <c r="CB193" s="65">
        <v>12</v>
      </c>
      <c r="CC193" s="61">
        <v>0</v>
      </c>
      <c r="CD193" s="61">
        <v>135</v>
      </c>
      <c r="CE193" s="64">
        <v>0</v>
      </c>
      <c r="CF193" s="63">
        <v>8.8889999999999997E-2</v>
      </c>
      <c r="CG193" s="58">
        <v>0</v>
      </c>
      <c r="CH193" s="58">
        <v>17</v>
      </c>
      <c r="CI193" s="58">
        <v>0</v>
      </c>
      <c r="CJ193" s="58">
        <v>177</v>
      </c>
      <c r="CK193" s="58">
        <v>0</v>
      </c>
      <c r="CL193" s="63">
        <v>9.6049999999999996E-2</v>
      </c>
      <c r="CM193" s="58">
        <v>0</v>
      </c>
      <c r="CN193" s="112"/>
      <c r="CO193" s="171"/>
      <c r="CP193" s="58">
        <v>2</v>
      </c>
      <c r="CQ193" s="58">
        <v>0</v>
      </c>
      <c r="CR193" s="58">
        <v>2</v>
      </c>
      <c r="CS193" s="64">
        <v>8</v>
      </c>
      <c r="CT193" s="64">
        <v>17</v>
      </c>
      <c r="CU193" s="63">
        <v>0.47058823529999999</v>
      </c>
      <c r="CV193" s="62">
        <v>0.87864077669999996</v>
      </c>
      <c r="CW193" s="62">
        <v>0</v>
      </c>
      <c r="CX193" s="46">
        <f t="shared" si="27"/>
        <v>3.5</v>
      </c>
      <c r="CY193" s="60">
        <v>0</v>
      </c>
      <c r="CZ193" s="60">
        <v>0</v>
      </c>
      <c r="DA193" s="46">
        <f t="shared" si="28"/>
        <v>0</v>
      </c>
      <c r="DB193" s="60">
        <v>0</v>
      </c>
      <c r="DC193" s="60">
        <v>0</v>
      </c>
      <c r="DD193" s="66">
        <v>0</v>
      </c>
      <c r="DE193" s="49">
        <f t="shared" si="29"/>
        <v>7.567567567567568E-2</v>
      </c>
    </row>
    <row r="194" spans="1:109" x14ac:dyDescent="0.45">
      <c r="A194" s="56" t="s">
        <v>1082</v>
      </c>
      <c r="B194" s="57" t="s">
        <v>1083</v>
      </c>
      <c r="C194" s="56" t="s">
        <v>1084</v>
      </c>
      <c r="D194" s="56" t="s">
        <v>1085</v>
      </c>
      <c r="E194" s="56" t="s">
        <v>1086</v>
      </c>
      <c r="F194" s="56" t="s">
        <v>754</v>
      </c>
      <c r="G194" s="56" t="s">
        <v>754</v>
      </c>
      <c r="H194" s="56" t="s">
        <v>142</v>
      </c>
      <c r="I194" s="58">
        <v>0</v>
      </c>
      <c r="J194" s="59">
        <v>99</v>
      </c>
      <c r="K194" s="60">
        <v>2.343</v>
      </c>
      <c r="L194" s="47">
        <f>IF(K194&lt;Benchmarks!C$9,0,IF(K194&lt;Benchmarks!D$9,1,IF(K194&lt;Benchmarks!E$9,2,IF(K194&lt;Benchmarks!F$9,3,IF(K194&lt;Benchmarks!G$9,4,IF(K194&lt;Benchmarks!H$9,5,6))))))</f>
        <v>2</v>
      </c>
      <c r="M194" s="62">
        <v>0.9051094891</v>
      </c>
      <c r="N194" s="46">
        <f t="shared" si="20"/>
        <v>1.8102189782</v>
      </c>
      <c r="O194" s="60">
        <v>1.109</v>
      </c>
      <c r="P194" s="47">
        <f>IF(O194&lt;Benchmarks!C$8,0,IF(O194&lt;Benchmarks!D$8,1,IF(O194&lt;Benchmarks!E$8,2,IF(O194&lt;Benchmarks!F$8,3,IF(O194&lt;Benchmarks!G$8,4,IF(O194&lt;Benchmarks!H$8,5,6))))))</f>
        <v>3</v>
      </c>
      <c r="Q194" s="62">
        <v>1</v>
      </c>
      <c r="R194" s="46">
        <f t="shared" si="21"/>
        <v>3</v>
      </c>
      <c r="S194" s="60">
        <v>0.61299999999999999</v>
      </c>
      <c r="T194" s="47">
        <f>IF(S194&lt;Benchmarks!C$7,0,IF(S194&lt;Benchmarks!D$7,1,IF(S194&lt;Benchmarks!E$7,2,IF(S194&lt;Benchmarks!F$7,3,IF(S194&lt;Benchmarks!G$7,4,IF(S194&lt;Benchmarks!H$7,5,6))))))</f>
        <v>5</v>
      </c>
      <c r="U194" s="62">
        <v>1</v>
      </c>
      <c r="V194" s="46">
        <f t="shared" si="22"/>
        <v>5</v>
      </c>
      <c r="W194" s="60">
        <v>4.0650000000000004</v>
      </c>
      <c r="X194" s="44">
        <f>IF(W194&lt;Benchmarks!C$5,0,IF(W194&lt;Benchmarks!D$5,1,IF(W194&lt;Benchmarks!E$5,2,IF(W194&lt;Benchmarks!F$5,3,IF(W194&lt;Benchmarks!G$5,4,IF(W194&lt;Benchmarks!H$5,5,6))))))</f>
        <v>3</v>
      </c>
      <c r="Y194" s="62">
        <v>0.99270072990000002</v>
      </c>
      <c r="Z194" s="46">
        <f t="shared" si="23"/>
        <v>2.9781021897</v>
      </c>
      <c r="AA194" s="60">
        <v>3.577</v>
      </c>
      <c r="AB194" s="44">
        <f>IF(AA194&lt;Benchmarks!C$6,0,IF(AA194&lt;Benchmarks!D$6,1,IF(AA194&lt;Benchmarks!E$6,2,IF(AA194&lt;Benchmarks!F$6,3,IF(AA194&lt;Benchmarks!G$6,4,IF(AA194&lt;Benchmarks!H$6,5,6))))))</f>
        <v>2</v>
      </c>
      <c r="AC194" s="62">
        <v>0.98717948720000004</v>
      </c>
      <c r="AD194" s="46">
        <f t="shared" si="24"/>
        <v>1.9743589744000001</v>
      </c>
      <c r="AE194" s="46">
        <f t="shared" si="25"/>
        <v>14.762680142300001</v>
      </c>
      <c r="AF194" s="58">
        <v>30</v>
      </c>
      <c r="AG194" s="48">
        <f t="shared" si="26"/>
        <v>0.49208933807666672</v>
      </c>
      <c r="AH194" s="58">
        <v>12</v>
      </c>
      <c r="AI194" s="58">
        <v>0</v>
      </c>
      <c r="AJ194" s="58">
        <v>192</v>
      </c>
      <c r="AK194" s="58">
        <v>0</v>
      </c>
      <c r="AL194" s="62">
        <v>6.25E-2</v>
      </c>
      <c r="AM194" s="58">
        <v>0</v>
      </c>
      <c r="AN194" s="58">
        <v>16</v>
      </c>
      <c r="AO194" s="58">
        <v>0</v>
      </c>
      <c r="AP194" s="58">
        <v>204</v>
      </c>
      <c r="AQ194" s="58">
        <v>0</v>
      </c>
      <c r="AR194" s="62">
        <v>7.843E-2</v>
      </c>
      <c r="AS194" s="58">
        <v>0</v>
      </c>
      <c r="AT194" s="111"/>
      <c r="AU194" s="171"/>
      <c r="AV194" s="58">
        <v>0</v>
      </c>
      <c r="AW194" s="58">
        <v>0</v>
      </c>
      <c r="AX194" s="58">
        <v>0</v>
      </c>
      <c r="AY194" s="58">
        <v>11</v>
      </c>
      <c r="AZ194" s="58">
        <v>0</v>
      </c>
      <c r="BA194" s="58">
        <v>50</v>
      </c>
      <c r="BB194" s="58">
        <v>0</v>
      </c>
      <c r="BC194" s="62">
        <v>0.22</v>
      </c>
      <c r="BD194" s="58">
        <v>0</v>
      </c>
      <c r="BE194" s="111"/>
      <c r="BF194" s="171"/>
      <c r="BG194" s="58">
        <v>0</v>
      </c>
      <c r="BH194" s="58">
        <v>0</v>
      </c>
      <c r="BI194" s="58">
        <v>0</v>
      </c>
      <c r="BJ194" s="58">
        <v>0</v>
      </c>
      <c r="BK194" s="175"/>
      <c r="BL194" s="61">
        <v>1</v>
      </c>
      <c r="BM194" s="61">
        <v>245</v>
      </c>
      <c r="BN194" s="64">
        <v>0</v>
      </c>
      <c r="BO194" s="112"/>
      <c r="BP194" s="58">
        <v>1</v>
      </c>
      <c r="BQ194" s="61">
        <v>0</v>
      </c>
      <c r="BR194" s="61">
        <v>0</v>
      </c>
      <c r="BS194" s="61">
        <v>235</v>
      </c>
      <c r="BT194" s="64">
        <v>0</v>
      </c>
      <c r="BU194" s="63">
        <v>0</v>
      </c>
      <c r="BV194" s="64">
        <v>0</v>
      </c>
      <c r="BW194" s="112"/>
      <c r="BX194" s="64">
        <v>2</v>
      </c>
      <c r="BY194" s="64">
        <v>6</v>
      </c>
      <c r="BZ194" s="64">
        <v>6</v>
      </c>
      <c r="CA194" s="64">
        <v>6</v>
      </c>
      <c r="CB194" s="65">
        <v>25</v>
      </c>
      <c r="CC194" s="61">
        <v>0</v>
      </c>
      <c r="CD194" s="61">
        <v>204</v>
      </c>
      <c r="CE194" s="64">
        <v>0</v>
      </c>
      <c r="CF194" s="63">
        <v>0.12255000000000001</v>
      </c>
      <c r="CG194" s="58">
        <v>0</v>
      </c>
      <c r="CH194" s="58">
        <v>17</v>
      </c>
      <c r="CI194" s="58">
        <v>0</v>
      </c>
      <c r="CJ194" s="58">
        <v>204</v>
      </c>
      <c r="CK194" s="58">
        <v>0</v>
      </c>
      <c r="CL194" s="63">
        <v>8.3330000000000001E-2</v>
      </c>
      <c r="CM194" s="58">
        <v>0</v>
      </c>
      <c r="CN194" s="63">
        <v>0.49601618819999999</v>
      </c>
      <c r="CO194" s="58">
        <v>0</v>
      </c>
      <c r="CP194" s="58">
        <v>2</v>
      </c>
      <c r="CQ194" s="58">
        <v>4</v>
      </c>
      <c r="CR194" s="58">
        <v>4</v>
      </c>
      <c r="CS194" s="64">
        <v>10</v>
      </c>
      <c r="CT194" s="64">
        <v>17</v>
      </c>
      <c r="CU194" s="63">
        <v>0.58823529409999997</v>
      </c>
      <c r="CV194" s="62">
        <v>0.99565217390000005</v>
      </c>
      <c r="CW194" s="62">
        <v>0.58823529409999997</v>
      </c>
      <c r="CX194" s="46">
        <f t="shared" si="27"/>
        <v>12.917345124512501</v>
      </c>
      <c r="CY194" s="60">
        <v>0</v>
      </c>
      <c r="CZ194" s="60">
        <v>0</v>
      </c>
      <c r="DA194" s="46">
        <f t="shared" si="28"/>
        <v>11.764705881999999</v>
      </c>
      <c r="DB194" s="60">
        <v>0</v>
      </c>
      <c r="DC194" s="60">
        <v>0</v>
      </c>
      <c r="DD194" s="66">
        <v>0</v>
      </c>
      <c r="DE194" s="49">
        <f t="shared" si="29"/>
        <v>0.53366596770837837</v>
      </c>
    </row>
    <row r="195" spans="1:109" x14ac:dyDescent="0.45">
      <c r="A195" s="56" t="s">
        <v>1087</v>
      </c>
      <c r="B195" s="57" t="s">
        <v>1088</v>
      </c>
      <c r="C195" s="56" t="s">
        <v>1089</v>
      </c>
      <c r="D195" s="56" t="s">
        <v>1090</v>
      </c>
      <c r="E195" s="56" t="s">
        <v>1091</v>
      </c>
      <c r="F195" s="56" t="s">
        <v>766</v>
      </c>
      <c r="G195" s="56" t="s">
        <v>794</v>
      </c>
      <c r="H195" s="56" t="s">
        <v>142</v>
      </c>
      <c r="I195" s="58">
        <v>0</v>
      </c>
      <c r="J195" s="59">
        <v>71</v>
      </c>
      <c r="K195" s="60">
        <v>2.6880000000000002</v>
      </c>
      <c r="L195" s="47">
        <f>IF(K195&lt;Benchmarks!C$9,0,IF(K195&lt;Benchmarks!D$9,1,IF(K195&lt;Benchmarks!E$9,2,IF(K195&lt;Benchmarks!F$9,3,IF(K195&lt;Benchmarks!G$9,4,IF(K195&lt;Benchmarks!H$9,5,6))))))</f>
        <v>4</v>
      </c>
      <c r="M195" s="62">
        <v>0.91605839420000001</v>
      </c>
      <c r="N195" s="46">
        <f t="shared" si="20"/>
        <v>3.6642335768000001</v>
      </c>
      <c r="O195" s="60">
        <v>1.028</v>
      </c>
      <c r="P195" s="47">
        <f>IF(O195&lt;Benchmarks!C$8,0,IF(O195&lt;Benchmarks!D$8,1,IF(O195&lt;Benchmarks!E$8,2,IF(O195&lt;Benchmarks!F$8,3,IF(O195&lt;Benchmarks!G$8,4,IF(O195&lt;Benchmarks!H$8,5,6))))))</f>
        <v>1</v>
      </c>
      <c r="Q195" s="62">
        <v>1</v>
      </c>
      <c r="R195" s="46">
        <f t="shared" si="21"/>
        <v>1</v>
      </c>
      <c r="S195" s="60">
        <v>0.33700000000000002</v>
      </c>
      <c r="T195" s="47">
        <f>IF(S195&lt;Benchmarks!C$7,0,IF(S195&lt;Benchmarks!D$7,1,IF(S195&lt;Benchmarks!E$7,2,IF(S195&lt;Benchmarks!F$7,3,IF(S195&lt;Benchmarks!G$7,4,IF(S195&lt;Benchmarks!H$7,5,6))))))</f>
        <v>1</v>
      </c>
      <c r="U195" s="62">
        <v>1</v>
      </c>
      <c r="V195" s="46">
        <f t="shared" si="22"/>
        <v>1</v>
      </c>
      <c r="W195" s="60">
        <v>4.0519999999999996</v>
      </c>
      <c r="X195" s="44">
        <f>IF(W195&lt;Benchmarks!C$5,0,IF(W195&lt;Benchmarks!D$5,1,IF(W195&lt;Benchmarks!E$5,2,IF(W195&lt;Benchmarks!F$5,3,IF(W195&lt;Benchmarks!G$5,4,IF(W195&lt;Benchmarks!H$5,5,6))))))</f>
        <v>3</v>
      </c>
      <c r="Y195" s="62">
        <v>0.75182481749999996</v>
      </c>
      <c r="Z195" s="46">
        <f t="shared" si="23"/>
        <v>2.2554744524999997</v>
      </c>
      <c r="AA195" s="60">
        <v>3.62</v>
      </c>
      <c r="AB195" s="44">
        <f>IF(AA195&lt;Benchmarks!C$6,0,IF(AA195&lt;Benchmarks!D$6,1,IF(AA195&lt;Benchmarks!E$6,2,IF(AA195&lt;Benchmarks!F$6,3,IF(AA195&lt;Benchmarks!G$6,4,IF(AA195&lt;Benchmarks!H$6,5,6))))))</f>
        <v>3</v>
      </c>
      <c r="AC195" s="62">
        <v>0.6923076923</v>
      </c>
      <c r="AD195" s="46">
        <f t="shared" si="24"/>
        <v>2.0769230769</v>
      </c>
      <c r="AE195" s="46">
        <f t="shared" si="25"/>
        <v>9.9966311061999988</v>
      </c>
      <c r="AF195" s="58">
        <v>30</v>
      </c>
      <c r="AG195" s="48">
        <f t="shared" si="26"/>
        <v>0.33322103687333332</v>
      </c>
      <c r="AH195" s="58">
        <v>18</v>
      </c>
      <c r="AI195" s="58">
        <v>0</v>
      </c>
      <c r="AJ195" s="58">
        <v>178</v>
      </c>
      <c r="AK195" s="58">
        <v>0</v>
      </c>
      <c r="AL195" s="62">
        <v>0.10112</v>
      </c>
      <c r="AM195" s="58">
        <v>0</v>
      </c>
      <c r="AN195" s="58">
        <v>24</v>
      </c>
      <c r="AO195" s="58">
        <v>0</v>
      </c>
      <c r="AP195" s="58">
        <v>181</v>
      </c>
      <c r="AQ195" s="58">
        <v>0</v>
      </c>
      <c r="AR195" s="62">
        <v>0.1326</v>
      </c>
      <c r="AS195" s="58">
        <v>0</v>
      </c>
      <c r="AT195" s="111"/>
      <c r="AU195" s="171"/>
      <c r="AV195" s="58">
        <v>0</v>
      </c>
      <c r="AW195" s="58">
        <v>0</v>
      </c>
      <c r="AX195" s="58">
        <v>0</v>
      </c>
      <c r="AY195" s="171"/>
      <c r="AZ195" s="58">
        <v>1</v>
      </c>
      <c r="BA195" s="58">
        <v>43</v>
      </c>
      <c r="BB195" s="58">
        <v>0</v>
      </c>
      <c r="BC195" s="111"/>
      <c r="BD195" s="58">
        <v>1</v>
      </c>
      <c r="BE195" s="111"/>
      <c r="BF195" s="171"/>
      <c r="BG195" s="58">
        <v>0</v>
      </c>
      <c r="BH195" s="58">
        <v>0</v>
      </c>
      <c r="BI195" s="58">
        <v>0</v>
      </c>
      <c r="BJ195" s="58">
        <v>0</v>
      </c>
      <c r="BK195" s="61">
        <v>13</v>
      </c>
      <c r="BL195" s="61">
        <v>0</v>
      </c>
      <c r="BM195" s="61">
        <v>197</v>
      </c>
      <c r="BN195" s="64">
        <v>0</v>
      </c>
      <c r="BO195" s="63">
        <v>6.5989999999999993E-2</v>
      </c>
      <c r="BP195" s="58">
        <v>0</v>
      </c>
      <c r="BQ195" s="61">
        <v>14</v>
      </c>
      <c r="BR195" s="61">
        <v>0</v>
      </c>
      <c r="BS195" s="61">
        <v>202</v>
      </c>
      <c r="BT195" s="64">
        <v>0</v>
      </c>
      <c r="BU195" s="63">
        <v>6.9309999999999997E-2</v>
      </c>
      <c r="BV195" s="64">
        <v>0</v>
      </c>
      <c r="BW195" s="112"/>
      <c r="BX195" s="172"/>
      <c r="BY195" s="64">
        <v>0</v>
      </c>
      <c r="BZ195" s="64">
        <v>0</v>
      </c>
      <c r="CA195" s="64">
        <v>0</v>
      </c>
      <c r="CB195" s="65">
        <v>17</v>
      </c>
      <c r="CC195" s="61">
        <v>0</v>
      </c>
      <c r="CD195" s="61">
        <v>165</v>
      </c>
      <c r="CE195" s="64">
        <v>0</v>
      </c>
      <c r="CF195" s="63">
        <v>0.10303</v>
      </c>
      <c r="CG195" s="58">
        <v>0</v>
      </c>
      <c r="CH195" s="58">
        <v>19</v>
      </c>
      <c r="CI195" s="58">
        <v>0</v>
      </c>
      <c r="CJ195" s="58">
        <v>168</v>
      </c>
      <c r="CK195" s="58">
        <v>0</v>
      </c>
      <c r="CL195" s="63">
        <v>0.11310000000000001</v>
      </c>
      <c r="CM195" s="58">
        <v>0</v>
      </c>
      <c r="CN195" s="112"/>
      <c r="CO195" s="171"/>
      <c r="CP195" s="58">
        <v>1</v>
      </c>
      <c r="CQ195" s="58">
        <v>0</v>
      </c>
      <c r="CR195" s="58">
        <v>1</v>
      </c>
      <c r="CS195" s="64">
        <v>1</v>
      </c>
      <c r="CT195" s="64">
        <v>17</v>
      </c>
      <c r="CU195" s="63">
        <v>5.8823529399999998E-2</v>
      </c>
      <c r="CV195" s="62">
        <v>0.99004975120000005</v>
      </c>
      <c r="CW195" s="62">
        <v>5.8823529399999998E-2</v>
      </c>
      <c r="CX195" s="46">
        <f t="shared" si="27"/>
        <v>8.747052217924999</v>
      </c>
      <c r="CY195" s="60">
        <v>0</v>
      </c>
      <c r="CZ195" s="60">
        <v>0</v>
      </c>
      <c r="DA195" s="46">
        <f t="shared" si="28"/>
        <v>1.1764705879999999</v>
      </c>
      <c r="DB195" s="60">
        <v>0</v>
      </c>
      <c r="DC195" s="60">
        <v>0</v>
      </c>
      <c r="DD195" s="66">
        <v>0</v>
      </c>
      <c r="DE195" s="49">
        <f t="shared" si="29"/>
        <v>0.21456265526324325</v>
      </c>
    </row>
    <row r="196" spans="1:109" x14ac:dyDescent="0.45">
      <c r="A196" s="56" t="s">
        <v>1092</v>
      </c>
      <c r="B196" s="57" t="s">
        <v>1093</v>
      </c>
      <c r="C196" s="56" t="s">
        <v>1094</v>
      </c>
      <c r="D196" s="56" t="s">
        <v>1095</v>
      </c>
      <c r="E196" s="56" t="s">
        <v>1096</v>
      </c>
      <c r="F196" s="56" t="s">
        <v>754</v>
      </c>
      <c r="G196" s="56" t="s">
        <v>754</v>
      </c>
      <c r="H196" s="56" t="s">
        <v>142</v>
      </c>
      <c r="I196" s="58">
        <v>0</v>
      </c>
      <c r="J196" s="59">
        <v>42</v>
      </c>
      <c r="K196" s="60">
        <v>2.5379999999999998</v>
      </c>
      <c r="L196" s="47">
        <f>IF(K196&lt;Benchmarks!C$9,0,IF(K196&lt;Benchmarks!D$9,1,IF(K196&lt;Benchmarks!E$9,2,IF(K196&lt;Benchmarks!F$9,3,IF(K196&lt;Benchmarks!G$9,4,IF(K196&lt;Benchmarks!H$9,5,6))))))</f>
        <v>3</v>
      </c>
      <c r="M196" s="62">
        <v>0.9051094891</v>
      </c>
      <c r="N196" s="46">
        <f t="shared" si="20"/>
        <v>2.7153284673</v>
      </c>
      <c r="O196" s="60">
        <v>1.0509999999999999</v>
      </c>
      <c r="P196" s="47">
        <f>IF(O196&lt;Benchmarks!C$8,0,IF(O196&lt;Benchmarks!D$8,1,IF(O196&lt;Benchmarks!E$8,2,IF(O196&lt;Benchmarks!F$8,3,IF(O196&lt;Benchmarks!G$8,4,IF(O196&lt;Benchmarks!H$8,5,6))))))</f>
        <v>2</v>
      </c>
      <c r="Q196" s="62">
        <v>1</v>
      </c>
      <c r="R196" s="46">
        <f t="shared" si="21"/>
        <v>2</v>
      </c>
      <c r="S196" s="60">
        <v>0.35799999999999998</v>
      </c>
      <c r="T196" s="47">
        <f>IF(S196&lt;Benchmarks!C$7,0,IF(S196&lt;Benchmarks!D$7,1,IF(S196&lt;Benchmarks!E$7,2,IF(S196&lt;Benchmarks!F$7,3,IF(S196&lt;Benchmarks!G$7,4,IF(S196&lt;Benchmarks!H$7,5,6))))))</f>
        <v>1</v>
      </c>
      <c r="U196" s="62">
        <v>1</v>
      </c>
      <c r="V196" s="46">
        <f t="shared" si="22"/>
        <v>1</v>
      </c>
      <c r="W196" s="60">
        <v>3.9470000000000001</v>
      </c>
      <c r="X196" s="44">
        <f>IF(W196&lt;Benchmarks!C$5,0,IF(W196&lt;Benchmarks!D$5,1,IF(W196&lt;Benchmarks!E$5,2,IF(W196&lt;Benchmarks!F$5,3,IF(W196&lt;Benchmarks!G$5,4,IF(W196&lt;Benchmarks!H$5,5,6))))))</f>
        <v>2</v>
      </c>
      <c r="Y196" s="62">
        <v>0.95255474449999999</v>
      </c>
      <c r="Z196" s="46">
        <f t="shared" si="23"/>
        <v>1.905109489</v>
      </c>
      <c r="AA196" s="60">
        <v>3.5259999999999998</v>
      </c>
      <c r="AB196" s="44">
        <f>IF(AA196&lt;Benchmarks!C$6,0,IF(AA196&lt;Benchmarks!D$6,1,IF(AA196&lt;Benchmarks!E$6,2,IF(AA196&lt;Benchmarks!F$6,3,IF(AA196&lt;Benchmarks!G$6,4,IF(AA196&lt;Benchmarks!H$6,5,6))))))</f>
        <v>2</v>
      </c>
      <c r="AC196" s="62">
        <v>0.83333333330000003</v>
      </c>
      <c r="AD196" s="46">
        <f t="shared" si="24"/>
        <v>1.6666666666000001</v>
      </c>
      <c r="AE196" s="46">
        <f t="shared" si="25"/>
        <v>9.2871046228999994</v>
      </c>
      <c r="AF196" s="58">
        <v>30</v>
      </c>
      <c r="AG196" s="48">
        <f t="shared" si="26"/>
        <v>0.30957015409666666</v>
      </c>
      <c r="AH196" s="171"/>
      <c r="AI196" s="58">
        <v>1</v>
      </c>
      <c r="AJ196" s="58">
        <v>53</v>
      </c>
      <c r="AK196" s="58">
        <v>0</v>
      </c>
      <c r="AL196" s="111"/>
      <c r="AM196" s="58">
        <v>1</v>
      </c>
      <c r="AN196" s="171"/>
      <c r="AO196" s="58">
        <v>1</v>
      </c>
      <c r="AP196" s="58">
        <v>66</v>
      </c>
      <c r="AQ196" s="58">
        <v>0</v>
      </c>
      <c r="AR196" s="111"/>
      <c r="AS196" s="58">
        <v>1</v>
      </c>
      <c r="AT196" s="111"/>
      <c r="AU196" s="171"/>
      <c r="AV196" s="58">
        <v>0</v>
      </c>
      <c r="AW196" s="58">
        <v>0</v>
      </c>
      <c r="AX196" s="58">
        <v>0</v>
      </c>
      <c r="AY196" s="171"/>
      <c r="AZ196" s="58">
        <v>1</v>
      </c>
      <c r="BA196" s="171"/>
      <c r="BB196" s="58">
        <v>4</v>
      </c>
      <c r="BC196" s="111"/>
      <c r="BD196" s="58">
        <v>1</v>
      </c>
      <c r="BE196" s="111"/>
      <c r="BF196" s="171"/>
      <c r="BG196" s="171"/>
      <c r="BH196" s="171"/>
      <c r="BI196" s="171"/>
      <c r="BJ196" s="58">
        <v>0</v>
      </c>
      <c r="BK196" s="175"/>
      <c r="BL196" s="61">
        <v>1</v>
      </c>
      <c r="BM196" s="61">
        <v>78</v>
      </c>
      <c r="BN196" s="64">
        <v>0</v>
      </c>
      <c r="BO196" s="112"/>
      <c r="BP196" s="58">
        <v>1</v>
      </c>
      <c r="BQ196" s="61">
        <v>0</v>
      </c>
      <c r="BR196" s="61">
        <v>0</v>
      </c>
      <c r="BS196" s="61">
        <v>81</v>
      </c>
      <c r="BT196" s="64">
        <v>0</v>
      </c>
      <c r="BU196" s="63">
        <v>0</v>
      </c>
      <c r="BV196" s="64">
        <v>0</v>
      </c>
      <c r="BW196" s="112"/>
      <c r="BX196" s="64">
        <v>2</v>
      </c>
      <c r="BY196" s="64">
        <v>6</v>
      </c>
      <c r="BZ196" s="64">
        <v>6</v>
      </c>
      <c r="CA196" s="64">
        <v>6</v>
      </c>
      <c r="CB196" s="177"/>
      <c r="CC196" s="61">
        <v>1</v>
      </c>
      <c r="CD196" s="61">
        <v>68</v>
      </c>
      <c r="CE196" s="64">
        <v>0</v>
      </c>
      <c r="CF196" s="112"/>
      <c r="CG196" s="58">
        <v>1</v>
      </c>
      <c r="CH196" s="171"/>
      <c r="CI196" s="58">
        <v>1</v>
      </c>
      <c r="CJ196" s="58">
        <v>69</v>
      </c>
      <c r="CK196" s="58">
        <v>0</v>
      </c>
      <c r="CL196" s="112"/>
      <c r="CM196" s="58">
        <v>1</v>
      </c>
      <c r="CN196" s="112"/>
      <c r="CO196" s="171"/>
      <c r="CP196" s="58">
        <v>2</v>
      </c>
      <c r="CQ196" s="58">
        <v>0</v>
      </c>
      <c r="CR196" s="58">
        <v>2</v>
      </c>
      <c r="CS196" s="64">
        <v>8</v>
      </c>
      <c r="CT196" s="64">
        <v>17</v>
      </c>
      <c r="CU196" s="63">
        <v>0.47058823529999999</v>
      </c>
      <c r="CV196" s="62">
        <v>0.95238095239999998</v>
      </c>
      <c r="CW196" s="62">
        <v>0.47058823529999999</v>
      </c>
      <c r="CX196" s="46">
        <f t="shared" si="27"/>
        <v>8.126216545037499</v>
      </c>
      <c r="CY196" s="60">
        <v>0</v>
      </c>
      <c r="CZ196" s="60">
        <v>0</v>
      </c>
      <c r="DA196" s="46">
        <f t="shared" si="28"/>
        <v>9.4117647059999996</v>
      </c>
      <c r="DB196" s="60">
        <v>0</v>
      </c>
      <c r="DC196" s="60">
        <v>0</v>
      </c>
      <c r="DD196" s="66">
        <v>0</v>
      </c>
      <c r="DE196" s="49">
        <f t="shared" si="29"/>
        <v>0.37919959461702701</v>
      </c>
    </row>
    <row r="197" spans="1:109" x14ac:dyDescent="0.45">
      <c r="A197" s="56" t="s">
        <v>1097</v>
      </c>
      <c r="B197" s="57" t="s">
        <v>1098</v>
      </c>
      <c r="C197" s="56" t="s">
        <v>1099</v>
      </c>
      <c r="D197" s="56" t="s">
        <v>1100</v>
      </c>
      <c r="E197" s="56" t="s">
        <v>1101</v>
      </c>
      <c r="F197" s="56" t="s">
        <v>766</v>
      </c>
      <c r="G197" s="56" t="s">
        <v>767</v>
      </c>
      <c r="H197" s="56" t="s">
        <v>142</v>
      </c>
      <c r="I197" s="58">
        <v>0</v>
      </c>
      <c r="J197" s="59">
        <v>99</v>
      </c>
      <c r="K197" s="60">
        <v>2.351</v>
      </c>
      <c r="L197" s="47">
        <f>IF(K197&lt;Benchmarks!C$9,0,IF(K197&lt;Benchmarks!D$9,1,IF(K197&lt;Benchmarks!E$9,2,IF(K197&lt;Benchmarks!F$9,3,IF(K197&lt;Benchmarks!G$9,4,IF(K197&lt;Benchmarks!H$9,5,6))))))</f>
        <v>2</v>
      </c>
      <c r="M197" s="62">
        <v>0.82846715329999998</v>
      </c>
      <c r="N197" s="46">
        <f t="shared" si="20"/>
        <v>1.6569343066</v>
      </c>
      <c r="O197" s="60">
        <v>1.004</v>
      </c>
      <c r="P197" s="47">
        <f>IF(O197&lt;Benchmarks!C$8,0,IF(O197&lt;Benchmarks!D$8,1,IF(O197&lt;Benchmarks!E$8,2,IF(O197&lt;Benchmarks!F$8,3,IF(O197&lt;Benchmarks!G$8,4,IF(O197&lt;Benchmarks!H$8,5,6))))))</f>
        <v>1</v>
      </c>
      <c r="Q197" s="62">
        <v>1</v>
      </c>
      <c r="R197" s="46">
        <f t="shared" si="21"/>
        <v>1</v>
      </c>
      <c r="S197" s="60">
        <v>0.36499999999999999</v>
      </c>
      <c r="T197" s="47">
        <f>IF(S197&lt;Benchmarks!C$7,0,IF(S197&lt;Benchmarks!D$7,1,IF(S197&lt;Benchmarks!E$7,2,IF(S197&lt;Benchmarks!F$7,3,IF(S197&lt;Benchmarks!G$7,4,IF(S197&lt;Benchmarks!H$7,5,6))))))</f>
        <v>2</v>
      </c>
      <c r="U197" s="62">
        <v>1</v>
      </c>
      <c r="V197" s="46">
        <f t="shared" si="22"/>
        <v>2</v>
      </c>
      <c r="W197" s="60">
        <v>3.72</v>
      </c>
      <c r="X197" s="44">
        <f>IF(W197&lt;Benchmarks!C$5,0,IF(W197&lt;Benchmarks!D$5,1,IF(W197&lt;Benchmarks!E$5,2,IF(W197&lt;Benchmarks!F$5,3,IF(W197&lt;Benchmarks!G$5,4,IF(W197&lt;Benchmarks!H$5,5,6))))))</f>
        <v>1</v>
      </c>
      <c r="Y197" s="62">
        <v>0.82481751820000004</v>
      </c>
      <c r="Z197" s="46">
        <f t="shared" si="23"/>
        <v>0.82481751820000004</v>
      </c>
      <c r="AA197" s="60">
        <v>3.4329999999999998</v>
      </c>
      <c r="AB197" s="44">
        <f>IF(AA197&lt;Benchmarks!C$6,0,IF(AA197&lt;Benchmarks!D$6,1,IF(AA197&lt;Benchmarks!E$6,2,IF(AA197&lt;Benchmarks!F$6,3,IF(AA197&lt;Benchmarks!G$6,4,IF(AA197&lt;Benchmarks!H$6,5,6))))))</f>
        <v>1</v>
      </c>
      <c r="AC197" s="62">
        <v>0.8461538462</v>
      </c>
      <c r="AD197" s="46">
        <f t="shared" si="24"/>
        <v>0.8461538462</v>
      </c>
      <c r="AE197" s="46">
        <f t="shared" si="25"/>
        <v>6.3279056709999999</v>
      </c>
      <c r="AF197" s="58">
        <v>30</v>
      </c>
      <c r="AG197" s="48">
        <f t="shared" si="26"/>
        <v>0.21093018903333333</v>
      </c>
      <c r="AH197" s="58">
        <v>11</v>
      </c>
      <c r="AI197" s="58">
        <v>0</v>
      </c>
      <c r="AJ197" s="58">
        <v>157</v>
      </c>
      <c r="AK197" s="58">
        <v>0</v>
      </c>
      <c r="AL197" s="62">
        <v>7.0059999999999997E-2</v>
      </c>
      <c r="AM197" s="58">
        <v>0</v>
      </c>
      <c r="AN197" s="171"/>
      <c r="AO197" s="58">
        <v>1</v>
      </c>
      <c r="AP197" s="58">
        <v>251</v>
      </c>
      <c r="AQ197" s="58">
        <v>0</v>
      </c>
      <c r="AR197" s="111"/>
      <c r="AS197" s="58">
        <v>1</v>
      </c>
      <c r="AT197" s="111"/>
      <c r="AU197" s="58">
        <v>2</v>
      </c>
      <c r="AV197" s="58">
        <v>4</v>
      </c>
      <c r="AW197" s="58">
        <v>5</v>
      </c>
      <c r="AX197" s="58">
        <v>5</v>
      </c>
      <c r="AY197" s="171"/>
      <c r="AZ197" s="58">
        <v>1</v>
      </c>
      <c r="BA197" s="58">
        <v>69</v>
      </c>
      <c r="BB197" s="58">
        <v>0</v>
      </c>
      <c r="BC197" s="111"/>
      <c r="BD197" s="58">
        <v>1</v>
      </c>
      <c r="BE197" s="111"/>
      <c r="BF197" s="171"/>
      <c r="BG197" s="58">
        <v>0</v>
      </c>
      <c r="BH197" s="58">
        <v>0</v>
      </c>
      <c r="BI197" s="58">
        <v>0</v>
      </c>
      <c r="BJ197" s="58">
        <v>5</v>
      </c>
      <c r="BK197" s="175"/>
      <c r="BL197" s="61">
        <v>1</v>
      </c>
      <c r="BM197" s="61">
        <v>226</v>
      </c>
      <c r="BN197" s="64">
        <v>0</v>
      </c>
      <c r="BO197" s="112"/>
      <c r="BP197" s="58">
        <v>1</v>
      </c>
      <c r="BQ197" s="175"/>
      <c r="BR197" s="61">
        <v>1</v>
      </c>
      <c r="BS197" s="61">
        <v>294</v>
      </c>
      <c r="BT197" s="64">
        <v>0</v>
      </c>
      <c r="BU197" s="112"/>
      <c r="BV197" s="64">
        <v>1</v>
      </c>
      <c r="BW197" s="112"/>
      <c r="BX197" s="172"/>
      <c r="BY197" s="64">
        <v>1</v>
      </c>
      <c r="BZ197" s="64">
        <v>0</v>
      </c>
      <c r="CA197" s="64">
        <v>1</v>
      </c>
      <c r="CB197" s="65">
        <v>12</v>
      </c>
      <c r="CC197" s="61">
        <v>0</v>
      </c>
      <c r="CD197" s="61">
        <v>198</v>
      </c>
      <c r="CE197" s="64">
        <v>0</v>
      </c>
      <c r="CF197" s="63">
        <v>6.0609999999999997E-2</v>
      </c>
      <c r="CG197" s="58">
        <v>0</v>
      </c>
      <c r="CH197" s="58">
        <v>31</v>
      </c>
      <c r="CI197" s="58">
        <v>0</v>
      </c>
      <c r="CJ197" s="58">
        <v>245</v>
      </c>
      <c r="CK197" s="58">
        <v>0</v>
      </c>
      <c r="CL197" s="63">
        <v>0.12653</v>
      </c>
      <c r="CM197" s="58">
        <v>0</v>
      </c>
      <c r="CN197" s="112"/>
      <c r="CO197" s="171"/>
      <c r="CP197" s="58">
        <v>1</v>
      </c>
      <c r="CQ197" s="58">
        <v>0</v>
      </c>
      <c r="CR197" s="58">
        <v>1</v>
      </c>
      <c r="CS197" s="64">
        <v>7</v>
      </c>
      <c r="CT197" s="64">
        <v>17</v>
      </c>
      <c r="CU197" s="63">
        <v>0.41176470590000003</v>
      </c>
      <c r="CV197" s="62">
        <v>1</v>
      </c>
      <c r="CW197" s="62">
        <v>0.41176470590000003</v>
      </c>
      <c r="CX197" s="46">
        <f t="shared" si="27"/>
        <v>5.5369174621249995</v>
      </c>
      <c r="CY197" s="60">
        <v>0</v>
      </c>
      <c r="CZ197" s="60">
        <v>0</v>
      </c>
      <c r="DA197" s="46">
        <f t="shared" si="28"/>
        <v>8.2352941180000006</v>
      </c>
      <c r="DB197" s="60">
        <v>0</v>
      </c>
      <c r="DC197" s="60">
        <v>0</v>
      </c>
      <c r="DD197" s="66">
        <v>0</v>
      </c>
      <c r="DE197" s="49">
        <f t="shared" si="29"/>
        <v>0.29777754767837838</v>
      </c>
    </row>
    <row r="198" spans="1:109" x14ac:dyDescent="0.45">
      <c r="A198" s="56" t="s">
        <v>1102</v>
      </c>
      <c r="B198" s="57" t="s">
        <v>1103</v>
      </c>
      <c r="C198" s="56" t="s">
        <v>1104</v>
      </c>
      <c r="D198" s="56" t="s">
        <v>1105</v>
      </c>
      <c r="E198" s="56" t="s">
        <v>1106</v>
      </c>
      <c r="F198" s="56" t="s">
        <v>754</v>
      </c>
      <c r="G198" s="56" t="s">
        <v>754</v>
      </c>
      <c r="H198" s="56" t="s">
        <v>142</v>
      </c>
      <c r="I198" s="58">
        <v>0</v>
      </c>
      <c r="J198" s="59">
        <v>62</v>
      </c>
      <c r="K198" s="60">
        <v>2.56</v>
      </c>
      <c r="L198" s="47">
        <f>IF(K198&lt;Benchmarks!C$9,0,IF(K198&lt;Benchmarks!D$9,1,IF(K198&lt;Benchmarks!E$9,2,IF(K198&lt;Benchmarks!F$9,3,IF(K198&lt;Benchmarks!G$9,4,IF(K198&lt;Benchmarks!H$9,5,6))))))</f>
        <v>4</v>
      </c>
      <c r="M198" s="62">
        <v>0.93795620440000005</v>
      </c>
      <c r="N198" s="46">
        <f t="shared" si="20"/>
        <v>3.7518248176000002</v>
      </c>
      <c r="O198" s="60">
        <v>1.0960000000000001</v>
      </c>
      <c r="P198" s="47">
        <f>IF(O198&lt;Benchmarks!C$8,0,IF(O198&lt;Benchmarks!D$8,1,IF(O198&lt;Benchmarks!E$8,2,IF(O198&lt;Benchmarks!F$8,3,IF(O198&lt;Benchmarks!G$8,4,IF(O198&lt;Benchmarks!H$8,5,6))))))</f>
        <v>2</v>
      </c>
      <c r="Q198" s="62">
        <v>1</v>
      </c>
      <c r="R198" s="46">
        <f t="shared" si="21"/>
        <v>2</v>
      </c>
      <c r="S198" s="60">
        <v>0.25</v>
      </c>
      <c r="T198" s="47">
        <f>IF(S198&lt;Benchmarks!C$7,0,IF(S198&lt;Benchmarks!D$7,1,IF(S198&lt;Benchmarks!E$7,2,IF(S198&lt;Benchmarks!F$7,3,IF(S198&lt;Benchmarks!G$7,4,IF(S198&lt;Benchmarks!H$7,5,6))))))</f>
        <v>0</v>
      </c>
      <c r="U198" s="62">
        <v>1</v>
      </c>
      <c r="V198" s="46">
        <f t="shared" si="22"/>
        <v>0</v>
      </c>
      <c r="W198" s="60">
        <v>3.9060000000000001</v>
      </c>
      <c r="X198" s="44">
        <f>IF(W198&lt;Benchmarks!C$5,0,IF(W198&lt;Benchmarks!D$5,1,IF(W198&lt;Benchmarks!E$5,2,IF(W198&lt;Benchmarks!F$5,3,IF(W198&lt;Benchmarks!G$5,4,IF(W198&lt;Benchmarks!H$5,5,6))))))</f>
        <v>2</v>
      </c>
      <c r="Y198" s="62">
        <v>0.91970802920000005</v>
      </c>
      <c r="Z198" s="46">
        <f t="shared" si="23"/>
        <v>1.8394160584000001</v>
      </c>
      <c r="AA198" s="60">
        <v>3.4990000000000001</v>
      </c>
      <c r="AB198" s="44">
        <f>IF(AA198&lt;Benchmarks!C$6,0,IF(AA198&lt;Benchmarks!D$6,1,IF(AA198&lt;Benchmarks!E$6,2,IF(AA198&lt;Benchmarks!F$6,3,IF(AA198&lt;Benchmarks!G$6,4,IF(AA198&lt;Benchmarks!H$6,5,6))))))</f>
        <v>2</v>
      </c>
      <c r="AC198" s="62">
        <v>0.82051282049999996</v>
      </c>
      <c r="AD198" s="46">
        <f t="shared" si="24"/>
        <v>1.6410256409999999</v>
      </c>
      <c r="AE198" s="46">
        <f t="shared" si="25"/>
        <v>9.2322665169999993</v>
      </c>
      <c r="AF198" s="58">
        <v>30</v>
      </c>
      <c r="AG198" s="48">
        <f t="shared" si="26"/>
        <v>0.30774221723333334</v>
      </c>
      <c r="AH198" s="171"/>
      <c r="AI198" s="58">
        <v>1</v>
      </c>
      <c r="AJ198" s="58">
        <v>110</v>
      </c>
      <c r="AK198" s="58">
        <v>0</v>
      </c>
      <c r="AL198" s="111"/>
      <c r="AM198" s="58">
        <v>1</v>
      </c>
      <c r="AN198" s="171"/>
      <c r="AO198" s="58">
        <v>1</v>
      </c>
      <c r="AP198" s="58">
        <v>123</v>
      </c>
      <c r="AQ198" s="58">
        <v>0</v>
      </c>
      <c r="AR198" s="111"/>
      <c r="AS198" s="58">
        <v>1</v>
      </c>
      <c r="AT198" s="111"/>
      <c r="AU198" s="171"/>
      <c r="AV198" s="58">
        <v>1</v>
      </c>
      <c r="AW198" s="58">
        <v>0</v>
      </c>
      <c r="AX198" s="58">
        <v>1</v>
      </c>
      <c r="AY198" s="171"/>
      <c r="AZ198" s="58">
        <v>1</v>
      </c>
      <c r="BA198" s="171"/>
      <c r="BB198" s="58">
        <v>4</v>
      </c>
      <c r="BC198" s="111"/>
      <c r="BD198" s="58">
        <v>1</v>
      </c>
      <c r="BE198" s="111"/>
      <c r="BF198" s="171"/>
      <c r="BG198" s="171"/>
      <c r="BH198" s="171"/>
      <c r="BI198" s="171"/>
      <c r="BJ198" s="58">
        <v>1</v>
      </c>
      <c r="BK198" s="175"/>
      <c r="BL198" s="61">
        <v>1</v>
      </c>
      <c r="BM198" s="61">
        <v>151</v>
      </c>
      <c r="BN198" s="64">
        <v>0</v>
      </c>
      <c r="BO198" s="112"/>
      <c r="BP198" s="58">
        <v>1</v>
      </c>
      <c r="BQ198" s="175"/>
      <c r="BR198" s="61">
        <v>1</v>
      </c>
      <c r="BS198" s="61">
        <v>154</v>
      </c>
      <c r="BT198" s="64">
        <v>0</v>
      </c>
      <c r="BU198" s="112"/>
      <c r="BV198" s="64">
        <v>1</v>
      </c>
      <c r="BW198" s="112"/>
      <c r="BX198" s="172"/>
      <c r="BY198" s="64">
        <v>0</v>
      </c>
      <c r="BZ198" s="64">
        <v>0</v>
      </c>
      <c r="CA198" s="64">
        <v>0</v>
      </c>
      <c r="CB198" s="177"/>
      <c r="CC198" s="61">
        <v>1</v>
      </c>
      <c r="CD198" s="61">
        <v>137</v>
      </c>
      <c r="CE198" s="64">
        <v>0</v>
      </c>
      <c r="CF198" s="112"/>
      <c r="CG198" s="58">
        <v>1</v>
      </c>
      <c r="CH198" s="171"/>
      <c r="CI198" s="58">
        <v>1</v>
      </c>
      <c r="CJ198" s="58">
        <v>135</v>
      </c>
      <c r="CK198" s="58">
        <v>0</v>
      </c>
      <c r="CL198" s="112"/>
      <c r="CM198" s="58">
        <v>1</v>
      </c>
      <c r="CN198" s="63">
        <v>44.28125</v>
      </c>
      <c r="CO198" s="58">
        <v>0</v>
      </c>
      <c r="CP198" s="58">
        <v>5</v>
      </c>
      <c r="CQ198" s="58">
        <v>5</v>
      </c>
      <c r="CR198" s="58">
        <v>5</v>
      </c>
      <c r="CS198" s="64">
        <v>6</v>
      </c>
      <c r="CT198" s="64">
        <v>17</v>
      </c>
      <c r="CU198" s="63">
        <v>0.35294117650000001</v>
      </c>
      <c r="CV198" s="62">
        <v>0.9617834395</v>
      </c>
      <c r="CW198" s="62">
        <v>0.35294117650000001</v>
      </c>
      <c r="CX198" s="46">
        <f t="shared" si="27"/>
        <v>8.0782332023749994</v>
      </c>
      <c r="CY198" s="60">
        <v>0</v>
      </c>
      <c r="CZ198" s="60">
        <v>0</v>
      </c>
      <c r="DA198" s="46">
        <f t="shared" si="28"/>
        <v>7.0588235299999997</v>
      </c>
      <c r="DB198" s="60">
        <v>0</v>
      </c>
      <c r="DC198" s="60">
        <v>0</v>
      </c>
      <c r="DD198" s="66">
        <v>0</v>
      </c>
      <c r="DE198" s="49">
        <f t="shared" si="29"/>
        <v>0.32728771313243243</v>
      </c>
    </row>
    <row r="199" spans="1:109" x14ac:dyDescent="0.45">
      <c r="A199" s="56" t="s">
        <v>1107</v>
      </c>
      <c r="B199" s="57" t="s">
        <v>1108</v>
      </c>
      <c r="C199" s="56" t="s">
        <v>1109</v>
      </c>
      <c r="D199" s="56" t="s">
        <v>1110</v>
      </c>
      <c r="E199" s="56" t="s">
        <v>1111</v>
      </c>
      <c r="F199" s="56" t="s">
        <v>783</v>
      </c>
      <c r="G199" s="56" t="s">
        <v>754</v>
      </c>
      <c r="H199" s="56" t="s">
        <v>142</v>
      </c>
      <c r="I199" s="58">
        <v>0</v>
      </c>
      <c r="J199" s="59">
        <v>67</v>
      </c>
      <c r="K199" s="60">
        <v>2.6539999999999999</v>
      </c>
      <c r="L199" s="47">
        <f>IF(K199&lt;Benchmarks!C$9,0,IF(K199&lt;Benchmarks!D$9,1,IF(K199&lt;Benchmarks!E$9,2,IF(K199&lt;Benchmarks!F$9,3,IF(K199&lt;Benchmarks!G$9,4,IF(K199&lt;Benchmarks!H$9,5,6))))))</f>
        <v>4</v>
      </c>
      <c r="M199" s="62">
        <v>0.87591240879999999</v>
      </c>
      <c r="N199" s="46">
        <f t="shared" si="20"/>
        <v>3.5036496351999999</v>
      </c>
      <c r="O199" s="60">
        <v>1.0349999999999999</v>
      </c>
      <c r="P199" s="47">
        <f>IF(O199&lt;Benchmarks!C$8,0,IF(O199&lt;Benchmarks!D$8,1,IF(O199&lt;Benchmarks!E$8,2,IF(O199&lt;Benchmarks!F$8,3,IF(O199&lt;Benchmarks!G$8,4,IF(O199&lt;Benchmarks!H$8,5,6))))))</f>
        <v>1</v>
      </c>
      <c r="Q199" s="62">
        <v>1</v>
      </c>
      <c r="R199" s="46">
        <f t="shared" si="21"/>
        <v>1</v>
      </c>
      <c r="S199" s="60">
        <v>0.65400000000000003</v>
      </c>
      <c r="T199" s="47">
        <f>IF(S199&lt;Benchmarks!C$7,0,IF(S199&lt;Benchmarks!D$7,1,IF(S199&lt;Benchmarks!E$7,2,IF(S199&lt;Benchmarks!F$7,3,IF(S199&lt;Benchmarks!G$7,4,IF(S199&lt;Benchmarks!H$7,5,6))))))</f>
        <v>5</v>
      </c>
      <c r="U199" s="62">
        <v>1</v>
      </c>
      <c r="V199" s="46">
        <f t="shared" si="22"/>
        <v>5</v>
      </c>
      <c r="W199" s="60">
        <v>4.343</v>
      </c>
      <c r="X199" s="44">
        <f>IF(W199&lt;Benchmarks!C$5,0,IF(W199&lt;Benchmarks!D$5,1,IF(W199&lt;Benchmarks!E$5,2,IF(W199&lt;Benchmarks!F$5,3,IF(W199&lt;Benchmarks!G$5,4,IF(W199&lt;Benchmarks!H$5,5,6))))))</f>
        <v>5</v>
      </c>
      <c r="Y199" s="62">
        <v>0.92700729930000003</v>
      </c>
      <c r="Z199" s="46">
        <f t="shared" si="23"/>
        <v>4.6350364964999997</v>
      </c>
      <c r="AA199" s="60">
        <v>3.782</v>
      </c>
      <c r="AB199" s="44">
        <f>IF(AA199&lt;Benchmarks!C$6,0,IF(AA199&lt;Benchmarks!D$6,1,IF(AA199&lt;Benchmarks!E$6,2,IF(AA199&lt;Benchmarks!F$6,3,IF(AA199&lt;Benchmarks!G$6,4,IF(AA199&lt;Benchmarks!H$6,5,6))))))</f>
        <v>4</v>
      </c>
      <c r="AC199" s="62">
        <v>0.78205128209999997</v>
      </c>
      <c r="AD199" s="46">
        <f t="shared" si="24"/>
        <v>3.1282051283999999</v>
      </c>
      <c r="AE199" s="46">
        <f t="shared" si="25"/>
        <v>17.2668912601</v>
      </c>
      <c r="AF199" s="58">
        <v>30</v>
      </c>
      <c r="AG199" s="48">
        <f t="shared" si="26"/>
        <v>0.5755630420033333</v>
      </c>
      <c r="AH199" s="171"/>
      <c r="AI199" s="58">
        <v>1</v>
      </c>
      <c r="AJ199" s="58">
        <v>98</v>
      </c>
      <c r="AK199" s="58">
        <v>0</v>
      </c>
      <c r="AL199" s="111"/>
      <c r="AM199" s="58">
        <v>1</v>
      </c>
      <c r="AN199" s="171"/>
      <c r="AO199" s="58">
        <v>1</v>
      </c>
      <c r="AP199" s="58">
        <v>123</v>
      </c>
      <c r="AQ199" s="58">
        <v>0</v>
      </c>
      <c r="AR199" s="111"/>
      <c r="AS199" s="58">
        <v>1</v>
      </c>
      <c r="AT199" s="111"/>
      <c r="AU199" s="171"/>
      <c r="AV199" s="58">
        <v>2</v>
      </c>
      <c r="AW199" s="58">
        <v>0</v>
      </c>
      <c r="AX199" s="58">
        <v>2</v>
      </c>
      <c r="AY199" s="58">
        <v>0</v>
      </c>
      <c r="AZ199" s="58">
        <v>0</v>
      </c>
      <c r="BA199" s="58">
        <v>36</v>
      </c>
      <c r="BB199" s="58">
        <v>0</v>
      </c>
      <c r="BC199" s="62">
        <v>0</v>
      </c>
      <c r="BD199" s="58">
        <v>0</v>
      </c>
      <c r="BE199" s="111"/>
      <c r="BF199" s="58">
        <v>2</v>
      </c>
      <c r="BG199" s="58">
        <v>6</v>
      </c>
      <c r="BH199" s="58">
        <v>6</v>
      </c>
      <c r="BI199" s="58">
        <v>6</v>
      </c>
      <c r="BJ199" s="58">
        <v>6</v>
      </c>
      <c r="BK199" s="175"/>
      <c r="BL199" s="61">
        <v>1</v>
      </c>
      <c r="BM199" s="61">
        <v>144</v>
      </c>
      <c r="BN199" s="64">
        <v>0</v>
      </c>
      <c r="BO199" s="112"/>
      <c r="BP199" s="58">
        <v>1</v>
      </c>
      <c r="BQ199" s="175"/>
      <c r="BR199" s="61">
        <v>1</v>
      </c>
      <c r="BS199" s="61">
        <v>160</v>
      </c>
      <c r="BT199" s="64">
        <v>0</v>
      </c>
      <c r="BU199" s="112"/>
      <c r="BV199" s="64">
        <v>1</v>
      </c>
      <c r="BW199" s="63">
        <v>0.40004799619999998</v>
      </c>
      <c r="BX199" s="64">
        <v>0</v>
      </c>
      <c r="BY199" s="64">
        <v>0</v>
      </c>
      <c r="BZ199" s="64">
        <v>4</v>
      </c>
      <c r="CA199" s="64">
        <v>4</v>
      </c>
      <c r="CB199" s="65">
        <v>20</v>
      </c>
      <c r="CC199" s="61">
        <v>0</v>
      </c>
      <c r="CD199" s="61">
        <v>129</v>
      </c>
      <c r="CE199" s="64">
        <v>0</v>
      </c>
      <c r="CF199" s="63">
        <v>0.15504000000000001</v>
      </c>
      <c r="CG199" s="58">
        <v>0</v>
      </c>
      <c r="CH199" s="58">
        <v>14</v>
      </c>
      <c r="CI199" s="58">
        <v>0</v>
      </c>
      <c r="CJ199" s="58">
        <v>143</v>
      </c>
      <c r="CK199" s="58">
        <v>0</v>
      </c>
      <c r="CL199" s="63">
        <v>9.7900000000000001E-2</v>
      </c>
      <c r="CM199" s="58">
        <v>0</v>
      </c>
      <c r="CN199" s="63">
        <v>0.51219074939999998</v>
      </c>
      <c r="CO199" s="58">
        <v>0</v>
      </c>
      <c r="CP199" s="58">
        <v>2</v>
      </c>
      <c r="CQ199" s="58">
        <v>5</v>
      </c>
      <c r="CR199" s="58">
        <v>5</v>
      </c>
      <c r="CS199" s="64">
        <v>15</v>
      </c>
      <c r="CT199" s="64">
        <v>17</v>
      </c>
      <c r="CU199" s="63">
        <v>0.88235294119999996</v>
      </c>
      <c r="CV199" s="62">
        <v>1</v>
      </c>
      <c r="CW199" s="62">
        <v>0.88235294119999996</v>
      </c>
      <c r="CX199" s="46">
        <f t="shared" si="27"/>
        <v>15.1085298525875</v>
      </c>
      <c r="CY199" s="60">
        <v>0</v>
      </c>
      <c r="CZ199" s="60">
        <v>0</v>
      </c>
      <c r="DA199" s="46">
        <f t="shared" si="28"/>
        <v>17.647058823999998</v>
      </c>
      <c r="DB199" s="60">
        <v>0</v>
      </c>
      <c r="DC199" s="60">
        <v>0</v>
      </c>
      <c r="DD199" s="66">
        <v>0</v>
      </c>
      <c r="DE199" s="49">
        <f t="shared" si="29"/>
        <v>0.70822894435864869</v>
      </c>
    </row>
    <row r="200" spans="1:109" x14ac:dyDescent="0.45">
      <c r="A200" s="56" t="s">
        <v>1112</v>
      </c>
      <c r="B200" s="57" t="s">
        <v>1113</v>
      </c>
      <c r="C200" s="56" t="s">
        <v>1114</v>
      </c>
      <c r="D200" s="56" t="s">
        <v>1115</v>
      </c>
      <c r="E200" s="56" t="s">
        <v>1116</v>
      </c>
      <c r="F200" s="56" t="s">
        <v>753</v>
      </c>
      <c r="G200" s="56" t="s">
        <v>754</v>
      </c>
      <c r="H200" s="56" t="s">
        <v>142</v>
      </c>
      <c r="I200" s="58">
        <v>0</v>
      </c>
      <c r="J200" s="59">
        <v>99</v>
      </c>
      <c r="K200" s="60">
        <v>1.7829999999999999</v>
      </c>
      <c r="L200" s="47">
        <f>IF(K200&lt;Benchmarks!C$9,0,IF(K200&lt;Benchmarks!D$9,1,IF(K200&lt;Benchmarks!E$9,2,IF(K200&lt;Benchmarks!F$9,3,IF(K200&lt;Benchmarks!G$9,4,IF(K200&lt;Benchmarks!H$9,5,6))))))</f>
        <v>0</v>
      </c>
      <c r="M200" s="62">
        <v>0.96350364960000001</v>
      </c>
      <c r="N200" s="46">
        <f t="shared" si="20"/>
        <v>0</v>
      </c>
      <c r="O200" s="60">
        <v>1.1240000000000001</v>
      </c>
      <c r="P200" s="47">
        <f>IF(O200&lt;Benchmarks!C$8,0,IF(O200&lt;Benchmarks!D$8,1,IF(O200&lt;Benchmarks!E$8,2,IF(O200&lt;Benchmarks!F$8,3,IF(O200&lt;Benchmarks!G$8,4,IF(O200&lt;Benchmarks!H$8,5,6))))))</f>
        <v>3</v>
      </c>
      <c r="Q200" s="62">
        <v>1</v>
      </c>
      <c r="R200" s="46">
        <f t="shared" si="21"/>
        <v>3</v>
      </c>
      <c r="S200" s="60">
        <v>0.54300000000000004</v>
      </c>
      <c r="T200" s="47">
        <f>IF(S200&lt;Benchmarks!C$7,0,IF(S200&lt;Benchmarks!D$7,1,IF(S200&lt;Benchmarks!E$7,2,IF(S200&lt;Benchmarks!F$7,3,IF(S200&lt;Benchmarks!G$7,4,IF(S200&lt;Benchmarks!H$7,5,6))))))</f>
        <v>5</v>
      </c>
      <c r="U200" s="62">
        <v>1</v>
      </c>
      <c r="V200" s="46">
        <f t="shared" si="22"/>
        <v>5</v>
      </c>
      <c r="W200" s="60">
        <v>3.45</v>
      </c>
      <c r="X200" s="44">
        <f>IF(W200&lt;Benchmarks!C$5,0,IF(W200&lt;Benchmarks!D$5,1,IF(W200&lt;Benchmarks!E$5,2,IF(W200&lt;Benchmarks!F$5,3,IF(W200&lt;Benchmarks!G$5,4,IF(W200&lt;Benchmarks!H$5,5,6))))))</f>
        <v>0</v>
      </c>
      <c r="Y200" s="62">
        <v>1</v>
      </c>
      <c r="Z200" s="46">
        <f t="shared" si="23"/>
        <v>0</v>
      </c>
      <c r="AA200" s="60">
        <v>3.2549999999999999</v>
      </c>
      <c r="AB200" s="44">
        <f>IF(AA200&lt;Benchmarks!C$6,0,IF(AA200&lt;Benchmarks!D$6,1,IF(AA200&lt;Benchmarks!E$6,2,IF(AA200&lt;Benchmarks!F$6,3,IF(AA200&lt;Benchmarks!G$6,4,IF(AA200&lt;Benchmarks!H$6,5,6))))))</f>
        <v>0</v>
      </c>
      <c r="AC200" s="62">
        <v>1</v>
      </c>
      <c r="AD200" s="46">
        <f t="shared" si="24"/>
        <v>0</v>
      </c>
      <c r="AE200" s="46">
        <f t="shared" si="25"/>
        <v>8</v>
      </c>
      <c r="AF200" s="58">
        <v>30</v>
      </c>
      <c r="AG200" s="48">
        <f t="shared" si="26"/>
        <v>0.26666666666666666</v>
      </c>
      <c r="AH200" s="58">
        <v>12</v>
      </c>
      <c r="AI200" s="58">
        <v>0</v>
      </c>
      <c r="AJ200" s="58">
        <v>250</v>
      </c>
      <c r="AK200" s="58">
        <v>0</v>
      </c>
      <c r="AL200" s="62">
        <v>4.8000000000000001E-2</v>
      </c>
      <c r="AM200" s="58">
        <v>0</v>
      </c>
      <c r="AN200" s="58">
        <v>13</v>
      </c>
      <c r="AO200" s="58">
        <v>0</v>
      </c>
      <c r="AP200" s="58">
        <v>288</v>
      </c>
      <c r="AQ200" s="58">
        <v>0</v>
      </c>
      <c r="AR200" s="62">
        <v>4.514E-2</v>
      </c>
      <c r="AS200" s="58">
        <v>0</v>
      </c>
      <c r="AT200" s="62">
        <v>7.8918322299999996E-2</v>
      </c>
      <c r="AU200" s="58">
        <v>0</v>
      </c>
      <c r="AV200" s="58">
        <v>3</v>
      </c>
      <c r="AW200" s="58">
        <v>0</v>
      </c>
      <c r="AX200" s="58">
        <v>3</v>
      </c>
      <c r="AY200" s="171"/>
      <c r="AZ200" s="58">
        <v>1</v>
      </c>
      <c r="BA200" s="58">
        <v>77</v>
      </c>
      <c r="BB200" s="58">
        <v>0</v>
      </c>
      <c r="BC200" s="111"/>
      <c r="BD200" s="58">
        <v>1</v>
      </c>
      <c r="BE200" s="111"/>
      <c r="BF200" s="171"/>
      <c r="BG200" s="58">
        <v>0</v>
      </c>
      <c r="BH200" s="58">
        <v>0</v>
      </c>
      <c r="BI200" s="58">
        <v>0</v>
      </c>
      <c r="BJ200" s="58">
        <v>3</v>
      </c>
      <c r="BK200" s="175"/>
      <c r="BL200" s="61">
        <v>1</v>
      </c>
      <c r="BM200" s="61">
        <v>268</v>
      </c>
      <c r="BN200" s="64">
        <v>0</v>
      </c>
      <c r="BO200" s="112"/>
      <c r="BP200" s="58">
        <v>1</v>
      </c>
      <c r="BQ200" s="175"/>
      <c r="BR200" s="61">
        <v>1</v>
      </c>
      <c r="BS200" s="61">
        <v>304</v>
      </c>
      <c r="BT200" s="64">
        <v>0</v>
      </c>
      <c r="BU200" s="112"/>
      <c r="BV200" s="64">
        <v>1</v>
      </c>
      <c r="BW200" s="63">
        <v>0.64737406220000004</v>
      </c>
      <c r="BX200" s="64">
        <v>0</v>
      </c>
      <c r="BY200" s="64">
        <v>4</v>
      </c>
      <c r="BZ200" s="64">
        <v>5</v>
      </c>
      <c r="CA200" s="64">
        <v>5</v>
      </c>
      <c r="CB200" s="65">
        <v>13</v>
      </c>
      <c r="CC200" s="61">
        <v>0</v>
      </c>
      <c r="CD200" s="61">
        <v>215</v>
      </c>
      <c r="CE200" s="64">
        <v>0</v>
      </c>
      <c r="CF200" s="63">
        <v>6.0470000000000003E-2</v>
      </c>
      <c r="CG200" s="58">
        <v>0</v>
      </c>
      <c r="CH200" s="58">
        <v>16</v>
      </c>
      <c r="CI200" s="58">
        <v>0</v>
      </c>
      <c r="CJ200" s="58">
        <v>265</v>
      </c>
      <c r="CK200" s="58">
        <v>0</v>
      </c>
      <c r="CL200" s="63">
        <v>6.0380000000000003E-2</v>
      </c>
      <c r="CM200" s="58">
        <v>0</v>
      </c>
      <c r="CN200" s="63">
        <v>5.2972337E-3</v>
      </c>
      <c r="CO200" s="58">
        <v>0</v>
      </c>
      <c r="CP200" s="58">
        <v>4</v>
      </c>
      <c r="CQ200" s="58">
        <v>0</v>
      </c>
      <c r="CR200" s="58">
        <v>4</v>
      </c>
      <c r="CS200" s="64">
        <v>12</v>
      </c>
      <c r="CT200" s="64">
        <v>17</v>
      </c>
      <c r="CU200" s="63">
        <v>0.70588235290000001</v>
      </c>
      <c r="CV200" s="62">
        <v>1</v>
      </c>
      <c r="CW200" s="62">
        <v>0.70588235290000001</v>
      </c>
      <c r="CX200" s="46">
        <f t="shared" si="27"/>
        <v>7</v>
      </c>
      <c r="CY200" s="60">
        <v>0</v>
      </c>
      <c r="CZ200" s="60">
        <v>0</v>
      </c>
      <c r="DA200" s="46">
        <f t="shared" si="28"/>
        <v>14.117647057999999</v>
      </c>
      <c r="DB200" s="60">
        <v>0</v>
      </c>
      <c r="DC200" s="60">
        <v>0</v>
      </c>
      <c r="DD200" s="66">
        <v>0</v>
      </c>
      <c r="DE200" s="49">
        <f t="shared" si="29"/>
        <v>0.45659777422702702</v>
      </c>
    </row>
    <row r="201" spans="1:109" x14ac:dyDescent="0.45">
      <c r="A201" s="56" t="s">
        <v>1117</v>
      </c>
      <c r="B201" s="57" t="s">
        <v>1118</v>
      </c>
      <c r="C201" s="56" t="s">
        <v>1119</v>
      </c>
      <c r="D201" s="56" t="s">
        <v>1120</v>
      </c>
      <c r="E201" s="56" t="s">
        <v>1121</v>
      </c>
      <c r="F201" s="56" t="s">
        <v>783</v>
      </c>
      <c r="G201" s="56" t="s">
        <v>754</v>
      </c>
      <c r="H201" s="56" t="s">
        <v>142</v>
      </c>
      <c r="I201" s="58">
        <v>0</v>
      </c>
      <c r="J201" s="59">
        <v>98</v>
      </c>
      <c r="K201" s="60">
        <v>1.861</v>
      </c>
      <c r="L201" s="47">
        <f>IF(K201&lt;Benchmarks!C$9,0,IF(K201&lt;Benchmarks!D$9,1,IF(K201&lt;Benchmarks!E$9,2,IF(K201&lt;Benchmarks!F$9,3,IF(K201&lt;Benchmarks!G$9,4,IF(K201&lt;Benchmarks!H$9,5,6))))))</f>
        <v>0</v>
      </c>
      <c r="M201" s="62">
        <v>0.95620437960000004</v>
      </c>
      <c r="N201" s="46">
        <f t="shared" ref="N201:N264" si="30">L201*M201</f>
        <v>0</v>
      </c>
      <c r="O201" s="60">
        <v>0.71799999999999997</v>
      </c>
      <c r="P201" s="47">
        <f>IF(O201&lt;Benchmarks!C$8,0,IF(O201&lt;Benchmarks!D$8,1,IF(O201&lt;Benchmarks!E$8,2,IF(O201&lt;Benchmarks!F$8,3,IF(O201&lt;Benchmarks!G$8,4,IF(O201&lt;Benchmarks!H$8,5,6))))))</f>
        <v>0</v>
      </c>
      <c r="Q201" s="62">
        <v>1</v>
      </c>
      <c r="R201" s="46">
        <f t="shared" ref="R201:R264" si="31">P201*Q201</f>
        <v>0</v>
      </c>
      <c r="S201" s="60">
        <v>0.97199999999999998</v>
      </c>
      <c r="T201" s="47">
        <f>IF(S201&lt;Benchmarks!C$7,0,IF(S201&lt;Benchmarks!D$7,1,IF(S201&lt;Benchmarks!E$7,2,IF(S201&lt;Benchmarks!F$7,3,IF(S201&lt;Benchmarks!G$7,4,IF(S201&lt;Benchmarks!H$7,5,6))))))</f>
        <v>6</v>
      </c>
      <c r="U201" s="62">
        <v>1</v>
      </c>
      <c r="V201" s="46">
        <f t="shared" ref="V201:V264" si="32">T201*U201</f>
        <v>6</v>
      </c>
      <c r="W201" s="60">
        <v>3.5510000000000002</v>
      </c>
      <c r="X201" s="44">
        <f>IF(W201&lt;Benchmarks!C$5,0,IF(W201&lt;Benchmarks!D$5,1,IF(W201&lt;Benchmarks!E$5,2,IF(W201&lt;Benchmarks!F$5,3,IF(W201&lt;Benchmarks!G$5,4,IF(W201&lt;Benchmarks!H$5,5,6))))))</f>
        <v>0</v>
      </c>
      <c r="Y201" s="62">
        <v>1</v>
      </c>
      <c r="Z201" s="46">
        <f t="shared" ref="Z201:Z264" si="33">X201*Y201</f>
        <v>0</v>
      </c>
      <c r="AA201" s="60">
        <v>3.33</v>
      </c>
      <c r="AB201" s="44">
        <f>IF(AA201&lt;Benchmarks!C$6,0,IF(AA201&lt;Benchmarks!D$6,1,IF(AA201&lt;Benchmarks!E$6,2,IF(AA201&lt;Benchmarks!F$6,3,IF(AA201&lt;Benchmarks!G$6,4,IF(AA201&lt;Benchmarks!H$6,5,6))))))</f>
        <v>1</v>
      </c>
      <c r="AC201" s="62">
        <v>1</v>
      </c>
      <c r="AD201" s="46">
        <f t="shared" ref="AD201:AD264" si="34">AB201*AC201</f>
        <v>1</v>
      </c>
      <c r="AE201" s="46">
        <f t="shared" ref="AE201:AE264" si="35">AD201+Z201+V201+R201+N201</f>
        <v>7</v>
      </c>
      <c r="AF201" s="58">
        <v>30</v>
      </c>
      <c r="AG201" s="48">
        <f t="shared" ref="AG201:AG264" si="36">AE201/AF201</f>
        <v>0.23333333333333334</v>
      </c>
      <c r="AH201" s="58">
        <v>18</v>
      </c>
      <c r="AI201" s="58">
        <v>0</v>
      </c>
      <c r="AJ201" s="58">
        <v>235</v>
      </c>
      <c r="AK201" s="58">
        <v>0</v>
      </c>
      <c r="AL201" s="62">
        <v>7.6600000000000001E-2</v>
      </c>
      <c r="AM201" s="58">
        <v>0</v>
      </c>
      <c r="AN201" s="58">
        <v>14</v>
      </c>
      <c r="AO201" s="58">
        <v>0</v>
      </c>
      <c r="AP201" s="58">
        <v>260</v>
      </c>
      <c r="AQ201" s="58">
        <v>0</v>
      </c>
      <c r="AR201" s="62">
        <v>5.3850000000000002E-2</v>
      </c>
      <c r="AS201" s="58">
        <v>0</v>
      </c>
      <c r="AT201" s="62">
        <v>0.3508636644</v>
      </c>
      <c r="AU201" s="58">
        <v>0</v>
      </c>
      <c r="AV201" s="58">
        <v>2</v>
      </c>
      <c r="AW201" s="58">
        <v>3</v>
      </c>
      <c r="AX201" s="58">
        <v>3</v>
      </c>
      <c r="AY201" s="171"/>
      <c r="AZ201" s="58">
        <v>1</v>
      </c>
      <c r="BA201" s="58">
        <v>62</v>
      </c>
      <c r="BB201" s="58">
        <v>0</v>
      </c>
      <c r="BC201" s="111"/>
      <c r="BD201" s="58">
        <v>1</v>
      </c>
      <c r="BE201" s="111"/>
      <c r="BF201" s="58">
        <v>2</v>
      </c>
      <c r="BG201" s="58">
        <v>4</v>
      </c>
      <c r="BH201" s="58">
        <v>5</v>
      </c>
      <c r="BI201" s="58">
        <v>5</v>
      </c>
      <c r="BJ201" s="58">
        <v>5</v>
      </c>
      <c r="BK201" s="175"/>
      <c r="BL201" s="61">
        <v>1</v>
      </c>
      <c r="BM201" s="61">
        <v>271</v>
      </c>
      <c r="BN201" s="64">
        <v>0</v>
      </c>
      <c r="BO201" s="112"/>
      <c r="BP201" s="58">
        <v>1</v>
      </c>
      <c r="BQ201" s="175"/>
      <c r="BR201" s="61">
        <v>1</v>
      </c>
      <c r="BS201" s="61">
        <v>291</v>
      </c>
      <c r="BT201" s="64">
        <v>0</v>
      </c>
      <c r="BU201" s="112"/>
      <c r="BV201" s="64">
        <v>1</v>
      </c>
      <c r="BW201" s="112"/>
      <c r="BX201" s="172"/>
      <c r="BY201" s="64">
        <v>3</v>
      </c>
      <c r="BZ201" s="64">
        <v>0</v>
      </c>
      <c r="CA201" s="64">
        <v>3</v>
      </c>
      <c r="CB201" s="65">
        <v>34</v>
      </c>
      <c r="CC201" s="61">
        <v>0</v>
      </c>
      <c r="CD201" s="61">
        <v>256</v>
      </c>
      <c r="CE201" s="64">
        <v>0</v>
      </c>
      <c r="CF201" s="63">
        <v>0.13281000000000001</v>
      </c>
      <c r="CG201" s="58">
        <v>0</v>
      </c>
      <c r="CH201" s="58">
        <v>34</v>
      </c>
      <c r="CI201" s="58">
        <v>0</v>
      </c>
      <c r="CJ201" s="58">
        <v>279</v>
      </c>
      <c r="CK201" s="58">
        <v>0</v>
      </c>
      <c r="CL201" s="63">
        <v>0.12186</v>
      </c>
      <c r="CM201" s="58">
        <v>0</v>
      </c>
      <c r="CN201" s="63">
        <v>0.1225792007</v>
      </c>
      <c r="CO201" s="58">
        <v>0</v>
      </c>
      <c r="CP201" s="58">
        <v>1</v>
      </c>
      <c r="CQ201" s="58">
        <v>1</v>
      </c>
      <c r="CR201" s="58">
        <v>1</v>
      </c>
      <c r="CS201" s="64">
        <v>9</v>
      </c>
      <c r="CT201" s="64">
        <v>17</v>
      </c>
      <c r="CU201" s="63">
        <v>0.52941176469999995</v>
      </c>
      <c r="CV201" s="62">
        <v>0.96917808220000001</v>
      </c>
      <c r="CW201" s="62">
        <v>0.52941176469999995</v>
      </c>
      <c r="CX201" s="46">
        <f t="shared" ref="CX201:CX264" si="37">IF(CZ201="",AG201*37.5,AG201*26.25)</f>
        <v>6.125</v>
      </c>
      <c r="CY201" s="60">
        <v>0</v>
      </c>
      <c r="CZ201" s="60">
        <v>0</v>
      </c>
      <c r="DA201" s="46">
        <f t="shared" ref="DA201:DA264" si="38">IF(CW201="","",CW201*20)</f>
        <v>10.588235293999999</v>
      </c>
      <c r="DB201" s="60">
        <v>0</v>
      </c>
      <c r="DC201" s="60">
        <v>0</v>
      </c>
      <c r="DD201" s="66">
        <v>0</v>
      </c>
      <c r="DE201" s="49">
        <f t="shared" si="29"/>
        <v>0.3613672496</v>
      </c>
    </row>
    <row r="202" spans="1:109" x14ac:dyDescent="0.45">
      <c r="A202" s="56" t="s">
        <v>1122</v>
      </c>
      <c r="B202" s="57" t="s">
        <v>1123</v>
      </c>
      <c r="C202" s="56" t="s">
        <v>1124</v>
      </c>
      <c r="D202" s="56" t="s">
        <v>1125</v>
      </c>
      <c r="E202" s="56" t="s">
        <v>1126</v>
      </c>
      <c r="F202" s="56" t="s">
        <v>754</v>
      </c>
      <c r="G202" s="56" t="s">
        <v>754</v>
      </c>
      <c r="H202" s="56" t="s">
        <v>142</v>
      </c>
      <c r="I202" s="58">
        <v>0</v>
      </c>
      <c r="J202" s="59">
        <v>161</v>
      </c>
      <c r="K202" s="60">
        <v>2.496</v>
      </c>
      <c r="L202" s="47">
        <f>IF(K202&lt;Benchmarks!C$9,0,IF(K202&lt;Benchmarks!D$9,1,IF(K202&lt;Benchmarks!E$9,2,IF(K202&lt;Benchmarks!F$9,3,IF(K202&lt;Benchmarks!G$9,4,IF(K202&lt;Benchmarks!H$9,5,6))))))</f>
        <v>3</v>
      </c>
      <c r="M202" s="62">
        <v>0.29562043799999999</v>
      </c>
      <c r="N202" s="46">
        <f t="shared" si="30"/>
        <v>0.8868613139999999</v>
      </c>
      <c r="O202" s="60">
        <v>0.73199999999999998</v>
      </c>
      <c r="P202" s="47">
        <f>IF(O202&lt;Benchmarks!C$8,0,IF(O202&lt;Benchmarks!D$8,1,IF(O202&lt;Benchmarks!E$8,2,IF(O202&lt;Benchmarks!F$8,3,IF(O202&lt;Benchmarks!G$8,4,IF(O202&lt;Benchmarks!H$8,5,6))))))</f>
        <v>0</v>
      </c>
      <c r="Q202" s="62">
        <v>1</v>
      </c>
      <c r="R202" s="46">
        <f t="shared" si="31"/>
        <v>0</v>
      </c>
      <c r="S202" s="60">
        <v>0.59699999999999998</v>
      </c>
      <c r="T202" s="47">
        <f>IF(S202&lt;Benchmarks!C$7,0,IF(S202&lt;Benchmarks!D$7,1,IF(S202&lt;Benchmarks!E$7,2,IF(S202&lt;Benchmarks!F$7,3,IF(S202&lt;Benchmarks!G$7,4,IF(S202&lt;Benchmarks!H$7,5,6))))))</f>
        <v>5</v>
      </c>
      <c r="U202" s="62">
        <v>1</v>
      </c>
      <c r="V202" s="46">
        <f t="shared" si="32"/>
        <v>5</v>
      </c>
      <c r="W202" s="60">
        <v>3.8250000000000002</v>
      </c>
      <c r="X202" s="44">
        <f>IF(W202&lt;Benchmarks!C$5,0,IF(W202&lt;Benchmarks!D$5,1,IF(W202&lt;Benchmarks!E$5,2,IF(W202&lt;Benchmarks!F$5,3,IF(W202&lt;Benchmarks!G$5,4,IF(W202&lt;Benchmarks!H$5,5,6))))))</f>
        <v>2</v>
      </c>
      <c r="Y202" s="62">
        <v>0.48905109489999998</v>
      </c>
      <c r="Z202" s="46">
        <f t="shared" si="33"/>
        <v>0.97810218979999997</v>
      </c>
      <c r="AA202" s="60">
        <v>3.4630000000000001</v>
      </c>
      <c r="AB202" s="44">
        <f>IF(AA202&lt;Benchmarks!C$6,0,IF(AA202&lt;Benchmarks!D$6,1,IF(AA202&lt;Benchmarks!E$6,2,IF(AA202&lt;Benchmarks!F$6,3,IF(AA202&lt;Benchmarks!G$6,4,IF(AA202&lt;Benchmarks!H$6,5,6))))))</f>
        <v>2</v>
      </c>
      <c r="AC202" s="62">
        <v>7.6923076899999998E-2</v>
      </c>
      <c r="AD202" s="46">
        <f t="shared" si="34"/>
        <v>0.1538461538</v>
      </c>
      <c r="AE202" s="46">
        <f t="shared" si="35"/>
        <v>7.0188096575999994</v>
      </c>
      <c r="AF202" s="58">
        <v>30</v>
      </c>
      <c r="AG202" s="48">
        <f t="shared" si="36"/>
        <v>0.23396032191999999</v>
      </c>
      <c r="AH202" s="58">
        <v>19</v>
      </c>
      <c r="AI202" s="58">
        <v>0</v>
      </c>
      <c r="AJ202" s="58">
        <v>296</v>
      </c>
      <c r="AK202" s="58">
        <v>0</v>
      </c>
      <c r="AL202" s="62">
        <v>6.4189999999999997E-2</v>
      </c>
      <c r="AM202" s="58">
        <v>0</v>
      </c>
      <c r="AN202" s="58">
        <v>44</v>
      </c>
      <c r="AO202" s="58">
        <v>0</v>
      </c>
      <c r="AP202" s="58">
        <v>518</v>
      </c>
      <c r="AQ202" s="58">
        <v>0</v>
      </c>
      <c r="AR202" s="62">
        <v>8.4940000000000002E-2</v>
      </c>
      <c r="AS202" s="58">
        <v>0</v>
      </c>
      <c r="AT202" s="111"/>
      <c r="AU202" s="171"/>
      <c r="AV202" s="58">
        <v>0</v>
      </c>
      <c r="AW202" s="58">
        <v>0</v>
      </c>
      <c r="AX202" s="58">
        <v>0</v>
      </c>
      <c r="AY202" s="171"/>
      <c r="AZ202" s="58">
        <v>1</v>
      </c>
      <c r="BA202" s="58">
        <v>132</v>
      </c>
      <c r="BB202" s="58">
        <v>0</v>
      </c>
      <c r="BC202" s="111"/>
      <c r="BD202" s="58">
        <v>1</v>
      </c>
      <c r="BE202" s="111"/>
      <c r="BF202" s="58">
        <v>2</v>
      </c>
      <c r="BG202" s="58">
        <v>2</v>
      </c>
      <c r="BH202" s="58">
        <v>2</v>
      </c>
      <c r="BI202" s="58">
        <v>2</v>
      </c>
      <c r="BJ202" s="58">
        <v>2</v>
      </c>
      <c r="BK202" s="175"/>
      <c r="BL202" s="61">
        <v>1</v>
      </c>
      <c r="BM202" s="61">
        <v>474</v>
      </c>
      <c r="BN202" s="64">
        <v>0</v>
      </c>
      <c r="BO202" s="112"/>
      <c r="BP202" s="58">
        <v>1</v>
      </c>
      <c r="BQ202" s="61">
        <v>27</v>
      </c>
      <c r="BR202" s="61">
        <v>0</v>
      </c>
      <c r="BS202" s="61">
        <v>592</v>
      </c>
      <c r="BT202" s="64">
        <v>0</v>
      </c>
      <c r="BU202" s="63">
        <v>4.5609999999999998E-2</v>
      </c>
      <c r="BV202" s="64">
        <v>0</v>
      </c>
      <c r="BW202" s="112"/>
      <c r="BX202" s="172"/>
      <c r="BY202" s="64">
        <v>0</v>
      </c>
      <c r="BZ202" s="64">
        <v>0</v>
      </c>
      <c r="CA202" s="64">
        <v>0</v>
      </c>
      <c r="CB202" s="65">
        <v>102</v>
      </c>
      <c r="CC202" s="61">
        <v>0</v>
      </c>
      <c r="CD202" s="61">
        <v>395</v>
      </c>
      <c r="CE202" s="64">
        <v>0</v>
      </c>
      <c r="CF202" s="63">
        <v>0.25823000000000002</v>
      </c>
      <c r="CG202" s="58">
        <v>0</v>
      </c>
      <c r="CH202" s="58">
        <v>123</v>
      </c>
      <c r="CI202" s="58">
        <v>0</v>
      </c>
      <c r="CJ202" s="58">
        <v>510</v>
      </c>
      <c r="CK202" s="58">
        <v>0</v>
      </c>
      <c r="CL202" s="63">
        <v>0.24118000000000001</v>
      </c>
      <c r="CM202" s="58">
        <v>0</v>
      </c>
      <c r="CN202" s="63">
        <v>7.9394644900000005E-2</v>
      </c>
      <c r="CO202" s="58">
        <v>0</v>
      </c>
      <c r="CP202" s="58">
        <v>0</v>
      </c>
      <c r="CQ202" s="58">
        <v>0</v>
      </c>
      <c r="CR202" s="58">
        <v>0</v>
      </c>
      <c r="CS202" s="64">
        <v>2</v>
      </c>
      <c r="CT202" s="64">
        <v>17</v>
      </c>
      <c r="CU202" s="63">
        <v>0.1176470588</v>
      </c>
      <c r="CV202" s="62">
        <v>1</v>
      </c>
      <c r="CW202" s="62">
        <v>0.1176470588</v>
      </c>
      <c r="CX202" s="46">
        <f t="shared" si="37"/>
        <v>6.1414584504</v>
      </c>
      <c r="CY202" s="60">
        <v>0</v>
      </c>
      <c r="CZ202" s="60">
        <v>0</v>
      </c>
      <c r="DA202" s="46">
        <f t="shared" si="38"/>
        <v>2.3529411759999999</v>
      </c>
      <c r="DB202" s="60">
        <v>0</v>
      </c>
      <c r="DC202" s="60">
        <v>0</v>
      </c>
      <c r="DD202" s="66">
        <v>0</v>
      </c>
      <c r="DE202" s="49">
        <f t="shared" ref="DE202:DE265" si="39">IF(DA202="",SUM(CX202,CZ202,CY202,CZ202,DA202,DB202,DC202,DD202)/26.25,SUM(CX202,CZ202,CY202,CZ202,DA202,DB202,DC202,DD202)/46.25)</f>
        <v>0.18366269462486487</v>
      </c>
    </row>
    <row r="203" spans="1:109" x14ac:dyDescent="0.45">
      <c r="A203" s="56" t="s">
        <v>1127</v>
      </c>
      <c r="B203" s="57" t="s">
        <v>1128</v>
      </c>
      <c r="C203" s="56" t="s">
        <v>1129</v>
      </c>
      <c r="D203" s="56" t="s">
        <v>1130</v>
      </c>
      <c r="E203" s="56" t="s">
        <v>1131</v>
      </c>
      <c r="F203" s="56" t="s">
        <v>754</v>
      </c>
      <c r="G203" s="56" t="s">
        <v>754</v>
      </c>
      <c r="H203" s="56" t="s">
        <v>142</v>
      </c>
      <c r="I203" s="58">
        <v>0</v>
      </c>
      <c r="J203" s="59">
        <v>177</v>
      </c>
      <c r="K203" s="60">
        <v>2.0499999999999998</v>
      </c>
      <c r="L203" s="47">
        <f>IF(K203&lt;Benchmarks!C$9,0,IF(K203&lt;Benchmarks!D$9,1,IF(K203&lt;Benchmarks!E$9,2,IF(K203&lt;Benchmarks!F$9,3,IF(K203&lt;Benchmarks!G$9,4,IF(K203&lt;Benchmarks!H$9,5,6))))))</f>
        <v>0</v>
      </c>
      <c r="M203" s="62">
        <v>3.649635E-3</v>
      </c>
      <c r="N203" s="46">
        <f t="shared" si="30"/>
        <v>0</v>
      </c>
      <c r="O203" s="60">
        <v>0.97</v>
      </c>
      <c r="P203" s="47">
        <f>IF(O203&lt;Benchmarks!C$8,0,IF(O203&lt;Benchmarks!D$8,1,IF(O203&lt;Benchmarks!E$8,2,IF(O203&lt;Benchmarks!F$8,3,IF(O203&lt;Benchmarks!G$8,4,IF(O203&lt;Benchmarks!H$8,5,6))))))</f>
        <v>0</v>
      </c>
      <c r="Q203" s="62">
        <v>1</v>
      </c>
      <c r="R203" s="46">
        <f t="shared" si="31"/>
        <v>0</v>
      </c>
      <c r="S203" s="60">
        <v>0.54700000000000004</v>
      </c>
      <c r="T203" s="47">
        <f>IF(S203&lt;Benchmarks!C$7,0,IF(S203&lt;Benchmarks!D$7,1,IF(S203&lt;Benchmarks!E$7,2,IF(S203&lt;Benchmarks!F$7,3,IF(S203&lt;Benchmarks!G$7,4,IF(S203&lt;Benchmarks!H$7,5,6))))))</f>
        <v>5</v>
      </c>
      <c r="U203" s="62">
        <v>1</v>
      </c>
      <c r="V203" s="46">
        <f t="shared" si="32"/>
        <v>5</v>
      </c>
      <c r="W203" s="60">
        <v>3.5670000000000002</v>
      </c>
      <c r="X203" s="44">
        <f>IF(W203&lt;Benchmarks!C$5,0,IF(W203&lt;Benchmarks!D$5,1,IF(W203&lt;Benchmarks!E$5,2,IF(W203&lt;Benchmarks!F$5,3,IF(W203&lt;Benchmarks!G$5,4,IF(W203&lt;Benchmarks!H$5,5,6))))))</f>
        <v>0</v>
      </c>
      <c r="Y203" s="62">
        <v>0.72992700730000004</v>
      </c>
      <c r="Z203" s="46">
        <f t="shared" si="33"/>
        <v>0</v>
      </c>
      <c r="AA203" s="60">
        <v>3.2719999999999998</v>
      </c>
      <c r="AB203" s="44">
        <f>IF(AA203&lt;Benchmarks!C$6,0,IF(AA203&lt;Benchmarks!D$6,1,IF(AA203&lt;Benchmarks!E$6,2,IF(AA203&lt;Benchmarks!F$6,3,IF(AA203&lt;Benchmarks!G$6,4,IF(AA203&lt;Benchmarks!H$6,5,6))))))</f>
        <v>0</v>
      </c>
      <c r="AC203" s="62">
        <v>0.17948717950000001</v>
      </c>
      <c r="AD203" s="46">
        <f t="shared" si="34"/>
        <v>0</v>
      </c>
      <c r="AE203" s="46">
        <f t="shared" si="35"/>
        <v>5</v>
      </c>
      <c r="AF203" s="58">
        <v>30</v>
      </c>
      <c r="AG203" s="48">
        <f t="shared" si="36"/>
        <v>0.16666666666666666</v>
      </c>
      <c r="AH203" s="58">
        <v>13</v>
      </c>
      <c r="AI203" s="58">
        <v>0</v>
      </c>
      <c r="AJ203" s="58">
        <v>269</v>
      </c>
      <c r="AK203" s="58">
        <v>0</v>
      </c>
      <c r="AL203" s="62">
        <v>4.8329999999999998E-2</v>
      </c>
      <c r="AM203" s="58">
        <v>0</v>
      </c>
      <c r="AN203" s="58">
        <v>24</v>
      </c>
      <c r="AO203" s="58">
        <v>0</v>
      </c>
      <c r="AP203" s="58">
        <v>455</v>
      </c>
      <c r="AQ203" s="58">
        <v>0</v>
      </c>
      <c r="AR203" s="62">
        <v>5.2749999999999998E-2</v>
      </c>
      <c r="AS203" s="58">
        <v>0</v>
      </c>
      <c r="AT203" s="111"/>
      <c r="AU203" s="171"/>
      <c r="AV203" s="58">
        <v>2</v>
      </c>
      <c r="AW203" s="58">
        <v>0</v>
      </c>
      <c r="AX203" s="58">
        <v>2</v>
      </c>
      <c r="AY203" s="171"/>
      <c r="AZ203" s="58">
        <v>1</v>
      </c>
      <c r="BA203" s="58">
        <v>123</v>
      </c>
      <c r="BB203" s="58">
        <v>0</v>
      </c>
      <c r="BC203" s="111"/>
      <c r="BD203" s="58">
        <v>1</v>
      </c>
      <c r="BE203" s="111"/>
      <c r="BF203" s="58">
        <v>2</v>
      </c>
      <c r="BG203" s="58">
        <v>5</v>
      </c>
      <c r="BH203" s="58">
        <v>6</v>
      </c>
      <c r="BI203" s="58">
        <v>6</v>
      </c>
      <c r="BJ203" s="58">
        <v>6</v>
      </c>
      <c r="BK203" s="175"/>
      <c r="BL203" s="61">
        <v>1</v>
      </c>
      <c r="BM203" s="61">
        <v>433</v>
      </c>
      <c r="BN203" s="64">
        <v>0</v>
      </c>
      <c r="BO203" s="112"/>
      <c r="BP203" s="58">
        <v>1</v>
      </c>
      <c r="BQ203" s="175"/>
      <c r="BR203" s="61">
        <v>1</v>
      </c>
      <c r="BS203" s="61">
        <v>493</v>
      </c>
      <c r="BT203" s="64">
        <v>0</v>
      </c>
      <c r="BU203" s="112"/>
      <c r="BV203" s="64">
        <v>1</v>
      </c>
      <c r="BW203" s="63">
        <v>0.70707070709999997</v>
      </c>
      <c r="BX203" s="64">
        <v>0</v>
      </c>
      <c r="BY203" s="64">
        <v>5</v>
      </c>
      <c r="BZ203" s="64">
        <v>6</v>
      </c>
      <c r="CA203" s="64">
        <v>6</v>
      </c>
      <c r="CB203" s="65">
        <v>40</v>
      </c>
      <c r="CC203" s="61">
        <v>0</v>
      </c>
      <c r="CD203" s="61">
        <v>379</v>
      </c>
      <c r="CE203" s="64">
        <v>0</v>
      </c>
      <c r="CF203" s="63">
        <v>0.10553999999999999</v>
      </c>
      <c r="CG203" s="58">
        <v>0</v>
      </c>
      <c r="CH203" s="58">
        <v>15</v>
      </c>
      <c r="CI203" s="58">
        <v>0</v>
      </c>
      <c r="CJ203" s="58">
        <v>426</v>
      </c>
      <c r="CK203" s="58">
        <v>0</v>
      </c>
      <c r="CL203" s="63">
        <v>3.5209999999999998E-2</v>
      </c>
      <c r="CM203" s="58">
        <v>0</v>
      </c>
      <c r="CN203" s="63">
        <v>1.1332581372999999</v>
      </c>
      <c r="CO203" s="58">
        <v>0</v>
      </c>
      <c r="CP203" s="58">
        <v>5</v>
      </c>
      <c r="CQ203" s="58">
        <v>5</v>
      </c>
      <c r="CR203" s="58">
        <v>5</v>
      </c>
      <c r="CS203" s="64">
        <v>17</v>
      </c>
      <c r="CT203" s="64">
        <v>17</v>
      </c>
      <c r="CU203" s="63">
        <v>1</v>
      </c>
      <c r="CV203" s="62">
        <v>0.98574338090000002</v>
      </c>
      <c r="CW203" s="62">
        <v>1</v>
      </c>
      <c r="CX203" s="46">
        <f t="shared" si="37"/>
        <v>4.375</v>
      </c>
      <c r="CY203" s="60">
        <v>0</v>
      </c>
      <c r="CZ203" s="60">
        <v>0</v>
      </c>
      <c r="DA203" s="46">
        <f t="shared" si="38"/>
        <v>20</v>
      </c>
      <c r="DB203" s="60">
        <v>0</v>
      </c>
      <c r="DC203" s="60">
        <v>0</v>
      </c>
      <c r="DD203" s="66">
        <v>0</v>
      </c>
      <c r="DE203" s="49">
        <f t="shared" si="39"/>
        <v>0.52702702702702697</v>
      </c>
    </row>
    <row r="204" spans="1:109" x14ac:dyDescent="0.45">
      <c r="A204" s="56" t="s">
        <v>1132</v>
      </c>
      <c r="B204" s="57" t="s">
        <v>1133</v>
      </c>
      <c r="C204" s="56" t="s">
        <v>1134</v>
      </c>
      <c r="D204" s="56" t="s">
        <v>1135</v>
      </c>
      <c r="E204" s="56" t="s">
        <v>1136</v>
      </c>
      <c r="F204" s="56" t="s">
        <v>754</v>
      </c>
      <c r="G204" s="56" t="s">
        <v>754</v>
      </c>
      <c r="H204" s="56" t="s">
        <v>142</v>
      </c>
      <c r="I204" s="58">
        <v>0</v>
      </c>
      <c r="J204" s="59">
        <v>135</v>
      </c>
      <c r="K204" s="60">
        <v>2.3490000000000002</v>
      </c>
      <c r="L204" s="47">
        <f>IF(K204&lt;Benchmarks!C$9,0,IF(K204&lt;Benchmarks!D$9,1,IF(K204&lt;Benchmarks!E$9,2,IF(K204&lt;Benchmarks!F$9,3,IF(K204&lt;Benchmarks!G$9,4,IF(K204&lt;Benchmarks!H$9,5,6))))))</f>
        <v>2</v>
      </c>
      <c r="M204" s="62">
        <v>0.21167883209999999</v>
      </c>
      <c r="N204" s="46">
        <f t="shared" si="30"/>
        <v>0.42335766419999998</v>
      </c>
      <c r="O204" s="60">
        <v>1.1339999999999999</v>
      </c>
      <c r="P204" s="47">
        <f>IF(O204&lt;Benchmarks!C$8,0,IF(O204&lt;Benchmarks!D$8,1,IF(O204&lt;Benchmarks!E$8,2,IF(O204&lt;Benchmarks!F$8,3,IF(O204&lt;Benchmarks!G$8,4,IF(O204&lt;Benchmarks!H$8,5,6))))))</f>
        <v>3</v>
      </c>
      <c r="Q204" s="62">
        <v>1</v>
      </c>
      <c r="R204" s="46">
        <f t="shared" si="31"/>
        <v>3</v>
      </c>
      <c r="S204" s="60">
        <v>0.49</v>
      </c>
      <c r="T204" s="47">
        <f>IF(S204&lt;Benchmarks!C$7,0,IF(S204&lt;Benchmarks!D$7,1,IF(S204&lt;Benchmarks!E$7,2,IF(S204&lt;Benchmarks!F$7,3,IF(S204&lt;Benchmarks!G$7,4,IF(S204&lt;Benchmarks!H$7,5,6))))))</f>
        <v>4</v>
      </c>
      <c r="U204" s="62">
        <v>1</v>
      </c>
      <c r="V204" s="46">
        <f t="shared" si="32"/>
        <v>4</v>
      </c>
      <c r="W204" s="60">
        <v>3.972</v>
      </c>
      <c r="X204" s="44">
        <f>IF(W204&lt;Benchmarks!C$5,0,IF(W204&lt;Benchmarks!D$5,1,IF(W204&lt;Benchmarks!E$5,2,IF(W204&lt;Benchmarks!F$5,3,IF(W204&lt;Benchmarks!G$5,4,IF(W204&lt;Benchmarks!H$5,5,6))))))</f>
        <v>3</v>
      </c>
      <c r="Y204" s="62">
        <v>0.62773722629999995</v>
      </c>
      <c r="Z204" s="46">
        <f t="shared" si="33"/>
        <v>1.8832116789</v>
      </c>
      <c r="AA204" s="60">
        <v>3.7360000000000002</v>
      </c>
      <c r="AB204" s="44">
        <f>IF(AA204&lt;Benchmarks!C$6,0,IF(AA204&lt;Benchmarks!D$6,1,IF(AA204&lt;Benchmarks!E$6,2,IF(AA204&lt;Benchmarks!F$6,3,IF(AA204&lt;Benchmarks!G$6,4,IF(AA204&lt;Benchmarks!H$6,5,6))))))</f>
        <v>3</v>
      </c>
      <c r="AC204" s="62">
        <v>0.70512820509999996</v>
      </c>
      <c r="AD204" s="46">
        <f t="shared" si="34"/>
        <v>2.1153846153</v>
      </c>
      <c r="AE204" s="46">
        <f t="shared" si="35"/>
        <v>11.4219539584</v>
      </c>
      <c r="AF204" s="58">
        <v>30</v>
      </c>
      <c r="AG204" s="48">
        <f t="shared" si="36"/>
        <v>0.38073179861333334</v>
      </c>
      <c r="AH204" s="58">
        <v>23</v>
      </c>
      <c r="AI204" s="58">
        <v>0</v>
      </c>
      <c r="AJ204" s="58">
        <v>395</v>
      </c>
      <c r="AK204" s="58">
        <v>0</v>
      </c>
      <c r="AL204" s="62">
        <v>5.8229999999999997E-2</v>
      </c>
      <c r="AM204" s="58">
        <v>0</v>
      </c>
      <c r="AN204" s="58">
        <v>11</v>
      </c>
      <c r="AO204" s="58">
        <v>0</v>
      </c>
      <c r="AP204" s="58">
        <v>397</v>
      </c>
      <c r="AQ204" s="58">
        <v>0</v>
      </c>
      <c r="AR204" s="62">
        <v>2.7709999999999999E-2</v>
      </c>
      <c r="AS204" s="58">
        <v>0</v>
      </c>
      <c r="AT204" s="62">
        <v>0.65676780720000005</v>
      </c>
      <c r="AU204" s="58">
        <v>0</v>
      </c>
      <c r="AV204" s="58">
        <v>5</v>
      </c>
      <c r="AW204" s="58">
        <v>6</v>
      </c>
      <c r="AX204" s="58">
        <v>6</v>
      </c>
      <c r="AY204" s="171"/>
      <c r="AZ204" s="58">
        <v>1</v>
      </c>
      <c r="BA204" s="58">
        <v>99</v>
      </c>
      <c r="BB204" s="58">
        <v>0</v>
      </c>
      <c r="BC204" s="111"/>
      <c r="BD204" s="58">
        <v>1</v>
      </c>
      <c r="BE204" s="111"/>
      <c r="BF204" s="58">
        <v>2</v>
      </c>
      <c r="BG204" s="58">
        <v>4</v>
      </c>
      <c r="BH204" s="58">
        <v>5</v>
      </c>
      <c r="BI204" s="58">
        <v>5</v>
      </c>
      <c r="BJ204" s="58">
        <v>6</v>
      </c>
      <c r="BK204" s="175"/>
      <c r="BL204" s="61">
        <v>1</v>
      </c>
      <c r="BM204" s="61">
        <v>441</v>
      </c>
      <c r="BN204" s="64">
        <v>0</v>
      </c>
      <c r="BO204" s="112"/>
      <c r="BP204" s="58">
        <v>1</v>
      </c>
      <c r="BQ204" s="175"/>
      <c r="BR204" s="61">
        <v>1</v>
      </c>
      <c r="BS204" s="61">
        <v>431</v>
      </c>
      <c r="BT204" s="64">
        <v>0</v>
      </c>
      <c r="BU204" s="112"/>
      <c r="BV204" s="64">
        <v>1</v>
      </c>
      <c r="BW204" s="112"/>
      <c r="BX204" s="172"/>
      <c r="BY204" s="64">
        <v>2</v>
      </c>
      <c r="BZ204" s="64">
        <v>0</v>
      </c>
      <c r="CA204" s="64">
        <v>2</v>
      </c>
      <c r="CB204" s="65">
        <v>67</v>
      </c>
      <c r="CC204" s="61">
        <v>0</v>
      </c>
      <c r="CD204" s="61">
        <v>381</v>
      </c>
      <c r="CE204" s="64">
        <v>0</v>
      </c>
      <c r="CF204" s="63">
        <v>0.17585000000000001</v>
      </c>
      <c r="CG204" s="58">
        <v>0</v>
      </c>
      <c r="CH204" s="58">
        <v>47</v>
      </c>
      <c r="CI204" s="58">
        <v>0</v>
      </c>
      <c r="CJ204" s="58">
        <v>361</v>
      </c>
      <c r="CK204" s="58">
        <v>0</v>
      </c>
      <c r="CL204" s="63">
        <v>0.13019</v>
      </c>
      <c r="CM204" s="58">
        <v>0</v>
      </c>
      <c r="CN204" s="63">
        <v>0.34494220739999998</v>
      </c>
      <c r="CO204" s="58">
        <v>0</v>
      </c>
      <c r="CP204" s="58">
        <v>1</v>
      </c>
      <c r="CQ204" s="58">
        <v>3</v>
      </c>
      <c r="CR204" s="58">
        <v>3</v>
      </c>
      <c r="CS204" s="64">
        <v>11</v>
      </c>
      <c r="CT204" s="64">
        <v>17</v>
      </c>
      <c r="CU204" s="63">
        <v>0.64705882349999999</v>
      </c>
      <c r="CV204" s="62">
        <v>0.97926267280000001</v>
      </c>
      <c r="CW204" s="62">
        <v>0.64705882349999999</v>
      </c>
      <c r="CX204" s="46">
        <f t="shared" si="37"/>
        <v>9.9942097136000001</v>
      </c>
      <c r="CY204" s="60">
        <v>0</v>
      </c>
      <c r="CZ204" s="60">
        <v>0</v>
      </c>
      <c r="DA204" s="46">
        <f t="shared" si="38"/>
        <v>12.94117647</v>
      </c>
      <c r="DB204" s="60">
        <v>0</v>
      </c>
      <c r="DC204" s="60">
        <v>0</v>
      </c>
      <c r="DD204" s="66">
        <v>0</v>
      </c>
      <c r="DE204" s="49">
        <f t="shared" si="39"/>
        <v>0.49590024180756759</v>
      </c>
    </row>
    <row r="205" spans="1:109" x14ac:dyDescent="0.45">
      <c r="A205" s="56" t="s">
        <v>1137</v>
      </c>
      <c r="B205" s="57" t="s">
        <v>1138</v>
      </c>
      <c r="C205" s="56" t="s">
        <v>1139</v>
      </c>
      <c r="D205" s="56" t="s">
        <v>1140</v>
      </c>
      <c r="E205" s="56" t="s">
        <v>1141</v>
      </c>
      <c r="F205" s="56" t="s">
        <v>760</v>
      </c>
      <c r="G205" s="56" t="s">
        <v>767</v>
      </c>
      <c r="H205" s="56" t="s">
        <v>142</v>
      </c>
      <c r="I205" s="58">
        <v>0</v>
      </c>
      <c r="J205" s="59">
        <v>62</v>
      </c>
      <c r="K205" s="60">
        <v>2.4460000000000002</v>
      </c>
      <c r="L205" s="47">
        <f>IF(K205&lt;Benchmarks!C$9,0,IF(K205&lt;Benchmarks!D$9,1,IF(K205&lt;Benchmarks!E$9,2,IF(K205&lt;Benchmarks!F$9,3,IF(K205&lt;Benchmarks!G$9,4,IF(K205&lt;Benchmarks!H$9,5,6))))))</f>
        <v>3</v>
      </c>
      <c r="M205" s="62">
        <v>0.69708029199999999</v>
      </c>
      <c r="N205" s="46">
        <f t="shared" si="30"/>
        <v>2.0912408760000001</v>
      </c>
      <c r="O205" s="60">
        <v>1.2769999999999999</v>
      </c>
      <c r="P205" s="47">
        <f>IF(O205&lt;Benchmarks!C$8,0,IF(O205&lt;Benchmarks!D$8,1,IF(O205&lt;Benchmarks!E$8,2,IF(O205&lt;Benchmarks!F$8,3,IF(O205&lt;Benchmarks!G$8,4,IF(O205&lt;Benchmarks!H$8,5,6))))))</f>
        <v>5</v>
      </c>
      <c r="Q205" s="62">
        <v>1</v>
      </c>
      <c r="R205" s="46">
        <f t="shared" si="31"/>
        <v>5</v>
      </c>
      <c r="S205" s="60">
        <v>0.58299999999999996</v>
      </c>
      <c r="T205" s="47">
        <f>IF(S205&lt;Benchmarks!C$7,0,IF(S205&lt;Benchmarks!D$7,1,IF(S205&lt;Benchmarks!E$7,2,IF(S205&lt;Benchmarks!F$7,3,IF(S205&lt;Benchmarks!G$7,4,IF(S205&lt;Benchmarks!H$7,5,6))))))</f>
        <v>5</v>
      </c>
      <c r="U205" s="62">
        <v>1</v>
      </c>
      <c r="V205" s="46">
        <f t="shared" si="32"/>
        <v>5</v>
      </c>
      <c r="W205" s="60">
        <v>4.3049999999999997</v>
      </c>
      <c r="X205" s="44">
        <f>IF(W205&lt;Benchmarks!C$5,0,IF(W205&lt;Benchmarks!D$5,1,IF(W205&lt;Benchmarks!E$5,2,IF(W205&lt;Benchmarks!F$5,3,IF(W205&lt;Benchmarks!G$5,4,IF(W205&lt;Benchmarks!H$5,5,6))))))</f>
        <v>4</v>
      </c>
      <c r="Y205" s="62">
        <v>0.9343065693</v>
      </c>
      <c r="Z205" s="46">
        <f t="shared" si="33"/>
        <v>3.7372262772</v>
      </c>
      <c r="AA205" s="60">
        <v>3.6320000000000001</v>
      </c>
      <c r="AB205" s="44">
        <f>IF(AA205&lt;Benchmarks!C$6,0,IF(AA205&lt;Benchmarks!D$6,1,IF(AA205&lt;Benchmarks!E$6,2,IF(AA205&lt;Benchmarks!F$6,3,IF(AA205&lt;Benchmarks!G$6,4,IF(AA205&lt;Benchmarks!H$6,5,6))))))</f>
        <v>3</v>
      </c>
      <c r="AC205" s="62">
        <v>0.8076923077</v>
      </c>
      <c r="AD205" s="46">
        <f t="shared" si="34"/>
        <v>2.4230769231</v>
      </c>
      <c r="AE205" s="46">
        <f t="shared" si="35"/>
        <v>18.2515440763</v>
      </c>
      <c r="AF205" s="58">
        <v>30</v>
      </c>
      <c r="AG205" s="48">
        <f t="shared" si="36"/>
        <v>0.60838480254333338</v>
      </c>
      <c r="AH205" s="171"/>
      <c r="AI205" s="58">
        <v>1</v>
      </c>
      <c r="AJ205" s="58">
        <v>127</v>
      </c>
      <c r="AK205" s="58">
        <v>0</v>
      </c>
      <c r="AL205" s="111"/>
      <c r="AM205" s="58">
        <v>1</v>
      </c>
      <c r="AN205" s="171"/>
      <c r="AO205" s="58">
        <v>1</v>
      </c>
      <c r="AP205" s="58">
        <v>146</v>
      </c>
      <c r="AQ205" s="58">
        <v>0</v>
      </c>
      <c r="AR205" s="111"/>
      <c r="AS205" s="58">
        <v>1</v>
      </c>
      <c r="AT205" s="111"/>
      <c r="AU205" s="171"/>
      <c r="AV205" s="58">
        <v>4</v>
      </c>
      <c r="AW205" s="58">
        <v>0</v>
      </c>
      <c r="AX205" s="58">
        <v>4</v>
      </c>
      <c r="AY205" s="171"/>
      <c r="AZ205" s="58">
        <v>1</v>
      </c>
      <c r="BA205" s="58">
        <v>34</v>
      </c>
      <c r="BB205" s="58">
        <v>0</v>
      </c>
      <c r="BC205" s="111"/>
      <c r="BD205" s="58">
        <v>1</v>
      </c>
      <c r="BE205" s="62">
        <v>0.10587639309999999</v>
      </c>
      <c r="BF205" s="58">
        <v>0</v>
      </c>
      <c r="BG205" s="58">
        <v>4</v>
      </c>
      <c r="BH205" s="58">
        <v>1</v>
      </c>
      <c r="BI205" s="58">
        <v>4</v>
      </c>
      <c r="BJ205" s="58">
        <v>4</v>
      </c>
      <c r="BK205" s="175"/>
      <c r="BL205" s="61">
        <v>1</v>
      </c>
      <c r="BM205" s="61">
        <v>159</v>
      </c>
      <c r="BN205" s="64">
        <v>0</v>
      </c>
      <c r="BO205" s="112"/>
      <c r="BP205" s="58">
        <v>1</v>
      </c>
      <c r="BQ205" s="175"/>
      <c r="BR205" s="61">
        <v>1</v>
      </c>
      <c r="BS205" s="61">
        <v>161</v>
      </c>
      <c r="BT205" s="64">
        <v>0</v>
      </c>
      <c r="BU205" s="112"/>
      <c r="BV205" s="64">
        <v>1</v>
      </c>
      <c r="BW205" s="112"/>
      <c r="BX205" s="172"/>
      <c r="BY205" s="64">
        <v>0</v>
      </c>
      <c r="BZ205" s="64">
        <v>0</v>
      </c>
      <c r="CA205" s="64">
        <v>0</v>
      </c>
      <c r="CB205" s="65">
        <v>13</v>
      </c>
      <c r="CC205" s="61">
        <v>0</v>
      </c>
      <c r="CD205" s="61">
        <v>155</v>
      </c>
      <c r="CE205" s="64">
        <v>0</v>
      </c>
      <c r="CF205" s="63">
        <v>8.387E-2</v>
      </c>
      <c r="CG205" s="58">
        <v>0</v>
      </c>
      <c r="CH205" s="58">
        <v>22</v>
      </c>
      <c r="CI205" s="58">
        <v>0</v>
      </c>
      <c r="CJ205" s="58">
        <v>157</v>
      </c>
      <c r="CK205" s="58">
        <v>0</v>
      </c>
      <c r="CL205" s="63">
        <v>0.14013</v>
      </c>
      <c r="CM205" s="58">
        <v>0</v>
      </c>
      <c r="CN205" s="112"/>
      <c r="CO205" s="171"/>
      <c r="CP205" s="58">
        <v>0</v>
      </c>
      <c r="CQ205" s="58">
        <v>0</v>
      </c>
      <c r="CR205" s="58">
        <v>0</v>
      </c>
      <c r="CS205" s="64">
        <v>4</v>
      </c>
      <c r="CT205" s="64">
        <v>17</v>
      </c>
      <c r="CU205" s="63">
        <v>0.23529411759999999</v>
      </c>
      <c r="CV205" s="62">
        <v>0.97546012270000004</v>
      </c>
      <c r="CW205" s="62">
        <v>0.23529411759999999</v>
      </c>
      <c r="CX205" s="46">
        <f t="shared" si="37"/>
        <v>15.970101066762501</v>
      </c>
      <c r="CY205" s="60">
        <v>0</v>
      </c>
      <c r="CZ205" s="60">
        <v>0</v>
      </c>
      <c r="DA205" s="46">
        <f t="shared" si="38"/>
        <v>4.7058823519999997</v>
      </c>
      <c r="DB205" s="60">
        <v>0</v>
      </c>
      <c r="DC205" s="60">
        <v>0</v>
      </c>
      <c r="DD205" s="66">
        <v>0</v>
      </c>
      <c r="DE205" s="49">
        <f t="shared" si="39"/>
        <v>0.44704829013540537</v>
      </c>
    </row>
    <row r="206" spans="1:109" x14ac:dyDescent="0.45">
      <c r="A206" s="56" t="s">
        <v>1142</v>
      </c>
      <c r="B206" s="57" t="s">
        <v>1143</v>
      </c>
      <c r="C206" s="56" t="s">
        <v>1144</v>
      </c>
      <c r="D206" s="56" t="s">
        <v>1145</v>
      </c>
      <c r="E206" s="56" t="s">
        <v>1146</v>
      </c>
      <c r="F206" s="56" t="s">
        <v>766</v>
      </c>
      <c r="G206" s="56" t="s">
        <v>794</v>
      </c>
      <c r="H206" s="56" t="s">
        <v>142</v>
      </c>
      <c r="I206" s="58">
        <v>0</v>
      </c>
      <c r="J206" s="59">
        <v>144</v>
      </c>
      <c r="K206" s="60">
        <v>2.1179999999999999</v>
      </c>
      <c r="L206" s="47">
        <f>IF(K206&lt;Benchmarks!C$9,0,IF(K206&lt;Benchmarks!D$9,1,IF(K206&lt;Benchmarks!E$9,2,IF(K206&lt;Benchmarks!F$9,3,IF(K206&lt;Benchmarks!G$9,4,IF(K206&lt;Benchmarks!H$9,5,6))))))</f>
        <v>0</v>
      </c>
      <c r="M206" s="62">
        <v>0.1131386861</v>
      </c>
      <c r="N206" s="46">
        <f t="shared" si="30"/>
        <v>0</v>
      </c>
      <c r="O206" s="60">
        <v>0.96699999999999997</v>
      </c>
      <c r="P206" s="47">
        <f>IF(O206&lt;Benchmarks!C$8,0,IF(O206&lt;Benchmarks!D$8,1,IF(O206&lt;Benchmarks!E$8,2,IF(O206&lt;Benchmarks!F$8,3,IF(O206&lt;Benchmarks!G$8,4,IF(O206&lt;Benchmarks!H$8,5,6))))))</f>
        <v>0</v>
      </c>
      <c r="Q206" s="62">
        <v>1</v>
      </c>
      <c r="R206" s="46">
        <f t="shared" si="31"/>
        <v>0</v>
      </c>
      <c r="S206" s="60">
        <v>0.65</v>
      </c>
      <c r="T206" s="47">
        <f>IF(S206&lt;Benchmarks!C$7,0,IF(S206&lt;Benchmarks!D$7,1,IF(S206&lt;Benchmarks!E$7,2,IF(S206&lt;Benchmarks!F$7,3,IF(S206&lt;Benchmarks!G$7,4,IF(S206&lt;Benchmarks!H$7,5,6))))))</f>
        <v>5</v>
      </c>
      <c r="U206" s="62">
        <v>1</v>
      </c>
      <c r="V206" s="46">
        <f t="shared" si="32"/>
        <v>5</v>
      </c>
      <c r="W206" s="60">
        <v>3.7349999999999999</v>
      </c>
      <c r="X206" s="44">
        <f>IF(W206&lt;Benchmarks!C$5,0,IF(W206&lt;Benchmarks!D$5,1,IF(W206&lt;Benchmarks!E$5,2,IF(W206&lt;Benchmarks!F$5,3,IF(W206&lt;Benchmarks!G$5,4,IF(W206&lt;Benchmarks!H$5,5,6))))))</f>
        <v>1</v>
      </c>
      <c r="Y206" s="62">
        <v>0.85766423359999999</v>
      </c>
      <c r="Z206" s="46">
        <f t="shared" si="33"/>
        <v>0.85766423359999999</v>
      </c>
      <c r="AA206" s="60">
        <v>3.4849999999999999</v>
      </c>
      <c r="AB206" s="44">
        <f>IF(AA206&lt;Benchmarks!C$6,0,IF(AA206&lt;Benchmarks!D$6,1,IF(AA206&lt;Benchmarks!E$6,2,IF(AA206&lt;Benchmarks!F$6,3,IF(AA206&lt;Benchmarks!G$6,4,IF(AA206&lt;Benchmarks!H$6,5,6))))))</f>
        <v>2</v>
      </c>
      <c r="AC206" s="62">
        <v>0.82051282049999996</v>
      </c>
      <c r="AD206" s="46">
        <f t="shared" si="34"/>
        <v>1.6410256409999999</v>
      </c>
      <c r="AE206" s="46">
        <f t="shared" si="35"/>
        <v>7.4986898746000001</v>
      </c>
      <c r="AF206" s="58">
        <v>30</v>
      </c>
      <c r="AG206" s="48">
        <f t="shared" si="36"/>
        <v>0.24995632915333335</v>
      </c>
      <c r="AH206" s="58">
        <v>20</v>
      </c>
      <c r="AI206" s="58">
        <v>0</v>
      </c>
      <c r="AJ206" s="58">
        <v>283</v>
      </c>
      <c r="AK206" s="58">
        <v>0</v>
      </c>
      <c r="AL206" s="62">
        <v>7.0669999999999997E-2</v>
      </c>
      <c r="AM206" s="58">
        <v>0</v>
      </c>
      <c r="AN206" s="58">
        <v>18</v>
      </c>
      <c r="AO206" s="58">
        <v>0</v>
      </c>
      <c r="AP206" s="58">
        <v>279</v>
      </c>
      <c r="AQ206" s="58">
        <v>0</v>
      </c>
      <c r="AR206" s="62">
        <v>6.4519999999999994E-2</v>
      </c>
      <c r="AS206" s="58">
        <v>0</v>
      </c>
      <c r="AT206" s="62">
        <v>0.10439653710000001</v>
      </c>
      <c r="AU206" s="58">
        <v>0</v>
      </c>
      <c r="AV206" s="58">
        <v>1</v>
      </c>
      <c r="AW206" s="58">
        <v>1</v>
      </c>
      <c r="AX206" s="58">
        <v>1</v>
      </c>
      <c r="AY206" s="171"/>
      <c r="AZ206" s="58">
        <v>1</v>
      </c>
      <c r="BA206" s="58">
        <v>70</v>
      </c>
      <c r="BB206" s="58">
        <v>0</v>
      </c>
      <c r="BC206" s="111"/>
      <c r="BD206" s="58">
        <v>1</v>
      </c>
      <c r="BE206" s="111"/>
      <c r="BF206" s="58">
        <v>2</v>
      </c>
      <c r="BG206" s="58">
        <v>3</v>
      </c>
      <c r="BH206" s="58">
        <v>4</v>
      </c>
      <c r="BI206" s="58">
        <v>4</v>
      </c>
      <c r="BJ206" s="58">
        <v>4</v>
      </c>
      <c r="BK206" s="175"/>
      <c r="BL206" s="61">
        <v>1</v>
      </c>
      <c r="BM206" s="61">
        <v>323</v>
      </c>
      <c r="BN206" s="64">
        <v>0</v>
      </c>
      <c r="BO206" s="112"/>
      <c r="BP206" s="58">
        <v>1</v>
      </c>
      <c r="BQ206" s="175"/>
      <c r="BR206" s="61">
        <v>1</v>
      </c>
      <c r="BS206" s="61">
        <v>318</v>
      </c>
      <c r="BT206" s="64">
        <v>0</v>
      </c>
      <c r="BU206" s="112"/>
      <c r="BV206" s="64">
        <v>1</v>
      </c>
      <c r="BW206" s="112"/>
      <c r="BX206" s="172"/>
      <c r="BY206" s="64">
        <v>0</v>
      </c>
      <c r="BZ206" s="64">
        <v>0</v>
      </c>
      <c r="CA206" s="64">
        <v>0</v>
      </c>
      <c r="CB206" s="65">
        <v>14</v>
      </c>
      <c r="CC206" s="61">
        <v>0</v>
      </c>
      <c r="CD206" s="61">
        <v>300</v>
      </c>
      <c r="CE206" s="64">
        <v>0</v>
      </c>
      <c r="CF206" s="63">
        <v>4.6670000000000003E-2</v>
      </c>
      <c r="CG206" s="58">
        <v>0</v>
      </c>
      <c r="CH206" s="171"/>
      <c r="CI206" s="58">
        <v>1</v>
      </c>
      <c r="CJ206" s="58">
        <v>290</v>
      </c>
      <c r="CK206" s="58">
        <v>0</v>
      </c>
      <c r="CL206" s="112"/>
      <c r="CM206" s="58">
        <v>1</v>
      </c>
      <c r="CN206" s="112"/>
      <c r="CO206" s="58">
        <v>2</v>
      </c>
      <c r="CP206" s="58">
        <v>5</v>
      </c>
      <c r="CQ206" s="58">
        <v>5</v>
      </c>
      <c r="CR206" s="58">
        <v>5</v>
      </c>
      <c r="CS206" s="64">
        <v>9</v>
      </c>
      <c r="CT206" s="64">
        <v>17</v>
      </c>
      <c r="CU206" s="63">
        <v>0.52941176469999995</v>
      </c>
      <c r="CV206" s="62">
        <v>0.98107255520000003</v>
      </c>
      <c r="CW206" s="62">
        <v>0.52941176469999995</v>
      </c>
      <c r="CX206" s="46">
        <f t="shared" si="37"/>
        <v>6.5613536402750006</v>
      </c>
      <c r="CY206" s="60">
        <v>0</v>
      </c>
      <c r="CZ206" s="60">
        <v>0</v>
      </c>
      <c r="DA206" s="46">
        <f t="shared" si="38"/>
        <v>10.588235293999999</v>
      </c>
      <c r="DB206" s="60">
        <v>0</v>
      </c>
      <c r="DC206" s="60">
        <v>0</v>
      </c>
      <c r="DD206" s="66">
        <v>0</v>
      </c>
      <c r="DE206" s="49">
        <f t="shared" si="39"/>
        <v>0.37080192290324321</v>
      </c>
    </row>
    <row r="207" spans="1:109" x14ac:dyDescent="0.45">
      <c r="A207" s="56" t="s">
        <v>1147</v>
      </c>
      <c r="B207" s="57" t="s">
        <v>1148</v>
      </c>
      <c r="C207" s="56" t="s">
        <v>1149</v>
      </c>
      <c r="D207" s="56" t="s">
        <v>1150</v>
      </c>
      <c r="E207" s="56" t="s">
        <v>1151</v>
      </c>
      <c r="F207" s="56" t="s">
        <v>760</v>
      </c>
      <c r="G207" s="56" t="s">
        <v>767</v>
      </c>
      <c r="H207" s="56" t="s">
        <v>142</v>
      </c>
      <c r="I207" s="58">
        <v>0</v>
      </c>
      <c r="J207" s="59">
        <v>120</v>
      </c>
      <c r="K207" s="60">
        <v>2.4380000000000002</v>
      </c>
      <c r="L207" s="47">
        <f>IF(K207&lt;Benchmarks!C$9,0,IF(K207&lt;Benchmarks!D$9,1,IF(K207&lt;Benchmarks!E$9,2,IF(K207&lt;Benchmarks!F$9,3,IF(K207&lt;Benchmarks!G$9,4,IF(K207&lt;Benchmarks!H$9,5,6))))))</f>
        <v>2</v>
      </c>
      <c r="M207" s="62">
        <v>0.52189781020000003</v>
      </c>
      <c r="N207" s="46">
        <f t="shared" si="30"/>
        <v>1.0437956204000001</v>
      </c>
      <c r="O207" s="60">
        <v>1.246</v>
      </c>
      <c r="P207" s="47">
        <f>IF(O207&lt;Benchmarks!C$8,0,IF(O207&lt;Benchmarks!D$8,1,IF(O207&lt;Benchmarks!E$8,2,IF(O207&lt;Benchmarks!F$8,3,IF(O207&lt;Benchmarks!G$8,4,IF(O207&lt;Benchmarks!H$8,5,6))))))</f>
        <v>5</v>
      </c>
      <c r="Q207" s="62">
        <v>1</v>
      </c>
      <c r="R207" s="46">
        <f t="shared" si="31"/>
        <v>5</v>
      </c>
      <c r="S207" s="60">
        <v>0.45900000000000002</v>
      </c>
      <c r="T207" s="47">
        <f>IF(S207&lt;Benchmarks!C$7,0,IF(S207&lt;Benchmarks!D$7,1,IF(S207&lt;Benchmarks!E$7,2,IF(S207&lt;Benchmarks!F$7,3,IF(S207&lt;Benchmarks!G$7,4,IF(S207&lt;Benchmarks!H$7,5,6))))))</f>
        <v>4</v>
      </c>
      <c r="U207" s="62">
        <v>1</v>
      </c>
      <c r="V207" s="46">
        <f t="shared" si="32"/>
        <v>4</v>
      </c>
      <c r="W207" s="60">
        <v>4.1440000000000001</v>
      </c>
      <c r="X207" s="44">
        <f>IF(W207&lt;Benchmarks!C$5,0,IF(W207&lt;Benchmarks!D$5,1,IF(W207&lt;Benchmarks!E$5,2,IF(W207&lt;Benchmarks!F$5,3,IF(W207&lt;Benchmarks!G$5,4,IF(W207&lt;Benchmarks!H$5,5,6))))))</f>
        <v>4</v>
      </c>
      <c r="Y207" s="62">
        <v>0.90145985399999995</v>
      </c>
      <c r="Z207" s="46">
        <f t="shared" si="33"/>
        <v>3.6058394159999998</v>
      </c>
      <c r="AA207" s="60">
        <v>3.657</v>
      </c>
      <c r="AB207" s="44">
        <f>IF(AA207&lt;Benchmarks!C$6,0,IF(AA207&lt;Benchmarks!D$6,1,IF(AA207&lt;Benchmarks!E$6,2,IF(AA207&lt;Benchmarks!F$6,3,IF(AA207&lt;Benchmarks!G$6,4,IF(AA207&lt;Benchmarks!H$6,5,6))))))</f>
        <v>3</v>
      </c>
      <c r="AC207" s="62">
        <v>0.78205128209999997</v>
      </c>
      <c r="AD207" s="46">
        <f t="shared" si="34"/>
        <v>2.3461538463</v>
      </c>
      <c r="AE207" s="46">
        <f t="shared" si="35"/>
        <v>15.995788882700001</v>
      </c>
      <c r="AF207" s="58">
        <v>30</v>
      </c>
      <c r="AG207" s="48">
        <f t="shared" si="36"/>
        <v>0.53319296275666672</v>
      </c>
      <c r="AH207" s="58">
        <v>12</v>
      </c>
      <c r="AI207" s="58">
        <v>0</v>
      </c>
      <c r="AJ207" s="58">
        <v>298</v>
      </c>
      <c r="AK207" s="58">
        <v>0</v>
      </c>
      <c r="AL207" s="62">
        <v>4.027E-2</v>
      </c>
      <c r="AM207" s="58">
        <v>0</v>
      </c>
      <c r="AN207" s="58">
        <v>14</v>
      </c>
      <c r="AO207" s="58">
        <v>0</v>
      </c>
      <c r="AP207" s="58">
        <v>299</v>
      </c>
      <c r="AQ207" s="58">
        <v>0</v>
      </c>
      <c r="AR207" s="62">
        <v>4.6820000000000001E-2</v>
      </c>
      <c r="AS207" s="58">
        <v>0</v>
      </c>
      <c r="AT207" s="111"/>
      <c r="AU207" s="171"/>
      <c r="AV207" s="58">
        <v>3</v>
      </c>
      <c r="AW207" s="58">
        <v>0</v>
      </c>
      <c r="AX207" s="58">
        <v>3</v>
      </c>
      <c r="AY207" s="171"/>
      <c r="AZ207" s="58">
        <v>1</v>
      </c>
      <c r="BA207" s="58">
        <v>67</v>
      </c>
      <c r="BB207" s="58">
        <v>0</v>
      </c>
      <c r="BC207" s="111"/>
      <c r="BD207" s="58">
        <v>1</v>
      </c>
      <c r="BE207" s="111"/>
      <c r="BF207" s="58">
        <v>2</v>
      </c>
      <c r="BG207" s="58">
        <v>5</v>
      </c>
      <c r="BH207" s="58">
        <v>6</v>
      </c>
      <c r="BI207" s="58">
        <v>6</v>
      </c>
      <c r="BJ207" s="58">
        <v>6</v>
      </c>
      <c r="BK207" s="175"/>
      <c r="BL207" s="61">
        <v>1</v>
      </c>
      <c r="BM207" s="61">
        <v>327</v>
      </c>
      <c r="BN207" s="64">
        <v>0</v>
      </c>
      <c r="BO207" s="112"/>
      <c r="BP207" s="58">
        <v>1</v>
      </c>
      <c r="BQ207" s="175"/>
      <c r="BR207" s="61">
        <v>1</v>
      </c>
      <c r="BS207" s="61">
        <v>322</v>
      </c>
      <c r="BT207" s="64">
        <v>0</v>
      </c>
      <c r="BU207" s="112"/>
      <c r="BV207" s="64">
        <v>1</v>
      </c>
      <c r="BW207" s="63">
        <v>0.89829954219999997</v>
      </c>
      <c r="BX207" s="64">
        <v>0</v>
      </c>
      <c r="BY207" s="64">
        <v>5</v>
      </c>
      <c r="BZ207" s="64">
        <v>6</v>
      </c>
      <c r="CA207" s="64">
        <v>6</v>
      </c>
      <c r="CB207" s="65">
        <v>20</v>
      </c>
      <c r="CC207" s="61">
        <v>0</v>
      </c>
      <c r="CD207" s="61">
        <v>280</v>
      </c>
      <c r="CE207" s="64">
        <v>0</v>
      </c>
      <c r="CF207" s="63">
        <v>7.1429999999999993E-2</v>
      </c>
      <c r="CG207" s="58">
        <v>0</v>
      </c>
      <c r="CH207" s="58">
        <v>14</v>
      </c>
      <c r="CI207" s="58">
        <v>0</v>
      </c>
      <c r="CJ207" s="58">
        <v>272</v>
      </c>
      <c r="CK207" s="58">
        <v>0</v>
      </c>
      <c r="CL207" s="63">
        <v>5.1470000000000002E-2</v>
      </c>
      <c r="CM207" s="58">
        <v>0</v>
      </c>
      <c r="CN207" s="63">
        <v>0.71413237919999994</v>
      </c>
      <c r="CO207" s="58">
        <v>0</v>
      </c>
      <c r="CP207" s="58">
        <v>4</v>
      </c>
      <c r="CQ207" s="58">
        <v>5</v>
      </c>
      <c r="CR207" s="58">
        <v>5</v>
      </c>
      <c r="CS207" s="64">
        <v>17</v>
      </c>
      <c r="CT207" s="64">
        <v>17</v>
      </c>
      <c r="CU207" s="63">
        <v>1</v>
      </c>
      <c r="CV207" s="62">
        <v>0.99375000000000002</v>
      </c>
      <c r="CW207" s="62">
        <v>1</v>
      </c>
      <c r="CX207" s="46">
        <f t="shared" si="37"/>
        <v>13.996315272362502</v>
      </c>
      <c r="CY207" s="60">
        <v>0</v>
      </c>
      <c r="CZ207" s="60">
        <v>0</v>
      </c>
      <c r="DA207" s="46">
        <f t="shared" si="38"/>
        <v>20</v>
      </c>
      <c r="DB207" s="60">
        <v>0</v>
      </c>
      <c r="DC207" s="60">
        <v>0</v>
      </c>
      <c r="DD207" s="66">
        <v>0</v>
      </c>
      <c r="DE207" s="49">
        <f t="shared" si="39"/>
        <v>0.7350554653483784</v>
      </c>
    </row>
    <row r="208" spans="1:109" x14ac:dyDescent="0.45">
      <c r="A208" s="56" t="s">
        <v>1152</v>
      </c>
      <c r="B208" s="57" t="s">
        <v>1153</v>
      </c>
      <c r="C208" s="56" t="s">
        <v>1154</v>
      </c>
      <c r="D208" s="56" t="s">
        <v>1155</v>
      </c>
      <c r="E208" s="56" t="s">
        <v>1156</v>
      </c>
      <c r="F208" s="56" t="s">
        <v>754</v>
      </c>
      <c r="G208" s="56" t="s">
        <v>754</v>
      </c>
      <c r="H208" s="56" t="s">
        <v>142</v>
      </c>
      <c r="I208" s="58">
        <v>0</v>
      </c>
      <c r="J208" s="59">
        <v>59</v>
      </c>
      <c r="K208" s="60">
        <v>2.31</v>
      </c>
      <c r="L208" s="47">
        <f>IF(K208&lt;Benchmarks!C$9,0,IF(K208&lt;Benchmarks!D$9,1,IF(K208&lt;Benchmarks!E$9,2,IF(K208&lt;Benchmarks!F$9,3,IF(K208&lt;Benchmarks!G$9,4,IF(K208&lt;Benchmarks!H$9,5,6))))))</f>
        <v>1</v>
      </c>
      <c r="M208" s="62">
        <v>0.98905109489999998</v>
      </c>
      <c r="N208" s="46">
        <f t="shared" si="30"/>
        <v>0.98905109489999998</v>
      </c>
      <c r="O208" s="60">
        <v>0.88700000000000001</v>
      </c>
      <c r="P208" s="47">
        <f>IF(O208&lt;Benchmarks!C$8,0,IF(O208&lt;Benchmarks!D$8,1,IF(O208&lt;Benchmarks!E$8,2,IF(O208&lt;Benchmarks!F$8,3,IF(O208&lt;Benchmarks!G$8,4,IF(O208&lt;Benchmarks!H$8,5,6))))))</f>
        <v>0</v>
      </c>
      <c r="Q208" s="62">
        <v>1</v>
      </c>
      <c r="R208" s="46">
        <f t="shared" si="31"/>
        <v>0</v>
      </c>
      <c r="S208" s="60">
        <v>0.87</v>
      </c>
      <c r="T208" s="47">
        <f>IF(S208&lt;Benchmarks!C$7,0,IF(S208&lt;Benchmarks!D$7,1,IF(S208&lt;Benchmarks!E$7,2,IF(S208&lt;Benchmarks!F$7,3,IF(S208&lt;Benchmarks!G$7,4,IF(S208&lt;Benchmarks!H$7,5,6))))))</f>
        <v>6</v>
      </c>
      <c r="U208" s="62">
        <v>1</v>
      </c>
      <c r="V208" s="46">
        <f t="shared" si="32"/>
        <v>6</v>
      </c>
      <c r="W208" s="60">
        <v>4.0670000000000002</v>
      </c>
      <c r="X208" s="44">
        <f>IF(W208&lt;Benchmarks!C$5,0,IF(W208&lt;Benchmarks!D$5,1,IF(W208&lt;Benchmarks!E$5,2,IF(W208&lt;Benchmarks!F$5,3,IF(W208&lt;Benchmarks!G$5,4,IF(W208&lt;Benchmarks!H$5,5,6))))))</f>
        <v>3</v>
      </c>
      <c r="Y208" s="62">
        <v>1</v>
      </c>
      <c r="Z208" s="46">
        <f t="shared" si="33"/>
        <v>3</v>
      </c>
      <c r="AA208" s="60">
        <v>3.706</v>
      </c>
      <c r="AB208" s="44">
        <f>IF(AA208&lt;Benchmarks!C$6,0,IF(AA208&lt;Benchmarks!D$6,1,IF(AA208&lt;Benchmarks!E$6,2,IF(AA208&lt;Benchmarks!F$6,3,IF(AA208&lt;Benchmarks!G$6,4,IF(AA208&lt;Benchmarks!H$6,5,6))))))</f>
        <v>3</v>
      </c>
      <c r="AC208" s="62">
        <v>1</v>
      </c>
      <c r="AD208" s="46">
        <f t="shared" si="34"/>
        <v>3</v>
      </c>
      <c r="AE208" s="46">
        <f t="shared" si="35"/>
        <v>12.989051094900001</v>
      </c>
      <c r="AF208" s="58">
        <v>30</v>
      </c>
      <c r="AG208" s="48">
        <f t="shared" si="36"/>
        <v>0.43296836983000003</v>
      </c>
      <c r="AH208" s="171"/>
      <c r="AI208" s="58">
        <v>1</v>
      </c>
      <c r="AJ208" s="58">
        <v>111</v>
      </c>
      <c r="AK208" s="58">
        <v>0</v>
      </c>
      <c r="AL208" s="111"/>
      <c r="AM208" s="58">
        <v>1</v>
      </c>
      <c r="AN208" s="171"/>
      <c r="AO208" s="58">
        <v>1</v>
      </c>
      <c r="AP208" s="58">
        <v>100</v>
      </c>
      <c r="AQ208" s="58">
        <v>0</v>
      </c>
      <c r="AR208" s="111"/>
      <c r="AS208" s="58">
        <v>1</v>
      </c>
      <c r="AT208" s="62">
        <v>0.59261396420000001</v>
      </c>
      <c r="AU208" s="58">
        <v>0</v>
      </c>
      <c r="AV208" s="58">
        <v>3</v>
      </c>
      <c r="AW208" s="58">
        <v>5</v>
      </c>
      <c r="AX208" s="58">
        <v>5</v>
      </c>
      <c r="AY208" s="171"/>
      <c r="AZ208" s="58">
        <v>1</v>
      </c>
      <c r="BA208" s="171"/>
      <c r="BB208" s="58">
        <v>4</v>
      </c>
      <c r="BC208" s="111"/>
      <c r="BD208" s="58">
        <v>1</v>
      </c>
      <c r="BE208" s="111"/>
      <c r="BF208" s="171"/>
      <c r="BG208" s="171"/>
      <c r="BH208" s="171"/>
      <c r="BI208" s="171"/>
      <c r="BJ208" s="58">
        <v>5</v>
      </c>
      <c r="BK208" s="175"/>
      <c r="BL208" s="61">
        <v>1</v>
      </c>
      <c r="BM208" s="61">
        <v>123</v>
      </c>
      <c r="BN208" s="64">
        <v>0</v>
      </c>
      <c r="BO208" s="112"/>
      <c r="BP208" s="58">
        <v>1</v>
      </c>
      <c r="BQ208" s="175"/>
      <c r="BR208" s="61">
        <v>1</v>
      </c>
      <c r="BS208" s="61">
        <v>117</v>
      </c>
      <c r="BT208" s="64">
        <v>0</v>
      </c>
      <c r="BU208" s="112"/>
      <c r="BV208" s="64">
        <v>1</v>
      </c>
      <c r="BW208" s="112"/>
      <c r="BX208" s="172"/>
      <c r="BY208" s="64">
        <v>0</v>
      </c>
      <c r="BZ208" s="64">
        <v>0</v>
      </c>
      <c r="CA208" s="64">
        <v>0</v>
      </c>
      <c r="CB208" s="177"/>
      <c r="CC208" s="61">
        <v>1</v>
      </c>
      <c r="CD208" s="61">
        <v>110</v>
      </c>
      <c r="CE208" s="64">
        <v>0</v>
      </c>
      <c r="CF208" s="112"/>
      <c r="CG208" s="58">
        <v>1</v>
      </c>
      <c r="CH208" s="171"/>
      <c r="CI208" s="58">
        <v>1</v>
      </c>
      <c r="CJ208" s="58">
        <v>108</v>
      </c>
      <c r="CK208" s="58">
        <v>0</v>
      </c>
      <c r="CL208" s="112"/>
      <c r="CM208" s="58">
        <v>1</v>
      </c>
      <c r="CN208" s="63">
        <v>1.5817524841999999</v>
      </c>
      <c r="CO208" s="58">
        <v>0</v>
      </c>
      <c r="CP208" s="58">
        <v>5</v>
      </c>
      <c r="CQ208" s="58">
        <v>5</v>
      </c>
      <c r="CR208" s="58">
        <v>5</v>
      </c>
      <c r="CS208" s="64">
        <v>10</v>
      </c>
      <c r="CT208" s="64">
        <v>17</v>
      </c>
      <c r="CU208" s="63">
        <v>0.58823529409999997</v>
      </c>
      <c r="CV208" s="62">
        <v>0.9663865546</v>
      </c>
      <c r="CW208" s="62">
        <v>0.58823529409999997</v>
      </c>
      <c r="CX208" s="46">
        <f t="shared" si="37"/>
        <v>11.365419708037502</v>
      </c>
      <c r="CY208" s="60">
        <v>0</v>
      </c>
      <c r="CZ208" s="60">
        <v>0</v>
      </c>
      <c r="DA208" s="46">
        <f t="shared" si="38"/>
        <v>11.764705881999999</v>
      </c>
      <c r="DB208" s="60">
        <v>0</v>
      </c>
      <c r="DC208" s="60">
        <v>0</v>
      </c>
      <c r="DD208" s="66">
        <v>0</v>
      </c>
      <c r="DE208" s="49">
        <f t="shared" si="39"/>
        <v>0.50011082356837844</v>
      </c>
    </row>
    <row r="209" spans="1:109" x14ac:dyDescent="0.45">
      <c r="A209" s="56" t="s">
        <v>1157</v>
      </c>
      <c r="B209" s="57" t="s">
        <v>1158</v>
      </c>
      <c r="C209" s="56" t="s">
        <v>1159</v>
      </c>
      <c r="D209" s="56" t="s">
        <v>1160</v>
      </c>
      <c r="E209" s="56" t="s">
        <v>1161</v>
      </c>
      <c r="F209" s="56" t="s">
        <v>766</v>
      </c>
      <c r="G209" s="56" t="s">
        <v>794</v>
      </c>
      <c r="H209" s="56" t="s">
        <v>142</v>
      </c>
      <c r="I209" s="58">
        <v>0</v>
      </c>
      <c r="J209" s="59">
        <v>99</v>
      </c>
      <c r="K209" s="60">
        <v>2.3439999999999999</v>
      </c>
      <c r="L209" s="47">
        <f>IF(K209&lt;Benchmarks!C$9,0,IF(K209&lt;Benchmarks!D$9,1,IF(K209&lt;Benchmarks!E$9,2,IF(K209&lt;Benchmarks!F$9,3,IF(K209&lt;Benchmarks!G$9,4,IF(K209&lt;Benchmarks!H$9,5,6))))))</f>
        <v>2</v>
      </c>
      <c r="M209" s="62">
        <v>0.7262773723</v>
      </c>
      <c r="N209" s="46">
        <f t="shared" si="30"/>
        <v>1.4525547446</v>
      </c>
      <c r="O209" s="60">
        <v>1.149</v>
      </c>
      <c r="P209" s="47">
        <f>IF(O209&lt;Benchmarks!C$8,0,IF(O209&lt;Benchmarks!D$8,1,IF(O209&lt;Benchmarks!E$8,2,IF(O209&lt;Benchmarks!F$8,3,IF(O209&lt;Benchmarks!G$8,4,IF(O209&lt;Benchmarks!H$8,5,6))))))</f>
        <v>3</v>
      </c>
      <c r="Q209" s="62">
        <v>1</v>
      </c>
      <c r="R209" s="46">
        <f t="shared" si="31"/>
        <v>3</v>
      </c>
      <c r="S209" s="60">
        <v>0.32200000000000001</v>
      </c>
      <c r="T209" s="47">
        <f>IF(S209&lt;Benchmarks!C$7,0,IF(S209&lt;Benchmarks!D$7,1,IF(S209&lt;Benchmarks!E$7,2,IF(S209&lt;Benchmarks!F$7,3,IF(S209&lt;Benchmarks!G$7,4,IF(S209&lt;Benchmarks!H$7,5,6))))))</f>
        <v>1</v>
      </c>
      <c r="U209" s="62">
        <v>1</v>
      </c>
      <c r="V209" s="46">
        <f t="shared" si="32"/>
        <v>1</v>
      </c>
      <c r="W209" s="60">
        <v>3.8159999999999998</v>
      </c>
      <c r="X209" s="44">
        <f>IF(W209&lt;Benchmarks!C$5,0,IF(W209&lt;Benchmarks!D$5,1,IF(W209&lt;Benchmarks!E$5,2,IF(W209&lt;Benchmarks!F$5,3,IF(W209&lt;Benchmarks!G$5,4,IF(W209&lt;Benchmarks!H$5,5,6))))))</f>
        <v>2</v>
      </c>
      <c r="Y209" s="62">
        <v>0.79197080289999999</v>
      </c>
      <c r="Z209" s="46">
        <f t="shared" si="33"/>
        <v>1.5839416058</v>
      </c>
      <c r="AA209" s="60">
        <v>3.4710000000000001</v>
      </c>
      <c r="AB209" s="44">
        <f>IF(AA209&lt;Benchmarks!C$6,0,IF(AA209&lt;Benchmarks!D$6,1,IF(AA209&lt;Benchmarks!E$6,2,IF(AA209&lt;Benchmarks!F$6,3,IF(AA209&lt;Benchmarks!G$6,4,IF(AA209&lt;Benchmarks!H$6,5,6))))))</f>
        <v>2</v>
      </c>
      <c r="AC209" s="62">
        <v>0.6538461538</v>
      </c>
      <c r="AD209" s="46">
        <f t="shared" si="34"/>
        <v>1.3076923076</v>
      </c>
      <c r="AE209" s="46">
        <f t="shared" si="35"/>
        <v>8.3441886580000002</v>
      </c>
      <c r="AF209" s="58">
        <v>30</v>
      </c>
      <c r="AG209" s="48">
        <f t="shared" si="36"/>
        <v>0.27813962193333336</v>
      </c>
      <c r="AH209" s="58">
        <v>16</v>
      </c>
      <c r="AI209" s="58">
        <v>0</v>
      </c>
      <c r="AJ209" s="58">
        <v>284</v>
      </c>
      <c r="AK209" s="58">
        <v>0</v>
      </c>
      <c r="AL209" s="62">
        <v>5.6340000000000001E-2</v>
      </c>
      <c r="AM209" s="58">
        <v>0</v>
      </c>
      <c r="AN209" s="171"/>
      <c r="AO209" s="58">
        <v>1</v>
      </c>
      <c r="AP209" s="58">
        <v>271</v>
      </c>
      <c r="AQ209" s="58">
        <v>0</v>
      </c>
      <c r="AR209" s="111"/>
      <c r="AS209" s="58">
        <v>1</v>
      </c>
      <c r="AT209" s="111"/>
      <c r="AU209" s="58">
        <v>2</v>
      </c>
      <c r="AV209" s="58">
        <v>4</v>
      </c>
      <c r="AW209" s="58">
        <v>5</v>
      </c>
      <c r="AX209" s="58">
        <v>5</v>
      </c>
      <c r="AY209" s="171"/>
      <c r="AZ209" s="58">
        <v>1</v>
      </c>
      <c r="BA209" s="58">
        <v>64</v>
      </c>
      <c r="BB209" s="58">
        <v>0</v>
      </c>
      <c r="BC209" s="111"/>
      <c r="BD209" s="58">
        <v>1</v>
      </c>
      <c r="BE209" s="111"/>
      <c r="BF209" s="58">
        <v>2</v>
      </c>
      <c r="BG209" s="58">
        <v>4</v>
      </c>
      <c r="BH209" s="58">
        <v>5</v>
      </c>
      <c r="BI209" s="58">
        <v>5</v>
      </c>
      <c r="BJ209" s="58">
        <v>5</v>
      </c>
      <c r="BK209" s="175"/>
      <c r="BL209" s="61">
        <v>1</v>
      </c>
      <c r="BM209" s="61">
        <v>327</v>
      </c>
      <c r="BN209" s="64">
        <v>0</v>
      </c>
      <c r="BO209" s="112"/>
      <c r="BP209" s="58">
        <v>1</v>
      </c>
      <c r="BQ209" s="175"/>
      <c r="BR209" s="61">
        <v>1</v>
      </c>
      <c r="BS209" s="61">
        <v>309</v>
      </c>
      <c r="BT209" s="64">
        <v>0</v>
      </c>
      <c r="BU209" s="112"/>
      <c r="BV209" s="64">
        <v>1</v>
      </c>
      <c r="BW209" s="112"/>
      <c r="BX209" s="172"/>
      <c r="BY209" s="64">
        <v>1</v>
      </c>
      <c r="BZ209" s="64">
        <v>0</v>
      </c>
      <c r="CA209" s="64">
        <v>1</v>
      </c>
      <c r="CB209" s="65">
        <v>15</v>
      </c>
      <c r="CC209" s="61">
        <v>0</v>
      </c>
      <c r="CD209" s="61">
        <v>286</v>
      </c>
      <c r="CE209" s="64">
        <v>0</v>
      </c>
      <c r="CF209" s="63">
        <v>5.2449999999999997E-2</v>
      </c>
      <c r="CG209" s="58">
        <v>0</v>
      </c>
      <c r="CH209" s="58">
        <v>20</v>
      </c>
      <c r="CI209" s="58">
        <v>0</v>
      </c>
      <c r="CJ209" s="58">
        <v>271</v>
      </c>
      <c r="CK209" s="58">
        <v>0</v>
      </c>
      <c r="CL209" s="63">
        <v>7.3800000000000004E-2</v>
      </c>
      <c r="CM209" s="58">
        <v>0</v>
      </c>
      <c r="CN209" s="112"/>
      <c r="CO209" s="171"/>
      <c r="CP209" s="58">
        <v>3</v>
      </c>
      <c r="CQ209" s="58">
        <v>0</v>
      </c>
      <c r="CR209" s="58">
        <v>3</v>
      </c>
      <c r="CS209" s="64">
        <v>9</v>
      </c>
      <c r="CT209" s="64">
        <v>17</v>
      </c>
      <c r="CU209" s="63">
        <v>0.52941176469999995</v>
      </c>
      <c r="CV209" s="62">
        <v>0.97452229300000004</v>
      </c>
      <c r="CW209" s="62">
        <v>0.52941176469999995</v>
      </c>
      <c r="CX209" s="46">
        <f t="shared" si="37"/>
        <v>7.3011650757500011</v>
      </c>
      <c r="CY209" s="60">
        <v>0</v>
      </c>
      <c r="CZ209" s="60">
        <v>0</v>
      </c>
      <c r="DA209" s="46">
        <f t="shared" si="38"/>
        <v>10.588235293999999</v>
      </c>
      <c r="DB209" s="60">
        <v>0</v>
      </c>
      <c r="DC209" s="60">
        <v>0</v>
      </c>
      <c r="DD209" s="66">
        <v>0</v>
      </c>
      <c r="DE209" s="49">
        <f t="shared" si="39"/>
        <v>0.38679784583243243</v>
      </c>
    </row>
    <row r="210" spans="1:109" x14ac:dyDescent="0.45">
      <c r="A210" s="56" t="s">
        <v>1162</v>
      </c>
      <c r="B210" s="57" t="s">
        <v>1163</v>
      </c>
      <c r="C210" s="56" t="s">
        <v>1164</v>
      </c>
      <c r="D210" s="56" t="s">
        <v>1165</v>
      </c>
      <c r="E210" s="56" t="s">
        <v>1166</v>
      </c>
      <c r="F210" s="56" t="s">
        <v>760</v>
      </c>
      <c r="G210" s="56" t="s">
        <v>754</v>
      </c>
      <c r="H210" s="56" t="s">
        <v>142</v>
      </c>
      <c r="I210" s="58">
        <v>0</v>
      </c>
      <c r="J210" s="59">
        <v>150</v>
      </c>
      <c r="K210" s="60">
        <v>3.2</v>
      </c>
      <c r="L210" s="47">
        <f>IF(K210&lt;Benchmarks!C$9,0,IF(K210&lt;Benchmarks!D$9,1,IF(K210&lt;Benchmarks!E$9,2,IF(K210&lt;Benchmarks!F$9,3,IF(K210&lt;Benchmarks!G$9,4,IF(K210&lt;Benchmarks!H$9,5,6))))))</f>
        <v>6</v>
      </c>
      <c r="M210" s="62">
        <v>1</v>
      </c>
      <c r="N210" s="46">
        <f t="shared" si="30"/>
        <v>6</v>
      </c>
      <c r="O210" s="60">
        <v>1.0209999999999999</v>
      </c>
      <c r="P210" s="47">
        <f>IF(O210&lt;Benchmarks!C$8,0,IF(O210&lt;Benchmarks!D$8,1,IF(O210&lt;Benchmarks!E$8,2,IF(O210&lt;Benchmarks!F$8,3,IF(O210&lt;Benchmarks!G$8,4,IF(O210&lt;Benchmarks!H$8,5,6))))))</f>
        <v>1</v>
      </c>
      <c r="Q210" s="62">
        <v>1</v>
      </c>
      <c r="R210" s="46">
        <f t="shared" si="31"/>
        <v>1</v>
      </c>
      <c r="S210" s="60">
        <v>0.59599999999999997</v>
      </c>
      <c r="T210" s="47">
        <f>IF(S210&lt;Benchmarks!C$7,0,IF(S210&lt;Benchmarks!D$7,1,IF(S210&lt;Benchmarks!E$7,2,IF(S210&lt;Benchmarks!F$7,3,IF(S210&lt;Benchmarks!G$7,4,IF(S210&lt;Benchmarks!H$7,5,6))))))</f>
        <v>5</v>
      </c>
      <c r="U210" s="62">
        <v>1</v>
      </c>
      <c r="V210" s="46">
        <f t="shared" si="32"/>
        <v>5</v>
      </c>
      <c r="W210" s="60">
        <v>4.8170000000000002</v>
      </c>
      <c r="X210" s="44">
        <f>IF(W210&lt;Benchmarks!C$5,0,IF(W210&lt;Benchmarks!D$5,1,IF(W210&lt;Benchmarks!E$5,2,IF(W210&lt;Benchmarks!F$5,3,IF(W210&lt;Benchmarks!G$5,4,IF(W210&lt;Benchmarks!H$5,5,6))))))</f>
        <v>5</v>
      </c>
      <c r="Y210" s="62">
        <v>1</v>
      </c>
      <c r="Z210" s="46">
        <f t="shared" si="33"/>
        <v>5</v>
      </c>
      <c r="AA210" s="60">
        <v>4.3419999999999996</v>
      </c>
      <c r="AB210" s="44">
        <f>IF(AA210&lt;Benchmarks!C$6,0,IF(AA210&lt;Benchmarks!D$6,1,IF(AA210&lt;Benchmarks!E$6,2,IF(AA210&lt;Benchmarks!F$6,3,IF(AA210&lt;Benchmarks!G$6,4,IF(AA210&lt;Benchmarks!H$6,5,6))))))</f>
        <v>5</v>
      </c>
      <c r="AC210" s="62">
        <v>1</v>
      </c>
      <c r="AD210" s="46">
        <f t="shared" si="34"/>
        <v>5</v>
      </c>
      <c r="AE210" s="46">
        <f t="shared" si="35"/>
        <v>22</v>
      </c>
      <c r="AF210" s="58">
        <v>30</v>
      </c>
      <c r="AG210" s="48">
        <f t="shared" si="36"/>
        <v>0.73333333333333328</v>
      </c>
      <c r="AH210" s="58">
        <v>20</v>
      </c>
      <c r="AI210" s="58">
        <v>0</v>
      </c>
      <c r="AJ210" s="58">
        <v>363</v>
      </c>
      <c r="AK210" s="58">
        <v>0</v>
      </c>
      <c r="AL210" s="62">
        <v>5.5100000000000003E-2</v>
      </c>
      <c r="AM210" s="58">
        <v>0</v>
      </c>
      <c r="AN210" s="171"/>
      <c r="AO210" s="58">
        <v>1</v>
      </c>
      <c r="AP210" s="58">
        <v>372</v>
      </c>
      <c r="AQ210" s="58">
        <v>0</v>
      </c>
      <c r="AR210" s="111"/>
      <c r="AS210" s="58">
        <v>1</v>
      </c>
      <c r="AT210" s="111"/>
      <c r="AU210" s="58">
        <v>2</v>
      </c>
      <c r="AV210" s="58">
        <v>5</v>
      </c>
      <c r="AW210" s="58">
        <v>6</v>
      </c>
      <c r="AX210" s="58">
        <v>6</v>
      </c>
      <c r="AY210" s="171"/>
      <c r="AZ210" s="58">
        <v>1</v>
      </c>
      <c r="BA210" s="58">
        <v>95</v>
      </c>
      <c r="BB210" s="58">
        <v>0</v>
      </c>
      <c r="BC210" s="111"/>
      <c r="BD210" s="58">
        <v>1</v>
      </c>
      <c r="BE210" s="111"/>
      <c r="BF210" s="171"/>
      <c r="BG210" s="58">
        <v>1</v>
      </c>
      <c r="BH210" s="58">
        <v>0</v>
      </c>
      <c r="BI210" s="58">
        <v>1</v>
      </c>
      <c r="BJ210" s="58">
        <v>6</v>
      </c>
      <c r="BK210" s="61">
        <v>15</v>
      </c>
      <c r="BL210" s="61">
        <v>0</v>
      </c>
      <c r="BM210" s="61">
        <v>416</v>
      </c>
      <c r="BN210" s="64">
        <v>0</v>
      </c>
      <c r="BO210" s="63">
        <v>3.6060000000000002E-2</v>
      </c>
      <c r="BP210" s="58">
        <v>0</v>
      </c>
      <c r="BQ210" s="175"/>
      <c r="BR210" s="61">
        <v>1</v>
      </c>
      <c r="BS210" s="61">
        <v>422</v>
      </c>
      <c r="BT210" s="64">
        <v>0</v>
      </c>
      <c r="BU210" s="112"/>
      <c r="BV210" s="64">
        <v>1</v>
      </c>
      <c r="BW210" s="112"/>
      <c r="BX210" s="64">
        <v>2</v>
      </c>
      <c r="BY210" s="64">
        <v>1</v>
      </c>
      <c r="BZ210" s="64">
        <v>4</v>
      </c>
      <c r="CA210" s="64">
        <v>4</v>
      </c>
      <c r="CB210" s="65">
        <v>12</v>
      </c>
      <c r="CC210" s="61">
        <v>0</v>
      </c>
      <c r="CD210" s="61">
        <v>393</v>
      </c>
      <c r="CE210" s="64">
        <v>0</v>
      </c>
      <c r="CF210" s="63">
        <v>3.0530000000000002E-2</v>
      </c>
      <c r="CG210" s="58">
        <v>0</v>
      </c>
      <c r="CH210" s="58">
        <v>19</v>
      </c>
      <c r="CI210" s="58">
        <v>0</v>
      </c>
      <c r="CJ210" s="58">
        <v>400</v>
      </c>
      <c r="CK210" s="58">
        <v>0</v>
      </c>
      <c r="CL210" s="63">
        <v>4.7500000000000001E-2</v>
      </c>
      <c r="CM210" s="58">
        <v>0</v>
      </c>
      <c r="CN210" s="112"/>
      <c r="CO210" s="171"/>
      <c r="CP210" s="58">
        <v>4</v>
      </c>
      <c r="CQ210" s="58">
        <v>0</v>
      </c>
      <c r="CR210" s="58">
        <v>4</v>
      </c>
      <c r="CS210" s="64">
        <v>14</v>
      </c>
      <c r="CT210" s="64">
        <v>17</v>
      </c>
      <c r="CU210" s="63">
        <v>0.82352941180000006</v>
      </c>
      <c r="CV210" s="62">
        <v>1</v>
      </c>
      <c r="CW210" s="62">
        <v>0.82352941180000006</v>
      </c>
      <c r="CX210" s="46">
        <f t="shared" si="37"/>
        <v>19.25</v>
      </c>
      <c r="CY210" s="60">
        <v>0</v>
      </c>
      <c r="CZ210" s="60">
        <v>0</v>
      </c>
      <c r="DA210" s="46">
        <f t="shared" si="38"/>
        <v>16.470588236000001</v>
      </c>
      <c r="DB210" s="60">
        <v>0</v>
      </c>
      <c r="DC210" s="60">
        <v>0</v>
      </c>
      <c r="DD210" s="66">
        <v>0</v>
      </c>
      <c r="DE210" s="49">
        <f t="shared" si="39"/>
        <v>0.77233704294054051</v>
      </c>
    </row>
    <row r="211" spans="1:109" x14ac:dyDescent="0.45">
      <c r="A211" s="56" t="s">
        <v>1167</v>
      </c>
      <c r="B211" s="57" t="s">
        <v>1168</v>
      </c>
      <c r="C211" s="56" t="s">
        <v>1169</v>
      </c>
      <c r="D211" s="56" t="s">
        <v>1170</v>
      </c>
      <c r="E211" s="56" t="s">
        <v>1171</v>
      </c>
      <c r="F211" s="56" t="s">
        <v>766</v>
      </c>
      <c r="G211" s="56" t="s">
        <v>767</v>
      </c>
      <c r="H211" s="56" t="s">
        <v>142</v>
      </c>
      <c r="I211" s="58">
        <v>0</v>
      </c>
      <c r="J211" s="59">
        <v>99</v>
      </c>
      <c r="K211" s="60">
        <v>2.327</v>
      </c>
      <c r="L211" s="47">
        <f>IF(K211&lt;Benchmarks!C$9,0,IF(K211&lt;Benchmarks!D$9,1,IF(K211&lt;Benchmarks!E$9,2,IF(K211&lt;Benchmarks!F$9,3,IF(K211&lt;Benchmarks!G$9,4,IF(K211&lt;Benchmarks!H$9,5,6))))))</f>
        <v>1</v>
      </c>
      <c r="M211" s="62">
        <v>0.48905109489999998</v>
      </c>
      <c r="N211" s="46">
        <f t="shared" si="30"/>
        <v>0.48905109489999998</v>
      </c>
      <c r="O211" s="60">
        <v>1.2889999999999999</v>
      </c>
      <c r="P211" s="47">
        <f>IF(O211&lt;Benchmarks!C$8,0,IF(O211&lt;Benchmarks!D$8,1,IF(O211&lt;Benchmarks!E$8,2,IF(O211&lt;Benchmarks!F$8,3,IF(O211&lt;Benchmarks!G$8,4,IF(O211&lt;Benchmarks!H$8,5,6))))))</f>
        <v>5</v>
      </c>
      <c r="Q211" s="62">
        <v>1</v>
      </c>
      <c r="R211" s="46">
        <f t="shared" si="31"/>
        <v>5</v>
      </c>
      <c r="S211" s="60">
        <v>0.30499999999999999</v>
      </c>
      <c r="T211" s="47">
        <f>IF(S211&lt;Benchmarks!C$7,0,IF(S211&lt;Benchmarks!D$7,1,IF(S211&lt;Benchmarks!E$7,2,IF(S211&lt;Benchmarks!F$7,3,IF(S211&lt;Benchmarks!G$7,4,IF(S211&lt;Benchmarks!H$7,5,6))))))</f>
        <v>0</v>
      </c>
      <c r="U211" s="62">
        <v>1</v>
      </c>
      <c r="V211" s="46">
        <f t="shared" si="32"/>
        <v>0</v>
      </c>
      <c r="W211" s="60">
        <v>3.9209999999999998</v>
      </c>
      <c r="X211" s="44">
        <f>IF(W211&lt;Benchmarks!C$5,0,IF(W211&lt;Benchmarks!D$5,1,IF(W211&lt;Benchmarks!E$5,2,IF(W211&lt;Benchmarks!F$5,3,IF(W211&lt;Benchmarks!G$5,4,IF(W211&lt;Benchmarks!H$5,5,6))))))</f>
        <v>2</v>
      </c>
      <c r="Y211" s="62">
        <v>0.83211678830000002</v>
      </c>
      <c r="Z211" s="46">
        <f t="shared" si="33"/>
        <v>1.6642335766</v>
      </c>
      <c r="AA211" s="60">
        <v>3.5819999999999999</v>
      </c>
      <c r="AB211" s="44">
        <f>IF(AA211&lt;Benchmarks!C$6,0,IF(AA211&lt;Benchmarks!D$6,1,IF(AA211&lt;Benchmarks!E$6,2,IF(AA211&lt;Benchmarks!F$6,3,IF(AA211&lt;Benchmarks!G$6,4,IF(AA211&lt;Benchmarks!H$6,5,6))))))</f>
        <v>2</v>
      </c>
      <c r="AC211" s="62">
        <v>0.85897435899999997</v>
      </c>
      <c r="AD211" s="46">
        <f t="shared" si="34"/>
        <v>1.7179487179999999</v>
      </c>
      <c r="AE211" s="46">
        <f t="shared" si="35"/>
        <v>8.8712333895000004</v>
      </c>
      <c r="AF211" s="58">
        <v>30</v>
      </c>
      <c r="AG211" s="48">
        <f t="shared" si="36"/>
        <v>0.29570777965</v>
      </c>
      <c r="AH211" s="171"/>
      <c r="AI211" s="58">
        <v>1</v>
      </c>
      <c r="AJ211" s="58">
        <v>201</v>
      </c>
      <c r="AK211" s="58">
        <v>0</v>
      </c>
      <c r="AL211" s="111"/>
      <c r="AM211" s="58">
        <v>1</v>
      </c>
      <c r="AN211" s="58">
        <v>15</v>
      </c>
      <c r="AO211" s="58">
        <v>0</v>
      </c>
      <c r="AP211" s="58">
        <v>235</v>
      </c>
      <c r="AQ211" s="58">
        <v>0</v>
      </c>
      <c r="AR211" s="62">
        <v>6.3829999999999998E-2</v>
      </c>
      <c r="AS211" s="58">
        <v>0</v>
      </c>
      <c r="AT211" s="111"/>
      <c r="AU211" s="171"/>
      <c r="AV211" s="58">
        <v>1</v>
      </c>
      <c r="AW211" s="58">
        <v>0</v>
      </c>
      <c r="AX211" s="58">
        <v>1</v>
      </c>
      <c r="AY211" s="171"/>
      <c r="AZ211" s="58">
        <v>1</v>
      </c>
      <c r="BA211" s="58">
        <v>59</v>
      </c>
      <c r="BB211" s="58">
        <v>0</v>
      </c>
      <c r="BC211" s="111"/>
      <c r="BD211" s="58">
        <v>1</v>
      </c>
      <c r="BE211" s="111"/>
      <c r="BF211" s="171"/>
      <c r="BG211" s="58">
        <v>0</v>
      </c>
      <c r="BH211" s="58">
        <v>0</v>
      </c>
      <c r="BI211" s="58">
        <v>0</v>
      </c>
      <c r="BJ211" s="58">
        <v>1</v>
      </c>
      <c r="BK211" s="175"/>
      <c r="BL211" s="61">
        <v>1</v>
      </c>
      <c r="BM211" s="61">
        <v>216</v>
      </c>
      <c r="BN211" s="64">
        <v>0</v>
      </c>
      <c r="BO211" s="112"/>
      <c r="BP211" s="58">
        <v>1</v>
      </c>
      <c r="BQ211" s="175"/>
      <c r="BR211" s="61">
        <v>1</v>
      </c>
      <c r="BS211" s="61">
        <v>256</v>
      </c>
      <c r="BT211" s="64">
        <v>0</v>
      </c>
      <c r="BU211" s="112"/>
      <c r="BV211" s="64">
        <v>1</v>
      </c>
      <c r="BW211" s="112"/>
      <c r="BX211" s="172"/>
      <c r="BY211" s="64">
        <v>0</v>
      </c>
      <c r="BZ211" s="64">
        <v>0</v>
      </c>
      <c r="CA211" s="64">
        <v>0</v>
      </c>
      <c r="CB211" s="65">
        <v>21</v>
      </c>
      <c r="CC211" s="61">
        <v>0</v>
      </c>
      <c r="CD211" s="61">
        <v>192</v>
      </c>
      <c r="CE211" s="64">
        <v>0</v>
      </c>
      <c r="CF211" s="63">
        <v>0.10938000000000001</v>
      </c>
      <c r="CG211" s="58">
        <v>0</v>
      </c>
      <c r="CH211" s="58">
        <v>28</v>
      </c>
      <c r="CI211" s="58">
        <v>0</v>
      </c>
      <c r="CJ211" s="58">
        <v>234</v>
      </c>
      <c r="CK211" s="58">
        <v>0</v>
      </c>
      <c r="CL211" s="63">
        <v>0.11966</v>
      </c>
      <c r="CM211" s="58">
        <v>0</v>
      </c>
      <c r="CN211" s="112"/>
      <c r="CO211" s="171"/>
      <c r="CP211" s="58">
        <v>1</v>
      </c>
      <c r="CQ211" s="58">
        <v>0</v>
      </c>
      <c r="CR211" s="58">
        <v>1</v>
      </c>
      <c r="CS211" s="64">
        <v>2</v>
      </c>
      <c r="CT211" s="64">
        <v>17</v>
      </c>
      <c r="CU211" s="63">
        <v>0.1176470588</v>
      </c>
      <c r="CV211" s="62">
        <v>0.98823529409999999</v>
      </c>
      <c r="CW211" s="62">
        <v>0.1176470588</v>
      </c>
      <c r="CX211" s="46">
        <f t="shared" si="37"/>
        <v>7.7623292158124997</v>
      </c>
      <c r="CY211" s="60">
        <v>0</v>
      </c>
      <c r="CZ211" s="60">
        <v>0</v>
      </c>
      <c r="DA211" s="46">
        <f t="shared" si="38"/>
        <v>2.3529411759999999</v>
      </c>
      <c r="DB211" s="60">
        <v>0</v>
      </c>
      <c r="DC211" s="60">
        <v>0</v>
      </c>
      <c r="DD211" s="66">
        <v>0</v>
      </c>
      <c r="DE211" s="49">
        <f t="shared" si="39"/>
        <v>0.21870854901216216</v>
      </c>
    </row>
    <row r="212" spans="1:109" x14ac:dyDescent="0.45">
      <c r="A212" s="56" t="s">
        <v>1172</v>
      </c>
      <c r="B212" s="57" t="s">
        <v>1173</v>
      </c>
      <c r="C212" s="56" t="s">
        <v>1174</v>
      </c>
      <c r="D212" s="56" t="s">
        <v>1175</v>
      </c>
      <c r="E212" s="56" t="s">
        <v>1176</v>
      </c>
      <c r="F212" s="56" t="s">
        <v>760</v>
      </c>
      <c r="G212" s="56" t="s">
        <v>767</v>
      </c>
      <c r="H212" s="56" t="s">
        <v>142</v>
      </c>
      <c r="I212" s="58">
        <v>0</v>
      </c>
      <c r="J212" s="59">
        <v>152</v>
      </c>
      <c r="K212" s="60">
        <v>2.5990000000000002</v>
      </c>
      <c r="L212" s="47">
        <f>IF(K212&lt;Benchmarks!C$9,0,IF(K212&lt;Benchmarks!D$9,1,IF(K212&lt;Benchmarks!E$9,2,IF(K212&lt;Benchmarks!F$9,3,IF(K212&lt;Benchmarks!G$9,4,IF(K212&lt;Benchmarks!H$9,5,6))))))</f>
        <v>4</v>
      </c>
      <c r="M212" s="62">
        <v>0.89781021900000002</v>
      </c>
      <c r="N212" s="46">
        <f t="shared" si="30"/>
        <v>3.5912408760000001</v>
      </c>
      <c r="O212" s="60">
        <v>1.0669999999999999</v>
      </c>
      <c r="P212" s="47">
        <f>IF(O212&lt;Benchmarks!C$8,0,IF(O212&lt;Benchmarks!D$8,1,IF(O212&lt;Benchmarks!E$8,2,IF(O212&lt;Benchmarks!F$8,3,IF(O212&lt;Benchmarks!G$8,4,IF(O212&lt;Benchmarks!H$8,5,6))))))</f>
        <v>2</v>
      </c>
      <c r="Q212" s="62">
        <v>1</v>
      </c>
      <c r="R212" s="46">
        <f t="shared" si="31"/>
        <v>2</v>
      </c>
      <c r="S212" s="60">
        <v>0.54600000000000004</v>
      </c>
      <c r="T212" s="47">
        <f>IF(S212&lt;Benchmarks!C$7,0,IF(S212&lt;Benchmarks!D$7,1,IF(S212&lt;Benchmarks!E$7,2,IF(S212&lt;Benchmarks!F$7,3,IF(S212&lt;Benchmarks!G$7,4,IF(S212&lt;Benchmarks!H$7,5,6))))))</f>
        <v>5</v>
      </c>
      <c r="U212" s="62">
        <v>1</v>
      </c>
      <c r="V212" s="46">
        <f t="shared" si="32"/>
        <v>5</v>
      </c>
      <c r="W212" s="60">
        <v>4.2119999999999997</v>
      </c>
      <c r="X212" s="44">
        <f>IF(W212&lt;Benchmarks!C$5,0,IF(W212&lt;Benchmarks!D$5,1,IF(W212&lt;Benchmarks!E$5,2,IF(W212&lt;Benchmarks!F$5,3,IF(W212&lt;Benchmarks!G$5,4,IF(W212&lt;Benchmarks!H$5,5,6))))))</f>
        <v>4</v>
      </c>
      <c r="Y212" s="62">
        <v>0.99635036499999996</v>
      </c>
      <c r="Z212" s="46">
        <f t="shared" si="33"/>
        <v>3.9854014599999998</v>
      </c>
      <c r="AA212" s="60">
        <v>3.9159999999999999</v>
      </c>
      <c r="AB212" s="44">
        <f>IF(AA212&lt;Benchmarks!C$6,0,IF(AA212&lt;Benchmarks!D$6,1,IF(AA212&lt;Benchmarks!E$6,2,IF(AA212&lt;Benchmarks!F$6,3,IF(AA212&lt;Benchmarks!G$6,4,IF(AA212&lt;Benchmarks!H$6,5,6))))))</f>
        <v>5</v>
      </c>
      <c r="AC212" s="62">
        <v>1</v>
      </c>
      <c r="AD212" s="46">
        <f t="shared" si="34"/>
        <v>5</v>
      </c>
      <c r="AE212" s="46">
        <f t="shared" si="35"/>
        <v>19.576642335999999</v>
      </c>
      <c r="AF212" s="58">
        <v>30</v>
      </c>
      <c r="AG212" s="48">
        <f t="shared" si="36"/>
        <v>0.65255474453333329</v>
      </c>
      <c r="AH212" s="58">
        <v>35</v>
      </c>
      <c r="AI212" s="58">
        <v>0</v>
      </c>
      <c r="AJ212" s="58">
        <v>409</v>
      </c>
      <c r="AK212" s="58">
        <v>0</v>
      </c>
      <c r="AL212" s="62">
        <v>8.5569999999999993E-2</v>
      </c>
      <c r="AM212" s="58">
        <v>0</v>
      </c>
      <c r="AN212" s="58">
        <v>28</v>
      </c>
      <c r="AO212" s="58">
        <v>0</v>
      </c>
      <c r="AP212" s="58">
        <v>408</v>
      </c>
      <c r="AQ212" s="58">
        <v>0</v>
      </c>
      <c r="AR212" s="62">
        <v>6.8629999999999997E-2</v>
      </c>
      <c r="AS212" s="58">
        <v>0</v>
      </c>
      <c r="AT212" s="62">
        <v>0.2295081967</v>
      </c>
      <c r="AU212" s="58">
        <v>0</v>
      </c>
      <c r="AV212" s="58">
        <v>1</v>
      </c>
      <c r="AW212" s="58">
        <v>2</v>
      </c>
      <c r="AX212" s="58">
        <v>2</v>
      </c>
      <c r="AY212" s="171"/>
      <c r="AZ212" s="58">
        <v>1</v>
      </c>
      <c r="BA212" s="58">
        <v>100</v>
      </c>
      <c r="BB212" s="58">
        <v>0</v>
      </c>
      <c r="BC212" s="111"/>
      <c r="BD212" s="58">
        <v>1</v>
      </c>
      <c r="BE212" s="111"/>
      <c r="BF212" s="58">
        <v>2</v>
      </c>
      <c r="BG212" s="58">
        <v>2</v>
      </c>
      <c r="BH212" s="58">
        <v>4</v>
      </c>
      <c r="BI212" s="58">
        <v>4</v>
      </c>
      <c r="BJ212" s="58">
        <v>4</v>
      </c>
      <c r="BK212" s="175"/>
      <c r="BL212" s="61">
        <v>1</v>
      </c>
      <c r="BM212" s="61">
        <v>472</v>
      </c>
      <c r="BN212" s="64">
        <v>0</v>
      </c>
      <c r="BO212" s="112"/>
      <c r="BP212" s="58">
        <v>1</v>
      </c>
      <c r="BQ212" s="175"/>
      <c r="BR212" s="61">
        <v>1</v>
      </c>
      <c r="BS212" s="61">
        <v>483</v>
      </c>
      <c r="BT212" s="64">
        <v>0</v>
      </c>
      <c r="BU212" s="112"/>
      <c r="BV212" s="64">
        <v>1</v>
      </c>
      <c r="BW212" s="112"/>
      <c r="BX212" s="172"/>
      <c r="BY212" s="64">
        <v>2</v>
      </c>
      <c r="BZ212" s="64">
        <v>0</v>
      </c>
      <c r="CA212" s="64">
        <v>2</v>
      </c>
      <c r="CB212" s="65">
        <v>47</v>
      </c>
      <c r="CC212" s="61">
        <v>0</v>
      </c>
      <c r="CD212" s="61">
        <v>439</v>
      </c>
      <c r="CE212" s="64">
        <v>0</v>
      </c>
      <c r="CF212" s="63">
        <v>0.10706</v>
      </c>
      <c r="CG212" s="58">
        <v>0</v>
      </c>
      <c r="CH212" s="58">
        <v>51</v>
      </c>
      <c r="CI212" s="58">
        <v>0</v>
      </c>
      <c r="CJ212" s="58">
        <v>447</v>
      </c>
      <c r="CK212" s="58">
        <v>0</v>
      </c>
      <c r="CL212" s="63">
        <v>0.11409</v>
      </c>
      <c r="CM212" s="58">
        <v>0</v>
      </c>
      <c r="CN212" s="112"/>
      <c r="CO212" s="171"/>
      <c r="CP212" s="58">
        <v>1</v>
      </c>
      <c r="CQ212" s="58">
        <v>0</v>
      </c>
      <c r="CR212" s="58">
        <v>1</v>
      </c>
      <c r="CS212" s="64">
        <v>7</v>
      </c>
      <c r="CT212" s="64">
        <v>17</v>
      </c>
      <c r="CU212" s="63">
        <v>0.41176470590000003</v>
      </c>
      <c r="CV212" s="62">
        <v>0.99579831929999996</v>
      </c>
      <c r="CW212" s="62">
        <v>0.41176470590000003</v>
      </c>
      <c r="CX212" s="46">
        <f t="shared" si="37"/>
        <v>17.129562044</v>
      </c>
      <c r="CY212" s="60">
        <v>0</v>
      </c>
      <c r="CZ212" s="60">
        <v>0</v>
      </c>
      <c r="DA212" s="46">
        <f t="shared" si="38"/>
        <v>8.2352941180000006</v>
      </c>
      <c r="DB212" s="60">
        <v>0</v>
      </c>
      <c r="DC212" s="60">
        <v>0</v>
      </c>
      <c r="DD212" s="66">
        <v>0</v>
      </c>
      <c r="DE212" s="49">
        <f t="shared" si="39"/>
        <v>0.54842932242162168</v>
      </c>
    </row>
    <row r="213" spans="1:109" x14ac:dyDescent="0.45">
      <c r="A213" s="56" t="s">
        <v>1177</v>
      </c>
      <c r="B213" s="57" t="s">
        <v>1178</v>
      </c>
      <c r="C213" s="56" t="s">
        <v>1179</v>
      </c>
      <c r="D213" s="56" t="s">
        <v>1180</v>
      </c>
      <c r="E213" s="56" t="s">
        <v>1181</v>
      </c>
      <c r="F213" s="56" t="s">
        <v>754</v>
      </c>
      <c r="G213" s="56" t="s">
        <v>754</v>
      </c>
      <c r="H213" s="56" t="s">
        <v>142</v>
      </c>
      <c r="I213" s="58">
        <v>0</v>
      </c>
      <c r="J213" s="59">
        <v>126</v>
      </c>
      <c r="K213" s="60">
        <v>2.1779999999999999</v>
      </c>
      <c r="L213" s="47">
        <f>IF(K213&lt;Benchmarks!C$9,0,IF(K213&lt;Benchmarks!D$9,1,IF(K213&lt;Benchmarks!E$9,2,IF(K213&lt;Benchmarks!F$9,3,IF(K213&lt;Benchmarks!G$9,4,IF(K213&lt;Benchmarks!H$9,5,6))))))</f>
        <v>1</v>
      </c>
      <c r="M213" s="62">
        <v>0.49270072990000002</v>
      </c>
      <c r="N213" s="46">
        <f t="shared" si="30"/>
        <v>0.49270072990000002</v>
      </c>
      <c r="O213" s="60">
        <v>1.0660000000000001</v>
      </c>
      <c r="P213" s="47">
        <f>IF(O213&lt;Benchmarks!C$8,0,IF(O213&lt;Benchmarks!D$8,1,IF(O213&lt;Benchmarks!E$8,2,IF(O213&lt;Benchmarks!F$8,3,IF(O213&lt;Benchmarks!G$8,4,IF(O213&lt;Benchmarks!H$8,5,6))))))</f>
        <v>2</v>
      </c>
      <c r="Q213" s="62">
        <v>1</v>
      </c>
      <c r="R213" s="46">
        <f t="shared" si="31"/>
        <v>2</v>
      </c>
      <c r="S213" s="60">
        <v>0.44</v>
      </c>
      <c r="T213" s="47">
        <f>IF(S213&lt;Benchmarks!C$7,0,IF(S213&lt;Benchmarks!D$7,1,IF(S213&lt;Benchmarks!E$7,2,IF(S213&lt;Benchmarks!F$7,3,IF(S213&lt;Benchmarks!G$7,4,IF(S213&lt;Benchmarks!H$7,5,6))))))</f>
        <v>3</v>
      </c>
      <c r="U213" s="62">
        <v>1</v>
      </c>
      <c r="V213" s="46">
        <f t="shared" si="32"/>
        <v>3</v>
      </c>
      <c r="W213" s="60">
        <v>3.6840000000000002</v>
      </c>
      <c r="X213" s="44">
        <f>IF(W213&lt;Benchmarks!C$5,0,IF(W213&lt;Benchmarks!D$5,1,IF(W213&lt;Benchmarks!E$5,2,IF(W213&lt;Benchmarks!F$5,3,IF(W213&lt;Benchmarks!G$5,4,IF(W213&lt;Benchmarks!H$5,5,6))))))</f>
        <v>1</v>
      </c>
      <c r="Y213" s="62">
        <v>0.94890510949999995</v>
      </c>
      <c r="Z213" s="46">
        <f t="shared" si="33"/>
        <v>0.94890510949999995</v>
      </c>
      <c r="AA213" s="60">
        <v>3.31</v>
      </c>
      <c r="AB213" s="44">
        <f>IF(AA213&lt;Benchmarks!C$6,0,IF(AA213&lt;Benchmarks!D$6,1,IF(AA213&lt;Benchmarks!E$6,2,IF(AA213&lt;Benchmarks!F$6,3,IF(AA213&lt;Benchmarks!G$6,4,IF(AA213&lt;Benchmarks!H$6,5,6))))))</f>
        <v>1</v>
      </c>
      <c r="AC213" s="62">
        <v>0.82051282049999996</v>
      </c>
      <c r="AD213" s="46">
        <f t="shared" si="34"/>
        <v>0.82051282049999996</v>
      </c>
      <c r="AE213" s="46">
        <f t="shared" si="35"/>
        <v>7.2621186598999996</v>
      </c>
      <c r="AF213" s="58">
        <v>30</v>
      </c>
      <c r="AG213" s="48">
        <f t="shared" si="36"/>
        <v>0.24207062199666665</v>
      </c>
      <c r="AH213" s="171"/>
      <c r="AI213" s="58">
        <v>1</v>
      </c>
      <c r="AJ213" s="58">
        <v>232</v>
      </c>
      <c r="AK213" s="58">
        <v>0</v>
      </c>
      <c r="AL213" s="111"/>
      <c r="AM213" s="58">
        <v>1</v>
      </c>
      <c r="AN213" s="58">
        <v>16</v>
      </c>
      <c r="AO213" s="58">
        <v>0</v>
      </c>
      <c r="AP213" s="58">
        <v>292</v>
      </c>
      <c r="AQ213" s="58">
        <v>0</v>
      </c>
      <c r="AR213" s="62">
        <v>5.4789999999999998E-2</v>
      </c>
      <c r="AS213" s="58">
        <v>0</v>
      </c>
      <c r="AT213" s="111"/>
      <c r="AU213" s="171"/>
      <c r="AV213" s="58">
        <v>2</v>
      </c>
      <c r="AW213" s="58">
        <v>0</v>
      </c>
      <c r="AX213" s="58">
        <v>2</v>
      </c>
      <c r="AY213" s="171"/>
      <c r="AZ213" s="58">
        <v>1</v>
      </c>
      <c r="BA213" s="58">
        <v>76</v>
      </c>
      <c r="BB213" s="58">
        <v>0</v>
      </c>
      <c r="BC213" s="111"/>
      <c r="BD213" s="58">
        <v>1</v>
      </c>
      <c r="BE213" s="111"/>
      <c r="BF213" s="171"/>
      <c r="BG213" s="58">
        <v>3</v>
      </c>
      <c r="BH213" s="58">
        <v>0</v>
      </c>
      <c r="BI213" s="58">
        <v>3</v>
      </c>
      <c r="BJ213" s="58">
        <v>3</v>
      </c>
      <c r="BK213" s="175"/>
      <c r="BL213" s="61">
        <v>1</v>
      </c>
      <c r="BM213" s="61">
        <v>308</v>
      </c>
      <c r="BN213" s="64">
        <v>0</v>
      </c>
      <c r="BO213" s="112"/>
      <c r="BP213" s="58">
        <v>1</v>
      </c>
      <c r="BQ213" s="175"/>
      <c r="BR213" s="61">
        <v>1</v>
      </c>
      <c r="BS213" s="61">
        <v>333</v>
      </c>
      <c r="BT213" s="64">
        <v>0</v>
      </c>
      <c r="BU213" s="112"/>
      <c r="BV213" s="64">
        <v>1</v>
      </c>
      <c r="BW213" s="63">
        <v>0.63012011089999997</v>
      </c>
      <c r="BX213" s="64">
        <v>0</v>
      </c>
      <c r="BY213" s="64">
        <v>3</v>
      </c>
      <c r="BZ213" s="64">
        <v>5</v>
      </c>
      <c r="CA213" s="64">
        <v>5</v>
      </c>
      <c r="CB213" s="65">
        <v>20</v>
      </c>
      <c r="CC213" s="61">
        <v>0</v>
      </c>
      <c r="CD213" s="61">
        <v>276</v>
      </c>
      <c r="CE213" s="64">
        <v>0</v>
      </c>
      <c r="CF213" s="63">
        <v>7.2459999999999997E-2</v>
      </c>
      <c r="CG213" s="58">
        <v>0</v>
      </c>
      <c r="CH213" s="58">
        <v>29</v>
      </c>
      <c r="CI213" s="58">
        <v>0</v>
      </c>
      <c r="CJ213" s="58">
        <v>309</v>
      </c>
      <c r="CK213" s="58">
        <v>0</v>
      </c>
      <c r="CL213" s="63">
        <v>9.3850000000000003E-2</v>
      </c>
      <c r="CM213" s="58">
        <v>0</v>
      </c>
      <c r="CN213" s="112"/>
      <c r="CO213" s="171"/>
      <c r="CP213" s="58">
        <v>2</v>
      </c>
      <c r="CQ213" s="58">
        <v>0</v>
      </c>
      <c r="CR213" s="58">
        <v>2</v>
      </c>
      <c r="CS213" s="64">
        <v>10</v>
      </c>
      <c r="CT213" s="64">
        <v>17</v>
      </c>
      <c r="CU213" s="63">
        <v>0.58823529409999997</v>
      </c>
      <c r="CV213" s="62">
        <v>1</v>
      </c>
      <c r="CW213" s="62">
        <v>0.58823529409999997</v>
      </c>
      <c r="CX213" s="46">
        <f t="shared" si="37"/>
        <v>6.3543538274125</v>
      </c>
      <c r="CY213" s="60">
        <v>0</v>
      </c>
      <c r="CZ213" s="60">
        <v>0</v>
      </c>
      <c r="DA213" s="46">
        <f t="shared" si="38"/>
        <v>11.764705881999999</v>
      </c>
      <c r="DB213" s="60">
        <v>0</v>
      </c>
      <c r="DC213" s="60">
        <v>0</v>
      </c>
      <c r="DD213" s="66">
        <v>0</v>
      </c>
      <c r="DE213" s="49">
        <f t="shared" si="39"/>
        <v>0.39176345317648648</v>
      </c>
    </row>
    <row r="214" spans="1:109" x14ac:dyDescent="0.45">
      <c r="A214" s="56" t="s">
        <v>1182</v>
      </c>
      <c r="B214" s="57" t="s">
        <v>1183</v>
      </c>
      <c r="C214" s="56" t="s">
        <v>1184</v>
      </c>
      <c r="D214" s="56" t="s">
        <v>1185</v>
      </c>
      <c r="E214" s="56" t="s">
        <v>1186</v>
      </c>
      <c r="F214" s="56" t="s">
        <v>760</v>
      </c>
      <c r="G214" s="56" t="s">
        <v>767</v>
      </c>
      <c r="H214" s="56" t="s">
        <v>142</v>
      </c>
      <c r="I214" s="58">
        <v>0</v>
      </c>
      <c r="J214" s="59">
        <v>99</v>
      </c>
      <c r="K214" s="60">
        <v>2.3460000000000001</v>
      </c>
      <c r="L214" s="47">
        <f>IF(K214&lt;Benchmarks!C$9,0,IF(K214&lt;Benchmarks!D$9,1,IF(K214&lt;Benchmarks!E$9,2,IF(K214&lt;Benchmarks!F$9,3,IF(K214&lt;Benchmarks!G$9,4,IF(K214&lt;Benchmarks!H$9,5,6))))))</f>
        <v>2</v>
      </c>
      <c r="M214" s="62">
        <v>0.49270072990000002</v>
      </c>
      <c r="N214" s="46">
        <f t="shared" si="30"/>
        <v>0.98540145980000005</v>
      </c>
      <c r="O214" s="60">
        <v>1.2809999999999999</v>
      </c>
      <c r="P214" s="47">
        <f>IF(O214&lt;Benchmarks!C$8,0,IF(O214&lt;Benchmarks!D$8,1,IF(O214&lt;Benchmarks!E$8,2,IF(O214&lt;Benchmarks!F$8,3,IF(O214&lt;Benchmarks!G$8,4,IF(O214&lt;Benchmarks!H$8,5,6))))))</f>
        <v>5</v>
      </c>
      <c r="Q214" s="62">
        <v>1</v>
      </c>
      <c r="R214" s="46">
        <f t="shared" si="31"/>
        <v>5</v>
      </c>
      <c r="S214" s="60">
        <v>0.27800000000000002</v>
      </c>
      <c r="T214" s="47">
        <f>IF(S214&lt;Benchmarks!C$7,0,IF(S214&lt;Benchmarks!D$7,1,IF(S214&lt;Benchmarks!E$7,2,IF(S214&lt;Benchmarks!F$7,3,IF(S214&lt;Benchmarks!G$7,4,IF(S214&lt;Benchmarks!H$7,5,6))))))</f>
        <v>0</v>
      </c>
      <c r="U214" s="62">
        <v>1</v>
      </c>
      <c r="V214" s="46">
        <f t="shared" si="32"/>
        <v>0</v>
      </c>
      <c r="W214" s="60">
        <v>3.9049999999999998</v>
      </c>
      <c r="X214" s="44">
        <f>IF(W214&lt;Benchmarks!C$5,0,IF(W214&lt;Benchmarks!D$5,1,IF(W214&lt;Benchmarks!E$5,2,IF(W214&lt;Benchmarks!F$5,3,IF(W214&lt;Benchmarks!G$5,4,IF(W214&lt;Benchmarks!H$5,5,6))))))</f>
        <v>2</v>
      </c>
      <c r="Y214" s="62">
        <v>0.75912408760000005</v>
      </c>
      <c r="Z214" s="46">
        <f t="shared" si="33"/>
        <v>1.5182481752000001</v>
      </c>
      <c r="AA214" s="60">
        <v>3.5270000000000001</v>
      </c>
      <c r="AB214" s="44">
        <f>IF(AA214&lt;Benchmarks!C$6,0,IF(AA214&lt;Benchmarks!D$6,1,IF(AA214&lt;Benchmarks!E$6,2,IF(AA214&lt;Benchmarks!F$6,3,IF(AA214&lt;Benchmarks!G$6,4,IF(AA214&lt;Benchmarks!H$6,5,6))))))</f>
        <v>2</v>
      </c>
      <c r="AC214" s="62">
        <v>0.67948717950000004</v>
      </c>
      <c r="AD214" s="46">
        <f t="shared" si="34"/>
        <v>1.3589743590000001</v>
      </c>
      <c r="AE214" s="46">
        <f t="shared" si="35"/>
        <v>8.8626239939999998</v>
      </c>
      <c r="AF214" s="58">
        <v>30</v>
      </c>
      <c r="AG214" s="48">
        <f t="shared" si="36"/>
        <v>0.29542079979999997</v>
      </c>
      <c r="AH214" s="58">
        <v>27</v>
      </c>
      <c r="AI214" s="58">
        <v>0</v>
      </c>
      <c r="AJ214" s="58">
        <v>194</v>
      </c>
      <c r="AK214" s="58">
        <v>0</v>
      </c>
      <c r="AL214" s="62">
        <v>0.13918</v>
      </c>
      <c r="AM214" s="58">
        <v>0</v>
      </c>
      <c r="AN214" s="58">
        <v>19</v>
      </c>
      <c r="AO214" s="58">
        <v>0</v>
      </c>
      <c r="AP214" s="58">
        <v>222</v>
      </c>
      <c r="AQ214" s="58">
        <v>0</v>
      </c>
      <c r="AR214" s="62">
        <v>8.5589999999999999E-2</v>
      </c>
      <c r="AS214" s="58">
        <v>0</v>
      </c>
      <c r="AT214" s="62">
        <v>0.42057761729999998</v>
      </c>
      <c r="AU214" s="58">
        <v>0</v>
      </c>
      <c r="AV214" s="58">
        <v>0</v>
      </c>
      <c r="AW214" s="58">
        <v>4</v>
      </c>
      <c r="AX214" s="58">
        <v>4</v>
      </c>
      <c r="AY214" s="171"/>
      <c r="AZ214" s="58">
        <v>1</v>
      </c>
      <c r="BA214" s="58">
        <v>58</v>
      </c>
      <c r="BB214" s="58">
        <v>0</v>
      </c>
      <c r="BC214" s="111"/>
      <c r="BD214" s="58">
        <v>1</v>
      </c>
      <c r="BE214" s="111"/>
      <c r="BF214" s="58">
        <v>2</v>
      </c>
      <c r="BG214" s="58">
        <v>0</v>
      </c>
      <c r="BH214" s="58">
        <v>1</v>
      </c>
      <c r="BI214" s="58">
        <v>1</v>
      </c>
      <c r="BJ214" s="58">
        <v>4</v>
      </c>
      <c r="BK214" s="175"/>
      <c r="BL214" s="61">
        <v>1</v>
      </c>
      <c r="BM214" s="61">
        <v>237</v>
      </c>
      <c r="BN214" s="64">
        <v>0</v>
      </c>
      <c r="BO214" s="112"/>
      <c r="BP214" s="58">
        <v>1</v>
      </c>
      <c r="BQ214" s="61">
        <v>0</v>
      </c>
      <c r="BR214" s="61">
        <v>0</v>
      </c>
      <c r="BS214" s="61">
        <v>252</v>
      </c>
      <c r="BT214" s="64">
        <v>0</v>
      </c>
      <c r="BU214" s="63">
        <v>0</v>
      </c>
      <c r="BV214" s="64">
        <v>0</v>
      </c>
      <c r="BW214" s="112"/>
      <c r="BX214" s="64">
        <v>2</v>
      </c>
      <c r="BY214" s="64">
        <v>6</v>
      </c>
      <c r="BZ214" s="64">
        <v>6</v>
      </c>
      <c r="CA214" s="64">
        <v>6</v>
      </c>
      <c r="CB214" s="177"/>
      <c r="CC214" s="61">
        <v>1</v>
      </c>
      <c r="CD214" s="61">
        <v>225</v>
      </c>
      <c r="CE214" s="64">
        <v>0</v>
      </c>
      <c r="CF214" s="112"/>
      <c r="CG214" s="58">
        <v>1</v>
      </c>
      <c r="CH214" s="171"/>
      <c r="CI214" s="58">
        <v>1</v>
      </c>
      <c r="CJ214" s="58">
        <v>242</v>
      </c>
      <c r="CK214" s="58">
        <v>0</v>
      </c>
      <c r="CL214" s="112"/>
      <c r="CM214" s="58">
        <v>1</v>
      </c>
      <c r="CN214" s="112"/>
      <c r="CO214" s="171"/>
      <c r="CP214" s="58">
        <v>5</v>
      </c>
      <c r="CQ214" s="58">
        <v>0</v>
      </c>
      <c r="CR214" s="58">
        <v>5</v>
      </c>
      <c r="CS214" s="64">
        <v>15</v>
      </c>
      <c r="CT214" s="64">
        <v>17</v>
      </c>
      <c r="CU214" s="63">
        <v>0.88235294119999996</v>
      </c>
      <c r="CV214" s="62">
        <v>0.95652173910000005</v>
      </c>
      <c r="CW214" s="62">
        <v>0.88235294119999996</v>
      </c>
      <c r="CX214" s="46">
        <f t="shared" si="37"/>
        <v>7.7547959947499994</v>
      </c>
      <c r="CY214" s="60">
        <v>0</v>
      </c>
      <c r="CZ214" s="60">
        <v>0</v>
      </c>
      <c r="DA214" s="46">
        <f t="shared" si="38"/>
        <v>17.647058823999998</v>
      </c>
      <c r="DB214" s="60">
        <v>0</v>
      </c>
      <c r="DC214" s="60">
        <v>0</v>
      </c>
      <c r="DD214" s="66">
        <v>0</v>
      </c>
      <c r="DE214" s="49">
        <f t="shared" si="39"/>
        <v>0.54922929337837834</v>
      </c>
    </row>
    <row r="215" spans="1:109" x14ac:dyDescent="0.45">
      <c r="A215" s="56" t="s">
        <v>1187</v>
      </c>
      <c r="B215" s="57" t="s">
        <v>1188</v>
      </c>
      <c r="C215" s="56" t="s">
        <v>1189</v>
      </c>
      <c r="D215" s="56" t="s">
        <v>1190</v>
      </c>
      <c r="E215" s="56" t="s">
        <v>1191</v>
      </c>
      <c r="F215" s="56" t="s">
        <v>794</v>
      </c>
      <c r="G215" s="56" t="s">
        <v>794</v>
      </c>
      <c r="H215" s="56" t="s">
        <v>142</v>
      </c>
      <c r="I215" s="58">
        <v>0</v>
      </c>
      <c r="J215" s="59">
        <v>46</v>
      </c>
      <c r="K215" s="60">
        <v>3.0819999999999999</v>
      </c>
      <c r="L215" s="47">
        <f>IF(K215&lt;Benchmarks!C$9,0,IF(K215&lt;Benchmarks!D$9,1,IF(K215&lt;Benchmarks!E$9,2,IF(K215&lt;Benchmarks!F$9,3,IF(K215&lt;Benchmarks!G$9,4,IF(K215&lt;Benchmarks!H$9,5,6))))))</f>
        <v>6</v>
      </c>
      <c r="M215" s="62">
        <v>0.86496350359999996</v>
      </c>
      <c r="N215" s="46">
        <f t="shared" si="30"/>
        <v>5.1897810216</v>
      </c>
      <c r="O215" s="60">
        <v>1.3879999999999999</v>
      </c>
      <c r="P215" s="47">
        <f>IF(O215&lt;Benchmarks!C$8,0,IF(O215&lt;Benchmarks!D$8,1,IF(O215&lt;Benchmarks!E$8,2,IF(O215&lt;Benchmarks!F$8,3,IF(O215&lt;Benchmarks!G$8,4,IF(O215&lt;Benchmarks!H$8,5,6))))))</f>
        <v>5</v>
      </c>
      <c r="Q215" s="62">
        <v>1</v>
      </c>
      <c r="R215" s="46">
        <f t="shared" si="31"/>
        <v>5</v>
      </c>
      <c r="S215" s="60">
        <v>0.24199999999999999</v>
      </c>
      <c r="T215" s="47">
        <f>IF(S215&lt;Benchmarks!C$7,0,IF(S215&lt;Benchmarks!D$7,1,IF(S215&lt;Benchmarks!E$7,2,IF(S215&lt;Benchmarks!F$7,3,IF(S215&lt;Benchmarks!G$7,4,IF(S215&lt;Benchmarks!H$7,5,6))))))</f>
        <v>0</v>
      </c>
      <c r="U215" s="62">
        <v>1</v>
      </c>
      <c r="V215" s="46">
        <f t="shared" si="32"/>
        <v>0</v>
      </c>
      <c r="W215" s="60">
        <v>4.7110000000000003</v>
      </c>
      <c r="X215" s="44">
        <f>IF(W215&lt;Benchmarks!C$5,0,IF(W215&lt;Benchmarks!D$5,1,IF(W215&lt;Benchmarks!E$5,2,IF(W215&lt;Benchmarks!F$5,3,IF(W215&lt;Benchmarks!G$5,4,IF(W215&lt;Benchmarks!H$5,5,6))))))</f>
        <v>5</v>
      </c>
      <c r="Y215" s="62">
        <v>0.90875912410000004</v>
      </c>
      <c r="Z215" s="46">
        <f t="shared" si="33"/>
        <v>4.5437956205000001</v>
      </c>
      <c r="AA215" s="60">
        <v>4.1890000000000001</v>
      </c>
      <c r="AB215" s="44">
        <f>IF(AA215&lt;Benchmarks!C$6,0,IF(AA215&lt;Benchmarks!D$6,1,IF(AA215&lt;Benchmarks!E$6,2,IF(AA215&lt;Benchmarks!F$6,3,IF(AA215&lt;Benchmarks!G$6,4,IF(AA215&lt;Benchmarks!H$6,5,6))))))</f>
        <v>5</v>
      </c>
      <c r="AC215" s="62">
        <v>0.71794871790000003</v>
      </c>
      <c r="AD215" s="46">
        <f t="shared" si="34"/>
        <v>3.5897435895000003</v>
      </c>
      <c r="AE215" s="46">
        <f t="shared" si="35"/>
        <v>18.3233202316</v>
      </c>
      <c r="AF215" s="58">
        <v>30</v>
      </c>
      <c r="AG215" s="48">
        <f t="shared" si="36"/>
        <v>0.61077734105333337</v>
      </c>
      <c r="AH215" s="171"/>
      <c r="AI215" s="58">
        <v>1</v>
      </c>
      <c r="AJ215" s="58">
        <v>101</v>
      </c>
      <c r="AK215" s="58">
        <v>0</v>
      </c>
      <c r="AL215" s="111"/>
      <c r="AM215" s="58">
        <v>1</v>
      </c>
      <c r="AN215" s="58">
        <v>0</v>
      </c>
      <c r="AO215" s="58">
        <v>0</v>
      </c>
      <c r="AP215" s="58">
        <v>145</v>
      </c>
      <c r="AQ215" s="58">
        <v>0</v>
      </c>
      <c r="AR215" s="62">
        <v>0</v>
      </c>
      <c r="AS215" s="58">
        <v>0</v>
      </c>
      <c r="AT215" s="111"/>
      <c r="AU215" s="171"/>
      <c r="AV215" s="58">
        <v>6</v>
      </c>
      <c r="AW215" s="58">
        <v>0</v>
      </c>
      <c r="AX215" s="58">
        <v>6</v>
      </c>
      <c r="AY215" s="58">
        <v>0</v>
      </c>
      <c r="AZ215" s="58">
        <v>0</v>
      </c>
      <c r="BA215" s="58">
        <v>36</v>
      </c>
      <c r="BB215" s="58">
        <v>0</v>
      </c>
      <c r="BC215" s="62">
        <v>0</v>
      </c>
      <c r="BD215" s="58">
        <v>0</v>
      </c>
      <c r="BE215" s="111"/>
      <c r="BF215" s="171"/>
      <c r="BG215" s="58">
        <v>6</v>
      </c>
      <c r="BH215" s="58">
        <v>0</v>
      </c>
      <c r="BI215" s="58">
        <v>6</v>
      </c>
      <c r="BJ215" s="58">
        <v>6</v>
      </c>
      <c r="BK215" s="175"/>
      <c r="BL215" s="61">
        <v>1</v>
      </c>
      <c r="BM215" s="61">
        <v>140</v>
      </c>
      <c r="BN215" s="64">
        <v>0</v>
      </c>
      <c r="BO215" s="112"/>
      <c r="BP215" s="58">
        <v>1</v>
      </c>
      <c r="BQ215" s="175"/>
      <c r="BR215" s="61">
        <v>1</v>
      </c>
      <c r="BS215" s="61">
        <v>164</v>
      </c>
      <c r="BT215" s="64">
        <v>0</v>
      </c>
      <c r="BU215" s="112"/>
      <c r="BV215" s="64">
        <v>1</v>
      </c>
      <c r="BW215" s="112"/>
      <c r="BX215" s="172"/>
      <c r="BY215" s="64">
        <v>0</v>
      </c>
      <c r="BZ215" s="64">
        <v>0</v>
      </c>
      <c r="CA215" s="64">
        <v>0</v>
      </c>
      <c r="CB215" s="65">
        <v>12</v>
      </c>
      <c r="CC215" s="61">
        <v>0</v>
      </c>
      <c r="CD215" s="61">
        <v>49</v>
      </c>
      <c r="CE215" s="64">
        <v>0</v>
      </c>
      <c r="CF215" s="63">
        <v>0.24490000000000001</v>
      </c>
      <c r="CG215" s="58">
        <v>0</v>
      </c>
      <c r="CH215" s="58">
        <v>11</v>
      </c>
      <c r="CI215" s="58">
        <v>0</v>
      </c>
      <c r="CJ215" s="58">
        <v>68</v>
      </c>
      <c r="CK215" s="58">
        <v>0</v>
      </c>
      <c r="CL215" s="63">
        <v>0.16175999999999999</v>
      </c>
      <c r="CM215" s="58">
        <v>0</v>
      </c>
      <c r="CN215" s="63">
        <v>0.41276933770000002</v>
      </c>
      <c r="CO215" s="58">
        <v>0</v>
      </c>
      <c r="CP215" s="58">
        <v>0</v>
      </c>
      <c r="CQ215" s="58">
        <v>4</v>
      </c>
      <c r="CR215" s="58">
        <v>4</v>
      </c>
      <c r="CS215" s="64">
        <v>10</v>
      </c>
      <c r="CT215" s="64">
        <v>17</v>
      </c>
      <c r="CU215" s="63">
        <v>0.58823529409999997</v>
      </c>
      <c r="CV215" s="62">
        <v>1</v>
      </c>
      <c r="CW215" s="62">
        <v>0.58823529409999997</v>
      </c>
      <c r="CX215" s="46">
        <f t="shared" si="37"/>
        <v>16.032905202649999</v>
      </c>
      <c r="CY215" s="60">
        <v>0</v>
      </c>
      <c r="CZ215" s="60">
        <v>0</v>
      </c>
      <c r="DA215" s="46">
        <f t="shared" si="38"/>
        <v>11.764705881999999</v>
      </c>
      <c r="DB215" s="60">
        <v>0</v>
      </c>
      <c r="DC215" s="60">
        <v>0</v>
      </c>
      <c r="DD215" s="66">
        <v>0</v>
      </c>
      <c r="DE215" s="49">
        <f t="shared" si="39"/>
        <v>0.60102942885729727</v>
      </c>
    </row>
    <row r="216" spans="1:109" x14ac:dyDescent="0.45">
      <c r="A216" s="56" t="s">
        <v>1192</v>
      </c>
      <c r="B216" s="57" t="s">
        <v>1193</v>
      </c>
      <c r="C216" s="56" t="s">
        <v>1194</v>
      </c>
      <c r="D216" s="56" t="s">
        <v>1195</v>
      </c>
      <c r="E216" s="56" t="s">
        <v>1196</v>
      </c>
      <c r="F216" s="56" t="s">
        <v>1197</v>
      </c>
      <c r="G216" s="56" t="s">
        <v>794</v>
      </c>
      <c r="H216" s="56" t="s">
        <v>153</v>
      </c>
      <c r="I216" s="58">
        <v>58</v>
      </c>
      <c r="J216" s="59">
        <v>99</v>
      </c>
      <c r="K216" s="60">
        <v>3.0129999999999999</v>
      </c>
      <c r="L216" s="47">
        <f>IF(K216&lt;Benchmarks!C$9,0,IF(K216&lt;Benchmarks!D$9,1,IF(K216&lt;Benchmarks!E$9,2,IF(K216&lt;Benchmarks!F$9,3,IF(K216&lt;Benchmarks!G$9,4,IF(K216&lt;Benchmarks!H$9,5,6))))))</f>
        <v>5</v>
      </c>
      <c r="M216" s="62">
        <v>8.0291970800000001E-2</v>
      </c>
      <c r="N216" s="46">
        <f t="shared" si="30"/>
        <v>0.401459854</v>
      </c>
      <c r="O216" s="60">
        <v>1.341</v>
      </c>
      <c r="P216" s="47">
        <f>IF(O216&lt;Benchmarks!C$8,0,IF(O216&lt;Benchmarks!D$8,1,IF(O216&lt;Benchmarks!E$8,2,IF(O216&lt;Benchmarks!F$8,3,IF(O216&lt;Benchmarks!G$8,4,IF(O216&lt;Benchmarks!H$8,5,6))))))</f>
        <v>5</v>
      </c>
      <c r="Q216" s="62">
        <v>1</v>
      </c>
      <c r="R216" s="46">
        <f t="shared" si="31"/>
        <v>5</v>
      </c>
      <c r="S216" s="60">
        <v>0.42199999999999999</v>
      </c>
      <c r="T216" s="47">
        <f>IF(S216&lt;Benchmarks!C$7,0,IF(S216&lt;Benchmarks!D$7,1,IF(S216&lt;Benchmarks!E$7,2,IF(S216&lt;Benchmarks!F$7,3,IF(S216&lt;Benchmarks!G$7,4,IF(S216&lt;Benchmarks!H$7,5,6))))))</f>
        <v>3</v>
      </c>
      <c r="U216" s="62">
        <v>1</v>
      </c>
      <c r="V216" s="46">
        <f t="shared" si="32"/>
        <v>3</v>
      </c>
      <c r="W216" s="60">
        <v>4.7759999999999998</v>
      </c>
      <c r="X216" s="44">
        <f>IF(W216&lt;Benchmarks!C$5,0,IF(W216&lt;Benchmarks!D$5,1,IF(W216&lt;Benchmarks!E$5,2,IF(W216&lt;Benchmarks!F$5,3,IF(W216&lt;Benchmarks!G$5,4,IF(W216&lt;Benchmarks!H$5,5,6))))))</f>
        <v>5</v>
      </c>
      <c r="Y216" s="62">
        <v>9.1240875900000004E-2</v>
      </c>
      <c r="Z216" s="46">
        <f t="shared" si="33"/>
        <v>0.45620437950000003</v>
      </c>
      <c r="AA216" s="60">
        <v>4.2949999999999999</v>
      </c>
      <c r="AB216" s="44">
        <f>IF(AA216&lt;Benchmarks!C$6,0,IF(AA216&lt;Benchmarks!D$6,1,IF(AA216&lt;Benchmarks!E$6,2,IF(AA216&lt;Benchmarks!F$6,3,IF(AA216&lt;Benchmarks!G$6,4,IF(AA216&lt;Benchmarks!H$6,5,6))))))</f>
        <v>5</v>
      </c>
      <c r="AC216" s="62">
        <v>6.4102564099999995E-2</v>
      </c>
      <c r="AD216" s="46">
        <f t="shared" si="34"/>
        <v>0.32051282049999996</v>
      </c>
      <c r="AE216" s="46">
        <f t="shared" si="35"/>
        <v>9.1781770540000007</v>
      </c>
      <c r="AF216" s="58">
        <v>30</v>
      </c>
      <c r="AG216" s="48">
        <f t="shared" si="36"/>
        <v>0.30593923513333338</v>
      </c>
      <c r="AH216" s="171"/>
      <c r="AI216" s="58">
        <v>1</v>
      </c>
      <c r="AJ216" s="58">
        <v>150</v>
      </c>
      <c r="AK216" s="58">
        <v>0</v>
      </c>
      <c r="AL216" s="111"/>
      <c r="AM216" s="58">
        <v>1</v>
      </c>
      <c r="AN216" s="58">
        <v>12</v>
      </c>
      <c r="AO216" s="58">
        <v>0</v>
      </c>
      <c r="AP216" s="58">
        <v>238</v>
      </c>
      <c r="AQ216" s="58">
        <v>0</v>
      </c>
      <c r="AR216" s="62">
        <v>5.042E-2</v>
      </c>
      <c r="AS216" s="58">
        <v>0</v>
      </c>
      <c r="AT216" s="111"/>
      <c r="AU216" s="171"/>
      <c r="AV216" s="58">
        <v>2</v>
      </c>
      <c r="AW216" s="58">
        <v>0</v>
      </c>
      <c r="AX216" s="58">
        <v>2</v>
      </c>
      <c r="AY216" s="171"/>
      <c r="AZ216" s="58">
        <v>1</v>
      </c>
      <c r="BA216" s="58">
        <v>78</v>
      </c>
      <c r="BB216" s="58">
        <v>0</v>
      </c>
      <c r="BC216" s="111"/>
      <c r="BD216" s="58">
        <v>1</v>
      </c>
      <c r="BE216" s="111"/>
      <c r="BF216" s="171"/>
      <c r="BG216" s="58">
        <v>2</v>
      </c>
      <c r="BH216" s="58">
        <v>0</v>
      </c>
      <c r="BI216" s="58">
        <v>2</v>
      </c>
      <c r="BJ216" s="58">
        <v>2</v>
      </c>
      <c r="BK216" s="175"/>
      <c r="BL216" s="61">
        <v>1</v>
      </c>
      <c r="BM216" s="61">
        <v>162</v>
      </c>
      <c r="BN216" s="64">
        <v>0</v>
      </c>
      <c r="BO216" s="112"/>
      <c r="BP216" s="58">
        <v>1</v>
      </c>
      <c r="BQ216" s="175"/>
      <c r="BR216" s="61">
        <v>1</v>
      </c>
      <c r="BS216" s="61">
        <v>250</v>
      </c>
      <c r="BT216" s="64">
        <v>0</v>
      </c>
      <c r="BU216" s="112"/>
      <c r="BV216" s="64">
        <v>1</v>
      </c>
      <c r="BW216" s="63">
        <v>0.22229423200000001</v>
      </c>
      <c r="BX216" s="64">
        <v>0</v>
      </c>
      <c r="BY216" s="64">
        <v>1</v>
      </c>
      <c r="BZ216" s="64">
        <v>2</v>
      </c>
      <c r="CA216" s="64">
        <v>2</v>
      </c>
      <c r="CB216" s="65">
        <v>19</v>
      </c>
      <c r="CC216" s="61">
        <v>0</v>
      </c>
      <c r="CD216" s="61">
        <v>141</v>
      </c>
      <c r="CE216" s="64">
        <v>0</v>
      </c>
      <c r="CF216" s="63">
        <v>0.13475000000000001</v>
      </c>
      <c r="CG216" s="58">
        <v>0</v>
      </c>
      <c r="CH216" s="58">
        <v>19</v>
      </c>
      <c r="CI216" s="58">
        <v>0</v>
      </c>
      <c r="CJ216" s="58">
        <v>136</v>
      </c>
      <c r="CK216" s="58">
        <v>0</v>
      </c>
      <c r="CL216" s="63">
        <v>0.13971</v>
      </c>
      <c r="CM216" s="58">
        <v>0</v>
      </c>
      <c r="CN216" s="112"/>
      <c r="CO216" s="171"/>
      <c r="CP216" s="58">
        <v>0</v>
      </c>
      <c r="CQ216" s="58">
        <v>0</v>
      </c>
      <c r="CR216" s="58">
        <v>0</v>
      </c>
      <c r="CS216" s="64">
        <v>4</v>
      </c>
      <c r="CT216" s="64">
        <v>17</v>
      </c>
      <c r="CU216" s="63">
        <v>0.23529411759999999</v>
      </c>
      <c r="CV216" s="62">
        <v>1</v>
      </c>
      <c r="CW216" s="62">
        <v>0.23529411759999999</v>
      </c>
      <c r="CX216" s="46">
        <f t="shared" si="37"/>
        <v>8.0309049222500004</v>
      </c>
      <c r="CY216" s="60">
        <v>0</v>
      </c>
      <c r="CZ216" s="60">
        <v>0</v>
      </c>
      <c r="DA216" s="46">
        <f t="shared" si="38"/>
        <v>4.7058823519999997</v>
      </c>
      <c r="DB216" s="60">
        <v>0</v>
      </c>
      <c r="DC216" s="60">
        <v>0</v>
      </c>
      <c r="DD216" s="66">
        <v>0</v>
      </c>
      <c r="DE216" s="49">
        <f t="shared" si="39"/>
        <v>0.27538999511891893</v>
      </c>
    </row>
    <row r="217" spans="1:109" x14ac:dyDescent="0.45">
      <c r="A217" s="56" t="s">
        <v>1198</v>
      </c>
      <c r="B217" s="57" t="s">
        <v>1199</v>
      </c>
      <c r="C217" s="56" t="s">
        <v>1200</v>
      </c>
      <c r="D217" s="56" t="s">
        <v>1201</v>
      </c>
      <c r="E217" s="56" t="s">
        <v>1202</v>
      </c>
      <c r="F217" s="56" t="s">
        <v>794</v>
      </c>
      <c r="G217" s="56" t="s">
        <v>794</v>
      </c>
      <c r="H217" s="56" t="s">
        <v>142</v>
      </c>
      <c r="I217" s="58">
        <v>0</v>
      </c>
      <c r="J217" s="59">
        <v>59</v>
      </c>
      <c r="K217" s="60">
        <v>2.9039999999999999</v>
      </c>
      <c r="L217" s="47">
        <f>IF(K217&lt;Benchmarks!C$9,0,IF(K217&lt;Benchmarks!D$9,1,IF(K217&lt;Benchmarks!E$9,2,IF(K217&lt;Benchmarks!F$9,3,IF(K217&lt;Benchmarks!G$9,4,IF(K217&lt;Benchmarks!H$9,5,6))))))</f>
        <v>5</v>
      </c>
      <c r="M217" s="62">
        <v>0.98175182480000001</v>
      </c>
      <c r="N217" s="46">
        <f t="shared" si="30"/>
        <v>4.9087591240000004</v>
      </c>
      <c r="O217" s="60">
        <v>1.103</v>
      </c>
      <c r="P217" s="47">
        <f>IF(O217&lt;Benchmarks!C$8,0,IF(O217&lt;Benchmarks!D$8,1,IF(O217&lt;Benchmarks!E$8,2,IF(O217&lt;Benchmarks!F$8,3,IF(O217&lt;Benchmarks!G$8,4,IF(O217&lt;Benchmarks!H$8,5,6))))))</f>
        <v>2</v>
      </c>
      <c r="Q217" s="62">
        <v>1</v>
      </c>
      <c r="R217" s="46">
        <f t="shared" si="31"/>
        <v>2</v>
      </c>
      <c r="S217" s="60">
        <v>0.36799999999999999</v>
      </c>
      <c r="T217" s="47">
        <f>IF(S217&lt;Benchmarks!C$7,0,IF(S217&lt;Benchmarks!D$7,1,IF(S217&lt;Benchmarks!E$7,2,IF(S217&lt;Benchmarks!F$7,3,IF(S217&lt;Benchmarks!G$7,4,IF(S217&lt;Benchmarks!H$7,5,6))))))</f>
        <v>2</v>
      </c>
      <c r="U217" s="62">
        <v>1</v>
      </c>
      <c r="V217" s="46">
        <f t="shared" si="32"/>
        <v>2</v>
      </c>
      <c r="W217" s="60">
        <v>4.375</v>
      </c>
      <c r="X217" s="44">
        <f>IF(W217&lt;Benchmarks!C$5,0,IF(W217&lt;Benchmarks!D$5,1,IF(W217&lt;Benchmarks!E$5,2,IF(W217&lt;Benchmarks!F$5,3,IF(W217&lt;Benchmarks!G$5,4,IF(W217&lt;Benchmarks!H$5,5,6))))))</f>
        <v>5</v>
      </c>
      <c r="Y217" s="62">
        <v>0.96715328469999995</v>
      </c>
      <c r="Z217" s="46">
        <f t="shared" si="33"/>
        <v>4.8357664235</v>
      </c>
      <c r="AA217" s="60">
        <v>3.8759999999999999</v>
      </c>
      <c r="AB217" s="44">
        <f>IF(AA217&lt;Benchmarks!C$6,0,IF(AA217&lt;Benchmarks!D$6,1,IF(AA217&lt;Benchmarks!E$6,2,IF(AA217&lt;Benchmarks!F$6,3,IF(AA217&lt;Benchmarks!G$6,4,IF(AA217&lt;Benchmarks!H$6,5,6))))))</f>
        <v>4</v>
      </c>
      <c r="AC217" s="62">
        <v>0.89743589739999996</v>
      </c>
      <c r="AD217" s="46">
        <f t="shared" si="34"/>
        <v>3.5897435895999998</v>
      </c>
      <c r="AE217" s="46">
        <f t="shared" si="35"/>
        <v>17.334269137100002</v>
      </c>
      <c r="AF217" s="58">
        <v>30</v>
      </c>
      <c r="AG217" s="48">
        <f t="shared" si="36"/>
        <v>0.57780897123666675</v>
      </c>
      <c r="AH217" s="171"/>
      <c r="AI217" s="58">
        <v>1</v>
      </c>
      <c r="AJ217" s="58">
        <v>174</v>
      </c>
      <c r="AK217" s="58">
        <v>0</v>
      </c>
      <c r="AL217" s="111"/>
      <c r="AM217" s="58">
        <v>1</v>
      </c>
      <c r="AN217" s="171"/>
      <c r="AO217" s="58">
        <v>1</v>
      </c>
      <c r="AP217" s="58">
        <v>159</v>
      </c>
      <c r="AQ217" s="58">
        <v>0</v>
      </c>
      <c r="AR217" s="111"/>
      <c r="AS217" s="58">
        <v>1</v>
      </c>
      <c r="AT217" s="62">
        <v>0.68705985920000001</v>
      </c>
      <c r="AU217" s="58">
        <v>0</v>
      </c>
      <c r="AV217" s="58">
        <v>5</v>
      </c>
      <c r="AW217" s="58">
        <v>6</v>
      </c>
      <c r="AX217" s="58">
        <v>6</v>
      </c>
      <c r="AY217" s="58">
        <v>0</v>
      </c>
      <c r="AZ217" s="58">
        <v>0</v>
      </c>
      <c r="BA217" s="58">
        <v>39</v>
      </c>
      <c r="BB217" s="58">
        <v>0</v>
      </c>
      <c r="BC217" s="62">
        <v>0</v>
      </c>
      <c r="BD217" s="58">
        <v>0</v>
      </c>
      <c r="BE217" s="111"/>
      <c r="BF217" s="58">
        <v>2</v>
      </c>
      <c r="BG217" s="58">
        <v>6</v>
      </c>
      <c r="BH217" s="58">
        <v>6</v>
      </c>
      <c r="BI217" s="58">
        <v>6</v>
      </c>
      <c r="BJ217" s="58">
        <v>6</v>
      </c>
      <c r="BK217" s="175"/>
      <c r="BL217" s="61">
        <v>1</v>
      </c>
      <c r="BM217" s="61">
        <v>214</v>
      </c>
      <c r="BN217" s="64">
        <v>0</v>
      </c>
      <c r="BO217" s="112"/>
      <c r="BP217" s="58">
        <v>1</v>
      </c>
      <c r="BQ217" s="175"/>
      <c r="BR217" s="61">
        <v>1</v>
      </c>
      <c r="BS217" s="61">
        <v>189</v>
      </c>
      <c r="BT217" s="64">
        <v>0</v>
      </c>
      <c r="BU217" s="112"/>
      <c r="BV217" s="64">
        <v>1</v>
      </c>
      <c r="BW217" s="63">
        <v>0.43402282450000002</v>
      </c>
      <c r="BX217" s="64">
        <v>0</v>
      </c>
      <c r="BY217" s="64">
        <v>2</v>
      </c>
      <c r="BZ217" s="64">
        <v>4</v>
      </c>
      <c r="CA217" s="64">
        <v>4</v>
      </c>
      <c r="CB217" s="65">
        <v>34</v>
      </c>
      <c r="CC217" s="61">
        <v>0</v>
      </c>
      <c r="CD217" s="61">
        <v>210</v>
      </c>
      <c r="CE217" s="64">
        <v>0</v>
      </c>
      <c r="CF217" s="63">
        <v>0.16189999999999999</v>
      </c>
      <c r="CG217" s="58">
        <v>0</v>
      </c>
      <c r="CH217" s="58">
        <v>27</v>
      </c>
      <c r="CI217" s="58">
        <v>0</v>
      </c>
      <c r="CJ217" s="58">
        <v>180</v>
      </c>
      <c r="CK217" s="58">
        <v>0</v>
      </c>
      <c r="CL217" s="63">
        <v>0.15</v>
      </c>
      <c r="CM217" s="58">
        <v>0</v>
      </c>
      <c r="CN217" s="63">
        <v>0.10048978209999999</v>
      </c>
      <c r="CO217" s="58">
        <v>0</v>
      </c>
      <c r="CP217" s="58">
        <v>0</v>
      </c>
      <c r="CQ217" s="58">
        <v>1</v>
      </c>
      <c r="CR217" s="58">
        <v>1</v>
      </c>
      <c r="CS217" s="64">
        <v>11</v>
      </c>
      <c r="CT217" s="64">
        <v>17</v>
      </c>
      <c r="CU217" s="63">
        <v>0.64705882349999999</v>
      </c>
      <c r="CV217" s="62">
        <v>1</v>
      </c>
      <c r="CW217" s="62">
        <v>0.64705882349999999</v>
      </c>
      <c r="CX217" s="46">
        <f t="shared" si="37"/>
        <v>15.167485494962502</v>
      </c>
      <c r="CY217" s="60">
        <v>0</v>
      </c>
      <c r="CZ217" s="60">
        <v>0</v>
      </c>
      <c r="DA217" s="46">
        <f t="shared" si="38"/>
        <v>12.94117647</v>
      </c>
      <c r="DB217" s="60">
        <v>0</v>
      </c>
      <c r="DC217" s="60">
        <v>0</v>
      </c>
      <c r="DD217" s="66">
        <v>0</v>
      </c>
      <c r="DE217" s="49">
        <f t="shared" si="39"/>
        <v>0.60775485329648649</v>
      </c>
    </row>
    <row r="218" spans="1:109" x14ac:dyDescent="0.45">
      <c r="A218" s="56" t="s">
        <v>1203</v>
      </c>
      <c r="B218" s="57" t="s">
        <v>1204</v>
      </c>
      <c r="C218" s="56" t="s">
        <v>1205</v>
      </c>
      <c r="D218" s="56" t="s">
        <v>1206</v>
      </c>
      <c r="E218" s="56" t="s">
        <v>1207</v>
      </c>
      <c r="F218" s="56" t="s">
        <v>794</v>
      </c>
      <c r="G218" s="56" t="s">
        <v>794</v>
      </c>
      <c r="H218" s="56" t="s">
        <v>142</v>
      </c>
      <c r="I218" s="58">
        <v>0</v>
      </c>
      <c r="J218" s="59">
        <v>120</v>
      </c>
      <c r="K218" s="60">
        <v>2.6970000000000001</v>
      </c>
      <c r="L218" s="47">
        <f>IF(K218&lt;Benchmarks!C$9,0,IF(K218&lt;Benchmarks!D$9,1,IF(K218&lt;Benchmarks!E$9,2,IF(K218&lt;Benchmarks!F$9,3,IF(K218&lt;Benchmarks!G$9,4,IF(K218&lt;Benchmarks!H$9,5,6))))))</f>
        <v>4</v>
      </c>
      <c r="M218" s="62">
        <v>0.94890510949999995</v>
      </c>
      <c r="N218" s="46">
        <f t="shared" si="30"/>
        <v>3.7956204379999998</v>
      </c>
      <c r="O218" s="60">
        <v>1.0900000000000001</v>
      </c>
      <c r="P218" s="47">
        <f>IF(O218&lt;Benchmarks!C$8,0,IF(O218&lt;Benchmarks!D$8,1,IF(O218&lt;Benchmarks!E$8,2,IF(O218&lt;Benchmarks!F$8,3,IF(O218&lt;Benchmarks!G$8,4,IF(O218&lt;Benchmarks!H$8,5,6))))))</f>
        <v>2</v>
      </c>
      <c r="Q218" s="62">
        <v>1</v>
      </c>
      <c r="R218" s="46">
        <f t="shared" si="31"/>
        <v>2</v>
      </c>
      <c r="S218" s="60">
        <v>0.52900000000000003</v>
      </c>
      <c r="T218" s="47">
        <f>IF(S218&lt;Benchmarks!C$7,0,IF(S218&lt;Benchmarks!D$7,1,IF(S218&lt;Benchmarks!E$7,2,IF(S218&lt;Benchmarks!F$7,3,IF(S218&lt;Benchmarks!G$7,4,IF(S218&lt;Benchmarks!H$7,5,6))))))</f>
        <v>4</v>
      </c>
      <c r="U218" s="62">
        <v>1</v>
      </c>
      <c r="V218" s="46">
        <f t="shared" si="32"/>
        <v>4</v>
      </c>
      <c r="W218" s="60">
        <v>4.3170000000000002</v>
      </c>
      <c r="X218" s="44">
        <f>IF(W218&lt;Benchmarks!C$5,0,IF(W218&lt;Benchmarks!D$5,1,IF(W218&lt;Benchmarks!E$5,2,IF(W218&lt;Benchmarks!F$5,3,IF(W218&lt;Benchmarks!G$5,4,IF(W218&lt;Benchmarks!H$5,5,6))))))</f>
        <v>4</v>
      </c>
      <c r="Y218" s="62">
        <v>0.99270072990000002</v>
      </c>
      <c r="Z218" s="46">
        <f t="shared" si="33"/>
        <v>3.9708029196000001</v>
      </c>
      <c r="AA218" s="60">
        <v>3.9660000000000002</v>
      </c>
      <c r="AB218" s="44">
        <f>IF(AA218&lt;Benchmarks!C$6,0,IF(AA218&lt;Benchmarks!D$6,1,IF(AA218&lt;Benchmarks!E$6,2,IF(AA218&lt;Benchmarks!F$6,3,IF(AA218&lt;Benchmarks!G$6,4,IF(AA218&lt;Benchmarks!H$6,5,6))))))</f>
        <v>5</v>
      </c>
      <c r="AC218" s="62">
        <v>0.98717948720000004</v>
      </c>
      <c r="AD218" s="46">
        <f t="shared" si="34"/>
        <v>4.9358974360000003</v>
      </c>
      <c r="AE218" s="46">
        <f t="shared" si="35"/>
        <v>18.702320793599998</v>
      </c>
      <c r="AF218" s="58">
        <v>30</v>
      </c>
      <c r="AG218" s="48">
        <f t="shared" si="36"/>
        <v>0.62341069311999997</v>
      </c>
      <c r="AH218" s="171"/>
      <c r="AI218" s="58">
        <v>1</v>
      </c>
      <c r="AJ218" s="58">
        <v>170</v>
      </c>
      <c r="AK218" s="58">
        <v>0</v>
      </c>
      <c r="AL218" s="111"/>
      <c r="AM218" s="58">
        <v>1</v>
      </c>
      <c r="AN218" s="171"/>
      <c r="AO218" s="58">
        <v>1</v>
      </c>
      <c r="AP218" s="58">
        <v>210</v>
      </c>
      <c r="AQ218" s="58">
        <v>0</v>
      </c>
      <c r="AR218" s="111"/>
      <c r="AS218" s="58">
        <v>1</v>
      </c>
      <c r="AT218" s="62">
        <v>1.0634560906999999</v>
      </c>
      <c r="AU218" s="58">
        <v>0</v>
      </c>
      <c r="AV218" s="58">
        <v>6</v>
      </c>
      <c r="AW218" s="58">
        <v>6</v>
      </c>
      <c r="AX218" s="58">
        <v>6</v>
      </c>
      <c r="AY218" s="58">
        <v>0</v>
      </c>
      <c r="AZ218" s="58">
        <v>0</v>
      </c>
      <c r="BA218" s="58">
        <v>50</v>
      </c>
      <c r="BB218" s="58">
        <v>0</v>
      </c>
      <c r="BC218" s="62">
        <v>0</v>
      </c>
      <c r="BD218" s="58">
        <v>0</v>
      </c>
      <c r="BE218" s="111"/>
      <c r="BF218" s="58">
        <v>2</v>
      </c>
      <c r="BG218" s="58">
        <v>6</v>
      </c>
      <c r="BH218" s="58">
        <v>6</v>
      </c>
      <c r="BI218" s="58">
        <v>6</v>
      </c>
      <c r="BJ218" s="58">
        <v>6</v>
      </c>
      <c r="BK218" s="175"/>
      <c r="BL218" s="61">
        <v>1</v>
      </c>
      <c r="BM218" s="61">
        <v>232</v>
      </c>
      <c r="BN218" s="64">
        <v>0</v>
      </c>
      <c r="BO218" s="112"/>
      <c r="BP218" s="58">
        <v>1</v>
      </c>
      <c r="BQ218" s="61">
        <v>15</v>
      </c>
      <c r="BR218" s="61">
        <v>0</v>
      </c>
      <c r="BS218" s="61">
        <v>268</v>
      </c>
      <c r="BT218" s="64">
        <v>0</v>
      </c>
      <c r="BU218" s="63">
        <v>5.5969999999999999E-2</v>
      </c>
      <c r="BV218" s="64">
        <v>0</v>
      </c>
      <c r="BW218" s="112"/>
      <c r="BX218" s="172"/>
      <c r="BY218" s="64">
        <v>0</v>
      </c>
      <c r="BZ218" s="64">
        <v>0</v>
      </c>
      <c r="CA218" s="64">
        <v>0</v>
      </c>
      <c r="CB218" s="65">
        <v>50</v>
      </c>
      <c r="CC218" s="61">
        <v>0</v>
      </c>
      <c r="CD218" s="61">
        <v>231</v>
      </c>
      <c r="CE218" s="64">
        <v>0</v>
      </c>
      <c r="CF218" s="63">
        <v>0.21645</v>
      </c>
      <c r="CG218" s="58">
        <v>0</v>
      </c>
      <c r="CH218" s="58">
        <v>22</v>
      </c>
      <c r="CI218" s="58">
        <v>0</v>
      </c>
      <c r="CJ218" s="58">
        <v>268</v>
      </c>
      <c r="CK218" s="58">
        <v>0</v>
      </c>
      <c r="CL218" s="63">
        <v>8.2089999999999996E-2</v>
      </c>
      <c r="CM218" s="58">
        <v>0</v>
      </c>
      <c r="CN218" s="63">
        <v>0.77678210089999999</v>
      </c>
      <c r="CO218" s="58">
        <v>0</v>
      </c>
      <c r="CP218" s="58">
        <v>2</v>
      </c>
      <c r="CQ218" s="58">
        <v>5</v>
      </c>
      <c r="CR218" s="58">
        <v>5</v>
      </c>
      <c r="CS218" s="64">
        <v>11</v>
      </c>
      <c r="CT218" s="64">
        <v>17</v>
      </c>
      <c r="CU218" s="63">
        <v>0.64705882349999999</v>
      </c>
      <c r="CV218" s="62">
        <v>0.98479087450000002</v>
      </c>
      <c r="CW218" s="62">
        <v>0.64705882349999999</v>
      </c>
      <c r="CX218" s="46">
        <f t="shared" si="37"/>
        <v>16.364530694399999</v>
      </c>
      <c r="CY218" s="60">
        <v>0</v>
      </c>
      <c r="CZ218" s="60">
        <v>0</v>
      </c>
      <c r="DA218" s="46">
        <f t="shared" si="38"/>
        <v>12.94117647</v>
      </c>
      <c r="DB218" s="60">
        <v>0</v>
      </c>
      <c r="DC218" s="60">
        <v>0</v>
      </c>
      <c r="DD218" s="66">
        <v>0</v>
      </c>
      <c r="DE218" s="49">
        <f t="shared" si="39"/>
        <v>0.63363691166270264</v>
      </c>
    </row>
    <row r="219" spans="1:109" x14ac:dyDescent="0.45">
      <c r="A219" s="56" t="s">
        <v>1208</v>
      </c>
      <c r="B219" s="57" t="s">
        <v>1209</v>
      </c>
      <c r="C219" s="56" t="s">
        <v>1210</v>
      </c>
      <c r="D219" s="56" t="s">
        <v>1211</v>
      </c>
      <c r="E219" s="56" t="s">
        <v>1212</v>
      </c>
      <c r="F219" s="56" t="s">
        <v>794</v>
      </c>
      <c r="G219" s="56" t="s">
        <v>794</v>
      </c>
      <c r="H219" s="56" t="s">
        <v>153</v>
      </c>
      <c r="I219" s="58">
        <v>44</v>
      </c>
      <c r="J219" s="59">
        <v>180</v>
      </c>
      <c r="K219" s="60">
        <v>2.3559999999999999</v>
      </c>
      <c r="L219" s="47">
        <f>IF(K219&lt;Benchmarks!C$9,0,IF(K219&lt;Benchmarks!D$9,1,IF(K219&lt;Benchmarks!E$9,2,IF(K219&lt;Benchmarks!F$9,3,IF(K219&lt;Benchmarks!G$9,4,IF(K219&lt;Benchmarks!H$9,5,6))))))</f>
        <v>2</v>
      </c>
      <c r="M219" s="62">
        <v>0.79562043800000004</v>
      </c>
      <c r="N219" s="46">
        <f t="shared" si="30"/>
        <v>1.5912408760000001</v>
      </c>
      <c r="O219" s="60">
        <v>1.4970000000000001</v>
      </c>
      <c r="P219" s="47">
        <f>IF(O219&lt;Benchmarks!C$8,0,IF(O219&lt;Benchmarks!D$8,1,IF(O219&lt;Benchmarks!E$8,2,IF(O219&lt;Benchmarks!F$8,3,IF(O219&lt;Benchmarks!G$8,4,IF(O219&lt;Benchmarks!H$8,5,6))))))</f>
        <v>6</v>
      </c>
      <c r="Q219" s="62">
        <v>1</v>
      </c>
      <c r="R219" s="46">
        <f t="shared" si="31"/>
        <v>6</v>
      </c>
      <c r="S219" s="60">
        <v>0.53500000000000003</v>
      </c>
      <c r="T219" s="47">
        <f>IF(S219&lt;Benchmarks!C$7,0,IF(S219&lt;Benchmarks!D$7,1,IF(S219&lt;Benchmarks!E$7,2,IF(S219&lt;Benchmarks!F$7,3,IF(S219&lt;Benchmarks!G$7,4,IF(S219&lt;Benchmarks!H$7,5,6))))))</f>
        <v>4</v>
      </c>
      <c r="U219" s="62">
        <v>1</v>
      </c>
      <c r="V219" s="46">
        <f t="shared" si="32"/>
        <v>4</v>
      </c>
      <c r="W219" s="60">
        <v>4.3890000000000002</v>
      </c>
      <c r="X219" s="44">
        <f>IF(W219&lt;Benchmarks!C$5,0,IF(W219&lt;Benchmarks!D$5,1,IF(W219&lt;Benchmarks!E$5,2,IF(W219&lt;Benchmarks!F$5,3,IF(W219&lt;Benchmarks!G$5,4,IF(W219&lt;Benchmarks!H$5,5,6))))))</f>
        <v>5</v>
      </c>
      <c r="Y219" s="62">
        <v>1</v>
      </c>
      <c r="Z219" s="46">
        <f t="shared" si="33"/>
        <v>5</v>
      </c>
      <c r="AA219" s="60">
        <v>3.8039999999999998</v>
      </c>
      <c r="AB219" s="44">
        <f>IF(AA219&lt;Benchmarks!C$6,0,IF(AA219&lt;Benchmarks!D$6,1,IF(AA219&lt;Benchmarks!E$6,2,IF(AA219&lt;Benchmarks!F$6,3,IF(AA219&lt;Benchmarks!G$6,4,IF(AA219&lt;Benchmarks!H$6,5,6))))))</f>
        <v>4</v>
      </c>
      <c r="AC219" s="62">
        <v>1</v>
      </c>
      <c r="AD219" s="46">
        <f t="shared" si="34"/>
        <v>4</v>
      </c>
      <c r="AE219" s="46">
        <f t="shared" si="35"/>
        <v>20.591240876000001</v>
      </c>
      <c r="AF219" s="58">
        <v>30</v>
      </c>
      <c r="AG219" s="48">
        <f t="shared" si="36"/>
        <v>0.68637469586666666</v>
      </c>
      <c r="AH219" s="58">
        <v>20</v>
      </c>
      <c r="AI219" s="58">
        <v>0</v>
      </c>
      <c r="AJ219" s="58">
        <v>388</v>
      </c>
      <c r="AK219" s="58">
        <v>0</v>
      </c>
      <c r="AL219" s="62">
        <v>5.1549999999999999E-2</v>
      </c>
      <c r="AM219" s="58">
        <v>0</v>
      </c>
      <c r="AN219" s="58">
        <v>37</v>
      </c>
      <c r="AO219" s="58">
        <v>0</v>
      </c>
      <c r="AP219" s="58">
        <v>473</v>
      </c>
      <c r="AQ219" s="58">
        <v>0</v>
      </c>
      <c r="AR219" s="62">
        <v>7.8219999999999998E-2</v>
      </c>
      <c r="AS219" s="58">
        <v>0</v>
      </c>
      <c r="AT219" s="111"/>
      <c r="AU219" s="171"/>
      <c r="AV219" s="58">
        <v>0</v>
      </c>
      <c r="AW219" s="58">
        <v>0</v>
      </c>
      <c r="AX219" s="58">
        <v>0</v>
      </c>
      <c r="AY219" s="171"/>
      <c r="AZ219" s="58">
        <v>1</v>
      </c>
      <c r="BA219" s="58">
        <v>123</v>
      </c>
      <c r="BB219" s="58">
        <v>0</v>
      </c>
      <c r="BC219" s="111"/>
      <c r="BD219" s="58">
        <v>1</v>
      </c>
      <c r="BE219" s="111"/>
      <c r="BF219" s="171"/>
      <c r="BG219" s="58">
        <v>0</v>
      </c>
      <c r="BH219" s="58">
        <v>0</v>
      </c>
      <c r="BI219" s="58">
        <v>0</v>
      </c>
      <c r="BJ219" s="58">
        <v>0</v>
      </c>
      <c r="BK219" s="61">
        <v>14</v>
      </c>
      <c r="BL219" s="61">
        <v>0</v>
      </c>
      <c r="BM219" s="61">
        <v>431</v>
      </c>
      <c r="BN219" s="64">
        <v>0</v>
      </c>
      <c r="BO219" s="63">
        <v>3.2480000000000002E-2</v>
      </c>
      <c r="BP219" s="58">
        <v>0</v>
      </c>
      <c r="BQ219" s="175"/>
      <c r="BR219" s="61">
        <v>1</v>
      </c>
      <c r="BS219" s="61">
        <v>516</v>
      </c>
      <c r="BT219" s="64">
        <v>0</v>
      </c>
      <c r="BU219" s="112"/>
      <c r="BV219" s="64">
        <v>1</v>
      </c>
      <c r="BW219" s="112"/>
      <c r="BX219" s="64">
        <v>2</v>
      </c>
      <c r="BY219" s="64">
        <v>3</v>
      </c>
      <c r="BZ219" s="64">
        <v>5</v>
      </c>
      <c r="CA219" s="64">
        <v>5</v>
      </c>
      <c r="CB219" s="65">
        <v>11</v>
      </c>
      <c r="CC219" s="61">
        <v>0</v>
      </c>
      <c r="CD219" s="61">
        <v>415</v>
      </c>
      <c r="CE219" s="64">
        <v>0</v>
      </c>
      <c r="CF219" s="63">
        <v>2.6509999999999999E-2</v>
      </c>
      <c r="CG219" s="58">
        <v>0</v>
      </c>
      <c r="CH219" s="171"/>
      <c r="CI219" s="58">
        <v>1</v>
      </c>
      <c r="CJ219" s="58">
        <v>376</v>
      </c>
      <c r="CK219" s="58">
        <v>0</v>
      </c>
      <c r="CL219" s="112"/>
      <c r="CM219" s="58">
        <v>1</v>
      </c>
      <c r="CN219" s="112"/>
      <c r="CO219" s="171"/>
      <c r="CP219" s="58">
        <v>5</v>
      </c>
      <c r="CQ219" s="58">
        <v>0</v>
      </c>
      <c r="CR219" s="58">
        <v>5</v>
      </c>
      <c r="CS219" s="64">
        <v>10</v>
      </c>
      <c r="CT219" s="64">
        <v>17</v>
      </c>
      <c r="CU219" s="63">
        <v>0.58823529409999997</v>
      </c>
      <c r="CV219" s="62">
        <v>0.97692307690000002</v>
      </c>
      <c r="CW219" s="62">
        <v>0.58823529409999997</v>
      </c>
      <c r="CX219" s="46">
        <f t="shared" si="37"/>
        <v>18.0173357665</v>
      </c>
      <c r="CY219" s="60">
        <v>0</v>
      </c>
      <c r="CZ219" s="60">
        <v>0</v>
      </c>
      <c r="DA219" s="46">
        <f t="shared" si="38"/>
        <v>11.764705881999999</v>
      </c>
      <c r="DB219" s="60">
        <v>0</v>
      </c>
      <c r="DC219" s="60">
        <v>0</v>
      </c>
      <c r="DD219" s="66">
        <v>0</v>
      </c>
      <c r="DE219" s="49">
        <f t="shared" si="39"/>
        <v>0.6439360356432432</v>
      </c>
    </row>
    <row r="220" spans="1:109" x14ac:dyDescent="0.45">
      <c r="A220" s="56" t="s">
        <v>1213</v>
      </c>
      <c r="B220" s="57" t="s">
        <v>1214</v>
      </c>
      <c r="C220" s="56" t="s">
        <v>1215</v>
      </c>
      <c r="D220" s="56" t="s">
        <v>1216</v>
      </c>
      <c r="E220" s="56" t="s">
        <v>1217</v>
      </c>
      <c r="F220" s="56" t="s">
        <v>1218</v>
      </c>
      <c r="G220" s="56" t="s">
        <v>794</v>
      </c>
      <c r="H220" s="56" t="s">
        <v>142</v>
      </c>
      <c r="I220" s="58">
        <v>0</v>
      </c>
      <c r="J220" s="59">
        <v>62</v>
      </c>
      <c r="K220" s="60">
        <v>2.5099999999999998</v>
      </c>
      <c r="L220" s="47">
        <f>IF(K220&lt;Benchmarks!C$9,0,IF(K220&lt;Benchmarks!D$9,1,IF(K220&lt;Benchmarks!E$9,2,IF(K220&lt;Benchmarks!F$9,3,IF(K220&lt;Benchmarks!G$9,4,IF(K220&lt;Benchmarks!H$9,5,6))))))</f>
        <v>3</v>
      </c>
      <c r="M220" s="62">
        <v>0.66788321169999998</v>
      </c>
      <c r="N220" s="46">
        <f t="shared" si="30"/>
        <v>2.0036496350999999</v>
      </c>
      <c r="O220" s="60">
        <v>1.1559999999999999</v>
      </c>
      <c r="P220" s="47">
        <f>IF(O220&lt;Benchmarks!C$8,0,IF(O220&lt;Benchmarks!D$8,1,IF(O220&lt;Benchmarks!E$8,2,IF(O220&lt;Benchmarks!F$8,3,IF(O220&lt;Benchmarks!G$8,4,IF(O220&lt;Benchmarks!H$8,5,6))))))</f>
        <v>3</v>
      </c>
      <c r="Q220" s="62">
        <v>1</v>
      </c>
      <c r="R220" s="46">
        <f t="shared" si="31"/>
        <v>3</v>
      </c>
      <c r="S220" s="60">
        <v>0.17299999999999999</v>
      </c>
      <c r="T220" s="47">
        <f>IF(S220&lt;Benchmarks!C$7,0,IF(S220&lt;Benchmarks!D$7,1,IF(S220&lt;Benchmarks!E$7,2,IF(S220&lt;Benchmarks!F$7,3,IF(S220&lt;Benchmarks!G$7,4,IF(S220&lt;Benchmarks!H$7,5,6))))))</f>
        <v>0</v>
      </c>
      <c r="U220" s="62">
        <v>1</v>
      </c>
      <c r="V220" s="46">
        <f t="shared" si="32"/>
        <v>0</v>
      </c>
      <c r="W220" s="60">
        <v>3.839</v>
      </c>
      <c r="X220" s="44">
        <f>IF(W220&lt;Benchmarks!C$5,0,IF(W220&lt;Benchmarks!D$5,1,IF(W220&lt;Benchmarks!E$5,2,IF(W220&lt;Benchmarks!F$5,3,IF(W220&lt;Benchmarks!G$5,4,IF(W220&lt;Benchmarks!H$5,5,6))))))</f>
        <v>2</v>
      </c>
      <c r="Y220" s="62">
        <v>0.75182481749999996</v>
      </c>
      <c r="Z220" s="46">
        <f t="shared" si="33"/>
        <v>1.5036496349999999</v>
      </c>
      <c r="AA220" s="60">
        <v>3.3210000000000002</v>
      </c>
      <c r="AB220" s="44">
        <f>IF(AA220&lt;Benchmarks!C$6,0,IF(AA220&lt;Benchmarks!D$6,1,IF(AA220&lt;Benchmarks!E$6,2,IF(AA220&lt;Benchmarks!F$6,3,IF(AA220&lt;Benchmarks!G$6,4,IF(AA220&lt;Benchmarks!H$6,5,6))))))</f>
        <v>1</v>
      </c>
      <c r="AC220" s="62">
        <v>0.33333333329999998</v>
      </c>
      <c r="AD220" s="46">
        <f t="shared" si="34"/>
        <v>0.33333333329999998</v>
      </c>
      <c r="AE220" s="46">
        <f t="shared" si="35"/>
        <v>6.8406326033999996</v>
      </c>
      <c r="AF220" s="58">
        <v>30</v>
      </c>
      <c r="AG220" s="48">
        <f t="shared" si="36"/>
        <v>0.22802108677999999</v>
      </c>
      <c r="AH220" s="58">
        <v>0</v>
      </c>
      <c r="AI220" s="58">
        <v>0</v>
      </c>
      <c r="AJ220" s="58">
        <v>146</v>
      </c>
      <c r="AK220" s="58">
        <v>0</v>
      </c>
      <c r="AL220" s="62">
        <v>0</v>
      </c>
      <c r="AM220" s="58">
        <v>0</v>
      </c>
      <c r="AN220" s="58">
        <v>0</v>
      </c>
      <c r="AO220" s="58">
        <v>0</v>
      </c>
      <c r="AP220" s="58">
        <v>182</v>
      </c>
      <c r="AQ220" s="58">
        <v>0</v>
      </c>
      <c r="AR220" s="62">
        <v>0</v>
      </c>
      <c r="AS220" s="58">
        <v>0</v>
      </c>
      <c r="AT220" s="111"/>
      <c r="AU220" s="171"/>
      <c r="AV220" s="58">
        <v>6</v>
      </c>
      <c r="AW220" s="58">
        <v>0</v>
      </c>
      <c r="AX220" s="58">
        <v>6</v>
      </c>
      <c r="AY220" s="58">
        <v>0</v>
      </c>
      <c r="AZ220" s="58">
        <v>0</v>
      </c>
      <c r="BA220" s="58">
        <v>45</v>
      </c>
      <c r="BB220" s="58">
        <v>0</v>
      </c>
      <c r="BC220" s="62">
        <v>0</v>
      </c>
      <c r="BD220" s="58">
        <v>0</v>
      </c>
      <c r="BE220" s="111"/>
      <c r="BF220" s="171"/>
      <c r="BG220" s="58">
        <v>6</v>
      </c>
      <c r="BH220" s="58">
        <v>0</v>
      </c>
      <c r="BI220" s="58">
        <v>6</v>
      </c>
      <c r="BJ220" s="58">
        <v>6</v>
      </c>
      <c r="BK220" s="175"/>
      <c r="BL220" s="61">
        <v>1</v>
      </c>
      <c r="BM220" s="61">
        <v>194</v>
      </c>
      <c r="BN220" s="64">
        <v>0</v>
      </c>
      <c r="BO220" s="112"/>
      <c r="BP220" s="58">
        <v>1</v>
      </c>
      <c r="BQ220" s="61">
        <v>13</v>
      </c>
      <c r="BR220" s="61">
        <v>0</v>
      </c>
      <c r="BS220" s="61">
        <v>210</v>
      </c>
      <c r="BT220" s="64">
        <v>0</v>
      </c>
      <c r="BU220" s="63">
        <v>6.1899999999999997E-2</v>
      </c>
      <c r="BV220" s="64">
        <v>0</v>
      </c>
      <c r="BW220" s="112"/>
      <c r="BX220" s="172"/>
      <c r="BY220" s="64">
        <v>0</v>
      </c>
      <c r="BZ220" s="64">
        <v>0</v>
      </c>
      <c r="CA220" s="64">
        <v>0</v>
      </c>
      <c r="CB220" s="65">
        <v>13</v>
      </c>
      <c r="CC220" s="61">
        <v>0</v>
      </c>
      <c r="CD220" s="61">
        <v>165</v>
      </c>
      <c r="CE220" s="64">
        <v>0</v>
      </c>
      <c r="CF220" s="63">
        <v>7.8789999999999999E-2</v>
      </c>
      <c r="CG220" s="58">
        <v>0</v>
      </c>
      <c r="CH220" s="171"/>
      <c r="CI220" s="58">
        <v>1</v>
      </c>
      <c r="CJ220" s="58">
        <v>175</v>
      </c>
      <c r="CK220" s="58">
        <v>0</v>
      </c>
      <c r="CL220" s="112"/>
      <c r="CM220" s="58">
        <v>1</v>
      </c>
      <c r="CN220" s="112"/>
      <c r="CO220" s="58">
        <v>2</v>
      </c>
      <c r="CP220" s="58">
        <v>5</v>
      </c>
      <c r="CQ220" s="58">
        <v>5</v>
      </c>
      <c r="CR220" s="58">
        <v>5</v>
      </c>
      <c r="CS220" s="64">
        <v>11</v>
      </c>
      <c r="CT220" s="64">
        <v>17</v>
      </c>
      <c r="CU220" s="63">
        <v>0.64705882349999999</v>
      </c>
      <c r="CV220" s="62">
        <v>0.97156398099999997</v>
      </c>
      <c r="CW220" s="62">
        <v>0.64705882349999999</v>
      </c>
      <c r="CX220" s="46">
        <f t="shared" si="37"/>
        <v>5.9855535279750001</v>
      </c>
      <c r="CY220" s="60">
        <v>0</v>
      </c>
      <c r="CZ220" s="60">
        <v>0</v>
      </c>
      <c r="DA220" s="46">
        <f t="shared" si="38"/>
        <v>12.94117647</v>
      </c>
      <c r="DB220" s="60">
        <v>0</v>
      </c>
      <c r="DC220" s="60">
        <v>0</v>
      </c>
      <c r="DD220" s="66">
        <v>0</v>
      </c>
      <c r="DE220" s="49">
        <f t="shared" si="39"/>
        <v>0.40922659455081084</v>
      </c>
    </row>
    <row r="221" spans="1:109" x14ac:dyDescent="0.45">
      <c r="A221" s="56" t="s">
        <v>1219</v>
      </c>
      <c r="B221" s="57" t="s">
        <v>1220</v>
      </c>
      <c r="C221" s="56" t="s">
        <v>1221</v>
      </c>
      <c r="D221" s="56" t="s">
        <v>1222</v>
      </c>
      <c r="E221" s="56" t="s">
        <v>1223</v>
      </c>
      <c r="F221" s="56" t="s">
        <v>794</v>
      </c>
      <c r="G221" s="56" t="s">
        <v>794</v>
      </c>
      <c r="H221" s="56" t="s">
        <v>142</v>
      </c>
      <c r="I221" s="58">
        <v>0</v>
      </c>
      <c r="J221" s="59">
        <v>57</v>
      </c>
      <c r="K221" s="60">
        <v>1.9950000000000001</v>
      </c>
      <c r="L221" s="47">
        <f>IF(K221&lt;Benchmarks!C$9,0,IF(K221&lt;Benchmarks!D$9,1,IF(K221&lt;Benchmarks!E$9,2,IF(K221&lt;Benchmarks!F$9,3,IF(K221&lt;Benchmarks!G$9,4,IF(K221&lt;Benchmarks!H$9,5,6))))))</f>
        <v>0</v>
      </c>
      <c r="M221" s="62">
        <v>0.61678832120000004</v>
      </c>
      <c r="N221" s="46">
        <f t="shared" si="30"/>
        <v>0</v>
      </c>
      <c r="O221" s="60">
        <v>0.69</v>
      </c>
      <c r="P221" s="47">
        <f>IF(O221&lt;Benchmarks!C$8,0,IF(O221&lt;Benchmarks!D$8,1,IF(O221&lt;Benchmarks!E$8,2,IF(O221&lt;Benchmarks!F$8,3,IF(O221&lt;Benchmarks!G$8,4,IF(O221&lt;Benchmarks!H$8,5,6))))))</f>
        <v>0</v>
      </c>
      <c r="Q221" s="62">
        <v>1</v>
      </c>
      <c r="R221" s="46">
        <f t="shared" si="31"/>
        <v>0</v>
      </c>
      <c r="S221" s="60">
        <v>0.40200000000000002</v>
      </c>
      <c r="T221" s="47">
        <f>IF(S221&lt;Benchmarks!C$7,0,IF(S221&lt;Benchmarks!D$7,1,IF(S221&lt;Benchmarks!E$7,2,IF(S221&lt;Benchmarks!F$7,3,IF(S221&lt;Benchmarks!G$7,4,IF(S221&lt;Benchmarks!H$7,5,6))))))</f>
        <v>3</v>
      </c>
      <c r="U221" s="62">
        <v>1</v>
      </c>
      <c r="V221" s="46">
        <f t="shared" si="32"/>
        <v>3</v>
      </c>
      <c r="W221" s="60">
        <v>3.0880000000000001</v>
      </c>
      <c r="X221" s="44">
        <f>IF(W221&lt;Benchmarks!C$5,0,IF(W221&lt;Benchmarks!D$5,1,IF(W221&lt;Benchmarks!E$5,2,IF(W221&lt;Benchmarks!F$5,3,IF(W221&lt;Benchmarks!G$5,4,IF(W221&lt;Benchmarks!H$5,5,6))))))</f>
        <v>0</v>
      </c>
      <c r="Y221" s="62">
        <v>0.51824817519999999</v>
      </c>
      <c r="Z221" s="46">
        <f t="shared" si="33"/>
        <v>0</v>
      </c>
      <c r="AA221" s="60">
        <v>2.86</v>
      </c>
      <c r="AB221" s="44">
        <f>IF(AA221&lt;Benchmarks!C$6,0,IF(AA221&lt;Benchmarks!D$6,1,IF(AA221&lt;Benchmarks!E$6,2,IF(AA221&lt;Benchmarks!F$6,3,IF(AA221&lt;Benchmarks!G$6,4,IF(AA221&lt;Benchmarks!H$6,5,6))))))</f>
        <v>0</v>
      </c>
      <c r="AC221" s="62">
        <v>0.39743589740000002</v>
      </c>
      <c r="AD221" s="46">
        <f t="shared" si="34"/>
        <v>0</v>
      </c>
      <c r="AE221" s="46">
        <f t="shared" si="35"/>
        <v>3</v>
      </c>
      <c r="AF221" s="58">
        <v>30</v>
      </c>
      <c r="AG221" s="48">
        <f t="shared" si="36"/>
        <v>0.1</v>
      </c>
      <c r="AH221" s="58">
        <v>0</v>
      </c>
      <c r="AI221" s="58">
        <v>0</v>
      </c>
      <c r="AJ221" s="58">
        <v>83</v>
      </c>
      <c r="AK221" s="58">
        <v>0</v>
      </c>
      <c r="AL221" s="62">
        <v>0</v>
      </c>
      <c r="AM221" s="58">
        <v>0</v>
      </c>
      <c r="AN221" s="171"/>
      <c r="AO221" s="58">
        <v>1</v>
      </c>
      <c r="AP221" s="58">
        <v>113</v>
      </c>
      <c r="AQ221" s="58">
        <v>0</v>
      </c>
      <c r="AR221" s="111"/>
      <c r="AS221" s="58">
        <v>1</v>
      </c>
      <c r="AT221" s="111"/>
      <c r="AU221" s="171"/>
      <c r="AV221" s="58">
        <v>2</v>
      </c>
      <c r="AW221" s="58">
        <v>0</v>
      </c>
      <c r="AX221" s="58">
        <v>2</v>
      </c>
      <c r="AY221" s="171"/>
      <c r="AZ221" s="58">
        <v>1</v>
      </c>
      <c r="BA221" s="171"/>
      <c r="BB221" s="58">
        <v>4</v>
      </c>
      <c r="BC221" s="111"/>
      <c r="BD221" s="58">
        <v>1</v>
      </c>
      <c r="BE221" s="111"/>
      <c r="BF221" s="171"/>
      <c r="BG221" s="171"/>
      <c r="BH221" s="171"/>
      <c r="BI221" s="171"/>
      <c r="BJ221" s="58">
        <v>2</v>
      </c>
      <c r="BK221" s="175"/>
      <c r="BL221" s="61">
        <v>1</v>
      </c>
      <c r="BM221" s="61">
        <v>122</v>
      </c>
      <c r="BN221" s="64">
        <v>0</v>
      </c>
      <c r="BO221" s="112"/>
      <c r="BP221" s="58">
        <v>1</v>
      </c>
      <c r="BQ221" s="175"/>
      <c r="BR221" s="61">
        <v>1</v>
      </c>
      <c r="BS221" s="61">
        <v>127</v>
      </c>
      <c r="BT221" s="64">
        <v>0</v>
      </c>
      <c r="BU221" s="112"/>
      <c r="BV221" s="64">
        <v>1</v>
      </c>
      <c r="BW221" s="63">
        <v>0.35949573000000001</v>
      </c>
      <c r="BX221" s="64">
        <v>0</v>
      </c>
      <c r="BY221" s="64">
        <v>2</v>
      </c>
      <c r="BZ221" s="64">
        <v>3</v>
      </c>
      <c r="CA221" s="64">
        <v>3</v>
      </c>
      <c r="CB221" s="177"/>
      <c r="CC221" s="61">
        <v>1</v>
      </c>
      <c r="CD221" s="61">
        <v>117</v>
      </c>
      <c r="CE221" s="64">
        <v>0</v>
      </c>
      <c r="CF221" s="112"/>
      <c r="CG221" s="58">
        <v>1</v>
      </c>
      <c r="CH221" s="171"/>
      <c r="CI221" s="58">
        <v>1</v>
      </c>
      <c r="CJ221" s="58">
        <v>120</v>
      </c>
      <c r="CK221" s="58">
        <v>0</v>
      </c>
      <c r="CL221" s="112"/>
      <c r="CM221" s="58">
        <v>1</v>
      </c>
      <c r="CN221" s="63">
        <v>1.7421686747</v>
      </c>
      <c r="CO221" s="58">
        <v>0</v>
      </c>
      <c r="CP221" s="58">
        <v>5</v>
      </c>
      <c r="CQ221" s="58">
        <v>5</v>
      </c>
      <c r="CR221" s="58">
        <v>5</v>
      </c>
      <c r="CS221" s="64">
        <v>10</v>
      </c>
      <c r="CT221" s="64">
        <v>17</v>
      </c>
      <c r="CU221" s="63">
        <v>0.58823529409999997</v>
      </c>
      <c r="CV221" s="62">
        <v>0.93181818179999998</v>
      </c>
      <c r="CW221" s="62">
        <v>0.29411764709999999</v>
      </c>
      <c r="CX221" s="46">
        <f t="shared" si="37"/>
        <v>2.625</v>
      </c>
      <c r="CY221" s="60">
        <v>0</v>
      </c>
      <c r="CZ221" s="60">
        <v>0</v>
      </c>
      <c r="DA221" s="46">
        <f t="shared" si="38"/>
        <v>5.8823529419999998</v>
      </c>
      <c r="DB221" s="60">
        <v>0</v>
      </c>
      <c r="DC221" s="60">
        <v>0</v>
      </c>
      <c r="DD221" s="66">
        <v>0</v>
      </c>
      <c r="DE221" s="49">
        <f t="shared" si="39"/>
        <v>0.18394276631351353</v>
      </c>
    </row>
    <row r="222" spans="1:109" x14ac:dyDescent="0.45">
      <c r="A222" s="56" t="s">
        <v>1224</v>
      </c>
      <c r="B222" s="57" t="s">
        <v>1225</v>
      </c>
      <c r="C222" s="56" t="s">
        <v>1226</v>
      </c>
      <c r="D222" s="56" t="s">
        <v>1227</v>
      </c>
      <c r="E222" s="56" t="s">
        <v>1228</v>
      </c>
      <c r="F222" s="56" t="s">
        <v>794</v>
      </c>
      <c r="G222" s="56" t="s">
        <v>794</v>
      </c>
      <c r="H222" s="56" t="s">
        <v>142</v>
      </c>
      <c r="I222" s="58">
        <v>0</v>
      </c>
      <c r="J222" s="59">
        <v>99</v>
      </c>
      <c r="K222" s="60">
        <v>2.226</v>
      </c>
      <c r="L222" s="47">
        <f>IF(K222&lt;Benchmarks!C$9,0,IF(K222&lt;Benchmarks!D$9,1,IF(K222&lt;Benchmarks!E$9,2,IF(K222&lt;Benchmarks!F$9,3,IF(K222&lt;Benchmarks!G$9,4,IF(K222&lt;Benchmarks!H$9,5,6))))))</f>
        <v>1</v>
      </c>
      <c r="M222" s="62">
        <v>0.79927007299999997</v>
      </c>
      <c r="N222" s="46">
        <f t="shared" si="30"/>
        <v>0.79927007299999997</v>
      </c>
      <c r="O222" s="60">
        <v>0.65700000000000003</v>
      </c>
      <c r="P222" s="47">
        <f>IF(O222&lt;Benchmarks!C$8,0,IF(O222&lt;Benchmarks!D$8,1,IF(O222&lt;Benchmarks!E$8,2,IF(O222&lt;Benchmarks!F$8,3,IF(O222&lt;Benchmarks!G$8,4,IF(O222&lt;Benchmarks!H$8,5,6))))))</f>
        <v>0</v>
      </c>
      <c r="Q222" s="62">
        <v>1</v>
      </c>
      <c r="R222" s="46">
        <f t="shared" si="31"/>
        <v>0</v>
      </c>
      <c r="S222" s="60">
        <v>0.61099999999999999</v>
      </c>
      <c r="T222" s="47">
        <f>IF(S222&lt;Benchmarks!C$7,0,IF(S222&lt;Benchmarks!D$7,1,IF(S222&lt;Benchmarks!E$7,2,IF(S222&lt;Benchmarks!F$7,3,IF(S222&lt;Benchmarks!G$7,4,IF(S222&lt;Benchmarks!H$7,5,6))))))</f>
        <v>5</v>
      </c>
      <c r="U222" s="62">
        <v>1</v>
      </c>
      <c r="V222" s="46">
        <f t="shared" si="32"/>
        <v>5</v>
      </c>
      <c r="W222" s="60">
        <v>3.4940000000000002</v>
      </c>
      <c r="X222" s="44">
        <f>IF(W222&lt;Benchmarks!C$5,0,IF(W222&lt;Benchmarks!D$5,1,IF(W222&lt;Benchmarks!E$5,2,IF(W222&lt;Benchmarks!F$5,3,IF(W222&lt;Benchmarks!G$5,4,IF(W222&lt;Benchmarks!H$5,5,6))))))</f>
        <v>0</v>
      </c>
      <c r="Y222" s="62">
        <v>0.84671532849999998</v>
      </c>
      <c r="Z222" s="46">
        <f t="shared" si="33"/>
        <v>0</v>
      </c>
      <c r="AA222" s="60">
        <v>3.18</v>
      </c>
      <c r="AB222" s="44">
        <f>IF(AA222&lt;Benchmarks!C$6,0,IF(AA222&lt;Benchmarks!D$6,1,IF(AA222&lt;Benchmarks!E$6,2,IF(AA222&lt;Benchmarks!F$6,3,IF(AA222&lt;Benchmarks!G$6,4,IF(AA222&lt;Benchmarks!H$6,5,6))))))</f>
        <v>0</v>
      </c>
      <c r="AC222" s="62">
        <v>0.60256410260000004</v>
      </c>
      <c r="AD222" s="46">
        <f t="shared" si="34"/>
        <v>0</v>
      </c>
      <c r="AE222" s="46">
        <f t="shared" si="35"/>
        <v>5.7992700729999997</v>
      </c>
      <c r="AF222" s="58">
        <v>30</v>
      </c>
      <c r="AG222" s="48">
        <f t="shared" si="36"/>
        <v>0.19330900243333332</v>
      </c>
      <c r="AH222" s="58">
        <v>24</v>
      </c>
      <c r="AI222" s="58">
        <v>0</v>
      </c>
      <c r="AJ222" s="58">
        <v>199</v>
      </c>
      <c r="AK222" s="58">
        <v>0</v>
      </c>
      <c r="AL222" s="62">
        <v>0.1206</v>
      </c>
      <c r="AM222" s="58">
        <v>0</v>
      </c>
      <c r="AN222" s="58">
        <v>15</v>
      </c>
      <c r="AO222" s="58">
        <v>0</v>
      </c>
      <c r="AP222" s="58">
        <v>253</v>
      </c>
      <c r="AQ222" s="58">
        <v>0</v>
      </c>
      <c r="AR222" s="62">
        <v>5.9290000000000002E-2</v>
      </c>
      <c r="AS222" s="58">
        <v>0</v>
      </c>
      <c r="AT222" s="62">
        <v>0.56330393239999998</v>
      </c>
      <c r="AU222" s="58">
        <v>0</v>
      </c>
      <c r="AV222" s="58">
        <v>1</v>
      </c>
      <c r="AW222" s="58">
        <v>5</v>
      </c>
      <c r="AX222" s="58">
        <v>5</v>
      </c>
      <c r="AY222" s="171"/>
      <c r="AZ222" s="58">
        <v>1</v>
      </c>
      <c r="BA222" s="58">
        <v>60</v>
      </c>
      <c r="BB222" s="58">
        <v>0</v>
      </c>
      <c r="BC222" s="111"/>
      <c r="BD222" s="58">
        <v>1</v>
      </c>
      <c r="BE222" s="111"/>
      <c r="BF222" s="58">
        <v>2</v>
      </c>
      <c r="BG222" s="58">
        <v>2</v>
      </c>
      <c r="BH222" s="58">
        <v>5</v>
      </c>
      <c r="BI222" s="58">
        <v>5</v>
      </c>
      <c r="BJ222" s="58">
        <v>5</v>
      </c>
      <c r="BK222" s="175"/>
      <c r="BL222" s="61">
        <v>1</v>
      </c>
      <c r="BM222" s="61">
        <v>274</v>
      </c>
      <c r="BN222" s="64">
        <v>0</v>
      </c>
      <c r="BO222" s="112"/>
      <c r="BP222" s="58">
        <v>1</v>
      </c>
      <c r="BQ222" s="175"/>
      <c r="BR222" s="61">
        <v>1</v>
      </c>
      <c r="BS222" s="61">
        <v>298</v>
      </c>
      <c r="BT222" s="64">
        <v>0</v>
      </c>
      <c r="BU222" s="112"/>
      <c r="BV222" s="64">
        <v>1</v>
      </c>
      <c r="BW222" s="112"/>
      <c r="BX222" s="172"/>
      <c r="BY222" s="64">
        <v>2</v>
      </c>
      <c r="BZ222" s="64">
        <v>0</v>
      </c>
      <c r="CA222" s="64">
        <v>2</v>
      </c>
      <c r="CB222" s="65">
        <v>31</v>
      </c>
      <c r="CC222" s="61">
        <v>0</v>
      </c>
      <c r="CD222" s="61">
        <v>264</v>
      </c>
      <c r="CE222" s="64">
        <v>0</v>
      </c>
      <c r="CF222" s="63">
        <v>0.11742</v>
      </c>
      <c r="CG222" s="58">
        <v>0</v>
      </c>
      <c r="CH222" s="58">
        <v>29</v>
      </c>
      <c r="CI222" s="58">
        <v>0</v>
      </c>
      <c r="CJ222" s="58">
        <v>291</v>
      </c>
      <c r="CK222" s="58">
        <v>0</v>
      </c>
      <c r="CL222" s="63">
        <v>9.9659999999999999E-2</v>
      </c>
      <c r="CM222" s="58">
        <v>0</v>
      </c>
      <c r="CN222" s="63">
        <v>0.2401947525</v>
      </c>
      <c r="CO222" s="58">
        <v>0</v>
      </c>
      <c r="CP222" s="58">
        <v>2</v>
      </c>
      <c r="CQ222" s="58">
        <v>2</v>
      </c>
      <c r="CR222" s="58">
        <v>2</v>
      </c>
      <c r="CS222" s="64">
        <v>9</v>
      </c>
      <c r="CT222" s="64">
        <v>17</v>
      </c>
      <c r="CU222" s="63">
        <v>0.52941176469999995</v>
      </c>
      <c r="CV222" s="62">
        <v>0.98989898990000003</v>
      </c>
      <c r="CW222" s="62">
        <v>0.52941176469999995</v>
      </c>
      <c r="CX222" s="46">
        <f t="shared" si="37"/>
        <v>5.0743613138749994</v>
      </c>
      <c r="CY222" s="60">
        <v>0</v>
      </c>
      <c r="CZ222" s="60">
        <v>0</v>
      </c>
      <c r="DA222" s="46">
        <f t="shared" si="38"/>
        <v>10.588235293999999</v>
      </c>
      <c r="DB222" s="60">
        <v>0</v>
      </c>
      <c r="DC222" s="60">
        <v>0</v>
      </c>
      <c r="DD222" s="66">
        <v>0</v>
      </c>
      <c r="DE222" s="49">
        <f t="shared" si="39"/>
        <v>0.33865073746756752</v>
      </c>
    </row>
    <row r="223" spans="1:109" x14ac:dyDescent="0.45">
      <c r="A223" s="56" t="s">
        <v>1229</v>
      </c>
      <c r="B223" s="57" t="s">
        <v>1230</v>
      </c>
      <c r="C223" s="56" t="s">
        <v>1231</v>
      </c>
      <c r="D223" s="56" t="s">
        <v>1232</v>
      </c>
      <c r="E223" s="56" t="s">
        <v>1233</v>
      </c>
      <c r="F223" s="56" t="s">
        <v>794</v>
      </c>
      <c r="G223" s="56" t="s">
        <v>794</v>
      </c>
      <c r="H223" s="56" t="s">
        <v>142</v>
      </c>
      <c r="I223" s="58">
        <v>0</v>
      </c>
      <c r="J223" s="59">
        <v>59</v>
      </c>
      <c r="K223" s="60">
        <v>2.6869999999999998</v>
      </c>
      <c r="L223" s="47">
        <f>IF(K223&lt;Benchmarks!C$9,0,IF(K223&lt;Benchmarks!D$9,1,IF(K223&lt;Benchmarks!E$9,2,IF(K223&lt;Benchmarks!F$9,3,IF(K223&lt;Benchmarks!G$9,4,IF(K223&lt;Benchmarks!H$9,5,6))))))</f>
        <v>4</v>
      </c>
      <c r="M223" s="62">
        <v>0.95255474449999999</v>
      </c>
      <c r="N223" s="46">
        <f t="shared" si="30"/>
        <v>3.810218978</v>
      </c>
      <c r="O223" s="60">
        <v>0.93500000000000005</v>
      </c>
      <c r="P223" s="47">
        <f>IF(O223&lt;Benchmarks!C$8,0,IF(O223&lt;Benchmarks!D$8,1,IF(O223&lt;Benchmarks!E$8,2,IF(O223&lt;Benchmarks!F$8,3,IF(O223&lt;Benchmarks!G$8,4,IF(O223&lt;Benchmarks!H$8,5,6))))))</f>
        <v>0</v>
      </c>
      <c r="Q223" s="62">
        <v>1</v>
      </c>
      <c r="R223" s="46">
        <f t="shared" si="31"/>
        <v>0</v>
      </c>
      <c r="S223" s="60">
        <v>0.54200000000000004</v>
      </c>
      <c r="T223" s="47">
        <f>IF(S223&lt;Benchmarks!C$7,0,IF(S223&lt;Benchmarks!D$7,1,IF(S223&lt;Benchmarks!E$7,2,IF(S223&lt;Benchmarks!F$7,3,IF(S223&lt;Benchmarks!G$7,4,IF(S223&lt;Benchmarks!H$7,5,6))))))</f>
        <v>5</v>
      </c>
      <c r="U223" s="62">
        <v>1</v>
      </c>
      <c r="V223" s="46">
        <f t="shared" si="32"/>
        <v>5</v>
      </c>
      <c r="W223" s="60">
        <v>4.1639999999999997</v>
      </c>
      <c r="X223" s="44">
        <f>IF(W223&lt;Benchmarks!C$5,0,IF(W223&lt;Benchmarks!D$5,1,IF(W223&lt;Benchmarks!E$5,2,IF(W223&lt;Benchmarks!F$5,3,IF(W223&lt;Benchmarks!G$5,4,IF(W223&lt;Benchmarks!H$5,5,6))))))</f>
        <v>4</v>
      </c>
      <c r="Y223" s="62">
        <v>0.91970802920000005</v>
      </c>
      <c r="Z223" s="46">
        <f t="shared" si="33"/>
        <v>3.6788321168000002</v>
      </c>
      <c r="AA223" s="60">
        <v>3.6389999999999998</v>
      </c>
      <c r="AB223" s="44">
        <f>IF(AA223&lt;Benchmarks!C$6,0,IF(AA223&lt;Benchmarks!D$6,1,IF(AA223&lt;Benchmarks!E$6,2,IF(AA223&lt;Benchmarks!F$6,3,IF(AA223&lt;Benchmarks!G$6,4,IF(AA223&lt;Benchmarks!H$6,5,6))))))</f>
        <v>3</v>
      </c>
      <c r="AC223" s="62">
        <v>0.7692307692</v>
      </c>
      <c r="AD223" s="46">
        <f t="shared" si="34"/>
        <v>2.3076923076</v>
      </c>
      <c r="AE223" s="46">
        <f t="shared" si="35"/>
        <v>14.796743402400001</v>
      </c>
      <c r="AF223" s="58">
        <v>30</v>
      </c>
      <c r="AG223" s="48">
        <f t="shared" si="36"/>
        <v>0.49322478008000004</v>
      </c>
      <c r="AH223" s="171"/>
      <c r="AI223" s="58">
        <v>1</v>
      </c>
      <c r="AJ223" s="58">
        <v>105</v>
      </c>
      <c r="AK223" s="58">
        <v>0</v>
      </c>
      <c r="AL223" s="111"/>
      <c r="AM223" s="58">
        <v>1</v>
      </c>
      <c r="AN223" s="171"/>
      <c r="AO223" s="58">
        <v>1</v>
      </c>
      <c r="AP223" s="58">
        <v>73</v>
      </c>
      <c r="AQ223" s="58">
        <v>0</v>
      </c>
      <c r="AR223" s="111"/>
      <c r="AS223" s="58">
        <v>1</v>
      </c>
      <c r="AT223" s="111"/>
      <c r="AU223" s="171"/>
      <c r="AV223" s="58">
        <v>2</v>
      </c>
      <c r="AW223" s="58">
        <v>0</v>
      </c>
      <c r="AX223" s="58">
        <v>2</v>
      </c>
      <c r="AY223" s="171"/>
      <c r="AZ223" s="58">
        <v>1</v>
      </c>
      <c r="BA223" s="58">
        <v>31</v>
      </c>
      <c r="BB223" s="58">
        <v>0</v>
      </c>
      <c r="BC223" s="111"/>
      <c r="BD223" s="58">
        <v>1</v>
      </c>
      <c r="BE223" s="111"/>
      <c r="BF223" s="171"/>
      <c r="BG223" s="58">
        <v>0</v>
      </c>
      <c r="BH223" s="58">
        <v>0</v>
      </c>
      <c r="BI223" s="58">
        <v>0</v>
      </c>
      <c r="BJ223" s="58">
        <v>2</v>
      </c>
      <c r="BK223" s="175"/>
      <c r="BL223" s="61">
        <v>1</v>
      </c>
      <c r="BM223" s="61">
        <v>181</v>
      </c>
      <c r="BN223" s="64">
        <v>0</v>
      </c>
      <c r="BO223" s="112"/>
      <c r="BP223" s="58">
        <v>1</v>
      </c>
      <c r="BQ223" s="175"/>
      <c r="BR223" s="61">
        <v>1</v>
      </c>
      <c r="BS223" s="61">
        <v>83</v>
      </c>
      <c r="BT223" s="64">
        <v>0</v>
      </c>
      <c r="BU223" s="112"/>
      <c r="BV223" s="64">
        <v>1</v>
      </c>
      <c r="BW223" s="63">
        <v>6.5425394400000003E-2</v>
      </c>
      <c r="BX223" s="64">
        <v>0</v>
      </c>
      <c r="BY223" s="64">
        <v>0</v>
      </c>
      <c r="BZ223" s="64">
        <v>0</v>
      </c>
      <c r="CA223" s="64">
        <v>0</v>
      </c>
      <c r="CB223" s="65">
        <v>53</v>
      </c>
      <c r="CC223" s="61">
        <v>0</v>
      </c>
      <c r="CD223" s="61">
        <v>176</v>
      </c>
      <c r="CE223" s="64">
        <v>0</v>
      </c>
      <c r="CF223" s="63">
        <v>0.30114000000000002</v>
      </c>
      <c r="CG223" s="58">
        <v>0</v>
      </c>
      <c r="CH223" s="58">
        <v>24</v>
      </c>
      <c r="CI223" s="58">
        <v>0</v>
      </c>
      <c r="CJ223" s="58">
        <v>79</v>
      </c>
      <c r="CK223" s="58">
        <v>0</v>
      </c>
      <c r="CL223" s="63">
        <v>0.30380000000000001</v>
      </c>
      <c r="CM223" s="58">
        <v>0</v>
      </c>
      <c r="CN223" s="112"/>
      <c r="CO223" s="171"/>
      <c r="CP223" s="58">
        <v>0</v>
      </c>
      <c r="CQ223" s="58">
        <v>0</v>
      </c>
      <c r="CR223" s="58">
        <v>0</v>
      </c>
      <c r="CS223" s="64">
        <v>2</v>
      </c>
      <c r="CT223" s="64">
        <v>17</v>
      </c>
      <c r="CU223" s="63">
        <v>0.1176470588</v>
      </c>
      <c r="CV223" s="62">
        <v>0.53896103900000003</v>
      </c>
      <c r="CW223" s="62">
        <v>0</v>
      </c>
      <c r="CX223" s="46">
        <f t="shared" si="37"/>
        <v>12.947150477100001</v>
      </c>
      <c r="CY223" s="60">
        <v>0</v>
      </c>
      <c r="CZ223" s="60">
        <v>0</v>
      </c>
      <c r="DA223" s="46">
        <f t="shared" si="38"/>
        <v>0</v>
      </c>
      <c r="DB223" s="60">
        <v>0</v>
      </c>
      <c r="DC223" s="60">
        <v>0</v>
      </c>
      <c r="DD223" s="66">
        <v>0</v>
      </c>
      <c r="DE223" s="49">
        <f t="shared" si="39"/>
        <v>0.27993838869405407</v>
      </c>
    </row>
    <row r="224" spans="1:109" x14ac:dyDescent="0.45">
      <c r="A224" s="56" t="s">
        <v>1234</v>
      </c>
      <c r="B224" s="57" t="s">
        <v>1235</v>
      </c>
      <c r="C224" s="56" t="s">
        <v>1236</v>
      </c>
      <c r="D224" s="56" t="s">
        <v>1237</v>
      </c>
      <c r="E224" s="56" t="s">
        <v>1238</v>
      </c>
      <c r="F224" s="56" t="s">
        <v>1239</v>
      </c>
      <c r="G224" s="56" t="s">
        <v>1240</v>
      </c>
      <c r="H224" s="56" t="s">
        <v>142</v>
      </c>
      <c r="I224" s="58">
        <v>0</v>
      </c>
      <c r="J224" s="59">
        <v>44</v>
      </c>
      <c r="K224" s="60">
        <v>2.5550000000000002</v>
      </c>
      <c r="L224" s="47">
        <f>IF(K224&lt;Benchmarks!C$9,0,IF(K224&lt;Benchmarks!D$9,1,IF(K224&lt;Benchmarks!E$9,2,IF(K224&lt;Benchmarks!F$9,3,IF(K224&lt;Benchmarks!G$9,4,IF(K224&lt;Benchmarks!H$9,5,6))))))</f>
        <v>4</v>
      </c>
      <c r="M224" s="62">
        <v>0.89781021900000002</v>
      </c>
      <c r="N224" s="46">
        <f t="shared" si="30"/>
        <v>3.5912408760000001</v>
      </c>
      <c r="O224" s="60">
        <v>1.1539999999999999</v>
      </c>
      <c r="P224" s="47">
        <f>IF(O224&lt;Benchmarks!C$8,0,IF(O224&lt;Benchmarks!D$8,1,IF(O224&lt;Benchmarks!E$8,2,IF(O224&lt;Benchmarks!F$8,3,IF(O224&lt;Benchmarks!G$8,4,IF(O224&lt;Benchmarks!H$8,5,6))))))</f>
        <v>3</v>
      </c>
      <c r="Q224" s="62">
        <v>1</v>
      </c>
      <c r="R224" s="46">
        <f t="shared" si="31"/>
        <v>3</v>
      </c>
      <c r="S224" s="60">
        <v>0.307</v>
      </c>
      <c r="T224" s="47">
        <f>IF(S224&lt;Benchmarks!C$7,0,IF(S224&lt;Benchmarks!D$7,1,IF(S224&lt;Benchmarks!E$7,2,IF(S224&lt;Benchmarks!F$7,3,IF(S224&lt;Benchmarks!G$7,4,IF(S224&lt;Benchmarks!H$7,5,6))))))</f>
        <v>0</v>
      </c>
      <c r="U224" s="62">
        <v>1</v>
      </c>
      <c r="V224" s="46">
        <f t="shared" si="32"/>
        <v>0</v>
      </c>
      <c r="W224" s="60">
        <v>4.016</v>
      </c>
      <c r="X224" s="44">
        <f>IF(W224&lt;Benchmarks!C$5,0,IF(W224&lt;Benchmarks!D$5,1,IF(W224&lt;Benchmarks!E$5,2,IF(W224&lt;Benchmarks!F$5,3,IF(W224&lt;Benchmarks!G$5,4,IF(W224&lt;Benchmarks!H$5,5,6))))))</f>
        <v>3</v>
      </c>
      <c r="Y224" s="62">
        <v>0.90875912410000004</v>
      </c>
      <c r="Z224" s="46">
        <f t="shared" si="33"/>
        <v>2.7262773723000002</v>
      </c>
      <c r="AA224" s="60">
        <v>3.8359999999999999</v>
      </c>
      <c r="AB224" s="44">
        <f>IF(AA224&lt;Benchmarks!C$6,0,IF(AA224&lt;Benchmarks!D$6,1,IF(AA224&lt;Benchmarks!E$6,2,IF(AA224&lt;Benchmarks!F$6,3,IF(AA224&lt;Benchmarks!G$6,4,IF(AA224&lt;Benchmarks!H$6,5,6))))))</f>
        <v>4</v>
      </c>
      <c r="AC224" s="62">
        <v>0.9230769231</v>
      </c>
      <c r="AD224" s="46">
        <f t="shared" si="34"/>
        <v>3.6923076924</v>
      </c>
      <c r="AE224" s="46">
        <f t="shared" si="35"/>
        <v>13.009825940700001</v>
      </c>
      <c r="AF224" s="58">
        <v>30</v>
      </c>
      <c r="AG224" s="48">
        <f t="shared" si="36"/>
        <v>0.43366086469000004</v>
      </c>
      <c r="AH224" s="171"/>
      <c r="AI224" s="58">
        <v>1</v>
      </c>
      <c r="AJ224" s="58">
        <v>53</v>
      </c>
      <c r="AK224" s="58">
        <v>0</v>
      </c>
      <c r="AL224" s="111"/>
      <c r="AM224" s="58">
        <v>1</v>
      </c>
      <c r="AN224" s="171"/>
      <c r="AO224" s="58">
        <v>1</v>
      </c>
      <c r="AP224" s="58">
        <v>58</v>
      </c>
      <c r="AQ224" s="58">
        <v>0</v>
      </c>
      <c r="AR224" s="111"/>
      <c r="AS224" s="58">
        <v>1</v>
      </c>
      <c r="AT224" s="62">
        <v>0.78906851420000002</v>
      </c>
      <c r="AU224" s="58">
        <v>0</v>
      </c>
      <c r="AV224" s="58">
        <v>5</v>
      </c>
      <c r="AW224" s="58">
        <v>6</v>
      </c>
      <c r="AX224" s="58">
        <v>6</v>
      </c>
      <c r="AY224" s="171"/>
      <c r="AZ224" s="58">
        <v>1</v>
      </c>
      <c r="BA224" s="171"/>
      <c r="BB224" s="58">
        <v>4</v>
      </c>
      <c r="BC224" s="111"/>
      <c r="BD224" s="58">
        <v>1</v>
      </c>
      <c r="BE224" s="111"/>
      <c r="BF224" s="171"/>
      <c r="BG224" s="171"/>
      <c r="BH224" s="171"/>
      <c r="BI224" s="171"/>
      <c r="BJ224" s="58">
        <v>6</v>
      </c>
      <c r="BK224" s="175"/>
      <c r="BL224" s="61">
        <v>1</v>
      </c>
      <c r="BM224" s="61">
        <v>102</v>
      </c>
      <c r="BN224" s="64">
        <v>0</v>
      </c>
      <c r="BO224" s="112"/>
      <c r="BP224" s="58">
        <v>1</v>
      </c>
      <c r="BQ224" s="175"/>
      <c r="BR224" s="61">
        <v>1</v>
      </c>
      <c r="BS224" s="61">
        <v>99</v>
      </c>
      <c r="BT224" s="64">
        <v>0</v>
      </c>
      <c r="BU224" s="112"/>
      <c r="BV224" s="64">
        <v>1</v>
      </c>
      <c r="BW224" s="112"/>
      <c r="BX224" s="172"/>
      <c r="BY224" s="64">
        <v>0</v>
      </c>
      <c r="BZ224" s="64">
        <v>0</v>
      </c>
      <c r="CA224" s="64">
        <v>0</v>
      </c>
      <c r="CB224" s="65">
        <v>0</v>
      </c>
      <c r="CC224" s="61">
        <v>0</v>
      </c>
      <c r="CD224" s="61">
        <v>95</v>
      </c>
      <c r="CE224" s="64">
        <v>0</v>
      </c>
      <c r="CF224" s="63">
        <v>0</v>
      </c>
      <c r="CG224" s="58">
        <v>0</v>
      </c>
      <c r="CH224" s="58">
        <v>0</v>
      </c>
      <c r="CI224" s="58">
        <v>0</v>
      </c>
      <c r="CJ224" s="58">
        <v>91</v>
      </c>
      <c r="CK224" s="58">
        <v>0</v>
      </c>
      <c r="CL224" s="63">
        <v>0</v>
      </c>
      <c r="CM224" s="58">
        <v>0</v>
      </c>
      <c r="CN224" s="112"/>
      <c r="CO224" s="171"/>
      <c r="CP224" s="58">
        <v>5</v>
      </c>
      <c r="CQ224" s="58">
        <v>0</v>
      </c>
      <c r="CR224" s="58">
        <v>5</v>
      </c>
      <c r="CS224" s="64">
        <v>11</v>
      </c>
      <c r="CT224" s="64">
        <v>17</v>
      </c>
      <c r="CU224" s="63">
        <v>0.64705882349999999</v>
      </c>
      <c r="CV224" s="62">
        <v>1</v>
      </c>
      <c r="CW224" s="62">
        <v>0.64705882349999999</v>
      </c>
      <c r="CX224" s="46">
        <f t="shared" si="37"/>
        <v>11.383597698112501</v>
      </c>
      <c r="CY224" s="60">
        <v>0</v>
      </c>
      <c r="CZ224" s="60">
        <v>0</v>
      </c>
      <c r="DA224" s="46">
        <f t="shared" si="38"/>
        <v>12.94117647</v>
      </c>
      <c r="DB224" s="60">
        <v>0</v>
      </c>
      <c r="DC224" s="60">
        <v>0</v>
      </c>
      <c r="DD224" s="66">
        <v>0</v>
      </c>
      <c r="DE224" s="49">
        <f t="shared" si="39"/>
        <v>0.52594106309432431</v>
      </c>
    </row>
    <row r="225" spans="1:109" x14ac:dyDescent="0.45">
      <c r="A225" s="56" t="s">
        <v>1241</v>
      </c>
      <c r="B225" s="57" t="s">
        <v>1242</v>
      </c>
      <c r="C225" s="56" t="s">
        <v>1243</v>
      </c>
      <c r="D225" s="56" t="s">
        <v>1244</v>
      </c>
      <c r="E225" s="56" t="s">
        <v>1245</v>
      </c>
      <c r="F225" s="56" t="s">
        <v>794</v>
      </c>
      <c r="G225" s="56" t="s">
        <v>794</v>
      </c>
      <c r="H225" s="56" t="s">
        <v>142</v>
      </c>
      <c r="I225" s="58">
        <v>0</v>
      </c>
      <c r="J225" s="59">
        <v>49</v>
      </c>
      <c r="K225" s="60">
        <v>2.4910000000000001</v>
      </c>
      <c r="L225" s="47">
        <f>IF(K225&lt;Benchmarks!C$9,0,IF(K225&lt;Benchmarks!D$9,1,IF(K225&lt;Benchmarks!E$9,2,IF(K225&lt;Benchmarks!F$9,3,IF(K225&lt;Benchmarks!G$9,4,IF(K225&lt;Benchmarks!H$9,5,6))))))</f>
        <v>3</v>
      </c>
      <c r="M225" s="62">
        <v>0.63503649640000004</v>
      </c>
      <c r="N225" s="46">
        <f t="shared" si="30"/>
        <v>1.9051094892</v>
      </c>
      <c r="O225" s="60">
        <v>1.228</v>
      </c>
      <c r="P225" s="47">
        <f>IF(O225&lt;Benchmarks!C$8,0,IF(O225&lt;Benchmarks!D$8,1,IF(O225&lt;Benchmarks!E$8,2,IF(O225&lt;Benchmarks!F$8,3,IF(O225&lt;Benchmarks!G$8,4,IF(O225&lt;Benchmarks!H$8,5,6))))))</f>
        <v>4</v>
      </c>
      <c r="Q225" s="62">
        <v>1</v>
      </c>
      <c r="R225" s="46">
        <f t="shared" si="31"/>
        <v>4</v>
      </c>
      <c r="S225" s="60">
        <v>0.22</v>
      </c>
      <c r="T225" s="47">
        <f>IF(S225&lt;Benchmarks!C$7,0,IF(S225&lt;Benchmarks!D$7,1,IF(S225&lt;Benchmarks!E$7,2,IF(S225&lt;Benchmarks!F$7,3,IF(S225&lt;Benchmarks!G$7,4,IF(S225&lt;Benchmarks!H$7,5,6))))))</f>
        <v>0</v>
      </c>
      <c r="U225" s="62">
        <v>1</v>
      </c>
      <c r="V225" s="46">
        <f t="shared" si="32"/>
        <v>0</v>
      </c>
      <c r="W225" s="60">
        <v>3.9390000000000001</v>
      </c>
      <c r="X225" s="44">
        <f>IF(W225&lt;Benchmarks!C$5,0,IF(W225&lt;Benchmarks!D$5,1,IF(W225&lt;Benchmarks!E$5,2,IF(W225&lt;Benchmarks!F$5,3,IF(W225&lt;Benchmarks!G$5,4,IF(W225&lt;Benchmarks!H$5,5,6))))))</f>
        <v>2</v>
      </c>
      <c r="Y225" s="62">
        <v>0.79562043800000004</v>
      </c>
      <c r="Z225" s="46">
        <f t="shared" si="33"/>
        <v>1.5912408760000001</v>
      </c>
      <c r="AA225" s="60">
        <v>3.4380000000000002</v>
      </c>
      <c r="AB225" s="44">
        <f>IF(AA225&lt;Benchmarks!C$6,0,IF(AA225&lt;Benchmarks!D$6,1,IF(AA225&lt;Benchmarks!E$6,2,IF(AA225&lt;Benchmarks!F$6,3,IF(AA225&lt;Benchmarks!G$6,4,IF(AA225&lt;Benchmarks!H$6,5,6))))))</f>
        <v>1</v>
      </c>
      <c r="AC225" s="62">
        <v>0.3846153846</v>
      </c>
      <c r="AD225" s="46">
        <f t="shared" si="34"/>
        <v>0.3846153846</v>
      </c>
      <c r="AE225" s="46">
        <f t="shared" si="35"/>
        <v>7.8809657498000005</v>
      </c>
      <c r="AF225" s="58">
        <v>30</v>
      </c>
      <c r="AG225" s="48">
        <f t="shared" si="36"/>
        <v>0.26269885832666667</v>
      </c>
      <c r="AH225" s="171"/>
      <c r="AI225" s="58">
        <v>1</v>
      </c>
      <c r="AJ225" s="58">
        <v>96</v>
      </c>
      <c r="AK225" s="58">
        <v>0</v>
      </c>
      <c r="AL225" s="111"/>
      <c r="AM225" s="58">
        <v>1</v>
      </c>
      <c r="AN225" s="171"/>
      <c r="AO225" s="58">
        <v>1</v>
      </c>
      <c r="AP225" s="58">
        <v>144</v>
      </c>
      <c r="AQ225" s="58">
        <v>0</v>
      </c>
      <c r="AR225" s="111"/>
      <c r="AS225" s="58">
        <v>1</v>
      </c>
      <c r="AT225" s="111"/>
      <c r="AU225" s="171"/>
      <c r="AV225" s="58">
        <v>4</v>
      </c>
      <c r="AW225" s="58">
        <v>0</v>
      </c>
      <c r="AX225" s="58">
        <v>4</v>
      </c>
      <c r="AY225" s="171"/>
      <c r="AZ225" s="58">
        <v>1</v>
      </c>
      <c r="BA225" s="58">
        <v>42</v>
      </c>
      <c r="BB225" s="58">
        <v>0</v>
      </c>
      <c r="BC225" s="111"/>
      <c r="BD225" s="58">
        <v>1</v>
      </c>
      <c r="BE225" s="111"/>
      <c r="BF225" s="171"/>
      <c r="BG225" s="58">
        <v>5</v>
      </c>
      <c r="BH225" s="58">
        <v>0</v>
      </c>
      <c r="BI225" s="58">
        <v>5</v>
      </c>
      <c r="BJ225" s="58">
        <v>5</v>
      </c>
      <c r="BK225" s="175"/>
      <c r="BL225" s="61">
        <v>1</v>
      </c>
      <c r="BM225" s="61">
        <v>139</v>
      </c>
      <c r="BN225" s="64">
        <v>0</v>
      </c>
      <c r="BO225" s="112"/>
      <c r="BP225" s="58">
        <v>1</v>
      </c>
      <c r="BQ225" s="61">
        <v>0</v>
      </c>
      <c r="BR225" s="61">
        <v>0</v>
      </c>
      <c r="BS225" s="61">
        <v>160</v>
      </c>
      <c r="BT225" s="64">
        <v>0</v>
      </c>
      <c r="BU225" s="63">
        <v>0</v>
      </c>
      <c r="BV225" s="64">
        <v>0</v>
      </c>
      <c r="BW225" s="112"/>
      <c r="BX225" s="64">
        <v>2</v>
      </c>
      <c r="BY225" s="64">
        <v>6</v>
      </c>
      <c r="BZ225" s="64">
        <v>6</v>
      </c>
      <c r="CA225" s="64">
        <v>6</v>
      </c>
      <c r="CB225" s="177"/>
      <c r="CC225" s="61">
        <v>1</v>
      </c>
      <c r="CD225" s="61">
        <v>131</v>
      </c>
      <c r="CE225" s="64">
        <v>0</v>
      </c>
      <c r="CF225" s="112"/>
      <c r="CG225" s="58">
        <v>1</v>
      </c>
      <c r="CH225" s="171"/>
      <c r="CI225" s="58">
        <v>1</v>
      </c>
      <c r="CJ225" s="58">
        <v>154</v>
      </c>
      <c r="CK225" s="58">
        <v>0</v>
      </c>
      <c r="CL225" s="112"/>
      <c r="CM225" s="58">
        <v>1</v>
      </c>
      <c r="CN225" s="63">
        <v>1.4538152609999999</v>
      </c>
      <c r="CO225" s="58">
        <v>0</v>
      </c>
      <c r="CP225" s="58">
        <v>5</v>
      </c>
      <c r="CQ225" s="58">
        <v>5</v>
      </c>
      <c r="CR225" s="58">
        <v>5</v>
      </c>
      <c r="CS225" s="64">
        <v>16</v>
      </c>
      <c r="CT225" s="64">
        <v>17</v>
      </c>
      <c r="CU225" s="63">
        <v>0.94117647059999998</v>
      </c>
      <c r="CV225" s="62">
        <v>0.97499999999999998</v>
      </c>
      <c r="CW225" s="62">
        <v>0.94117647059999998</v>
      </c>
      <c r="CX225" s="46">
        <f t="shared" si="37"/>
        <v>6.8958450310749999</v>
      </c>
      <c r="CY225" s="60">
        <v>0</v>
      </c>
      <c r="CZ225" s="60">
        <v>0</v>
      </c>
      <c r="DA225" s="46">
        <f t="shared" si="38"/>
        <v>18.823529411999999</v>
      </c>
      <c r="DB225" s="60">
        <v>0</v>
      </c>
      <c r="DC225" s="60">
        <v>0</v>
      </c>
      <c r="DD225" s="66">
        <v>0</v>
      </c>
      <c r="DE225" s="49">
        <f t="shared" si="39"/>
        <v>0.55609458255297295</v>
      </c>
    </row>
    <row r="226" spans="1:109" x14ac:dyDescent="0.45">
      <c r="A226" s="56" t="s">
        <v>1246</v>
      </c>
      <c r="B226" s="57" t="s">
        <v>1247</v>
      </c>
      <c r="C226" s="56" t="s">
        <v>1248</v>
      </c>
      <c r="D226" s="56" t="s">
        <v>1249</v>
      </c>
      <c r="E226" s="56" t="s">
        <v>1250</v>
      </c>
      <c r="F226" s="56" t="s">
        <v>1197</v>
      </c>
      <c r="G226" s="56" t="s">
        <v>794</v>
      </c>
      <c r="H226" s="56" t="s">
        <v>142</v>
      </c>
      <c r="I226" s="58">
        <v>0</v>
      </c>
      <c r="J226" s="59">
        <v>71</v>
      </c>
      <c r="K226" s="60">
        <v>2.9790000000000001</v>
      </c>
      <c r="L226" s="47">
        <f>IF(K226&lt;Benchmarks!C$9,0,IF(K226&lt;Benchmarks!D$9,1,IF(K226&lt;Benchmarks!E$9,2,IF(K226&lt;Benchmarks!F$9,3,IF(K226&lt;Benchmarks!G$9,4,IF(K226&lt;Benchmarks!H$9,5,6))))))</f>
        <v>5</v>
      </c>
      <c r="M226" s="62">
        <v>0.9343065693</v>
      </c>
      <c r="N226" s="46">
        <f t="shared" si="30"/>
        <v>4.6715328464999999</v>
      </c>
      <c r="O226" s="60">
        <v>1.214</v>
      </c>
      <c r="P226" s="47">
        <f>IF(O226&lt;Benchmarks!C$8,0,IF(O226&lt;Benchmarks!D$8,1,IF(O226&lt;Benchmarks!E$8,2,IF(O226&lt;Benchmarks!F$8,3,IF(O226&lt;Benchmarks!G$8,4,IF(O226&lt;Benchmarks!H$8,5,6))))))</f>
        <v>4</v>
      </c>
      <c r="Q226" s="62">
        <v>1</v>
      </c>
      <c r="R226" s="46">
        <f t="shared" si="31"/>
        <v>4</v>
      </c>
      <c r="S226" s="60">
        <v>0.56200000000000006</v>
      </c>
      <c r="T226" s="47">
        <f>IF(S226&lt;Benchmarks!C$7,0,IF(S226&lt;Benchmarks!D$7,1,IF(S226&lt;Benchmarks!E$7,2,IF(S226&lt;Benchmarks!F$7,3,IF(S226&lt;Benchmarks!G$7,4,IF(S226&lt;Benchmarks!H$7,5,6))))))</f>
        <v>5</v>
      </c>
      <c r="U226" s="62">
        <v>1</v>
      </c>
      <c r="V226" s="46">
        <f t="shared" si="32"/>
        <v>5</v>
      </c>
      <c r="W226" s="60">
        <v>4.7549999999999999</v>
      </c>
      <c r="X226" s="44">
        <f>IF(W226&lt;Benchmarks!C$5,0,IF(W226&lt;Benchmarks!D$5,1,IF(W226&lt;Benchmarks!E$5,2,IF(W226&lt;Benchmarks!F$5,3,IF(W226&lt;Benchmarks!G$5,4,IF(W226&lt;Benchmarks!H$5,5,6))))))</f>
        <v>5</v>
      </c>
      <c r="Y226" s="62">
        <v>0.97810218979999997</v>
      </c>
      <c r="Z226" s="46">
        <f t="shared" si="33"/>
        <v>4.8905109489999994</v>
      </c>
      <c r="AA226" s="60">
        <v>4.1980000000000004</v>
      </c>
      <c r="AB226" s="44">
        <f>IF(AA226&lt;Benchmarks!C$6,0,IF(AA226&lt;Benchmarks!D$6,1,IF(AA226&lt;Benchmarks!E$6,2,IF(AA226&lt;Benchmarks!F$6,3,IF(AA226&lt;Benchmarks!G$6,4,IF(AA226&lt;Benchmarks!H$6,5,6))))))</f>
        <v>5</v>
      </c>
      <c r="AC226" s="62">
        <v>0.9230769231</v>
      </c>
      <c r="AD226" s="46">
        <f t="shared" si="34"/>
        <v>4.6153846155</v>
      </c>
      <c r="AE226" s="46">
        <f t="shared" si="35"/>
        <v>23.177428411000001</v>
      </c>
      <c r="AF226" s="58">
        <v>30</v>
      </c>
      <c r="AG226" s="48">
        <f t="shared" si="36"/>
        <v>0.77258094703333335</v>
      </c>
      <c r="AH226" s="171"/>
      <c r="AI226" s="58">
        <v>1</v>
      </c>
      <c r="AJ226" s="58">
        <v>195</v>
      </c>
      <c r="AK226" s="58">
        <v>0</v>
      </c>
      <c r="AL226" s="111"/>
      <c r="AM226" s="58">
        <v>1</v>
      </c>
      <c r="AN226" s="171"/>
      <c r="AO226" s="58">
        <v>1</v>
      </c>
      <c r="AP226" s="58">
        <v>162</v>
      </c>
      <c r="AQ226" s="58">
        <v>0</v>
      </c>
      <c r="AR226" s="111"/>
      <c r="AS226" s="58">
        <v>1</v>
      </c>
      <c r="AT226" s="111"/>
      <c r="AU226" s="171"/>
      <c r="AV226" s="58">
        <v>2</v>
      </c>
      <c r="AW226" s="58">
        <v>0</v>
      </c>
      <c r="AX226" s="58">
        <v>2</v>
      </c>
      <c r="AY226" s="58">
        <v>0</v>
      </c>
      <c r="AZ226" s="58">
        <v>0</v>
      </c>
      <c r="BA226" s="58">
        <v>38</v>
      </c>
      <c r="BB226" s="58">
        <v>0</v>
      </c>
      <c r="BC226" s="62">
        <v>0</v>
      </c>
      <c r="BD226" s="58">
        <v>0</v>
      </c>
      <c r="BE226" s="111"/>
      <c r="BF226" s="58">
        <v>2</v>
      </c>
      <c r="BG226" s="58">
        <v>6</v>
      </c>
      <c r="BH226" s="58">
        <v>6</v>
      </c>
      <c r="BI226" s="58">
        <v>6</v>
      </c>
      <c r="BJ226" s="58">
        <v>6</v>
      </c>
      <c r="BK226" s="175"/>
      <c r="BL226" s="61">
        <v>1</v>
      </c>
      <c r="BM226" s="61">
        <v>219</v>
      </c>
      <c r="BN226" s="64">
        <v>0</v>
      </c>
      <c r="BO226" s="112"/>
      <c r="BP226" s="58">
        <v>1</v>
      </c>
      <c r="BQ226" s="61">
        <v>11</v>
      </c>
      <c r="BR226" s="61">
        <v>0</v>
      </c>
      <c r="BS226" s="61">
        <v>198</v>
      </c>
      <c r="BT226" s="64">
        <v>0</v>
      </c>
      <c r="BU226" s="63">
        <v>5.5559999999999998E-2</v>
      </c>
      <c r="BV226" s="64">
        <v>0</v>
      </c>
      <c r="BW226" s="112"/>
      <c r="BX226" s="172"/>
      <c r="BY226" s="64">
        <v>0</v>
      </c>
      <c r="BZ226" s="64">
        <v>0</v>
      </c>
      <c r="CA226" s="64">
        <v>0</v>
      </c>
      <c r="CB226" s="65">
        <v>25</v>
      </c>
      <c r="CC226" s="61">
        <v>0</v>
      </c>
      <c r="CD226" s="61">
        <v>170</v>
      </c>
      <c r="CE226" s="64">
        <v>0</v>
      </c>
      <c r="CF226" s="63">
        <v>0.14706</v>
      </c>
      <c r="CG226" s="58">
        <v>0</v>
      </c>
      <c r="CH226" s="58">
        <v>23</v>
      </c>
      <c r="CI226" s="58">
        <v>0</v>
      </c>
      <c r="CJ226" s="58">
        <v>162</v>
      </c>
      <c r="CK226" s="58">
        <v>0</v>
      </c>
      <c r="CL226" s="63">
        <v>0.14198</v>
      </c>
      <c r="CM226" s="58">
        <v>0</v>
      </c>
      <c r="CN226" s="63">
        <v>4.9044217000000001E-2</v>
      </c>
      <c r="CO226" s="58">
        <v>0</v>
      </c>
      <c r="CP226" s="58">
        <v>0</v>
      </c>
      <c r="CQ226" s="58">
        <v>0</v>
      </c>
      <c r="CR226" s="58">
        <v>0</v>
      </c>
      <c r="CS226" s="64">
        <v>6</v>
      </c>
      <c r="CT226" s="64">
        <v>17</v>
      </c>
      <c r="CU226" s="63">
        <v>0.35294117650000001</v>
      </c>
      <c r="CV226" s="62">
        <v>1</v>
      </c>
      <c r="CW226" s="62">
        <v>0.35294117650000001</v>
      </c>
      <c r="CX226" s="46">
        <f t="shared" si="37"/>
        <v>20.280249859625002</v>
      </c>
      <c r="CY226" s="60">
        <v>0</v>
      </c>
      <c r="CZ226" s="60">
        <v>0</v>
      </c>
      <c r="DA226" s="46">
        <f t="shared" si="38"/>
        <v>7.0588235299999997</v>
      </c>
      <c r="DB226" s="60">
        <v>0</v>
      </c>
      <c r="DC226" s="60">
        <v>0</v>
      </c>
      <c r="DD226" s="66">
        <v>0</v>
      </c>
      <c r="DE226" s="49">
        <f t="shared" si="39"/>
        <v>0.59111510031621617</v>
      </c>
    </row>
    <row r="227" spans="1:109" x14ac:dyDescent="0.45">
      <c r="A227" s="56" t="s">
        <v>1251</v>
      </c>
      <c r="B227" s="57" t="s">
        <v>1252</v>
      </c>
      <c r="C227" s="56" t="s">
        <v>1253</v>
      </c>
      <c r="D227" s="56" t="s">
        <v>1254</v>
      </c>
      <c r="E227" s="56" t="s">
        <v>1255</v>
      </c>
      <c r="F227" s="56" t="s">
        <v>794</v>
      </c>
      <c r="G227" s="56" t="s">
        <v>794</v>
      </c>
      <c r="H227" s="56" t="s">
        <v>142</v>
      </c>
      <c r="I227" s="58">
        <v>0</v>
      </c>
      <c r="J227" s="59">
        <v>99</v>
      </c>
      <c r="K227" s="60">
        <v>2.6859999999999999</v>
      </c>
      <c r="L227" s="47">
        <f>IF(K227&lt;Benchmarks!C$9,0,IF(K227&lt;Benchmarks!D$9,1,IF(K227&lt;Benchmarks!E$9,2,IF(K227&lt;Benchmarks!F$9,3,IF(K227&lt;Benchmarks!G$9,4,IF(K227&lt;Benchmarks!H$9,5,6))))))</f>
        <v>4</v>
      </c>
      <c r="M227" s="62">
        <v>0.90875912410000004</v>
      </c>
      <c r="N227" s="46">
        <f t="shared" si="30"/>
        <v>3.6350364964000001</v>
      </c>
      <c r="O227" s="60">
        <v>1.153</v>
      </c>
      <c r="P227" s="47">
        <f>IF(O227&lt;Benchmarks!C$8,0,IF(O227&lt;Benchmarks!D$8,1,IF(O227&lt;Benchmarks!E$8,2,IF(O227&lt;Benchmarks!F$8,3,IF(O227&lt;Benchmarks!G$8,4,IF(O227&lt;Benchmarks!H$8,5,6))))))</f>
        <v>3</v>
      </c>
      <c r="Q227" s="62">
        <v>1</v>
      </c>
      <c r="R227" s="46">
        <f t="shared" si="31"/>
        <v>3</v>
      </c>
      <c r="S227" s="60">
        <v>0.45800000000000002</v>
      </c>
      <c r="T227" s="47">
        <f>IF(S227&lt;Benchmarks!C$7,0,IF(S227&lt;Benchmarks!D$7,1,IF(S227&lt;Benchmarks!E$7,2,IF(S227&lt;Benchmarks!F$7,3,IF(S227&lt;Benchmarks!G$7,4,IF(S227&lt;Benchmarks!H$7,5,6))))))</f>
        <v>4</v>
      </c>
      <c r="U227" s="62">
        <v>1</v>
      </c>
      <c r="V227" s="46">
        <f t="shared" si="32"/>
        <v>4</v>
      </c>
      <c r="W227" s="60">
        <v>4.2969999999999997</v>
      </c>
      <c r="X227" s="44">
        <f>IF(W227&lt;Benchmarks!C$5,0,IF(W227&lt;Benchmarks!D$5,1,IF(W227&lt;Benchmarks!E$5,2,IF(W227&lt;Benchmarks!F$5,3,IF(W227&lt;Benchmarks!G$5,4,IF(W227&lt;Benchmarks!H$5,5,6))))))</f>
        <v>4</v>
      </c>
      <c r="Y227" s="62">
        <v>0.97810218979999997</v>
      </c>
      <c r="Z227" s="46">
        <f t="shared" si="33"/>
        <v>3.9124087591999999</v>
      </c>
      <c r="AA227" s="60">
        <v>4.0010000000000003</v>
      </c>
      <c r="AB227" s="44">
        <f>IF(AA227&lt;Benchmarks!C$6,0,IF(AA227&lt;Benchmarks!D$6,1,IF(AA227&lt;Benchmarks!E$6,2,IF(AA227&lt;Benchmarks!F$6,3,IF(AA227&lt;Benchmarks!G$6,4,IF(AA227&lt;Benchmarks!H$6,5,6))))))</f>
        <v>5</v>
      </c>
      <c r="AC227" s="62">
        <v>0.98717948720000004</v>
      </c>
      <c r="AD227" s="46">
        <f t="shared" si="34"/>
        <v>4.9358974360000003</v>
      </c>
      <c r="AE227" s="46">
        <f t="shared" si="35"/>
        <v>19.483342691600001</v>
      </c>
      <c r="AF227" s="58">
        <v>30</v>
      </c>
      <c r="AG227" s="48">
        <f t="shared" si="36"/>
        <v>0.64944475638666666</v>
      </c>
      <c r="AH227" s="58">
        <v>15</v>
      </c>
      <c r="AI227" s="58">
        <v>0</v>
      </c>
      <c r="AJ227" s="58">
        <v>211</v>
      </c>
      <c r="AK227" s="58">
        <v>0</v>
      </c>
      <c r="AL227" s="62">
        <v>7.109E-2</v>
      </c>
      <c r="AM227" s="58">
        <v>0</v>
      </c>
      <c r="AN227" s="58">
        <v>14</v>
      </c>
      <c r="AO227" s="58">
        <v>0</v>
      </c>
      <c r="AP227" s="58">
        <v>213</v>
      </c>
      <c r="AQ227" s="58">
        <v>0</v>
      </c>
      <c r="AR227" s="62">
        <v>6.5729999999999997E-2</v>
      </c>
      <c r="AS227" s="58">
        <v>0</v>
      </c>
      <c r="AT227" s="62">
        <v>9.0342154100000002E-2</v>
      </c>
      <c r="AU227" s="58">
        <v>0</v>
      </c>
      <c r="AV227" s="58">
        <v>1</v>
      </c>
      <c r="AW227" s="58">
        <v>0</v>
      </c>
      <c r="AX227" s="58">
        <v>1</v>
      </c>
      <c r="AY227" s="171"/>
      <c r="AZ227" s="58">
        <v>1</v>
      </c>
      <c r="BA227" s="58">
        <v>56</v>
      </c>
      <c r="BB227" s="58">
        <v>0</v>
      </c>
      <c r="BC227" s="111"/>
      <c r="BD227" s="58">
        <v>1</v>
      </c>
      <c r="BE227" s="111"/>
      <c r="BF227" s="171"/>
      <c r="BG227" s="58">
        <v>0</v>
      </c>
      <c r="BH227" s="58">
        <v>0</v>
      </c>
      <c r="BI227" s="58">
        <v>0</v>
      </c>
      <c r="BJ227" s="58">
        <v>1</v>
      </c>
      <c r="BK227" s="175"/>
      <c r="BL227" s="61">
        <v>1</v>
      </c>
      <c r="BM227" s="61">
        <v>241</v>
      </c>
      <c r="BN227" s="64">
        <v>0</v>
      </c>
      <c r="BO227" s="112"/>
      <c r="BP227" s="58">
        <v>1</v>
      </c>
      <c r="BQ227" s="175"/>
      <c r="BR227" s="61">
        <v>1</v>
      </c>
      <c r="BS227" s="61">
        <v>245</v>
      </c>
      <c r="BT227" s="64">
        <v>0</v>
      </c>
      <c r="BU227" s="112"/>
      <c r="BV227" s="64">
        <v>1</v>
      </c>
      <c r="BW227" s="63">
        <v>0.8361445783</v>
      </c>
      <c r="BX227" s="64">
        <v>0</v>
      </c>
      <c r="BY227" s="64">
        <v>5</v>
      </c>
      <c r="BZ227" s="64">
        <v>6</v>
      </c>
      <c r="CA227" s="64">
        <v>6</v>
      </c>
      <c r="CB227" s="177"/>
      <c r="CC227" s="61">
        <v>1</v>
      </c>
      <c r="CD227" s="61">
        <v>215</v>
      </c>
      <c r="CE227" s="64">
        <v>0</v>
      </c>
      <c r="CF227" s="112"/>
      <c r="CG227" s="58">
        <v>1</v>
      </c>
      <c r="CH227" s="58">
        <v>19</v>
      </c>
      <c r="CI227" s="58">
        <v>0</v>
      </c>
      <c r="CJ227" s="58">
        <v>223</v>
      </c>
      <c r="CK227" s="58">
        <v>0</v>
      </c>
      <c r="CL227" s="63">
        <v>8.5199999999999998E-2</v>
      </c>
      <c r="CM227" s="58">
        <v>0</v>
      </c>
      <c r="CN227" s="112"/>
      <c r="CO227" s="171"/>
      <c r="CP227" s="58">
        <v>2</v>
      </c>
      <c r="CQ227" s="58">
        <v>0</v>
      </c>
      <c r="CR227" s="58">
        <v>2</v>
      </c>
      <c r="CS227" s="64">
        <v>9</v>
      </c>
      <c r="CT227" s="64">
        <v>17</v>
      </c>
      <c r="CU227" s="63">
        <v>0.52941176469999995</v>
      </c>
      <c r="CV227" s="62">
        <v>0.96399999999999997</v>
      </c>
      <c r="CW227" s="62">
        <v>0.52941176469999995</v>
      </c>
      <c r="CX227" s="46">
        <f t="shared" si="37"/>
        <v>17.047924855150001</v>
      </c>
      <c r="CY227" s="60">
        <v>0</v>
      </c>
      <c r="CZ227" s="60">
        <v>0</v>
      </c>
      <c r="DA227" s="46">
        <f t="shared" si="38"/>
        <v>10.588235293999999</v>
      </c>
      <c r="DB227" s="60">
        <v>0</v>
      </c>
      <c r="DC227" s="60">
        <v>0</v>
      </c>
      <c r="DD227" s="66">
        <v>0</v>
      </c>
      <c r="DE227" s="49">
        <f t="shared" si="39"/>
        <v>0.5975385978194595</v>
      </c>
    </row>
    <row r="228" spans="1:109" x14ac:dyDescent="0.45">
      <c r="A228" s="56" t="s">
        <v>1256</v>
      </c>
      <c r="B228" s="57" t="s">
        <v>1257</v>
      </c>
      <c r="C228" s="56" t="s">
        <v>1258</v>
      </c>
      <c r="D228" s="56" t="s">
        <v>1259</v>
      </c>
      <c r="E228" s="56" t="s">
        <v>1260</v>
      </c>
      <c r="F228" s="56" t="s">
        <v>794</v>
      </c>
      <c r="G228" s="56" t="s">
        <v>794</v>
      </c>
      <c r="H228" s="56" t="s">
        <v>142</v>
      </c>
      <c r="I228" s="58">
        <v>0</v>
      </c>
      <c r="J228" s="59">
        <v>80</v>
      </c>
      <c r="K228" s="60">
        <v>2.4940000000000002</v>
      </c>
      <c r="L228" s="47">
        <f>IF(K228&lt;Benchmarks!C$9,0,IF(K228&lt;Benchmarks!D$9,1,IF(K228&lt;Benchmarks!E$9,2,IF(K228&lt;Benchmarks!F$9,3,IF(K228&lt;Benchmarks!G$9,4,IF(K228&lt;Benchmarks!H$9,5,6))))))</f>
        <v>3</v>
      </c>
      <c r="M228" s="62">
        <v>0.82846715329999998</v>
      </c>
      <c r="N228" s="46">
        <f t="shared" si="30"/>
        <v>2.4854014598999998</v>
      </c>
      <c r="O228" s="60">
        <v>0.95799999999999996</v>
      </c>
      <c r="P228" s="47">
        <f>IF(O228&lt;Benchmarks!C$8,0,IF(O228&lt;Benchmarks!D$8,1,IF(O228&lt;Benchmarks!E$8,2,IF(O228&lt;Benchmarks!F$8,3,IF(O228&lt;Benchmarks!G$8,4,IF(O228&lt;Benchmarks!H$8,5,6))))))</f>
        <v>0</v>
      </c>
      <c r="Q228" s="62">
        <v>1</v>
      </c>
      <c r="R228" s="46">
        <f t="shared" si="31"/>
        <v>0</v>
      </c>
      <c r="S228" s="60">
        <v>0.28399999999999997</v>
      </c>
      <c r="T228" s="47">
        <f>IF(S228&lt;Benchmarks!C$7,0,IF(S228&lt;Benchmarks!D$7,1,IF(S228&lt;Benchmarks!E$7,2,IF(S228&lt;Benchmarks!F$7,3,IF(S228&lt;Benchmarks!G$7,4,IF(S228&lt;Benchmarks!H$7,5,6))))))</f>
        <v>0</v>
      </c>
      <c r="U228" s="62">
        <v>1</v>
      </c>
      <c r="V228" s="46">
        <f t="shared" si="32"/>
        <v>0</v>
      </c>
      <c r="W228" s="60">
        <v>3.7360000000000002</v>
      </c>
      <c r="X228" s="44">
        <f>IF(W228&lt;Benchmarks!C$5,0,IF(W228&lt;Benchmarks!D$5,1,IF(W228&lt;Benchmarks!E$5,2,IF(W228&lt;Benchmarks!F$5,3,IF(W228&lt;Benchmarks!G$5,4,IF(W228&lt;Benchmarks!H$5,5,6))))))</f>
        <v>1</v>
      </c>
      <c r="Y228" s="62">
        <v>0.86861313870000001</v>
      </c>
      <c r="Z228" s="46">
        <f t="shared" si="33"/>
        <v>0.86861313870000001</v>
      </c>
      <c r="AA228" s="60">
        <v>3.4660000000000002</v>
      </c>
      <c r="AB228" s="44">
        <f>IF(AA228&lt;Benchmarks!C$6,0,IF(AA228&lt;Benchmarks!D$6,1,IF(AA228&lt;Benchmarks!E$6,2,IF(AA228&lt;Benchmarks!F$6,3,IF(AA228&lt;Benchmarks!G$6,4,IF(AA228&lt;Benchmarks!H$6,5,6))))))</f>
        <v>2</v>
      </c>
      <c r="AC228" s="62">
        <v>0.56410256410000004</v>
      </c>
      <c r="AD228" s="46">
        <f t="shared" si="34"/>
        <v>1.1282051282000001</v>
      </c>
      <c r="AE228" s="46">
        <f t="shared" si="35"/>
        <v>4.4822197268000004</v>
      </c>
      <c r="AF228" s="58">
        <v>30</v>
      </c>
      <c r="AG228" s="48">
        <f t="shared" si="36"/>
        <v>0.14940732422666667</v>
      </c>
      <c r="AH228" s="171"/>
      <c r="AI228" s="58">
        <v>1</v>
      </c>
      <c r="AJ228" s="58">
        <v>216</v>
      </c>
      <c r="AK228" s="58">
        <v>0</v>
      </c>
      <c r="AL228" s="111"/>
      <c r="AM228" s="58">
        <v>1</v>
      </c>
      <c r="AN228" s="171"/>
      <c r="AO228" s="58">
        <v>1</v>
      </c>
      <c r="AP228" s="58">
        <v>240</v>
      </c>
      <c r="AQ228" s="58">
        <v>0</v>
      </c>
      <c r="AR228" s="111"/>
      <c r="AS228" s="58">
        <v>1</v>
      </c>
      <c r="AT228" s="62">
        <v>0.80577531650000001</v>
      </c>
      <c r="AU228" s="58">
        <v>0</v>
      </c>
      <c r="AV228" s="58">
        <v>5</v>
      </c>
      <c r="AW228" s="58">
        <v>6</v>
      </c>
      <c r="AX228" s="58">
        <v>6</v>
      </c>
      <c r="AY228" s="171"/>
      <c r="AZ228" s="58">
        <v>1</v>
      </c>
      <c r="BA228" s="58">
        <v>59</v>
      </c>
      <c r="BB228" s="58">
        <v>0</v>
      </c>
      <c r="BC228" s="111"/>
      <c r="BD228" s="58">
        <v>1</v>
      </c>
      <c r="BE228" s="62">
        <v>0.7946993671</v>
      </c>
      <c r="BF228" s="58">
        <v>0</v>
      </c>
      <c r="BG228" s="58">
        <v>5</v>
      </c>
      <c r="BH228" s="58">
        <v>6</v>
      </c>
      <c r="BI228" s="58">
        <v>6</v>
      </c>
      <c r="BJ228" s="58">
        <v>6</v>
      </c>
      <c r="BK228" s="175"/>
      <c r="BL228" s="61">
        <v>1</v>
      </c>
      <c r="BM228" s="61">
        <v>264</v>
      </c>
      <c r="BN228" s="64">
        <v>0</v>
      </c>
      <c r="BO228" s="112"/>
      <c r="BP228" s="58">
        <v>1</v>
      </c>
      <c r="BQ228" s="175"/>
      <c r="BR228" s="61">
        <v>1</v>
      </c>
      <c r="BS228" s="61">
        <v>275</v>
      </c>
      <c r="BT228" s="64">
        <v>0</v>
      </c>
      <c r="BU228" s="112"/>
      <c r="BV228" s="64">
        <v>1</v>
      </c>
      <c r="BW228" s="63">
        <v>0.42397043290000003</v>
      </c>
      <c r="BX228" s="64">
        <v>0</v>
      </c>
      <c r="BY228" s="64">
        <v>3</v>
      </c>
      <c r="BZ228" s="64">
        <v>4</v>
      </c>
      <c r="CA228" s="64">
        <v>4</v>
      </c>
      <c r="CB228" s="177"/>
      <c r="CC228" s="61">
        <v>1</v>
      </c>
      <c r="CD228" s="61">
        <v>178</v>
      </c>
      <c r="CE228" s="64">
        <v>0</v>
      </c>
      <c r="CF228" s="112"/>
      <c r="CG228" s="58">
        <v>1</v>
      </c>
      <c r="CH228" s="58">
        <v>15</v>
      </c>
      <c r="CI228" s="58">
        <v>0</v>
      </c>
      <c r="CJ228" s="58">
        <v>196</v>
      </c>
      <c r="CK228" s="58">
        <v>0</v>
      </c>
      <c r="CL228" s="63">
        <v>7.6530000000000001E-2</v>
      </c>
      <c r="CM228" s="58">
        <v>0</v>
      </c>
      <c r="CN228" s="112"/>
      <c r="CO228" s="171"/>
      <c r="CP228" s="58">
        <v>3</v>
      </c>
      <c r="CQ228" s="58">
        <v>0</v>
      </c>
      <c r="CR228" s="58">
        <v>3</v>
      </c>
      <c r="CS228" s="64">
        <v>13</v>
      </c>
      <c r="CT228" s="64">
        <v>17</v>
      </c>
      <c r="CU228" s="63">
        <v>0.76470588240000004</v>
      </c>
      <c r="CV228" s="62">
        <v>0.975088968</v>
      </c>
      <c r="CW228" s="62">
        <v>0.76470588240000004</v>
      </c>
      <c r="CX228" s="46">
        <f t="shared" si="37"/>
        <v>3.9219422609499999</v>
      </c>
      <c r="CY228" s="60">
        <v>0</v>
      </c>
      <c r="CZ228" s="60">
        <v>0</v>
      </c>
      <c r="DA228" s="46">
        <f t="shared" si="38"/>
        <v>15.294117648</v>
      </c>
      <c r="DB228" s="60">
        <v>0</v>
      </c>
      <c r="DC228" s="60">
        <v>0</v>
      </c>
      <c r="DD228" s="66">
        <v>0</v>
      </c>
      <c r="DE228" s="49">
        <f t="shared" si="39"/>
        <v>0.41548237640972974</v>
      </c>
    </row>
    <row r="229" spans="1:109" x14ac:dyDescent="0.45">
      <c r="A229" s="56" t="s">
        <v>1261</v>
      </c>
      <c r="B229" s="57" t="s">
        <v>1262</v>
      </c>
      <c r="C229" s="56" t="s">
        <v>1263</v>
      </c>
      <c r="D229" s="56" t="s">
        <v>1264</v>
      </c>
      <c r="E229" s="56" t="s">
        <v>1265</v>
      </c>
      <c r="F229" s="56" t="s">
        <v>1197</v>
      </c>
      <c r="G229" s="56" t="s">
        <v>794</v>
      </c>
      <c r="H229" s="56" t="s">
        <v>142</v>
      </c>
      <c r="I229" s="58">
        <v>0</v>
      </c>
      <c r="J229" s="59">
        <v>33</v>
      </c>
      <c r="K229" s="60">
        <v>4.0599999999999996</v>
      </c>
      <c r="L229" s="47">
        <f>IF(K229&lt;Benchmarks!C$9,0,IF(K229&lt;Benchmarks!D$9,1,IF(K229&lt;Benchmarks!E$9,2,IF(K229&lt;Benchmarks!F$9,3,IF(K229&lt;Benchmarks!G$9,4,IF(K229&lt;Benchmarks!H$9,5,6))))))</f>
        <v>6</v>
      </c>
      <c r="M229" s="62">
        <v>1</v>
      </c>
      <c r="N229" s="46">
        <f t="shared" si="30"/>
        <v>6</v>
      </c>
      <c r="O229" s="60">
        <v>1.641</v>
      </c>
      <c r="P229" s="47">
        <f>IF(O229&lt;Benchmarks!C$8,0,IF(O229&lt;Benchmarks!D$8,1,IF(O229&lt;Benchmarks!E$8,2,IF(O229&lt;Benchmarks!F$8,3,IF(O229&lt;Benchmarks!G$8,4,IF(O229&lt;Benchmarks!H$8,5,6))))))</f>
        <v>6</v>
      </c>
      <c r="Q229" s="62">
        <v>1</v>
      </c>
      <c r="R229" s="46">
        <f t="shared" si="31"/>
        <v>6</v>
      </c>
      <c r="S229" s="60">
        <v>0.34599999999999997</v>
      </c>
      <c r="T229" s="47">
        <f>IF(S229&lt;Benchmarks!C$7,0,IF(S229&lt;Benchmarks!D$7,1,IF(S229&lt;Benchmarks!E$7,2,IF(S229&lt;Benchmarks!F$7,3,IF(S229&lt;Benchmarks!G$7,4,IF(S229&lt;Benchmarks!H$7,5,6))))))</f>
        <v>1</v>
      </c>
      <c r="U229" s="62">
        <v>1</v>
      </c>
      <c r="V229" s="46">
        <f t="shared" si="32"/>
        <v>1</v>
      </c>
      <c r="W229" s="60">
        <v>6.0469999999999997</v>
      </c>
      <c r="X229" s="44">
        <f>IF(W229&lt;Benchmarks!C$5,0,IF(W229&lt;Benchmarks!D$5,1,IF(W229&lt;Benchmarks!E$5,2,IF(W229&lt;Benchmarks!F$5,3,IF(W229&lt;Benchmarks!G$5,4,IF(W229&lt;Benchmarks!H$5,5,6))))))</f>
        <v>6</v>
      </c>
      <c r="Y229" s="62">
        <v>0.99270072990000002</v>
      </c>
      <c r="Z229" s="46">
        <f t="shared" si="33"/>
        <v>5.9562043793999999</v>
      </c>
      <c r="AA229" s="60">
        <v>5.3760000000000003</v>
      </c>
      <c r="AB229" s="44">
        <f>IF(AA229&lt;Benchmarks!C$6,0,IF(AA229&lt;Benchmarks!D$6,1,IF(AA229&lt;Benchmarks!E$6,2,IF(AA229&lt;Benchmarks!F$6,3,IF(AA229&lt;Benchmarks!G$6,4,IF(AA229&lt;Benchmarks!H$6,5,6))))))</f>
        <v>6</v>
      </c>
      <c r="AC229" s="62">
        <v>0.97435897439999997</v>
      </c>
      <c r="AD229" s="46">
        <f t="shared" si="34"/>
        <v>5.8461538464</v>
      </c>
      <c r="AE229" s="46">
        <f t="shared" si="35"/>
        <v>24.802358225799999</v>
      </c>
      <c r="AF229" s="58">
        <v>30</v>
      </c>
      <c r="AG229" s="48">
        <f t="shared" si="36"/>
        <v>0.82674527419333332</v>
      </c>
      <c r="AH229" s="58">
        <v>0</v>
      </c>
      <c r="AI229" s="58">
        <v>0</v>
      </c>
      <c r="AJ229" s="58">
        <v>117</v>
      </c>
      <c r="AK229" s="58">
        <v>0</v>
      </c>
      <c r="AL229" s="62">
        <v>0</v>
      </c>
      <c r="AM229" s="58">
        <v>0</v>
      </c>
      <c r="AN229" s="171"/>
      <c r="AO229" s="58">
        <v>1</v>
      </c>
      <c r="AP229" s="58">
        <v>125</v>
      </c>
      <c r="AQ229" s="58">
        <v>0</v>
      </c>
      <c r="AR229" s="111"/>
      <c r="AS229" s="58">
        <v>1</v>
      </c>
      <c r="AT229" s="111"/>
      <c r="AU229" s="171"/>
      <c r="AV229" s="58">
        <v>4</v>
      </c>
      <c r="AW229" s="58">
        <v>0</v>
      </c>
      <c r="AX229" s="58">
        <v>4</v>
      </c>
      <c r="AY229" s="171"/>
      <c r="AZ229" s="58">
        <v>1</v>
      </c>
      <c r="BA229" s="58">
        <v>33</v>
      </c>
      <c r="BB229" s="58">
        <v>0</v>
      </c>
      <c r="BC229" s="111"/>
      <c r="BD229" s="58">
        <v>1</v>
      </c>
      <c r="BE229" s="111"/>
      <c r="BF229" s="171"/>
      <c r="BG229" s="58">
        <v>4</v>
      </c>
      <c r="BH229" s="58">
        <v>0</v>
      </c>
      <c r="BI229" s="58">
        <v>4</v>
      </c>
      <c r="BJ229" s="58">
        <v>4</v>
      </c>
      <c r="BK229" s="175"/>
      <c r="BL229" s="61">
        <v>1</v>
      </c>
      <c r="BM229" s="61">
        <v>121</v>
      </c>
      <c r="BN229" s="64">
        <v>0</v>
      </c>
      <c r="BO229" s="112"/>
      <c r="BP229" s="58">
        <v>1</v>
      </c>
      <c r="BQ229" s="175"/>
      <c r="BR229" s="61">
        <v>1</v>
      </c>
      <c r="BS229" s="61">
        <v>129</v>
      </c>
      <c r="BT229" s="64">
        <v>0</v>
      </c>
      <c r="BU229" s="112"/>
      <c r="BV229" s="64">
        <v>1</v>
      </c>
      <c r="BW229" s="112"/>
      <c r="BX229" s="172"/>
      <c r="BY229" s="64">
        <v>0</v>
      </c>
      <c r="BZ229" s="64">
        <v>0</v>
      </c>
      <c r="CA229" s="64">
        <v>0</v>
      </c>
      <c r="CB229" s="65">
        <v>16</v>
      </c>
      <c r="CC229" s="61">
        <v>0</v>
      </c>
      <c r="CD229" s="61">
        <v>121</v>
      </c>
      <c r="CE229" s="64">
        <v>0</v>
      </c>
      <c r="CF229" s="63">
        <v>0.13222999999999999</v>
      </c>
      <c r="CG229" s="58">
        <v>0</v>
      </c>
      <c r="CH229" s="171"/>
      <c r="CI229" s="58">
        <v>1</v>
      </c>
      <c r="CJ229" s="58">
        <v>129</v>
      </c>
      <c r="CK229" s="58">
        <v>0</v>
      </c>
      <c r="CL229" s="112"/>
      <c r="CM229" s="58">
        <v>1</v>
      </c>
      <c r="CN229" s="112"/>
      <c r="CO229" s="58">
        <v>2</v>
      </c>
      <c r="CP229" s="58">
        <v>3</v>
      </c>
      <c r="CQ229" s="58">
        <v>5</v>
      </c>
      <c r="CR229" s="58">
        <v>5</v>
      </c>
      <c r="CS229" s="64">
        <v>9</v>
      </c>
      <c r="CT229" s="64">
        <v>17</v>
      </c>
      <c r="CU229" s="63">
        <v>0.52941176469999995</v>
      </c>
      <c r="CV229" s="62">
        <v>1</v>
      </c>
      <c r="CW229" s="62">
        <v>0.52941176469999995</v>
      </c>
      <c r="CX229" s="46">
        <f t="shared" si="37"/>
        <v>21.702063447575</v>
      </c>
      <c r="CY229" s="60">
        <v>0</v>
      </c>
      <c r="CZ229" s="60">
        <v>0</v>
      </c>
      <c r="DA229" s="46">
        <f t="shared" si="38"/>
        <v>10.588235293999999</v>
      </c>
      <c r="DB229" s="60">
        <v>0</v>
      </c>
      <c r="DC229" s="60">
        <v>0</v>
      </c>
      <c r="DD229" s="66">
        <v>0</v>
      </c>
      <c r="DE229" s="49">
        <f t="shared" si="39"/>
        <v>0.69816862143945946</v>
      </c>
    </row>
    <row r="230" spans="1:109" x14ac:dyDescent="0.45">
      <c r="A230" s="56" t="s">
        <v>1266</v>
      </c>
      <c r="B230" s="57" t="s">
        <v>1267</v>
      </c>
      <c r="C230" s="56" t="s">
        <v>1268</v>
      </c>
      <c r="D230" s="56" t="s">
        <v>1269</v>
      </c>
      <c r="E230" s="56" t="s">
        <v>1270</v>
      </c>
      <c r="F230" s="56" t="s">
        <v>1239</v>
      </c>
      <c r="G230" s="56" t="s">
        <v>1240</v>
      </c>
      <c r="H230" s="56" t="s">
        <v>142</v>
      </c>
      <c r="I230" s="58">
        <v>0</v>
      </c>
      <c r="J230" s="59">
        <v>139</v>
      </c>
      <c r="K230" s="60">
        <v>2.5030000000000001</v>
      </c>
      <c r="L230" s="47">
        <f>IF(K230&lt;Benchmarks!C$9,0,IF(K230&lt;Benchmarks!D$9,1,IF(K230&lt;Benchmarks!E$9,2,IF(K230&lt;Benchmarks!F$9,3,IF(K230&lt;Benchmarks!G$9,4,IF(K230&lt;Benchmarks!H$9,5,6))))))</f>
        <v>3</v>
      </c>
      <c r="M230" s="62">
        <v>0.90145985399999995</v>
      </c>
      <c r="N230" s="46">
        <f t="shared" si="30"/>
        <v>2.7043795619999997</v>
      </c>
      <c r="O230" s="60">
        <v>0.96899999999999997</v>
      </c>
      <c r="P230" s="47">
        <f>IF(O230&lt;Benchmarks!C$8,0,IF(O230&lt;Benchmarks!D$8,1,IF(O230&lt;Benchmarks!E$8,2,IF(O230&lt;Benchmarks!F$8,3,IF(O230&lt;Benchmarks!G$8,4,IF(O230&lt;Benchmarks!H$8,5,6))))))</f>
        <v>0</v>
      </c>
      <c r="Q230" s="62">
        <v>1</v>
      </c>
      <c r="R230" s="46">
        <f t="shared" si="31"/>
        <v>0</v>
      </c>
      <c r="S230" s="60">
        <v>0.317</v>
      </c>
      <c r="T230" s="47">
        <f>IF(S230&lt;Benchmarks!C$7,0,IF(S230&lt;Benchmarks!D$7,1,IF(S230&lt;Benchmarks!E$7,2,IF(S230&lt;Benchmarks!F$7,3,IF(S230&lt;Benchmarks!G$7,4,IF(S230&lt;Benchmarks!H$7,5,6))))))</f>
        <v>1</v>
      </c>
      <c r="U230" s="62">
        <v>1</v>
      </c>
      <c r="V230" s="46">
        <f t="shared" si="32"/>
        <v>1</v>
      </c>
      <c r="W230" s="60">
        <v>3.79</v>
      </c>
      <c r="X230" s="44">
        <f>IF(W230&lt;Benchmarks!C$5,0,IF(W230&lt;Benchmarks!D$5,1,IF(W230&lt;Benchmarks!E$5,2,IF(W230&lt;Benchmarks!F$5,3,IF(W230&lt;Benchmarks!G$5,4,IF(W230&lt;Benchmarks!H$5,5,6))))))</f>
        <v>1</v>
      </c>
      <c r="Y230" s="62">
        <v>0.87226277370000005</v>
      </c>
      <c r="Z230" s="46">
        <f t="shared" si="33"/>
        <v>0.87226277370000005</v>
      </c>
      <c r="AA230" s="60">
        <v>3.452</v>
      </c>
      <c r="AB230" s="44">
        <f>IF(AA230&lt;Benchmarks!C$6,0,IF(AA230&lt;Benchmarks!D$6,1,IF(AA230&lt;Benchmarks!E$6,2,IF(AA230&lt;Benchmarks!F$6,3,IF(AA230&lt;Benchmarks!G$6,4,IF(AA230&lt;Benchmarks!H$6,5,6))))))</f>
        <v>2</v>
      </c>
      <c r="AC230" s="62">
        <v>0.56410256410000004</v>
      </c>
      <c r="AD230" s="46">
        <f t="shared" si="34"/>
        <v>1.1282051282000001</v>
      </c>
      <c r="AE230" s="46">
        <f t="shared" si="35"/>
        <v>5.7048474639000002</v>
      </c>
      <c r="AF230" s="58">
        <v>30</v>
      </c>
      <c r="AG230" s="48">
        <f t="shared" si="36"/>
        <v>0.19016158213000001</v>
      </c>
      <c r="AH230" s="58">
        <v>26</v>
      </c>
      <c r="AI230" s="58">
        <v>0</v>
      </c>
      <c r="AJ230" s="58">
        <v>379</v>
      </c>
      <c r="AK230" s="58">
        <v>0</v>
      </c>
      <c r="AL230" s="62">
        <v>6.8599999999999994E-2</v>
      </c>
      <c r="AM230" s="58">
        <v>0</v>
      </c>
      <c r="AN230" s="58">
        <v>14</v>
      </c>
      <c r="AO230" s="58">
        <v>0</v>
      </c>
      <c r="AP230" s="58">
        <v>409</v>
      </c>
      <c r="AQ230" s="58">
        <v>0</v>
      </c>
      <c r="AR230" s="62">
        <v>3.4229999999999997E-2</v>
      </c>
      <c r="AS230" s="58">
        <v>0</v>
      </c>
      <c r="AT230" s="62">
        <v>0.60467980300000002</v>
      </c>
      <c r="AU230" s="58">
        <v>0</v>
      </c>
      <c r="AV230" s="58">
        <v>4</v>
      </c>
      <c r="AW230" s="58">
        <v>5</v>
      </c>
      <c r="AX230" s="58">
        <v>5</v>
      </c>
      <c r="AY230" s="171"/>
      <c r="AZ230" s="58">
        <v>1</v>
      </c>
      <c r="BA230" s="58">
        <v>100</v>
      </c>
      <c r="BB230" s="58">
        <v>0</v>
      </c>
      <c r="BC230" s="111"/>
      <c r="BD230" s="58">
        <v>1</v>
      </c>
      <c r="BE230" s="111"/>
      <c r="BF230" s="58">
        <v>2</v>
      </c>
      <c r="BG230" s="58">
        <v>4</v>
      </c>
      <c r="BH230" s="58">
        <v>5</v>
      </c>
      <c r="BI230" s="58">
        <v>5</v>
      </c>
      <c r="BJ230" s="58">
        <v>5</v>
      </c>
      <c r="BK230" s="61">
        <v>13</v>
      </c>
      <c r="BL230" s="61">
        <v>0</v>
      </c>
      <c r="BM230" s="61">
        <v>438</v>
      </c>
      <c r="BN230" s="64">
        <v>0</v>
      </c>
      <c r="BO230" s="63">
        <v>2.9680000000000002E-2</v>
      </c>
      <c r="BP230" s="58">
        <v>0</v>
      </c>
      <c r="BQ230" s="61">
        <v>14</v>
      </c>
      <c r="BR230" s="61">
        <v>0</v>
      </c>
      <c r="BS230" s="61">
        <v>446</v>
      </c>
      <c r="BT230" s="64">
        <v>0</v>
      </c>
      <c r="BU230" s="63">
        <v>3.1390000000000001E-2</v>
      </c>
      <c r="BV230" s="64">
        <v>0</v>
      </c>
      <c r="BW230" s="112"/>
      <c r="BX230" s="172"/>
      <c r="BY230" s="64">
        <v>0</v>
      </c>
      <c r="BZ230" s="64">
        <v>0</v>
      </c>
      <c r="CA230" s="64">
        <v>0</v>
      </c>
      <c r="CB230" s="177"/>
      <c r="CC230" s="61">
        <v>1</v>
      </c>
      <c r="CD230" s="61">
        <v>312</v>
      </c>
      <c r="CE230" s="64">
        <v>0</v>
      </c>
      <c r="CF230" s="112"/>
      <c r="CG230" s="58">
        <v>1</v>
      </c>
      <c r="CH230" s="171"/>
      <c r="CI230" s="58">
        <v>1</v>
      </c>
      <c r="CJ230" s="58">
        <v>331</v>
      </c>
      <c r="CK230" s="58">
        <v>0</v>
      </c>
      <c r="CL230" s="112"/>
      <c r="CM230" s="58">
        <v>1</v>
      </c>
      <c r="CN230" s="112"/>
      <c r="CO230" s="171"/>
      <c r="CP230" s="58">
        <v>5</v>
      </c>
      <c r="CQ230" s="58">
        <v>0</v>
      </c>
      <c r="CR230" s="58">
        <v>5</v>
      </c>
      <c r="CS230" s="64">
        <v>10</v>
      </c>
      <c r="CT230" s="64">
        <v>17</v>
      </c>
      <c r="CU230" s="63">
        <v>0.58823529409999997</v>
      </c>
      <c r="CV230" s="62">
        <v>0.97327394209999996</v>
      </c>
      <c r="CW230" s="62">
        <v>0.58823529409999997</v>
      </c>
      <c r="CX230" s="46">
        <f t="shared" si="37"/>
        <v>4.9917415309124999</v>
      </c>
      <c r="CY230" s="60">
        <v>0</v>
      </c>
      <c r="CZ230" s="60">
        <v>0</v>
      </c>
      <c r="DA230" s="46">
        <f t="shared" si="38"/>
        <v>11.764705881999999</v>
      </c>
      <c r="DB230" s="60">
        <v>0</v>
      </c>
      <c r="DC230" s="60">
        <v>0</v>
      </c>
      <c r="DD230" s="66">
        <v>0</v>
      </c>
      <c r="DE230" s="49">
        <f t="shared" si="39"/>
        <v>0.3623015656845946</v>
      </c>
    </row>
    <row r="231" spans="1:109" x14ac:dyDescent="0.45">
      <c r="A231" s="56" t="s">
        <v>1271</v>
      </c>
      <c r="B231" s="57" t="s">
        <v>1272</v>
      </c>
      <c r="C231" s="56" t="s">
        <v>1273</v>
      </c>
      <c r="D231" s="56" t="s">
        <v>1274</v>
      </c>
      <c r="E231" s="56" t="s">
        <v>1275</v>
      </c>
      <c r="F231" s="56" t="s">
        <v>1276</v>
      </c>
      <c r="G231" s="56" t="s">
        <v>794</v>
      </c>
      <c r="H231" s="56" t="s">
        <v>142</v>
      </c>
      <c r="I231" s="58">
        <v>0</v>
      </c>
      <c r="J231" s="59">
        <v>131</v>
      </c>
      <c r="K231" s="60">
        <v>2.7650000000000001</v>
      </c>
      <c r="L231" s="47">
        <f>IF(K231&lt;Benchmarks!C$9,0,IF(K231&lt;Benchmarks!D$9,1,IF(K231&lt;Benchmarks!E$9,2,IF(K231&lt;Benchmarks!F$9,3,IF(K231&lt;Benchmarks!G$9,4,IF(K231&lt;Benchmarks!H$9,5,6))))))</f>
        <v>5</v>
      </c>
      <c r="M231" s="62">
        <v>0.98175182480000001</v>
      </c>
      <c r="N231" s="46">
        <f t="shared" si="30"/>
        <v>4.9087591240000004</v>
      </c>
      <c r="O231" s="60">
        <v>1.008</v>
      </c>
      <c r="P231" s="47">
        <f>IF(O231&lt;Benchmarks!C$8,0,IF(O231&lt;Benchmarks!D$8,1,IF(O231&lt;Benchmarks!E$8,2,IF(O231&lt;Benchmarks!F$8,3,IF(O231&lt;Benchmarks!G$8,4,IF(O231&lt;Benchmarks!H$8,5,6))))))</f>
        <v>1</v>
      </c>
      <c r="Q231" s="62">
        <v>1</v>
      </c>
      <c r="R231" s="46">
        <f t="shared" si="31"/>
        <v>1</v>
      </c>
      <c r="S231" s="60">
        <v>0.17100000000000001</v>
      </c>
      <c r="T231" s="47">
        <f>IF(S231&lt;Benchmarks!C$7,0,IF(S231&lt;Benchmarks!D$7,1,IF(S231&lt;Benchmarks!E$7,2,IF(S231&lt;Benchmarks!F$7,3,IF(S231&lt;Benchmarks!G$7,4,IF(S231&lt;Benchmarks!H$7,5,6))))))</f>
        <v>0</v>
      </c>
      <c r="U231" s="62">
        <v>1</v>
      </c>
      <c r="V231" s="46">
        <f t="shared" si="32"/>
        <v>0</v>
      </c>
      <c r="W231" s="60">
        <v>3.9430000000000001</v>
      </c>
      <c r="X231" s="44">
        <f>IF(W231&lt;Benchmarks!C$5,0,IF(W231&lt;Benchmarks!D$5,1,IF(W231&lt;Benchmarks!E$5,2,IF(W231&lt;Benchmarks!F$5,3,IF(W231&lt;Benchmarks!G$5,4,IF(W231&lt;Benchmarks!H$5,5,6))))))</f>
        <v>2</v>
      </c>
      <c r="Y231" s="62">
        <v>0.89781021900000002</v>
      </c>
      <c r="Z231" s="46">
        <f t="shared" si="33"/>
        <v>1.795620438</v>
      </c>
      <c r="AA231" s="60">
        <v>3.597</v>
      </c>
      <c r="AB231" s="44">
        <f>IF(AA231&lt;Benchmarks!C$6,0,IF(AA231&lt;Benchmarks!D$6,1,IF(AA231&lt;Benchmarks!E$6,2,IF(AA231&lt;Benchmarks!F$6,3,IF(AA231&lt;Benchmarks!G$6,4,IF(AA231&lt;Benchmarks!H$6,5,6))))))</f>
        <v>2</v>
      </c>
      <c r="AC231" s="62">
        <v>0.71794871790000003</v>
      </c>
      <c r="AD231" s="46">
        <f t="shared" si="34"/>
        <v>1.4358974358000001</v>
      </c>
      <c r="AE231" s="46">
        <f t="shared" si="35"/>
        <v>9.1402769978000009</v>
      </c>
      <c r="AF231" s="58">
        <v>30</v>
      </c>
      <c r="AG231" s="48">
        <f t="shared" si="36"/>
        <v>0.30467589992666672</v>
      </c>
      <c r="AH231" s="58">
        <v>16</v>
      </c>
      <c r="AI231" s="58">
        <v>0</v>
      </c>
      <c r="AJ231" s="58">
        <v>207</v>
      </c>
      <c r="AK231" s="58">
        <v>0</v>
      </c>
      <c r="AL231" s="62">
        <v>7.7289999999999998E-2</v>
      </c>
      <c r="AM231" s="58">
        <v>0</v>
      </c>
      <c r="AN231" s="58">
        <v>25</v>
      </c>
      <c r="AO231" s="58">
        <v>0</v>
      </c>
      <c r="AP231" s="58">
        <v>273</v>
      </c>
      <c r="AQ231" s="58">
        <v>0</v>
      </c>
      <c r="AR231" s="62">
        <v>9.1579999999999995E-2</v>
      </c>
      <c r="AS231" s="58">
        <v>0</v>
      </c>
      <c r="AT231" s="111"/>
      <c r="AU231" s="171"/>
      <c r="AV231" s="58">
        <v>0</v>
      </c>
      <c r="AW231" s="58">
        <v>0</v>
      </c>
      <c r="AX231" s="58">
        <v>0</v>
      </c>
      <c r="AY231" s="171"/>
      <c r="AZ231" s="58">
        <v>1</v>
      </c>
      <c r="BA231" s="58">
        <v>77</v>
      </c>
      <c r="BB231" s="58">
        <v>0</v>
      </c>
      <c r="BC231" s="111"/>
      <c r="BD231" s="58">
        <v>1</v>
      </c>
      <c r="BE231" s="111"/>
      <c r="BF231" s="171"/>
      <c r="BG231" s="58">
        <v>0</v>
      </c>
      <c r="BH231" s="58">
        <v>0</v>
      </c>
      <c r="BI231" s="58">
        <v>0</v>
      </c>
      <c r="BJ231" s="58">
        <v>0</v>
      </c>
      <c r="BK231" s="175"/>
      <c r="BL231" s="61">
        <v>1</v>
      </c>
      <c r="BM231" s="61">
        <v>275</v>
      </c>
      <c r="BN231" s="64">
        <v>0</v>
      </c>
      <c r="BO231" s="112"/>
      <c r="BP231" s="58">
        <v>1</v>
      </c>
      <c r="BQ231" s="175"/>
      <c r="BR231" s="61">
        <v>1</v>
      </c>
      <c r="BS231" s="61">
        <v>332</v>
      </c>
      <c r="BT231" s="64">
        <v>0</v>
      </c>
      <c r="BU231" s="112"/>
      <c r="BV231" s="64">
        <v>1</v>
      </c>
      <c r="BW231" s="63">
        <v>0.17182130579999999</v>
      </c>
      <c r="BX231" s="64">
        <v>0</v>
      </c>
      <c r="BY231" s="64">
        <v>3</v>
      </c>
      <c r="BZ231" s="64">
        <v>1</v>
      </c>
      <c r="CA231" s="64">
        <v>3</v>
      </c>
      <c r="CB231" s="65">
        <v>17</v>
      </c>
      <c r="CC231" s="61">
        <v>0</v>
      </c>
      <c r="CD231" s="61">
        <v>255</v>
      </c>
      <c r="CE231" s="64">
        <v>0</v>
      </c>
      <c r="CF231" s="63">
        <v>6.6669999999999993E-2</v>
      </c>
      <c r="CG231" s="58">
        <v>0</v>
      </c>
      <c r="CH231" s="58">
        <v>30</v>
      </c>
      <c r="CI231" s="58">
        <v>0</v>
      </c>
      <c r="CJ231" s="58">
        <v>320</v>
      </c>
      <c r="CK231" s="58">
        <v>0</v>
      </c>
      <c r="CL231" s="63">
        <v>9.375E-2</v>
      </c>
      <c r="CM231" s="58">
        <v>0</v>
      </c>
      <c r="CN231" s="112"/>
      <c r="CO231" s="171"/>
      <c r="CP231" s="58">
        <v>2</v>
      </c>
      <c r="CQ231" s="58">
        <v>0</v>
      </c>
      <c r="CR231" s="58">
        <v>2</v>
      </c>
      <c r="CS231" s="64">
        <v>5</v>
      </c>
      <c r="CT231" s="64">
        <v>17</v>
      </c>
      <c r="CU231" s="63">
        <v>0.29411764709999999</v>
      </c>
      <c r="CV231" s="62">
        <v>0.98776758409999998</v>
      </c>
      <c r="CW231" s="62">
        <v>0.29411764709999999</v>
      </c>
      <c r="CX231" s="46">
        <f t="shared" si="37"/>
        <v>7.9977423730750017</v>
      </c>
      <c r="CY231" s="60">
        <v>0</v>
      </c>
      <c r="CZ231" s="60">
        <v>0</v>
      </c>
      <c r="DA231" s="46">
        <f t="shared" si="38"/>
        <v>5.8823529419999998</v>
      </c>
      <c r="DB231" s="60">
        <v>0</v>
      </c>
      <c r="DC231" s="60">
        <v>0</v>
      </c>
      <c r="DD231" s="66">
        <v>0</v>
      </c>
      <c r="DE231" s="49">
        <f t="shared" si="39"/>
        <v>0.30011016897459464</v>
      </c>
    </row>
    <row r="232" spans="1:109" x14ac:dyDescent="0.45">
      <c r="A232" s="56" t="s">
        <v>1277</v>
      </c>
      <c r="B232" s="57" t="s">
        <v>1278</v>
      </c>
      <c r="C232" s="56" t="s">
        <v>1279</v>
      </c>
      <c r="D232" s="56" t="s">
        <v>1280</v>
      </c>
      <c r="E232" s="56" t="s">
        <v>1281</v>
      </c>
      <c r="F232" s="56" t="s">
        <v>1276</v>
      </c>
      <c r="G232" s="56" t="s">
        <v>794</v>
      </c>
      <c r="H232" s="56" t="s">
        <v>142</v>
      </c>
      <c r="I232" s="58">
        <v>0</v>
      </c>
      <c r="J232" s="59">
        <v>124</v>
      </c>
      <c r="K232" s="60">
        <v>2.6320000000000001</v>
      </c>
      <c r="L232" s="47">
        <f>IF(K232&lt;Benchmarks!C$9,0,IF(K232&lt;Benchmarks!D$9,1,IF(K232&lt;Benchmarks!E$9,2,IF(K232&lt;Benchmarks!F$9,3,IF(K232&lt;Benchmarks!G$9,4,IF(K232&lt;Benchmarks!H$9,5,6))))))</f>
        <v>4</v>
      </c>
      <c r="M232" s="62">
        <v>0.97445255470000003</v>
      </c>
      <c r="N232" s="46">
        <f t="shared" si="30"/>
        <v>3.8978102188000001</v>
      </c>
      <c r="O232" s="60">
        <v>1.1359999999999999</v>
      </c>
      <c r="P232" s="47">
        <f>IF(O232&lt;Benchmarks!C$8,0,IF(O232&lt;Benchmarks!D$8,1,IF(O232&lt;Benchmarks!E$8,2,IF(O232&lt;Benchmarks!F$8,3,IF(O232&lt;Benchmarks!G$8,4,IF(O232&lt;Benchmarks!H$8,5,6))))))</f>
        <v>3</v>
      </c>
      <c r="Q232" s="62">
        <v>1</v>
      </c>
      <c r="R232" s="46">
        <f t="shared" si="31"/>
        <v>3</v>
      </c>
      <c r="S232" s="60">
        <v>0.129</v>
      </c>
      <c r="T232" s="47">
        <f>IF(S232&lt;Benchmarks!C$7,0,IF(S232&lt;Benchmarks!D$7,1,IF(S232&lt;Benchmarks!E$7,2,IF(S232&lt;Benchmarks!F$7,3,IF(S232&lt;Benchmarks!G$7,4,IF(S232&lt;Benchmarks!H$7,5,6))))))</f>
        <v>0</v>
      </c>
      <c r="U232" s="62">
        <v>1</v>
      </c>
      <c r="V232" s="46">
        <f t="shared" si="32"/>
        <v>0</v>
      </c>
      <c r="W232" s="60">
        <v>3.8969999999999998</v>
      </c>
      <c r="X232" s="44">
        <f>IF(W232&lt;Benchmarks!C$5,0,IF(W232&lt;Benchmarks!D$5,1,IF(W232&lt;Benchmarks!E$5,2,IF(W232&lt;Benchmarks!F$5,3,IF(W232&lt;Benchmarks!G$5,4,IF(W232&lt;Benchmarks!H$5,5,6))))))</f>
        <v>2</v>
      </c>
      <c r="Y232" s="62">
        <v>0.97810218979999997</v>
      </c>
      <c r="Z232" s="46">
        <f t="shared" si="33"/>
        <v>1.9562043795999999</v>
      </c>
      <c r="AA232" s="60">
        <v>3.7490000000000001</v>
      </c>
      <c r="AB232" s="44">
        <f>IF(AA232&lt;Benchmarks!C$6,0,IF(AA232&lt;Benchmarks!D$6,1,IF(AA232&lt;Benchmarks!E$6,2,IF(AA232&lt;Benchmarks!F$6,3,IF(AA232&lt;Benchmarks!G$6,4,IF(AA232&lt;Benchmarks!H$6,5,6))))))</f>
        <v>4</v>
      </c>
      <c r="AC232" s="62">
        <v>0.94871794870000004</v>
      </c>
      <c r="AD232" s="46">
        <f t="shared" si="34"/>
        <v>3.7948717948000001</v>
      </c>
      <c r="AE232" s="46">
        <f t="shared" si="35"/>
        <v>12.6488863932</v>
      </c>
      <c r="AF232" s="58">
        <v>30</v>
      </c>
      <c r="AG232" s="48">
        <f t="shared" si="36"/>
        <v>0.42162954644</v>
      </c>
      <c r="AH232" s="58">
        <v>0</v>
      </c>
      <c r="AI232" s="58">
        <v>0</v>
      </c>
      <c r="AJ232" s="58">
        <v>187</v>
      </c>
      <c r="AK232" s="58">
        <v>0</v>
      </c>
      <c r="AL232" s="62">
        <v>0</v>
      </c>
      <c r="AM232" s="58">
        <v>0</v>
      </c>
      <c r="AN232" s="58">
        <v>0</v>
      </c>
      <c r="AO232" s="58">
        <v>0</v>
      </c>
      <c r="AP232" s="58">
        <v>254</v>
      </c>
      <c r="AQ232" s="58">
        <v>0</v>
      </c>
      <c r="AR232" s="62">
        <v>0</v>
      </c>
      <c r="AS232" s="58">
        <v>0</v>
      </c>
      <c r="AT232" s="111"/>
      <c r="AU232" s="171"/>
      <c r="AV232" s="58">
        <v>6</v>
      </c>
      <c r="AW232" s="58">
        <v>0</v>
      </c>
      <c r="AX232" s="58">
        <v>6</v>
      </c>
      <c r="AY232" s="58">
        <v>0</v>
      </c>
      <c r="AZ232" s="58">
        <v>0</v>
      </c>
      <c r="BA232" s="58">
        <v>67</v>
      </c>
      <c r="BB232" s="58">
        <v>0</v>
      </c>
      <c r="BC232" s="62">
        <v>0</v>
      </c>
      <c r="BD232" s="58">
        <v>0</v>
      </c>
      <c r="BE232" s="111"/>
      <c r="BF232" s="171"/>
      <c r="BG232" s="58">
        <v>6</v>
      </c>
      <c r="BH232" s="58">
        <v>0</v>
      </c>
      <c r="BI232" s="58">
        <v>6</v>
      </c>
      <c r="BJ232" s="58">
        <v>6</v>
      </c>
      <c r="BK232" s="175"/>
      <c r="BL232" s="61">
        <v>1</v>
      </c>
      <c r="BM232" s="61">
        <v>293</v>
      </c>
      <c r="BN232" s="64">
        <v>0</v>
      </c>
      <c r="BO232" s="112"/>
      <c r="BP232" s="58">
        <v>1</v>
      </c>
      <c r="BQ232" s="175"/>
      <c r="BR232" s="61">
        <v>1</v>
      </c>
      <c r="BS232" s="61">
        <v>272</v>
      </c>
      <c r="BT232" s="64">
        <v>0</v>
      </c>
      <c r="BU232" s="112"/>
      <c r="BV232" s="64">
        <v>1</v>
      </c>
      <c r="BW232" s="112"/>
      <c r="BX232" s="172"/>
      <c r="BY232" s="64">
        <v>1</v>
      </c>
      <c r="BZ232" s="64">
        <v>0</v>
      </c>
      <c r="CA232" s="64">
        <v>1</v>
      </c>
      <c r="CB232" s="65">
        <v>24</v>
      </c>
      <c r="CC232" s="61">
        <v>0</v>
      </c>
      <c r="CD232" s="61">
        <v>280</v>
      </c>
      <c r="CE232" s="64">
        <v>0</v>
      </c>
      <c r="CF232" s="63">
        <v>8.5709999999999995E-2</v>
      </c>
      <c r="CG232" s="58">
        <v>0</v>
      </c>
      <c r="CH232" s="58">
        <v>22</v>
      </c>
      <c r="CI232" s="58">
        <v>0</v>
      </c>
      <c r="CJ232" s="58">
        <v>264</v>
      </c>
      <c r="CK232" s="58">
        <v>0</v>
      </c>
      <c r="CL232" s="63">
        <v>8.3330000000000001E-2</v>
      </c>
      <c r="CM232" s="58">
        <v>0</v>
      </c>
      <c r="CN232" s="63">
        <v>5.6358039300000003E-2</v>
      </c>
      <c r="CO232" s="58">
        <v>0</v>
      </c>
      <c r="CP232" s="58">
        <v>2</v>
      </c>
      <c r="CQ232" s="58">
        <v>0</v>
      </c>
      <c r="CR232" s="58">
        <v>2</v>
      </c>
      <c r="CS232" s="64">
        <v>9</v>
      </c>
      <c r="CT232" s="64">
        <v>17</v>
      </c>
      <c r="CU232" s="63">
        <v>0.52941176469999995</v>
      </c>
      <c r="CV232" s="62">
        <v>0.99626865669999998</v>
      </c>
      <c r="CW232" s="62">
        <v>0.52941176469999995</v>
      </c>
      <c r="CX232" s="46">
        <f t="shared" si="37"/>
        <v>11.06777559405</v>
      </c>
      <c r="CY232" s="60">
        <v>0</v>
      </c>
      <c r="CZ232" s="60">
        <v>0</v>
      </c>
      <c r="DA232" s="46">
        <f t="shared" si="38"/>
        <v>10.588235293999999</v>
      </c>
      <c r="DB232" s="60">
        <v>0</v>
      </c>
      <c r="DC232" s="60">
        <v>0</v>
      </c>
      <c r="DD232" s="66">
        <v>0</v>
      </c>
      <c r="DE232" s="49">
        <f t="shared" si="39"/>
        <v>0.46823807325513511</v>
      </c>
    </row>
    <row r="233" spans="1:109" x14ac:dyDescent="0.45">
      <c r="A233" s="56" t="s">
        <v>1282</v>
      </c>
      <c r="B233" s="57" t="s">
        <v>1283</v>
      </c>
      <c r="C233" s="56" t="s">
        <v>1284</v>
      </c>
      <c r="D233" s="56" t="s">
        <v>1285</v>
      </c>
      <c r="E233" s="56" t="s">
        <v>1286</v>
      </c>
      <c r="F233" s="56" t="s">
        <v>794</v>
      </c>
      <c r="G233" s="56" t="s">
        <v>794</v>
      </c>
      <c r="H233" s="56" t="s">
        <v>142</v>
      </c>
      <c r="I233" s="58">
        <v>0</v>
      </c>
      <c r="J233" s="59">
        <v>65</v>
      </c>
      <c r="K233" s="60">
        <v>2.4769999999999999</v>
      </c>
      <c r="L233" s="47">
        <f>IF(K233&lt;Benchmarks!C$9,0,IF(K233&lt;Benchmarks!D$9,1,IF(K233&lt;Benchmarks!E$9,2,IF(K233&lt;Benchmarks!F$9,3,IF(K233&lt;Benchmarks!G$9,4,IF(K233&lt;Benchmarks!H$9,5,6))))))</f>
        <v>3</v>
      </c>
      <c r="M233" s="62">
        <v>0.60948905109999996</v>
      </c>
      <c r="N233" s="46">
        <f t="shared" si="30"/>
        <v>1.8284671532999999</v>
      </c>
      <c r="O233" s="60">
        <v>1.0009999999999999</v>
      </c>
      <c r="P233" s="47">
        <f>IF(O233&lt;Benchmarks!C$8,0,IF(O233&lt;Benchmarks!D$8,1,IF(O233&lt;Benchmarks!E$8,2,IF(O233&lt;Benchmarks!F$8,3,IF(O233&lt;Benchmarks!G$8,4,IF(O233&lt;Benchmarks!H$8,5,6))))))</f>
        <v>1</v>
      </c>
      <c r="Q233" s="62">
        <v>1</v>
      </c>
      <c r="R233" s="46">
        <f t="shared" si="31"/>
        <v>1</v>
      </c>
      <c r="S233" s="60">
        <v>0.49</v>
      </c>
      <c r="T233" s="47">
        <f>IF(S233&lt;Benchmarks!C$7,0,IF(S233&lt;Benchmarks!D$7,1,IF(S233&lt;Benchmarks!E$7,2,IF(S233&lt;Benchmarks!F$7,3,IF(S233&lt;Benchmarks!G$7,4,IF(S233&lt;Benchmarks!H$7,5,6))))))</f>
        <v>4</v>
      </c>
      <c r="U233" s="62">
        <v>1</v>
      </c>
      <c r="V233" s="46">
        <f t="shared" si="32"/>
        <v>4</v>
      </c>
      <c r="W233" s="60">
        <v>3.968</v>
      </c>
      <c r="X233" s="44">
        <f>IF(W233&lt;Benchmarks!C$5,0,IF(W233&lt;Benchmarks!D$5,1,IF(W233&lt;Benchmarks!E$5,2,IF(W233&lt;Benchmarks!F$5,3,IF(W233&lt;Benchmarks!G$5,4,IF(W233&lt;Benchmarks!H$5,5,6))))))</f>
        <v>3</v>
      </c>
      <c r="Y233" s="62">
        <v>0.55474452549999997</v>
      </c>
      <c r="Z233" s="46">
        <f t="shared" si="33"/>
        <v>1.6642335765</v>
      </c>
      <c r="AA233" s="60">
        <v>3.5089999999999999</v>
      </c>
      <c r="AB233" s="44">
        <f>IF(AA233&lt;Benchmarks!C$6,0,IF(AA233&lt;Benchmarks!D$6,1,IF(AA233&lt;Benchmarks!E$6,2,IF(AA233&lt;Benchmarks!F$6,3,IF(AA233&lt;Benchmarks!G$6,4,IF(AA233&lt;Benchmarks!H$6,5,6))))))</f>
        <v>2</v>
      </c>
      <c r="AC233" s="62">
        <v>0.43589743590000002</v>
      </c>
      <c r="AD233" s="46">
        <f t="shared" si="34"/>
        <v>0.87179487180000004</v>
      </c>
      <c r="AE233" s="46">
        <f t="shared" si="35"/>
        <v>9.3644956015999998</v>
      </c>
      <c r="AF233" s="58">
        <v>30</v>
      </c>
      <c r="AG233" s="48">
        <f t="shared" si="36"/>
        <v>0.31214985338666668</v>
      </c>
      <c r="AH233" s="171"/>
      <c r="AI233" s="58">
        <v>1</v>
      </c>
      <c r="AJ233" s="58">
        <v>149</v>
      </c>
      <c r="AK233" s="58">
        <v>0</v>
      </c>
      <c r="AL233" s="111"/>
      <c r="AM233" s="58">
        <v>1</v>
      </c>
      <c r="AN233" s="58">
        <v>11</v>
      </c>
      <c r="AO233" s="58">
        <v>0</v>
      </c>
      <c r="AP233" s="58">
        <v>155</v>
      </c>
      <c r="AQ233" s="58">
        <v>0</v>
      </c>
      <c r="AR233" s="62">
        <v>7.0970000000000005E-2</v>
      </c>
      <c r="AS233" s="58">
        <v>0</v>
      </c>
      <c r="AT233" s="111"/>
      <c r="AU233" s="171"/>
      <c r="AV233" s="58">
        <v>1</v>
      </c>
      <c r="AW233" s="58">
        <v>0</v>
      </c>
      <c r="AX233" s="58">
        <v>1</v>
      </c>
      <c r="AY233" s="171"/>
      <c r="AZ233" s="58">
        <v>1</v>
      </c>
      <c r="BA233" s="58">
        <v>45</v>
      </c>
      <c r="BB233" s="58">
        <v>0</v>
      </c>
      <c r="BC233" s="111"/>
      <c r="BD233" s="58">
        <v>1</v>
      </c>
      <c r="BE233" s="111"/>
      <c r="BF233" s="171"/>
      <c r="BG233" s="58">
        <v>3</v>
      </c>
      <c r="BH233" s="58">
        <v>0</v>
      </c>
      <c r="BI233" s="58">
        <v>3</v>
      </c>
      <c r="BJ233" s="58">
        <v>3</v>
      </c>
      <c r="BK233" s="175"/>
      <c r="BL233" s="61">
        <v>1</v>
      </c>
      <c r="BM233" s="61">
        <v>197</v>
      </c>
      <c r="BN233" s="64">
        <v>0</v>
      </c>
      <c r="BO233" s="112"/>
      <c r="BP233" s="58">
        <v>1</v>
      </c>
      <c r="BQ233" s="61">
        <v>12</v>
      </c>
      <c r="BR233" s="61">
        <v>0</v>
      </c>
      <c r="BS233" s="61">
        <v>189</v>
      </c>
      <c r="BT233" s="64">
        <v>0</v>
      </c>
      <c r="BU233" s="63">
        <v>6.3490000000000005E-2</v>
      </c>
      <c r="BV233" s="64">
        <v>0</v>
      </c>
      <c r="BW233" s="112"/>
      <c r="BX233" s="172"/>
      <c r="BY233" s="64">
        <v>0</v>
      </c>
      <c r="BZ233" s="64">
        <v>0</v>
      </c>
      <c r="CA233" s="64">
        <v>0</v>
      </c>
      <c r="CB233" s="65">
        <v>35</v>
      </c>
      <c r="CC233" s="61">
        <v>0</v>
      </c>
      <c r="CD233" s="61">
        <v>164</v>
      </c>
      <c r="CE233" s="64">
        <v>0</v>
      </c>
      <c r="CF233" s="63">
        <v>0.21340999999999999</v>
      </c>
      <c r="CG233" s="58">
        <v>0</v>
      </c>
      <c r="CH233" s="58">
        <v>26</v>
      </c>
      <c r="CI233" s="58">
        <v>0</v>
      </c>
      <c r="CJ233" s="58">
        <v>155</v>
      </c>
      <c r="CK233" s="58">
        <v>0</v>
      </c>
      <c r="CL233" s="63">
        <v>0.16774</v>
      </c>
      <c r="CM233" s="58">
        <v>0</v>
      </c>
      <c r="CN233" s="63">
        <v>0.26875772380000001</v>
      </c>
      <c r="CO233" s="58">
        <v>0</v>
      </c>
      <c r="CP233" s="58">
        <v>0</v>
      </c>
      <c r="CQ233" s="58">
        <v>2</v>
      </c>
      <c r="CR233" s="58">
        <v>2</v>
      </c>
      <c r="CS233" s="64">
        <v>5</v>
      </c>
      <c r="CT233" s="64">
        <v>17</v>
      </c>
      <c r="CU233" s="63">
        <v>0.29411764709999999</v>
      </c>
      <c r="CV233" s="62">
        <v>0.71794871790000003</v>
      </c>
      <c r="CW233" s="62">
        <v>0</v>
      </c>
      <c r="CX233" s="46">
        <f t="shared" si="37"/>
        <v>8.1939336514000001</v>
      </c>
      <c r="CY233" s="60">
        <v>0</v>
      </c>
      <c r="CZ233" s="60">
        <v>0</v>
      </c>
      <c r="DA233" s="46">
        <f t="shared" si="38"/>
        <v>0</v>
      </c>
      <c r="DB233" s="60">
        <v>0</v>
      </c>
      <c r="DC233" s="60">
        <v>0</v>
      </c>
      <c r="DD233" s="66">
        <v>0</v>
      </c>
      <c r="DE233" s="49">
        <f t="shared" si="39"/>
        <v>0.17716613300324324</v>
      </c>
    </row>
    <row r="234" spans="1:109" x14ac:dyDescent="0.45">
      <c r="A234" s="56" t="s">
        <v>1287</v>
      </c>
      <c r="B234" s="57" t="s">
        <v>1288</v>
      </c>
      <c r="C234" s="56" t="s">
        <v>1289</v>
      </c>
      <c r="D234" s="56" t="s">
        <v>1290</v>
      </c>
      <c r="E234" s="56" t="s">
        <v>1291</v>
      </c>
      <c r="F234" s="56" t="s">
        <v>794</v>
      </c>
      <c r="G234" s="56" t="s">
        <v>794</v>
      </c>
      <c r="H234" s="56" t="s">
        <v>142</v>
      </c>
      <c r="I234" s="58">
        <v>0</v>
      </c>
      <c r="J234" s="59">
        <v>155</v>
      </c>
      <c r="K234" s="60">
        <v>2.4449999999999998</v>
      </c>
      <c r="L234" s="47">
        <f>IF(K234&lt;Benchmarks!C$9,0,IF(K234&lt;Benchmarks!D$9,1,IF(K234&lt;Benchmarks!E$9,2,IF(K234&lt;Benchmarks!F$9,3,IF(K234&lt;Benchmarks!G$9,4,IF(K234&lt;Benchmarks!H$9,5,6))))))</f>
        <v>3</v>
      </c>
      <c r="M234" s="62">
        <v>0.69708029199999999</v>
      </c>
      <c r="N234" s="46">
        <f t="shared" si="30"/>
        <v>2.0912408760000001</v>
      </c>
      <c r="O234" s="60">
        <v>0.57499999999999996</v>
      </c>
      <c r="P234" s="47">
        <f>IF(O234&lt;Benchmarks!C$8,0,IF(O234&lt;Benchmarks!D$8,1,IF(O234&lt;Benchmarks!E$8,2,IF(O234&lt;Benchmarks!F$8,3,IF(O234&lt;Benchmarks!G$8,4,IF(O234&lt;Benchmarks!H$8,5,6))))))</f>
        <v>0</v>
      </c>
      <c r="Q234" s="62">
        <v>1</v>
      </c>
      <c r="R234" s="46">
        <f t="shared" si="31"/>
        <v>0</v>
      </c>
      <c r="S234" s="60">
        <v>0.73399999999999999</v>
      </c>
      <c r="T234" s="47">
        <f>IF(S234&lt;Benchmarks!C$7,0,IF(S234&lt;Benchmarks!D$7,1,IF(S234&lt;Benchmarks!E$7,2,IF(S234&lt;Benchmarks!F$7,3,IF(S234&lt;Benchmarks!G$7,4,IF(S234&lt;Benchmarks!H$7,5,6))))))</f>
        <v>5</v>
      </c>
      <c r="U234" s="62">
        <v>1</v>
      </c>
      <c r="V234" s="46">
        <f t="shared" si="32"/>
        <v>5</v>
      </c>
      <c r="W234" s="60">
        <v>3.754</v>
      </c>
      <c r="X234" s="44">
        <f>IF(W234&lt;Benchmarks!C$5,0,IF(W234&lt;Benchmarks!D$5,1,IF(W234&lt;Benchmarks!E$5,2,IF(W234&lt;Benchmarks!F$5,3,IF(W234&lt;Benchmarks!G$5,4,IF(W234&lt;Benchmarks!H$5,5,6))))))</f>
        <v>1</v>
      </c>
      <c r="Y234" s="62">
        <v>0.80656934309999995</v>
      </c>
      <c r="Z234" s="46">
        <f t="shared" si="33"/>
        <v>0.80656934309999995</v>
      </c>
      <c r="AA234" s="60">
        <v>3.5680000000000001</v>
      </c>
      <c r="AB234" s="44">
        <f>IF(AA234&lt;Benchmarks!C$6,0,IF(AA234&lt;Benchmarks!D$6,1,IF(AA234&lt;Benchmarks!E$6,2,IF(AA234&lt;Benchmarks!F$6,3,IF(AA234&lt;Benchmarks!G$6,4,IF(AA234&lt;Benchmarks!H$6,5,6))))))</f>
        <v>2</v>
      </c>
      <c r="AC234" s="62">
        <v>0.58974358969999996</v>
      </c>
      <c r="AD234" s="46">
        <f t="shared" si="34"/>
        <v>1.1794871793999999</v>
      </c>
      <c r="AE234" s="46">
        <f t="shared" si="35"/>
        <v>9.0772973985000007</v>
      </c>
      <c r="AF234" s="58">
        <v>30</v>
      </c>
      <c r="AG234" s="48">
        <f t="shared" si="36"/>
        <v>0.30257657995000004</v>
      </c>
      <c r="AH234" s="171"/>
      <c r="AI234" s="58">
        <v>1</v>
      </c>
      <c r="AJ234" s="58">
        <v>392</v>
      </c>
      <c r="AK234" s="58">
        <v>0</v>
      </c>
      <c r="AL234" s="111"/>
      <c r="AM234" s="58">
        <v>1</v>
      </c>
      <c r="AN234" s="171"/>
      <c r="AO234" s="58">
        <v>1</v>
      </c>
      <c r="AP234" s="58">
        <v>402</v>
      </c>
      <c r="AQ234" s="58">
        <v>0</v>
      </c>
      <c r="AR234" s="111"/>
      <c r="AS234" s="58">
        <v>1</v>
      </c>
      <c r="AT234" s="111"/>
      <c r="AU234" s="171"/>
      <c r="AV234" s="58">
        <v>5</v>
      </c>
      <c r="AW234" s="58">
        <v>0</v>
      </c>
      <c r="AX234" s="58">
        <v>5</v>
      </c>
      <c r="AY234" s="58">
        <v>0</v>
      </c>
      <c r="AZ234" s="58">
        <v>0</v>
      </c>
      <c r="BA234" s="58">
        <v>99</v>
      </c>
      <c r="BB234" s="58">
        <v>0</v>
      </c>
      <c r="BC234" s="62">
        <v>0</v>
      </c>
      <c r="BD234" s="58">
        <v>0</v>
      </c>
      <c r="BE234" s="111"/>
      <c r="BF234" s="171"/>
      <c r="BG234" s="58">
        <v>6</v>
      </c>
      <c r="BH234" s="58">
        <v>0</v>
      </c>
      <c r="BI234" s="58">
        <v>6</v>
      </c>
      <c r="BJ234" s="58">
        <v>6</v>
      </c>
      <c r="BK234" s="61">
        <v>0</v>
      </c>
      <c r="BL234" s="61">
        <v>0</v>
      </c>
      <c r="BM234" s="61">
        <v>458</v>
      </c>
      <c r="BN234" s="64">
        <v>0</v>
      </c>
      <c r="BO234" s="63">
        <v>0</v>
      </c>
      <c r="BP234" s="58">
        <v>0</v>
      </c>
      <c r="BQ234" s="61">
        <v>12</v>
      </c>
      <c r="BR234" s="61">
        <v>0</v>
      </c>
      <c r="BS234" s="61">
        <v>459</v>
      </c>
      <c r="BT234" s="64">
        <v>0</v>
      </c>
      <c r="BU234" s="63">
        <v>2.614E-2</v>
      </c>
      <c r="BV234" s="64">
        <v>0</v>
      </c>
      <c r="BW234" s="112"/>
      <c r="BX234" s="172"/>
      <c r="BY234" s="64">
        <v>0</v>
      </c>
      <c r="BZ234" s="64">
        <v>0</v>
      </c>
      <c r="CA234" s="64">
        <v>0</v>
      </c>
      <c r="CB234" s="65">
        <v>55</v>
      </c>
      <c r="CC234" s="61">
        <v>0</v>
      </c>
      <c r="CD234" s="61">
        <v>411</v>
      </c>
      <c r="CE234" s="64">
        <v>0</v>
      </c>
      <c r="CF234" s="63">
        <v>0.13381999999999999</v>
      </c>
      <c r="CG234" s="58">
        <v>0</v>
      </c>
      <c r="CH234" s="58">
        <v>100</v>
      </c>
      <c r="CI234" s="58">
        <v>0</v>
      </c>
      <c r="CJ234" s="58">
        <v>454</v>
      </c>
      <c r="CK234" s="58">
        <v>0</v>
      </c>
      <c r="CL234" s="63">
        <v>0.22026000000000001</v>
      </c>
      <c r="CM234" s="58">
        <v>0</v>
      </c>
      <c r="CN234" s="112"/>
      <c r="CO234" s="171"/>
      <c r="CP234" s="58">
        <v>0</v>
      </c>
      <c r="CQ234" s="58">
        <v>0</v>
      </c>
      <c r="CR234" s="58">
        <v>0</v>
      </c>
      <c r="CS234" s="64">
        <v>6</v>
      </c>
      <c r="CT234" s="64">
        <v>17</v>
      </c>
      <c r="CU234" s="63">
        <v>0.35294117650000001</v>
      </c>
      <c r="CV234" s="62">
        <v>0.99777282850000004</v>
      </c>
      <c r="CW234" s="62">
        <v>0.35294117650000001</v>
      </c>
      <c r="CX234" s="46">
        <f t="shared" si="37"/>
        <v>7.9426352236875006</v>
      </c>
      <c r="CY234" s="60">
        <v>0</v>
      </c>
      <c r="CZ234" s="60">
        <v>0</v>
      </c>
      <c r="DA234" s="46">
        <f t="shared" si="38"/>
        <v>7.0588235299999997</v>
      </c>
      <c r="DB234" s="60">
        <v>0</v>
      </c>
      <c r="DC234" s="60">
        <v>0</v>
      </c>
      <c r="DD234" s="66">
        <v>0</v>
      </c>
      <c r="DE234" s="49">
        <f t="shared" si="39"/>
        <v>0.32435586494459462</v>
      </c>
    </row>
    <row r="235" spans="1:109" x14ac:dyDescent="0.45">
      <c r="A235" s="56" t="s">
        <v>1292</v>
      </c>
      <c r="B235" s="57" t="s">
        <v>1293</v>
      </c>
      <c r="C235" s="56" t="s">
        <v>1294</v>
      </c>
      <c r="D235" s="56" t="s">
        <v>1295</v>
      </c>
      <c r="E235" s="56" t="s">
        <v>1296</v>
      </c>
      <c r="F235" s="56" t="s">
        <v>1197</v>
      </c>
      <c r="G235" s="56" t="s">
        <v>794</v>
      </c>
      <c r="H235" s="56" t="s">
        <v>142</v>
      </c>
      <c r="I235" s="58">
        <v>0</v>
      </c>
      <c r="J235" s="59">
        <v>121</v>
      </c>
      <c r="K235" s="60">
        <v>2.5529999999999999</v>
      </c>
      <c r="L235" s="47">
        <f>IF(K235&lt;Benchmarks!C$9,0,IF(K235&lt;Benchmarks!D$9,1,IF(K235&lt;Benchmarks!E$9,2,IF(K235&lt;Benchmarks!F$9,3,IF(K235&lt;Benchmarks!G$9,4,IF(K235&lt;Benchmarks!H$9,5,6))))))</f>
        <v>4</v>
      </c>
      <c r="M235" s="62">
        <v>0.67153284670000002</v>
      </c>
      <c r="N235" s="46">
        <f t="shared" si="30"/>
        <v>2.6861313868000001</v>
      </c>
      <c r="O235" s="60">
        <v>1.2030000000000001</v>
      </c>
      <c r="P235" s="47">
        <f>IF(O235&lt;Benchmarks!C$8,0,IF(O235&lt;Benchmarks!D$8,1,IF(O235&lt;Benchmarks!E$8,2,IF(O235&lt;Benchmarks!F$8,3,IF(O235&lt;Benchmarks!G$8,4,IF(O235&lt;Benchmarks!H$8,5,6))))))</f>
        <v>4</v>
      </c>
      <c r="Q235" s="62">
        <v>1</v>
      </c>
      <c r="R235" s="46">
        <f t="shared" si="31"/>
        <v>4</v>
      </c>
      <c r="S235" s="60">
        <v>0.33600000000000002</v>
      </c>
      <c r="T235" s="47">
        <f>IF(S235&lt;Benchmarks!C$7,0,IF(S235&lt;Benchmarks!D$7,1,IF(S235&lt;Benchmarks!E$7,2,IF(S235&lt;Benchmarks!F$7,3,IF(S235&lt;Benchmarks!G$7,4,IF(S235&lt;Benchmarks!H$7,5,6))))))</f>
        <v>1</v>
      </c>
      <c r="U235" s="62">
        <v>1</v>
      </c>
      <c r="V235" s="46">
        <f t="shared" si="32"/>
        <v>1</v>
      </c>
      <c r="W235" s="60">
        <v>4.093</v>
      </c>
      <c r="X235" s="44">
        <f>IF(W235&lt;Benchmarks!C$5,0,IF(W235&lt;Benchmarks!D$5,1,IF(W235&lt;Benchmarks!E$5,2,IF(W235&lt;Benchmarks!F$5,3,IF(W235&lt;Benchmarks!G$5,4,IF(W235&lt;Benchmarks!H$5,5,6))))))</f>
        <v>3</v>
      </c>
      <c r="Y235" s="62">
        <v>0.75547445260000001</v>
      </c>
      <c r="Z235" s="46">
        <f t="shared" si="33"/>
        <v>2.2664233577999999</v>
      </c>
      <c r="AA235" s="60">
        <v>3.7040000000000002</v>
      </c>
      <c r="AB235" s="44">
        <f>IF(AA235&lt;Benchmarks!C$6,0,IF(AA235&lt;Benchmarks!D$6,1,IF(AA235&lt;Benchmarks!E$6,2,IF(AA235&lt;Benchmarks!F$6,3,IF(AA235&lt;Benchmarks!G$6,4,IF(AA235&lt;Benchmarks!H$6,5,6))))))</f>
        <v>3</v>
      </c>
      <c r="AC235" s="62">
        <v>0.60256410260000004</v>
      </c>
      <c r="AD235" s="46">
        <f t="shared" si="34"/>
        <v>1.8076923078</v>
      </c>
      <c r="AE235" s="46">
        <f t="shared" si="35"/>
        <v>11.7602470524</v>
      </c>
      <c r="AF235" s="58">
        <v>30</v>
      </c>
      <c r="AG235" s="48">
        <f t="shared" si="36"/>
        <v>0.39200823507999999</v>
      </c>
      <c r="AH235" s="171"/>
      <c r="AI235" s="58">
        <v>1</v>
      </c>
      <c r="AJ235" s="58">
        <v>219</v>
      </c>
      <c r="AK235" s="58">
        <v>0</v>
      </c>
      <c r="AL235" s="111"/>
      <c r="AM235" s="58">
        <v>1</v>
      </c>
      <c r="AN235" s="58">
        <v>13</v>
      </c>
      <c r="AO235" s="58">
        <v>0</v>
      </c>
      <c r="AP235" s="58">
        <v>316</v>
      </c>
      <c r="AQ235" s="58">
        <v>0</v>
      </c>
      <c r="AR235" s="62">
        <v>4.1140000000000003E-2</v>
      </c>
      <c r="AS235" s="58">
        <v>0</v>
      </c>
      <c r="AT235" s="111"/>
      <c r="AU235" s="171"/>
      <c r="AV235" s="58">
        <v>3</v>
      </c>
      <c r="AW235" s="58">
        <v>0</v>
      </c>
      <c r="AX235" s="58">
        <v>3</v>
      </c>
      <c r="AY235" s="171"/>
      <c r="AZ235" s="58">
        <v>1</v>
      </c>
      <c r="BA235" s="58">
        <v>89</v>
      </c>
      <c r="BB235" s="58">
        <v>0</v>
      </c>
      <c r="BC235" s="111"/>
      <c r="BD235" s="58">
        <v>1</v>
      </c>
      <c r="BE235" s="111"/>
      <c r="BF235" s="171"/>
      <c r="BG235" s="58">
        <v>0</v>
      </c>
      <c r="BH235" s="58">
        <v>0</v>
      </c>
      <c r="BI235" s="58">
        <v>0</v>
      </c>
      <c r="BJ235" s="58">
        <v>3</v>
      </c>
      <c r="BK235" s="61">
        <v>14</v>
      </c>
      <c r="BL235" s="61">
        <v>0</v>
      </c>
      <c r="BM235" s="61">
        <v>274</v>
      </c>
      <c r="BN235" s="64">
        <v>0</v>
      </c>
      <c r="BO235" s="63">
        <v>5.1090000000000003E-2</v>
      </c>
      <c r="BP235" s="58">
        <v>0</v>
      </c>
      <c r="BQ235" s="61">
        <v>21</v>
      </c>
      <c r="BR235" s="61">
        <v>0</v>
      </c>
      <c r="BS235" s="61">
        <v>355</v>
      </c>
      <c r="BT235" s="64">
        <v>0</v>
      </c>
      <c r="BU235" s="63">
        <v>5.9150000000000001E-2</v>
      </c>
      <c r="BV235" s="64">
        <v>0</v>
      </c>
      <c r="BW235" s="112"/>
      <c r="BX235" s="172"/>
      <c r="BY235" s="64">
        <v>0</v>
      </c>
      <c r="BZ235" s="64">
        <v>0</v>
      </c>
      <c r="CA235" s="64">
        <v>0</v>
      </c>
      <c r="CB235" s="65">
        <v>32</v>
      </c>
      <c r="CC235" s="61">
        <v>0</v>
      </c>
      <c r="CD235" s="61">
        <v>253</v>
      </c>
      <c r="CE235" s="64">
        <v>0</v>
      </c>
      <c r="CF235" s="63">
        <v>0.12648000000000001</v>
      </c>
      <c r="CG235" s="58">
        <v>0</v>
      </c>
      <c r="CH235" s="58">
        <v>47</v>
      </c>
      <c r="CI235" s="58">
        <v>0</v>
      </c>
      <c r="CJ235" s="58">
        <v>339</v>
      </c>
      <c r="CK235" s="58">
        <v>0</v>
      </c>
      <c r="CL235" s="63">
        <v>0.13864000000000001</v>
      </c>
      <c r="CM235" s="58">
        <v>0</v>
      </c>
      <c r="CN235" s="112"/>
      <c r="CO235" s="171"/>
      <c r="CP235" s="58">
        <v>0</v>
      </c>
      <c r="CQ235" s="58">
        <v>0</v>
      </c>
      <c r="CR235" s="58">
        <v>0</v>
      </c>
      <c r="CS235" s="64">
        <v>3</v>
      </c>
      <c r="CT235" s="64">
        <v>17</v>
      </c>
      <c r="CU235" s="63">
        <v>0.1764705882</v>
      </c>
      <c r="CV235" s="62">
        <v>0.99157303370000005</v>
      </c>
      <c r="CW235" s="62">
        <v>0.1764705882</v>
      </c>
      <c r="CX235" s="46">
        <f t="shared" si="37"/>
        <v>10.29021617085</v>
      </c>
      <c r="CY235" s="60">
        <v>0</v>
      </c>
      <c r="CZ235" s="60">
        <v>0</v>
      </c>
      <c r="DA235" s="46">
        <f t="shared" si="38"/>
        <v>3.5294117639999998</v>
      </c>
      <c r="DB235" s="60">
        <v>0</v>
      </c>
      <c r="DC235" s="60">
        <v>0</v>
      </c>
      <c r="DD235" s="66">
        <v>0</v>
      </c>
      <c r="DE235" s="49">
        <f t="shared" si="39"/>
        <v>0.29880276615891893</v>
      </c>
    </row>
    <row r="236" spans="1:109" x14ac:dyDescent="0.45">
      <c r="A236" s="56" t="s">
        <v>1297</v>
      </c>
      <c r="B236" s="57" t="s">
        <v>1298</v>
      </c>
      <c r="C236" s="56" t="s">
        <v>1299</v>
      </c>
      <c r="D236" s="56" t="s">
        <v>1300</v>
      </c>
      <c r="E236" s="56" t="s">
        <v>1301</v>
      </c>
      <c r="F236" s="56" t="s">
        <v>794</v>
      </c>
      <c r="G236" s="56" t="s">
        <v>794</v>
      </c>
      <c r="H236" s="56" t="s">
        <v>142</v>
      </c>
      <c r="I236" s="58">
        <v>0</v>
      </c>
      <c r="J236" s="59">
        <v>121</v>
      </c>
      <c r="K236" s="60">
        <v>2.3759999999999999</v>
      </c>
      <c r="L236" s="47">
        <f>IF(K236&lt;Benchmarks!C$9,0,IF(K236&lt;Benchmarks!D$9,1,IF(K236&lt;Benchmarks!E$9,2,IF(K236&lt;Benchmarks!F$9,3,IF(K236&lt;Benchmarks!G$9,4,IF(K236&lt;Benchmarks!H$9,5,6))))))</f>
        <v>2</v>
      </c>
      <c r="M236" s="62">
        <v>0.6788321168</v>
      </c>
      <c r="N236" s="46">
        <f t="shared" si="30"/>
        <v>1.3576642336</v>
      </c>
      <c r="O236" s="60">
        <v>0.877</v>
      </c>
      <c r="P236" s="47">
        <f>IF(O236&lt;Benchmarks!C$8,0,IF(O236&lt;Benchmarks!D$8,1,IF(O236&lt;Benchmarks!E$8,2,IF(O236&lt;Benchmarks!F$8,3,IF(O236&lt;Benchmarks!G$8,4,IF(O236&lt;Benchmarks!H$8,5,6))))))</f>
        <v>0</v>
      </c>
      <c r="Q236" s="62">
        <v>1</v>
      </c>
      <c r="R236" s="46">
        <f t="shared" si="31"/>
        <v>0</v>
      </c>
      <c r="S236" s="60">
        <v>0.35599999999999998</v>
      </c>
      <c r="T236" s="47">
        <f>IF(S236&lt;Benchmarks!C$7,0,IF(S236&lt;Benchmarks!D$7,1,IF(S236&lt;Benchmarks!E$7,2,IF(S236&lt;Benchmarks!F$7,3,IF(S236&lt;Benchmarks!G$7,4,IF(S236&lt;Benchmarks!H$7,5,6))))))</f>
        <v>1</v>
      </c>
      <c r="U236" s="62">
        <v>1</v>
      </c>
      <c r="V236" s="46">
        <f t="shared" si="32"/>
        <v>1</v>
      </c>
      <c r="W236" s="60">
        <v>3.61</v>
      </c>
      <c r="X236" s="44">
        <f>IF(W236&lt;Benchmarks!C$5,0,IF(W236&lt;Benchmarks!D$5,1,IF(W236&lt;Benchmarks!E$5,2,IF(W236&lt;Benchmarks!F$5,3,IF(W236&lt;Benchmarks!G$5,4,IF(W236&lt;Benchmarks!H$5,5,6))))))</f>
        <v>0</v>
      </c>
      <c r="Y236" s="62">
        <v>0.6788321168</v>
      </c>
      <c r="Z236" s="46">
        <f t="shared" si="33"/>
        <v>0</v>
      </c>
      <c r="AA236" s="60">
        <v>3.3860000000000001</v>
      </c>
      <c r="AB236" s="44">
        <f>IF(AA236&lt;Benchmarks!C$6,0,IF(AA236&lt;Benchmarks!D$6,1,IF(AA236&lt;Benchmarks!E$6,2,IF(AA236&lt;Benchmarks!F$6,3,IF(AA236&lt;Benchmarks!G$6,4,IF(AA236&lt;Benchmarks!H$6,5,6))))))</f>
        <v>1</v>
      </c>
      <c r="AC236" s="62">
        <v>0.58974358969999996</v>
      </c>
      <c r="AD236" s="46">
        <f t="shared" si="34"/>
        <v>0.58974358969999996</v>
      </c>
      <c r="AE236" s="46">
        <f t="shared" si="35"/>
        <v>2.9474078232999998</v>
      </c>
      <c r="AF236" s="58">
        <v>30</v>
      </c>
      <c r="AG236" s="48">
        <f t="shared" si="36"/>
        <v>9.8246927443333326E-2</v>
      </c>
      <c r="AH236" s="58">
        <v>15</v>
      </c>
      <c r="AI236" s="58">
        <v>0</v>
      </c>
      <c r="AJ236" s="58">
        <v>270</v>
      </c>
      <c r="AK236" s="58">
        <v>0</v>
      </c>
      <c r="AL236" s="62">
        <v>5.5559999999999998E-2</v>
      </c>
      <c r="AM236" s="58">
        <v>0</v>
      </c>
      <c r="AN236" s="58">
        <v>21</v>
      </c>
      <c r="AO236" s="58">
        <v>0</v>
      </c>
      <c r="AP236" s="58">
        <v>331</v>
      </c>
      <c r="AQ236" s="58">
        <v>0</v>
      </c>
      <c r="AR236" s="62">
        <v>6.3439999999999996E-2</v>
      </c>
      <c r="AS236" s="58">
        <v>0</v>
      </c>
      <c r="AT236" s="111"/>
      <c r="AU236" s="171"/>
      <c r="AV236" s="58">
        <v>1</v>
      </c>
      <c r="AW236" s="58">
        <v>0</v>
      </c>
      <c r="AX236" s="58">
        <v>1</v>
      </c>
      <c r="AY236" s="171"/>
      <c r="AZ236" s="58">
        <v>1</v>
      </c>
      <c r="BA236" s="58">
        <v>82</v>
      </c>
      <c r="BB236" s="58">
        <v>0</v>
      </c>
      <c r="BC236" s="111"/>
      <c r="BD236" s="58">
        <v>1</v>
      </c>
      <c r="BE236" s="111"/>
      <c r="BF236" s="58">
        <v>2</v>
      </c>
      <c r="BG236" s="58">
        <v>5</v>
      </c>
      <c r="BH236" s="58">
        <v>6</v>
      </c>
      <c r="BI236" s="58">
        <v>6</v>
      </c>
      <c r="BJ236" s="58">
        <v>6</v>
      </c>
      <c r="BK236" s="61">
        <v>11</v>
      </c>
      <c r="BL236" s="61">
        <v>0</v>
      </c>
      <c r="BM236" s="61">
        <v>363</v>
      </c>
      <c r="BN236" s="64">
        <v>0</v>
      </c>
      <c r="BO236" s="63">
        <v>3.0300000000000001E-2</v>
      </c>
      <c r="BP236" s="58">
        <v>0</v>
      </c>
      <c r="BQ236" s="175"/>
      <c r="BR236" s="61">
        <v>1</v>
      </c>
      <c r="BS236" s="61">
        <v>369</v>
      </c>
      <c r="BT236" s="64">
        <v>0</v>
      </c>
      <c r="BU236" s="112"/>
      <c r="BV236" s="64">
        <v>1</v>
      </c>
      <c r="BW236" s="112"/>
      <c r="BX236" s="64">
        <v>2</v>
      </c>
      <c r="BY236" s="64">
        <v>2</v>
      </c>
      <c r="BZ236" s="64">
        <v>4</v>
      </c>
      <c r="CA236" s="64">
        <v>4</v>
      </c>
      <c r="CB236" s="65">
        <v>19</v>
      </c>
      <c r="CC236" s="61">
        <v>0</v>
      </c>
      <c r="CD236" s="61">
        <v>340</v>
      </c>
      <c r="CE236" s="64">
        <v>0</v>
      </c>
      <c r="CF236" s="63">
        <v>5.5879999999999999E-2</v>
      </c>
      <c r="CG236" s="58">
        <v>0</v>
      </c>
      <c r="CH236" s="58">
        <v>17</v>
      </c>
      <c r="CI236" s="58">
        <v>0</v>
      </c>
      <c r="CJ236" s="58">
        <v>343</v>
      </c>
      <c r="CK236" s="58">
        <v>0</v>
      </c>
      <c r="CL236" s="63">
        <v>4.956E-2</v>
      </c>
      <c r="CM236" s="58">
        <v>0</v>
      </c>
      <c r="CN236" s="63">
        <v>0.5096774194</v>
      </c>
      <c r="CO236" s="58">
        <v>0</v>
      </c>
      <c r="CP236" s="58">
        <v>4</v>
      </c>
      <c r="CQ236" s="58">
        <v>5</v>
      </c>
      <c r="CR236" s="58">
        <v>5</v>
      </c>
      <c r="CS236" s="64">
        <v>15</v>
      </c>
      <c r="CT236" s="64">
        <v>17</v>
      </c>
      <c r="CU236" s="63">
        <v>0.88235294119999996</v>
      </c>
      <c r="CV236" s="62">
        <v>0.96216216219999995</v>
      </c>
      <c r="CW236" s="62">
        <v>0.88235294119999996</v>
      </c>
      <c r="CX236" s="46">
        <f t="shared" si="37"/>
        <v>2.5789818453874997</v>
      </c>
      <c r="CY236" s="60">
        <v>0</v>
      </c>
      <c r="CZ236" s="60">
        <v>0</v>
      </c>
      <c r="DA236" s="46">
        <f t="shared" si="38"/>
        <v>17.647058823999998</v>
      </c>
      <c r="DB236" s="60">
        <v>0</v>
      </c>
      <c r="DC236" s="60">
        <v>0</v>
      </c>
      <c r="DD236" s="66">
        <v>0</v>
      </c>
      <c r="DE236" s="49">
        <f t="shared" si="39"/>
        <v>0.43731979825702699</v>
      </c>
    </row>
    <row r="237" spans="1:109" x14ac:dyDescent="0.45">
      <c r="A237" s="56" t="s">
        <v>1302</v>
      </c>
      <c r="B237" s="57" t="s">
        <v>1303</v>
      </c>
      <c r="C237" s="56" t="s">
        <v>1304</v>
      </c>
      <c r="D237" s="56" t="s">
        <v>1305</v>
      </c>
      <c r="E237" s="56" t="s">
        <v>1306</v>
      </c>
      <c r="F237" s="56" t="s">
        <v>794</v>
      </c>
      <c r="G237" s="56" t="s">
        <v>794</v>
      </c>
      <c r="H237" s="56" t="s">
        <v>142</v>
      </c>
      <c r="I237" s="58">
        <v>0</v>
      </c>
      <c r="J237" s="59">
        <v>103</v>
      </c>
      <c r="K237" s="60">
        <v>2.0920000000000001</v>
      </c>
      <c r="L237" s="47">
        <f>IF(K237&lt;Benchmarks!C$9,0,IF(K237&lt;Benchmarks!D$9,1,IF(K237&lt;Benchmarks!E$9,2,IF(K237&lt;Benchmarks!F$9,3,IF(K237&lt;Benchmarks!G$9,4,IF(K237&lt;Benchmarks!H$9,5,6))))))</f>
        <v>0</v>
      </c>
      <c r="M237" s="62">
        <v>0.32481751819999999</v>
      </c>
      <c r="N237" s="46">
        <f t="shared" si="30"/>
        <v>0</v>
      </c>
      <c r="O237" s="60">
        <v>1.1160000000000001</v>
      </c>
      <c r="P237" s="47">
        <f>IF(O237&lt;Benchmarks!C$8,0,IF(O237&lt;Benchmarks!D$8,1,IF(O237&lt;Benchmarks!E$8,2,IF(O237&lt;Benchmarks!F$8,3,IF(O237&lt;Benchmarks!G$8,4,IF(O237&lt;Benchmarks!H$8,5,6))))))</f>
        <v>3</v>
      </c>
      <c r="Q237" s="62">
        <v>1</v>
      </c>
      <c r="R237" s="46">
        <f t="shared" si="31"/>
        <v>3</v>
      </c>
      <c r="S237" s="60">
        <v>0.125</v>
      </c>
      <c r="T237" s="47">
        <f>IF(S237&lt;Benchmarks!C$7,0,IF(S237&lt;Benchmarks!D$7,1,IF(S237&lt;Benchmarks!E$7,2,IF(S237&lt;Benchmarks!F$7,3,IF(S237&lt;Benchmarks!G$7,4,IF(S237&lt;Benchmarks!H$7,5,6))))))</f>
        <v>0</v>
      </c>
      <c r="U237" s="62">
        <v>1</v>
      </c>
      <c r="V237" s="46">
        <f t="shared" si="32"/>
        <v>0</v>
      </c>
      <c r="W237" s="60">
        <v>3.3330000000000002</v>
      </c>
      <c r="X237" s="44">
        <f>IF(W237&lt;Benchmarks!C$5,0,IF(W237&lt;Benchmarks!D$5,1,IF(W237&lt;Benchmarks!E$5,2,IF(W237&lt;Benchmarks!F$5,3,IF(W237&lt;Benchmarks!G$5,4,IF(W237&lt;Benchmarks!H$5,5,6))))))</f>
        <v>0</v>
      </c>
      <c r="Y237" s="62">
        <v>0.73357664229999997</v>
      </c>
      <c r="Z237" s="46">
        <f t="shared" si="33"/>
        <v>0</v>
      </c>
      <c r="AA237" s="60">
        <v>3.0339999999999998</v>
      </c>
      <c r="AB237" s="44">
        <f>IF(AA237&lt;Benchmarks!C$6,0,IF(AA237&lt;Benchmarks!D$6,1,IF(AA237&lt;Benchmarks!E$6,2,IF(AA237&lt;Benchmarks!F$6,3,IF(AA237&lt;Benchmarks!G$6,4,IF(AA237&lt;Benchmarks!H$6,5,6))))))</f>
        <v>0</v>
      </c>
      <c r="AC237" s="62">
        <v>0.2692307692</v>
      </c>
      <c r="AD237" s="46">
        <f t="shared" si="34"/>
        <v>0</v>
      </c>
      <c r="AE237" s="46">
        <f t="shared" si="35"/>
        <v>3</v>
      </c>
      <c r="AF237" s="58">
        <v>30</v>
      </c>
      <c r="AG237" s="48">
        <f t="shared" si="36"/>
        <v>0.1</v>
      </c>
      <c r="AH237" s="58">
        <v>12</v>
      </c>
      <c r="AI237" s="58">
        <v>0</v>
      </c>
      <c r="AJ237" s="58">
        <v>167</v>
      </c>
      <c r="AK237" s="58">
        <v>0</v>
      </c>
      <c r="AL237" s="62">
        <v>7.1859999999999993E-2</v>
      </c>
      <c r="AM237" s="58">
        <v>0</v>
      </c>
      <c r="AN237" s="58">
        <v>15</v>
      </c>
      <c r="AO237" s="58">
        <v>0</v>
      </c>
      <c r="AP237" s="58">
        <v>217</v>
      </c>
      <c r="AQ237" s="58">
        <v>0</v>
      </c>
      <c r="AR237" s="62">
        <v>6.9120000000000001E-2</v>
      </c>
      <c r="AS237" s="58">
        <v>0</v>
      </c>
      <c r="AT237" s="62">
        <v>4.5590682200000003E-2</v>
      </c>
      <c r="AU237" s="58">
        <v>0</v>
      </c>
      <c r="AV237" s="58">
        <v>1</v>
      </c>
      <c r="AW237" s="58">
        <v>0</v>
      </c>
      <c r="AX237" s="58">
        <v>1</v>
      </c>
      <c r="AY237" s="171"/>
      <c r="AZ237" s="58">
        <v>1</v>
      </c>
      <c r="BA237" s="58">
        <v>56</v>
      </c>
      <c r="BB237" s="58">
        <v>0</v>
      </c>
      <c r="BC237" s="111"/>
      <c r="BD237" s="58">
        <v>1</v>
      </c>
      <c r="BE237" s="111"/>
      <c r="BF237" s="58">
        <v>2</v>
      </c>
      <c r="BG237" s="58">
        <v>2</v>
      </c>
      <c r="BH237" s="58">
        <v>3</v>
      </c>
      <c r="BI237" s="58">
        <v>3</v>
      </c>
      <c r="BJ237" s="58">
        <v>3</v>
      </c>
      <c r="BK237" s="61">
        <v>15</v>
      </c>
      <c r="BL237" s="61">
        <v>0</v>
      </c>
      <c r="BM237" s="61">
        <v>249</v>
      </c>
      <c r="BN237" s="64">
        <v>0</v>
      </c>
      <c r="BO237" s="63">
        <v>6.0240000000000002E-2</v>
      </c>
      <c r="BP237" s="58">
        <v>0</v>
      </c>
      <c r="BQ237" s="175"/>
      <c r="BR237" s="61">
        <v>1</v>
      </c>
      <c r="BS237" s="61">
        <v>266</v>
      </c>
      <c r="BT237" s="64">
        <v>0</v>
      </c>
      <c r="BU237" s="112"/>
      <c r="BV237" s="64">
        <v>1</v>
      </c>
      <c r="BW237" s="112"/>
      <c r="BX237" s="64">
        <v>2</v>
      </c>
      <c r="BY237" s="64">
        <v>0</v>
      </c>
      <c r="BZ237" s="64">
        <v>3</v>
      </c>
      <c r="CA237" s="64">
        <v>3</v>
      </c>
      <c r="CB237" s="65">
        <v>11</v>
      </c>
      <c r="CC237" s="61">
        <v>0</v>
      </c>
      <c r="CD237" s="61">
        <v>239</v>
      </c>
      <c r="CE237" s="64">
        <v>0</v>
      </c>
      <c r="CF237" s="63">
        <v>4.6030000000000001E-2</v>
      </c>
      <c r="CG237" s="58">
        <v>0</v>
      </c>
      <c r="CH237" s="171"/>
      <c r="CI237" s="58">
        <v>1</v>
      </c>
      <c r="CJ237" s="58">
        <v>250</v>
      </c>
      <c r="CK237" s="58">
        <v>0</v>
      </c>
      <c r="CL237" s="112"/>
      <c r="CM237" s="58">
        <v>1</v>
      </c>
      <c r="CN237" s="112"/>
      <c r="CO237" s="58">
        <v>2</v>
      </c>
      <c r="CP237" s="58">
        <v>5</v>
      </c>
      <c r="CQ237" s="58">
        <v>5</v>
      </c>
      <c r="CR237" s="58">
        <v>5</v>
      </c>
      <c r="CS237" s="64">
        <v>11</v>
      </c>
      <c r="CT237" s="64">
        <v>17</v>
      </c>
      <c r="CU237" s="63">
        <v>0.64705882349999999</v>
      </c>
      <c r="CV237" s="62">
        <v>0.99236641219999999</v>
      </c>
      <c r="CW237" s="62">
        <v>0.64705882349999999</v>
      </c>
      <c r="CX237" s="46">
        <f t="shared" si="37"/>
        <v>2.625</v>
      </c>
      <c r="CY237" s="60">
        <v>0</v>
      </c>
      <c r="CZ237" s="60">
        <v>0</v>
      </c>
      <c r="DA237" s="46">
        <f t="shared" si="38"/>
        <v>12.94117647</v>
      </c>
      <c r="DB237" s="60">
        <v>0</v>
      </c>
      <c r="DC237" s="60">
        <v>0</v>
      </c>
      <c r="DD237" s="66">
        <v>0</v>
      </c>
      <c r="DE237" s="49">
        <f t="shared" si="39"/>
        <v>0.33656597772972974</v>
      </c>
    </row>
    <row r="238" spans="1:109" x14ac:dyDescent="0.45">
      <c r="A238" s="56" t="s">
        <v>1307</v>
      </c>
      <c r="B238" s="57" t="s">
        <v>1308</v>
      </c>
      <c r="C238" s="56" t="s">
        <v>1309</v>
      </c>
      <c r="D238" s="56" t="s">
        <v>1310</v>
      </c>
      <c r="E238" s="56" t="s">
        <v>1311</v>
      </c>
      <c r="F238" s="56" t="s">
        <v>1239</v>
      </c>
      <c r="G238" s="56" t="s">
        <v>1240</v>
      </c>
      <c r="H238" s="56" t="s">
        <v>142</v>
      </c>
      <c r="I238" s="58">
        <v>0</v>
      </c>
      <c r="J238" s="59">
        <v>99</v>
      </c>
      <c r="K238" s="60">
        <v>3.0289999999999999</v>
      </c>
      <c r="L238" s="47">
        <f>IF(K238&lt;Benchmarks!C$9,0,IF(K238&lt;Benchmarks!D$9,1,IF(K238&lt;Benchmarks!E$9,2,IF(K238&lt;Benchmarks!F$9,3,IF(K238&lt;Benchmarks!G$9,4,IF(K238&lt;Benchmarks!H$9,5,6))))))</f>
        <v>5</v>
      </c>
      <c r="M238" s="62">
        <v>0.97445255470000003</v>
      </c>
      <c r="N238" s="46">
        <f t="shared" si="30"/>
        <v>4.8722627735000001</v>
      </c>
      <c r="O238" s="60">
        <v>1.014</v>
      </c>
      <c r="P238" s="47">
        <f>IF(O238&lt;Benchmarks!C$8,0,IF(O238&lt;Benchmarks!D$8,1,IF(O238&lt;Benchmarks!E$8,2,IF(O238&lt;Benchmarks!F$8,3,IF(O238&lt;Benchmarks!G$8,4,IF(O238&lt;Benchmarks!H$8,5,6))))))</f>
        <v>1</v>
      </c>
      <c r="Q238" s="62">
        <v>1</v>
      </c>
      <c r="R238" s="46">
        <f t="shared" si="31"/>
        <v>1</v>
      </c>
      <c r="S238" s="60">
        <v>0.17</v>
      </c>
      <c r="T238" s="47">
        <f>IF(S238&lt;Benchmarks!C$7,0,IF(S238&lt;Benchmarks!D$7,1,IF(S238&lt;Benchmarks!E$7,2,IF(S238&lt;Benchmarks!F$7,3,IF(S238&lt;Benchmarks!G$7,4,IF(S238&lt;Benchmarks!H$7,5,6))))))</f>
        <v>0</v>
      </c>
      <c r="U238" s="62">
        <v>1</v>
      </c>
      <c r="V238" s="46">
        <f t="shared" si="32"/>
        <v>0</v>
      </c>
      <c r="W238" s="60">
        <v>4.2130000000000001</v>
      </c>
      <c r="X238" s="44">
        <f>IF(W238&lt;Benchmarks!C$5,0,IF(W238&lt;Benchmarks!D$5,1,IF(W238&lt;Benchmarks!E$5,2,IF(W238&lt;Benchmarks!F$5,3,IF(W238&lt;Benchmarks!G$5,4,IF(W238&lt;Benchmarks!H$5,5,6))))))</f>
        <v>4</v>
      </c>
      <c r="Y238" s="62">
        <v>0.92700729930000003</v>
      </c>
      <c r="Z238" s="46">
        <f t="shared" si="33"/>
        <v>3.7080291972000001</v>
      </c>
      <c r="AA238" s="60">
        <v>3.9670000000000001</v>
      </c>
      <c r="AB238" s="44">
        <f>IF(AA238&lt;Benchmarks!C$6,0,IF(AA238&lt;Benchmarks!D$6,1,IF(AA238&lt;Benchmarks!E$6,2,IF(AA238&lt;Benchmarks!F$6,3,IF(AA238&lt;Benchmarks!G$6,4,IF(AA238&lt;Benchmarks!H$6,5,6))))))</f>
        <v>5</v>
      </c>
      <c r="AC238" s="62">
        <v>0.89743589739999996</v>
      </c>
      <c r="AD238" s="46">
        <f t="shared" si="34"/>
        <v>4.4871794869999997</v>
      </c>
      <c r="AE238" s="46">
        <f t="shared" si="35"/>
        <v>14.067471457700002</v>
      </c>
      <c r="AF238" s="58">
        <v>30</v>
      </c>
      <c r="AG238" s="48">
        <f t="shared" si="36"/>
        <v>0.4689157152566667</v>
      </c>
      <c r="AH238" s="171"/>
      <c r="AI238" s="58">
        <v>1</v>
      </c>
      <c r="AJ238" s="58">
        <v>216</v>
      </c>
      <c r="AK238" s="58">
        <v>0</v>
      </c>
      <c r="AL238" s="111"/>
      <c r="AM238" s="58">
        <v>1</v>
      </c>
      <c r="AN238" s="58">
        <v>14</v>
      </c>
      <c r="AO238" s="58">
        <v>0</v>
      </c>
      <c r="AP238" s="58">
        <v>274</v>
      </c>
      <c r="AQ238" s="58">
        <v>0</v>
      </c>
      <c r="AR238" s="62">
        <v>5.1090000000000003E-2</v>
      </c>
      <c r="AS238" s="58">
        <v>0</v>
      </c>
      <c r="AT238" s="111"/>
      <c r="AU238" s="171"/>
      <c r="AV238" s="58">
        <v>2</v>
      </c>
      <c r="AW238" s="58">
        <v>0</v>
      </c>
      <c r="AX238" s="58">
        <v>2</v>
      </c>
      <c r="AY238" s="171"/>
      <c r="AZ238" s="58">
        <v>1</v>
      </c>
      <c r="BA238" s="58">
        <v>70</v>
      </c>
      <c r="BB238" s="58">
        <v>0</v>
      </c>
      <c r="BC238" s="111"/>
      <c r="BD238" s="58">
        <v>1</v>
      </c>
      <c r="BE238" s="111"/>
      <c r="BF238" s="171"/>
      <c r="BG238" s="58">
        <v>3</v>
      </c>
      <c r="BH238" s="58">
        <v>0</v>
      </c>
      <c r="BI238" s="58">
        <v>3</v>
      </c>
      <c r="BJ238" s="58">
        <v>3</v>
      </c>
      <c r="BK238" s="175"/>
      <c r="BL238" s="61">
        <v>1</v>
      </c>
      <c r="BM238" s="61">
        <v>272</v>
      </c>
      <c r="BN238" s="64">
        <v>0</v>
      </c>
      <c r="BO238" s="112"/>
      <c r="BP238" s="58">
        <v>1</v>
      </c>
      <c r="BQ238" s="175"/>
      <c r="BR238" s="61">
        <v>1</v>
      </c>
      <c r="BS238" s="61">
        <v>300</v>
      </c>
      <c r="BT238" s="64">
        <v>0</v>
      </c>
      <c r="BU238" s="112"/>
      <c r="BV238" s="64">
        <v>1</v>
      </c>
      <c r="BW238" s="63">
        <v>9.3381686300000002E-2</v>
      </c>
      <c r="BX238" s="64">
        <v>0</v>
      </c>
      <c r="BY238" s="64">
        <v>1</v>
      </c>
      <c r="BZ238" s="64">
        <v>0</v>
      </c>
      <c r="CA238" s="64">
        <v>1</v>
      </c>
      <c r="CB238" s="65">
        <v>11</v>
      </c>
      <c r="CC238" s="61">
        <v>0</v>
      </c>
      <c r="CD238" s="61">
        <v>219</v>
      </c>
      <c r="CE238" s="64">
        <v>0</v>
      </c>
      <c r="CF238" s="63">
        <v>5.0229999999999997E-2</v>
      </c>
      <c r="CG238" s="58">
        <v>0</v>
      </c>
      <c r="CH238" s="171"/>
      <c r="CI238" s="58">
        <v>1</v>
      </c>
      <c r="CJ238" s="58">
        <v>245</v>
      </c>
      <c r="CK238" s="58">
        <v>0</v>
      </c>
      <c r="CL238" s="112"/>
      <c r="CM238" s="58">
        <v>1</v>
      </c>
      <c r="CN238" s="112"/>
      <c r="CO238" s="58">
        <v>2</v>
      </c>
      <c r="CP238" s="58">
        <v>5</v>
      </c>
      <c r="CQ238" s="58">
        <v>5</v>
      </c>
      <c r="CR238" s="58">
        <v>5</v>
      </c>
      <c r="CS238" s="64">
        <v>9</v>
      </c>
      <c r="CT238" s="64">
        <v>17</v>
      </c>
      <c r="CU238" s="63">
        <v>0.52941176469999995</v>
      </c>
      <c r="CV238" s="62">
        <v>0.90797546009999996</v>
      </c>
      <c r="CW238" s="62">
        <v>0.26470588239999998</v>
      </c>
      <c r="CX238" s="46">
        <f t="shared" si="37"/>
        <v>12.309037525487501</v>
      </c>
      <c r="CY238" s="60">
        <v>0</v>
      </c>
      <c r="CZ238" s="60">
        <v>0</v>
      </c>
      <c r="DA238" s="46">
        <f t="shared" si="38"/>
        <v>5.2941176479999994</v>
      </c>
      <c r="DB238" s="60">
        <v>0</v>
      </c>
      <c r="DC238" s="60">
        <v>0</v>
      </c>
      <c r="DD238" s="66">
        <v>0</v>
      </c>
      <c r="DE238" s="49">
        <f t="shared" si="39"/>
        <v>0.38060876050783787</v>
      </c>
    </row>
    <row r="239" spans="1:109" x14ac:dyDescent="0.45">
      <c r="A239" s="56" t="s">
        <v>1312</v>
      </c>
      <c r="B239" s="57" t="s">
        <v>1313</v>
      </c>
      <c r="C239" s="56" t="s">
        <v>1314</v>
      </c>
      <c r="D239" s="56" t="s">
        <v>1315</v>
      </c>
      <c r="E239" s="56" t="s">
        <v>1316</v>
      </c>
      <c r="F239" s="56" t="s">
        <v>794</v>
      </c>
      <c r="G239" s="56" t="s">
        <v>794</v>
      </c>
      <c r="H239" s="56" t="s">
        <v>142</v>
      </c>
      <c r="I239" s="58">
        <v>0</v>
      </c>
      <c r="J239" s="59">
        <v>86</v>
      </c>
      <c r="K239" s="60">
        <v>2.508</v>
      </c>
      <c r="L239" s="47">
        <f>IF(K239&lt;Benchmarks!C$9,0,IF(K239&lt;Benchmarks!D$9,1,IF(K239&lt;Benchmarks!E$9,2,IF(K239&lt;Benchmarks!F$9,3,IF(K239&lt;Benchmarks!G$9,4,IF(K239&lt;Benchmarks!H$9,5,6))))))</f>
        <v>3</v>
      </c>
      <c r="M239" s="62">
        <v>0.89051094890000004</v>
      </c>
      <c r="N239" s="46">
        <f t="shared" si="30"/>
        <v>2.6715328466999999</v>
      </c>
      <c r="O239" s="60">
        <v>1.002</v>
      </c>
      <c r="P239" s="47">
        <f>IF(O239&lt;Benchmarks!C$8,0,IF(O239&lt;Benchmarks!D$8,1,IF(O239&lt;Benchmarks!E$8,2,IF(O239&lt;Benchmarks!F$8,3,IF(O239&lt;Benchmarks!G$8,4,IF(O239&lt;Benchmarks!H$8,5,6))))))</f>
        <v>1</v>
      </c>
      <c r="Q239" s="62">
        <v>1</v>
      </c>
      <c r="R239" s="46">
        <f t="shared" si="31"/>
        <v>1</v>
      </c>
      <c r="S239" s="60">
        <v>0.29499999999999998</v>
      </c>
      <c r="T239" s="47">
        <f>IF(S239&lt;Benchmarks!C$7,0,IF(S239&lt;Benchmarks!D$7,1,IF(S239&lt;Benchmarks!E$7,2,IF(S239&lt;Benchmarks!F$7,3,IF(S239&lt;Benchmarks!G$7,4,IF(S239&lt;Benchmarks!H$7,5,6))))))</f>
        <v>0</v>
      </c>
      <c r="U239" s="62">
        <v>1</v>
      </c>
      <c r="V239" s="46">
        <f t="shared" si="32"/>
        <v>0</v>
      </c>
      <c r="W239" s="60">
        <v>3.8050000000000002</v>
      </c>
      <c r="X239" s="44">
        <f>IF(W239&lt;Benchmarks!C$5,0,IF(W239&lt;Benchmarks!D$5,1,IF(W239&lt;Benchmarks!E$5,2,IF(W239&lt;Benchmarks!F$5,3,IF(W239&lt;Benchmarks!G$5,4,IF(W239&lt;Benchmarks!H$5,5,6))))))</f>
        <v>1</v>
      </c>
      <c r="Y239" s="62">
        <v>0.8394160584</v>
      </c>
      <c r="Z239" s="46">
        <f t="shared" si="33"/>
        <v>0.8394160584</v>
      </c>
      <c r="AA239" s="60">
        <v>3.5920000000000001</v>
      </c>
      <c r="AB239" s="44">
        <f>IF(AA239&lt;Benchmarks!C$6,0,IF(AA239&lt;Benchmarks!D$6,1,IF(AA239&lt;Benchmarks!E$6,2,IF(AA239&lt;Benchmarks!F$6,3,IF(AA239&lt;Benchmarks!G$6,4,IF(AA239&lt;Benchmarks!H$6,5,6))))))</f>
        <v>2</v>
      </c>
      <c r="AC239" s="62">
        <v>0.82051282049999996</v>
      </c>
      <c r="AD239" s="46">
        <f t="shared" si="34"/>
        <v>1.6410256409999999</v>
      </c>
      <c r="AE239" s="46">
        <f t="shared" si="35"/>
        <v>6.1519745460999999</v>
      </c>
      <c r="AF239" s="58">
        <v>30</v>
      </c>
      <c r="AG239" s="48">
        <f t="shared" si="36"/>
        <v>0.20506581820333333</v>
      </c>
      <c r="AH239" s="58">
        <v>17</v>
      </c>
      <c r="AI239" s="58">
        <v>0</v>
      </c>
      <c r="AJ239" s="58">
        <v>202</v>
      </c>
      <c r="AK239" s="58">
        <v>0</v>
      </c>
      <c r="AL239" s="62">
        <v>8.4159999999999999E-2</v>
      </c>
      <c r="AM239" s="58">
        <v>0</v>
      </c>
      <c r="AN239" s="171"/>
      <c r="AO239" s="58">
        <v>1</v>
      </c>
      <c r="AP239" s="58">
        <v>206</v>
      </c>
      <c r="AQ239" s="58">
        <v>0</v>
      </c>
      <c r="AR239" s="111"/>
      <c r="AS239" s="58">
        <v>1</v>
      </c>
      <c r="AT239" s="111"/>
      <c r="AU239" s="58">
        <v>2</v>
      </c>
      <c r="AV239" s="58">
        <v>2</v>
      </c>
      <c r="AW239" s="58">
        <v>4</v>
      </c>
      <c r="AX239" s="58">
        <v>4</v>
      </c>
      <c r="AY239" s="171"/>
      <c r="AZ239" s="58">
        <v>1</v>
      </c>
      <c r="BA239" s="58">
        <v>45</v>
      </c>
      <c r="BB239" s="58">
        <v>0</v>
      </c>
      <c r="BC239" s="111"/>
      <c r="BD239" s="58">
        <v>1</v>
      </c>
      <c r="BE239" s="111"/>
      <c r="BF239" s="58">
        <v>2</v>
      </c>
      <c r="BG239" s="58">
        <v>3</v>
      </c>
      <c r="BH239" s="58">
        <v>5</v>
      </c>
      <c r="BI239" s="58">
        <v>5</v>
      </c>
      <c r="BJ239" s="58">
        <v>5</v>
      </c>
      <c r="BK239" s="175"/>
      <c r="BL239" s="61">
        <v>1</v>
      </c>
      <c r="BM239" s="61">
        <v>270</v>
      </c>
      <c r="BN239" s="64">
        <v>0</v>
      </c>
      <c r="BO239" s="112"/>
      <c r="BP239" s="58">
        <v>1</v>
      </c>
      <c r="BQ239" s="175"/>
      <c r="BR239" s="61">
        <v>1</v>
      </c>
      <c r="BS239" s="61">
        <v>246</v>
      </c>
      <c r="BT239" s="64">
        <v>0</v>
      </c>
      <c r="BU239" s="112"/>
      <c r="BV239" s="64">
        <v>1</v>
      </c>
      <c r="BW239" s="112"/>
      <c r="BX239" s="172"/>
      <c r="BY239" s="64">
        <v>1</v>
      </c>
      <c r="BZ239" s="64">
        <v>0</v>
      </c>
      <c r="CA239" s="64">
        <v>1</v>
      </c>
      <c r="CB239" s="65">
        <v>22</v>
      </c>
      <c r="CC239" s="61">
        <v>0</v>
      </c>
      <c r="CD239" s="61">
        <v>256</v>
      </c>
      <c r="CE239" s="64">
        <v>0</v>
      </c>
      <c r="CF239" s="63">
        <v>8.5940000000000003E-2</v>
      </c>
      <c r="CG239" s="58">
        <v>0</v>
      </c>
      <c r="CH239" s="58">
        <v>20</v>
      </c>
      <c r="CI239" s="58">
        <v>0</v>
      </c>
      <c r="CJ239" s="58">
        <v>230</v>
      </c>
      <c r="CK239" s="58">
        <v>0</v>
      </c>
      <c r="CL239" s="63">
        <v>8.6959999999999996E-2</v>
      </c>
      <c r="CM239" s="58">
        <v>0</v>
      </c>
      <c r="CN239" s="112"/>
      <c r="CO239" s="171"/>
      <c r="CP239" s="58">
        <v>2</v>
      </c>
      <c r="CQ239" s="58">
        <v>0</v>
      </c>
      <c r="CR239" s="58">
        <v>2</v>
      </c>
      <c r="CS239" s="64">
        <v>8</v>
      </c>
      <c r="CT239" s="64">
        <v>17</v>
      </c>
      <c r="CU239" s="63">
        <v>0.47058823529999999</v>
      </c>
      <c r="CV239" s="62">
        <v>0.98765432099999995</v>
      </c>
      <c r="CW239" s="62">
        <v>0.47058823529999999</v>
      </c>
      <c r="CX239" s="46">
        <f t="shared" si="37"/>
        <v>5.3829777278374999</v>
      </c>
      <c r="CY239" s="60">
        <v>0</v>
      </c>
      <c r="CZ239" s="60">
        <v>0</v>
      </c>
      <c r="DA239" s="46">
        <f t="shared" si="38"/>
        <v>9.4117647059999996</v>
      </c>
      <c r="DB239" s="60">
        <v>0</v>
      </c>
      <c r="DC239" s="60">
        <v>0</v>
      </c>
      <c r="DD239" s="66">
        <v>0</v>
      </c>
      <c r="DE239" s="49">
        <f t="shared" si="39"/>
        <v>0.31988632289378377</v>
      </c>
    </row>
    <row r="240" spans="1:109" x14ac:dyDescent="0.45">
      <c r="A240" s="56" t="s">
        <v>1317</v>
      </c>
      <c r="B240" s="57" t="s">
        <v>1318</v>
      </c>
      <c r="C240" s="56" t="s">
        <v>1319</v>
      </c>
      <c r="D240" s="56" t="s">
        <v>1320</v>
      </c>
      <c r="E240" s="56" t="s">
        <v>1321</v>
      </c>
      <c r="F240" s="56" t="s">
        <v>1197</v>
      </c>
      <c r="G240" s="56" t="s">
        <v>794</v>
      </c>
      <c r="H240" s="56" t="s">
        <v>142</v>
      </c>
      <c r="I240" s="58">
        <v>0</v>
      </c>
      <c r="J240" s="59">
        <v>68</v>
      </c>
      <c r="K240" s="60">
        <v>2.5019999999999998</v>
      </c>
      <c r="L240" s="47">
        <f>IF(K240&lt;Benchmarks!C$9,0,IF(K240&lt;Benchmarks!D$9,1,IF(K240&lt;Benchmarks!E$9,2,IF(K240&lt;Benchmarks!F$9,3,IF(K240&lt;Benchmarks!G$9,4,IF(K240&lt;Benchmarks!H$9,5,6))))))</f>
        <v>3</v>
      </c>
      <c r="M240" s="62">
        <v>0.54744525550000001</v>
      </c>
      <c r="N240" s="46">
        <f t="shared" si="30"/>
        <v>1.6423357665</v>
      </c>
      <c r="O240" s="60">
        <v>1.121</v>
      </c>
      <c r="P240" s="47">
        <f>IF(O240&lt;Benchmarks!C$8,0,IF(O240&lt;Benchmarks!D$8,1,IF(O240&lt;Benchmarks!E$8,2,IF(O240&lt;Benchmarks!F$8,3,IF(O240&lt;Benchmarks!G$8,4,IF(O240&lt;Benchmarks!H$8,5,6))))))</f>
        <v>3</v>
      </c>
      <c r="Q240" s="62">
        <v>1</v>
      </c>
      <c r="R240" s="46">
        <f t="shared" si="31"/>
        <v>3</v>
      </c>
      <c r="S240" s="60">
        <v>0.36599999999999999</v>
      </c>
      <c r="T240" s="47">
        <f>IF(S240&lt;Benchmarks!C$7,0,IF(S240&lt;Benchmarks!D$7,1,IF(S240&lt;Benchmarks!E$7,2,IF(S240&lt;Benchmarks!F$7,3,IF(S240&lt;Benchmarks!G$7,4,IF(S240&lt;Benchmarks!H$7,5,6))))))</f>
        <v>2</v>
      </c>
      <c r="U240" s="62">
        <v>1</v>
      </c>
      <c r="V240" s="46">
        <f t="shared" si="32"/>
        <v>2</v>
      </c>
      <c r="W240" s="60">
        <v>3.9889999999999999</v>
      </c>
      <c r="X240" s="44">
        <f>IF(W240&lt;Benchmarks!C$5,0,IF(W240&lt;Benchmarks!D$5,1,IF(W240&lt;Benchmarks!E$5,2,IF(W240&lt;Benchmarks!F$5,3,IF(W240&lt;Benchmarks!G$5,4,IF(W240&lt;Benchmarks!H$5,5,6))))))</f>
        <v>3</v>
      </c>
      <c r="Y240" s="62">
        <v>0.63503649640000004</v>
      </c>
      <c r="Z240" s="46">
        <f t="shared" si="33"/>
        <v>1.9051094892</v>
      </c>
      <c r="AA240" s="60">
        <v>3.51</v>
      </c>
      <c r="AB240" s="44">
        <f>IF(AA240&lt;Benchmarks!C$6,0,IF(AA240&lt;Benchmarks!D$6,1,IF(AA240&lt;Benchmarks!E$6,2,IF(AA240&lt;Benchmarks!F$6,3,IF(AA240&lt;Benchmarks!G$6,4,IF(AA240&lt;Benchmarks!H$6,5,6))))))</f>
        <v>2</v>
      </c>
      <c r="AC240" s="62">
        <v>0.2692307692</v>
      </c>
      <c r="AD240" s="46">
        <f t="shared" si="34"/>
        <v>0.53846153839999999</v>
      </c>
      <c r="AE240" s="46">
        <f t="shared" si="35"/>
        <v>9.0859067940999996</v>
      </c>
      <c r="AF240" s="58">
        <v>30</v>
      </c>
      <c r="AG240" s="48">
        <f t="shared" si="36"/>
        <v>0.30286355980333329</v>
      </c>
      <c r="AH240" s="171"/>
      <c r="AI240" s="58">
        <v>1</v>
      </c>
      <c r="AJ240" s="58">
        <v>162</v>
      </c>
      <c r="AK240" s="58">
        <v>0</v>
      </c>
      <c r="AL240" s="111"/>
      <c r="AM240" s="58">
        <v>1</v>
      </c>
      <c r="AN240" s="171"/>
      <c r="AO240" s="58">
        <v>1</v>
      </c>
      <c r="AP240" s="58">
        <v>195</v>
      </c>
      <c r="AQ240" s="58">
        <v>0</v>
      </c>
      <c r="AR240" s="111"/>
      <c r="AS240" s="58">
        <v>1</v>
      </c>
      <c r="AT240" s="62">
        <v>0.7217806041</v>
      </c>
      <c r="AU240" s="58">
        <v>0</v>
      </c>
      <c r="AV240" s="58">
        <v>5</v>
      </c>
      <c r="AW240" s="58">
        <v>6</v>
      </c>
      <c r="AX240" s="58">
        <v>6</v>
      </c>
      <c r="AY240" s="58">
        <v>0</v>
      </c>
      <c r="AZ240" s="58">
        <v>0</v>
      </c>
      <c r="BA240" s="58">
        <v>47</v>
      </c>
      <c r="BB240" s="58">
        <v>0</v>
      </c>
      <c r="BC240" s="62">
        <v>0</v>
      </c>
      <c r="BD240" s="58">
        <v>0</v>
      </c>
      <c r="BE240" s="111"/>
      <c r="BF240" s="58">
        <v>2</v>
      </c>
      <c r="BG240" s="58">
        <v>6</v>
      </c>
      <c r="BH240" s="58">
        <v>6</v>
      </c>
      <c r="BI240" s="58">
        <v>6</v>
      </c>
      <c r="BJ240" s="58">
        <v>6</v>
      </c>
      <c r="BK240" s="175"/>
      <c r="BL240" s="61">
        <v>1</v>
      </c>
      <c r="BM240" s="61">
        <v>206</v>
      </c>
      <c r="BN240" s="64">
        <v>0</v>
      </c>
      <c r="BO240" s="112"/>
      <c r="BP240" s="58">
        <v>1</v>
      </c>
      <c r="BQ240" s="175"/>
      <c r="BR240" s="61">
        <v>1</v>
      </c>
      <c r="BS240" s="61">
        <v>215</v>
      </c>
      <c r="BT240" s="64">
        <v>0</v>
      </c>
      <c r="BU240" s="112"/>
      <c r="BV240" s="64">
        <v>1</v>
      </c>
      <c r="BW240" s="63">
        <v>0.52111225539999995</v>
      </c>
      <c r="BX240" s="64">
        <v>0</v>
      </c>
      <c r="BY240" s="64">
        <v>5</v>
      </c>
      <c r="BZ240" s="64">
        <v>6</v>
      </c>
      <c r="CA240" s="64">
        <v>6</v>
      </c>
      <c r="CB240" s="65">
        <v>17</v>
      </c>
      <c r="CC240" s="61">
        <v>0</v>
      </c>
      <c r="CD240" s="61">
        <v>191</v>
      </c>
      <c r="CE240" s="64">
        <v>0</v>
      </c>
      <c r="CF240" s="63">
        <v>8.9010000000000006E-2</v>
      </c>
      <c r="CG240" s="58">
        <v>0</v>
      </c>
      <c r="CH240" s="58">
        <v>16</v>
      </c>
      <c r="CI240" s="58">
        <v>0</v>
      </c>
      <c r="CJ240" s="58">
        <v>204</v>
      </c>
      <c r="CK240" s="58">
        <v>0</v>
      </c>
      <c r="CL240" s="63">
        <v>7.843E-2</v>
      </c>
      <c r="CM240" s="58">
        <v>0</v>
      </c>
      <c r="CN240" s="63">
        <v>0.2323742587</v>
      </c>
      <c r="CO240" s="58">
        <v>0</v>
      </c>
      <c r="CP240" s="58">
        <v>3</v>
      </c>
      <c r="CQ240" s="58">
        <v>2</v>
      </c>
      <c r="CR240" s="58">
        <v>3</v>
      </c>
      <c r="CS240" s="64">
        <v>15</v>
      </c>
      <c r="CT240" s="64">
        <v>17</v>
      </c>
      <c r="CU240" s="63">
        <v>0.88235294119999996</v>
      </c>
      <c r="CV240" s="62">
        <v>0.93421052630000001</v>
      </c>
      <c r="CW240" s="62">
        <v>0.44117647059999998</v>
      </c>
      <c r="CX240" s="46">
        <f t="shared" si="37"/>
        <v>7.950168444837499</v>
      </c>
      <c r="CY240" s="60">
        <v>0</v>
      </c>
      <c r="CZ240" s="60">
        <v>0</v>
      </c>
      <c r="DA240" s="46">
        <f t="shared" si="38"/>
        <v>8.8235294119999992</v>
      </c>
      <c r="DB240" s="60">
        <v>0</v>
      </c>
      <c r="DC240" s="60">
        <v>0</v>
      </c>
      <c r="DD240" s="66">
        <v>0</v>
      </c>
      <c r="DE240" s="49">
        <f t="shared" si="39"/>
        <v>0.36267454825594586</v>
      </c>
    </row>
    <row r="241" spans="1:109" x14ac:dyDescent="0.45">
      <c r="A241" s="56" t="s">
        <v>1322</v>
      </c>
      <c r="B241" s="57" t="s">
        <v>1323</v>
      </c>
      <c r="C241" s="56" t="s">
        <v>1324</v>
      </c>
      <c r="D241" s="56" t="s">
        <v>1325</v>
      </c>
      <c r="E241" s="56" t="s">
        <v>1326</v>
      </c>
      <c r="F241" s="56" t="s">
        <v>1239</v>
      </c>
      <c r="G241" s="56" t="s">
        <v>1240</v>
      </c>
      <c r="H241" s="56" t="s">
        <v>142</v>
      </c>
      <c r="I241" s="58">
        <v>0</v>
      </c>
      <c r="J241" s="59">
        <v>99</v>
      </c>
      <c r="K241" s="60">
        <v>2.758</v>
      </c>
      <c r="L241" s="47">
        <f>IF(K241&lt;Benchmarks!C$9,0,IF(K241&lt;Benchmarks!D$9,1,IF(K241&lt;Benchmarks!E$9,2,IF(K241&lt;Benchmarks!F$9,3,IF(K241&lt;Benchmarks!G$9,4,IF(K241&lt;Benchmarks!H$9,5,6))))))</f>
        <v>5</v>
      </c>
      <c r="M241" s="62">
        <v>0.81021897809999999</v>
      </c>
      <c r="N241" s="46">
        <f t="shared" si="30"/>
        <v>4.0510948904999999</v>
      </c>
      <c r="O241" s="60">
        <v>1.075</v>
      </c>
      <c r="P241" s="47">
        <f>IF(O241&lt;Benchmarks!C$8,0,IF(O241&lt;Benchmarks!D$8,1,IF(O241&lt;Benchmarks!E$8,2,IF(O241&lt;Benchmarks!F$8,3,IF(O241&lt;Benchmarks!G$8,4,IF(O241&lt;Benchmarks!H$8,5,6))))))</f>
        <v>2</v>
      </c>
      <c r="Q241" s="62">
        <v>1</v>
      </c>
      <c r="R241" s="46">
        <f t="shared" si="31"/>
        <v>2</v>
      </c>
      <c r="S241" s="60">
        <v>0.16700000000000001</v>
      </c>
      <c r="T241" s="47">
        <f>IF(S241&lt;Benchmarks!C$7,0,IF(S241&lt;Benchmarks!D$7,1,IF(S241&lt;Benchmarks!E$7,2,IF(S241&lt;Benchmarks!F$7,3,IF(S241&lt;Benchmarks!G$7,4,IF(S241&lt;Benchmarks!H$7,5,6))))))</f>
        <v>0</v>
      </c>
      <c r="U241" s="62">
        <v>1</v>
      </c>
      <c r="V241" s="46">
        <f t="shared" si="32"/>
        <v>0</v>
      </c>
      <c r="W241" s="60">
        <v>4</v>
      </c>
      <c r="X241" s="44">
        <f>IF(W241&lt;Benchmarks!C$5,0,IF(W241&lt;Benchmarks!D$5,1,IF(W241&lt;Benchmarks!E$5,2,IF(W241&lt;Benchmarks!F$5,3,IF(W241&lt;Benchmarks!G$5,4,IF(W241&lt;Benchmarks!H$5,5,6))))))</f>
        <v>3</v>
      </c>
      <c r="Y241" s="62">
        <v>0.9051094891</v>
      </c>
      <c r="Z241" s="46">
        <f t="shared" si="33"/>
        <v>2.7153284673</v>
      </c>
      <c r="AA241" s="60">
        <v>3.875</v>
      </c>
      <c r="AB241" s="44">
        <f>IF(AA241&lt;Benchmarks!C$6,0,IF(AA241&lt;Benchmarks!D$6,1,IF(AA241&lt;Benchmarks!E$6,2,IF(AA241&lt;Benchmarks!F$6,3,IF(AA241&lt;Benchmarks!G$6,4,IF(AA241&lt;Benchmarks!H$6,5,6))))))</f>
        <v>4</v>
      </c>
      <c r="AC241" s="62">
        <v>0.87179487180000004</v>
      </c>
      <c r="AD241" s="46">
        <f t="shared" si="34"/>
        <v>3.4871794872000001</v>
      </c>
      <c r="AE241" s="46">
        <f t="shared" si="35"/>
        <v>12.253602845</v>
      </c>
      <c r="AF241" s="58">
        <v>30</v>
      </c>
      <c r="AG241" s="48">
        <f t="shared" si="36"/>
        <v>0.40845342816666663</v>
      </c>
      <c r="AH241" s="171"/>
      <c r="AI241" s="58">
        <v>1</v>
      </c>
      <c r="AJ241" s="58">
        <v>202</v>
      </c>
      <c r="AK241" s="58">
        <v>0</v>
      </c>
      <c r="AL241" s="111"/>
      <c r="AM241" s="58">
        <v>1</v>
      </c>
      <c r="AN241" s="171"/>
      <c r="AO241" s="58">
        <v>1</v>
      </c>
      <c r="AP241" s="58">
        <v>264</v>
      </c>
      <c r="AQ241" s="58">
        <v>0</v>
      </c>
      <c r="AR241" s="111"/>
      <c r="AS241" s="58">
        <v>1</v>
      </c>
      <c r="AT241" s="62">
        <v>1.9912935323000001</v>
      </c>
      <c r="AU241" s="58">
        <v>0</v>
      </c>
      <c r="AV241" s="58">
        <v>6</v>
      </c>
      <c r="AW241" s="58">
        <v>6</v>
      </c>
      <c r="AX241" s="58">
        <v>6</v>
      </c>
      <c r="AY241" s="58">
        <v>0</v>
      </c>
      <c r="AZ241" s="58">
        <v>0</v>
      </c>
      <c r="BA241" s="58">
        <v>68</v>
      </c>
      <c r="BB241" s="58">
        <v>0</v>
      </c>
      <c r="BC241" s="62">
        <v>0</v>
      </c>
      <c r="BD241" s="58">
        <v>0</v>
      </c>
      <c r="BE241" s="111"/>
      <c r="BF241" s="58">
        <v>2</v>
      </c>
      <c r="BG241" s="58">
        <v>6</v>
      </c>
      <c r="BH241" s="58">
        <v>6</v>
      </c>
      <c r="BI241" s="58">
        <v>6</v>
      </c>
      <c r="BJ241" s="58">
        <v>6</v>
      </c>
      <c r="BK241" s="175"/>
      <c r="BL241" s="61">
        <v>1</v>
      </c>
      <c r="BM241" s="61">
        <v>289</v>
      </c>
      <c r="BN241" s="64">
        <v>0</v>
      </c>
      <c r="BO241" s="112"/>
      <c r="BP241" s="58">
        <v>1</v>
      </c>
      <c r="BQ241" s="175"/>
      <c r="BR241" s="61">
        <v>1</v>
      </c>
      <c r="BS241" s="61">
        <v>299</v>
      </c>
      <c r="BT241" s="64">
        <v>0</v>
      </c>
      <c r="BU241" s="112"/>
      <c r="BV241" s="64">
        <v>1</v>
      </c>
      <c r="BW241" s="112"/>
      <c r="BX241" s="172"/>
      <c r="BY241" s="64">
        <v>1</v>
      </c>
      <c r="BZ241" s="64">
        <v>0</v>
      </c>
      <c r="CA241" s="64">
        <v>1</v>
      </c>
      <c r="CB241" s="65">
        <v>14</v>
      </c>
      <c r="CC241" s="61">
        <v>0</v>
      </c>
      <c r="CD241" s="61">
        <v>282</v>
      </c>
      <c r="CE241" s="64">
        <v>0</v>
      </c>
      <c r="CF241" s="63">
        <v>4.965E-2</v>
      </c>
      <c r="CG241" s="58">
        <v>0</v>
      </c>
      <c r="CH241" s="58">
        <v>15</v>
      </c>
      <c r="CI241" s="58">
        <v>0</v>
      </c>
      <c r="CJ241" s="58">
        <v>296</v>
      </c>
      <c r="CK241" s="58">
        <v>0</v>
      </c>
      <c r="CL241" s="63">
        <v>5.0680000000000003E-2</v>
      </c>
      <c r="CM241" s="58">
        <v>0</v>
      </c>
      <c r="CN241" s="112"/>
      <c r="CO241" s="171"/>
      <c r="CP241" s="58">
        <v>4</v>
      </c>
      <c r="CQ241" s="58">
        <v>0</v>
      </c>
      <c r="CR241" s="58">
        <v>4</v>
      </c>
      <c r="CS241" s="64">
        <v>11</v>
      </c>
      <c r="CT241" s="64">
        <v>17</v>
      </c>
      <c r="CU241" s="63">
        <v>0.64705882349999999</v>
      </c>
      <c r="CV241" s="62">
        <v>0.97333333330000005</v>
      </c>
      <c r="CW241" s="62">
        <v>0.64705882349999999</v>
      </c>
      <c r="CX241" s="46">
        <f t="shared" si="37"/>
        <v>10.721902489374999</v>
      </c>
      <c r="CY241" s="60">
        <v>0</v>
      </c>
      <c r="CZ241" s="60">
        <v>0</v>
      </c>
      <c r="DA241" s="46">
        <f t="shared" si="38"/>
        <v>12.94117647</v>
      </c>
      <c r="DB241" s="60">
        <v>0</v>
      </c>
      <c r="DC241" s="60">
        <v>0</v>
      </c>
      <c r="DD241" s="66">
        <v>0</v>
      </c>
      <c r="DE241" s="49">
        <f t="shared" si="39"/>
        <v>0.5116341396621622</v>
      </c>
    </row>
    <row r="242" spans="1:109" x14ac:dyDescent="0.45">
      <c r="A242" s="56" t="s">
        <v>1327</v>
      </c>
      <c r="B242" s="57" t="s">
        <v>1328</v>
      </c>
      <c r="C242" s="56" t="s">
        <v>1329</v>
      </c>
      <c r="D242" s="56" t="s">
        <v>1330</v>
      </c>
      <c r="E242" s="56" t="s">
        <v>1331</v>
      </c>
      <c r="F242" s="56" t="s">
        <v>1239</v>
      </c>
      <c r="G242" s="56" t="s">
        <v>1240</v>
      </c>
      <c r="H242" s="56" t="s">
        <v>142</v>
      </c>
      <c r="I242" s="58">
        <v>0</v>
      </c>
      <c r="J242" s="59">
        <v>98</v>
      </c>
      <c r="K242" s="60">
        <v>2.786</v>
      </c>
      <c r="L242" s="47">
        <f>IF(K242&lt;Benchmarks!C$9,0,IF(K242&lt;Benchmarks!D$9,1,IF(K242&lt;Benchmarks!E$9,2,IF(K242&lt;Benchmarks!F$9,3,IF(K242&lt;Benchmarks!G$9,4,IF(K242&lt;Benchmarks!H$9,5,6))))))</f>
        <v>5</v>
      </c>
      <c r="M242" s="62">
        <v>0.91970802920000005</v>
      </c>
      <c r="N242" s="46">
        <f t="shared" si="30"/>
        <v>4.5985401460000004</v>
      </c>
      <c r="O242" s="60">
        <v>1.3169999999999999</v>
      </c>
      <c r="P242" s="47">
        <f>IF(O242&lt;Benchmarks!C$8,0,IF(O242&lt;Benchmarks!D$8,1,IF(O242&lt;Benchmarks!E$8,2,IF(O242&lt;Benchmarks!F$8,3,IF(O242&lt;Benchmarks!G$8,4,IF(O242&lt;Benchmarks!H$8,5,6))))))</f>
        <v>5</v>
      </c>
      <c r="Q242" s="62">
        <v>1</v>
      </c>
      <c r="R242" s="46">
        <f t="shared" si="31"/>
        <v>5</v>
      </c>
      <c r="S242" s="60">
        <v>0.183</v>
      </c>
      <c r="T242" s="47">
        <f>IF(S242&lt;Benchmarks!C$7,0,IF(S242&lt;Benchmarks!D$7,1,IF(S242&lt;Benchmarks!E$7,2,IF(S242&lt;Benchmarks!F$7,3,IF(S242&lt;Benchmarks!G$7,4,IF(S242&lt;Benchmarks!H$7,5,6))))))</f>
        <v>0</v>
      </c>
      <c r="U242" s="62">
        <v>1</v>
      </c>
      <c r="V242" s="46">
        <f t="shared" si="32"/>
        <v>0</v>
      </c>
      <c r="W242" s="60">
        <v>4.2850000000000001</v>
      </c>
      <c r="X242" s="44">
        <f>IF(W242&lt;Benchmarks!C$5,0,IF(W242&lt;Benchmarks!D$5,1,IF(W242&lt;Benchmarks!E$5,2,IF(W242&lt;Benchmarks!F$5,3,IF(W242&lt;Benchmarks!G$5,4,IF(W242&lt;Benchmarks!H$5,5,6))))))</f>
        <v>4</v>
      </c>
      <c r="Y242" s="62">
        <v>0.97080291969999999</v>
      </c>
      <c r="Z242" s="46">
        <f t="shared" si="33"/>
        <v>3.8832116788</v>
      </c>
      <c r="AA242" s="60">
        <v>4.0170000000000003</v>
      </c>
      <c r="AB242" s="44">
        <f>IF(AA242&lt;Benchmarks!C$6,0,IF(AA242&lt;Benchmarks!D$6,1,IF(AA242&lt;Benchmarks!E$6,2,IF(AA242&lt;Benchmarks!F$6,3,IF(AA242&lt;Benchmarks!G$6,4,IF(AA242&lt;Benchmarks!H$6,5,6))))))</f>
        <v>5</v>
      </c>
      <c r="AC242" s="62">
        <v>0.89743589739999996</v>
      </c>
      <c r="AD242" s="46">
        <f t="shared" si="34"/>
        <v>4.4871794869999997</v>
      </c>
      <c r="AE242" s="46">
        <f t="shared" si="35"/>
        <v>17.968931311799999</v>
      </c>
      <c r="AF242" s="58">
        <v>30</v>
      </c>
      <c r="AG242" s="48">
        <f t="shared" si="36"/>
        <v>0.59896437705999994</v>
      </c>
      <c r="AH242" s="171"/>
      <c r="AI242" s="58">
        <v>1</v>
      </c>
      <c r="AJ242" s="58">
        <v>211</v>
      </c>
      <c r="AK242" s="58">
        <v>0</v>
      </c>
      <c r="AL242" s="111"/>
      <c r="AM242" s="58">
        <v>1</v>
      </c>
      <c r="AN242" s="171"/>
      <c r="AO242" s="58">
        <v>1</v>
      </c>
      <c r="AP242" s="58">
        <v>270</v>
      </c>
      <c r="AQ242" s="58">
        <v>0</v>
      </c>
      <c r="AR242" s="111"/>
      <c r="AS242" s="58">
        <v>1</v>
      </c>
      <c r="AT242" s="62">
        <v>1.0210424085000001</v>
      </c>
      <c r="AU242" s="58">
        <v>0</v>
      </c>
      <c r="AV242" s="58">
        <v>6</v>
      </c>
      <c r="AW242" s="58">
        <v>6</v>
      </c>
      <c r="AX242" s="58">
        <v>6</v>
      </c>
      <c r="AY242" s="58">
        <v>0</v>
      </c>
      <c r="AZ242" s="58">
        <v>0</v>
      </c>
      <c r="BA242" s="58">
        <v>72</v>
      </c>
      <c r="BB242" s="58">
        <v>0</v>
      </c>
      <c r="BC242" s="62">
        <v>0</v>
      </c>
      <c r="BD242" s="58">
        <v>0</v>
      </c>
      <c r="BE242" s="111"/>
      <c r="BF242" s="58">
        <v>2</v>
      </c>
      <c r="BG242" s="58">
        <v>6</v>
      </c>
      <c r="BH242" s="58">
        <v>6</v>
      </c>
      <c r="BI242" s="58">
        <v>6</v>
      </c>
      <c r="BJ242" s="58">
        <v>6</v>
      </c>
      <c r="BK242" s="175"/>
      <c r="BL242" s="61">
        <v>1</v>
      </c>
      <c r="BM242" s="61">
        <v>287</v>
      </c>
      <c r="BN242" s="64">
        <v>0</v>
      </c>
      <c r="BO242" s="112"/>
      <c r="BP242" s="58">
        <v>1</v>
      </c>
      <c r="BQ242" s="175"/>
      <c r="BR242" s="61">
        <v>1</v>
      </c>
      <c r="BS242" s="61">
        <v>290</v>
      </c>
      <c r="BT242" s="64">
        <v>0</v>
      </c>
      <c r="BU242" s="112"/>
      <c r="BV242" s="64">
        <v>1</v>
      </c>
      <c r="BW242" s="112"/>
      <c r="BX242" s="172"/>
      <c r="BY242" s="64">
        <v>2</v>
      </c>
      <c r="BZ242" s="64">
        <v>0</v>
      </c>
      <c r="CA242" s="64">
        <v>2</v>
      </c>
      <c r="CB242" s="65">
        <v>15</v>
      </c>
      <c r="CC242" s="61">
        <v>0</v>
      </c>
      <c r="CD242" s="61">
        <v>280</v>
      </c>
      <c r="CE242" s="64">
        <v>0</v>
      </c>
      <c r="CF242" s="63">
        <v>5.357E-2</v>
      </c>
      <c r="CG242" s="58">
        <v>0</v>
      </c>
      <c r="CH242" s="171"/>
      <c r="CI242" s="58">
        <v>1</v>
      </c>
      <c r="CJ242" s="58">
        <v>278</v>
      </c>
      <c r="CK242" s="58">
        <v>0</v>
      </c>
      <c r="CL242" s="112"/>
      <c r="CM242" s="58">
        <v>1</v>
      </c>
      <c r="CN242" s="112"/>
      <c r="CO242" s="58">
        <v>2</v>
      </c>
      <c r="CP242" s="58">
        <v>5</v>
      </c>
      <c r="CQ242" s="58">
        <v>5</v>
      </c>
      <c r="CR242" s="58">
        <v>5</v>
      </c>
      <c r="CS242" s="64">
        <v>13</v>
      </c>
      <c r="CT242" s="64">
        <v>17</v>
      </c>
      <c r="CU242" s="63">
        <v>0.76470588240000004</v>
      </c>
      <c r="CV242" s="62">
        <v>0.98601398600000001</v>
      </c>
      <c r="CW242" s="62">
        <v>0.76470588240000004</v>
      </c>
      <c r="CX242" s="46">
        <f t="shared" si="37"/>
        <v>15.722814897824998</v>
      </c>
      <c r="CY242" s="60">
        <v>0</v>
      </c>
      <c r="CZ242" s="60">
        <v>0</v>
      </c>
      <c r="DA242" s="46">
        <f t="shared" si="38"/>
        <v>15.294117648</v>
      </c>
      <c r="DB242" s="60">
        <v>0</v>
      </c>
      <c r="DC242" s="60">
        <v>0</v>
      </c>
      <c r="DD242" s="66">
        <v>0</v>
      </c>
      <c r="DE242" s="49">
        <f t="shared" si="39"/>
        <v>0.67063637936918918</v>
      </c>
    </row>
    <row r="243" spans="1:109" x14ac:dyDescent="0.45">
      <c r="A243" s="56" t="s">
        <v>1332</v>
      </c>
      <c r="B243" s="57" t="s">
        <v>1333</v>
      </c>
      <c r="C243" s="56" t="s">
        <v>1334</v>
      </c>
      <c r="D243" s="56" t="s">
        <v>1335</v>
      </c>
      <c r="E243" s="56" t="s">
        <v>1336</v>
      </c>
      <c r="F243" s="56" t="s">
        <v>1197</v>
      </c>
      <c r="G243" s="56" t="s">
        <v>794</v>
      </c>
      <c r="H243" s="56" t="s">
        <v>142</v>
      </c>
      <c r="I243" s="58">
        <v>0</v>
      </c>
      <c r="J243" s="59">
        <v>59</v>
      </c>
      <c r="K243" s="60">
        <v>2.37</v>
      </c>
      <c r="L243" s="47">
        <f>IF(K243&lt;Benchmarks!C$9,0,IF(K243&lt;Benchmarks!D$9,1,IF(K243&lt;Benchmarks!E$9,2,IF(K243&lt;Benchmarks!F$9,3,IF(K243&lt;Benchmarks!G$9,4,IF(K243&lt;Benchmarks!H$9,5,6))))))</f>
        <v>2</v>
      </c>
      <c r="M243" s="62">
        <v>0.81751824819999996</v>
      </c>
      <c r="N243" s="46">
        <f t="shared" si="30"/>
        <v>1.6350364963999999</v>
      </c>
      <c r="O243" s="60">
        <v>1.0920000000000001</v>
      </c>
      <c r="P243" s="47">
        <f>IF(O243&lt;Benchmarks!C$8,0,IF(O243&lt;Benchmarks!D$8,1,IF(O243&lt;Benchmarks!E$8,2,IF(O243&lt;Benchmarks!F$8,3,IF(O243&lt;Benchmarks!G$8,4,IF(O243&lt;Benchmarks!H$8,5,6))))))</f>
        <v>2</v>
      </c>
      <c r="Q243" s="62">
        <v>1</v>
      </c>
      <c r="R243" s="46">
        <f t="shared" si="31"/>
        <v>2</v>
      </c>
      <c r="S243" s="60">
        <v>0.27600000000000002</v>
      </c>
      <c r="T243" s="47">
        <f>IF(S243&lt;Benchmarks!C$7,0,IF(S243&lt;Benchmarks!D$7,1,IF(S243&lt;Benchmarks!E$7,2,IF(S243&lt;Benchmarks!F$7,3,IF(S243&lt;Benchmarks!G$7,4,IF(S243&lt;Benchmarks!H$7,5,6))))))</f>
        <v>0</v>
      </c>
      <c r="U243" s="62">
        <v>1</v>
      </c>
      <c r="V243" s="46">
        <f t="shared" si="32"/>
        <v>0</v>
      </c>
      <c r="W243" s="60">
        <v>3.738</v>
      </c>
      <c r="X243" s="44">
        <f>IF(W243&lt;Benchmarks!C$5,0,IF(W243&lt;Benchmarks!D$5,1,IF(W243&lt;Benchmarks!E$5,2,IF(W243&lt;Benchmarks!F$5,3,IF(W243&lt;Benchmarks!G$5,4,IF(W243&lt;Benchmarks!H$5,5,6))))))</f>
        <v>1</v>
      </c>
      <c r="Y243" s="62">
        <v>0.2189781022</v>
      </c>
      <c r="Z243" s="46">
        <f t="shared" si="33"/>
        <v>0.2189781022</v>
      </c>
      <c r="AA243" s="60">
        <v>3.2090000000000001</v>
      </c>
      <c r="AB243" s="44">
        <f>IF(AA243&lt;Benchmarks!C$6,0,IF(AA243&lt;Benchmarks!D$6,1,IF(AA243&lt;Benchmarks!E$6,2,IF(AA243&lt;Benchmarks!F$6,3,IF(AA243&lt;Benchmarks!G$6,4,IF(AA243&lt;Benchmarks!H$6,5,6))))))</f>
        <v>0</v>
      </c>
      <c r="AC243" s="62">
        <v>5.1282051299999999E-2</v>
      </c>
      <c r="AD243" s="46">
        <f t="shared" si="34"/>
        <v>0</v>
      </c>
      <c r="AE243" s="46">
        <f t="shared" si="35"/>
        <v>3.8540145986000001</v>
      </c>
      <c r="AF243" s="58">
        <v>30</v>
      </c>
      <c r="AG243" s="48">
        <f t="shared" si="36"/>
        <v>0.12846715328666666</v>
      </c>
      <c r="AH243" s="171"/>
      <c r="AI243" s="58">
        <v>1</v>
      </c>
      <c r="AJ243" s="58">
        <v>134</v>
      </c>
      <c r="AK243" s="58">
        <v>0</v>
      </c>
      <c r="AL243" s="111"/>
      <c r="AM243" s="58">
        <v>1</v>
      </c>
      <c r="AN243" s="171"/>
      <c r="AO243" s="58">
        <v>1</v>
      </c>
      <c r="AP243" s="58">
        <v>154</v>
      </c>
      <c r="AQ243" s="58">
        <v>0</v>
      </c>
      <c r="AR243" s="111"/>
      <c r="AS243" s="58">
        <v>1</v>
      </c>
      <c r="AT243" s="111"/>
      <c r="AU243" s="171"/>
      <c r="AV243" s="58">
        <v>3</v>
      </c>
      <c r="AW243" s="58">
        <v>0</v>
      </c>
      <c r="AX243" s="58">
        <v>3</v>
      </c>
      <c r="AY243" s="58">
        <v>0</v>
      </c>
      <c r="AZ243" s="58">
        <v>0</v>
      </c>
      <c r="BA243" s="58">
        <v>35</v>
      </c>
      <c r="BB243" s="58">
        <v>0</v>
      </c>
      <c r="BC243" s="62">
        <v>0</v>
      </c>
      <c r="BD243" s="58">
        <v>0</v>
      </c>
      <c r="BE243" s="111"/>
      <c r="BF243" s="58">
        <v>2</v>
      </c>
      <c r="BG243" s="58">
        <v>6</v>
      </c>
      <c r="BH243" s="58">
        <v>6</v>
      </c>
      <c r="BI243" s="58">
        <v>6</v>
      </c>
      <c r="BJ243" s="58">
        <v>6</v>
      </c>
      <c r="BK243" s="175"/>
      <c r="BL243" s="61">
        <v>1</v>
      </c>
      <c r="BM243" s="61">
        <v>180</v>
      </c>
      <c r="BN243" s="64">
        <v>0</v>
      </c>
      <c r="BO243" s="112"/>
      <c r="BP243" s="58">
        <v>1</v>
      </c>
      <c r="BQ243" s="175"/>
      <c r="BR243" s="61">
        <v>1</v>
      </c>
      <c r="BS243" s="61">
        <v>180</v>
      </c>
      <c r="BT243" s="64">
        <v>0</v>
      </c>
      <c r="BU243" s="112"/>
      <c r="BV243" s="64">
        <v>1</v>
      </c>
      <c r="BW243" s="63">
        <v>0</v>
      </c>
      <c r="BX243" s="64">
        <v>0</v>
      </c>
      <c r="BY243" s="64">
        <v>0</v>
      </c>
      <c r="BZ243" s="64">
        <v>0</v>
      </c>
      <c r="CA243" s="64">
        <v>0</v>
      </c>
      <c r="CB243" s="65">
        <v>14</v>
      </c>
      <c r="CC243" s="61">
        <v>0</v>
      </c>
      <c r="CD243" s="61">
        <v>154</v>
      </c>
      <c r="CE243" s="64">
        <v>0</v>
      </c>
      <c r="CF243" s="63">
        <v>9.0910000000000005E-2</v>
      </c>
      <c r="CG243" s="58">
        <v>0</v>
      </c>
      <c r="CH243" s="58">
        <v>21</v>
      </c>
      <c r="CI243" s="58">
        <v>0</v>
      </c>
      <c r="CJ243" s="58">
        <v>153</v>
      </c>
      <c r="CK243" s="58">
        <v>0</v>
      </c>
      <c r="CL243" s="63">
        <v>0.13725000000000001</v>
      </c>
      <c r="CM243" s="58">
        <v>0</v>
      </c>
      <c r="CN243" s="112"/>
      <c r="CO243" s="171"/>
      <c r="CP243" s="58">
        <v>0</v>
      </c>
      <c r="CQ243" s="58">
        <v>0</v>
      </c>
      <c r="CR243" s="58">
        <v>0</v>
      </c>
      <c r="CS243" s="64">
        <v>6</v>
      </c>
      <c r="CT243" s="64">
        <v>17</v>
      </c>
      <c r="CU243" s="63">
        <v>0.35294117650000001</v>
      </c>
      <c r="CV243" s="62">
        <v>0.99435028250000002</v>
      </c>
      <c r="CW243" s="62">
        <v>0.35294117650000001</v>
      </c>
      <c r="CX243" s="46">
        <f t="shared" si="37"/>
        <v>3.3722627737749997</v>
      </c>
      <c r="CY243" s="60">
        <v>0</v>
      </c>
      <c r="CZ243" s="60">
        <v>0</v>
      </c>
      <c r="DA243" s="46">
        <f t="shared" si="38"/>
        <v>7.0588235299999997</v>
      </c>
      <c r="DB243" s="60">
        <v>0</v>
      </c>
      <c r="DC243" s="60">
        <v>0</v>
      </c>
      <c r="DD243" s="66">
        <v>0</v>
      </c>
      <c r="DE243" s="49">
        <f t="shared" si="39"/>
        <v>0.2255370011627027</v>
      </c>
    </row>
    <row r="244" spans="1:109" x14ac:dyDescent="0.45">
      <c r="A244" s="56" t="s">
        <v>1337</v>
      </c>
      <c r="B244" s="57" t="s">
        <v>1338</v>
      </c>
      <c r="C244" s="56" t="s">
        <v>1339</v>
      </c>
      <c r="D244" s="56" t="s">
        <v>1340</v>
      </c>
      <c r="E244" s="56" t="s">
        <v>1341</v>
      </c>
      <c r="F244" s="56" t="s">
        <v>1218</v>
      </c>
      <c r="G244" s="56" t="s">
        <v>794</v>
      </c>
      <c r="H244" s="56" t="s">
        <v>142</v>
      </c>
      <c r="I244" s="58">
        <v>0</v>
      </c>
      <c r="J244" s="59">
        <v>176</v>
      </c>
      <c r="K244" s="60">
        <v>2.7320000000000002</v>
      </c>
      <c r="L244" s="47">
        <f>IF(K244&lt;Benchmarks!C$9,0,IF(K244&lt;Benchmarks!D$9,1,IF(K244&lt;Benchmarks!E$9,2,IF(K244&lt;Benchmarks!F$9,3,IF(K244&lt;Benchmarks!G$9,4,IF(K244&lt;Benchmarks!H$9,5,6))))))</f>
        <v>5</v>
      </c>
      <c r="M244" s="62">
        <v>0.89781021900000002</v>
      </c>
      <c r="N244" s="46">
        <f t="shared" si="30"/>
        <v>4.4890510949999998</v>
      </c>
      <c r="O244" s="60">
        <v>0.86</v>
      </c>
      <c r="P244" s="47">
        <f>IF(O244&lt;Benchmarks!C$8,0,IF(O244&lt;Benchmarks!D$8,1,IF(O244&lt;Benchmarks!E$8,2,IF(O244&lt;Benchmarks!F$8,3,IF(O244&lt;Benchmarks!G$8,4,IF(O244&lt;Benchmarks!H$8,5,6))))))</f>
        <v>0</v>
      </c>
      <c r="Q244" s="62">
        <v>1</v>
      </c>
      <c r="R244" s="46">
        <f t="shared" si="31"/>
        <v>0</v>
      </c>
      <c r="S244" s="60">
        <v>0.46300000000000002</v>
      </c>
      <c r="T244" s="47">
        <f>IF(S244&lt;Benchmarks!C$7,0,IF(S244&lt;Benchmarks!D$7,1,IF(S244&lt;Benchmarks!E$7,2,IF(S244&lt;Benchmarks!F$7,3,IF(S244&lt;Benchmarks!G$7,4,IF(S244&lt;Benchmarks!H$7,5,6))))))</f>
        <v>4</v>
      </c>
      <c r="U244" s="62">
        <v>1</v>
      </c>
      <c r="V244" s="46">
        <f t="shared" si="32"/>
        <v>4</v>
      </c>
      <c r="W244" s="60">
        <v>4.056</v>
      </c>
      <c r="X244" s="44">
        <f>IF(W244&lt;Benchmarks!C$5,0,IF(W244&lt;Benchmarks!D$5,1,IF(W244&lt;Benchmarks!E$5,2,IF(W244&lt;Benchmarks!F$5,3,IF(W244&lt;Benchmarks!G$5,4,IF(W244&lt;Benchmarks!H$5,5,6))))))</f>
        <v>3</v>
      </c>
      <c r="Y244" s="62">
        <v>0.76277372259999998</v>
      </c>
      <c r="Z244" s="46">
        <f t="shared" si="33"/>
        <v>2.2883211677999999</v>
      </c>
      <c r="AA244" s="60">
        <v>3.8239999999999998</v>
      </c>
      <c r="AB244" s="44">
        <f>IF(AA244&lt;Benchmarks!C$6,0,IF(AA244&lt;Benchmarks!D$6,1,IF(AA244&lt;Benchmarks!E$6,2,IF(AA244&lt;Benchmarks!F$6,3,IF(AA244&lt;Benchmarks!G$6,4,IF(AA244&lt;Benchmarks!H$6,5,6))))))</f>
        <v>4</v>
      </c>
      <c r="AC244" s="62">
        <v>0.56410256410000004</v>
      </c>
      <c r="AD244" s="46">
        <f t="shared" si="34"/>
        <v>2.2564102564000001</v>
      </c>
      <c r="AE244" s="46">
        <f t="shared" si="35"/>
        <v>13.033782519199999</v>
      </c>
      <c r="AF244" s="58">
        <v>30</v>
      </c>
      <c r="AG244" s="48">
        <f t="shared" si="36"/>
        <v>0.43445941730666665</v>
      </c>
      <c r="AH244" s="58">
        <v>38</v>
      </c>
      <c r="AI244" s="58">
        <v>0</v>
      </c>
      <c r="AJ244" s="58">
        <v>505</v>
      </c>
      <c r="AK244" s="58">
        <v>0</v>
      </c>
      <c r="AL244" s="62">
        <v>7.5249999999999997E-2</v>
      </c>
      <c r="AM244" s="58">
        <v>0</v>
      </c>
      <c r="AN244" s="58">
        <v>34</v>
      </c>
      <c r="AO244" s="58">
        <v>0</v>
      </c>
      <c r="AP244" s="58">
        <v>533</v>
      </c>
      <c r="AQ244" s="58">
        <v>0</v>
      </c>
      <c r="AR244" s="62">
        <v>6.3789999999999999E-2</v>
      </c>
      <c r="AS244" s="58">
        <v>0</v>
      </c>
      <c r="AT244" s="62">
        <v>0.18050086630000001</v>
      </c>
      <c r="AU244" s="58">
        <v>0</v>
      </c>
      <c r="AV244" s="58">
        <v>1</v>
      </c>
      <c r="AW244" s="58">
        <v>1</v>
      </c>
      <c r="AX244" s="58">
        <v>1</v>
      </c>
      <c r="AY244" s="58">
        <v>11</v>
      </c>
      <c r="AZ244" s="58">
        <v>0</v>
      </c>
      <c r="BA244" s="58">
        <v>135</v>
      </c>
      <c r="BB244" s="58">
        <v>0</v>
      </c>
      <c r="BC244" s="62">
        <v>8.1479999999999997E-2</v>
      </c>
      <c r="BD244" s="58">
        <v>0</v>
      </c>
      <c r="BE244" s="111"/>
      <c r="BF244" s="171"/>
      <c r="BG244" s="58">
        <v>0</v>
      </c>
      <c r="BH244" s="58">
        <v>0</v>
      </c>
      <c r="BI244" s="58">
        <v>0</v>
      </c>
      <c r="BJ244" s="58">
        <v>1</v>
      </c>
      <c r="BK244" s="61">
        <v>20</v>
      </c>
      <c r="BL244" s="61">
        <v>0</v>
      </c>
      <c r="BM244" s="61">
        <v>601</v>
      </c>
      <c r="BN244" s="64">
        <v>0</v>
      </c>
      <c r="BO244" s="63">
        <v>3.3279999999999997E-2</v>
      </c>
      <c r="BP244" s="58">
        <v>0</v>
      </c>
      <c r="BQ244" s="61">
        <v>14</v>
      </c>
      <c r="BR244" s="61">
        <v>0</v>
      </c>
      <c r="BS244" s="61">
        <v>597</v>
      </c>
      <c r="BT244" s="64">
        <v>0</v>
      </c>
      <c r="BU244" s="63">
        <v>2.3449999999999999E-2</v>
      </c>
      <c r="BV244" s="64">
        <v>0</v>
      </c>
      <c r="BW244" s="63">
        <v>0.2953725962</v>
      </c>
      <c r="BX244" s="64">
        <v>0</v>
      </c>
      <c r="BY244" s="64">
        <v>1</v>
      </c>
      <c r="BZ244" s="64">
        <v>2</v>
      </c>
      <c r="CA244" s="64">
        <v>2</v>
      </c>
      <c r="CB244" s="65">
        <v>60</v>
      </c>
      <c r="CC244" s="61">
        <v>0</v>
      </c>
      <c r="CD244" s="61">
        <v>542</v>
      </c>
      <c r="CE244" s="64">
        <v>0</v>
      </c>
      <c r="CF244" s="63">
        <v>0.11070000000000001</v>
      </c>
      <c r="CG244" s="58">
        <v>0</v>
      </c>
      <c r="CH244" s="58">
        <v>30</v>
      </c>
      <c r="CI244" s="58">
        <v>0</v>
      </c>
      <c r="CJ244" s="58">
        <v>583</v>
      </c>
      <c r="CK244" s="58">
        <v>0</v>
      </c>
      <c r="CL244" s="63">
        <v>5.1459999999999999E-2</v>
      </c>
      <c r="CM244" s="58">
        <v>0</v>
      </c>
      <c r="CN244" s="63">
        <v>0.88128533170000001</v>
      </c>
      <c r="CO244" s="58">
        <v>0</v>
      </c>
      <c r="CP244" s="58">
        <v>4</v>
      </c>
      <c r="CQ244" s="58">
        <v>5</v>
      </c>
      <c r="CR244" s="58">
        <v>5</v>
      </c>
      <c r="CS244" s="64">
        <v>8</v>
      </c>
      <c r="CT244" s="64">
        <v>17</v>
      </c>
      <c r="CU244" s="63">
        <v>0.47058823529999999</v>
      </c>
      <c r="CV244" s="62">
        <v>1</v>
      </c>
      <c r="CW244" s="62">
        <v>0.47058823529999999</v>
      </c>
      <c r="CX244" s="46">
        <f t="shared" si="37"/>
        <v>11.4045597043</v>
      </c>
      <c r="CY244" s="60">
        <v>0</v>
      </c>
      <c r="CZ244" s="60">
        <v>0</v>
      </c>
      <c r="DA244" s="46">
        <f t="shared" si="38"/>
        <v>9.4117647059999996</v>
      </c>
      <c r="DB244" s="60">
        <v>0</v>
      </c>
      <c r="DC244" s="60">
        <v>0</v>
      </c>
      <c r="DD244" s="66">
        <v>0</v>
      </c>
      <c r="DE244" s="49">
        <f t="shared" si="39"/>
        <v>0.45008268995243239</v>
      </c>
    </row>
    <row r="245" spans="1:109" x14ac:dyDescent="0.45">
      <c r="A245" s="56" t="s">
        <v>1342</v>
      </c>
      <c r="B245" s="57" t="s">
        <v>1343</v>
      </c>
      <c r="C245" s="56" t="s">
        <v>1344</v>
      </c>
      <c r="D245" s="56" t="s">
        <v>1345</v>
      </c>
      <c r="E245" s="56" t="s">
        <v>1346</v>
      </c>
      <c r="F245" s="56" t="s">
        <v>794</v>
      </c>
      <c r="G245" s="56" t="s">
        <v>794</v>
      </c>
      <c r="H245" s="56" t="s">
        <v>142</v>
      </c>
      <c r="I245" s="58">
        <v>0</v>
      </c>
      <c r="J245" s="59">
        <v>59</v>
      </c>
      <c r="K245" s="60">
        <v>2.99</v>
      </c>
      <c r="L245" s="47">
        <f>IF(K245&lt;Benchmarks!C$9,0,IF(K245&lt;Benchmarks!D$9,1,IF(K245&lt;Benchmarks!E$9,2,IF(K245&lt;Benchmarks!F$9,3,IF(K245&lt;Benchmarks!G$9,4,IF(K245&lt;Benchmarks!H$9,5,6))))))</f>
        <v>5</v>
      </c>
      <c r="M245" s="62">
        <v>1</v>
      </c>
      <c r="N245" s="46">
        <f t="shared" si="30"/>
        <v>5</v>
      </c>
      <c r="O245" s="60">
        <v>0.82699999999999996</v>
      </c>
      <c r="P245" s="47">
        <f>IF(O245&lt;Benchmarks!C$8,0,IF(O245&lt;Benchmarks!D$8,1,IF(O245&lt;Benchmarks!E$8,2,IF(O245&lt;Benchmarks!F$8,3,IF(O245&lt;Benchmarks!G$8,4,IF(O245&lt;Benchmarks!H$8,5,6))))))</f>
        <v>0</v>
      </c>
      <c r="Q245" s="62">
        <v>1</v>
      </c>
      <c r="R245" s="46">
        <f t="shared" si="31"/>
        <v>0</v>
      </c>
      <c r="S245" s="60">
        <v>1.097</v>
      </c>
      <c r="T245" s="47">
        <f>IF(S245&lt;Benchmarks!C$7,0,IF(S245&lt;Benchmarks!D$7,1,IF(S245&lt;Benchmarks!E$7,2,IF(S245&lt;Benchmarks!F$7,3,IF(S245&lt;Benchmarks!G$7,4,IF(S245&lt;Benchmarks!H$7,5,6))))))</f>
        <v>6</v>
      </c>
      <c r="U245" s="62">
        <v>1</v>
      </c>
      <c r="V245" s="46">
        <f t="shared" si="32"/>
        <v>6</v>
      </c>
      <c r="W245" s="60">
        <v>4.9139999999999997</v>
      </c>
      <c r="X245" s="44">
        <f>IF(W245&lt;Benchmarks!C$5,0,IF(W245&lt;Benchmarks!D$5,1,IF(W245&lt;Benchmarks!E$5,2,IF(W245&lt;Benchmarks!F$5,3,IF(W245&lt;Benchmarks!G$5,4,IF(W245&lt;Benchmarks!H$5,5,6))))))</f>
        <v>6</v>
      </c>
      <c r="Y245" s="62">
        <v>1</v>
      </c>
      <c r="Z245" s="46">
        <f t="shared" si="33"/>
        <v>6</v>
      </c>
      <c r="AA245" s="60">
        <v>4.3280000000000003</v>
      </c>
      <c r="AB245" s="44">
        <f>IF(AA245&lt;Benchmarks!C$6,0,IF(AA245&lt;Benchmarks!D$6,1,IF(AA245&lt;Benchmarks!E$6,2,IF(AA245&lt;Benchmarks!F$6,3,IF(AA245&lt;Benchmarks!G$6,4,IF(AA245&lt;Benchmarks!H$6,5,6))))))</f>
        <v>5</v>
      </c>
      <c r="AC245" s="62">
        <v>1</v>
      </c>
      <c r="AD245" s="46">
        <f t="shared" si="34"/>
        <v>5</v>
      </c>
      <c r="AE245" s="46">
        <f t="shared" si="35"/>
        <v>22</v>
      </c>
      <c r="AF245" s="58">
        <v>30</v>
      </c>
      <c r="AG245" s="48">
        <f t="shared" si="36"/>
        <v>0.73333333333333328</v>
      </c>
      <c r="AH245" s="171"/>
      <c r="AI245" s="58">
        <v>1</v>
      </c>
      <c r="AJ245" s="58">
        <v>122</v>
      </c>
      <c r="AK245" s="58">
        <v>0</v>
      </c>
      <c r="AL245" s="111"/>
      <c r="AM245" s="58">
        <v>1</v>
      </c>
      <c r="AN245" s="171"/>
      <c r="AO245" s="58">
        <v>1</v>
      </c>
      <c r="AP245" s="58">
        <v>109</v>
      </c>
      <c r="AQ245" s="58">
        <v>0</v>
      </c>
      <c r="AR245" s="111"/>
      <c r="AS245" s="58">
        <v>1</v>
      </c>
      <c r="AT245" s="62">
        <v>0.77446954140000002</v>
      </c>
      <c r="AU245" s="58">
        <v>0</v>
      </c>
      <c r="AV245" s="58">
        <v>5</v>
      </c>
      <c r="AW245" s="58">
        <v>6</v>
      </c>
      <c r="AX245" s="58">
        <v>6</v>
      </c>
      <c r="AY245" s="171"/>
      <c r="AZ245" s="58">
        <v>1</v>
      </c>
      <c r="BA245" s="171"/>
      <c r="BB245" s="58">
        <v>4</v>
      </c>
      <c r="BC245" s="111"/>
      <c r="BD245" s="58">
        <v>1</v>
      </c>
      <c r="BE245" s="111"/>
      <c r="BF245" s="171"/>
      <c r="BG245" s="171"/>
      <c r="BH245" s="171"/>
      <c r="BI245" s="171"/>
      <c r="BJ245" s="58">
        <v>6</v>
      </c>
      <c r="BK245" s="175"/>
      <c r="BL245" s="61">
        <v>1</v>
      </c>
      <c r="BM245" s="61">
        <v>143</v>
      </c>
      <c r="BN245" s="64">
        <v>0</v>
      </c>
      <c r="BO245" s="112"/>
      <c r="BP245" s="58">
        <v>1</v>
      </c>
      <c r="BQ245" s="61">
        <v>0</v>
      </c>
      <c r="BR245" s="61">
        <v>0</v>
      </c>
      <c r="BS245" s="61">
        <v>122</v>
      </c>
      <c r="BT245" s="64">
        <v>0</v>
      </c>
      <c r="BU245" s="63">
        <v>0</v>
      </c>
      <c r="BV245" s="64">
        <v>0</v>
      </c>
      <c r="BW245" s="112"/>
      <c r="BX245" s="64">
        <v>2</v>
      </c>
      <c r="BY245" s="64">
        <v>6</v>
      </c>
      <c r="BZ245" s="64">
        <v>6</v>
      </c>
      <c r="CA245" s="64">
        <v>6</v>
      </c>
      <c r="CB245" s="65">
        <v>12</v>
      </c>
      <c r="CC245" s="61">
        <v>0</v>
      </c>
      <c r="CD245" s="61">
        <v>128</v>
      </c>
      <c r="CE245" s="64">
        <v>0</v>
      </c>
      <c r="CF245" s="63">
        <v>9.375E-2</v>
      </c>
      <c r="CG245" s="58">
        <v>0</v>
      </c>
      <c r="CH245" s="58">
        <v>17</v>
      </c>
      <c r="CI245" s="58">
        <v>0</v>
      </c>
      <c r="CJ245" s="58">
        <v>108</v>
      </c>
      <c r="CK245" s="58">
        <v>0</v>
      </c>
      <c r="CL245" s="63">
        <v>0.15740999999999999</v>
      </c>
      <c r="CM245" s="58">
        <v>0</v>
      </c>
      <c r="CN245" s="112"/>
      <c r="CO245" s="171"/>
      <c r="CP245" s="58">
        <v>0</v>
      </c>
      <c r="CQ245" s="58">
        <v>0</v>
      </c>
      <c r="CR245" s="58">
        <v>0</v>
      </c>
      <c r="CS245" s="64">
        <v>12</v>
      </c>
      <c r="CT245" s="64">
        <v>17</v>
      </c>
      <c r="CU245" s="63">
        <v>0.70588235290000001</v>
      </c>
      <c r="CV245" s="62">
        <v>0.99186991869999996</v>
      </c>
      <c r="CW245" s="62">
        <v>0.70588235290000001</v>
      </c>
      <c r="CX245" s="46">
        <f t="shared" si="37"/>
        <v>19.25</v>
      </c>
      <c r="CY245" s="60">
        <v>0</v>
      </c>
      <c r="CZ245" s="60">
        <v>0</v>
      </c>
      <c r="DA245" s="46">
        <f t="shared" si="38"/>
        <v>14.117647057999999</v>
      </c>
      <c r="DB245" s="60">
        <v>0</v>
      </c>
      <c r="DC245" s="60">
        <v>0</v>
      </c>
      <c r="DD245" s="66">
        <v>0</v>
      </c>
      <c r="DE245" s="49">
        <f t="shared" si="39"/>
        <v>0.7214626390918919</v>
      </c>
    </row>
    <row r="246" spans="1:109" x14ac:dyDescent="0.45">
      <c r="A246" s="56" t="s">
        <v>1347</v>
      </c>
      <c r="B246" s="57" t="s">
        <v>1348</v>
      </c>
      <c r="C246" s="56" t="s">
        <v>1349</v>
      </c>
      <c r="D246" s="56" t="s">
        <v>1350</v>
      </c>
      <c r="E246" s="56" t="s">
        <v>1351</v>
      </c>
      <c r="F246" s="56" t="s">
        <v>1197</v>
      </c>
      <c r="G246" s="56" t="s">
        <v>794</v>
      </c>
      <c r="H246" s="56" t="s">
        <v>142</v>
      </c>
      <c r="I246" s="58">
        <v>0</v>
      </c>
      <c r="J246" s="59">
        <v>79</v>
      </c>
      <c r="K246" s="60">
        <v>2.4630000000000001</v>
      </c>
      <c r="L246" s="47">
        <f>IF(K246&lt;Benchmarks!C$9,0,IF(K246&lt;Benchmarks!D$9,1,IF(K246&lt;Benchmarks!E$9,2,IF(K246&lt;Benchmarks!F$9,3,IF(K246&lt;Benchmarks!G$9,4,IF(K246&lt;Benchmarks!H$9,5,6))))))</f>
        <v>3</v>
      </c>
      <c r="M246" s="62">
        <v>0.35766423359999999</v>
      </c>
      <c r="N246" s="46">
        <f t="shared" si="30"/>
        <v>1.0729927008</v>
      </c>
      <c r="O246" s="60">
        <v>1.097</v>
      </c>
      <c r="P246" s="47">
        <f>IF(O246&lt;Benchmarks!C$8,0,IF(O246&lt;Benchmarks!D$8,1,IF(O246&lt;Benchmarks!E$8,2,IF(O246&lt;Benchmarks!F$8,3,IF(O246&lt;Benchmarks!G$8,4,IF(O246&lt;Benchmarks!H$8,5,6))))))</f>
        <v>2</v>
      </c>
      <c r="Q246" s="62">
        <v>1</v>
      </c>
      <c r="R246" s="46">
        <f t="shared" si="31"/>
        <v>2</v>
      </c>
      <c r="S246" s="60">
        <v>0.45700000000000002</v>
      </c>
      <c r="T246" s="47">
        <f>IF(S246&lt;Benchmarks!C$7,0,IF(S246&lt;Benchmarks!D$7,1,IF(S246&lt;Benchmarks!E$7,2,IF(S246&lt;Benchmarks!F$7,3,IF(S246&lt;Benchmarks!G$7,4,IF(S246&lt;Benchmarks!H$7,5,6))))))</f>
        <v>4</v>
      </c>
      <c r="U246" s="62">
        <v>1</v>
      </c>
      <c r="V246" s="46">
        <f t="shared" si="32"/>
        <v>4</v>
      </c>
      <c r="W246" s="60">
        <v>4.0170000000000003</v>
      </c>
      <c r="X246" s="44">
        <f>IF(W246&lt;Benchmarks!C$5,0,IF(W246&lt;Benchmarks!D$5,1,IF(W246&lt;Benchmarks!E$5,2,IF(W246&lt;Benchmarks!F$5,3,IF(W246&lt;Benchmarks!G$5,4,IF(W246&lt;Benchmarks!H$5,5,6))))))</f>
        <v>3</v>
      </c>
      <c r="Y246" s="62">
        <v>0.80291970800000001</v>
      </c>
      <c r="Z246" s="46">
        <f t="shared" si="33"/>
        <v>2.4087591239999999</v>
      </c>
      <c r="AA246" s="60">
        <v>3.7480000000000002</v>
      </c>
      <c r="AB246" s="44">
        <f>IF(AA246&lt;Benchmarks!C$6,0,IF(AA246&lt;Benchmarks!D$6,1,IF(AA246&lt;Benchmarks!E$6,2,IF(AA246&lt;Benchmarks!F$6,3,IF(AA246&lt;Benchmarks!G$6,4,IF(AA246&lt;Benchmarks!H$6,5,6))))))</f>
        <v>4</v>
      </c>
      <c r="AC246" s="62">
        <v>0.78205128209999997</v>
      </c>
      <c r="AD246" s="46">
        <f t="shared" si="34"/>
        <v>3.1282051283999999</v>
      </c>
      <c r="AE246" s="46">
        <f t="shared" si="35"/>
        <v>12.609956953200001</v>
      </c>
      <c r="AF246" s="58">
        <v>30</v>
      </c>
      <c r="AG246" s="48">
        <f t="shared" si="36"/>
        <v>0.42033189844000002</v>
      </c>
      <c r="AH246" s="58">
        <v>26</v>
      </c>
      <c r="AI246" s="58">
        <v>0</v>
      </c>
      <c r="AJ246" s="58">
        <v>225</v>
      </c>
      <c r="AK246" s="58">
        <v>0</v>
      </c>
      <c r="AL246" s="62">
        <v>0.11556</v>
      </c>
      <c r="AM246" s="58">
        <v>0</v>
      </c>
      <c r="AN246" s="58">
        <v>32</v>
      </c>
      <c r="AO246" s="58">
        <v>0</v>
      </c>
      <c r="AP246" s="58">
        <v>213</v>
      </c>
      <c r="AQ246" s="58">
        <v>0</v>
      </c>
      <c r="AR246" s="62">
        <v>0.15023</v>
      </c>
      <c r="AS246" s="58">
        <v>0</v>
      </c>
      <c r="AT246" s="111"/>
      <c r="AU246" s="171"/>
      <c r="AV246" s="58">
        <v>0</v>
      </c>
      <c r="AW246" s="58">
        <v>0</v>
      </c>
      <c r="AX246" s="58">
        <v>0</v>
      </c>
      <c r="AY246" s="171"/>
      <c r="AZ246" s="58">
        <v>1</v>
      </c>
      <c r="BA246" s="58">
        <v>53</v>
      </c>
      <c r="BB246" s="58">
        <v>0</v>
      </c>
      <c r="BC246" s="111"/>
      <c r="BD246" s="58">
        <v>1</v>
      </c>
      <c r="BE246" s="111"/>
      <c r="BF246" s="58">
        <v>2</v>
      </c>
      <c r="BG246" s="58">
        <v>2</v>
      </c>
      <c r="BH246" s="58">
        <v>5</v>
      </c>
      <c r="BI246" s="58">
        <v>5</v>
      </c>
      <c r="BJ246" s="58">
        <v>5</v>
      </c>
      <c r="BK246" s="175"/>
      <c r="BL246" s="61">
        <v>1</v>
      </c>
      <c r="BM246" s="61">
        <v>247</v>
      </c>
      <c r="BN246" s="64">
        <v>0</v>
      </c>
      <c r="BO246" s="112"/>
      <c r="BP246" s="58">
        <v>1</v>
      </c>
      <c r="BQ246" s="175"/>
      <c r="BR246" s="61">
        <v>1</v>
      </c>
      <c r="BS246" s="61">
        <v>254</v>
      </c>
      <c r="BT246" s="64">
        <v>0</v>
      </c>
      <c r="BU246" s="112"/>
      <c r="BV246" s="64">
        <v>1</v>
      </c>
      <c r="BW246" s="112"/>
      <c r="BX246" s="172"/>
      <c r="BY246" s="64">
        <v>0</v>
      </c>
      <c r="BZ246" s="64">
        <v>0</v>
      </c>
      <c r="CA246" s="64">
        <v>0</v>
      </c>
      <c r="CB246" s="65">
        <v>21</v>
      </c>
      <c r="CC246" s="61">
        <v>0</v>
      </c>
      <c r="CD246" s="61">
        <v>225</v>
      </c>
      <c r="CE246" s="64">
        <v>0</v>
      </c>
      <c r="CF246" s="63">
        <v>9.3329999999999996E-2</v>
      </c>
      <c r="CG246" s="58">
        <v>0</v>
      </c>
      <c r="CH246" s="58">
        <v>16</v>
      </c>
      <c r="CI246" s="58">
        <v>0</v>
      </c>
      <c r="CJ246" s="58">
        <v>228</v>
      </c>
      <c r="CK246" s="58">
        <v>0</v>
      </c>
      <c r="CL246" s="63">
        <v>7.0180000000000006E-2</v>
      </c>
      <c r="CM246" s="58">
        <v>0</v>
      </c>
      <c r="CN246" s="63">
        <v>0.46439317949999998</v>
      </c>
      <c r="CO246" s="58">
        <v>0</v>
      </c>
      <c r="CP246" s="58">
        <v>3</v>
      </c>
      <c r="CQ246" s="58">
        <v>4</v>
      </c>
      <c r="CR246" s="58">
        <v>4</v>
      </c>
      <c r="CS246" s="64">
        <v>9</v>
      </c>
      <c r="CT246" s="64">
        <v>17</v>
      </c>
      <c r="CU246" s="63">
        <v>0.52941176469999995</v>
      </c>
      <c r="CV246" s="62">
        <v>0.98031496060000001</v>
      </c>
      <c r="CW246" s="62">
        <v>0.52941176469999995</v>
      </c>
      <c r="CX246" s="46">
        <f t="shared" si="37"/>
        <v>11.03371233405</v>
      </c>
      <c r="CY246" s="60">
        <v>0</v>
      </c>
      <c r="CZ246" s="60">
        <v>0</v>
      </c>
      <c r="DA246" s="46">
        <f t="shared" si="38"/>
        <v>10.588235293999999</v>
      </c>
      <c r="DB246" s="60">
        <v>0</v>
      </c>
      <c r="DC246" s="60">
        <v>0</v>
      </c>
      <c r="DD246" s="66">
        <v>0</v>
      </c>
      <c r="DE246" s="49">
        <f t="shared" si="39"/>
        <v>0.4675015703362162</v>
      </c>
    </row>
    <row r="247" spans="1:109" x14ac:dyDescent="0.45">
      <c r="A247" s="56" t="s">
        <v>1352</v>
      </c>
      <c r="B247" s="57" t="s">
        <v>1353</v>
      </c>
      <c r="C247" s="56" t="s">
        <v>1354</v>
      </c>
      <c r="D247" s="56" t="s">
        <v>1355</v>
      </c>
      <c r="E247" s="56" t="s">
        <v>1356</v>
      </c>
      <c r="F247" s="56" t="s">
        <v>1239</v>
      </c>
      <c r="G247" s="56" t="s">
        <v>1240</v>
      </c>
      <c r="H247" s="56" t="s">
        <v>142</v>
      </c>
      <c r="I247" s="58">
        <v>0</v>
      </c>
      <c r="J247" s="59">
        <v>99</v>
      </c>
      <c r="K247" s="60">
        <v>2.7189999999999999</v>
      </c>
      <c r="L247" s="47">
        <f>IF(K247&lt;Benchmarks!C$9,0,IF(K247&lt;Benchmarks!D$9,1,IF(K247&lt;Benchmarks!E$9,2,IF(K247&lt;Benchmarks!F$9,3,IF(K247&lt;Benchmarks!G$9,4,IF(K247&lt;Benchmarks!H$9,5,6))))))</f>
        <v>5</v>
      </c>
      <c r="M247" s="62">
        <v>0.97080291969999999</v>
      </c>
      <c r="N247" s="46">
        <f t="shared" si="30"/>
        <v>4.8540145985000001</v>
      </c>
      <c r="O247" s="60">
        <v>1.1180000000000001</v>
      </c>
      <c r="P247" s="47">
        <f>IF(O247&lt;Benchmarks!C$8,0,IF(O247&lt;Benchmarks!D$8,1,IF(O247&lt;Benchmarks!E$8,2,IF(O247&lt;Benchmarks!F$8,3,IF(O247&lt;Benchmarks!G$8,4,IF(O247&lt;Benchmarks!H$8,5,6))))))</f>
        <v>3</v>
      </c>
      <c r="Q247" s="62">
        <v>1</v>
      </c>
      <c r="R247" s="46">
        <f t="shared" si="31"/>
        <v>3</v>
      </c>
      <c r="S247" s="60">
        <v>0.19600000000000001</v>
      </c>
      <c r="T247" s="47">
        <f>IF(S247&lt;Benchmarks!C$7,0,IF(S247&lt;Benchmarks!D$7,1,IF(S247&lt;Benchmarks!E$7,2,IF(S247&lt;Benchmarks!F$7,3,IF(S247&lt;Benchmarks!G$7,4,IF(S247&lt;Benchmarks!H$7,5,6))))))</f>
        <v>0</v>
      </c>
      <c r="U247" s="62">
        <v>1</v>
      </c>
      <c r="V247" s="46">
        <f t="shared" si="32"/>
        <v>0</v>
      </c>
      <c r="W247" s="60">
        <v>4.0330000000000004</v>
      </c>
      <c r="X247" s="44">
        <f>IF(W247&lt;Benchmarks!C$5,0,IF(W247&lt;Benchmarks!D$5,1,IF(W247&lt;Benchmarks!E$5,2,IF(W247&lt;Benchmarks!F$5,3,IF(W247&lt;Benchmarks!G$5,4,IF(W247&lt;Benchmarks!H$5,5,6))))))</f>
        <v>3</v>
      </c>
      <c r="Y247" s="62">
        <v>0.97445255470000003</v>
      </c>
      <c r="Z247" s="46">
        <f t="shared" si="33"/>
        <v>2.9233576641000001</v>
      </c>
      <c r="AA247" s="60">
        <v>3.71</v>
      </c>
      <c r="AB247" s="44">
        <f>IF(AA247&lt;Benchmarks!C$6,0,IF(AA247&lt;Benchmarks!D$6,1,IF(AA247&lt;Benchmarks!E$6,2,IF(AA247&lt;Benchmarks!F$6,3,IF(AA247&lt;Benchmarks!G$6,4,IF(AA247&lt;Benchmarks!H$6,5,6))))))</f>
        <v>3</v>
      </c>
      <c r="AC247" s="62">
        <v>0.93589743589999996</v>
      </c>
      <c r="AD247" s="46">
        <f t="shared" si="34"/>
        <v>2.8076923077</v>
      </c>
      <c r="AE247" s="46">
        <f t="shared" si="35"/>
        <v>13.585064570300002</v>
      </c>
      <c r="AF247" s="58">
        <v>30</v>
      </c>
      <c r="AG247" s="48">
        <f t="shared" si="36"/>
        <v>0.4528354856766667</v>
      </c>
      <c r="AH247" s="58">
        <v>11</v>
      </c>
      <c r="AI247" s="58">
        <v>0</v>
      </c>
      <c r="AJ247" s="58">
        <v>152</v>
      </c>
      <c r="AK247" s="58">
        <v>0</v>
      </c>
      <c r="AL247" s="62">
        <v>7.2370000000000004E-2</v>
      </c>
      <c r="AM247" s="58">
        <v>0</v>
      </c>
      <c r="AN247" s="58">
        <v>14</v>
      </c>
      <c r="AO247" s="58">
        <v>0</v>
      </c>
      <c r="AP247" s="58">
        <v>285</v>
      </c>
      <c r="AQ247" s="58">
        <v>0</v>
      </c>
      <c r="AR247" s="62">
        <v>4.9119999999999997E-2</v>
      </c>
      <c r="AS247" s="58">
        <v>0</v>
      </c>
      <c r="AT247" s="62">
        <v>0.38360006600000002</v>
      </c>
      <c r="AU247" s="58">
        <v>0</v>
      </c>
      <c r="AV247" s="58">
        <v>2</v>
      </c>
      <c r="AW247" s="58">
        <v>3</v>
      </c>
      <c r="AX247" s="58">
        <v>3</v>
      </c>
      <c r="AY247" s="171"/>
      <c r="AZ247" s="58">
        <v>1</v>
      </c>
      <c r="BA247" s="58">
        <v>77</v>
      </c>
      <c r="BB247" s="58">
        <v>0</v>
      </c>
      <c r="BC247" s="111"/>
      <c r="BD247" s="58">
        <v>1</v>
      </c>
      <c r="BE247" s="111"/>
      <c r="BF247" s="58">
        <v>2</v>
      </c>
      <c r="BG247" s="58">
        <v>2</v>
      </c>
      <c r="BH247" s="58">
        <v>3</v>
      </c>
      <c r="BI247" s="58">
        <v>3</v>
      </c>
      <c r="BJ247" s="58">
        <v>3</v>
      </c>
      <c r="BK247" s="61">
        <v>18</v>
      </c>
      <c r="BL247" s="61">
        <v>0</v>
      </c>
      <c r="BM247" s="61">
        <v>238</v>
      </c>
      <c r="BN247" s="64">
        <v>0</v>
      </c>
      <c r="BO247" s="63">
        <v>7.5630000000000003E-2</v>
      </c>
      <c r="BP247" s="58">
        <v>0</v>
      </c>
      <c r="BQ247" s="175"/>
      <c r="BR247" s="61">
        <v>1</v>
      </c>
      <c r="BS247" s="61">
        <v>316</v>
      </c>
      <c r="BT247" s="64">
        <v>0</v>
      </c>
      <c r="BU247" s="112"/>
      <c r="BV247" s="64">
        <v>1</v>
      </c>
      <c r="BW247" s="112"/>
      <c r="BX247" s="64">
        <v>2</v>
      </c>
      <c r="BY247" s="64">
        <v>2</v>
      </c>
      <c r="BZ247" s="64">
        <v>5</v>
      </c>
      <c r="CA247" s="64">
        <v>5</v>
      </c>
      <c r="CB247" s="65">
        <v>13</v>
      </c>
      <c r="CC247" s="61">
        <v>0</v>
      </c>
      <c r="CD247" s="61">
        <v>160</v>
      </c>
      <c r="CE247" s="64">
        <v>0</v>
      </c>
      <c r="CF247" s="63">
        <v>8.1250000000000003E-2</v>
      </c>
      <c r="CG247" s="58">
        <v>0</v>
      </c>
      <c r="CH247" s="58">
        <v>16</v>
      </c>
      <c r="CI247" s="58">
        <v>0</v>
      </c>
      <c r="CJ247" s="58">
        <v>234</v>
      </c>
      <c r="CK247" s="58">
        <v>0</v>
      </c>
      <c r="CL247" s="63">
        <v>6.8379999999999996E-2</v>
      </c>
      <c r="CM247" s="58">
        <v>0</v>
      </c>
      <c r="CN247" s="63">
        <v>0.34074662430000002</v>
      </c>
      <c r="CO247" s="58">
        <v>0</v>
      </c>
      <c r="CP247" s="58">
        <v>3</v>
      </c>
      <c r="CQ247" s="58">
        <v>3</v>
      </c>
      <c r="CR247" s="58">
        <v>3</v>
      </c>
      <c r="CS247" s="64">
        <v>11</v>
      </c>
      <c r="CT247" s="64">
        <v>17</v>
      </c>
      <c r="CU247" s="63">
        <v>0.64705882349999999</v>
      </c>
      <c r="CV247" s="62">
        <v>0.87463556850000002</v>
      </c>
      <c r="CW247" s="62">
        <v>0</v>
      </c>
      <c r="CX247" s="46">
        <f t="shared" si="37"/>
        <v>11.886931499012501</v>
      </c>
      <c r="CY247" s="60">
        <v>0</v>
      </c>
      <c r="CZ247" s="60">
        <v>0</v>
      </c>
      <c r="DA247" s="46">
        <f t="shared" si="38"/>
        <v>0</v>
      </c>
      <c r="DB247" s="60">
        <v>0</v>
      </c>
      <c r="DC247" s="60">
        <v>0</v>
      </c>
      <c r="DD247" s="66">
        <v>0</v>
      </c>
      <c r="DE247" s="49">
        <f t="shared" si="39"/>
        <v>0.25701473511378381</v>
      </c>
    </row>
    <row r="248" spans="1:109" x14ac:dyDescent="0.45">
      <c r="A248" s="56" t="s">
        <v>1357</v>
      </c>
      <c r="B248" s="57" t="s">
        <v>1358</v>
      </c>
      <c r="C248" s="56" t="s">
        <v>1359</v>
      </c>
      <c r="D248" s="56" t="s">
        <v>1360</v>
      </c>
      <c r="E248" s="56" t="s">
        <v>1361</v>
      </c>
      <c r="F248" s="56" t="s">
        <v>1239</v>
      </c>
      <c r="G248" s="56" t="s">
        <v>1240</v>
      </c>
      <c r="H248" s="56" t="s">
        <v>142</v>
      </c>
      <c r="I248" s="58">
        <v>0</v>
      </c>
      <c r="J248" s="59">
        <v>94</v>
      </c>
      <c r="K248" s="60">
        <v>3.0430000000000001</v>
      </c>
      <c r="L248" s="47">
        <f>IF(K248&lt;Benchmarks!C$9,0,IF(K248&lt;Benchmarks!D$9,1,IF(K248&lt;Benchmarks!E$9,2,IF(K248&lt;Benchmarks!F$9,3,IF(K248&lt;Benchmarks!G$9,4,IF(K248&lt;Benchmarks!H$9,5,6))))))</f>
        <v>5</v>
      </c>
      <c r="M248" s="62">
        <v>1</v>
      </c>
      <c r="N248" s="46">
        <f t="shared" si="30"/>
        <v>5</v>
      </c>
      <c r="O248" s="60">
        <v>1.1279999999999999</v>
      </c>
      <c r="P248" s="47">
        <f>IF(O248&lt;Benchmarks!C$8,0,IF(O248&lt;Benchmarks!D$8,1,IF(O248&lt;Benchmarks!E$8,2,IF(O248&lt;Benchmarks!F$8,3,IF(O248&lt;Benchmarks!G$8,4,IF(O248&lt;Benchmarks!H$8,5,6))))))</f>
        <v>3</v>
      </c>
      <c r="Q248" s="62">
        <v>1</v>
      </c>
      <c r="R248" s="46">
        <f t="shared" si="31"/>
        <v>3</v>
      </c>
      <c r="S248" s="60">
        <v>0.22800000000000001</v>
      </c>
      <c r="T248" s="47">
        <f>IF(S248&lt;Benchmarks!C$7,0,IF(S248&lt;Benchmarks!D$7,1,IF(S248&lt;Benchmarks!E$7,2,IF(S248&lt;Benchmarks!F$7,3,IF(S248&lt;Benchmarks!G$7,4,IF(S248&lt;Benchmarks!H$7,5,6))))))</f>
        <v>0</v>
      </c>
      <c r="U248" s="62">
        <v>1</v>
      </c>
      <c r="V248" s="46">
        <f t="shared" si="32"/>
        <v>0</v>
      </c>
      <c r="W248" s="60">
        <v>4.399</v>
      </c>
      <c r="X248" s="44">
        <f>IF(W248&lt;Benchmarks!C$5,0,IF(W248&lt;Benchmarks!D$5,1,IF(W248&lt;Benchmarks!E$5,2,IF(W248&lt;Benchmarks!F$5,3,IF(W248&lt;Benchmarks!G$5,4,IF(W248&lt;Benchmarks!H$5,5,6))))))</f>
        <v>5</v>
      </c>
      <c r="Y248" s="62">
        <v>0.96350364960000001</v>
      </c>
      <c r="Z248" s="46">
        <f t="shared" si="33"/>
        <v>4.8175182479999998</v>
      </c>
      <c r="AA248" s="60">
        <v>4.258</v>
      </c>
      <c r="AB248" s="44">
        <f>IF(AA248&lt;Benchmarks!C$6,0,IF(AA248&lt;Benchmarks!D$6,1,IF(AA248&lt;Benchmarks!E$6,2,IF(AA248&lt;Benchmarks!F$6,3,IF(AA248&lt;Benchmarks!G$6,4,IF(AA248&lt;Benchmarks!H$6,5,6))))))</f>
        <v>5</v>
      </c>
      <c r="AC248" s="62">
        <v>1</v>
      </c>
      <c r="AD248" s="46">
        <f t="shared" si="34"/>
        <v>5</v>
      </c>
      <c r="AE248" s="46">
        <f t="shared" si="35"/>
        <v>17.817518247999999</v>
      </c>
      <c r="AF248" s="58">
        <v>30</v>
      </c>
      <c r="AG248" s="48">
        <f t="shared" si="36"/>
        <v>0.59391727493333335</v>
      </c>
      <c r="AH248" s="58">
        <v>20</v>
      </c>
      <c r="AI248" s="58">
        <v>0</v>
      </c>
      <c r="AJ248" s="58">
        <v>206</v>
      </c>
      <c r="AK248" s="58">
        <v>0</v>
      </c>
      <c r="AL248" s="62">
        <v>9.7089999999999996E-2</v>
      </c>
      <c r="AM248" s="58">
        <v>0</v>
      </c>
      <c r="AN248" s="58">
        <v>19</v>
      </c>
      <c r="AO248" s="58">
        <v>0</v>
      </c>
      <c r="AP248" s="58">
        <v>251</v>
      </c>
      <c r="AQ248" s="58">
        <v>0</v>
      </c>
      <c r="AR248" s="62">
        <v>7.5700000000000003E-2</v>
      </c>
      <c r="AS248" s="58">
        <v>0</v>
      </c>
      <c r="AT248" s="62">
        <v>0.25067385440000001</v>
      </c>
      <c r="AU248" s="58">
        <v>0</v>
      </c>
      <c r="AV248" s="58">
        <v>0</v>
      </c>
      <c r="AW248" s="58">
        <v>2</v>
      </c>
      <c r="AX248" s="58">
        <v>2</v>
      </c>
      <c r="AY248" s="171"/>
      <c r="AZ248" s="58">
        <v>1</v>
      </c>
      <c r="BA248" s="58">
        <v>63</v>
      </c>
      <c r="BB248" s="58">
        <v>0</v>
      </c>
      <c r="BC248" s="111"/>
      <c r="BD248" s="58">
        <v>1</v>
      </c>
      <c r="BE248" s="111"/>
      <c r="BF248" s="171"/>
      <c r="BG248" s="58">
        <v>0</v>
      </c>
      <c r="BH248" s="58">
        <v>0</v>
      </c>
      <c r="BI248" s="58">
        <v>0</v>
      </c>
      <c r="BJ248" s="58">
        <v>2</v>
      </c>
      <c r="BK248" s="61">
        <v>11</v>
      </c>
      <c r="BL248" s="61">
        <v>0</v>
      </c>
      <c r="BM248" s="61">
        <v>318</v>
      </c>
      <c r="BN248" s="64">
        <v>0</v>
      </c>
      <c r="BO248" s="63">
        <v>3.4590000000000003E-2</v>
      </c>
      <c r="BP248" s="58">
        <v>0</v>
      </c>
      <c r="BQ248" s="175"/>
      <c r="BR248" s="61">
        <v>1</v>
      </c>
      <c r="BS248" s="61">
        <v>312</v>
      </c>
      <c r="BT248" s="64">
        <v>0</v>
      </c>
      <c r="BU248" s="112"/>
      <c r="BV248" s="64">
        <v>1</v>
      </c>
      <c r="BW248" s="112"/>
      <c r="BX248" s="64">
        <v>2</v>
      </c>
      <c r="BY248" s="64">
        <v>0</v>
      </c>
      <c r="BZ248" s="64">
        <v>0</v>
      </c>
      <c r="CA248" s="64">
        <v>0</v>
      </c>
      <c r="CB248" s="177"/>
      <c r="CC248" s="61">
        <v>1</v>
      </c>
      <c r="CD248" s="61">
        <v>233</v>
      </c>
      <c r="CE248" s="64">
        <v>0</v>
      </c>
      <c r="CF248" s="112"/>
      <c r="CG248" s="58">
        <v>1</v>
      </c>
      <c r="CH248" s="58">
        <v>43</v>
      </c>
      <c r="CI248" s="58">
        <v>0</v>
      </c>
      <c r="CJ248" s="58">
        <v>255</v>
      </c>
      <c r="CK248" s="58">
        <v>0</v>
      </c>
      <c r="CL248" s="63">
        <v>0.16863</v>
      </c>
      <c r="CM248" s="58">
        <v>0</v>
      </c>
      <c r="CN248" s="112"/>
      <c r="CO248" s="171"/>
      <c r="CP248" s="58">
        <v>0</v>
      </c>
      <c r="CQ248" s="58">
        <v>0</v>
      </c>
      <c r="CR248" s="58">
        <v>0</v>
      </c>
      <c r="CS248" s="64">
        <v>2</v>
      </c>
      <c r="CT248" s="64">
        <v>17</v>
      </c>
      <c r="CU248" s="63">
        <v>0.1176470588</v>
      </c>
      <c r="CV248" s="62">
        <v>0.99354838710000004</v>
      </c>
      <c r="CW248" s="62">
        <v>0.1176470588</v>
      </c>
      <c r="CX248" s="46">
        <f t="shared" si="37"/>
        <v>15.590328467000001</v>
      </c>
      <c r="CY248" s="60">
        <v>0</v>
      </c>
      <c r="CZ248" s="60">
        <v>0</v>
      </c>
      <c r="DA248" s="46">
        <f t="shared" si="38"/>
        <v>2.3529411759999999</v>
      </c>
      <c r="DB248" s="60">
        <v>0</v>
      </c>
      <c r="DC248" s="60">
        <v>0</v>
      </c>
      <c r="DD248" s="66">
        <v>0</v>
      </c>
      <c r="DE248" s="49">
        <f t="shared" si="39"/>
        <v>0.3879625868756757</v>
      </c>
    </row>
    <row r="249" spans="1:109" x14ac:dyDescent="0.45">
      <c r="A249" s="56" t="s">
        <v>1362</v>
      </c>
      <c r="B249" s="57" t="s">
        <v>1363</v>
      </c>
      <c r="C249" s="56" t="s">
        <v>1364</v>
      </c>
      <c r="D249" s="56" t="s">
        <v>1365</v>
      </c>
      <c r="E249" s="56" t="s">
        <v>1366</v>
      </c>
      <c r="F249" s="56" t="s">
        <v>1218</v>
      </c>
      <c r="G249" s="56" t="s">
        <v>794</v>
      </c>
      <c r="H249" s="56" t="s">
        <v>142</v>
      </c>
      <c r="I249" s="58">
        <v>0</v>
      </c>
      <c r="J249" s="59">
        <v>66</v>
      </c>
      <c r="K249" s="60">
        <v>2.319</v>
      </c>
      <c r="L249" s="47">
        <f>IF(K249&lt;Benchmarks!C$9,0,IF(K249&lt;Benchmarks!D$9,1,IF(K249&lt;Benchmarks!E$9,2,IF(K249&lt;Benchmarks!F$9,3,IF(K249&lt;Benchmarks!G$9,4,IF(K249&lt;Benchmarks!H$9,5,6))))))</f>
        <v>1</v>
      </c>
      <c r="M249" s="62">
        <v>0.46350364960000001</v>
      </c>
      <c r="N249" s="46">
        <f t="shared" si="30"/>
        <v>0.46350364960000001</v>
      </c>
      <c r="O249" s="60">
        <v>0.91800000000000004</v>
      </c>
      <c r="P249" s="47">
        <f>IF(O249&lt;Benchmarks!C$8,0,IF(O249&lt;Benchmarks!D$8,1,IF(O249&lt;Benchmarks!E$8,2,IF(O249&lt;Benchmarks!F$8,3,IF(O249&lt;Benchmarks!G$8,4,IF(O249&lt;Benchmarks!H$8,5,6))))))</f>
        <v>0</v>
      </c>
      <c r="Q249" s="62">
        <v>1</v>
      </c>
      <c r="R249" s="46">
        <f t="shared" si="31"/>
        <v>0</v>
      </c>
      <c r="S249" s="60">
        <v>0.49399999999999999</v>
      </c>
      <c r="T249" s="47">
        <f>IF(S249&lt;Benchmarks!C$7,0,IF(S249&lt;Benchmarks!D$7,1,IF(S249&lt;Benchmarks!E$7,2,IF(S249&lt;Benchmarks!F$7,3,IF(S249&lt;Benchmarks!G$7,4,IF(S249&lt;Benchmarks!H$7,5,6))))))</f>
        <v>4</v>
      </c>
      <c r="U249" s="62">
        <v>1</v>
      </c>
      <c r="V249" s="46">
        <f t="shared" si="32"/>
        <v>4</v>
      </c>
      <c r="W249" s="60">
        <v>3.7309999999999999</v>
      </c>
      <c r="X249" s="44">
        <f>IF(W249&lt;Benchmarks!C$5,0,IF(W249&lt;Benchmarks!D$5,1,IF(W249&lt;Benchmarks!E$5,2,IF(W249&lt;Benchmarks!F$5,3,IF(W249&lt;Benchmarks!G$5,4,IF(W249&lt;Benchmarks!H$5,5,6))))))</f>
        <v>1</v>
      </c>
      <c r="Y249" s="62">
        <v>0.4671532847</v>
      </c>
      <c r="Z249" s="46">
        <f t="shared" si="33"/>
        <v>0.4671532847</v>
      </c>
      <c r="AA249" s="60">
        <v>3.2469999999999999</v>
      </c>
      <c r="AB249" s="44">
        <f>IF(AA249&lt;Benchmarks!C$6,0,IF(AA249&lt;Benchmarks!D$6,1,IF(AA249&lt;Benchmarks!E$6,2,IF(AA249&lt;Benchmarks!F$6,3,IF(AA249&lt;Benchmarks!G$6,4,IF(AA249&lt;Benchmarks!H$6,5,6))))))</f>
        <v>0</v>
      </c>
      <c r="AC249" s="62">
        <v>0.25641025639999998</v>
      </c>
      <c r="AD249" s="46">
        <f t="shared" si="34"/>
        <v>0</v>
      </c>
      <c r="AE249" s="46">
        <f t="shared" si="35"/>
        <v>4.9306569343</v>
      </c>
      <c r="AF249" s="58">
        <v>30</v>
      </c>
      <c r="AG249" s="48">
        <f t="shared" si="36"/>
        <v>0.16435523114333334</v>
      </c>
      <c r="AH249" s="171"/>
      <c r="AI249" s="58">
        <v>1</v>
      </c>
      <c r="AJ249" s="58">
        <v>168</v>
      </c>
      <c r="AK249" s="58">
        <v>0</v>
      </c>
      <c r="AL249" s="111"/>
      <c r="AM249" s="58">
        <v>1</v>
      </c>
      <c r="AN249" s="58">
        <v>28</v>
      </c>
      <c r="AO249" s="58">
        <v>0</v>
      </c>
      <c r="AP249" s="58">
        <v>186</v>
      </c>
      <c r="AQ249" s="58">
        <v>0</v>
      </c>
      <c r="AR249" s="62">
        <v>0.15054000000000001</v>
      </c>
      <c r="AS249" s="58">
        <v>0</v>
      </c>
      <c r="AT249" s="111"/>
      <c r="AU249" s="171"/>
      <c r="AV249" s="58">
        <v>0</v>
      </c>
      <c r="AW249" s="58">
        <v>0</v>
      </c>
      <c r="AX249" s="58">
        <v>0</v>
      </c>
      <c r="AY249" s="171"/>
      <c r="AZ249" s="58">
        <v>1</v>
      </c>
      <c r="BA249" s="58">
        <v>45</v>
      </c>
      <c r="BB249" s="58">
        <v>0</v>
      </c>
      <c r="BC249" s="111"/>
      <c r="BD249" s="58">
        <v>1</v>
      </c>
      <c r="BE249" s="111"/>
      <c r="BF249" s="171"/>
      <c r="BG249" s="58">
        <v>1</v>
      </c>
      <c r="BH249" s="58">
        <v>0</v>
      </c>
      <c r="BI249" s="58">
        <v>1</v>
      </c>
      <c r="BJ249" s="58">
        <v>1</v>
      </c>
      <c r="BK249" s="61">
        <v>15</v>
      </c>
      <c r="BL249" s="61">
        <v>0</v>
      </c>
      <c r="BM249" s="61">
        <v>196</v>
      </c>
      <c r="BN249" s="64">
        <v>0</v>
      </c>
      <c r="BO249" s="63">
        <v>7.6530000000000001E-2</v>
      </c>
      <c r="BP249" s="58">
        <v>0</v>
      </c>
      <c r="BQ249" s="61">
        <v>14</v>
      </c>
      <c r="BR249" s="61">
        <v>0</v>
      </c>
      <c r="BS249" s="61">
        <v>211</v>
      </c>
      <c r="BT249" s="64">
        <v>0</v>
      </c>
      <c r="BU249" s="63">
        <v>6.6350000000000006E-2</v>
      </c>
      <c r="BV249" s="64">
        <v>0</v>
      </c>
      <c r="BW249" s="63">
        <v>0.13301973080000001</v>
      </c>
      <c r="BX249" s="64">
        <v>0</v>
      </c>
      <c r="BY249" s="64">
        <v>0</v>
      </c>
      <c r="BZ249" s="64">
        <v>1</v>
      </c>
      <c r="CA249" s="64">
        <v>1</v>
      </c>
      <c r="CB249" s="65">
        <v>31</v>
      </c>
      <c r="CC249" s="61">
        <v>0</v>
      </c>
      <c r="CD249" s="61">
        <v>186</v>
      </c>
      <c r="CE249" s="64">
        <v>0</v>
      </c>
      <c r="CF249" s="63">
        <v>0.16667000000000001</v>
      </c>
      <c r="CG249" s="58">
        <v>0</v>
      </c>
      <c r="CH249" s="58">
        <v>19</v>
      </c>
      <c r="CI249" s="58">
        <v>0</v>
      </c>
      <c r="CJ249" s="58">
        <v>191</v>
      </c>
      <c r="CK249" s="58">
        <v>0</v>
      </c>
      <c r="CL249" s="63">
        <v>9.9479999999999999E-2</v>
      </c>
      <c r="CM249" s="58">
        <v>0</v>
      </c>
      <c r="CN249" s="63">
        <v>0.54541764749999999</v>
      </c>
      <c r="CO249" s="58">
        <v>0</v>
      </c>
      <c r="CP249" s="58">
        <v>2</v>
      </c>
      <c r="CQ249" s="58">
        <v>5</v>
      </c>
      <c r="CR249" s="58">
        <v>5</v>
      </c>
      <c r="CS249" s="64">
        <v>7</v>
      </c>
      <c r="CT249" s="64">
        <v>17</v>
      </c>
      <c r="CU249" s="63">
        <v>0.41176470590000003</v>
      </c>
      <c r="CV249" s="62">
        <v>0.98564593300000003</v>
      </c>
      <c r="CW249" s="62">
        <v>0.41176470590000003</v>
      </c>
      <c r="CX249" s="46">
        <f t="shared" si="37"/>
        <v>4.3143248175125004</v>
      </c>
      <c r="CY249" s="60">
        <v>0</v>
      </c>
      <c r="CZ249" s="60">
        <v>0</v>
      </c>
      <c r="DA249" s="46">
        <f t="shared" si="38"/>
        <v>8.2352941180000006</v>
      </c>
      <c r="DB249" s="60">
        <v>0</v>
      </c>
      <c r="DC249" s="60">
        <v>0</v>
      </c>
      <c r="DD249" s="66">
        <v>0</v>
      </c>
      <c r="DE249" s="49">
        <f t="shared" si="39"/>
        <v>0.27134311211918921</v>
      </c>
    </row>
    <row r="250" spans="1:109" x14ac:dyDescent="0.45">
      <c r="A250" s="56" t="s">
        <v>1367</v>
      </c>
      <c r="B250" s="57" t="s">
        <v>1368</v>
      </c>
      <c r="C250" s="56" t="s">
        <v>1369</v>
      </c>
      <c r="D250" s="56" t="s">
        <v>1370</v>
      </c>
      <c r="E250" s="56" t="s">
        <v>1371</v>
      </c>
      <c r="F250" s="56" t="s">
        <v>794</v>
      </c>
      <c r="G250" s="56" t="s">
        <v>794</v>
      </c>
      <c r="H250" s="56" t="s">
        <v>142</v>
      </c>
      <c r="I250" s="58">
        <v>0</v>
      </c>
      <c r="J250" s="59">
        <v>180</v>
      </c>
      <c r="K250" s="60">
        <v>2.411</v>
      </c>
      <c r="L250" s="47">
        <f>IF(K250&lt;Benchmarks!C$9,0,IF(K250&lt;Benchmarks!D$9,1,IF(K250&lt;Benchmarks!E$9,2,IF(K250&lt;Benchmarks!F$9,3,IF(K250&lt;Benchmarks!G$9,4,IF(K250&lt;Benchmarks!H$9,5,6))))))</f>
        <v>2</v>
      </c>
      <c r="M250" s="62">
        <v>0.94890510949999995</v>
      </c>
      <c r="N250" s="46">
        <f t="shared" si="30"/>
        <v>1.8978102189999999</v>
      </c>
      <c r="O250" s="60">
        <v>0.46800000000000003</v>
      </c>
      <c r="P250" s="47">
        <f>IF(O250&lt;Benchmarks!C$8,0,IF(O250&lt;Benchmarks!D$8,1,IF(O250&lt;Benchmarks!E$8,2,IF(O250&lt;Benchmarks!F$8,3,IF(O250&lt;Benchmarks!G$8,4,IF(O250&lt;Benchmarks!H$8,5,6))))))</f>
        <v>0</v>
      </c>
      <c r="Q250" s="62">
        <v>1</v>
      </c>
      <c r="R250" s="46">
        <f t="shared" si="31"/>
        <v>0</v>
      </c>
      <c r="S250" s="60">
        <v>0.78800000000000003</v>
      </c>
      <c r="T250" s="47">
        <f>IF(S250&lt;Benchmarks!C$7,0,IF(S250&lt;Benchmarks!D$7,1,IF(S250&lt;Benchmarks!E$7,2,IF(S250&lt;Benchmarks!F$7,3,IF(S250&lt;Benchmarks!G$7,4,IF(S250&lt;Benchmarks!H$7,5,6))))))</f>
        <v>6</v>
      </c>
      <c r="U250" s="62">
        <v>1</v>
      </c>
      <c r="V250" s="46">
        <f t="shared" si="32"/>
        <v>6</v>
      </c>
      <c r="W250" s="60">
        <v>3.6669999999999998</v>
      </c>
      <c r="X250" s="44">
        <f>IF(W250&lt;Benchmarks!C$5,0,IF(W250&lt;Benchmarks!D$5,1,IF(W250&lt;Benchmarks!E$5,2,IF(W250&lt;Benchmarks!F$5,3,IF(W250&lt;Benchmarks!G$5,4,IF(W250&lt;Benchmarks!H$5,5,6))))))</f>
        <v>1</v>
      </c>
      <c r="Y250" s="62">
        <v>0.94890510949999995</v>
      </c>
      <c r="Z250" s="46">
        <f t="shared" si="33"/>
        <v>0.94890510949999995</v>
      </c>
      <c r="AA250" s="60">
        <v>3.4380000000000002</v>
      </c>
      <c r="AB250" s="44">
        <f>IF(AA250&lt;Benchmarks!C$6,0,IF(AA250&lt;Benchmarks!D$6,1,IF(AA250&lt;Benchmarks!E$6,2,IF(AA250&lt;Benchmarks!F$6,3,IF(AA250&lt;Benchmarks!G$6,4,IF(AA250&lt;Benchmarks!H$6,5,6))))))</f>
        <v>1</v>
      </c>
      <c r="AC250" s="62">
        <v>0.8461538462</v>
      </c>
      <c r="AD250" s="46">
        <f t="shared" si="34"/>
        <v>0.8461538462</v>
      </c>
      <c r="AE250" s="46">
        <f t="shared" si="35"/>
        <v>9.6928691747000002</v>
      </c>
      <c r="AF250" s="58">
        <v>30</v>
      </c>
      <c r="AG250" s="48">
        <f t="shared" si="36"/>
        <v>0.32309563915666667</v>
      </c>
      <c r="AH250" s="58">
        <v>24</v>
      </c>
      <c r="AI250" s="58">
        <v>0</v>
      </c>
      <c r="AJ250" s="58">
        <v>375</v>
      </c>
      <c r="AK250" s="58">
        <v>0</v>
      </c>
      <c r="AL250" s="62">
        <v>6.4000000000000001E-2</v>
      </c>
      <c r="AM250" s="58">
        <v>0</v>
      </c>
      <c r="AN250" s="58">
        <v>21</v>
      </c>
      <c r="AO250" s="58">
        <v>0</v>
      </c>
      <c r="AP250" s="58">
        <v>352</v>
      </c>
      <c r="AQ250" s="58">
        <v>0</v>
      </c>
      <c r="AR250" s="62">
        <v>5.9659999999999998E-2</v>
      </c>
      <c r="AS250" s="58">
        <v>0</v>
      </c>
      <c r="AT250" s="62">
        <v>8.3078101099999996E-2</v>
      </c>
      <c r="AU250" s="58">
        <v>0</v>
      </c>
      <c r="AV250" s="58">
        <v>1</v>
      </c>
      <c r="AW250" s="58">
        <v>0</v>
      </c>
      <c r="AX250" s="58">
        <v>1</v>
      </c>
      <c r="AY250" s="171"/>
      <c r="AZ250" s="58">
        <v>1</v>
      </c>
      <c r="BA250" s="58">
        <v>88</v>
      </c>
      <c r="BB250" s="58">
        <v>0</v>
      </c>
      <c r="BC250" s="111"/>
      <c r="BD250" s="58">
        <v>1</v>
      </c>
      <c r="BE250" s="111"/>
      <c r="BF250" s="171"/>
      <c r="BG250" s="58">
        <v>1</v>
      </c>
      <c r="BH250" s="58">
        <v>0</v>
      </c>
      <c r="BI250" s="58">
        <v>1</v>
      </c>
      <c r="BJ250" s="58">
        <v>1</v>
      </c>
      <c r="BK250" s="61">
        <v>14</v>
      </c>
      <c r="BL250" s="61">
        <v>0</v>
      </c>
      <c r="BM250" s="61">
        <v>423</v>
      </c>
      <c r="BN250" s="64">
        <v>0</v>
      </c>
      <c r="BO250" s="63">
        <v>3.3099999999999997E-2</v>
      </c>
      <c r="BP250" s="58">
        <v>0</v>
      </c>
      <c r="BQ250" s="175"/>
      <c r="BR250" s="61">
        <v>1</v>
      </c>
      <c r="BS250" s="61">
        <v>401</v>
      </c>
      <c r="BT250" s="64">
        <v>0</v>
      </c>
      <c r="BU250" s="112"/>
      <c r="BV250" s="64">
        <v>1</v>
      </c>
      <c r="BW250" s="112"/>
      <c r="BX250" s="64">
        <v>2</v>
      </c>
      <c r="BY250" s="64">
        <v>5</v>
      </c>
      <c r="BZ250" s="64">
        <v>6</v>
      </c>
      <c r="CA250" s="64">
        <v>6</v>
      </c>
      <c r="CB250" s="65">
        <v>12</v>
      </c>
      <c r="CC250" s="61">
        <v>0</v>
      </c>
      <c r="CD250" s="61">
        <v>400</v>
      </c>
      <c r="CE250" s="64">
        <v>0</v>
      </c>
      <c r="CF250" s="63">
        <v>0.03</v>
      </c>
      <c r="CG250" s="58">
        <v>0</v>
      </c>
      <c r="CH250" s="171"/>
      <c r="CI250" s="58">
        <v>1</v>
      </c>
      <c r="CJ250" s="58">
        <v>390</v>
      </c>
      <c r="CK250" s="58">
        <v>0</v>
      </c>
      <c r="CL250" s="112"/>
      <c r="CM250" s="58">
        <v>1</v>
      </c>
      <c r="CN250" s="112"/>
      <c r="CO250" s="171"/>
      <c r="CP250" s="58">
        <v>5</v>
      </c>
      <c r="CQ250" s="58">
        <v>0</v>
      </c>
      <c r="CR250" s="58">
        <v>5</v>
      </c>
      <c r="CS250" s="64">
        <v>12</v>
      </c>
      <c r="CT250" s="64">
        <v>17</v>
      </c>
      <c r="CU250" s="63">
        <v>0.70588235290000001</v>
      </c>
      <c r="CV250" s="62">
        <v>0.99743589740000005</v>
      </c>
      <c r="CW250" s="62">
        <v>0.70588235290000001</v>
      </c>
      <c r="CX250" s="46">
        <f t="shared" si="37"/>
        <v>8.4812605278624993</v>
      </c>
      <c r="CY250" s="60">
        <v>0</v>
      </c>
      <c r="CZ250" s="60">
        <v>0</v>
      </c>
      <c r="DA250" s="46">
        <f t="shared" si="38"/>
        <v>14.117647057999999</v>
      </c>
      <c r="DB250" s="60">
        <v>0</v>
      </c>
      <c r="DC250" s="60">
        <v>0</v>
      </c>
      <c r="DD250" s="66">
        <v>0</v>
      </c>
      <c r="DE250" s="49">
        <f t="shared" si="39"/>
        <v>0.4886250288835135</v>
      </c>
    </row>
    <row r="251" spans="1:109" x14ac:dyDescent="0.45">
      <c r="A251" s="56" t="s">
        <v>1372</v>
      </c>
      <c r="B251" s="57" t="s">
        <v>1373</v>
      </c>
      <c r="C251" s="56" t="s">
        <v>1374</v>
      </c>
      <c r="D251" s="56" t="s">
        <v>1375</v>
      </c>
      <c r="E251" s="56" t="s">
        <v>1376</v>
      </c>
      <c r="F251" s="56" t="s">
        <v>794</v>
      </c>
      <c r="G251" s="56" t="s">
        <v>794</v>
      </c>
      <c r="H251" s="56" t="s">
        <v>142</v>
      </c>
      <c r="I251" s="58">
        <v>0</v>
      </c>
      <c r="J251" s="59">
        <v>120</v>
      </c>
      <c r="K251" s="60">
        <v>3.2679999999999998</v>
      </c>
      <c r="L251" s="47">
        <f>IF(K251&lt;Benchmarks!C$9,0,IF(K251&lt;Benchmarks!D$9,1,IF(K251&lt;Benchmarks!E$9,2,IF(K251&lt;Benchmarks!F$9,3,IF(K251&lt;Benchmarks!G$9,4,IF(K251&lt;Benchmarks!H$9,5,6))))))</f>
        <v>6</v>
      </c>
      <c r="M251" s="62">
        <v>1</v>
      </c>
      <c r="N251" s="46">
        <f t="shared" si="30"/>
        <v>6</v>
      </c>
      <c r="O251" s="60">
        <v>1.0389999999999999</v>
      </c>
      <c r="P251" s="47">
        <f>IF(O251&lt;Benchmarks!C$8,0,IF(O251&lt;Benchmarks!D$8,1,IF(O251&lt;Benchmarks!E$8,2,IF(O251&lt;Benchmarks!F$8,3,IF(O251&lt;Benchmarks!G$8,4,IF(O251&lt;Benchmarks!H$8,5,6))))))</f>
        <v>1</v>
      </c>
      <c r="Q251" s="62">
        <v>1</v>
      </c>
      <c r="R251" s="46">
        <f t="shared" si="31"/>
        <v>1</v>
      </c>
      <c r="S251" s="60">
        <v>0.155</v>
      </c>
      <c r="T251" s="47">
        <f>IF(S251&lt;Benchmarks!C$7,0,IF(S251&lt;Benchmarks!D$7,1,IF(S251&lt;Benchmarks!E$7,2,IF(S251&lt;Benchmarks!F$7,3,IF(S251&lt;Benchmarks!G$7,4,IF(S251&lt;Benchmarks!H$7,5,6))))))</f>
        <v>0</v>
      </c>
      <c r="U251" s="62">
        <v>1</v>
      </c>
      <c r="V251" s="46">
        <f t="shared" si="32"/>
        <v>0</v>
      </c>
      <c r="W251" s="60">
        <v>4.4619999999999997</v>
      </c>
      <c r="X251" s="44">
        <f>IF(W251&lt;Benchmarks!C$5,0,IF(W251&lt;Benchmarks!D$5,1,IF(W251&lt;Benchmarks!E$5,2,IF(W251&lt;Benchmarks!F$5,3,IF(W251&lt;Benchmarks!G$5,4,IF(W251&lt;Benchmarks!H$5,5,6))))))</f>
        <v>5</v>
      </c>
      <c r="Y251" s="62">
        <v>0.98905109489999998</v>
      </c>
      <c r="Z251" s="46">
        <f t="shared" si="33"/>
        <v>4.9452554744999997</v>
      </c>
      <c r="AA251" s="60">
        <v>4.1589999999999998</v>
      </c>
      <c r="AB251" s="44">
        <f>IF(AA251&lt;Benchmarks!C$6,0,IF(AA251&lt;Benchmarks!D$6,1,IF(AA251&lt;Benchmarks!E$6,2,IF(AA251&lt;Benchmarks!F$6,3,IF(AA251&lt;Benchmarks!G$6,4,IF(AA251&lt;Benchmarks!H$6,5,6))))))</f>
        <v>5</v>
      </c>
      <c r="AC251" s="62">
        <v>0.9615384615</v>
      </c>
      <c r="AD251" s="46">
        <f t="shared" si="34"/>
        <v>4.8076923075</v>
      </c>
      <c r="AE251" s="46">
        <f t="shared" si="35"/>
        <v>16.752947782</v>
      </c>
      <c r="AF251" s="58">
        <v>30</v>
      </c>
      <c r="AG251" s="48">
        <f t="shared" si="36"/>
        <v>0.55843159273333332</v>
      </c>
      <c r="AH251" s="58">
        <v>26</v>
      </c>
      <c r="AI251" s="58">
        <v>0</v>
      </c>
      <c r="AJ251" s="58">
        <v>291</v>
      </c>
      <c r="AK251" s="58">
        <v>0</v>
      </c>
      <c r="AL251" s="62">
        <v>8.9349999999999999E-2</v>
      </c>
      <c r="AM251" s="58">
        <v>0</v>
      </c>
      <c r="AN251" s="58">
        <v>27</v>
      </c>
      <c r="AO251" s="58">
        <v>0</v>
      </c>
      <c r="AP251" s="58">
        <v>350</v>
      </c>
      <c r="AQ251" s="58">
        <v>0</v>
      </c>
      <c r="AR251" s="62">
        <v>7.714E-2</v>
      </c>
      <c r="AS251" s="58">
        <v>0</v>
      </c>
      <c r="AT251" s="62">
        <v>0.15736563989999999</v>
      </c>
      <c r="AU251" s="58">
        <v>0</v>
      </c>
      <c r="AV251" s="58">
        <v>0</v>
      </c>
      <c r="AW251" s="58">
        <v>1</v>
      </c>
      <c r="AX251" s="58">
        <v>1</v>
      </c>
      <c r="AY251" s="171"/>
      <c r="AZ251" s="58">
        <v>1</v>
      </c>
      <c r="BA251" s="58">
        <v>92</v>
      </c>
      <c r="BB251" s="58">
        <v>0</v>
      </c>
      <c r="BC251" s="111"/>
      <c r="BD251" s="58">
        <v>1</v>
      </c>
      <c r="BE251" s="111"/>
      <c r="BF251" s="58">
        <v>2</v>
      </c>
      <c r="BG251" s="58">
        <v>2</v>
      </c>
      <c r="BH251" s="58">
        <v>4</v>
      </c>
      <c r="BI251" s="58">
        <v>4</v>
      </c>
      <c r="BJ251" s="58">
        <v>4</v>
      </c>
      <c r="BK251" s="175"/>
      <c r="BL251" s="61">
        <v>1</v>
      </c>
      <c r="BM251" s="61">
        <v>355</v>
      </c>
      <c r="BN251" s="64">
        <v>0</v>
      </c>
      <c r="BO251" s="112"/>
      <c r="BP251" s="58">
        <v>1</v>
      </c>
      <c r="BQ251" s="175"/>
      <c r="BR251" s="61">
        <v>1</v>
      </c>
      <c r="BS251" s="61">
        <v>404</v>
      </c>
      <c r="BT251" s="64">
        <v>0</v>
      </c>
      <c r="BU251" s="112"/>
      <c r="BV251" s="64">
        <v>1</v>
      </c>
      <c r="BW251" s="63">
        <v>0.2189349112</v>
      </c>
      <c r="BX251" s="64">
        <v>0</v>
      </c>
      <c r="BY251" s="64">
        <v>1</v>
      </c>
      <c r="BZ251" s="64">
        <v>2</v>
      </c>
      <c r="CA251" s="64">
        <v>2</v>
      </c>
      <c r="CB251" s="65">
        <v>42</v>
      </c>
      <c r="CC251" s="61">
        <v>0</v>
      </c>
      <c r="CD251" s="61">
        <v>351</v>
      </c>
      <c r="CE251" s="64">
        <v>0</v>
      </c>
      <c r="CF251" s="63">
        <v>0.11966</v>
      </c>
      <c r="CG251" s="58">
        <v>0</v>
      </c>
      <c r="CH251" s="58">
        <v>39</v>
      </c>
      <c r="CI251" s="58">
        <v>0</v>
      </c>
      <c r="CJ251" s="58">
        <v>399</v>
      </c>
      <c r="CK251" s="58">
        <v>0</v>
      </c>
      <c r="CL251" s="63">
        <v>9.7739999999999994E-2</v>
      </c>
      <c r="CM251" s="58">
        <v>0</v>
      </c>
      <c r="CN251" s="63">
        <v>0.28773956420000002</v>
      </c>
      <c r="CO251" s="58">
        <v>0</v>
      </c>
      <c r="CP251" s="58">
        <v>2</v>
      </c>
      <c r="CQ251" s="58">
        <v>2</v>
      </c>
      <c r="CR251" s="58">
        <v>2</v>
      </c>
      <c r="CS251" s="64">
        <v>8</v>
      </c>
      <c r="CT251" s="64">
        <v>17</v>
      </c>
      <c r="CU251" s="63">
        <v>0.47058823529999999</v>
      </c>
      <c r="CV251" s="62">
        <v>1</v>
      </c>
      <c r="CW251" s="62">
        <v>0.47058823529999999</v>
      </c>
      <c r="CX251" s="46">
        <f t="shared" si="37"/>
        <v>14.658829309249999</v>
      </c>
      <c r="CY251" s="60">
        <v>0</v>
      </c>
      <c r="CZ251" s="60">
        <v>0</v>
      </c>
      <c r="DA251" s="46">
        <f t="shared" si="38"/>
        <v>9.4117647059999996</v>
      </c>
      <c r="DB251" s="60">
        <v>0</v>
      </c>
      <c r="DC251" s="60">
        <v>0</v>
      </c>
      <c r="DD251" s="66">
        <v>0</v>
      </c>
      <c r="DE251" s="49">
        <f t="shared" si="39"/>
        <v>0.52044527600540536</v>
      </c>
    </row>
    <row r="252" spans="1:109" x14ac:dyDescent="0.45">
      <c r="A252" s="56" t="s">
        <v>1377</v>
      </c>
      <c r="B252" s="57" t="s">
        <v>1378</v>
      </c>
      <c r="C252" s="56" t="s">
        <v>1379</v>
      </c>
      <c r="D252" s="56" t="s">
        <v>1380</v>
      </c>
      <c r="E252" s="56" t="s">
        <v>1381</v>
      </c>
      <c r="F252" s="56" t="s">
        <v>1239</v>
      </c>
      <c r="G252" s="56" t="s">
        <v>1240</v>
      </c>
      <c r="H252" s="56" t="s">
        <v>142</v>
      </c>
      <c r="I252" s="58">
        <v>0</v>
      </c>
      <c r="J252" s="59">
        <v>99</v>
      </c>
      <c r="K252" s="60">
        <v>2.5670000000000002</v>
      </c>
      <c r="L252" s="47">
        <f>IF(K252&lt;Benchmarks!C$9,0,IF(K252&lt;Benchmarks!D$9,1,IF(K252&lt;Benchmarks!E$9,2,IF(K252&lt;Benchmarks!F$9,3,IF(K252&lt;Benchmarks!G$9,4,IF(K252&lt;Benchmarks!H$9,5,6))))))</f>
        <v>4</v>
      </c>
      <c r="M252" s="62">
        <v>0.96350364960000001</v>
      </c>
      <c r="N252" s="46">
        <f t="shared" si="30"/>
        <v>3.8540145984</v>
      </c>
      <c r="O252" s="60">
        <v>1.0029999999999999</v>
      </c>
      <c r="P252" s="47">
        <f>IF(O252&lt;Benchmarks!C$8,0,IF(O252&lt;Benchmarks!D$8,1,IF(O252&lt;Benchmarks!E$8,2,IF(O252&lt;Benchmarks!F$8,3,IF(O252&lt;Benchmarks!G$8,4,IF(O252&lt;Benchmarks!H$8,5,6))))))</f>
        <v>1</v>
      </c>
      <c r="Q252" s="62">
        <v>1</v>
      </c>
      <c r="R252" s="46">
        <f t="shared" si="31"/>
        <v>1</v>
      </c>
      <c r="S252" s="60">
        <v>0.23799999999999999</v>
      </c>
      <c r="T252" s="47">
        <f>IF(S252&lt;Benchmarks!C$7,0,IF(S252&lt;Benchmarks!D$7,1,IF(S252&lt;Benchmarks!E$7,2,IF(S252&lt;Benchmarks!F$7,3,IF(S252&lt;Benchmarks!G$7,4,IF(S252&lt;Benchmarks!H$7,5,6))))))</f>
        <v>0</v>
      </c>
      <c r="U252" s="62">
        <v>1</v>
      </c>
      <c r="V252" s="46">
        <f t="shared" si="32"/>
        <v>0</v>
      </c>
      <c r="W252" s="60">
        <v>3.8090000000000002</v>
      </c>
      <c r="X252" s="44">
        <f>IF(W252&lt;Benchmarks!C$5,0,IF(W252&lt;Benchmarks!D$5,1,IF(W252&lt;Benchmarks!E$5,2,IF(W252&lt;Benchmarks!F$5,3,IF(W252&lt;Benchmarks!G$5,4,IF(W252&lt;Benchmarks!H$5,5,6))))))</f>
        <v>2</v>
      </c>
      <c r="Y252" s="62">
        <v>0.92700729930000003</v>
      </c>
      <c r="Z252" s="46">
        <f t="shared" si="33"/>
        <v>1.8540145986000001</v>
      </c>
      <c r="AA252" s="60">
        <v>3.4420000000000002</v>
      </c>
      <c r="AB252" s="44">
        <f>IF(AA252&lt;Benchmarks!C$6,0,IF(AA252&lt;Benchmarks!D$6,1,IF(AA252&lt;Benchmarks!E$6,2,IF(AA252&lt;Benchmarks!F$6,3,IF(AA252&lt;Benchmarks!G$6,4,IF(AA252&lt;Benchmarks!H$6,5,6))))))</f>
        <v>1</v>
      </c>
      <c r="AC252" s="62">
        <v>0.78205128209999997</v>
      </c>
      <c r="AD252" s="46">
        <f t="shared" si="34"/>
        <v>0.78205128209999997</v>
      </c>
      <c r="AE252" s="46">
        <f t="shared" si="35"/>
        <v>7.4900804790999995</v>
      </c>
      <c r="AF252" s="58">
        <v>30</v>
      </c>
      <c r="AG252" s="48">
        <f t="shared" si="36"/>
        <v>0.24966934930333332</v>
      </c>
      <c r="AH252" s="171"/>
      <c r="AI252" s="58">
        <v>1</v>
      </c>
      <c r="AJ252" s="58">
        <v>200</v>
      </c>
      <c r="AK252" s="58">
        <v>0</v>
      </c>
      <c r="AL252" s="111"/>
      <c r="AM252" s="58">
        <v>1</v>
      </c>
      <c r="AN252" s="171"/>
      <c r="AO252" s="58">
        <v>1</v>
      </c>
      <c r="AP252" s="58">
        <v>266</v>
      </c>
      <c r="AQ252" s="58">
        <v>0</v>
      </c>
      <c r="AR252" s="111"/>
      <c r="AS252" s="58">
        <v>1</v>
      </c>
      <c r="AT252" s="62">
        <v>1.2092050209</v>
      </c>
      <c r="AU252" s="58">
        <v>0</v>
      </c>
      <c r="AV252" s="58">
        <v>6</v>
      </c>
      <c r="AW252" s="58">
        <v>6</v>
      </c>
      <c r="AX252" s="58">
        <v>6</v>
      </c>
      <c r="AY252" s="171"/>
      <c r="AZ252" s="58">
        <v>1</v>
      </c>
      <c r="BA252" s="58">
        <v>68</v>
      </c>
      <c r="BB252" s="58">
        <v>0</v>
      </c>
      <c r="BC252" s="111"/>
      <c r="BD252" s="58">
        <v>1</v>
      </c>
      <c r="BE252" s="62">
        <v>0.92285564850000001</v>
      </c>
      <c r="BF252" s="58">
        <v>0</v>
      </c>
      <c r="BG252" s="58">
        <v>5</v>
      </c>
      <c r="BH252" s="58">
        <v>6</v>
      </c>
      <c r="BI252" s="58">
        <v>6</v>
      </c>
      <c r="BJ252" s="58">
        <v>6</v>
      </c>
      <c r="BK252" s="61">
        <v>14</v>
      </c>
      <c r="BL252" s="61">
        <v>0</v>
      </c>
      <c r="BM252" s="61">
        <v>281</v>
      </c>
      <c r="BN252" s="64">
        <v>0</v>
      </c>
      <c r="BO252" s="63">
        <v>4.9820000000000003E-2</v>
      </c>
      <c r="BP252" s="58">
        <v>0</v>
      </c>
      <c r="BQ252" s="175"/>
      <c r="BR252" s="61">
        <v>1</v>
      </c>
      <c r="BS252" s="61">
        <v>317</v>
      </c>
      <c r="BT252" s="64">
        <v>0</v>
      </c>
      <c r="BU252" s="112"/>
      <c r="BV252" s="64">
        <v>1</v>
      </c>
      <c r="BW252" s="112"/>
      <c r="BX252" s="64">
        <v>2</v>
      </c>
      <c r="BY252" s="64">
        <v>2</v>
      </c>
      <c r="BZ252" s="64">
        <v>5</v>
      </c>
      <c r="CA252" s="64">
        <v>5</v>
      </c>
      <c r="CB252" s="177"/>
      <c r="CC252" s="61">
        <v>1</v>
      </c>
      <c r="CD252" s="61">
        <v>239</v>
      </c>
      <c r="CE252" s="64">
        <v>0</v>
      </c>
      <c r="CF252" s="112"/>
      <c r="CG252" s="58">
        <v>1</v>
      </c>
      <c r="CH252" s="171"/>
      <c r="CI252" s="58">
        <v>1</v>
      </c>
      <c r="CJ252" s="58">
        <v>281</v>
      </c>
      <c r="CK252" s="58">
        <v>0</v>
      </c>
      <c r="CL252" s="112"/>
      <c r="CM252" s="58">
        <v>1</v>
      </c>
      <c r="CN252" s="112"/>
      <c r="CO252" s="171"/>
      <c r="CP252" s="58">
        <v>5</v>
      </c>
      <c r="CQ252" s="58">
        <v>0</v>
      </c>
      <c r="CR252" s="58">
        <v>5</v>
      </c>
      <c r="CS252" s="64">
        <v>16</v>
      </c>
      <c r="CT252" s="64">
        <v>17</v>
      </c>
      <c r="CU252" s="63">
        <v>0.94117647059999998</v>
      </c>
      <c r="CV252" s="62">
        <v>0.99365079369999998</v>
      </c>
      <c r="CW252" s="62">
        <v>0.94117647059999998</v>
      </c>
      <c r="CX252" s="46">
        <f t="shared" si="37"/>
        <v>6.5538204192124994</v>
      </c>
      <c r="CY252" s="60">
        <v>0</v>
      </c>
      <c r="CZ252" s="60">
        <v>0</v>
      </c>
      <c r="DA252" s="46">
        <f t="shared" si="38"/>
        <v>18.823529411999999</v>
      </c>
      <c r="DB252" s="60">
        <v>0</v>
      </c>
      <c r="DC252" s="60">
        <v>0</v>
      </c>
      <c r="DD252" s="66">
        <v>0</v>
      </c>
      <c r="DE252" s="49">
        <f t="shared" si="39"/>
        <v>0.54869945581000001</v>
      </c>
    </row>
    <row r="253" spans="1:109" x14ac:dyDescent="0.45">
      <c r="A253" s="56" t="s">
        <v>1382</v>
      </c>
      <c r="B253" s="57" t="s">
        <v>1383</v>
      </c>
      <c r="C253" s="56" t="s">
        <v>1384</v>
      </c>
      <c r="D253" s="56" t="s">
        <v>1385</v>
      </c>
      <c r="E253" s="56" t="s">
        <v>1386</v>
      </c>
      <c r="F253" s="56" t="s">
        <v>794</v>
      </c>
      <c r="G253" s="56" t="s">
        <v>794</v>
      </c>
      <c r="H253" s="56" t="s">
        <v>142</v>
      </c>
      <c r="I253" s="58">
        <v>0</v>
      </c>
      <c r="J253" s="59">
        <v>56</v>
      </c>
      <c r="K253" s="60">
        <v>2.2120000000000002</v>
      </c>
      <c r="L253" s="47">
        <f>IF(K253&lt;Benchmarks!C$9,0,IF(K253&lt;Benchmarks!D$9,1,IF(K253&lt;Benchmarks!E$9,2,IF(K253&lt;Benchmarks!F$9,3,IF(K253&lt;Benchmarks!G$9,4,IF(K253&lt;Benchmarks!H$9,5,6))))))</f>
        <v>1</v>
      </c>
      <c r="M253" s="62">
        <v>0.5948905109</v>
      </c>
      <c r="N253" s="46">
        <f t="shared" si="30"/>
        <v>0.5948905109</v>
      </c>
      <c r="O253" s="60">
        <v>0.71099999999999997</v>
      </c>
      <c r="P253" s="47">
        <f>IF(O253&lt;Benchmarks!C$8,0,IF(O253&lt;Benchmarks!D$8,1,IF(O253&lt;Benchmarks!E$8,2,IF(O253&lt;Benchmarks!F$8,3,IF(O253&lt;Benchmarks!G$8,4,IF(O253&lt;Benchmarks!H$8,5,6))))))</f>
        <v>0</v>
      </c>
      <c r="Q253" s="62">
        <v>1</v>
      </c>
      <c r="R253" s="46">
        <f t="shared" si="31"/>
        <v>0</v>
      </c>
      <c r="S253" s="60">
        <v>0.29399999999999998</v>
      </c>
      <c r="T253" s="47">
        <f>IF(S253&lt;Benchmarks!C$7,0,IF(S253&lt;Benchmarks!D$7,1,IF(S253&lt;Benchmarks!E$7,2,IF(S253&lt;Benchmarks!F$7,3,IF(S253&lt;Benchmarks!G$7,4,IF(S253&lt;Benchmarks!H$7,5,6))))))</f>
        <v>0</v>
      </c>
      <c r="U253" s="62">
        <v>1</v>
      </c>
      <c r="V253" s="46">
        <f t="shared" si="32"/>
        <v>0</v>
      </c>
      <c r="W253" s="60">
        <v>3.218</v>
      </c>
      <c r="X253" s="44">
        <f>IF(W253&lt;Benchmarks!C$5,0,IF(W253&lt;Benchmarks!D$5,1,IF(W253&lt;Benchmarks!E$5,2,IF(W253&lt;Benchmarks!F$5,3,IF(W253&lt;Benchmarks!G$5,4,IF(W253&lt;Benchmarks!H$5,5,6))))))</f>
        <v>0</v>
      </c>
      <c r="Y253" s="62">
        <v>0.3211678832</v>
      </c>
      <c r="Z253" s="46">
        <f t="shared" si="33"/>
        <v>0</v>
      </c>
      <c r="AA253" s="60">
        <v>2.9329999999999998</v>
      </c>
      <c r="AB253" s="44">
        <f>IF(AA253&lt;Benchmarks!C$6,0,IF(AA253&lt;Benchmarks!D$6,1,IF(AA253&lt;Benchmarks!E$6,2,IF(AA253&lt;Benchmarks!F$6,3,IF(AA253&lt;Benchmarks!G$6,4,IF(AA253&lt;Benchmarks!H$6,5,6))))))</f>
        <v>0</v>
      </c>
      <c r="AC253" s="62">
        <v>0.17948717950000001</v>
      </c>
      <c r="AD253" s="46">
        <f t="shared" si="34"/>
        <v>0</v>
      </c>
      <c r="AE253" s="46">
        <f t="shared" si="35"/>
        <v>0.5948905109</v>
      </c>
      <c r="AF253" s="58">
        <v>30</v>
      </c>
      <c r="AG253" s="48">
        <f t="shared" si="36"/>
        <v>1.9829683696666666E-2</v>
      </c>
      <c r="AH253" s="171"/>
      <c r="AI253" s="58">
        <v>1</v>
      </c>
      <c r="AJ253" s="58">
        <v>117</v>
      </c>
      <c r="AK253" s="58">
        <v>0</v>
      </c>
      <c r="AL253" s="111"/>
      <c r="AM253" s="58">
        <v>1</v>
      </c>
      <c r="AN253" s="171"/>
      <c r="AO253" s="58">
        <v>1</v>
      </c>
      <c r="AP253" s="58">
        <v>140</v>
      </c>
      <c r="AQ253" s="58">
        <v>0</v>
      </c>
      <c r="AR253" s="111"/>
      <c r="AS253" s="58">
        <v>1</v>
      </c>
      <c r="AT253" s="111"/>
      <c r="AU253" s="171"/>
      <c r="AV253" s="58">
        <v>1</v>
      </c>
      <c r="AW253" s="58">
        <v>0</v>
      </c>
      <c r="AX253" s="58">
        <v>1</v>
      </c>
      <c r="AY253" s="171"/>
      <c r="AZ253" s="58">
        <v>1</v>
      </c>
      <c r="BA253" s="58">
        <v>38</v>
      </c>
      <c r="BB253" s="58">
        <v>0</v>
      </c>
      <c r="BC253" s="111"/>
      <c r="BD253" s="58">
        <v>1</v>
      </c>
      <c r="BE253" s="111"/>
      <c r="BF253" s="171"/>
      <c r="BG253" s="58">
        <v>0</v>
      </c>
      <c r="BH253" s="58">
        <v>0</v>
      </c>
      <c r="BI253" s="58">
        <v>0</v>
      </c>
      <c r="BJ253" s="58">
        <v>1</v>
      </c>
      <c r="BK253" s="175"/>
      <c r="BL253" s="61">
        <v>1</v>
      </c>
      <c r="BM253" s="61">
        <v>174</v>
      </c>
      <c r="BN253" s="64">
        <v>0</v>
      </c>
      <c r="BO253" s="112"/>
      <c r="BP253" s="58">
        <v>1</v>
      </c>
      <c r="BQ253" s="175"/>
      <c r="BR253" s="61">
        <v>1</v>
      </c>
      <c r="BS253" s="61">
        <v>170</v>
      </c>
      <c r="BT253" s="64">
        <v>0</v>
      </c>
      <c r="BU253" s="112"/>
      <c r="BV253" s="64">
        <v>1</v>
      </c>
      <c r="BW253" s="112"/>
      <c r="BX253" s="172"/>
      <c r="BY253" s="64">
        <v>2</v>
      </c>
      <c r="BZ253" s="64">
        <v>0</v>
      </c>
      <c r="CA253" s="64">
        <v>2</v>
      </c>
      <c r="CB253" s="65">
        <v>12</v>
      </c>
      <c r="CC253" s="61">
        <v>0</v>
      </c>
      <c r="CD253" s="61">
        <v>139</v>
      </c>
      <c r="CE253" s="64">
        <v>0</v>
      </c>
      <c r="CF253" s="63">
        <v>8.6330000000000004E-2</v>
      </c>
      <c r="CG253" s="58">
        <v>0</v>
      </c>
      <c r="CH253" s="58">
        <v>16</v>
      </c>
      <c r="CI253" s="58">
        <v>0</v>
      </c>
      <c r="CJ253" s="58">
        <v>143</v>
      </c>
      <c r="CK253" s="58">
        <v>0</v>
      </c>
      <c r="CL253" s="63">
        <v>0.11189</v>
      </c>
      <c r="CM253" s="58">
        <v>0</v>
      </c>
      <c r="CN253" s="112"/>
      <c r="CO253" s="171"/>
      <c r="CP253" s="58">
        <v>1</v>
      </c>
      <c r="CQ253" s="58">
        <v>0</v>
      </c>
      <c r="CR253" s="58">
        <v>1</v>
      </c>
      <c r="CS253" s="64">
        <v>4</v>
      </c>
      <c r="CT253" s="64">
        <v>17</v>
      </c>
      <c r="CU253" s="63">
        <v>0.23529411759999999</v>
      </c>
      <c r="CV253" s="62">
        <v>0.98235294120000005</v>
      </c>
      <c r="CW253" s="62">
        <v>0.23529411759999999</v>
      </c>
      <c r="CX253" s="46">
        <f t="shared" si="37"/>
        <v>0.5205291970375</v>
      </c>
      <c r="CY253" s="60">
        <v>0</v>
      </c>
      <c r="CZ253" s="60">
        <v>0</v>
      </c>
      <c r="DA253" s="46">
        <f t="shared" si="38"/>
        <v>4.7058823519999997</v>
      </c>
      <c r="DB253" s="60">
        <v>0</v>
      </c>
      <c r="DC253" s="60">
        <v>0</v>
      </c>
      <c r="DD253" s="66">
        <v>0</v>
      </c>
      <c r="DE253" s="49">
        <f t="shared" si="39"/>
        <v>0.11300349295216215</v>
      </c>
    </row>
    <row r="254" spans="1:109" x14ac:dyDescent="0.45">
      <c r="A254" s="56" t="s">
        <v>1387</v>
      </c>
      <c r="B254" s="57" t="s">
        <v>1388</v>
      </c>
      <c r="C254" s="56" t="s">
        <v>1389</v>
      </c>
      <c r="D254" s="56" t="s">
        <v>1390</v>
      </c>
      <c r="E254" s="56" t="s">
        <v>1391</v>
      </c>
      <c r="F254" s="56" t="s">
        <v>794</v>
      </c>
      <c r="G254" s="56" t="s">
        <v>794</v>
      </c>
      <c r="H254" s="56" t="s">
        <v>142</v>
      </c>
      <c r="I254" s="58">
        <v>0</v>
      </c>
      <c r="J254" s="59">
        <v>54</v>
      </c>
      <c r="K254" s="60">
        <v>2.9609999999999999</v>
      </c>
      <c r="L254" s="47">
        <f>IF(K254&lt;Benchmarks!C$9,0,IF(K254&lt;Benchmarks!D$9,1,IF(K254&lt;Benchmarks!E$9,2,IF(K254&lt;Benchmarks!F$9,3,IF(K254&lt;Benchmarks!G$9,4,IF(K254&lt;Benchmarks!H$9,5,6))))))</f>
        <v>5</v>
      </c>
      <c r="M254" s="62">
        <v>0.98540145990000005</v>
      </c>
      <c r="N254" s="46">
        <f t="shared" si="30"/>
        <v>4.9270072995000005</v>
      </c>
      <c r="O254" s="60">
        <v>1.77</v>
      </c>
      <c r="P254" s="47">
        <f>IF(O254&lt;Benchmarks!C$8,0,IF(O254&lt;Benchmarks!D$8,1,IF(O254&lt;Benchmarks!E$8,2,IF(O254&lt;Benchmarks!F$8,3,IF(O254&lt;Benchmarks!G$8,4,IF(O254&lt;Benchmarks!H$8,5,6))))))</f>
        <v>6</v>
      </c>
      <c r="Q254" s="62">
        <v>1</v>
      </c>
      <c r="R254" s="46">
        <f t="shared" si="31"/>
        <v>6</v>
      </c>
      <c r="S254" s="60">
        <v>0.56399999999999995</v>
      </c>
      <c r="T254" s="47">
        <f>IF(S254&lt;Benchmarks!C$7,0,IF(S254&lt;Benchmarks!D$7,1,IF(S254&lt;Benchmarks!E$7,2,IF(S254&lt;Benchmarks!F$7,3,IF(S254&lt;Benchmarks!G$7,4,IF(S254&lt;Benchmarks!H$7,5,6))))))</f>
        <v>5</v>
      </c>
      <c r="U254" s="62">
        <v>1</v>
      </c>
      <c r="V254" s="46">
        <f t="shared" si="32"/>
        <v>5</v>
      </c>
      <c r="W254" s="60">
        <v>5.2949999999999999</v>
      </c>
      <c r="X254" s="44">
        <f>IF(W254&lt;Benchmarks!C$5,0,IF(W254&lt;Benchmarks!D$5,1,IF(W254&lt;Benchmarks!E$5,2,IF(W254&lt;Benchmarks!F$5,3,IF(W254&lt;Benchmarks!G$5,4,IF(W254&lt;Benchmarks!H$5,5,6))))))</f>
        <v>6</v>
      </c>
      <c r="Y254" s="62">
        <v>1</v>
      </c>
      <c r="Z254" s="46">
        <f t="shared" si="33"/>
        <v>6</v>
      </c>
      <c r="AA254" s="60">
        <v>4.71</v>
      </c>
      <c r="AB254" s="44">
        <f>IF(AA254&lt;Benchmarks!C$6,0,IF(AA254&lt;Benchmarks!D$6,1,IF(AA254&lt;Benchmarks!E$6,2,IF(AA254&lt;Benchmarks!F$6,3,IF(AA254&lt;Benchmarks!G$6,4,IF(AA254&lt;Benchmarks!H$6,5,6))))))</f>
        <v>6</v>
      </c>
      <c r="AC254" s="62">
        <v>1</v>
      </c>
      <c r="AD254" s="46">
        <f t="shared" si="34"/>
        <v>6</v>
      </c>
      <c r="AE254" s="46">
        <f t="shared" si="35"/>
        <v>27.927007299500001</v>
      </c>
      <c r="AF254" s="58">
        <v>30</v>
      </c>
      <c r="AG254" s="48">
        <f t="shared" si="36"/>
        <v>0.93090024331666676</v>
      </c>
      <c r="AH254" s="171"/>
      <c r="AI254" s="58">
        <v>1</v>
      </c>
      <c r="AJ254" s="58">
        <v>46</v>
      </c>
      <c r="AK254" s="58">
        <v>0</v>
      </c>
      <c r="AL254" s="111"/>
      <c r="AM254" s="58">
        <v>1</v>
      </c>
      <c r="AN254" s="171"/>
      <c r="AO254" s="58">
        <v>1</v>
      </c>
      <c r="AP254" s="58">
        <v>51</v>
      </c>
      <c r="AQ254" s="58">
        <v>0</v>
      </c>
      <c r="AR254" s="111"/>
      <c r="AS254" s="58">
        <v>1</v>
      </c>
      <c r="AT254" s="62">
        <v>0.63484042549999997</v>
      </c>
      <c r="AU254" s="58">
        <v>0</v>
      </c>
      <c r="AV254" s="58">
        <v>3</v>
      </c>
      <c r="AW254" s="58">
        <v>5</v>
      </c>
      <c r="AX254" s="58">
        <v>5</v>
      </c>
      <c r="AY254" s="58">
        <v>0</v>
      </c>
      <c r="AZ254" s="58">
        <v>0</v>
      </c>
      <c r="BA254" s="171"/>
      <c r="BB254" s="58">
        <v>4</v>
      </c>
      <c r="BC254" s="111"/>
      <c r="BD254" s="58">
        <v>4</v>
      </c>
      <c r="BE254" s="111"/>
      <c r="BF254" s="171"/>
      <c r="BG254" s="171"/>
      <c r="BH254" s="171"/>
      <c r="BI254" s="171"/>
      <c r="BJ254" s="58">
        <v>5</v>
      </c>
      <c r="BK254" s="175"/>
      <c r="BL254" s="61">
        <v>1</v>
      </c>
      <c r="BM254" s="61">
        <v>68</v>
      </c>
      <c r="BN254" s="64">
        <v>0</v>
      </c>
      <c r="BO254" s="112"/>
      <c r="BP254" s="58">
        <v>1</v>
      </c>
      <c r="BQ254" s="175"/>
      <c r="BR254" s="61">
        <v>1</v>
      </c>
      <c r="BS254" s="61">
        <v>62</v>
      </c>
      <c r="BT254" s="64">
        <v>0</v>
      </c>
      <c r="BU254" s="112"/>
      <c r="BV254" s="64">
        <v>1</v>
      </c>
      <c r="BW254" s="63">
        <v>0.63440616500000002</v>
      </c>
      <c r="BX254" s="64">
        <v>0</v>
      </c>
      <c r="BY254" s="64">
        <v>2</v>
      </c>
      <c r="BZ254" s="64">
        <v>5</v>
      </c>
      <c r="CA254" s="64">
        <v>5</v>
      </c>
      <c r="CB254" s="65">
        <v>15</v>
      </c>
      <c r="CC254" s="61">
        <v>0</v>
      </c>
      <c r="CD254" s="61">
        <v>68</v>
      </c>
      <c r="CE254" s="64">
        <v>0</v>
      </c>
      <c r="CF254" s="63">
        <v>0.22059000000000001</v>
      </c>
      <c r="CG254" s="58">
        <v>0</v>
      </c>
      <c r="CH254" s="171"/>
      <c r="CI254" s="58">
        <v>1</v>
      </c>
      <c r="CJ254" s="58">
        <v>62</v>
      </c>
      <c r="CK254" s="58">
        <v>0</v>
      </c>
      <c r="CL254" s="112"/>
      <c r="CM254" s="58">
        <v>1</v>
      </c>
      <c r="CN254" s="112"/>
      <c r="CO254" s="58">
        <v>2</v>
      </c>
      <c r="CP254" s="58">
        <v>3</v>
      </c>
      <c r="CQ254" s="58">
        <v>5</v>
      </c>
      <c r="CR254" s="58">
        <v>5</v>
      </c>
      <c r="CS254" s="64">
        <v>15</v>
      </c>
      <c r="CT254" s="64">
        <v>17</v>
      </c>
      <c r="CU254" s="63">
        <v>0.88235294119999996</v>
      </c>
      <c r="CV254" s="62">
        <v>0.96721311480000005</v>
      </c>
      <c r="CW254" s="62">
        <v>0.88235294119999996</v>
      </c>
      <c r="CX254" s="46">
        <f t="shared" si="37"/>
        <v>24.436131387062503</v>
      </c>
      <c r="CY254" s="60">
        <v>0</v>
      </c>
      <c r="CZ254" s="60">
        <v>0</v>
      </c>
      <c r="DA254" s="46">
        <f t="shared" si="38"/>
        <v>17.647058823999998</v>
      </c>
      <c r="DB254" s="60">
        <v>0</v>
      </c>
      <c r="DC254" s="60">
        <v>0</v>
      </c>
      <c r="DD254" s="66">
        <v>0</v>
      </c>
      <c r="DE254" s="49">
        <f t="shared" si="39"/>
        <v>0.90990681537432438</v>
      </c>
    </row>
    <row r="255" spans="1:109" x14ac:dyDescent="0.45">
      <c r="A255" s="56" t="s">
        <v>1392</v>
      </c>
      <c r="B255" s="57" t="s">
        <v>1393</v>
      </c>
      <c r="C255" s="56" t="s">
        <v>1394</v>
      </c>
      <c r="D255" s="56" t="s">
        <v>1395</v>
      </c>
      <c r="E255" s="56" t="s">
        <v>1396</v>
      </c>
      <c r="F255" s="56" t="s">
        <v>794</v>
      </c>
      <c r="G255" s="56" t="s">
        <v>794</v>
      </c>
      <c r="H255" s="56" t="s">
        <v>142</v>
      </c>
      <c r="I255" s="58">
        <v>0</v>
      </c>
      <c r="J255" s="59">
        <v>99</v>
      </c>
      <c r="K255" s="60">
        <v>2.0699999999999998</v>
      </c>
      <c r="L255" s="47">
        <f>IF(K255&lt;Benchmarks!C$9,0,IF(K255&lt;Benchmarks!D$9,1,IF(K255&lt;Benchmarks!E$9,2,IF(K255&lt;Benchmarks!F$9,3,IF(K255&lt;Benchmarks!G$9,4,IF(K255&lt;Benchmarks!H$9,5,6))))))</f>
        <v>0</v>
      </c>
      <c r="M255" s="62">
        <v>0.1605839416</v>
      </c>
      <c r="N255" s="46">
        <f t="shared" si="30"/>
        <v>0</v>
      </c>
      <c r="O255" s="60">
        <v>0.86699999999999999</v>
      </c>
      <c r="P255" s="47">
        <f>IF(O255&lt;Benchmarks!C$8,0,IF(O255&lt;Benchmarks!D$8,1,IF(O255&lt;Benchmarks!E$8,2,IF(O255&lt;Benchmarks!F$8,3,IF(O255&lt;Benchmarks!G$8,4,IF(O255&lt;Benchmarks!H$8,5,6))))))</f>
        <v>0</v>
      </c>
      <c r="Q255" s="62">
        <v>1</v>
      </c>
      <c r="R255" s="46">
        <f t="shared" si="31"/>
        <v>0</v>
      </c>
      <c r="S255" s="60">
        <v>0.376</v>
      </c>
      <c r="T255" s="47">
        <f>IF(S255&lt;Benchmarks!C$7,0,IF(S255&lt;Benchmarks!D$7,1,IF(S255&lt;Benchmarks!E$7,2,IF(S255&lt;Benchmarks!F$7,3,IF(S255&lt;Benchmarks!G$7,4,IF(S255&lt;Benchmarks!H$7,5,6))))))</f>
        <v>2</v>
      </c>
      <c r="U255" s="62">
        <v>1</v>
      </c>
      <c r="V255" s="46">
        <f t="shared" si="32"/>
        <v>2</v>
      </c>
      <c r="W255" s="60">
        <v>3.3130000000000002</v>
      </c>
      <c r="X255" s="44">
        <f>IF(W255&lt;Benchmarks!C$5,0,IF(W255&lt;Benchmarks!D$5,1,IF(W255&lt;Benchmarks!E$5,2,IF(W255&lt;Benchmarks!F$5,3,IF(W255&lt;Benchmarks!G$5,4,IF(W255&lt;Benchmarks!H$5,5,6))))))</f>
        <v>0</v>
      </c>
      <c r="Y255" s="62">
        <v>5.1094890499999997E-2</v>
      </c>
      <c r="Z255" s="46">
        <f t="shared" si="33"/>
        <v>0</v>
      </c>
      <c r="AA255" s="60">
        <v>2.9550000000000001</v>
      </c>
      <c r="AB255" s="44">
        <f>IF(AA255&lt;Benchmarks!C$6,0,IF(AA255&lt;Benchmarks!D$6,1,IF(AA255&lt;Benchmarks!E$6,2,IF(AA255&lt;Benchmarks!F$6,3,IF(AA255&lt;Benchmarks!G$6,4,IF(AA255&lt;Benchmarks!H$6,5,6))))))</f>
        <v>0</v>
      </c>
      <c r="AC255" s="62">
        <v>5.1282051299999999E-2</v>
      </c>
      <c r="AD255" s="46">
        <f t="shared" si="34"/>
        <v>0</v>
      </c>
      <c r="AE255" s="46">
        <f t="shared" si="35"/>
        <v>2</v>
      </c>
      <c r="AF255" s="58">
        <v>30</v>
      </c>
      <c r="AG255" s="48">
        <f t="shared" si="36"/>
        <v>6.6666666666666666E-2</v>
      </c>
      <c r="AH255" s="58">
        <v>16</v>
      </c>
      <c r="AI255" s="58">
        <v>0</v>
      </c>
      <c r="AJ255" s="58">
        <v>217</v>
      </c>
      <c r="AK255" s="58">
        <v>0</v>
      </c>
      <c r="AL255" s="62">
        <v>7.3730000000000004E-2</v>
      </c>
      <c r="AM255" s="58">
        <v>0</v>
      </c>
      <c r="AN255" s="171"/>
      <c r="AO255" s="58">
        <v>1</v>
      </c>
      <c r="AP255" s="58">
        <v>269</v>
      </c>
      <c r="AQ255" s="58">
        <v>0</v>
      </c>
      <c r="AR255" s="111"/>
      <c r="AS255" s="58">
        <v>1</v>
      </c>
      <c r="AT255" s="111"/>
      <c r="AU255" s="58">
        <v>2</v>
      </c>
      <c r="AV255" s="58">
        <v>4</v>
      </c>
      <c r="AW255" s="58">
        <v>5</v>
      </c>
      <c r="AX255" s="58">
        <v>5</v>
      </c>
      <c r="AY255" s="171"/>
      <c r="AZ255" s="58">
        <v>1</v>
      </c>
      <c r="BA255" s="58">
        <v>59</v>
      </c>
      <c r="BB255" s="58">
        <v>0</v>
      </c>
      <c r="BC255" s="111"/>
      <c r="BD255" s="58">
        <v>1</v>
      </c>
      <c r="BE255" s="111"/>
      <c r="BF255" s="58">
        <v>2</v>
      </c>
      <c r="BG255" s="58">
        <v>2</v>
      </c>
      <c r="BH255" s="58">
        <v>3</v>
      </c>
      <c r="BI255" s="58">
        <v>3</v>
      </c>
      <c r="BJ255" s="58">
        <v>5</v>
      </c>
      <c r="BK255" s="61">
        <v>12</v>
      </c>
      <c r="BL255" s="61">
        <v>0</v>
      </c>
      <c r="BM255" s="61">
        <v>330</v>
      </c>
      <c r="BN255" s="64">
        <v>0</v>
      </c>
      <c r="BO255" s="63">
        <v>3.6360000000000003E-2</v>
      </c>
      <c r="BP255" s="58">
        <v>0</v>
      </c>
      <c r="BQ255" s="175"/>
      <c r="BR255" s="61">
        <v>1</v>
      </c>
      <c r="BS255" s="61">
        <v>314</v>
      </c>
      <c r="BT255" s="64">
        <v>0</v>
      </c>
      <c r="BU255" s="112"/>
      <c r="BV255" s="64">
        <v>1</v>
      </c>
      <c r="BW255" s="112"/>
      <c r="BX255" s="64">
        <v>2</v>
      </c>
      <c r="BY255" s="64">
        <v>0</v>
      </c>
      <c r="BZ255" s="64">
        <v>2</v>
      </c>
      <c r="CA255" s="64">
        <v>2</v>
      </c>
      <c r="CB255" s="177"/>
      <c r="CC255" s="61">
        <v>1</v>
      </c>
      <c r="CD255" s="61">
        <v>275</v>
      </c>
      <c r="CE255" s="64">
        <v>0</v>
      </c>
      <c r="CF255" s="112"/>
      <c r="CG255" s="58">
        <v>1</v>
      </c>
      <c r="CH255" s="171"/>
      <c r="CI255" s="58">
        <v>1</v>
      </c>
      <c r="CJ255" s="58">
        <v>253</v>
      </c>
      <c r="CK255" s="58">
        <v>0</v>
      </c>
      <c r="CL255" s="112"/>
      <c r="CM255" s="58">
        <v>1</v>
      </c>
      <c r="CN255" s="112"/>
      <c r="CO255" s="171"/>
      <c r="CP255" s="58">
        <v>5</v>
      </c>
      <c r="CQ255" s="58">
        <v>0</v>
      </c>
      <c r="CR255" s="58">
        <v>5</v>
      </c>
      <c r="CS255" s="64">
        <v>12</v>
      </c>
      <c r="CT255" s="64">
        <v>17</v>
      </c>
      <c r="CU255" s="63">
        <v>0.70588235290000001</v>
      </c>
      <c r="CV255" s="62">
        <v>0.98722044730000003</v>
      </c>
      <c r="CW255" s="62">
        <v>0.70588235290000001</v>
      </c>
      <c r="CX255" s="46">
        <f t="shared" si="37"/>
        <v>1.75</v>
      </c>
      <c r="CY255" s="60">
        <v>0</v>
      </c>
      <c r="CZ255" s="60">
        <v>0</v>
      </c>
      <c r="DA255" s="46">
        <f t="shared" si="38"/>
        <v>14.117647057999999</v>
      </c>
      <c r="DB255" s="60">
        <v>0</v>
      </c>
      <c r="DC255" s="60">
        <v>0</v>
      </c>
      <c r="DD255" s="66">
        <v>0</v>
      </c>
      <c r="DE255" s="49">
        <f t="shared" si="39"/>
        <v>0.3430842607135135</v>
      </c>
    </row>
    <row r="256" spans="1:109" x14ac:dyDescent="0.45">
      <c r="A256" s="56" t="s">
        <v>1397</v>
      </c>
      <c r="B256" s="57" t="s">
        <v>1398</v>
      </c>
      <c r="C256" s="56" t="s">
        <v>1399</v>
      </c>
      <c r="D256" s="56" t="s">
        <v>1400</v>
      </c>
      <c r="E256" s="56" t="s">
        <v>1401</v>
      </c>
      <c r="F256" s="56" t="s">
        <v>794</v>
      </c>
      <c r="G256" s="56" t="s">
        <v>794</v>
      </c>
      <c r="H256" s="56" t="s">
        <v>142</v>
      </c>
      <c r="I256" s="58">
        <v>0</v>
      </c>
      <c r="J256" s="59">
        <v>34</v>
      </c>
      <c r="K256" s="60">
        <v>2.3130000000000002</v>
      </c>
      <c r="L256" s="47">
        <f>IF(K256&lt;Benchmarks!C$9,0,IF(K256&lt;Benchmarks!D$9,1,IF(K256&lt;Benchmarks!E$9,2,IF(K256&lt;Benchmarks!F$9,3,IF(K256&lt;Benchmarks!G$9,4,IF(K256&lt;Benchmarks!H$9,5,6))))))</f>
        <v>1</v>
      </c>
      <c r="M256" s="62">
        <v>0.59124087589999996</v>
      </c>
      <c r="N256" s="46">
        <f t="shared" si="30"/>
        <v>0.59124087589999996</v>
      </c>
      <c r="O256" s="60">
        <v>1.03</v>
      </c>
      <c r="P256" s="47">
        <f>IF(O256&lt;Benchmarks!C$8,0,IF(O256&lt;Benchmarks!D$8,1,IF(O256&lt;Benchmarks!E$8,2,IF(O256&lt;Benchmarks!F$8,3,IF(O256&lt;Benchmarks!G$8,4,IF(O256&lt;Benchmarks!H$8,5,6))))))</f>
        <v>1</v>
      </c>
      <c r="Q256" s="62">
        <v>1</v>
      </c>
      <c r="R256" s="46">
        <f t="shared" si="31"/>
        <v>1</v>
      </c>
      <c r="S256" s="60">
        <v>0.35499999999999998</v>
      </c>
      <c r="T256" s="47">
        <f>IF(S256&lt;Benchmarks!C$7,0,IF(S256&lt;Benchmarks!D$7,1,IF(S256&lt;Benchmarks!E$7,2,IF(S256&lt;Benchmarks!F$7,3,IF(S256&lt;Benchmarks!G$7,4,IF(S256&lt;Benchmarks!H$7,5,6))))))</f>
        <v>1</v>
      </c>
      <c r="U256" s="62">
        <v>1</v>
      </c>
      <c r="V256" s="46">
        <f t="shared" si="32"/>
        <v>1</v>
      </c>
      <c r="W256" s="60">
        <v>3.698</v>
      </c>
      <c r="X256" s="44">
        <f>IF(W256&lt;Benchmarks!C$5,0,IF(W256&lt;Benchmarks!D$5,1,IF(W256&lt;Benchmarks!E$5,2,IF(W256&lt;Benchmarks!F$5,3,IF(W256&lt;Benchmarks!G$5,4,IF(W256&lt;Benchmarks!H$5,5,6))))))</f>
        <v>1</v>
      </c>
      <c r="Y256" s="62">
        <v>0.85766423359999999</v>
      </c>
      <c r="Z256" s="46">
        <f t="shared" si="33"/>
        <v>0.85766423359999999</v>
      </c>
      <c r="AA256" s="60">
        <v>3.3410000000000002</v>
      </c>
      <c r="AB256" s="44">
        <f>IF(AA256&lt;Benchmarks!C$6,0,IF(AA256&lt;Benchmarks!D$6,1,IF(AA256&lt;Benchmarks!E$6,2,IF(AA256&lt;Benchmarks!F$6,3,IF(AA256&lt;Benchmarks!G$6,4,IF(AA256&lt;Benchmarks!H$6,5,6))))))</f>
        <v>1</v>
      </c>
      <c r="AC256" s="62">
        <v>0.56410256410000004</v>
      </c>
      <c r="AD256" s="46">
        <f t="shared" si="34"/>
        <v>0.56410256410000004</v>
      </c>
      <c r="AE256" s="46">
        <f t="shared" si="35"/>
        <v>4.0130076735999998</v>
      </c>
      <c r="AF256" s="58">
        <v>30</v>
      </c>
      <c r="AG256" s="48">
        <f t="shared" si="36"/>
        <v>0.13376692245333333</v>
      </c>
      <c r="AH256" s="171"/>
      <c r="AI256" s="58">
        <v>1</v>
      </c>
      <c r="AJ256" s="58">
        <v>100</v>
      </c>
      <c r="AK256" s="58">
        <v>0</v>
      </c>
      <c r="AL256" s="111"/>
      <c r="AM256" s="58">
        <v>1</v>
      </c>
      <c r="AN256" s="171"/>
      <c r="AO256" s="58">
        <v>1</v>
      </c>
      <c r="AP256" s="58">
        <v>99</v>
      </c>
      <c r="AQ256" s="58">
        <v>0</v>
      </c>
      <c r="AR256" s="111"/>
      <c r="AS256" s="58">
        <v>1</v>
      </c>
      <c r="AT256" s="111"/>
      <c r="AU256" s="171"/>
      <c r="AV256" s="58">
        <v>6</v>
      </c>
      <c r="AW256" s="58">
        <v>0</v>
      </c>
      <c r="AX256" s="58">
        <v>6</v>
      </c>
      <c r="AY256" s="58">
        <v>0</v>
      </c>
      <c r="AZ256" s="58">
        <v>0</v>
      </c>
      <c r="BA256" s="171"/>
      <c r="BB256" s="58">
        <v>4</v>
      </c>
      <c r="BC256" s="111"/>
      <c r="BD256" s="58">
        <v>4</v>
      </c>
      <c r="BE256" s="111"/>
      <c r="BF256" s="171"/>
      <c r="BG256" s="171"/>
      <c r="BH256" s="171"/>
      <c r="BI256" s="171"/>
      <c r="BJ256" s="58">
        <v>6</v>
      </c>
      <c r="BK256" s="175"/>
      <c r="BL256" s="61">
        <v>1</v>
      </c>
      <c r="BM256" s="61">
        <v>103</v>
      </c>
      <c r="BN256" s="64">
        <v>0</v>
      </c>
      <c r="BO256" s="112"/>
      <c r="BP256" s="58">
        <v>1</v>
      </c>
      <c r="BQ256" s="61">
        <v>0</v>
      </c>
      <c r="BR256" s="61">
        <v>0</v>
      </c>
      <c r="BS256" s="61">
        <v>103</v>
      </c>
      <c r="BT256" s="64">
        <v>0</v>
      </c>
      <c r="BU256" s="63">
        <v>0</v>
      </c>
      <c r="BV256" s="64">
        <v>0</v>
      </c>
      <c r="BW256" s="112"/>
      <c r="BX256" s="64">
        <v>2</v>
      </c>
      <c r="BY256" s="64">
        <v>6</v>
      </c>
      <c r="BZ256" s="64">
        <v>6</v>
      </c>
      <c r="CA256" s="64">
        <v>6</v>
      </c>
      <c r="CB256" s="177"/>
      <c r="CC256" s="61">
        <v>1</v>
      </c>
      <c r="CD256" s="61">
        <v>96</v>
      </c>
      <c r="CE256" s="64">
        <v>0</v>
      </c>
      <c r="CF256" s="112"/>
      <c r="CG256" s="58">
        <v>1</v>
      </c>
      <c r="CH256" s="171"/>
      <c r="CI256" s="58">
        <v>1</v>
      </c>
      <c r="CJ256" s="58">
        <v>98</v>
      </c>
      <c r="CK256" s="58">
        <v>0</v>
      </c>
      <c r="CL256" s="112"/>
      <c r="CM256" s="58">
        <v>1</v>
      </c>
      <c r="CN256" s="112"/>
      <c r="CO256" s="171"/>
      <c r="CP256" s="58">
        <v>4</v>
      </c>
      <c r="CQ256" s="58">
        <v>0</v>
      </c>
      <c r="CR256" s="58">
        <v>4</v>
      </c>
      <c r="CS256" s="64">
        <v>16</v>
      </c>
      <c r="CT256" s="64">
        <v>17</v>
      </c>
      <c r="CU256" s="63">
        <v>0.94117647059999998</v>
      </c>
      <c r="CV256" s="62">
        <v>0.98095238100000004</v>
      </c>
      <c r="CW256" s="62">
        <v>0.94117647059999998</v>
      </c>
      <c r="CX256" s="46">
        <f t="shared" si="37"/>
        <v>3.5113817143999997</v>
      </c>
      <c r="CY256" s="60">
        <v>0</v>
      </c>
      <c r="CZ256" s="60">
        <v>0</v>
      </c>
      <c r="DA256" s="46">
        <f t="shared" si="38"/>
        <v>18.823529411999999</v>
      </c>
      <c r="DB256" s="60">
        <v>0</v>
      </c>
      <c r="DC256" s="60">
        <v>0</v>
      </c>
      <c r="DD256" s="66">
        <v>0</v>
      </c>
      <c r="DE256" s="49">
        <f t="shared" si="39"/>
        <v>0.48291699732756754</v>
      </c>
    </row>
    <row r="257" spans="1:109" x14ac:dyDescent="0.45">
      <c r="A257" s="56" t="s">
        <v>1402</v>
      </c>
      <c r="B257" s="57" t="s">
        <v>1403</v>
      </c>
      <c r="C257" s="56" t="s">
        <v>1404</v>
      </c>
      <c r="D257" s="56" t="s">
        <v>1405</v>
      </c>
      <c r="E257" s="56" t="s">
        <v>1406</v>
      </c>
      <c r="F257" s="56" t="s">
        <v>794</v>
      </c>
      <c r="G257" s="56" t="s">
        <v>794</v>
      </c>
      <c r="H257" s="56" t="s">
        <v>142</v>
      </c>
      <c r="I257" s="58">
        <v>0</v>
      </c>
      <c r="J257" s="59">
        <v>59</v>
      </c>
      <c r="K257" s="60">
        <v>2.7</v>
      </c>
      <c r="L257" s="47">
        <f>IF(K257&lt;Benchmarks!C$9,0,IF(K257&lt;Benchmarks!D$9,1,IF(K257&lt;Benchmarks!E$9,2,IF(K257&lt;Benchmarks!F$9,3,IF(K257&lt;Benchmarks!G$9,4,IF(K257&lt;Benchmarks!H$9,5,6))))))</f>
        <v>4</v>
      </c>
      <c r="M257" s="62">
        <v>0.6605839416</v>
      </c>
      <c r="N257" s="46">
        <f t="shared" si="30"/>
        <v>2.6423357664</v>
      </c>
      <c r="O257" s="60">
        <v>0.86599999999999999</v>
      </c>
      <c r="P257" s="47">
        <f>IF(O257&lt;Benchmarks!C$8,0,IF(O257&lt;Benchmarks!D$8,1,IF(O257&lt;Benchmarks!E$8,2,IF(O257&lt;Benchmarks!F$8,3,IF(O257&lt;Benchmarks!G$8,4,IF(O257&lt;Benchmarks!H$8,5,6))))))</f>
        <v>0</v>
      </c>
      <c r="Q257" s="62">
        <v>1</v>
      </c>
      <c r="R257" s="46">
        <f t="shared" si="31"/>
        <v>0</v>
      </c>
      <c r="S257" s="60">
        <v>0.36</v>
      </c>
      <c r="T257" s="47">
        <f>IF(S257&lt;Benchmarks!C$7,0,IF(S257&lt;Benchmarks!D$7,1,IF(S257&lt;Benchmarks!E$7,2,IF(S257&lt;Benchmarks!F$7,3,IF(S257&lt;Benchmarks!G$7,4,IF(S257&lt;Benchmarks!H$7,5,6))))))</f>
        <v>2</v>
      </c>
      <c r="U257" s="62">
        <v>1</v>
      </c>
      <c r="V257" s="46">
        <f t="shared" si="32"/>
        <v>2</v>
      </c>
      <c r="W257" s="60">
        <v>3.9260000000000002</v>
      </c>
      <c r="X257" s="44">
        <f>IF(W257&lt;Benchmarks!C$5,0,IF(W257&lt;Benchmarks!D$5,1,IF(W257&lt;Benchmarks!E$5,2,IF(W257&lt;Benchmarks!F$5,3,IF(W257&lt;Benchmarks!G$5,4,IF(W257&lt;Benchmarks!H$5,5,6))))))</f>
        <v>2</v>
      </c>
      <c r="Y257" s="62">
        <v>0.68248175180000004</v>
      </c>
      <c r="Z257" s="46">
        <f t="shared" si="33"/>
        <v>1.3649635036000001</v>
      </c>
      <c r="AA257" s="60">
        <v>3.5910000000000002</v>
      </c>
      <c r="AB257" s="44">
        <f>IF(AA257&lt;Benchmarks!C$6,0,IF(AA257&lt;Benchmarks!D$6,1,IF(AA257&lt;Benchmarks!E$6,2,IF(AA257&lt;Benchmarks!F$6,3,IF(AA257&lt;Benchmarks!G$6,4,IF(AA257&lt;Benchmarks!H$6,5,6))))))</f>
        <v>2</v>
      </c>
      <c r="AC257" s="62">
        <v>0.39743589740000002</v>
      </c>
      <c r="AD257" s="46">
        <f t="shared" si="34"/>
        <v>0.79487179480000003</v>
      </c>
      <c r="AE257" s="46">
        <f t="shared" si="35"/>
        <v>6.8021710647999996</v>
      </c>
      <c r="AF257" s="58">
        <v>30</v>
      </c>
      <c r="AG257" s="48">
        <f t="shared" si="36"/>
        <v>0.22673903549333332</v>
      </c>
      <c r="AH257" s="58">
        <v>36</v>
      </c>
      <c r="AI257" s="58">
        <v>0</v>
      </c>
      <c r="AJ257" s="58">
        <v>134</v>
      </c>
      <c r="AK257" s="58">
        <v>0</v>
      </c>
      <c r="AL257" s="62">
        <v>0.26866000000000001</v>
      </c>
      <c r="AM257" s="58">
        <v>0</v>
      </c>
      <c r="AN257" s="58">
        <v>28</v>
      </c>
      <c r="AO257" s="58">
        <v>0</v>
      </c>
      <c r="AP257" s="58">
        <v>144</v>
      </c>
      <c r="AQ257" s="58">
        <v>0</v>
      </c>
      <c r="AR257" s="62">
        <v>0.19444</v>
      </c>
      <c r="AS257" s="58">
        <v>0</v>
      </c>
      <c r="AT257" s="62">
        <v>0.2889061892</v>
      </c>
      <c r="AU257" s="58">
        <v>0</v>
      </c>
      <c r="AV257" s="58">
        <v>0</v>
      </c>
      <c r="AW257" s="58">
        <v>2</v>
      </c>
      <c r="AX257" s="58">
        <v>2</v>
      </c>
      <c r="AY257" s="171"/>
      <c r="AZ257" s="58">
        <v>1</v>
      </c>
      <c r="BA257" s="58">
        <v>39</v>
      </c>
      <c r="BB257" s="58">
        <v>0</v>
      </c>
      <c r="BC257" s="111"/>
      <c r="BD257" s="58">
        <v>1</v>
      </c>
      <c r="BE257" s="111"/>
      <c r="BF257" s="58">
        <v>2</v>
      </c>
      <c r="BG257" s="58">
        <v>0</v>
      </c>
      <c r="BH257" s="58">
        <v>3</v>
      </c>
      <c r="BI257" s="58">
        <v>3</v>
      </c>
      <c r="BJ257" s="58">
        <v>3</v>
      </c>
      <c r="BK257" s="61">
        <v>13</v>
      </c>
      <c r="BL257" s="61">
        <v>0</v>
      </c>
      <c r="BM257" s="61">
        <v>179</v>
      </c>
      <c r="BN257" s="64">
        <v>0</v>
      </c>
      <c r="BO257" s="63">
        <v>7.263E-2</v>
      </c>
      <c r="BP257" s="58">
        <v>0</v>
      </c>
      <c r="BQ257" s="175"/>
      <c r="BR257" s="61">
        <v>1</v>
      </c>
      <c r="BS257" s="61">
        <v>189</v>
      </c>
      <c r="BT257" s="64">
        <v>0</v>
      </c>
      <c r="BU257" s="112"/>
      <c r="BV257" s="64">
        <v>1</v>
      </c>
      <c r="BW257" s="112"/>
      <c r="BX257" s="64">
        <v>2</v>
      </c>
      <c r="BY257" s="64">
        <v>0</v>
      </c>
      <c r="BZ257" s="64">
        <v>2</v>
      </c>
      <c r="CA257" s="64">
        <v>2</v>
      </c>
      <c r="CB257" s="65">
        <v>18</v>
      </c>
      <c r="CC257" s="61">
        <v>0</v>
      </c>
      <c r="CD257" s="61">
        <v>175</v>
      </c>
      <c r="CE257" s="64">
        <v>0</v>
      </c>
      <c r="CF257" s="63">
        <v>0.10285999999999999</v>
      </c>
      <c r="CG257" s="58">
        <v>0</v>
      </c>
      <c r="CH257" s="58">
        <v>14</v>
      </c>
      <c r="CI257" s="58">
        <v>0</v>
      </c>
      <c r="CJ257" s="58">
        <v>185</v>
      </c>
      <c r="CK257" s="58">
        <v>0</v>
      </c>
      <c r="CL257" s="63">
        <v>7.5679999999999997E-2</v>
      </c>
      <c r="CM257" s="58">
        <v>0</v>
      </c>
      <c r="CN257" s="63">
        <v>0.45772987539999999</v>
      </c>
      <c r="CO257" s="58">
        <v>0</v>
      </c>
      <c r="CP257" s="58">
        <v>3</v>
      </c>
      <c r="CQ257" s="58">
        <v>4</v>
      </c>
      <c r="CR257" s="58">
        <v>4</v>
      </c>
      <c r="CS257" s="64">
        <v>9</v>
      </c>
      <c r="CT257" s="64">
        <v>17</v>
      </c>
      <c r="CU257" s="63">
        <v>0.52941176469999995</v>
      </c>
      <c r="CV257" s="62">
        <v>0.86124401910000004</v>
      </c>
      <c r="CW257" s="62">
        <v>0</v>
      </c>
      <c r="CX257" s="46">
        <f t="shared" si="37"/>
        <v>5.9518996816999996</v>
      </c>
      <c r="CY257" s="60">
        <v>0</v>
      </c>
      <c r="CZ257" s="60">
        <v>0</v>
      </c>
      <c r="DA257" s="46">
        <f t="shared" si="38"/>
        <v>0</v>
      </c>
      <c r="DB257" s="60">
        <v>0</v>
      </c>
      <c r="DC257" s="60">
        <v>0</v>
      </c>
      <c r="DD257" s="66">
        <v>0</v>
      </c>
      <c r="DE257" s="49">
        <f t="shared" si="39"/>
        <v>0.12868972284756755</v>
      </c>
    </row>
    <row r="258" spans="1:109" x14ac:dyDescent="0.45">
      <c r="A258" s="56" t="s">
        <v>1407</v>
      </c>
      <c r="B258" s="57" t="s">
        <v>1408</v>
      </c>
      <c r="C258" s="56" t="s">
        <v>1409</v>
      </c>
      <c r="D258" s="56" t="s">
        <v>1410</v>
      </c>
      <c r="E258" s="56" t="s">
        <v>1411</v>
      </c>
      <c r="F258" s="56" t="s">
        <v>794</v>
      </c>
      <c r="G258" s="56" t="s">
        <v>794</v>
      </c>
      <c r="H258" s="56" t="s">
        <v>142</v>
      </c>
      <c r="I258" s="58">
        <v>0</v>
      </c>
      <c r="J258" s="59">
        <v>102</v>
      </c>
      <c r="K258" s="60">
        <v>2.5499999999999998</v>
      </c>
      <c r="L258" s="47">
        <f>IF(K258&lt;Benchmarks!C$9,0,IF(K258&lt;Benchmarks!D$9,1,IF(K258&lt;Benchmarks!E$9,2,IF(K258&lt;Benchmarks!F$9,3,IF(K258&lt;Benchmarks!G$9,4,IF(K258&lt;Benchmarks!H$9,5,6))))))</f>
        <v>3</v>
      </c>
      <c r="M258" s="62">
        <v>0.73722627740000002</v>
      </c>
      <c r="N258" s="46">
        <f t="shared" si="30"/>
        <v>2.2116788322000001</v>
      </c>
      <c r="O258" s="60">
        <v>0.98199999999999998</v>
      </c>
      <c r="P258" s="47">
        <f>IF(O258&lt;Benchmarks!C$8,0,IF(O258&lt;Benchmarks!D$8,1,IF(O258&lt;Benchmarks!E$8,2,IF(O258&lt;Benchmarks!F$8,3,IF(O258&lt;Benchmarks!G$8,4,IF(O258&lt;Benchmarks!H$8,5,6))))))</f>
        <v>1</v>
      </c>
      <c r="Q258" s="62">
        <v>1</v>
      </c>
      <c r="R258" s="46">
        <f t="shared" si="31"/>
        <v>1</v>
      </c>
      <c r="S258" s="60">
        <v>0.41</v>
      </c>
      <c r="T258" s="47">
        <f>IF(S258&lt;Benchmarks!C$7,0,IF(S258&lt;Benchmarks!D$7,1,IF(S258&lt;Benchmarks!E$7,2,IF(S258&lt;Benchmarks!F$7,3,IF(S258&lt;Benchmarks!G$7,4,IF(S258&lt;Benchmarks!H$7,5,6))))))</f>
        <v>3</v>
      </c>
      <c r="U258" s="62">
        <v>1</v>
      </c>
      <c r="V258" s="46">
        <f t="shared" si="32"/>
        <v>3</v>
      </c>
      <c r="W258" s="60">
        <v>3.9420000000000002</v>
      </c>
      <c r="X258" s="44">
        <f>IF(W258&lt;Benchmarks!C$5,0,IF(W258&lt;Benchmarks!D$5,1,IF(W258&lt;Benchmarks!E$5,2,IF(W258&lt;Benchmarks!F$5,3,IF(W258&lt;Benchmarks!G$5,4,IF(W258&lt;Benchmarks!H$5,5,6))))))</f>
        <v>2</v>
      </c>
      <c r="Y258" s="62">
        <v>0.66788321169999998</v>
      </c>
      <c r="Z258" s="46">
        <f t="shared" si="33"/>
        <v>1.3357664234</v>
      </c>
      <c r="AA258" s="60">
        <v>3.4420000000000002</v>
      </c>
      <c r="AB258" s="44">
        <f>IF(AA258&lt;Benchmarks!C$6,0,IF(AA258&lt;Benchmarks!D$6,1,IF(AA258&lt;Benchmarks!E$6,2,IF(AA258&lt;Benchmarks!F$6,3,IF(AA258&lt;Benchmarks!G$6,4,IF(AA258&lt;Benchmarks!H$6,5,6))))))</f>
        <v>1</v>
      </c>
      <c r="AC258" s="62">
        <v>0.41025641029999999</v>
      </c>
      <c r="AD258" s="46">
        <f t="shared" si="34"/>
        <v>0.41025641029999999</v>
      </c>
      <c r="AE258" s="46">
        <f t="shared" si="35"/>
        <v>7.9577016659000002</v>
      </c>
      <c r="AF258" s="58">
        <v>30</v>
      </c>
      <c r="AG258" s="48">
        <f t="shared" si="36"/>
        <v>0.26525672219666668</v>
      </c>
      <c r="AH258" s="58">
        <v>12</v>
      </c>
      <c r="AI258" s="58">
        <v>0</v>
      </c>
      <c r="AJ258" s="58">
        <v>202</v>
      </c>
      <c r="AK258" s="58">
        <v>0</v>
      </c>
      <c r="AL258" s="62">
        <v>5.9409999999999998E-2</v>
      </c>
      <c r="AM258" s="58">
        <v>0</v>
      </c>
      <c r="AN258" s="171"/>
      <c r="AO258" s="58">
        <v>1</v>
      </c>
      <c r="AP258" s="58">
        <v>200</v>
      </c>
      <c r="AQ258" s="58">
        <v>0</v>
      </c>
      <c r="AR258" s="111"/>
      <c r="AS258" s="58">
        <v>1</v>
      </c>
      <c r="AT258" s="111"/>
      <c r="AU258" s="58">
        <v>2</v>
      </c>
      <c r="AV258" s="58">
        <v>4</v>
      </c>
      <c r="AW258" s="58">
        <v>5</v>
      </c>
      <c r="AX258" s="58">
        <v>5</v>
      </c>
      <c r="AY258" s="171"/>
      <c r="AZ258" s="58">
        <v>1</v>
      </c>
      <c r="BA258" s="58">
        <v>50</v>
      </c>
      <c r="BB258" s="58">
        <v>0</v>
      </c>
      <c r="BC258" s="111"/>
      <c r="BD258" s="58">
        <v>1</v>
      </c>
      <c r="BE258" s="111"/>
      <c r="BF258" s="58">
        <v>2</v>
      </c>
      <c r="BG258" s="58">
        <v>5</v>
      </c>
      <c r="BH258" s="58">
        <v>6</v>
      </c>
      <c r="BI258" s="58">
        <v>6</v>
      </c>
      <c r="BJ258" s="58">
        <v>6</v>
      </c>
      <c r="BK258" s="175"/>
      <c r="BL258" s="61">
        <v>1</v>
      </c>
      <c r="BM258" s="61">
        <v>242</v>
      </c>
      <c r="BN258" s="64">
        <v>0</v>
      </c>
      <c r="BO258" s="112"/>
      <c r="BP258" s="58">
        <v>1</v>
      </c>
      <c r="BQ258" s="175"/>
      <c r="BR258" s="61">
        <v>1</v>
      </c>
      <c r="BS258" s="61">
        <v>235</v>
      </c>
      <c r="BT258" s="64">
        <v>0</v>
      </c>
      <c r="BU258" s="112"/>
      <c r="BV258" s="64">
        <v>1</v>
      </c>
      <c r="BW258" s="112"/>
      <c r="BX258" s="172"/>
      <c r="BY258" s="64">
        <v>2</v>
      </c>
      <c r="BZ258" s="64">
        <v>0</v>
      </c>
      <c r="CA258" s="64">
        <v>2</v>
      </c>
      <c r="CB258" s="65">
        <v>46</v>
      </c>
      <c r="CC258" s="61">
        <v>0</v>
      </c>
      <c r="CD258" s="61">
        <v>202</v>
      </c>
      <c r="CE258" s="64">
        <v>0</v>
      </c>
      <c r="CF258" s="63">
        <v>0.22772000000000001</v>
      </c>
      <c r="CG258" s="58">
        <v>0</v>
      </c>
      <c r="CH258" s="58">
        <v>44</v>
      </c>
      <c r="CI258" s="58">
        <v>0</v>
      </c>
      <c r="CJ258" s="58">
        <v>192</v>
      </c>
      <c r="CK258" s="58">
        <v>0</v>
      </c>
      <c r="CL258" s="63">
        <v>0.22917000000000001</v>
      </c>
      <c r="CM258" s="58">
        <v>0</v>
      </c>
      <c r="CN258" s="112"/>
      <c r="CO258" s="171"/>
      <c r="CP258" s="58">
        <v>0</v>
      </c>
      <c r="CQ258" s="58">
        <v>0</v>
      </c>
      <c r="CR258" s="58">
        <v>0</v>
      </c>
      <c r="CS258" s="64">
        <v>8</v>
      </c>
      <c r="CT258" s="64">
        <v>17</v>
      </c>
      <c r="CU258" s="63">
        <v>0.47058823529999999</v>
      </c>
      <c r="CV258" s="62">
        <v>0.97872340430000004</v>
      </c>
      <c r="CW258" s="62">
        <v>0.47058823529999999</v>
      </c>
      <c r="CX258" s="46">
        <f t="shared" si="37"/>
        <v>6.9629889576625006</v>
      </c>
      <c r="CY258" s="60">
        <v>0</v>
      </c>
      <c r="CZ258" s="60">
        <v>0</v>
      </c>
      <c r="DA258" s="46">
        <f t="shared" si="38"/>
        <v>9.4117647059999996</v>
      </c>
      <c r="DB258" s="60">
        <v>0</v>
      </c>
      <c r="DC258" s="60">
        <v>0</v>
      </c>
      <c r="DD258" s="66">
        <v>0</v>
      </c>
      <c r="DE258" s="49">
        <f t="shared" si="39"/>
        <v>0.35404872786297298</v>
      </c>
    </row>
    <row r="259" spans="1:109" x14ac:dyDescent="0.45">
      <c r="A259" s="56" t="s">
        <v>1412</v>
      </c>
      <c r="B259" s="57" t="s">
        <v>1413</v>
      </c>
      <c r="C259" s="56" t="s">
        <v>1414</v>
      </c>
      <c r="D259" s="56" t="s">
        <v>1415</v>
      </c>
      <c r="E259" s="56" t="s">
        <v>1416</v>
      </c>
      <c r="F259" s="56" t="s">
        <v>1239</v>
      </c>
      <c r="G259" s="56" t="s">
        <v>1240</v>
      </c>
      <c r="H259" s="56" t="s">
        <v>142</v>
      </c>
      <c r="I259" s="58">
        <v>0</v>
      </c>
      <c r="J259" s="59">
        <v>97</v>
      </c>
      <c r="K259" s="60">
        <v>2.371</v>
      </c>
      <c r="L259" s="47">
        <f>IF(K259&lt;Benchmarks!C$9,0,IF(K259&lt;Benchmarks!D$9,1,IF(K259&lt;Benchmarks!E$9,2,IF(K259&lt;Benchmarks!F$9,3,IF(K259&lt;Benchmarks!G$9,4,IF(K259&lt;Benchmarks!H$9,5,6))))))</f>
        <v>2</v>
      </c>
      <c r="M259" s="62">
        <v>0.77007299269999996</v>
      </c>
      <c r="N259" s="46">
        <f t="shared" si="30"/>
        <v>1.5401459853999999</v>
      </c>
      <c r="O259" s="60">
        <v>0.95799999999999996</v>
      </c>
      <c r="P259" s="47">
        <f>IF(O259&lt;Benchmarks!C$8,0,IF(O259&lt;Benchmarks!D$8,1,IF(O259&lt;Benchmarks!E$8,2,IF(O259&lt;Benchmarks!F$8,3,IF(O259&lt;Benchmarks!G$8,4,IF(O259&lt;Benchmarks!H$8,5,6))))))</f>
        <v>0</v>
      </c>
      <c r="Q259" s="62">
        <v>1</v>
      </c>
      <c r="R259" s="46">
        <f t="shared" si="31"/>
        <v>0</v>
      </c>
      <c r="S259" s="60">
        <v>0.191</v>
      </c>
      <c r="T259" s="47">
        <f>IF(S259&lt;Benchmarks!C$7,0,IF(S259&lt;Benchmarks!D$7,1,IF(S259&lt;Benchmarks!E$7,2,IF(S259&lt;Benchmarks!F$7,3,IF(S259&lt;Benchmarks!G$7,4,IF(S259&lt;Benchmarks!H$7,5,6))))))</f>
        <v>0</v>
      </c>
      <c r="U259" s="62">
        <v>1</v>
      </c>
      <c r="V259" s="46">
        <f t="shared" si="32"/>
        <v>0</v>
      </c>
      <c r="W259" s="60">
        <v>3.52</v>
      </c>
      <c r="X259" s="44">
        <f>IF(W259&lt;Benchmarks!C$5,0,IF(W259&lt;Benchmarks!D$5,1,IF(W259&lt;Benchmarks!E$5,2,IF(W259&lt;Benchmarks!F$5,3,IF(W259&lt;Benchmarks!G$5,4,IF(W259&lt;Benchmarks!H$5,5,6))))))</f>
        <v>0</v>
      </c>
      <c r="Y259" s="62">
        <v>0.62408759120000001</v>
      </c>
      <c r="Z259" s="46">
        <f t="shared" si="33"/>
        <v>0</v>
      </c>
      <c r="AA259" s="60">
        <v>3.3740000000000001</v>
      </c>
      <c r="AB259" s="44">
        <f>IF(AA259&lt;Benchmarks!C$6,0,IF(AA259&lt;Benchmarks!D$6,1,IF(AA259&lt;Benchmarks!E$6,2,IF(AA259&lt;Benchmarks!F$6,3,IF(AA259&lt;Benchmarks!G$6,4,IF(AA259&lt;Benchmarks!H$6,5,6))))))</f>
        <v>1</v>
      </c>
      <c r="AC259" s="62">
        <v>0.5</v>
      </c>
      <c r="AD259" s="46">
        <f t="shared" si="34"/>
        <v>0.5</v>
      </c>
      <c r="AE259" s="46">
        <f t="shared" si="35"/>
        <v>2.0401459853999997</v>
      </c>
      <c r="AF259" s="58">
        <v>30</v>
      </c>
      <c r="AG259" s="48">
        <f t="shared" si="36"/>
        <v>6.8004866179999984E-2</v>
      </c>
      <c r="AH259" s="58">
        <v>14</v>
      </c>
      <c r="AI259" s="58">
        <v>0</v>
      </c>
      <c r="AJ259" s="58">
        <v>155</v>
      </c>
      <c r="AK259" s="58">
        <v>0</v>
      </c>
      <c r="AL259" s="62">
        <v>9.0319999999999998E-2</v>
      </c>
      <c r="AM259" s="58">
        <v>0</v>
      </c>
      <c r="AN259" s="58">
        <v>19</v>
      </c>
      <c r="AO259" s="58">
        <v>0</v>
      </c>
      <c r="AP259" s="58">
        <v>216</v>
      </c>
      <c r="AQ259" s="58">
        <v>0</v>
      </c>
      <c r="AR259" s="62">
        <v>8.7959999999999997E-2</v>
      </c>
      <c r="AS259" s="58">
        <v>0</v>
      </c>
      <c r="AT259" s="62">
        <v>3.0040733199999999E-2</v>
      </c>
      <c r="AU259" s="58">
        <v>0</v>
      </c>
      <c r="AV259" s="58">
        <v>0</v>
      </c>
      <c r="AW259" s="58">
        <v>0</v>
      </c>
      <c r="AX259" s="58">
        <v>0</v>
      </c>
      <c r="AY259" s="171"/>
      <c r="AZ259" s="58">
        <v>1</v>
      </c>
      <c r="BA259" s="58">
        <v>62</v>
      </c>
      <c r="BB259" s="58">
        <v>0</v>
      </c>
      <c r="BC259" s="111"/>
      <c r="BD259" s="58">
        <v>1</v>
      </c>
      <c r="BE259" s="111"/>
      <c r="BF259" s="58">
        <v>2</v>
      </c>
      <c r="BG259" s="58">
        <v>5</v>
      </c>
      <c r="BH259" s="58">
        <v>6</v>
      </c>
      <c r="BI259" s="58">
        <v>6</v>
      </c>
      <c r="BJ259" s="58">
        <v>6</v>
      </c>
      <c r="BK259" s="175"/>
      <c r="BL259" s="61">
        <v>1</v>
      </c>
      <c r="BM259" s="61">
        <v>220</v>
      </c>
      <c r="BN259" s="64">
        <v>0</v>
      </c>
      <c r="BO259" s="112"/>
      <c r="BP259" s="58">
        <v>1</v>
      </c>
      <c r="BQ259" s="175"/>
      <c r="BR259" s="61">
        <v>1</v>
      </c>
      <c r="BS259" s="61">
        <v>243</v>
      </c>
      <c r="BT259" s="64">
        <v>0</v>
      </c>
      <c r="BU259" s="112"/>
      <c r="BV259" s="64">
        <v>1</v>
      </c>
      <c r="BW259" s="112"/>
      <c r="BX259" s="172"/>
      <c r="BY259" s="64">
        <v>3</v>
      </c>
      <c r="BZ259" s="64">
        <v>0</v>
      </c>
      <c r="CA259" s="64">
        <v>3</v>
      </c>
      <c r="CB259" s="65">
        <v>16</v>
      </c>
      <c r="CC259" s="61">
        <v>0</v>
      </c>
      <c r="CD259" s="61">
        <v>207</v>
      </c>
      <c r="CE259" s="64">
        <v>0</v>
      </c>
      <c r="CF259" s="63">
        <v>7.7289999999999998E-2</v>
      </c>
      <c r="CG259" s="58">
        <v>0</v>
      </c>
      <c r="CH259" s="58">
        <v>13</v>
      </c>
      <c r="CI259" s="58">
        <v>0</v>
      </c>
      <c r="CJ259" s="58">
        <v>240</v>
      </c>
      <c r="CK259" s="58">
        <v>0</v>
      </c>
      <c r="CL259" s="63">
        <v>5.4170000000000003E-2</v>
      </c>
      <c r="CM259" s="58">
        <v>0</v>
      </c>
      <c r="CN259" s="63">
        <v>0.68382135460000004</v>
      </c>
      <c r="CO259" s="58">
        <v>0</v>
      </c>
      <c r="CP259" s="58">
        <v>4</v>
      </c>
      <c r="CQ259" s="58">
        <v>5</v>
      </c>
      <c r="CR259" s="58">
        <v>5</v>
      </c>
      <c r="CS259" s="64">
        <v>14</v>
      </c>
      <c r="CT259" s="64">
        <v>17</v>
      </c>
      <c r="CU259" s="63">
        <v>0.82352941180000006</v>
      </c>
      <c r="CV259" s="62">
        <v>0.94262295080000003</v>
      </c>
      <c r="CW259" s="62">
        <v>0.41176470590000003</v>
      </c>
      <c r="CX259" s="46">
        <f t="shared" si="37"/>
        <v>1.7851277372249996</v>
      </c>
      <c r="CY259" s="60">
        <v>0</v>
      </c>
      <c r="CZ259" s="60">
        <v>0</v>
      </c>
      <c r="DA259" s="46">
        <f t="shared" si="38"/>
        <v>8.2352941180000006</v>
      </c>
      <c r="DB259" s="60">
        <v>0</v>
      </c>
      <c r="DC259" s="60">
        <v>0</v>
      </c>
      <c r="DD259" s="66">
        <v>0</v>
      </c>
      <c r="DE259" s="49">
        <f t="shared" si="39"/>
        <v>0.21665776984270271</v>
      </c>
    </row>
    <row r="260" spans="1:109" x14ac:dyDescent="0.45">
      <c r="A260" s="56" t="s">
        <v>1417</v>
      </c>
      <c r="B260" s="57" t="s">
        <v>1418</v>
      </c>
      <c r="C260" s="56" t="s">
        <v>1419</v>
      </c>
      <c r="D260" s="56" t="s">
        <v>1420</v>
      </c>
      <c r="E260" s="56" t="s">
        <v>1421</v>
      </c>
      <c r="F260" s="56" t="s">
        <v>1239</v>
      </c>
      <c r="G260" s="56" t="s">
        <v>1240</v>
      </c>
      <c r="H260" s="56" t="s">
        <v>142</v>
      </c>
      <c r="I260" s="58">
        <v>0</v>
      </c>
      <c r="J260" s="59">
        <v>62</v>
      </c>
      <c r="K260" s="60">
        <v>2.1890000000000001</v>
      </c>
      <c r="L260" s="47">
        <f>IF(K260&lt;Benchmarks!C$9,0,IF(K260&lt;Benchmarks!D$9,1,IF(K260&lt;Benchmarks!E$9,2,IF(K260&lt;Benchmarks!F$9,3,IF(K260&lt;Benchmarks!G$9,4,IF(K260&lt;Benchmarks!H$9,5,6))))))</f>
        <v>1</v>
      </c>
      <c r="M260" s="62">
        <v>0.92335766419999998</v>
      </c>
      <c r="N260" s="46">
        <f t="shared" si="30"/>
        <v>0.92335766419999998</v>
      </c>
      <c r="O260" s="60">
        <v>0.93700000000000006</v>
      </c>
      <c r="P260" s="47">
        <f>IF(O260&lt;Benchmarks!C$8,0,IF(O260&lt;Benchmarks!D$8,1,IF(O260&lt;Benchmarks!E$8,2,IF(O260&lt;Benchmarks!F$8,3,IF(O260&lt;Benchmarks!G$8,4,IF(O260&lt;Benchmarks!H$8,5,6))))))</f>
        <v>0</v>
      </c>
      <c r="Q260" s="62">
        <v>1</v>
      </c>
      <c r="R260" s="46">
        <f t="shared" si="31"/>
        <v>0</v>
      </c>
      <c r="S260" s="60">
        <v>0.316</v>
      </c>
      <c r="T260" s="47">
        <f>IF(S260&lt;Benchmarks!C$7,0,IF(S260&lt;Benchmarks!D$7,1,IF(S260&lt;Benchmarks!E$7,2,IF(S260&lt;Benchmarks!F$7,3,IF(S260&lt;Benchmarks!G$7,4,IF(S260&lt;Benchmarks!H$7,5,6))))))</f>
        <v>1</v>
      </c>
      <c r="U260" s="62">
        <v>1</v>
      </c>
      <c r="V260" s="46">
        <f t="shared" si="32"/>
        <v>1</v>
      </c>
      <c r="W260" s="60">
        <v>3.4420000000000002</v>
      </c>
      <c r="X260" s="44">
        <f>IF(W260&lt;Benchmarks!C$5,0,IF(W260&lt;Benchmarks!D$5,1,IF(W260&lt;Benchmarks!E$5,2,IF(W260&lt;Benchmarks!F$5,3,IF(W260&lt;Benchmarks!G$5,4,IF(W260&lt;Benchmarks!H$5,5,6))))))</f>
        <v>0</v>
      </c>
      <c r="Y260" s="62">
        <v>0.98175182480000001</v>
      </c>
      <c r="Z260" s="46">
        <f t="shared" si="33"/>
        <v>0</v>
      </c>
      <c r="AA260" s="60">
        <v>3.24</v>
      </c>
      <c r="AB260" s="44">
        <f>IF(AA260&lt;Benchmarks!C$6,0,IF(AA260&lt;Benchmarks!D$6,1,IF(AA260&lt;Benchmarks!E$6,2,IF(AA260&lt;Benchmarks!F$6,3,IF(AA260&lt;Benchmarks!G$6,4,IF(AA260&lt;Benchmarks!H$6,5,6))))))</f>
        <v>0</v>
      </c>
      <c r="AC260" s="62">
        <v>0.94871794870000004</v>
      </c>
      <c r="AD260" s="46">
        <f t="shared" si="34"/>
        <v>0</v>
      </c>
      <c r="AE260" s="46">
        <f t="shared" si="35"/>
        <v>1.9233576642000001</v>
      </c>
      <c r="AF260" s="58">
        <v>30</v>
      </c>
      <c r="AG260" s="48">
        <f t="shared" si="36"/>
        <v>6.4111922139999999E-2</v>
      </c>
      <c r="AH260" s="171"/>
      <c r="AI260" s="58">
        <v>1</v>
      </c>
      <c r="AJ260" s="58">
        <v>124</v>
      </c>
      <c r="AK260" s="58">
        <v>0</v>
      </c>
      <c r="AL260" s="111"/>
      <c r="AM260" s="58">
        <v>1</v>
      </c>
      <c r="AN260" s="171"/>
      <c r="AO260" s="58">
        <v>1</v>
      </c>
      <c r="AP260" s="58">
        <v>166</v>
      </c>
      <c r="AQ260" s="58">
        <v>0</v>
      </c>
      <c r="AR260" s="111"/>
      <c r="AS260" s="58">
        <v>1</v>
      </c>
      <c r="AT260" s="62">
        <v>0.39804878049999998</v>
      </c>
      <c r="AU260" s="58">
        <v>0</v>
      </c>
      <c r="AV260" s="58">
        <v>5</v>
      </c>
      <c r="AW260" s="58">
        <v>6</v>
      </c>
      <c r="AX260" s="58">
        <v>6</v>
      </c>
      <c r="AY260" s="171"/>
      <c r="AZ260" s="58">
        <v>1</v>
      </c>
      <c r="BA260" s="58">
        <v>42</v>
      </c>
      <c r="BB260" s="58">
        <v>0</v>
      </c>
      <c r="BC260" s="111"/>
      <c r="BD260" s="58">
        <v>1</v>
      </c>
      <c r="BE260" s="62">
        <v>0.41219512200000002</v>
      </c>
      <c r="BF260" s="58">
        <v>0</v>
      </c>
      <c r="BG260" s="58">
        <v>5</v>
      </c>
      <c r="BH260" s="58">
        <v>6</v>
      </c>
      <c r="BI260" s="58">
        <v>6</v>
      </c>
      <c r="BJ260" s="58">
        <v>6</v>
      </c>
      <c r="BK260" s="175"/>
      <c r="BL260" s="61">
        <v>1</v>
      </c>
      <c r="BM260" s="61">
        <v>171</v>
      </c>
      <c r="BN260" s="64">
        <v>0</v>
      </c>
      <c r="BO260" s="112"/>
      <c r="BP260" s="58">
        <v>1</v>
      </c>
      <c r="BQ260" s="175"/>
      <c r="BR260" s="61">
        <v>1</v>
      </c>
      <c r="BS260" s="61">
        <v>179</v>
      </c>
      <c r="BT260" s="64">
        <v>0</v>
      </c>
      <c r="BU260" s="112"/>
      <c r="BV260" s="64">
        <v>1</v>
      </c>
      <c r="BW260" s="63">
        <v>0.61798905609999999</v>
      </c>
      <c r="BX260" s="64">
        <v>0</v>
      </c>
      <c r="BY260" s="64">
        <v>3</v>
      </c>
      <c r="BZ260" s="64">
        <v>5</v>
      </c>
      <c r="CA260" s="64">
        <v>5</v>
      </c>
      <c r="CB260" s="177"/>
      <c r="CC260" s="61">
        <v>1</v>
      </c>
      <c r="CD260" s="61">
        <v>143</v>
      </c>
      <c r="CE260" s="64">
        <v>0</v>
      </c>
      <c r="CF260" s="112"/>
      <c r="CG260" s="58">
        <v>1</v>
      </c>
      <c r="CH260" s="171"/>
      <c r="CI260" s="58">
        <v>1</v>
      </c>
      <c r="CJ260" s="58">
        <v>162</v>
      </c>
      <c r="CK260" s="58">
        <v>0</v>
      </c>
      <c r="CL260" s="112"/>
      <c r="CM260" s="58">
        <v>1</v>
      </c>
      <c r="CN260" s="63">
        <v>1.4771266541000001</v>
      </c>
      <c r="CO260" s="58">
        <v>0</v>
      </c>
      <c r="CP260" s="58">
        <v>5</v>
      </c>
      <c r="CQ260" s="58">
        <v>5</v>
      </c>
      <c r="CR260" s="58">
        <v>5</v>
      </c>
      <c r="CS260" s="64">
        <v>16</v>
      </c>
      <c r="CT260" s="64">
        <v>17</v>
      </c>
      <c r="CU260" s="63">
        <v>0.94117647059999998</v>
      </c>
      <c r="CV260" s="62">
        <v>0.96089385469999999</v>
      </c>
      <c r="CW260" s="62">
        <v>0.94117647059999998</v>
      </c>
      <c r="CX260" s="46">
        <f t="shared" si="37"/>
        <v>1.682937956175</v>
      </c>
      <c r="CY260" s="60">
        <v>0</v>
      </c>
      <c r="CZ260" s="60">
        <v>0</v>
      </c>
      <c r="DA260" s="46">
        <f t="shared" si="38"/>
        <v>18.823529411999999</v>
      </c>
      <c r="DB260" s="60">
        <v>0</v>
      </c>
      <c r="DC260" s="60">
        <v>0</v>
      </c>
      <c r="DD260" s="66">
        <v>0</v>
      </c>
      <c r="DE260" s="49">
        <f t="shared" si="39"/>
        <v>0.4433830782308108</v>
      </c>
    </row>
    <row r="261" spans="1:109" x14ac:dyDescent="0.45">
      <c r="A261" s="56" t="s">
        <v>1422</v>
      </c>
      <c r="B261" s="57" t="s">
        <v>1423</v>
      </c>
      <c r="C261" s="56" t="s">
        <v>1424</v>
      </c>
      <c r="D261" s="56" t="s">
        <v>1425</v>
      </c>
      <c r="E261" s="56" t="s">
        <v>1426</v>
      </c>
      <c r="F261" s="56" t="s">
        <v>794</v>
      </c>
      <c r="G261" s="56" t="s">
        <v>794</v>
      </c>
      <c r="H261" s="56" t="s">
        <v>142</v>
      </c>
      <c r="I261" s="58">
        <v>0</v>
      </c>
      <c r="J261" s="59">
        <v>99</v>
      </c>
      <c r="K261" s="60">
        <v>2.1320000000000001</v>
      </c>
      <c r="L261" s="47">
        <f>IF(K261&lt;Benchmarks!C$9,0,IF(K261&lt;Benchmarks!D$9,1,IF(K261&lt;Benchmarks!E$9,2,IF(K261&lt;Benchmarks!F$9,3,IF(K261&lt;Benchmarks!G$9,4,IF(K261&lt;Benchmarks!H$9,5,6))))))</f>
        <v>0</v>
      </c>
      <c r="M261" s="62">
        <v>0.58394160579999999</v>
      </c>
      <c r="N261" s="46">
        <f t="shared" si="30"/>
        <v>0</v>
      </c>
      <c r="O261" s="60">
        <v>1.177</v>
      </c>
      <c r="P261" s="47">
        <f>IF(O261&lt;Benchmarks!C$8,0,IF(O261&lt;Benchmarks!D$8,1,IF(O261&lt;Benchmarks!E$8,2,IF(O261&lt;Benchmarks!F$8,3,IF(O261&lt;Benchmarks!G$8,4,IF(O261&lt;Benchmarks!H$8,5,6))))))</f>
        <v>4</v>
      </c>
      <c r="Q261" s="62">
        <v>1</v>
      </c>
      <c r="R261" s="46">
        <f t="shared" si="31"/>
        <v>4</v>
      </c>
      <c r="S261" s="60">
        <v>0.13900000000000001</v>
      </c>
      <c r="T261" s="47">
        <f>IF(S261&lt;Benchmarks!C$7,0,IF(S261&lt;Benchmarks!D$7,1,IF(S261&lt;Benchmarks!E$7,2,IF(S261&lt;Benchmarks!F$7,3,IF(S261&lt;Benchmarks!G$7,4,IF(S261&lt;Benchmarks!H$7,5,6))))))</f>
        <v>0</v>
      </c>
      <c r="U261" s="62">
        <v>1</v>
      </c>
      <c r="V261" s="46">
        <f t="shared" si="32"/>
        <v>0</v>
      </c>
      <c r="W261" s="60">
        <v>3.4489999999999998</v>
      </c>
      <c r="X261" s="44">
        <f>IF(W261&lt;Benchmarks!C$5,0,IF(W261&lt;Benchmarks!D$5,1,IF(W261&lt;Benchmarks!E$5,2,IF(W261&lt;Benchmarks!F$5,3,IF(W261&lt;Benchmarks!G$5,4,IF(W261&lt;Benchmarks!H$5,5,6))))))</f>
        <v>0</v>
      </c>
      <c r="Y261" s="62">
        <v>0.81021897809999999</v>
      </c>
      <c r="Z261" s="46">
        <f t="shared" si="33"/>
        <v>0</v>
      </c>
      <c r="AA261" s="60">
        <v>3.0649999999999999</v>
      </c>
      <c r="AB261" s="44">
        <f>IF(AA261&lt;Benchmarks!C$6,0,IF(AA261&lt;Benchmarks!D$6,1,IF(AA261&lt;Benchmarks!E$6,2,IF(AA261&lt;Benchmarks!F$6,3,IF(AA261&lt;Benchmarks!G$6,4,IF(AA261&lt;Benchmarks!H$6,5,6))))))</f>
        <v>0</v>
      </c>
      <c r="AC261" s="62">
        <v>0.5</v>
      </c>
      <c r="AD261" s="46">
        <f t="shared" si="34"/>
        <v>0</v>
      </c>
      <c r="AE261" s="46">
        <f t="shared" si="35"/>
        <v>4</v>
      </c>
      <c r="AF261" s="58">
        <v>30</v>
      </c>
      <c r="AG261" s="48">
        <f t="shared" si="36"/>
        <v>0.13333333333333333</v>
      </c>
      <c r="AH261" s="171"/>
      <c r="AI261" s="58">
        <v>1</v>
      </c>
      <c r="AJ261" s="58">
        <v>185</v>
      </c>
      <c r="AK261" s="58">
        <v>0</v>
      </c>
      <c r="AL261" s="111"/>
      <c r="AM261" s="58">
        <v>1</v>
      </c>
      <c r="AN261" s="171"/>
      <c r="AO261" s="58">
        <v>1</v>
      </c>
      <c r="AP261" s="58">
        <v>223</v>
      </c>
      <c r="AQ261" s="58">
        <v>0</v>
      </c>
      <c r="AR261" s="111"/>
      <c r="AS261" s="58">
        <v>1</v>
      </c>
      <c r="AT261" s="111"/>
      <c r="AU261" s="171"/>
      <c r="AV261" s="58">
        <v>4</v>
      </c>
      <c r="AW261" s="58">
        <v>0</v>
      </c>
      <c r="AX261" s="58">
        <v>4</v>
      </c>
      <c r="AY261" s="171"/>
      <c r="AZ261" s="58">
        <v>1</v>
      </c>
      <c r="BA261" s="58">
        <v>49</v>
      </c>
      <c r="BB261" s="58">
        <v>0</v>
      </c>
      <c r="BC261" s="111"/>
      <c r="BD261" s="58">
        <v>1</v>
      </c>
      <c r="BE261" s="111"/>
      <c r="BF261" s="171"/>
      <c r="BG261" s="58">
        <v>1</v>
      </c>
      <c r="BH261" s="58">
        <v>0</v>
      </c>
      <c r="BI261" s="58">
        <v>1</v>
      </c>
      <c r="BJ261" s="58">
        <v>4</v>
      </c>
      <c r="BK261" s="175"/>
      <c r="BL261" s="61">
        <v>1</v>
      </c>
      <c r="BM261" s="61">
        <v>240</v>
      </c>
      <c r="BN261" s="64">
        <v>0</v>
      </c>
      <c r="BO261" s="112"/>
      <c r="BP261" s="58">
        <v>1</v>
      </c>
      <c r="BQ261" s="175"/>
      <c r="BR261" s="61">
        <v>1</v>
      </c>
      <c r="BS261" s="61">
        <v>265</v>
      </c>
      <c r="BT261" s="64">
        <v>0</v>
      </c>
      <c r="BU261" s="112"/>
      <c r="BV261" s="64">
        <v>1</v>
      </c>
      <c r="BW261" s="63">
        <v>0.69840000000000002</v>
      </c>
      <c r="BX261" s="64">
        <v>0</v>
      </c>
      <c r="BY261" s="64">
        <v>5</v>
      </c>
      <c r="BZ261" s="64">
        <v>6</v>
      </c>
      <c r="CA261" s="64">
        <v>6</v>
      </c>
      <c r="CB261" s="65">
        <v>34</v>
      </c>
      <c r="CC261" s="61">
        <v>0</v>
      </c>
      <c r="CD261" s="61">
        <v>221</v>
      </c>
      <c r="CE261" s="64">
        <v>0</v>
      </c>
      <c r="CF261" s="63">
        <v>0.15384999999999999</v>
      </c>
      <c r="CG261" s="58">
        <v>0</v>
      </c>
      <c r="CH261" s="58">
        <v>30</v>
      </c>
      <c r="CI261" s="58">
        <v>0</v>
      </c>
      <c r="CJ261" s="58">
        <v>244</v>
      </c>
      <c r="CK261" s="58">
        <v>0</v>
      </c>
      <c r="CL261" s="63">
        <v>0.12295</v>
      </c>
      <c r="CM261" s="58">
        <v>0</v>
      </c>
      <c r="CN261" s="63">
        <v>0.27996738240000002</v>
      </c>
      <c r="CO261" s="58">
        <v>0</v>
      </c>
      <c r="CP261" s="58">
        <v>1</v>
      </c>
      <c r="CQ261" s="58">
        <v>2</v>
      </c>
      <c r="CR261" s="58">
        <v>2</v>
      </c>
      <c r="CS261" s="64">
        <v>12</v>
      </c>
      <c r="CT261" s="64">
        <v>17</v>
      </c>
      <c r="CU261" s="63">
        <v>0.70588235290000001</v>
      </c>
      <c r="CV261" s="62">
        <v>0.9922178988</v>
      </c>
      <c r="CW261" s="62">
        <v>0.70588235290000001</v>
      </c>
      <c r="CX261" s="46">
        <f t="shared" si="37"/>
        <v>3.5</v>
      </c>
      <c r="CY261" s="60">
        <v>0</v>
      </c>
      <c r="CZ261" s="60">
        <v>0</v>
      </c>
      <c r="DA261" s="46">
        <f t="shared" si="38"/>
        <v>14.117647057999999</v>
      </c>
      <c r="DB261" s="60">
        <v>0</v>
      </c>
      <c r="DC261" s="60">
        <v>0</v>
      </c>
      <c r="DD261" s="66">
        <v>0</v>
      </c>
      <c r="DE261" s="49">
        <f t="shared" si="39"/>
        <v>0.38092209855135134</v>
      </c>
    </row>
    <row r="262" spans="1:109" x14ac:dyDescent="0.45">
      <c r="A262" s="56" t="s">
        <v>1427</v>
      </c>
      <c r="B262" s="57" t="s">
        <v>1428</v>
      </c>
      <c r="C262" s="56" t="s">
        <v>1429</v>
      </c>
      <c r="D262" s="56" t="s">
        <v>1430</v>
      </c>
      <c r="E262" s="56" t="s">
        <v>1431</v>
      </c>
      <c r="F262" s="56" t="s">
        <v>1239</v>
      </c>
      <c r="G262" s="56" t="s">
        <v>1240</v>
      </c>
      <c r="H262" s="56" t="s">
        <v>142</v>
      </c>
      <c r="I262" s="58">
        <v>0</v>
      </c>
      <c r="J262" s="59">
        <v>99</v>
      </c>
      <c r="K262" s="60">
        <v>2.4590000000000001</v>
      </c>
      <c r="L262" s="47">
        <f>IF(K262&lt;Benchmarks!C$9,0,IF(K262&lt;Benchmarks!D$9,1,IF(K262&lt;Benchmarks!E$9,2,IF(K262&lt;Benchmarks!F$9,3,IF(K262&lt;Benchmarks!G$9,4,IF(K262&lt;Benchmarks!H$9,5,6))))))</f>
        <v>3</v>
      </c>
      <c r="M262" s="62">
        <v>0.98540145990000005</v>
      </c>
      <c r="N262" s="46">
        <f t="shared" si="30"/>
        <v>2.9562043796999999</v>
      </c>
      <c r="O262" s="60">
        <v>0.84499999999999997</v>
      </c>
      <c r="P262" s="47">
        <f>IF(O262&lt;Benchmarks!C$8,0,IF(O262&lt;Benchmarks!D$8,1,IF(O262&lt;Benchmarks!E$8,2,IF(O262&lt;Benchmarks!F$8,3,IF(O262&lt;Benchmarks!G$8,4,IF(O262&lt;Benchmarks!H$8,5,6))))))</f>
        <v>0</v>
      </c>
      <c r="Q262" s="62">
        <v>1</v>
      </c>
      <c r="R262" s="46">
        <f t="shared" si="31"/>
        <v>0</v>
      </c>
      <c r="S262" s="60">
        <v>9.7000000000000003E-2</v>
      </c>
      <c r="T262" s="47">
        <f>IF(S262&lt;Benchmarks!C$7,0,IF(S262&lt;Benchmarks!D$7,1,IF(S262&lt;Benchmarks!E$7,2,IF(S262&lt;Benchmarks!F$7,3,IF(S262&lt;Benchmarks!G$7,4,IF(S262&lt;Benchmarks!H$7,5,6))))))</f>
        <v>0</v>
      </c>
      <c r="U262" s="62">
        <v>1</v>
      </c>
      <c r="V262" s="46">
        <f t="shared" si="32"/>
        <v>0</v>
      </c>
      <c r="W262" s="60">
        <v>3.4020000000000001</v>
      </c>
      <c r="X262" s="44">
        <f>IF(W262&lt;Benchmarks!C$5,0,IF(W262&lt;Benchmarks!D$5,1,IF(W262&lt;Benchmarks!E$5,2,IF(W262&lt;Benchmarks!F$5,3,IF(W262&lt;Benchmarks!G$5,4,IF(W262&lt;Benchmarks!H$5,5,6))))))</f>
        <v>0</v>
      </c>
      <c r="Y262" s="62">
        <v>0.8868613139</v>
      </c>
      <c r="Z262" s="46">
        <f t="shared" si="33"/>
        <v>0</v>
      </c>
      <c r="AA262" s="60">
        <v>3.3420000000000001</v>
      </c>
      <c r="AB262" s="44">
        <f>IF(AA262&lt;Benchmarks!C$6,0,IF(AA262&lt;Benchmarks!D$6,1,IF(AA262&lt;Benchmarks!E$6,2,IF(AA262&lt;Benchmarks!F$6,3,IF(AA262&lt;Benchmarks!G$6,4,IF(AA262&lt;Benchmarks!H$6,5,6))))))</f>
        <v>1</v>
      </c>
      <c r="AC262" s="62">
        <v>0.9230769231</v>
      </c>
      <c r="AD262" s="46">
        <f t="shared" si="34"/>
        <v>0.9230769231</v>
      </c>
      <c r="AE262" s="46">
        <f t="shared" si="35"/>
        <v>3.8792813027999999</v>
      </c>
      <c r="AF262" s="58">
        <v>30</v>
      </c>
      <c r="AG262" s="48">
        <f t="shared" si="36"/>
        <v>0.12930937676000001</v>
      </c>
      <c r="AH262" s="58">
        <v>16</v>
      </c>
      <c r="AI262" s="58">
        <v>0</v>
      </c>
      <c r="AJ262" s="58">
        <v>234</v>
      </c>
      <c r="AK262" s="58">
        <v>0</v>
      </c>
      <c r="AL262" s="62">
        <v>6.8379999999999996E-2</v>
      </c>
      <c r="AM262" s="58">
        <v>0</v>
      </c>
      <c r="AN262" s="171"/>
      <c r="AO262" s="58">
        <v>1</v>
      </c>
      <c r="AP262" s="58">
        <v>270</v>
      </c>
      <c r="AQ262" s="58">
        <v>0</v>
      </c>
      <c r="AR262" s="111"/>
      <c r="AS262" s="58">
        <v>1</v>
      </c>
      <c r="AT262" s="111"/>
      <c r="AU262" s="58">
        <v>2</v>
      </c>
      <c r="AV262" s="58">
        <v>4</v>
      </c>
      <c r="AW262" s="58">
        <v>5</v>
      </c>
      <c r="AX262" s="58">
        <v>5</v>
      </c>
      <c r="AY262" s="171"/>
      <c r="AZ262" s="58">
        <v>1</v>
      </c>
      <c r="BA262" s="58">
        <v>66</v>
      </c>
      <c r="BB262" s="58">
        <v>0</v>
      </c>
      <c r="BC262" s="111"/>
      <c r="BD262" s="58">
        <v>1</v>
      </c>
      <c r="BE262" s="111"/>
      <c r="BF262" s="58">
        <v>2</v>
      </c>
      <c r="BG262" s="58">
        <v>5</v>
      </c>
      <c r="BH262" s="58">
        <v>6</v>
      </c>
      <c r="BI262" s="58">
        <v>6</v>
      </c>
      <c r="BJ262" s="58">
        <v>6</v>
      </c>
      <c r="BK262" s="175"/>
      <c r="BL262" s="61">
        <v>1</v>
      </c>
      <c r="BM262" s="61">
        <v>303</v>
      </c>
      <c r="BN262" s="64">
        <v>0</v>
      </c>
      <c r="BO262" s="112"/>
      <c r="BP262" s="58">
        <v>1</v>
      </c>
      <c r="BQ262" s="175"/>
      <c r="BR262" s="61">
        <v>1</v>
      </c>
      <c r="BS262" s="61">
        <v>306</v>
      </c>
      <c r="BT262" s="64">
        <v>0</v>
      </c>
      <c r="BU262" s="112"/>
      <c r="BV262" s="64">
        <v>1</v>
      </c>
      <c r="BW262" s="63">
        <v>0.50505050510000005</v>
      </c>
      <c r="BX262" s="64">
        <v>0</v>
      </c>
      <c r="BY262" s="64">
        <v>3</v>
      </c>
      <c r="BZ262" s="64">
        <v>5</v>
      </c>
      <c r="CA262" s="64">
        <v>5</v>
      </c>
      <c r="CB262" s="65">
        <v>18</v>
      </c>
      <c r="CC262" s="61">
        <v>0</v>
      </c>
      <c r="CD262" s="61">
        <v>205</v>
      </c>
      <c r="CE262" s="64">
        <v>0</v>
      </c>
      <c r="CF262" s="63">
        <v>8.7800000000000003E-2</v>
      </c>
      <c r="CG262" s="58">
        <v>0</v>
      </c>
      <c r="CH262" s="58">
        <v>49</v>
      </c>
      <c r="CI262" s="58">
        <v>0</v>
      </c>
      <c r="CJ262" s="58">
        <v>248</v>
      </c>
      <c r="CK262" s="58">
        <v>0</v>
      </c>
      <c r="CL262" s="63">
        <v>0.19758000000000001</v>
      </c>
      <c r="CM262" s="58">
        <v>0</v>
      </c>
      <c r="CN262" s="112"/>
      <c r="CO262" s="171"/>
      <c r="CP262" s="58">
        <v>0</v>
      </c>
      <c r="CQ262" s="58">
        <v>0</v>
      </c>
      <c r="CR262" s="58">
        <v>0</v>
      </c>
      <c r="CS262" s="64">
        <v>11</v>
      </c>
      <c r="CT262" s="64">
        <v>17</v>
      </c>
      <c r="CU262" s="63">
        <v>0.64705882349999999</v>
      </c>
      <c r="CV262" s="62">
        <v>0.9967320261</v>
      </c>
      <c r="CW262" s="62">
        <v>0.64705882349999999</v>
      </c>
      <c r="CX262" s="46">
        <f t="shared" si="37"/>
        <v>3.3943711399500005</v>
      </c>
      <c r="CY262" s="60">
        <v>0</v>
      </c>
      <c r="CZ262" s="60">
        <v>0</v>
      </c>
      <c r="DA262" s="46">
        <f t="shared" si="38"/>
        <v>12.94117647</v>
      </c>
      <c r="DB262" s="60">
        <v>0</v>
      </c>
      <c r="DC262" s="60">
        <v>0</v>
      </c>
      <c r="DD262" s="66">
        <v>0</v>
      </c>
      <c r="DE262" s="49">
        <f t="shared" si="39"/>
        <v>0.35320102940432435</v>
      </c>
    </row>
    <row r="263" spans="1:109" x14ac:dyDescent="0.45">
      <c r="A263" s="56" t="s">
        <v>1432</v>
      </c>
      <c r="B263" s="57" t="s">
        <v>1433</v>
      </c>
      <c r="C263" s="56" t="s">
        <v>1434</v>
      </c>
      <c r="D263" s="56" t="s">
        <v>1435</v>
      </c>
      <c r="E263" s="56" t="s">
        <v>1436</v>
      </c>
      <c r="F263" s="56" t="s">
        <v>1239</v>
      </c>
      <c r="G263" s="56" t="s">
        <v>1240</v>
      </c>
      <c r="H263" s="56" t="s">
        <v>142</v>
      </c>
      <c r="I263" s="58">
        <v>0</v>
      </c>
      <c r="J263" s="59">
        <v>176</v>
      </c>
      <c r="K263" s="60">
        <v>2.5489999999999999</v>
      </c>
      <c r="L263" s="47">
        <f>IF(K263&lt;Benchmarks!C$9,0,IF(K263&lt;Benchmarks!D$9,1,IF(K263&lt;Benchmarks!E$9,2,IF(K263&lt;Benchmarks!F$9,3,IF(K263&lt;Benchmarks!G$9,4,IF(K263&lt;Benchmarks!H$9,5,6))))))</f>
        <v>3</v>
      </c>
      <c r="M263" s="62">
        <v>0.62408759120000001</v>
      </c>
      <c r="N263" s="46">
        <f t="shared" si="30"/>
        <v>1.8722627736000002</v>
      </c>
      <c r="O263" s="60">
        <v>1.153</v>
      </c>
      <c r="P263" s="47">
        <f>IF(O263&lt;Benchmarks!C$8,0,IF(O263&lt;Benchmarks!D$8,1,IF(O263&lt;Benchmarks!E$8,2,IF(O263&lt;Benchmarks!F$8,3,IF(O263&lt;Benchmarks!G$8,4,IF(O263&lt;Benchmarks!H$8,5,6))))))</f>
        <v>3</v>
      </c>
      <c r="Q263" s="62">
        <v>1</v>
      </c>
      <c r="R263" s="46">
        <f t="shared" si="31"/>
        <v>3</v>
      </c>
      <c r="S263" s="60">
        <v>0.19700000000000001</v>
      </c>
      <c r="T263" s="47">
        <f>IF(S263&lt;Benchmarks!C$7,0,IF(S263&lt;Benchmarks!D$7,1,IF(S263&lt;Benchmarks!E$7,2,IF(S263&lt;Benchmarks!F$7,3,IF(S263&lt;Benchmarks!G$7,4,IF(S263&lt;Benchmarks!H$7,5,6))))))</f>
        <v>0</v>
      </c>
      <c r="U263" s="62">
        <v>1</v>
      </c>
      <c r="V263" s="46">
        <f t="shared" si="32"/>
        <v>0</v>
      </c>
      <c r="W263" s="60">
        <v>3.899</v>
      </c>
      <c r="X263" s="44">
        <f>IF(W263&lt;Benchmarks!C$5,0,IF(W263&lt;Benchmarks!D$5,1,IF(W263&lt;Benchmarks!E$5,2,IF(W263&lt;Benchmarks!F$5,3,IF(W263&lt;Benchmarks!G$5,4,IF(W263&lt;Benchmarks!H$5,5,6))))))</f>
        <v>2</v>
      </c>
      <c r="Y263" s="62">
        <v>0.86496350359999996</v>
      </c>
      <c r="Z263" s="46">
        <f t="shared" si="33"/>
        <v>1.7299270071999999</v>
      </c>
      <c r="AA263" s="60">
        <v>3.677</v>
      </c>
      <c r="AB263" s="44">
        <f>IF(AA263&lt;Benchmarks!C$6,0,IF(AA263&lt;Benchmarks!D$6,1,IF(AA263&lt;Benchmarks!E$6,2,IF(AA263&lt;Benchmarks!F$6,3,IF(AA263&lt;Benchmarks!G$6,4,IF(AA263&lt;Benchmarks!H$6,5,6))))))</f>
        <v>3</v>
      </c>
      <c r="AC263" s="62">
        <v>0.66666666669999997</v>
      </c>
      <c r="AD263" s="46">
        <f t="shared" si="34"/>
        <v>2.0000000001</v>
      </c>
      <c r="AE263" s="46">
        <f t="shared" si="35"/>
        <v>8.6021897808999999</v>
      </c>
      <c r="AF263" s="58">
        <v>30</v>
      </c>
      <c r="AG263" s="48">
        <f t="shared" si="36"/>
        <v>0.28673965936333334</v>
      </c>
      <c r="AH263" s="58">
        <v>35</v>
      </c>
      <c r="AI263" s="58">
        <v>0</v>
      </c>
      <c r="AJ263" s="58">
        <v>349</v>
      </c>
      <c r="AK263" s="58">
        <v>0</v>
      </c>
      <c r="AL263" s="62">
        <v>0.10029</v>
      </c>
      <c r="AM263" s="58">
        <v>0</v>
      </c>
      <c r="AN263" s="58">
        <v>25</v>
      </c>
      <c r="AO263" s="58">
        <v>0</v>
      </c>
      <c r="AP263" s="58">
        <v>478</v>
      </c>
      <c r="AQ263" s="58">
        <v>0</v>
      </c>
      <c r="AR263" s="62">
        <v>5.2299999999999999E-2</v>
      </c>
      <c r="AS263" s="58">
        <v>0</v>
      </c>
      <c r="AT263" s="62">
        <v>0.54207613239999997</v>
      </c>
      <c r="AU263" s="58">
        <v>0</v>
      </c>
      <c r="AV263" s="58">
        <v>2</v>
      </c>
      <c r="AW263" s="58">
        <v>5</v>
      </c>
      <c r="AX263" s="58">
        <v>5</v>
      </c>
      <c r="AY263" s="171"/>
      <c r="AZ263" s="58">
        <v>1</v>
      </c>
      <c r="BA263" s="58">
        <v>118</v>
      </c>
      <c r="BB263" s="58">
        <v>0</v>
      </c>
      <c r="BC263" s="111"/>
      <c r="BD263" s="58">
        <v>1</v>
      </c>
      <c r="BE263" s="111"/>
      <c r="BF263" s="58">
        <v>2</v>
      </c>
      <c r="BG263" s="58">
        <v>5</v>
      </c>
      <c r="BH263" s="58">
        <v>6</v>
      </c>
      <c r="BI263" s="58">
        <v>6</v>
      </c>
      <c r="BJ263" s="58">
        <v>6</v>
      </c>
      <c r="BK263" s="175"/>
      <c r="BL263" s="61">
        <v>1</v>
      </c>
      <c r="BM263" s="61">
        <v>522</v>
      </c>
      <c r="BN263" s="64">
        <v>0</v>
      </c>
      <c r="BO263" s="112"/>
      <c r="BP263" s="58">
        <v>1</v>
      </c>
      <c r="BQ263" s="61">
        <v>18</v>
      </c>
      <c r="BR263" s="61">
        <v>0</v>
      </c>
      <c r="BS263" s="61">
        <v>566</v>
      </c>
      <c r="BT263" s="64">
        <v>0</v>
      </c>
      <c r="BU263" s="63">
        <v>3.1800000000000002E-2</v>
      </c>
      <c r="BV263" s="64">
        <v>0</v>
      </c>
      <c r="BW263" s="112"/>
      <c r="BX263" s="172"/>
      <c r="BY263" s="64">
        <v>0</v>
      </c>
      <c r="BZ263" s="64">
        <v>0</v>
      </c>
      <c r="CA263" s="64">
        <v>0</v>
      </c>
      <c r="CB263" s="65">
        <v>25</v>
      </c>
      <c r="CC263" s="61">
        <v>0</v>
      </c>
      <c r="CD263" s="61">
        <v>428</v>
      </c>
      <c r="CE263" s="64">
        <v>0</v>
      </c>
      <c r="CF263" s="63">
        <v>5.8409999999999997E-2</v>
      </c>
      <c r="CG263" s="58">
        <v>0</v>
      </c>
      <c r="CH263" s="58">
        <v>20</v>
      </c>
      <c r="CI263" s="58">
        <v>0</v>
      </c>
      <c r="CJ263" s="58">
        <v>486</v>
      </c>
      <c r="CK263" s="58">
        <v>0</v>
      </c>
      <c r="CL263" s="63">
        <v>4.1149999999999999E-2</v>
      </c>
      <c r="CM263" s="58">
        <v>0</v>
      </c>
      <c r="CN263" s="63">
        <v>1.1560616209000001</v>
      </c>
      <c r="CO263" s="58">
        <v>0</v>
      </c>
      <c r="CP263" s="58">
        <v>5</v>
      </c>
      <c r="CQ263" s="58">
        <v>5</v>
      </c>
      <c r="CR263" s="58">
        <v>5</v>
      </c>
      <c r="CS263" s="64">
        <v>11</v>
      </c>
      <c r="CT263" s="64">
        <v>17</v>
      </c>
      <c r="CU263" s="63">
        <v>0.64705882349999999</v>
      </c>
      <c r="CV263" s="62">
        <v>1</v>
      </c>
      <c r="CW263" s="62">
        <v>0.64705882349999999</v>
      </c>
      <c r="CX263" s="46">
        <f t="shared" si="37"/>
        <v>7.5269160582875001</v>
      </c>
      <c r="CY263" s="60">
        <v>0</v>
      </c>
      <c r="CZ263" s="60">
        <v>0</v>
      </c>
      <c r="DA263" s="46">
        <f t="shared" si="38"/>
        <v>12.94117647</v>
      </c>
      <c r="DB263" s="60">
        <v>0</v>
      </c>
      <c r="DC263" s="60">
        <v>0</v>
      </c>
      <c r="DD263" s="66">
        <v>0</v>
      </c>
      <c r="DE263" s="49">
        <f t="shared" si="39"/>
        <v>0.44255335196297296</v>
      </c>
    </row>
    <row r="264" spans="1:109" x14ac:dyDescent="0.45">
      <c r="A264" s="56" t="s">
        <v>1437</v>
      </c>
      <c r="B264" s="57" t="s">
        <v>1438</v>
      </c>
      <c r="C264" s="56" t="s">
        <v>1439</v>
      </c>
      <c r="D264" s="56" t="s">
        <v>1440</v>
      </c>
      <c r="E264" s="56" t="s">
        <v>1441</v>
      </c>
      <c r="F264" s="56" t="s">
        <v>1239</v>
      </c>
      <c r="G264" s="56" t="s">
        <v>1240</v>
      </c>
      <c r="H264" s="56" t="s">
        <v>142</v>
      </c>
      <c r="I264" s="58">
        <v>0</v>
      </c>
      <c r="J264" s="59">
        <v>140</v>
      </c>
      <c r="K264" s="60">
        <v>2.0739999999999998</v>
      </c>
      <c r="L264" s="47">
        <f>IF(K264&lt;Benchmarks!C$9,0,IF(K264&lt;Benchmarks!D$9,1,IF(K264&lt;Benchmarks!E$9,2,IF(K264&lt;Benchmarks!F$9,3,IF(K264&lt;Benchmarks!G$9,4,IF(K264&lt;Benchmarks!H$9,5,6))))))</f>
        <v>0</v>
      </c>
      <c r="M264" s="62">
        <v>0.98175182480000001</v>
      </c>
      <c r="N264" s="46">
        <f t="shared" si="30"/>
        <v>0</v>
      </c>
      <c r="O264" s="60">
        <v>0.94799999999999995</v>
      </c>
      <c r="P264" s="47">
        <f>IF(O264&lt;Benchmarks!C$8,0,IF(O264&lt;Benchmarks!D$8,1,IF(O264&lt;Benchmarks!E$8,2,IF(O264&lt;Benchmarks!F$8,3,IF(O264&lt;Benchmarks!G$8,4,IF(O264&lt;Benchmarks!H$8,5,6))))))</f>
        <v>0</v>
      </c>
      <c r="Q264" s="62">
        <v>1</v>
      </c>
      <c r="R264" s="46">
        <f t="shared" si="31"/>
        <v>0</v>
      </c>
      <c r="S264" s="60">
        <v>0.152</v>
      </c>
      <c r="T264" s="47">
        <f>IF(S264&lt;Benchmarks!C$7,0,IF(S264&lt;Benchmarks!D$7,1,IF(S264&lt;Benchmarks!E$7,2,IF(S264&lt;Benchmarks!F$7,3,IF(S264&lt;Benchmarks!G$7,4,IF(S264&lt;Benchmarks!H$7,5,6))))))</f>
        <v>0</v>
      </c>
      <c r="U264" s="62">
        <v>1</v>
      </c>
      <c r="V264" s="46">
        <f t="shared" si="32"/>
        <v>0</v>
      </c>
      <c r="W264" s="60">
        <v>3.1739999999999999</v>
      </c>
      <c r="X264" s="44">
        <f>IF(W264&lt;Benchmarks!C$5,0,IF(W264&lt;Benchmarks!D$5,1,IF(W264&lt;Benchmarks!E$5,2,IF(W264&lt;Benchmarks!F$5,3,IF(W264&lt;Benchmarks!G$5,4,IF(W264&lt;Benchmarks!H$5,5,6))))))</f>
        <v>0</v>
      </c>
      <c r="Y264" s="62">
        <v>0.99270072990000002</v>
      </c>
      <c r="Z264" s="46">
        <f t="shared" si="33"/>
        <v>0</v>
      </c>
      <c r="AA264" s="60">
        <v>2.9569999999999999</v>
      </c>
      <c r="AB264" s="44">
        <f>IF(AA264&lt;Benchmarks!C$6,0,IF(AA264&lt;Benchmarks!D$6,1,IF(AA264&lt;Benchmarks!E$6,2,IF(AA264&lt;Benchmarks!F$6,3,IF(AA264&lt;Benchmarks!G$6,4,IF(AA264&lt;Benchmarks!H$6,5,6))))))</f>
        <v>0</v>
      </c>
      <c r="AC264" s="62">
        <v>0.97435897439999997</v>
      </c>
      <c r="AD264" s="46">
        <f t="shared" si="34"/>
        <v>0</v>
      </c>
      <c r="AE264" s="46">
        <f t="shared" si="35"/>
        <v>0</v>
      </c>
      <c r="AF264" s="58">
        <v>30</v>
      </c>
      <c r="AG264" s="48">
        <f t="shared" si="36"/>
        <v>0</v>
      </c>
      <c r="AH264" s="58">
        <v>14</v>
      </c>
      <c r="AI264" s="58">
        <v>0</v>
      </c>
      <c r="AJ264" s="58">
        <v>315</v>
      </c>
      <c r="AK264" s="58">
        <v>0</v>
      </c>
      <c r="AL264" s="62">
        <v>4.444E-2</v>
      </c>
      <c r="AM264" s="58">
        <v>0</v>
      </c>
      <c r="AN264" s="58">
        <v>13</v>
      </c>
      <c r="AO264" s="58">
        <v>0</v>
      </c>
      <c r="AP264" s="58">
        <v>323</v>
      </c>
      <c r="AQ264" s="58">
        <v>0</v>
      </c>
      <c r="AR264" s="62">
        <v>4.0250000000000001E-2</v>
      </c>
      <c r="AS264" s="58">
        <v>0</v>
      </c>
      <c r="AT264" s="62">
        <v>0.1282129743</v>
      </c>
      <c r="AU264" s="58">
        <v>0</v>
      </c>
      <c r="AV264" s="58">
        <v>3</v>
      </c>
      <c r="AW264" s="58">
        <v>1</v>
      </c>
      <c r="AX264" s="58">
        <v>3</v>
      </c>
      <c r="AY264" s="171"/>
      <c r="AZ264" s="58">
        <v>1</v>
      </c>
      <c r="BA264" s="58">
        <v>78</v>
      </c>
      <c r="BB264" s="58">
        <v>0</v>
      </c>
      <c r="BC264" s="111"/>
      <c r="BD264" s="58">
        <v>1</v>
      </c>
      <c r="BE264" s="111"/>
      <c r="BF264" s="58">
        <v>2</v>
      </c>
      <c r="BG264" s="58">
        <v>5</v>
      </c>
      <c r="BH264" s="58">
        <v>6</v>
      </c>
      <c r="BI264" s="58">
        <v>6</v>
      </c>
      <c r="BJ264" s="58">
        <v>6</v>
      </c>
      <c r="BK264" s="175"/>
      <c r="BL264" s="61">
        <v>1</v>
      </c>
      <c r="BM264" s="61">
        <v>406</v>
      </c>
      <c r="BN264" s="64">
        <v>0</v>
      </c>
      <c r="BO264" s="112"/>
      <c r="BP264" s="58">
        <v>1</v>
      </c>
      <c r="BQ264" s="175"/>
      <c r="BR264" s="61">
        <v>1</v>
      </c>
      <c r="BS264" s="61">
        <v>385</v>
      </c>
      <c r="BT264" s="64">
        <v>0</v>
      </c>
      <c r="BU264" s="112"/>
      <c r="BV264" s="64">
        <v>1</v>
      </c>
      <c r="BW264" s="112"/>
      <c r="BX264" s="172"/>
      <c r="BY264" s="64">
        <v>2</v>
      </c>
      <c r="BZ264" s="64">
        <v>0</v>
      </c>
      <c r="CA264" s="64">
        <v>2</v>
      </c>
      <c r="CB264" s="65">
        <v>18</v>
      </c>
      <c r="CC264" s="61">
        <v>0</v>
      </c>
      <c r="CD264" s="61">
        <v>377</v>
      </c>
      <c r="CE264" s="64">
        <v>0</v>
      </c>
      <c r="CF264" s="63">
        <v>4.7750000000000001E-2</v>
      </c>
      <c r="CG264" s="58">
        <v>0</v>
      </c>
      <c r="CH264" s="58">
        <v>22</v>
      </c>
      <c r="CI264" s="58">
        <v>0</v>
      </c>
      <c r="CJ264" s="58">
        <v>359</v>
      </c>
      <c r="CK264" s="58">
        <v>0</v>
      </c>
      <c r="CL264" s="63">
        <v>6.1280000000000001E-2</v>
      </c>
      <c r="CM264" s="58">
        <v>0</v>
      </c>
      <c r="CN264" s="112"/>
      <c r="CO264" s="171"/>
      <c r="CP264" s="58">
        <v>4</v>
      </c>
      <c r="CQ264" s="58">
        <v>0</v>
      </c>
      <c r="CR264" s="58">
        <v>4</v>
      </c>
      <c r="CS264" s="64">
        <v>12</v>
      </c>
      <c r="CT264" s="64">
        <v>17</v>
      </c>
      <c r="CU264" s="63">
        <v>0.70588235290000001</v>
      </c>
      <c r="CV264" s="62">
        <v>0.99208443270000002</v>
      </c>
      <c r="CW264" s="62">
        <v>0.70588235290000001</v>
      </c>
      <c r="CX264" s="46">
        <f t="shared" si="37"/>
        <v>0</v>
      </c>
      <c r="CY264" s="60">
        <v>0</v>
      </c>
      <c r="CZ264" s="60">
        <v>0</v>
      </c>
      <c r="DA264" s="46">
        <f t="shared" si="38"/>
        <v>14.117647057999999</v>
      </c>
      <c r="DB264" s="60">
        <v>0</v>
      </c>
      <c r="DC264" s="60">
        <v>0</v>
      </c>
      <c r="DD264" s="66">
        <v>0</v>
      </c>
      <c r="DE264" s="49">
        <f t="shared" si="39"/>
        <v>0.30524642287567566</v>
      </c>
    </row>
    <row r="265" spans="1:109" x14ac:dyDescent="0.45">
      <c r="A265" s="56" t="s">
        <v>1442</v>
      </c>
      <c r="B265" s="57" t="s">
        <v>1443</v>
      </c>
      <c r="C265" s="56" t="s">
        <v>1444</v>
      </c>
      <c r="D265" s="56" t="s">
        <v>1445</v>
      </c>
      <c r="E265" s="56" t="s">
        <v>1446</v>
      </c>
      <c r="F265" s="56" t="s">
        <v>1218</v>
      </c>
      <c r="G265" s="56" t="s">
        <v>794</v>
      </c>
      <c r="H265" s="56" t="s">
        <v>142</v>
      </c>
      <c r="I265" s="58">
        <v>0</v>
      </c>
      <c r="J265" s="59">
        <v>64</v>
      </c>
      <c r="K265" s="60">
        <v>2.6789999999999998</v>
      </c>
      <c r="L265" s="47">
        <f>IF(K265&lt;Benchmarks!C$9,0,IF(K265&lt;Benchmarks!D$9,1,IF(K265&lt;Benchmarks!E$9,2,IF(K265&lt;Benchmarks!F$9,3,IF(K265&lt;Benchmarks!G$9,4,IF(K265&lt;Benchmarks!H$9,5,6))))))</f>
        <v>4</v>
      </c>
      <c r="M265" s="62">
        <v>0.98905109489999998</v>
      </c>
      <c r="N265" s="46">
        <f t="shared" ref="N265:N328" si="40">L265*M265</f>
        <v>3.9562043795999999</v>
      </c>
      <c r="O265" s="60">
        <v>1.1020000000000001</v>
      </c>
      <c r="P265" s="47">
        <f>IF(O265&lt;Benchmarks!C$8,0,IF(O265&lt;Benchmarks!D$8,1,IF(O265&lt;Benchmarks!E$8,2,IF(O265&lt;Benchmarks!F$8,3,IF(O265&lt;Benchmarks!G$8,4,IF(O265&lt;Benchmarks!H$8,5,6))))))</f>
        <v>2</v>
      </c>
      <c r="Q265" s="62">
        <v>1</v>
      </c>
      <c r="R265" s="46">
        <f t="shared" ref="R265:R328" si="41">P265*Q265</f>
        <v>2</v>
      </c>
      <c r="S265" s="60">
        <v>0.35799999999999998</v>
      </c>
      <c r="T265" s="47">
        <f>IF(S265&lt;Benchmarks!C$7,0,IF(S265&lt;Benchmarks!D$7,1,IF(S265&lt;Benchmarks!E$7,2,IF(S265&lt;Benchmarks!F$7,3,IF(S265&lt;Benchmarks!G$7,4,IF(S265&lt;Benchmarks!H$7,5,6))))))</f>
        <v>1</v>
      </c>
      <c r="U265" s="62">
        <v>1</v>
      </c>
      <c r="V265" s="46">
        <f t="shared" ref="V265:V328" si="42">T265*U265</f>
        <v>1</v>
      </c>
      <c r="W265" s="60">
        <v>4.1399999999999997</v>
      </c>
      <c r="X265" s="44">
        <f>IF(W265&lt;Benchmarks!C$5,0,IF(W265&lt;Benchmarks!D$5,1,IF(W265&lt;Benchmarks!E$5,2,IF(W265&lt;Benchmarks!F$5,3,IF(W265&lt;Benchmarks!G$5,4,IF(W265&lt;Benchmarks!H$5,5,6))))))</f>
        <v>4</v>
      </c>
      <c r="Y265" s="62">
        <v>0.63138686129999999</v>
      </c>
      <c r="Z265" s="46">
        <f t="shared" ref="Z265:Z328" si="43">X265*Y265</f>
        <v>2.5255474452</v>
      </c>
      <c r="AA265" s="60">
        <v>3.7450000000000001</v>
      </c>
      <c r="AB265" s="44">
        <f>IF(AA265&lt;Benchmarks!C$6,0,IF(AA265&lt;Benchmarks!D$6,1,IF(AA265&lt;Benchmarks!E$6,2,IF(AA265&lt;Benchmarks!F$6,3,IF(AA265&lt;Benchmarks!G$6,4,IF(AA265&lt;Benchmarks!H$6,5,6))))))</f>
        <v>4</v>
      </c>
      <c r="AC265" s="62">
        <v>0.8846153846</v>
      </c>
      <c r="AD265" s="46">
        <f t="shared" ref="AD265:AD328" si="44">AB265*AC265</f>
        <v>3.5384615384</v>
      </c>
      <c r="AE265" s="46">
        <f t="shared" ref="AE265:AE328" si="45">AD265+Z265+V265+R265+N265</f>
        <v>13.0202133632</v>
      </c>
      <c r="AF265" s="58">
        <v>30</v>
      </c>
      <c r="AG265" s="48">
        <f t="shared" ref="AG265:AG328" si="46">AE265/AF265</f>
        <v>0.43400711210666665</v>
      </c>
      <c r="AH265" s="58">
        <v>14</v>
      </c>
      <c r="AI265" s="58">
        <v>0</v>
      </c>
      <c r="AJ265" s="58">
        <v>152</v>
      </c>
      <c r="AK265" s="58">
        <v>0</v>
      </c>
      <c r="AL265" s="62">
        <v>9.2109999999999997E-2</v>
      </c>
      <c r="AM265" s="58">
        <v>0</v>
      </c>
      <c r="AN265" s="171"/>
      <c r="AO265" s="58">
        <v>1</v>
      </c>
      <c r="AP265" s="58">
        <v>138</v>
      </c>
      <c r="AQ265" s="58">
        <v>0</v>
      </c>
      <c r="AR265" s="111"/>
      <c r="AS265" s="58">
        <v>1</v>
      </c>
      <c r="AT265" s="111"/>
      <c r="AU265" s="58">
        <v>2</v>
      </c>
      <c r="AV265" s="58">
        <v>2</v>
      </c>
      <c r="AW265" s="58">
        <v>5</v>
      </c>
      <c r="AX265" s="58">
        <v>5</v>
      </c>
      <c r="AY265" s="171"/>
      <c r="AZ265" s="58">
        <v>1</v>
      </c>
      <c r="BA265" s="58">
        <v>34</v>
      </c>
      <c r="BB265" s="58">
        <v>0</v>
      </c>
      <c r="BC265" s="111"/>
      <c r="BD265" s="58">
        <v>1</v>
      </c>
      <c r="BE265" s="111"/>
      <c r="BF265" s="58">
        <v>2</v>
      </c>
      <c r="BG265" s="58">
        <v>4</v>
      </c>
      <c r="BH265" s="58">
        <v>5</v>
      </c>
      <c r="BI265" s="58">
        <v>5</v>
      </c>
      <c r="BJ265" s="58">
        <v>5</v>
      </c>
      <c r="BK265" s="175"/>
      <c r="BL265" s="61">
        <v>1</v>
      </c>
      <c r="BM265" s="61">
        <v>176</v>
      </c>
      <c r="BN265" s="64">
        <v>0</v>
      </c>
      <c r="BO265" s="112"/>
      <c r="BP265" s="58">
        <v>1</v>
      </c>
      <c r="BQ265" s="175"/>
      <c r="BR265" s="61">
        <v>1</v>
      </c>
      <c r="BS265" s="61">
        <v>169</v>
      </c>
      <c r="BT265" s="64">
        <v>0</v>
      </c>
      <c r="BU265" s="112"/>
      <c r="BV265" s="64">
        <v>1</v>
      </c>
      <c r="BW265" s="63">
        <v>0.25597183810000002</v>
      </c>
      <c r="BX265" s="64">
        <v>0</v>
      </c>
      <c r="BY265" s="64">
        <v>0</v>
      </c>
      <c r="BZ265" s="64">
        <v>2</v>
      </c>
      <c r="CA265" s="64">
        <v>2</v>
      </c>
      <c r="CB265" s="177"/>
      <c r="CC265" s="61">
        <v>1</v>
      </c>
      <c r="CD265" s="61">
        <v>169</v>
      </c>
      <c r="CE265" s="64">
        <v>0</v>
      </c>
      <c r="CF265" s="112"/>
      <c r="CG265" s="58">
        <v>1</v>
      </c>
      <c r="CH265" s="171"/>
      <c r="CI265" s="58">
        <v>1</v>
      </c>
      <c r="CJ265" s="58">
        <v>165</v>
      </c>
      <c r="CK265" s="58">
        <v>0</v>
      </c>
      <c r="CL265" s="112"/>
      <c r="CM265" s="58">
        <v>1</v>
      </c>
      <c r="CN265" s="112"/>
      <c r="CO265" s="171"/>
      <c r="CP265" s="58">
        <v>5</v>
      </c>
      <c r="CQ265" s="58">
        <v>0</v>
      </c>
      <c r="CR265" s="58">
        <v>5</v>
      </c>
      <c r="CS265" s="64">
        <v>12</v>
      </c>
      <c r="CT265" s="64">
        <v>17</v>
      </c>
      <c r="CU265" s="63">
        <v>0.70588235290000001</v>
      </c>
      <c r="CV265" s="62">
        <v>1</v>
      </c>
      <c r="CW265" s="62">
        <v>0.70588235290000001</v>
      </c>
      <c r="CX265" s="46">
        <f t="shared" ref="CX265:CX328" si="47">IF(CZ265="",AG265*37.5,AG265*26.25)</f>
        <v>11.3926866928</v>
      </c>
      <c r="CY265" s="60">
        <v>0</v>
      </c>
      <c r="CZ265" s="60">
        <v>0</v>
      </c>
      <c r="DA265" s="46">
        <f t="shared" ref="DA265:DA328" si="48">IF(CW265="","",CW265*20)</f>
        <v>14.117647057999999</v>
      </c>
      <c r="DB265" s="60">
        <v>0</v>
      </c>
      <c r="DC265" s="60">
        <v>0</v>
      </c>
      <c r="DD265" s="66">
        <v>0</v>
      </c>
      <c r="DE265" s="49">
        <f t="shared" si="39"/>
        <v>0.55157478380108105</v>
      </c>
    </row>
    <row r="266" spans="1:109" x14ac:dyDescent="0.45">
      <c r="A266" s="56" t="s">
        <v>1447</v>
      </c>
      <c r="B266" s="57" t="s">
        <v>1448</v>
      </c>
      <c r="C266" s="56" t="s">
        <v>1449</v>
      </c>
      <c r="D266" s="56" t="s">
        <v>1450</v>
      </c>
      <c r="E266" s="56" t="s">
        <v>1451</v>
      </c>
      <c r="F266" s="56" t="s">
        <v>794</v>
      </c>
      <c r="G266" s="56" t="s">
        <v>794</v>
      </c>
      <c r="H266" s="56" t="s">
        <v>142</v>
      </c>
      <c r="I266" s="58">
        <v>0</v>
      </c>
      <c r="J266" s="59">
        <v>159</v>
      </c>
      <c r="K266" s="60">
        <v>2.1709999999999998</v>
      </c>
      <c r="L266" s="47">
        <f>IF(K266&lt;Benchmarks!C$9,0,IF(K266&lt;Benchmarks!D$9,1,IF(K266&lt;Benchmarks!E$9,2,IF(K266&lt;Benchmarks!F$9,3,IF(K266&lt;Benchmarks!G$9,4,IF(K266&lt;Benchmarks!H$9,5,6))))))</f>
        <v>0</v>
      </c>
      <c r="M266" s="62">
        <v>0.95620437960000004</v>
      </c>
      <c r="N266" s="46">
        <f t="shared" si="40"/>
        <v>0</v>
      </c>
      <c r="O266" s="60">
        <v>0.79400000000000004</v>
      </c>
      <c r="P266" s="47">
        <f>IF(O266&lt;Benchmarks!C$8,0,IF(O266&lt;Benchmarks!D$8,1,IF(O266&lt;Benchmarks!E$8,2,IF(O266&lt;Benchmarks!F$8,3,IF(O266&lt;Benchmarks!G$8,4,IF(O266&lt;Benchmarks!H$8,5,6))))))</f>
        <v>0</v>
      </c>
      <c r="Q266" s="62">
        <v>1</v>
      </c>
      <c r="R266" s="46">
        <f t="shared" si="41"/>
        <v>0</v>
      </c>
      <c r="S266" s="60">
        <v>0.311</v>
      </c>
      <c r="T266" s="47">
        <f>IF(S266&lt;Benchmarks!C$7,0,IF(S266&lt;Benchmarks!D$7,1,IF(S266&lt;Benchmarks!E$7,2,IF(S266&lt;Benchmarks!F$7,3,IF(S266&lt;Benchmarks!G$7,4,IF(S266&lt;Benchmarks!H$7,5,6))))))</f>
        <v>0</v>
      </c>
      <c r="U266" s="62">
        <v>1</v>
      </c>
      <c r="V266" s="46">
        <f t="shared" si="42"/>
        <v>0</v>
      </c>
      <c r="W266" s="60">
        <v>3.2759999999999998</v>
      </c>
      <c r="X266" s="44">
        <f>IF(W266&lt;Benchmarks!C$5,0,IF(W266&lt;Benchmarks!D$5,1,IF(W266&lt;Benchmarks!E$5,2,IF(W266&lt;Benchmarks!F$5,3,IF(W266&lt;Benchmarks!G$5,4,IF(W266&lt;Benchmarks!H$5,5,6))))))</f>
        <v>0</v>
      </c>
      <c r="Y266" s="62">
        <v>0.95620437960000004</v>
      </c>
      <c r="Z266" s="46">
        <f t="shared" si="43"/>
        <v>0</v>
      </c>
      <c r="AA266" s="60">
        <v>3.0880000000000001</v>
      </c>
      <c r="AB266" s="44">
        <f>IF(AA266&lt;Benchmarks!C$6,0,IF(AA266&lt;Benchmarks!D$6,1,IF(AA266&lt;Benchmarks!E$6,2,IF(AA266&lt;Benchmarks!F$6,3,IF(AA266&lt;Benchmarks!G$6,4,IF(AA266&lt;Benchmarks!H$6,5,6))))))</f>
        <v>0</v>
      </c>
      <c r="AC266" s="62">
        <v>0.85897435899999997</v>
      </c>
      <c r="AD266" s="46">
        <f t="shared" si="44"/>
        <v>0</v>
      </c>
      <c r="AE266" s="46">
        <f t="shared" si="45"/>
        <v>0</v>
      </c>
      <c r="AF266" s="58">
        <v>30</v>
      </c>
      <c r="AG266" s="48">
        <f t="shared" si="46"/>
        <v>0</v>
      </c>
      <c r="AH266" s="58">
        <v>14</v>
      </c>
      <c r="AI266" s="58">
        <v>0</v>
      </c>
      <c r="AJ266" s="58">
        <v>277</v>
      </c>
      <c r="AK266" s="58">
        <v>0</v>
      </c>
      <c r="AL266" s="62">
        <v>5.0540000000000002E-2</v>
      </c>
      <c r="AM266" s="58">
        <v>0</v>
      </c>
      <c r="AN266" s="58">
        <v>18</v>
      </c>
      <c r="AO266" s="58">
        <v>0</v>
      </c>
      <c r="AP266" s="58">
        <v>318</v>
      </c>
      <c r="AQ266" s="58">
        <v>0</v>
      </c>
      <c r="AR266" s="62">
        <v>5.6599999999999998E-2</v>
      </c>
      <c r="AS266" s="58">
        <v>0</v>
      </c>
      <c r="AT266" s="111"/>
      <c r="AU266" s="171"/>
      <c r="AV266" s="58">
        <v>2</v>
      </c>
      <c r="AW266" s="58">
        <v>0</v>
      </c>
      <c r="AX266" s="58">
        <v>2</v>
      </c>
      <c r="AY266" s="171"/>
      <c r="AZ266" s="58">
        <v>1</v>
      </c>
      <c r="BA266" s="58">
        <v>77</v>
      </c>
      <c r="BB266" s="58">
        <v>0</v>
      </c>
      <c r="BC266" s="111"/>
      <c r="BD266" s="58">
        <v>1</v>
      </c>
      <c r="BE266" s="111"/>
      <c r="BF266" s="58">
        <v>2</v>
      </c>
      <c r="BG266" s="58">
        <v>5</v>
      </c>
      <c r="BH266" s="58">
        <v>6</v>
      </c>
      <c r="BI266" s="58">
        <v>6</v>
      </c>
      <c r="BJ266" s="58">
        <v>6</v>
      </c>
      <c r="BK266" s="61">
        <v>15</v>
      </c>
      <c r="BL266" s="61">
        <v>0</v>
      </c>
      <c r="BM266" s="61">
        <v>405</v>
      </c>
      <c r="BN266" s="64">
        <v>0</v>
      </c>
      <c r="BO266" s="63">
        <v>3.7039999999999997E-2</v>
      </c>
      <c r="BP266" s="58">
        <v>0</v>
      </c>
      <c r="BQ266" s="175"/>
      <c r="BR266" s="61">
        <v>1</v>
      </c>
      <c r="BS266" s="61">
        <v>377</v>
      </c>
      <c r="BT266" s="64">
        <v>0</v>
      </c>
      <c r="BU266" s="112"/>
      <c r="BV266" s="64">
        <v>1</v>
      </c>
      <c r="BW266" s="112"/>
      <c r="BX266" s="64">
        <v>2</v>
      </c>
      <c r="BY266" s="64">
        <v>3</v>
      </c>
      <c r="BZ266" s="64">
        <v>5</v>
      </c>
      <c r="CA266" s="64">
        <v>5</v>
      </c>
      <c r="CB266" s="65">
        <v>31</v>
      </c>
      <c r="CC266" s="61">
        <v>0</v>
      </c>
      <c r="CD266" s="61">
        <v>398</v>
      </c>
      <c r="CE266" s="64">
        <v>0</v>
      </c>
      <c r="CF266" s="63">
        <v>7.7890000000000001E-2</v>
      </c>
      <c r="CG266" s="58">
        <v>0</v>
      </c>
      <c r="CH266" s="58">
        <v>15</v>
      </c>
      <c r="CI266" s="58">
        <v>0</v>
      </c>
      <c r="CJ266" s="58">
        <v>372</v>
      </c>
      <c r="CK266" s="58">
        <v>0</v>
      </c>
      <c r="CL266" s="63">
        <v>4.0320000000000002E-2</v>
      </c>
      <c r="CM266" s="58">
        <v>0</v>
      </c>
      <c r="CN266" s="63">
        <v>1.0918337693</v>
      </c>
      <c r="CO266" s="58">
        <v>0</v>
      </c>
      <c r="CP266" s="58">
        <v>5</v>
      </c>
      <c r="CQ266" s="58">
        <v>5</v>
      </c>
      <c r="CR266" s="58">
        <v>5</v>
      </c>
      <c r="CS266" s="64">
        <v>16</v>
      </c>
      <c r="CT266" s="64">
        <v>17</v>
      </c>
      <c r="CU266" s="63">
        <v>0.94117647059999998</v>
      </c>
      <c r="CV266" s="62">
        <v>0.97650130550000003</v>
      </c>
      <c r="CW266" s="62">
        <v>0.94117647059999998</v>
      </c>
      <c r="CX266" s="46">
        <f t="shared" si="47"/>
        <v>0</v>
      </c>
      <c r="CY266" s="60">
        <v>0</v>
      </c>
      <c r="CZ266" s="60">
        <v>0</v>
      </c>
      <c r="DA266" s="46">
        <f t="shared" si="48"/>
        <v>18.823529411999999</v>
      </c>
      <c r="DB266" s="60">
        <v>0</v>
      </c>
      <c r="DC266" s="60">
        <v>0</v>
      </c>
      <c r="DD266" s="66">
        <v>0</v>
      </c>
      <c r="DE266" s="49">
        <f t="shared" ref="DE266:DE329" si="49">IF(DA266="",SUM(CX266,CZ266,CY266,CZ266,DA266,DB266,DC266,DD266)/26.25,SUM(CX266,CZ266,CY266,CZ266,DA266,DB266,DC266,DD266)/46.25)</f>
        <v>0.40699523052972969</v>
      </c>
    </row>
    <row r="267" spans="1:109" x14ac:dyDescent="0.45">
      <c r="A267" s="56" t="s">
        <v>1452</v>
      </c>
      <c r="B267" s="57" t="s">
        <v>1453</v>
      </c>
      <c r="C267" s="56" t="s">
        <v>1454</v>
      </c>
      <c r="D267" s="56" t="s">
        <v>1455</v>
      </c>
      <c r="E267" s="56" t="s">
        <v>1456</v>
      </c>
      <c r="F267" s="56" t="s">
        <v>1276</v>
      </c>
      <c r="G267" s="56" t="s">
        <v>794</v>
      </c>
      <c r="H267" s="56" t="s">
        <v>142</v>
      </c>
      <c r="I267" s="58">
        <v>0</v>
      </c>
      <c r="J267" s="59">
        <v>70</v>
      </c>
      <c r="K267" s="60">
        <v>2.4569999999999999</v>
      </c>
      <c r="L267" s="47">
        <f>IF(K267&lt;Benchmarks!C$9,0,IF(K267&lt;Benchmarks!D$9,1,IF(K267&lt;Benchmarks!E$9,2,IF(K267&lt;Benchmarks!F$9,3,IF(K267&lt;Benchmarks!G$9,4,IF(K267&lt;Benchmarks!H$9,5,6))))))</f>
        <v>3</v>
      </c>
      <c r="M267" s="62">
        <v>0.92335766419999998</v>
      </c>
      <c r="N267" s="46">
        <f t="shared" si="40"/>
        <v>2.7700729925999998</v>
      </c>
      <c r="O267" s="60">
        <v>1.0449999999999999</v>
      </c>
      <c r="P267" s="47">
        <f>IF(O267&lt;Benchmarks!C$8,0,IF(O267&lt;Benchmarks!D$8,1,IF(O267&lt;Benchmarks!E$8,2,IF(O267&lt;Benchmarks!F$8,3,IF(O267&lt;Benchmarks!G$8,4,IF(O267&lt;Benchmarks!H$8,5,6))))))</f>
        <v>2</v>
      </c>
      <c r="Q267" s="62">
        <v>1</v>
      </c>
      <c r="R267" s="46">
        <f t="shared" si="41"/>
        <v>2</v>
      </c>
      <c r="S267" s="60">
        <v>0.27700000000000002</v>
      </c>
      <c r="T267" s="47">
        <f>IF(S267&lt;Benchmarks!C$7,0,IF(S267&lt;Benchmarks!D$7,1,IF(S267&lt;Benchmarks!E$7,2,IF(S267&lt;Benchmarks!F$7,3,IF(S267&lt;Benchmarks!G$7,4,IF(S267&lt;Benchmarks!H$7,5,6))))))</f>
        <v>0</v>
      </c>
      <c r="U267" s="62">
        <v>1</v>
      </c>
      <c r="V267" s="46">
        <f t="shared" si="42"/>
        <v>0</v>
      </c>
      <c r="W267" s="60">
        <v>3.7789999999999999</v>
      </c>
      <c r="X267" s="44">
        <f>IF(W267&lt;Benchmarks!C$5,0,IF(W267&lt;Benchmarks!D$5,1,IF(W267&lt;Benchmarks!E$5,2,IF(W267&lt;Benchmarks!F$5,3,IF(W267&lt;Benchmarks!G$5,4,IF(W267&lt;Benchmarks!H$5,5,6))))))</f>
        <v>1</v>
      </c>
      <c r="Y267" s="62">
        <v>0.95620437960000004</v>
      </c>
      <c r="Z267" s="46">
        <f t="shared" si="43"/>
        <v>0.95620437960000004</v>
      </c>
      <c r="AA267" s="60">
        <v>3.6219999999999999</v>
      </c>
      <c r="AB267" s="44">
        <f>IF(AA267&lt;Benchmarks!C$6,0,IF(AA267&lt;Benchmarks!D$6,1,IF(AA267&lt;Benchmarks!E$6,2,IF(AA267&lt;Benchmarks!F$6,3,IF(AA267&lt;Benchmarks!G$6,4,IF(AA267&lt;Benchmarks!H$6,5,6))))))</f>
        <v>3</v>
      </c>
      <c r="AC267" s="62">
        <v>0.93589743589999996</v>
      </c>
      <c r="AD267" s="46">
        <f t="shared" si="44"/>
        <v>2.8076923077</v>
      </c>
      <c r="AE267" s="46">
        <f t="shared" si="45"/>
        <v>8.5339696799000002</v>
      </c>
      <c r="AF267" s="58">
        <v>30</v>
      </c>
      <c r="AG267" s="48">
        <f t="shared" si="46"/>
        <v>0.28446565599666668</v>
      </c>
      <c r="AH267" s="171"/>
      <c r="AI267" s="58">
        <v>1</v>
      </c>
      <c r="AJ267" s="58">
        <v>92</v>
      </c>
      <c r="AK267" s="58">
        <v>0</v>
      </c>
      <c r="AL267" s="111"/>
      <c r="AM267" s="58">
        <v>1</v>
      </c>
      <c r="AN267" s="171"/>
      <c r="AO267" s="58">
        <v>1</v>
      </c>
      <c r="AP267" s="58">
        <v>146</v>
      </c>
      <c r="AQ267" s="58">
        <v>0</v>
      </c>
      <c r="AR267" s="111"/>
      <c r="AS267" s="58">
        <v>1</v>
      </c>
      <c r="AT267" s="111"/>
      <c r="AU267" s="171"/>
      <c r="AV267" s="58">
        <v>2</v>
      </c>
      <c r="AW267" s="58">
        <v>0</v>
      </c>
      <c r="AX267" s="58">
        <v>2</v>
      </c>
      <c r="AY267" s="171"/>
      <c r="AZ267" s="58">
        <v>1</v>
      </c>
      <c r="BA267" s="58">
        <v>40</v>
      </c>
      <c r="BB267" s="58">
        <v>0</v>
      </c>
      <c r="BC267" s="111"/>
      <c r="BD267" s="58">
        <v>1</v>
      </c>
      <c r="BE267" s="111"/>
      <c r="BF267" s="171"/>
      <c r="BG267" s="58">
        <v>2</v>
      </c>
      <c r="BH267" s="58">
        <v>0</v>
      </c>
      <c r="BI267" s="58">
        <v>2</v>
      </c>
      <c r="BJ267" s="58">
        <v>2</v>
      </c>
      <c r="BK267" s="61">
        <v>0</v>
      </c>
      <c r="BL267" s="61">
        <v>0</v>
      </c>
      <c r="BM267" s="61">
        <v>142</v>
      </c>
      <c r="BN267" s="64">
        <v>0</v>
      </c>
      <c r="BO267" s="63">
        <v>0</v>
      </c>
      <c r="BP267" s="58">
        <v>0</v>
      </c>
      <c r="BQ267" s="175"/>
      <c r="BR267" s="61">
        <v>1</v>
      </c>
      <c r="BS267" s="61">
        <v>187</v>
      </c>
      <c r="BT267" s="64">
        <v>0</v>
      </c>
      <c r="BU267" s="112"/>
      <c r="BV267" s="64">
        <v>1</v>
      </c>
      <c r="BW267" s="112"/>
      <c r="BX267" s="172"/>
      <c r="BY267" s="64">
        <v>0</v>
      </c>
      <c r="BZ267" s="64">
        <v>0</v>
      </c>
      <c r="CA267" s="64">
        <v>0</v>
      </c>
      <c r="CB267" s="177"/>
      <c r="CC267" s="61">
        <v>1</v>
      </c>
      <c r="CD267" s="61">
        <v>129</v>
      </c>
      <c r="CE267" s="64">
        <v>0</v>
      </c>
      <c r="CF267" s="112"/>
      <c r="CG267" s="58">
        <v>1</v>
      </c>
      <c r="CH267" s="171"/>
      <c r="CI267" s="58">
        <v>1</v>
      </c>
      <c r="CJ267" s="58">
        <v>183</v>
      </c>
      <c r="CK267" s="58">
        <v>0</v>
      </c>
      <c r="CL267" s="112"/>
      <c r="CM267" s="58">
        <v>1</v>
      </c>
      <c r="CN267" s="112"/>
      <c r="CO267" s="171"/>
      <c r="CP267" s="58">
        <v>4</v>
      </c>
      <c r="CQ267" s="58">
        <v>0</v>
      </c>
      <c r="CR267" s="58">
        <v>4</v>
      </c>
      <c r="CS267" s="64">
        <v>6</v>
      </c>
      <c r="CT267" s="64">
        <v>17</v>
      </c>
      <c r="CU267" s="63">
        <v>0.35294117650000001</v>
      </c>
      <c r="CV267" s="62">
        <v>0.97860962569999999</v>
      </c>
      <c r="CW267" s="62">
        <v>0.35294117650000001</v>
      </c>
      <c r="CX267" s="46">
        <f t="shared" si="47"/>
        <v>7.4672234699125006</v>
      </c>
      <c r="CY267" s="60">
        <v>0</v>
      </c>
      <c r="CZ267" s="60">
        <v>0</v>
      </c>
      <c r="DA267" s="46">
        <f t="shared" si="48"/>
        <v>7.0588235299999997</v>
      </c>
      <c r="DB267" s="60">
        <v>0</v>
      </c>
      <c r="DC267" s="60">
        <v>0</v>
      </c>
      <c r="DD267" s="66">
        <v>0</v>
      </c>
      <c r="DE267" s="49">
        <f t="shared" si="49"/>
        <v>0.31407669188999998</v>
      </c>
    </row>
    <row r="268" spans="1:109" x14ac:dyDescent="0.45">
      <c r="A268" s="56" t="s">
        <v>1457</v>
      </c>
      <c r="B268" s="57" t="s">
        <v>1458</v>
      </c>
      <c r="C268" s="56" t="s">
        <v>1459</v>
      </c>
      <c r="D268" s="56" t="s">
        <v>1460</v>
      </c>
      <c r="E268" s="56" t="s">
        <v>1461</v>
      </c>
      <c r="F268" s="56" t="s">
        <v>1462</v>
      </c>
      <c r="G268" s="56" t="s">
        <v>1462</v>
      </c>
      <c r="H268" s="56" t="s">
        <v>142</v>
      </c>
      <c r="I268" s="58">
        <v>0</v>
      </c>
      <c r="J268" s="59">
        <v>74</v>
      </c>
      <c r="K268" s="60">
        <v>2.0920000000000001</v>
      </c>
      <c r="L268" s="47">
        <f>IF(K268&lt;Benchmarks!C$9,0,IF(K268&lt;Benchmarks!D$9,1,IF(K268&lt;Benchmarks!E$9,2,IF(K268&lt;Benchmarks!F$9,3,IF(K268&lt;Benchmarks!G$9,4,IF(K268&lt;Benchmarks!H$9,5,6))))))</f>
        <v>0</v>
      </c>
      <c r="M268" s="62">
        <v>0.41605839420000001</v>
      </c>
      <c r="N268" s="46">
        <f t="shared" si="40"/>
        <v>0</v>
      </c>
      <c r="O268" s="60">
        <v>1.0980000000000001</v>
      </c>
      <c r="P268" s="47">
        <f>IF(O268&lt;Benchmarks!C$8,0,IF(O268&lt;Benchmarks!D$8,1,IF(O268&lt;Benchmarks!E$8,2,IF(O268&lt;Benchmarks!F$8,3,IF(O268&lt;Benchmarks!G$8,4,IF(O268&lt;Benchmarks!H$8,5,6))))))</f>
        <v>2</v>
      </c>
      <c r="Q268" s="62">
        <v>1</v>
      </c>
      <c r="R268" s="46">
        <f t="shared" si="41"/>
        <v>2</v>
      </c>
      <c r="S268" s="60">
        <v>0.29399999999999998</v>
      </c>
      <c r="T268" s="47">
        <f>IF(S268&lt;Benchmarks!C$7,0,IF(S268&lt;Benchmarks!D$7,1,IF(S268&lt;Benchmarks!E$7,2,IF(S268&lt;Benchmarks!F$7,3,IF(S268&lt;Benchmarks!G$7,4,IF(S268&lt;Benchmarks!H$7,5,6))))))</f>
        <v>0</v>
      </c>
      <c r="U268" s="62">
        <v>1</v>
      </c>
      <c r="V268" s="46">
        <f t="shared" si="42"/>
        <v>0</v>
      </c>
      <c r="W268" s="60">
        <v>3.484</v>
      </c>
      <c r="X268" s="44">
        <f>IF(W268&lt;Benchmarks!C$5,0,IF(W268&lt;Benchmarks!D$5,1,IF(W268&lt;Benchmarks!E$5,2,IF(W268&lt;Benchmarks!F$5,3,IF(W268&lt;Benchmarks!G$5,4,IF(W268&lt;Benchmarks!H$5,5,6))))))</f>
        <v>0</v>
      </c>
      <c r="Y268" s="62">
        <v>0.85766423359999999</v>
      </c>
      <c r="Z268" s="46">
        <f t="shared" si="43"/>
        <v>0</v>
      </c>
      <c r="AA268" s="60">
        <v>3.2320000000000002</v>
      </c>
      <c r="AB268" s="44">
        <f>IF(AA268&lt;Benchmarks!C$6,0,IF(AA268&lt;Benchmarks!D$6,1,IF(AA268&lt;Benchmarks!E$6,2,IF(AA268&lt;Benchmarks!F$6,3,IF(AA268&lt;Benchmarks!G$6,4,IF(AA268&lt;Benchmarks!H$6,5,6))))))</f>
        <v>0</v>
      </c>
      <c r="AC268" s="62">
        <v>0.74358974359999996</v>
      </c>
      <c r="AD268" s="46">
        <f t="shared" si="44"/>
        <v>0</v>
      </c>
      <c r="AE268" s="46">
        <f t="shared" si="45"/>
        <v>2</v>
      </c>
      <c r="AF268" s="58">
        <v>30</v>
      </c>
      <c r="AG268" s="48">
        <f t="shared" si="46"/>
        <v>6.6666666666666666E-2</v>
      </c>
      <c r="AH268" s="171"/>
      <c r="AI268" s="58">
        <v>1</v>
      </c>
      <c r="AJ268" s="58">
        <v>148</v>
      </c>
      <c r="AK268" s="58">
        <v>0</v>
      </c>
      <c r="AL268" s="111"/>
      <c r="AM268" s="58">
        <v>1</v>
      </c>
      <c r="AN268" s="171"/>
      <c r="AO268" s="58">
        <v>1</v>
      </c>
      <c r="AP268" s="58">
        <v>201</v>
      </c>
      <c r="AQ268" s="58">
        <v>0</v>
      </c>
      <c r="AR268" s="111"/>
      <c r="AS268" s="58">
        <v>1</v>
      </c>
      <c r="AT268" s="111"/>
      <c r="AU268" s="171"/>
      <c r="AV268" s="58">
        <v>2</v>
      </c>
      <c r="AW268" s="58">
        <v>0</v>
      </c>
      <c r="AX268" s="58">
        <v>2</v>
      </c>
      <c r="AY268" s="171"/>
      <c r="AZ268" s="58">
        <v>1</v>
      </c>
      <c r="BA268" s="58">
        <v>48</v>
      </c>
      <c r="BB268" s="58">
        <v>0</v>
      </c>
      <c r="BC268" s="111"/>
      <c r="BD268" s="58">
        <v>1</v>
      </c>
      <c r="BE268" s="111"/>
      <c r="BF268" s="171"/>
      <c r="BG268" s="58">
        <v>1</v>
      </c>
      <c r="BH268" s="58">
        <v>0</v>
      </c>
      <c r="BI268" s="58">
        <v>1</v>
      </c>
      <c r="BJ268" s="58">
        <v>2</v>
      </c>
      <c r="BK268" s="175"/>
      <c r="BL268" s="61">
        <v>1</v>
      </c>
      <c r="BM268" s="61">
        <v>208</v>
      </c>
      <c r="BN268" s="64">
        <v>0</v>
      </c>
      <c r="BO268" s="112"/>
      <c r="BP268" s="58">
        <v>1</v>
      </c>
      <c r="BQ268" s="175"/>
      <c r="BR268" s="61">
        <v>1</v>
      </c>
      <c r="BS268" s="61">
        <v>216</v>
      </c>
      <c r="BT268" s="64">
        <v>0</v>
      </c>
      <c r="BU268" s="112"/>
      <c r="BV268" s="64">
        <v>1</v>
      </c>
      <c r="BW268" s="112"/>
      <c r="BX268" s="172"/>
      <c r="BY268" s="64">
        <v>0</v>
      </c>
      <c r="BZ268" s="64">
        <v>0</v>
      </c>
      <c r="CA268" s="64">
        <v>0</v>
      </c>
      <c r="CB268" s="65">
        <v>41</v>
      </c>
      <c r="CC268" s="61">
        <v>0</v>
      </c>
      <c r="CD268" s="61">
        <v>173</v>
      </c>
      <c r="CE268" s="64">
        <v>0</v>
      </c>
      <c r="CF268" s="63">
        <v>0.23699000000000001</v>
      </c>
      <c r="CG268" s="58">
        <v>0</v>
      </c>
      <c r="CH268" s="58">
        <v>47</v>
      </c>
      <c r="CI268" s="58">
        <v>0</v>
      </c>
      <c r="CJ268" s="58">
        <v>187</v>
      </c>
      <c r="CK268" s="58">
        <v>0</v>
      </c>
      <c r="CL268" s="63">
        <v>0.25134000000000001</v>
      </c>
      <c r="CM268" s="58">
        <v>0</v>
      </c>
      <c r="CN268" s="112"/>
      <c r="CO268" s="171"/>
      <c r="CP268" s="58">
        <v>0</v>
      </c>
      <c r="CQ268" s="58">
        <v>0</v>
      </c>
      <c r="CR268" s="58">
        <v>0</v>
      </c>
      <c r="CS268" s="64">
        <v>2</v>
      </c>
      <c r="CT268" s="64">
        <v>17</v>
      </c>
      <c r="CU268" s="63">
        <v>0.1176470588</v>
      </c>
      <c r="CV268" s="62">
        <v>1</v>
      </c>
      <c r="CW268" s="62">
        <v>0.1176470588</v>
      </c>
      <c r="CX268" s="46">
        <f t="shared" si="47"/>
        <v>1.75</v>
      </c>
      <c r="CY268" s="60">
        <v>0</v>
      </c>
      <c r="CZ268" s="60">
        <v>0</v>
      </c>
      <c r="DA268" s="46">
        <f t="shared" si="48"/>
        <v>2.3529411759999999</v>
      </c>
      <c r="DB268" s="60">
        <v>0</v>
      </c>
      <c r="DC268" s="60">
        <v>0</v>
      </c>
      <c r="DD268" s="66">
        <v>0</v>
      </c>
      <c r="DE268" s="49">
        <f t="shared" si="49"/>
        <v>8.8712241643243234E-2</v>
      </c>
    </row>
    <row r="269" spans="1:109" x14ac:dyDescent="0.45">
      <c r="A269" s="56" t="s">
        <v>1463</v>
      </c>
      <c r="B269" s="57" t="s">
        <v>1464</v>
      </c>
      <c r="C269" s="56" t="s">
        <v>1465</v>
      </c>
      <c r="D269" s="56" t="s">
        <v>1466</v>
      </c>
      <c r="E269" s="56" t="s">
        <v>1467</v>
      </c>
      <c r="F269" s="56" t="s">
        <v>1468</v>
      </c>
      <c r="G269" s="56" t="s">
        <v>1462</v>
      </c>
      <c r="H269" s="56" t="s">
        <v>142</v>
      </c>
      <c r="I269" s="58">
        <v>0</v>
      </c>
      <c r="J269" s="59">
        <v>99</v>
      </c>
      <c r="K269" s="60">
        <v>2.9550000000000001</v>
      </c>
      <c r="L269" s="47">
        <f>IF(K269&lt;Benchmarks!C$9,0,IF(K269&lt;Benchmarks!D$9,1,IF(K269&lt;Benchmarks!E$9,2,IF(K269&lt;Benchmarks!F$9,3,IF(K269&lt;Benchmarks!G$9,4,IF(K269&lt;Benchmarks!H$9,5,6))))))</f>
        <v>5</v>
      </c>
      <c r="M269" s="62">
        <v>0.99270072990000002</v>
      </c>
      <c r="N269" s="46">
        <f t="shared" si="40"/>
        <v>4.9635036494999998</v>
      </c>
      <c r="O269" s="60">
        <v>1.099</v>
      </c>
      <c r="P269" s="47">
        <f>IF(O269&lt;Benchmarks!C$8,0,IF(O269&lt;Benchmarks!D$8,1,IF(O269&lt;Benchmarks!E$8,2,IF(O269&lt;Benchmarks!F$8,3,IF(O269&lt;Benchmarks!G$8,4,IF(O269&lt;Benchmarks!H$8,5,6))))))</f>
        <v>2</v>
      </c>
      <c r="Q269" s="62">
        <v>1</v>
      </c>
      <c r="R269" s="46">
        <f t="shared" si="41"/>
        <v>2</v>
      </c>
      <c r="S269" s="60">
        <v>0.35499999999999998</v>
      </c>
      <c r="T269" s="47">
        <f>IF(S269&lt;Benchmarks!C$7,0,IF(S269&lt;Benchmarks!D$7,1,IF(S269&lt;Benchmarks!E$7,2,IF(S269&lt;Benchmarks!F$7,3,IF(S269&lt;Benchmarks!G$7,4,IF(S269&lt;Benchmarks!H$7,5,6))))))</f>
        <v>1</v>
      </c>
      <c r="U269" s="62">
        <v>1</v>
      </c>
      <c r="V269" s="46">
        <f t="shared" si="42"/>
        <v>1</v>
      </c>
      <c r="W269" s="60">
        <v>4.4080000000000004</v>
      </c>
      <c r="X269" s="44">
        <f>IF(W269&lt;Benchmarks!C$5,0,IF(W269&lt;Benchmarks!D$5,1,IF(W269&lt;Benchmarks!E$5,2,IF(W269&lt;Benchmarks!F$5,3,IF(W269&lt;Benchmarks!G$5,4,IF(W269&lt;Benchmarks!H$5,5,6))))))</f>
        <v>5</v>
      </c>
      <c r="Y269" s="62">
        <v>0.98175182480000001</v>
      </c>
      <c r="Z269" s="46">
        <f t="shared" si="43"/>
        <v>4.9087591240000004</v>
      </c>
      <c r="AA269" s="60">
        <v>3.86</v>
      </c>
      <c r="AB269" s="44">
        <f>IF(AA269&lt;Benchmarks!C$6,0,IF(AA269&lt;Benchmarks!D$6,1,IF(AA269&lt;Benchmarks!E$6,2,IF(AA269&lt;Benchmarks!F$6,3,IF(AA269&lt;Benchmarks!G$6,4,IF(AA269&lt;Benchmarks!H$6,5,6))))))</f>
        <v>4</v>
      </c>
      <c r="AC269" s="62">
        <v>0.93589743589999996</v>
      </c>
      <c r="AD269" s="46">
        <f t="shared" si="44"/>
        <v>3.7435897435999999</v>
      </c>
      <c r="AE269" s="46">
        <f t="shared" si="45"/>
        <v>16.615852517100002</v>
      </c>
      <c r="AF269" s="58">
        <v>30</v>
      </c>
      <c r="AG269" s="48">
        <f t="shared" si="46"/>
        <v>0.55386175057000009</v>
      </c>
      <c r="AH269" s="58">
        <v>12</v>
      </c>
      <c r="AI269" s="58">
        <v>0</v>
      </c>
      <c r="AJ269" s="58">
        <v>249</v>
      </c>
      <c r="AK269" s="58">
        <v>0</v>
      </c>
      <c r="AL269" s="62">
        <v>4.8189999999999997E-2</v>
      </c>
      <c r="AM269" s="58">
        <v>0</v>
      </c>
      <c r="AN269" s="171"/>
      <c r="AO269" s="58">
        <v>1</v>
      </c>
      <c r="AP269" s="58">
        <v>233</v>
      </c>
      <c r="AQ269" s="58">
        <v>0</v>
      </c>
      <c r="AR269" s="111"/>
      <c r="AS269" s="58">
        <v>1</v>
      </c>
      <c r="AT269" s="111"/>
      <c r="AU269" s="58">
        <v>2</v>
      </c>
      <c r="AV269" s="58">
        <v>3</v>
      </c>
      <c r="AW269" s="58">
        <v>2</v>
      </c>
      <c r="AX269" s="58">
        <v>3</v>
      </c>
      <c r="AY269" s="171"/>
      <c r="AZ269" s="58">
        <v>1</v>
      </c>
      <c r="BA269" s="58">
        <v>58</v>
      </c>
      <c r="BB269" s="58">
        <v>0</v>
      </c>
      <c r="BC269" s="111"/>
      <c r="BD269" s="58">
        <v>1</v>
      </c>
      <c r="BE269" s="111"/>
      <c r="BF269" s="58">
        <v>2</v>
      </c>
      <c r="BG269" s="58">
        <v>5</v>
      </c>
      <c r="BH269" s="58">
        <v>6</v>
      </c>
      <c r="BI269" s="58">
        <v>6</v>
      </c>
      <c r="BJ269" s="58">
        <v>6</v>
      </c>
      <c r="BK269" s="61">
        <v>11</v>
      </c>
      <c r="BL269" s="61">
        <v>0</v>
      </c>
      <c r="BM269" s="61">
        <v>259</v>
      </c>
      <c r="BN269" s="64">
        <v>0</v>
      </c>
      <c r="BO269" s="63">
        <v>4.2470000000000001E-2</v>
      </c>
      <c r="BP269" s="58">
        <v>0</v>
      </c>
      <c r="BQ269" s="61">
        <v>16</v>
      </c>
      <c r="BR269" s="61">
        <v>0</v>
      </c>
      <c r="BS269" s="61">
        <v>248</v>
      </c>
      <c r="BT269" s="64">
        <v>0</v>
      </c>
      <c r="BU269" s="63">
        <v>6.4519999999999994E-2</v>
      </c>
      <c r="BV269" s="64">
        <v>0</v>
      </c>
      <c r="BW269" s="112"/>
      <c r="BX269" s="172"/>
      <c r="BY269" s="64">
        <v>0</v>
      </c>
      <c r="BZ269" s="64">
        <v>0</v>
      </c>
      <c r="CA269" s="64">
        <v>0</v>
      </c>
      <c r="CB269" s="65">
        <v>35</v>
      </c>
      <c r="CC269" s="61">
        <v>0</v>
      </c>
      <c r="CD269" s="61">
        <v>250</v>
      </c>
      <c r="CE269" s="64">
        <v>0</v>
      </c>
      <c r="CF269" s="63">
        <v>0.14000000000000001</v>
      </c>
      <c r="CG269" s="58">
        <v>0</v>
      </c>
      <c r="CH269" s="58">
        <v>21</v>
      </c>
      <c r="CI269" s="58">
        <v>0</v>
      </c>
      <c r="CJ269" s="58">
        <v>235</v>
      </c>
      <c r="CK269" s="58">
        <v>0</v>
      </c>
      <c r="CL269" s="63">
        <v>8.9359999999999995E-2</v>
      </c>
      <c r="CM269" s="58">
        <v>0</v>
      </c>
      <c r="CN269" s="63">
        <v>0.52465810189999995</v>
      </c>
      <c r="CO269" s="58">
        <v>0</v>
      </c>
      <c r="CP269" s="58">
        <v>2</v>
      </c>
      <c r="CQ269" s="58">
        <v>5</v>
      </c>
      <c r="CR269" s="58">
        <v>5</v>
      </c>
      <c r="CS269" s="64">
        <v>11</v>
      </c>
      <c r="CT269" s="64">
        <v>17</v>
      </c>
      <c r="CU269" s="63">
        <v>0.64705882349999999</v>
      </c>
      <c r="CV269" s="62">
        <v>0.98333333329999995</v>
      </c>
      <c r="CW269" s="62">
        <v>0.64705882349999999</v>
      </c>
      <c r="CX269" s="46">
        <f t="shared" si="47"/>
        <v>14.538870952462503</v>
      </c>
      <c r="CY269" s="60">
        <v>0</v>
      </c>
      <c r="CZ269" s="60">
        <v>0</v>
      </c>
      <c r="DA269" s="46">
        <f t="shared" si="48"/>
        <v>12.94117647</v>
      </c>
      <c r="DB269" s="60">
        <v>0</v>
      </c>
      <c r="DC269" s="60">
        <v>0</v>
      </c>
      <c r="DD269" s="66">
        <v>0</v>
      </c>
      <c r="DE269" s="49">
        <f t="shared" si="49"/>
        <v>0.59416318751270281</v>
      </c>
    </row>
    <row r="270" spans="1:109" x14ac:dyDescent="0.45">
      <c r="A270" s="56" t="s">
        <v>1469</v>
      </c>
      <c r="B270" s="57" t="s">
        <v>1470</v>
      </c>
      <c r="C270" s="56" t="s">
        <v>1471</v>
      </c>
      <c r="D270" s="56" t="s">
        <v>1472</v>
      </c>
      <c r="E270" s="56" t="s">
        <v>1473</v>
      </c>
      <c r="F270" s="56" t="s">
        <v>1474</v>
      </c>
      <c r="G270" s="56" t="s">
        <v>1240</v>
      </c>
      <c r="H270" s="56" t="s">
        <v>142</v>
      </c>
      <c r="I270" s="58">
        <v>0</v>
      </c>
      <c r="J270" s="59">
        <v>99</v>
      </c>
      <c r="K270" s="60">
        <v>2.335</v>
      </c>
      <c r="L270" s="47">
        <f>IF(K270&lt;Benchmarks!C$9,0,IF(K270&lt;Benchmarks!D$9,1,IF(K270&lt;Benchmarks!E$9,2,IF(K270&lt;Benchmarks!F$9,3,IF(K270&lt;Benchmarks!G$9,4,IF(K270&lt;Benchmarks!H$9,5,6))))))</f>
        <v>2</v>
      </c>
      <c r="M270" s="62">
        <v>0.96350364960000001</v>
      </c>
      <c r="N270" s="46">
        <f t="shared" si="40"/>
        <v>1.9270072992</v>
      </c>
      <c r="O270" s="60">
        <v>1.169</v>
      </c>
      <c r="P270" s="47">
        <f>IF(O270&lt;Benchmarks!C$8,0,IF(O270&lt;Benchmarks!D$8,1,IF(O270&lt;Benchmarks!E$8,2,IF(O270&lt;Benchmarks!F$8,3,IF(O270&lt;Benchmarks!G$8,4,IF(O270&lt;Benchmarks!H$8,5,6))))))</f>
        <v>4</v>
      </c>
      <c r="Q270" s="62">
        <v>1</v>
      </c>
      <c r="R270" s="46">
        <f t="shared" si="41"/>
        <v>4</v>
      </c>
      <c r="S270" s="60">
        <v>0.2</v>
      </c>
      <c r="T270" s="47">
        <f>IF(S270&lt;Benchmarks!C$7,0,IF(S270&lt;Benchmarks!D$7,1,IF(S270&lt;Benchmarks!E$7,2,IF(S270&lt;Benchmarks!F$7,3,IF(S270&lt;Benchmarks!G$7,4,IF(S270&lt;Benchmarks!H$7,5,6))))))</f>
        <v>0</v>
      </c>
      <c r="U270" s="62">
        <v>1</v>
      </c>
      <c r="V270" s="46">
        <f t="shared" si="42"/>
        <v>0</v>
      </c>
      <c r="W270" s="60">
        <v>3.7040000000000002</v>
      </c>
      <c r="X270" s="44">
        <f>IF(W270&lt;Benchmarks!C$5,0,IF(W270&lt;Benchmarks!D$5,1,IF(W270&lt;Benchmarks!E$5,2,IF(W270&lt;Benchmarks!F$5,3,IF(W270&lt;Benchmarks!G$5,4,IF(W270&lt;Benchmarks!H$5,5,6))))))</f>
        <v>1</v>
      </c>
      <c r="Y270" s="62">
        <v>0.99270072990000002</v>
      </c>
      <c r="Z270" s="46">
        <f t="shared" si="43"/>
        <v>0.99270072990000002</v>
      </c>
      <c r="AA270" s="60">
        <v>3.343</v>
      </c>
      <c r="AB270" s="44">
        <f>IF(AA270&lt;Benchmarks!C$6,0,IF(AA270&lt;Benchmarks!D$6,1,IF(AA270&lt;Benchmarks!E$6,2,IF(AA270&lt;Benchmarks!F$6,3,IF(AA270&lt;Benchmarks!G$6,4,IF(AA270&lt;Benchmarks!H$6,5,6))))))</f>
        <v>1</v>
      </c>
      <c r="AC270" s="62">
        <v>0.97435897439999997</v>
      </c>
      <c r="AD270" s="46">
        <f t="shared" si="44"/>
        <v>0.97435897439999997</v>
      </c>
      <c r="AE270" s="46">
        <f t="shared" si="45"/>
        <v>7.8940670035</v>
      </c>
      <c r="AF270" s="58">
        <v>30</v>
      </c>
      <c r="AG270" s="48">
        <f t="shared" si="46"/>
        <v>0.26313556678333333</v>
      </c>
      <c r="AH270" s="58">
        <v>14</v>
      </c>
      <c r="AI270" s="58">
        <v>0</v>
      </c>
      <c r="AJ270" s="58">
        <v>194</v>
      </c>
      <c r="AK270" s="58">
        <v>0</v>
      </c>
      <c r="AL270" s="62">
        <v>7.2160000000000002E-2</v>
      </c>
      <c r="AM270" s="58">
        <v>0</v>
      </c>
      <c r="AN270" s="58">
        <v>18</v>
      </c>
      <c r="AO270" s="58">
        <v>0</v>
      </c>
      <c r="AP270" s="58">
        <v>244</v>
      </c>
      <c r="AQ270" s="58">
        <v>0</v>
      </c>
      <c r="AR270" s="62">
        <v>7.3770000000000002E-2</v>
      </c>
      <c r="AS270" s="58">
        <v>0</v>
      </c>
      <c r="AT270" s="111"/>
      <c r="AU270" s="171"/>
      <c r="AV270" s="58">
        <v>0</v>
      </c>
      <c r="AW270" s="58">
        <v>0</v>
      </c>
      <c r="AX270" s="58">
        <v>0</v>
      </c>
      <c r="AY270" s="171"/>
      <c r="AZ270" s="58">
        <v>1</v>
      </c>
      <c r="BA270" s="58">
        <v>61</v>
      </c>
      <c r="BB270" s="58">
        <v>0</v>
      </c>
      <c r="BC270" s="111"/>
      <c r="BD270" s="58">
        <v>1</v>
      </c>
      <c r="BE270" s="111"/>
      <c r="BF270" s="58">
        <v>2</v>
      </c>
      <c r="BG270" s="58">
        <v>5</v>
      </c>
      <c r="BH270" s="58">
        <v>6</v>
      </c>
      <c r="BI270" s="58">
        <v>6</v>
      </c>
      <c r="BJ270" s="58">
        <v>6</v>
      </c>
      <c r="BK270" s="175"/>
      <c r="BL270" s="61">
        <v>1</v>
      </c>
      <c r="BM270" s="61">
        <v>275</v>
      </c>
      <c r="BN270" s="64">
        <v>0</v>
      </c>
      <c r="BO270" s="112"/>
      <c r="BP270" s="58">
        <v>1</v>
      </c>
      <c r="BQ270" s="175"/>
      <c r="BR270" s="61">
        <v>1</v>
      </c>
      <c r="BS270" s="61">
        <v>264</v>
      </c>
      <c r="BT270" s="64">
        <v>0</v>
      </c>
      <c r="BU270" s="112"/>
      <c r="BV270" s="64">
        <v>1</v>
      </c>
      <c r="BW270" s="112"/>
      <c r="BX270" s="172"/>
      <c r="BY270" s="64">
        <v>0</v>
      </c>
      <c r="BZ270" s="64">
        <v>0</v>
      </c>
      <c r="CA270" s="64">
        <v>0</v>
      </c>
      <c r="CB270" s="65">
        <v>14</v>
      </c>
      <c r="CC270" s="61">
        <v>0</v>
      </c>
      <c r="CD270" s="61">
        <v>221</v>
      </c>
      <c r="CE270" s="64">
        <v>0</v>
      </c>
      <c r="CF270" s="63">
        <v>6.3350000000000004E-2</v>
      </c>
      <c r="CG270" s="58">
        <v>0</v>
      </c>
      <c r="CH270" s="171"/>
      <c r="CI270" s="58">
        <v>1</v>
      </c>
      <c r="CJ270" s="58">
        <v>231</v>
      </c>
      <c r="CK270" s="58">
        <v>0</v>
      </c>
      <c r="CL270" s="112"/>
      <c r="CM270" s="58">
        <v>1</v>
      </c>
      <c r="CN270" s="112"/>
      <c r="CO270" s="58">
        <v>2</v>
      </c>
      <c r="CP270" s="58">
        <v>5</v>
      </c>
      <c r="CQ270" s="58">
        <v>5</v>
      </c>
      <c r="CR270" s="58">
        <v>5</v>
      </c>
      <c r="CS270" s="64">
        <v>11</v>
      </c>
      <c r="CT270" s="64">
        <v>17</v>
      </c>
      <c r="CU270" s="63">
        <v>0.64705882349999999</v>
      </c>
      <c r="CV270" s="62">
        <v>0.98127340819999997</v>
      </c>
      <c r="CW270" s="62">
        <v>0.64705882349999999</v>
      </c>
      <c r="CX270" s="46">
        <f t="shared" si="47"/>
        <v>6.9073086280625002</v>
      </c>
      <c r="CY270" s="60">
        <v>0</v>
      </c>
      <c r="CZ270" s="60">
        <v>0</v>
      </c>
      <c r="DA270" s="46">
        <f t="shared" si="48"/>
        <v>12.94117647</v>
      </c>
      <c r="DB270" s="60">
        <v>0</v>
      </c>
      <c r="DC270" s="60">
        <v>0</v>
      </c>
      <c r="DD270" s="66">
        <v>0</v>
      </c>
      <c r="DE270" s="49">
        <f t="shared" si="49"/>
        <v>0.42915643455270269</v>
      </c>
    </row>
    <row r="271" spans="1:109" x14ac:dyDescent="0.45">
      <c r="A271" s="56" t="s">
        <v>1475</v>
      </c>
      <c r="B271" s="57" t="s">
        <v>1476</v>
      </c>
      <c r="C271" s="56" t="s">
        <v>1477</v>
      </c>
      <c r="D271" s="56" t="s">
        <v>1478</v>
      </c>
      <c r="E271" s="56" t="s">
        <v>1479</v>
      </c>
      <c r="F271" s="56" t="s">
        <v>1474</v>
      </c>
      <c r="G271" s="56" t="s">
        <v>1240</v>
      </c>
      <c r="H271" s="56" t="s">
        <v>142</v>
      </c>
      <c r="I271" s="58">
        <v>0</v>
      </c>
      <c r="J271" s="59">
        <v>53</v>
      </c>
      <c r="K271" s="60">
        <v>2.6280000000000001</v>
      </c>
      <c r="L271" s="47">
        <f>IF(K271&lt;Benchmarks!C$9,0,IF(K271&lt;Benchmarks!D$9,1,IF(K271&lt;Benchmarks!E$9,2,IF(K271&lt;Benchmarks!F$9,3,IF(K271&lt;Benchmarks!G$9,4,IF(K271&lt;Benchmarks!H$9,5,6))))))</f>
        <v>4</v>
      </c>
      <c r="M271" s="62">
        <v>0.81386861310000003</v>
      </c>
      <c r="N271" s="46">
        <f t="shared" si="40"/>
        <v>3.2554744524000001</v>
      </c>
      <c r="O271" s="60">
        <v>1.1439999999999999</v>
      </c>
      <c r="P271" s="47">
        <f>IF(O271&lt;Benchmarks!C$8,0,IF(O271&lt;Benchmarks!D$8,1,IF(O271&lt;Benchmarks!E$8,2,IF(O271&lt;Benchmarks!F$8,3,IF(O271&lt;Benchmarks!G$8,4,IF(O271&lt;Benchmarks!H$8,5,6))))))</f>
        <v>3</v>
      </c>
      <c r="Q271" s="62">
        <v>1</v>
      </c>
      <c r="R271" s="46">
        <f t="shared" si="41"/>
        <v>3</v>
      </c>
      <c r="S271" s="60">
        <v>0.22600000000000001</v>
      </c>
      <c r="T271" s="47">
        <f>IF(S271&lt;Benchmarks!C$7,0,IF(S271&lt;Benchmarks!D$7,1,IF(S271&lt;Benchmarks!E$7,2,IF(S271&lt;Benchmarks!F$7,3,IF(S271&lt;Benchmarks!G$7,4,IF(S271&lt;Benchmarks!H$7,5,6))))))</f>
        <v>0</v>
      </c>
      <c r="U271" s="62">
        <v>1</v>
      </c>
      <c r="V271" s="46">
        <f t="shared" si="42"/>
        <v>0</v>
      </c>
      <c r="W271" s="60">
        <v>3.9980000000000002</v>
      </c>
      <c r="X271" s="44">
        <f>IF(W271&lt;Benchmarks!C$5,0,IF(W271&lt;Benchmarks!D$5,1,IF(W271&lt;Benchmarks!E$5,2,IF(W271&lt;Benchmarks!F$5,3,IF(W271&lt;Benchmarks!G$5,4,IF(W271&lt;Benchmarks!H$5,5,6))))))</f>
        <v>3</v>
      </c>
      <c r="Y271" s="62">
        <v>0.91605839420000001</v>
      </c>
      <c r="Z271" s="46">
        <f t="shared" si="43"/>
        <v>2.7481751825999998</v>
      </c>
      <c r="AA271" s="60">
        <v>3.6890000000000001</v>
      </c>
      <c r="AB271" s="44">
        <f>IF(AA271&lt;Benchmarks!C$6,0,IF(AA271&lt;Benchmarks!D$6,1,IF(AA271&lt;Benchmarks!E$6,2,IF(AA271&lt;Benchmarks!F$6,3,IF(AA271&lt;Benchmarks!G$6,4,IF(AA271&lt;Benchmarks!H$6,5,6))))))</f>
        <v>3</v>
      </c>
      <c r="AC271" s="62">
        <v>0.74358974359999996</v>
      </c>
      <c r="AD271" s="46">
        <f t="shared" si="44"/>
        <v>2.2307692308</v>
      </c>
      <c r="AE271" s="46">
        <f t="shared" si="45"/>
        <v>11.2344188658</v>
      </c>
      <c r="AF271" s="58">
        <v>30</v>
      </c>
      <c r="AG271" s="48">
        <f t="shared" si="46"/>
        <v>0.37448062886</v>
      </c>
      <c r="AH271" s="171"/>
      <c r="AI271" s="58">
        <v>1</v>
      </c>
      <c r="AJ271" s="58">
        <v>130</v>
      </c>
      <c r="AK271" s="58">
        <v>0</v>
      </c>
      <c r="AL271" s="111"/>
      <c r="AM271" s="58">
        <v>1</v>
      </c>
      <c r="AN271" s="171"/>
      <c r="AO271" s="58">
        <v>1</v>
      </c>
      <c r="AP271" s="58">
        <v>152</v>
      </c>
      <c r="AQ271" s="58">
        <v>0</v>
      </c>
      <c r="AR271" s="111"/>
      <c r="AS271" s="58">
        <v>1</v>
      </c>
      <c r="AT271" s="111"/>
      <c r="AU271" s="171"/>
      <c r="AV271" s="58">
        <v>5</v>
      </c>
      <c r="AW271" s="58">
        <v>0</v>
      </c>
      <c r="AX271" s="58">
        <v>5</v>
      </c>
      <c r="AY271" s="171"/>
      <c r="AZ271" s="58">
        <v>1</v>
      </c>
      <c r="BA271" s="58">
        <v>33</v>
      </c>
      <c r="BB271" s="58">
        <v>0</v>
      </c>
      <c r="BC271" s="111"/>
      <c r="BD271" s="58">
        <v>1</v>
      </c>
      <c r="BE271" s="111"/>
      <c r="BF271" s="171"/>
      <c r="BG271" s="58">
        <v>0</v>
      </c>
      <c r="BH271" s="58">
        <v>0</v>
      </c>
      <c r="BI271" s="58">
        <v>0</v>
      </c>
      <c r="BJ271" s="58">
        <v>5</v>
      </c>
      <c r="BK271" s="175"/>
      <c r="BL271" s="61">
        <v>1</v>
      </c>
      <c r="BM271" s="61">
        <v>168</v>
      </c>
      <c r="BN271" s="64">
        <v>0</v>
      </c>
      <c r="BO271" s="112"/>
      <c r="BP271" s="58">
        <v>1</v>
      </c>
      <c r="BQ271" s="175"/>
      <c r="BR271" s="61">
        <v>1</v>
      </c>
      <c r="BS271" s="61">
        <v>168</v>
      </c>
      <c r="BT271" s="64">
        <v>0</v>
      </c>
      <c r="BU271" s="112"/>
      <c r="BV271" s="64">
        <v>1</v>
      </c>
      <c r="BW271" s="63">
        <v>0</v>
      </c>
      <c r="BX271" s="64">
        <v>0</v>
      </c>
      <c r="BY271" s="64">
        <v>3</v>
      </c>
      <c r="BZ271" s="64">
        <v>0</v>
      </c>
      <c r="CA271" s="64">
        <v>3</v>
      </c>
      <c r="CB271" s="177"/>
      <c r="CC271" s="61">
        <v>1</v>
      </c>
      <c r="CD271" s="61">
        <v>116</v>
      </c>
      <c r="CE271" s="64">
        <v>0</v>
      </c>
      <c r="CF271" s="112"/>
      <c r="CG271" s="58">
        <v>1</v>
      </c>
      <c r="CH271" s="171"/>
      <c r="CI271" s="58">
        <v>1</v>
      </c>
      <c r="CJ271" s="58">
        <v>123</v>
      </c>
      <c r="CK271" s="58">
        <v>0</v>
      </c>
      <c r="CL271" s="112"/>
      <c r="CM271" s="58">
        <v>1</v>
      </c>
      <c r="CN271" s="112"/>
      <c r="CO271" s="171"/>
      <c r="CP271" s="58">
        <v>4</v>
      </c>
      <c r="CQ271" s="58">
        <v>0</v>
      </c>
      <c r="CR271" s="58">
        <v>4</v>
      </c>
      <c r="CS271" s="64">
        <v>12</v>
      </c>
      <c r="CT271" s="64">
        <v>17</v>
      </c>
      <c r="CU271" s="63">
        <v>0.70588235290000001</v>
      </c>
      <c r="CV271" s="62">
        <v>0.95882352940000004</v>
      </c>
      <c r="CW271" s="62">
        <v>0.70588235290000001</v>
      </c>
      <c r="CX271" s="46">
        <f t="shared" si="47"/>
        <v>9.8301165075749992</v>
      </c>
      <c r="CY271" s="60">
        <v>0</v>
      </c>
      <c r="CZ271" s="60">
        <v>0</v>
      </c>
      <c r="DA271" s="46">
        <f t="shared" si="48"/>
        <v>14.117647057999999</v>
      </c>
      <c r="DB271" s="60">
        <v>0</v>
      </c>
      <c r="DC271" s="60">
        <v>0</v>
      </c>
      <c r="DD271" s="66">
        <v>0</v>
      </c>
      <c r="DE271" s="49">
        <f t="shared" si="49"/>
        <v>0.51778948249891887</v>
      </c>
    </row>
    <row r="272" spans="1:109" x14ac:dyDescent="0.45">
      <c r="A272" s="56" t="s">
        <v>1480</v>
      </c>
      <c r="B272" s="57" t="s">
        <v>1481</v>
      </c>
      <c r="C272" s="56" t="s">
        <v>1482</v>
      </c>
      <c r="D272" s="56" t="s">
        <v>1483</v>
      </c>
      <c r="E272" s="56" t="s">
        <v>1484</v>
      </c>
      <c r="F272" s="56" t="s">
        <v>1485</v>
      </c>
      <c r="G272" s="56" t="s">
        <v>1462</v>
      </c>
      <c r="H272" s="56" t="s">
        <v>142</v>
      </c>
      <c r="I272" s="58">
        <v>0</v>
      </c>
      <c r="J272" s="59">
        <v>150</v>
      </c>
      <c r="K272" s="60">
        <v>2.7269999999999999</v>
      </c>
      <c r="L272" s="47">
        <f>IF(K272&lt;Benchmarks!C$9,0,IF(K272&lt;Benchmarks!D$9,1,IF(K272&lt;Benchmarks!E$9,2,IF(K272&lt;Benchmarks!F$9,3,IF(K272&lt;Benchmarks!G$9,4,IF(K272&lt;Benchmarks!H$9,5,6))))))</f>
        <v>5</v>
      </c>
      <c r="M272" s="62">
        <v>0.94160583939999998</v>
      </c>
      <c r="N272" s="46">
        <f t="shared" si="40"/>
        <v>4.7080291970000001</v>
      </c>
      <c r="O272" s="60">
        <v>1.01</v>
      </c>
      <c r="P272" s="47">
        <f>IF(O272&lt;Benchmarks!C$8,0,IF(O272&lt;Benchmarks!D$8,1,IF(O272&lt;Benchmarks!E$8,2,IF(O272&lt;Benchmarks!F$8,3,IF(O272&lt;Benchmarks!G$8,4,IF(O272&lt;Benchmarks!H$8,5,6))))))</f>
        <v>1</v>
      </c>
      <c r="Q272" s="62">
        <v>1</v>
      </c>
      <c r="R272" s="46">
        <f t="shared" si="41"/>
        <v>1</v>
      </c>
      <c r="S272" s="60">
        <v>0.33600000000000002</v>
      </c>
      <c r="T272" s="47">
        <f>IF(S272&lt;Benchmarks!C$7,0,IF(S272&lt;Benchmarks!D$7,1,IF(S272&lt;Benchmarks!E$7,2,IF(S272&lt;Benchmarks!F$7,3,IF(S272&lt;Benchmarks!G$7,4,IF(S272&lt;Benchmarks!H$7,5,6))))))</f>
        <v>1</v>
      </c>
      <c r="U272" s="62">
        <v>1</v>
      </c>
      <c r="V272" s="46">
        <f t="shared" si="42"/>
        <v>1</v>
      </c>
      <c r="W272" s="60">
        <v>4.0730000000000004</v>
      </c>
      <c r="X272" s="44">
        <f>IF(W272&lt;Benchmarks!C$5,0,IF(W272&lt;Benchmarks!D$5,1,IF(W272&lt;Benchmarks!E$5,2,IF(W272&lt;Benchmarks!F$5,3,IF(W272&lt;Benchmarks!G$5,4,IF(W272&lt;Benchmarks!H$5,5,6))))))</f>
        <v>3</v>
      </c>
      <c r="Y272" s="62">
        <v>0.81021897809999999</v>
      </c>
      <c r="Z272" s="46">
        <f t="shared" si="43"/>
        <v>2.4306569343</v>
      </c>
      <c r="AA272" s="60">
        <v>3.8530000000000002</v>
      </c>
      <c r="AB272" s="44">
        <f>IF(AA272&lt;Benchmarks!C$6,0,IF(AA272&lt;Benchmarks!D$6,1,IF(AA272&lt;Benchmarks!E$6,2,IF(AA272&lt;Benchmarks!F$6,3,IF(AA272&lt;Benchmarks!G$6,4,IF(AA272&lt;Benchmarks!H$6,5,6))))))</f>
        <v>4</v>
      </c>
      <c r="AC272" s="62">
        <v>0.58974358969999996</v>
      </c>
      <c r="AD272" s="46">
        <f t="shared" si="44"/>
        <v>2.3589743587999998</v>
      </c>
      <c r="AE272" s="46">
        <f t="shared" si="45"/>
        <v>11.497660490099999</v>
      </c>
      <c r="AF272" s="58">
        <v>30</v>
      </c>
      <c r="AG272" s="48">
        <f t="shared" si="46"/>
        <v>0.38325534966999997</v>
      </c>
      <c r="AH272" s="58">
        <v>12</v>
      </c>
      <c r="AI272" s="58">
        <v>0</v>
      </c>
      <c r="AJ272" s="58">
        <v>333</v>
      </c>
      <c r="AK272" s="58">
        <v>0</v>
      </c>
      <c r="AL272" s="62">
        <v>3.6040000000000003E-2</v>
      </c>
      <c r="AM272" s="58">
        <v>0</v>
      </c>
      <c r="AN272" s="171"/>
      <c r="AO272" s="58">
        <v>1</v>
      </c>
      <c r="AP272" s="58">
        <v>351</v>
      </c>
      <c r="AQ272" s="58">
        <v>0</v>
      </c>
      <c r="AR272" s="111"/>
      <c r="AS272" s="58">
        <v>1</v>
      </c>
      <c r="AT272" s="111"/>
      <c r="AU272" s="58">
        <v>2</v>
      </c>
      <c r="AV272" s="58">
        <v>6</v>
      </c>
      <c r="AW272" s="58">
        <v>6</v>
      </c>
      <c r="AX272" s="58">
        <v>6</v>
      </c>
      <c r="AY272" s="58">
        <v>0</v>
      </c>
      <c r="AZ272" s="58">
        <v>0</v>
      </c>
      <c r="BA272" s="58">
        <v>85</v>
      </c>
      <c r="BB272" s="58">
        <v>0</v>
      </c>
      <c r="BC272" s="62">
        <v>0</v>
      </c>
      <c r="BD272" s="58">
        <v>0</v>
      </c>
      <c r="BE272" s="62">
        <v>1.4843492586</v>
      </c>
      <c r="BF272" s="58">
        <v>0</v>
      </c>
      <c r="BG272" s="58">
        <v>6</v>
      </c>
      <c r="BH272" s="58">
        <v>6</v>
      </c>
      <c r="BI272" s="58">
        <v>6</v>
      </c>
      <c r="BJ272" s="58">
        <v>6</v>
      </c>
      <c r="BK272" s="175"/>
      <c r="BL272" s="61">
        <v>1</v>
      </c>
      <c r="BM272" s="61">
        <v>358</v>
      </c>
      <c r="BN272" s="64">
        <v>0</v>
      </c>
      <c r="BO272" s="112"/>
      <c r="BP272" s="58">
        <v>1</v>
      </c>
      <c r="BQ272" s="175"/>
      <c r="BR272" s="61">
        <v>1</v>
      </c>
      <c r="BS272" s="61">
        <v>388</v>
      </c>
      <c r="BT272" s="64">
        <v>0</v>
      </c>
      <c r="BU272" s="112"/>
      <c r="BV272" s="64">
        <v>1</v>
      </c>
      <c r="BW272" s="112"/>
      <c r="BX272" s="172"/>
      <c r="BY272" s="64">
        <v>4</v>
      </c>
      <c r="BZ272" s="64">
        <v>0</v>
      </c>
      <c r="CA272" s="64">
        <v>4</v>
      </c>
      <c r="CB272" s="65">
        <v>37</v>
      </c>
      <c r="CC272" s="61">
        <v>0</v>
      </c>
      <c r="CD272" s="61">
        <v>329</v>
      </c>
      <c r="CE272" s="64">
        <v>0</v>
      </c>
      <c r="CF272" s="63">
        <v>0.11246</v>
      </c>
      <c r="CG272" s="58">
        <v>0</v>
      </c>
      <c r="CH272" s="58">
        <v>21</v>
      </c>
      <c r="CI272" s="58">
        <v>0</v>
      </c>
      <c r="CJ272" s="58">
        <v>361</v>
      </c>
      <c r="CK272" s="58">
        <v>0</v>
      </c>
      <c r="CL272" s="63">
        <v>5.8169999999999999E-2</v>
      </c>
      <c r="CM272" s="58">
        <v>0</v>
      </c>
      <c r="CN272" s="63">
        <v>0.78703972170000003</v>
      </c>
      <c r="CO272" s="58">
        <v>0</v>
      </c>
      <c r="CP272" s="58">
        <v>4</v>
      </c>
      <c r="CQ272" s="58">
        <v>5</v>
      </c>
      <c r="CR272" s="58">
        <v>5</v>
      </c>
      <c r="CS272" s="64">
        <v>15</v>
      </c>
      <c r="CT272" s="64">
        <v>17</v>
      </c>
      <c r="CU272" s="63">
        <v>0.88235294119999996</v>
      </c>
      <c r="CV272" s="62">
        <v>0.99480519479999996</v>
      </c>
      <c r="CW272" s="62">
        <v>0.88235294119999996</v>
      </c>
      <c r="CX272" s="46">
        <f t="shared" si="47"/>
        <v>10.060452928837499</v>
      </c>
      <c r="CY272" s="60">
        <v>0</v>
      </c>
      <c r="CZ272" s="60">
        <v>0</v>
      </c>
      <c r="DA272" s="46">
        <f t="shared" si="48"/>
        <v>17.647058823999998</v>
      </c>
      <c r="DB272" s="60">
        <v>0</v>
      </c>
      <c r="DC272" s="60">
        <v>0</v>
      </c>
      <c r="DD272" s="66">
        <v>0</v>
      </c>
      <c r="DE272" s="49">
        <f t="shared" si="49"/>
        <v>0.59908133519648643</v>
      </c>
    </row>
    <row r="273" spans="1:109" x14ac:dyDescent="0.45">
      <c r="A273" s="56" t="s">
        <v>1486</v>
      </c>
      <c r="B273" s="57" t="s">
        <v>1487</v>
      </c>
      <c r="C273" s="56" t="s">
        <v>1488</v>
      </c>
      <c r="D273" s="56" t="s">
        <v>1489</v>
      </c>
      <c r="E273" s="56" t="s">
        <v>1490</v>
      </c>
      <c r="F273" s="56" t="s">
        <v>1468</v>
      </c>
      <c r="G273" s="56" t="s">
        <v>1462</v>
      </c>
      <c r="H273" s="56" t="s">
        <v>142</v>
      </c>
      <c r="I273" s="58">
        <v>0</v>
      </c>
      <c r="J273" s="59">
        <v>162</v>
      </c>
      <c r="K273" s="60">
        <v>3.0569999999999999</v>
      </c>
      <c r="L273" s="47">
        <f>IF(K273&lt;Benchmarks!C$9,0,IF(K273&lt;Benchmarks!D$9,1,IF(K273&lt;Benchmarks!E$9,2,IF(K273&lt;Benchmarks!F$9,3,IF(K273&lt;Benchmarks!G$9,4,IF(K273&lt;Benchmarks!H$9,5,6))))))</f>
        <v>6</v>
      </c>
      <c r="M273" s="62">
        <v>1</v>
      </c>
      <c r="N273" s="46">
        <f t="shared" si="40"/>
        <v>6</v>
      </c>
      <c r="O273" s="60">
        <v>1.1619999999999999</v>
      </c>
      <c r="P273" s="47">
        <f>IF(O273&lt;Benchmarks!C$8,0,IF(O273&lt;Benchmarks!D$8,1,IF(O273&lt;Benchmarks!E$8,2,IF(O273&lt;Benchmarks!F$8,3,IF(O273&lt;Benchmarks!G$8,4,IF(O273&lt;Benchmarks!H$8,5,6))))))</f>
        <v>3</v>
      </c>
      <c r="Q273" s="62">
        <v>1</v>
      </c>
      <c r="R273" s="46">
        <f t="shared" si="41"/>
        <v>3</v>
      </c>
      <c r="S273" s="60">
        <v>0.28399999999999997</v>
      </c>
      <c r="T273" s="47">
        <f>IF(S273&lt;Benchmarks!C$7,0,IF(S273&lt;Benchmarks!D$7,1,IF(S273&lt;Benchmarks!E$7,2,IF(S273&lt;Benchmarks!F$7,3,IF(S273&lt;Benchmarks!G$7,4,IF(S273&lt;Benchmarks!H$7,5,6))))))</f>
        <v>0</v>
      </c>
      <c r="U273" s="62">
        <v>1</v>
      </c>
      <c r="V273" s="46">
        <f t="shared" si="42"/>
        <v>0</v>
      </c>
      <c r="W273" s="60">
        <v>4.5030000000000001</v>
      </c>
      <c r="X273" s="44">
        <f>IF(W273&lt;Benchmarks!C$5,0,IF(W273&lt;Benchmarks!D$5,1,IF(W273&lt;Benchmarks!E$5,2,IF(W273&lt;Benchmarks!F$5,3,IF(W273&lt;Benchmarks!G$5,4,IF(W273&lt;Benchmarks!H$5,5,6))))))</f>
        <v>5</v>
      </c>
      <c r="Y273" s="62">
        <v>1</v>
      </c>
      <c r="Z273" s="46">
        <f t="shared" si="43"/>
        <v>5</v>
      </c>
      <c r="AA273" s="60">
        <v>4.2279999999999998</v>
      </c>
      <c r="AB273" s="44">
        <f>IF(AA273&lt;Benchmarks!C$6,0,IF(AA273&lt;Benchmarks!D$6,1,IF(AA273&lt;Benchmarks!E$6,2,IF(AA273&lt;Benchmarks!F$6,3,IF(AA273&lt;Benchmarks!G$6,4,IF(AA273&lt;Benchmarks!H$6,5,6))))))</f>
        <v>5</v>
      </c>
      <c r="AC273" s="62">
        <v>1</v>
      </c>
      <c r="AD273" s="46">
        <f t="shared" si="44"/>
        <v>5</v>
      </c>
      <c r="AE273" s="46">
        <f t="shared" si="45"/>
        <v>19</v>
      </c>
      <c r="AF273" s="58">
        <v>30</v>
      </c>
      <c r="AG273" s="48">
        <f t="shared" si="46"/>
        <v>0.6333333333333333</v>
      </c>
      <c r="AH273" s="171"/>
      <c r="AI273" s="58">
        <v>1</v>
      </c>
      <c r="AJ273" s="58">
        <v>132</v>
      </c>
      <c r="AK273" s="58">
        <v>0</v>
      </c>
      <c r="AL273" s="111"/>
      <c r="AM273" s="58">
        <v>1</v>
      </c>
      <c r="AN273" s="58">
        <v>0</v>
      </c>
      <c r="AO273" s="58">
        <v>0</v>
      </c>
      <c r="AP273" s="58">
        <v>167</v>
      </c>
      <c r="AQ273" s="58">
        <v>0</v>
      </c>
      <c r="AR273" s="62">
        <v>0</v>
      </c>
      <c r="AS273" s="58">
        <v>0</v>
      </c>
      <c r="AT273" s="111"/>
      <c r="AU273" s="58">
        <v>2</v>
      </c>
      <c r="AV273" s="58">
        <v>6</v>
      </c>
      <c r="AW273" s="58">
        <v>6</v>
      </c>
      <c r="AX273" s="58">
        <v>6</v>
      </c>
      <c r="AY273" s="58">
        <v>0</v>
      </c>
      <c r="AZ273" s="58">
        <v>0</v>
      </c>
      <c r="BA273" s="58">
        <v>45</v>
      </c>
      <c r="BB273" s="58">
        <v>0</v>
      </c>
      <c r="BC273" s="62">
        <v>0</v>
      </c>
      <c r="BD273" s="58">
        <v>0</v>
      </c>
      <c r="BE273" s="111"/>
      <c r="BF273" s="58">
        <v>2</v>
      </c>
      <c r="BG273" s="58">
        <v>6</v>
      </c>
      <c r="BH273" s="58">
        <v>6</v>
      </c>
      <c r="BI273" s="58">
        <v>6</v>
      </c>
      <c r="BJ273" s="58">
        <v>6</v>
      </c>
      <c r="BK273" s="175"/>
      <c r="BL273" s="61">
        <v>1</v>
      </c>
      <c r="BM273" s="61">
        <v>196</v>
      </c>
      <c r="BN273" s="64">
        <v>0</v>
      </c>
      <c r="BO273" s="112"/>
      <c r="BP273" s="58">
        <v>1</v>
      </c>
      <c r="BQ273" s="175"/>
      <c r="BR273" s="61">
        <v>1</v>
      </c>
      <c r="BS273" s="61">
        <v>202</v>
      </c>
      <c r="BT273" s="64">
        <v>0</v>
      </c>
      <c r="BU273" s="112"/>
      <c r="BV273" s="64">
        <v>1</v>
      </c>
      <c r="BW273" s="63">
        <v>3.0045721800000001E-2</v>
      </c>
      <c r="BX273" s="64">
        <v>0</v>
      </c>
      <c r="BY273" s="64">
        <v>2</v>
      </c>
      <c r="BZ273" s="64">
        <v>0</v>
      </c>
      <c r="CA273" s="64">
        <v>2</v>
      </c>
      <c r="CB273" s="65">
        <v>43</v>
      </c>
      <c r="CC273" s="61">
        <v>0</v>
      </c>
      <c r="CD273" s="61">
        <v>177</v>
      </c>
      <c r="CE273" s="64">
        <v>0</v>
      </c>
      <c r="CF273" s="63">
        <v>0.24293999999999999</v>
      </c>
      <c r="CG273" s="58">
        <v>0</v>
      </c>
      <c r="CH273" s="58">
        <v>39</v>
      </c>
      <c r="CI273" s="58">
        <v>0</v>
      </c>
      <c r="CJ273" s="58">
        <v>185</v>
      </c>
      <c r="CK273" s="58">
        <v>0</v>
      </c>
      <c r="CL273" s="63">
        <v>0.21081</v>
      </c>
      <c r="CM273" s="58">
        <v>0</v>
      </c>
      <c r="CN273" s="63">
        <v>0.16108492930000001</v>
      </c>
      <c r="CO273" s="58">
        <v>0</v>
      </c>
      <c r="CP273" s="58">
        <v>0</v>
      </c>
      <c r="CQ273" s="58">
        <v>1</v>
      </c>
      <c r="CR273" s="58">
        <v>1</v>
      </c>
      <c r="CS273" s="64">
        <v>9</v>
      </c>
      <c r="CT273" s="64">
        <v>17</v>
      </c>
      <c r="CU273" s="63">
        <v>0.52941176469999995</v>
      </c>
      <c r="CV273" s="62">
        <v>0.99494949489999995</v>
      </c>
      <c r="CW273" s="62">
        <v>0.52941176469999995</v>
      </c>
      <c r="CX273" s="46">
        <f t="shared" si="47"/>
        <v>16.625</v>
      </c>
      <c r="CY273" s="60">
        <v>0</v>
      </c>
      <c r="CZ273" s="60">
        <v>0</v>
      </c>
      <c r="DA273" s="46">
        <f t="shared" si="48"/>
        <v>10.588235293999999</v>
      </c>
      <c r="DB273" s="60">
        <v>0</v>
      </c>
      <c r="DC273" s="60">
        <v>0</v>
      </c>
      <c r="DD273" s="66">
        <v>0</v>
      </c>
      <c r="DE273" s="49">
        <f t="shared" si="49"/>
        <v>0.58839427662702704</v>
      </c>
    </row>
    <row r="274" spans="1:109" x14ac:dyDescent="0.45">
      <c r="A274" s="56" t="s">
        <v>1491</v>
      </c>
      <c r="B274" s="57" t="s">
        <v>1492</v>
      </c>
      <c r="C274" s="56" t="s">
        <v>1493</v>
      </c>
      <c r="D274" s="56" t="s">
        <v>1494</v>
      </c>
      <c r="E274" s="56" t="s">
        <v>1495</v>
      </c>
      <c r="F274" s="56" t="s">
        <v>1474</v>
      </c>
      <c r="G274" s="56" t="s">
        <v>1240</v>
      </c>
      <c r="H274" s="56" t="s">
        <v>142</v>
      </c>
      <c r="I274" s="58">
        <v>0</v>
      </c>
      <c r="J274" s="59">
        <v>160</v>
      </c>
      <c r="K274" s="60">
        <v>2.3290000000000002</v>
      </c>
      <c r="L274" s="47">
        <f>IF(K274&lt;Benchmarks!C$9,0,IF(K274&lt;Benchmarks!D$9,1,IF(K274&lt;Benchmarks!E$9,2,IF(K274&lt;Benchmarks!F$9,3,IF(K274&lt;Benchmarks!G$9,4,IF(K274&lt;Benchmarks!H$9,5,6))))))</f>
        <v>1</v>
      </c>
      <c r="M274" s="62">
        <v>0.8211678832</v>
      </c>
      <c r="N274" s="46">
        <f t="shared" si="40"/>
        <v>0.8211678832</v>
      </c>
      <c r="O274" s="60">
        <v>0.92500000000000004</v>
      </c>
      <c r="P274" s="47">
        <f>IF(O274&lt;Benchmarks!C$8,0,IF(O274&lt;Benchmarks!D$8,1,IF(O274&lt;Benchmarks!E$8,2,IF(O274&lt;Benchmarks!F$8,3,IF(O274&lt;Benchmarks!G$8,4,IF(O274&lt;Benchmarks!H$8,5,6))))))</f>
        <v>0</v>
      </c>
      <c r="Q274" s="62">
        <v>1</v>
      </c>
      <c r="R274" s="46">
        <f t="shared" si="41"/>
        <v>0</v>
      </c>
      <c r="S274" s="60">
        <v>0.374</v>
      </c>
      <c r="T274" s="47">
        <f>IF(S274&lt;Benchmarks!C$7,0,IF(S274&lt;Benchmarks!D$7,1,IF(S274&lt;Benchmarks!E$7,2,IF(S274&lt;Benchmarks!F$7,3,IF(S274&lt;Benchmarks!G$7,4,IF(S274&lt;Benchmarks!H$7,5,6))))))</f>
        <v>2</v>
      </c>
      <c r="U274" s="62">
        <v>1</v>
      </c>
      <c r="V274" s="46">
        <f t="shared" si="42"/>
        <v>2</v>
      </c>
      <c r="W274" s="60">
        <v>3.629</v>
      </c>
      <c r="X274" s="44">
        <f>IF(W274&lt;Benchmarks!C$5,0,IF(W274&lt;Benchmarks!D$5,1,IF(W274&lt;Benchmarks!E$5,2,IF(W274&lt;Benchmarks!F$5,3,IF(W274&lt;Benchmarks!G$5,4,IF(W274&lt;Benchmarks!H$5,5,6))))))</f>
        <v>0</v>
      </c>
      <c r="Y274" s="62">
        <v>0.85036496350000002</v>
      </c>
      <c r="Z274" s="46">
        <f t="shared" si="43"/>
        <v>0</v>
      </c>
      <c r="AA274" s="60">
        <v>3.4129999999999998</v>
      </c>
      <c r="AB274" s="44">
        <f>IF(AA274&lt;Benchmarks!C$6,0,IF(AA274&lt;Benchmarks!D$6,1,IF(AA274&lt;Benchmarks!E$6,2,IF(AA274&lt;Benchmarks!F$6,3,IF(AA274&lt;Benchmarks!G$6,4,IF(AA274&lt;Benchmarks!H$6,5,6))))))</f>
        <v>1</v>
      </c>
      <c r="AC274" s="62">
        <v>0.71794871790000003</v>
      </c>
      <c r="AD274" s="46">
        <f t="shared" si="44"/>
        <v>0.71794871790000003</v>
      </c>
      <c r="AE274" s="46">
        <f t="shared" si="45"/>
        <v>3.5391166010999999</v>
      </c>
      <c r="AF274" s="58">
        <v>30</v>
      </c>
      <c r="AG274" s="48">
        <f t="shared" si="46"/>
        <v>0.11797055336999999</v>
      </c>
      <c r="AH274" s="58">
        <v>14</v>
      </c>
      <c r="AI274" s="58">
        <v>0</v>
      </c>
      <c r="AJ274" s="58">
        <v>329</v>
      </c>
      <c r="AK274" s="58">
        <v>0</v>
      </c>
      <c r="AL274" s="62">
        <v>4.2549999999999998E-2</v>
      </c>
      <c r="AM274" s="58">
        <v>0</v>
      </c>
      <c r="AN274" s="58">
        <v>47</v>
      </c>
      <c r="AO274" s="58">
        <v>0</v>
      </c>
      <c r="AP274" s="58">
        <v>428</v>
      </c>
      <c r="AQ274" s="58">
        <v>0</v>
      </c>
      <c r="AR274" s="62">
        <v>0.10981</v>
      </c>
      <c r="AS274" s="58">
        <v>0</v>
      </c>
      <c r="AT274" s="111"/>
      <c r="AU274" s="171"/>
      <c r="AV274" s="58">
        <v>0</v>
      </c>
      <c r="AW274" s="58">
        <v>0</v>
      </c>
      <c r="AX274" s="58">
        <v>0</v>
      </c>
      <c r="AY274" s="58">
        <v>13</v>
      </c>
      <c r="AZ274" s="58">
        <v>0</v>
      </c>
      <c r="BA274" s="58">
        <v>120</v>
      </c>
      <c r="BB274" s="58">
        <v>0</v>
      </c>
      <c r="BC274" s="62">
        <v>0.10833</v>
      </c>
      <c r="BD274" s="58">
        <v>0</v>
      </c>
      <c r="BE274" s="111"/>
      <c r="BF274" s="171"/>
      <c r="BG274" s="58">
        <v>0</v>
      </c>
      <c r="BH274" s="58">
        <v>0</v>
      </c>
      <c r="BI274" s="58">
        <v>0</v>
      </c>
      <c r="BJ274" s="58">
        <v>0</v>
      </c>
      <c r="BK274" s="175"/>
      <c r="BL274" s="61">
        <v>1</v>
      </c>
      <c r="BM274" s="61">
        <v>419</v>
      </c>
      <c r="BN274" s="64">
        <v>0</v>
      </c>
      <c r="BO274" s="112"/>
      <c r="BP274" s="58">
        <v>1</v>
      </c>
      <c r="BQ274" s="175"/>
      <c r="BR274" s="61">
        <v>1</v>
      </c>
      <c r="BS274" s="61">
        <v>453</v>
      </c>
      <c r="BT274" s="64">
        <v>0</v>
      </c>
      <c r="BU274" s="112"/>
      <c r="BV274" s="64">
        <v>1</v>
      </c>
      <c r="BW274" s="63">
        <v>7.5392670199999998E-2</v>
      </c>
      <c r="BX274" s="64">
        <v>0</v>
      </c>
      <c r="BY274" s="64">
        <v>4</v>
      </c>
      <c r="BZ274" s="64">
        <v>0</v>
      </c>
      <c r="CA274" s="64">
        <v>4</v>
      </c>
      <c r="CB274" s="65">
        <v>30</v>
      </c>
      <c r="CC274" s="61">
        <v>0</v>
      </c>
      <c r="CD274" s="61">
        <v>383</v>
      </c>
      <c r="CE274" s="64">
        <v>0</v>
      </c>
      <c r="CF274" s="63">
        <v>7.8329999999999997E-2</v>
      </c>
      <c r="CG274" s="58">
        <v>0</v>
      </c>
      <c r="CH274" s="58">
        <v>39</v>
      </c>
      <c r="CI274" s="58">
        <v>0</v>
      </c>
      <c r="CJ274" s="58">
        <v>419</v>
      </c>
      <c r="CK274" s="58">
        <v>0</v>
      </c>
      <c r="CL274" s="63">
        <v>9.3079999999999996E-2</v>
      </c>
      <c r="CM274" s="58">
        <v>0</v>
      </c>
      <c r="CN274" s="112"/>
      <c r="CO274" s="171"/>
      <c r="CP274" s="58">
        <v>2</v>
      </c>
      <c r="CQ274" s="58">
        <v>0</v>
      </c>
      <c r="CR274" s="58">
        <v>2</v>
      </c>
      <c r="CS274" s="64">
        <v>6</v>
      </c>
      <c r="CT274" s="64">
        <v>17</v>
      </c>
      <c r="CU274" s="63">
        <v>0.35294117650000001</v>
      </c>
      <c r="CV274" s="62">
        <v>0.93418259020000005</v>
      </c>
      <c r="CW274" s="62">
        <v>0.1764705882</v>
      </c>
      <c r="CX274" s="46">
        <f t="shared" si="47"/>
        <v>3.0967270259624997</v>
      </c>
      <c r="CY274" s="60">
        <v>0</v>
      </c>
      <c r="CZ274" s="60">
        <v>0</v>
      </c>
      <c r="DA274" s="46">
        <f t="shared" si="48"/>
        <v>3.5294117639999998</v>
      </c>
      <c r="DB274" s="60">
        <v>0</v>
      </c>
      <c r="DC274" s="60">
        <v>0</v>
      </c>
      <c r="DD274" s="66">
        <v>0</v>
      </c>
      <c r="DE274" s="49">
        <f t="shared" si="49"/>
        <v>0.14326786572891892</v>
      </c>
    </row>
    <row r="275" spans="1:109" x14ac:dyDescent="0.45">
      <c r="A275" s="56" t="s">
        <v>1496</v>
      </c>
      <c r="B275" s="57" t="s">
        <v>1497</v>
      </c>
      <c r="C275" s="56" t="s">
        <v>1498</v>
      </c>
      <c r="D275" s="56" t="s">
        <v>1499</v>
      </c>
      <c r="E275" s="56" t="s">
        <v>1500</v>
      </c>
      <c r="F275" s="56" t="s">
        <v>1462</v>
      </c>
      <c r="G275" s="56" t="s">
        <v>1462</v>
      </c>
      <c r="H275" s="56" t="s">
        <v>142</v>
      </c>
      <c r="I275" s="58">
        <v>0</v>
      </c>
      <c r="J275" s="59">
        <v>114</v>
      </c>
      <c r="K275" s="60">
        <v>2.4180000000000001</v>
      </c>
      <c r="L275" s="47">
        <f>IF(K275&lt;Benchmarks!C$9,0,IF(K275&lt;Benchmarks!D$9,1,IF(K275&lt;Benchmarks!E$9,2,IF(K275&lt;Benchmarks!F$9,3,IF(K275&lt;Benchmarks!G$9,4,IF(K275&lt;Benchmarks!H$9,5,6))))))</f>
        <v>2</v>
      </c>
      <c r="M275" s="62">
        <v>0.94890510949999995</v>
      </c>
      <c r="N275" s="46">
        <f t="shared" si="40"/>
        <v>1.8978102189999999</v>
      </c>
      <c r="O275" s="60">
        <v>0.79700000000000004</v>
      </c>
      <c r="P275" s="47">
        <f>IF(O275&lt;Benchmarks!C$8,0,IF(O275&lt;Benchmarks!D$8,1,IF(O275&lt;Benchmarks!E$8,2,IF(O275&lt;Benchmarks!F$8,3,IF(O275&lt;Benchmarks!G$8,4,IF(O275&lt;Benchmarks!H$8,5,6))))))</f>
        <v>0</v>
      </c>
      <c r="Q275" s="62">
        <v>1</v>
      </c>
      <c r="R275" s="46">
        <f t="shared" si="41"/>
        <v>0</v>
      </c>
      <c r="S275" s="60">
        <v>0.45600000000000002</v>
      </c>
      <c r="T275" s="47">
        <f>IF(S275&lt;Benchmarks!C$7,0,IF(S275&lt;Benchmarks!D$7,1,IF(S275&lt;Benchmarks!E$7,2,IF(S275&lt;Benchmarks!F$7,3,IF(S275&lt;Benchmarks!G$7,4,IF(S275&lt;Benchmarks!H$7,5,6))))))</f>
        <v>4</v>
      </c>
      <c r="U275" s="62">
        <v>1</v>
      </c>
      <c r="V275" s="46">
        <f t="shared" si="42"/>
        <v>4</v>
      </c>
      <c r="W275" s="60">
        <v>3.6720000000000002</v>
      </c>
      <c r="X275" s="44">
        <f>IF(W275&lt;Benchmarks!C$5,0,IF(W275&lt;Benchmarks!D$5,1,IF(W275&lt;Benchmarks!E$5,2,IF(W275&lt;Benchmarks!F$5,3,IF(W275&lt;Benchmarks!G$5,4,IF(W275&lt;Benchmarks!H$5,5,6))))))</f>
        <v>1</v>
      </c>
      <c r="Y275" s="62">
        <v>0.99635036499999996</v>
      </c>
      <c r="Z275" s="46">
        <f t="shared" si="43"/>
        <v>0.99635036499999996</v>
      </c>
      <c r="AA275" s="60">
        <v>3.4350000000000001</v>
      </c>
      <c r="AB275" s="44">
        <f>IF(AA275&lt;Benchmarks!C$6,0,IF(AA275&lt;Benchmarks!D$6,1,IF(AA275&lt;Benchmarks!E$6,2,IF(AA275&lt;Benchmarks!F$6,3,IF(AA275&lt;Benchmarks!G$6,4,IF(AA275&lt;Benchmarks!H$6,5,6))))))</f>
        <v>1</v>
      </c>
      <c r="AC275" s="62">
        <v>0.98717948720000004</v>
      </c>
      <c r="AD275" s="46">
        <f t="shared" si="44"/>
        <v>0.98717948720000004</v>
      </c>
      <c r="AE275" s="46">
        <f t="shared" si="45"/>
        <v>7.8813400712000004</v>
      </c>
      <c r="AF275" s="58">
        <v>30</v>
      </c>
      <c r="AG275" s="48">
        <f t="shared" si="46"/>
        <v>0.26271133570666666</v>
      </c>
      <c r="AH275" s="171"/>
      <c r="AI275" s="58">
        <v>1</v>
      </c>
      <c r="AJ275" s="58">
        <v>273</v>
      </c>
      <c r="AK275" s="58">
        <v>0</v>
      </c>
      <c r="AL275" s="111"/>
      <c r="AM275" s="58">
        <v>1</v>
      </c>
      <c r="AN275" s="58">
        <v>18</v>
      </c>
      <c r="AO275" s="58">
        <v>0</v>
      </c>
      <c r="AP275" s="58">
        <v>257</v>
      </c>
      <c r="AQ275" s="58">
        <v>0</v>
      </c>
      <c r="AR275" s="62">
        <v>7.0040000000000005E-2</v>
      </c>
      <c r="AS275" s="58">
        <v>0</v>
      </c>
      <c r="AT275" s="111"/>
      <c r="AU275" s="171"/>
      <c r="AV275" s="58">
        <v>1</v>
      </c>
      <c r="AW275" s="58">
        <v>0</v>
      </c>
      <c r="AX275" s="58">
        <v>1</v>
      </c>
      <c r="AY275" s="171"/>
      <c r="AZ275" s="58">
        <v>1</v>
      </c>
      <c r="BA275" s="58">
        <v>59</v>
      </c>
      <c r="BB275" s="58">
        <v>0</v>
      </c>
      <c r="BC275" s="111"/>
      <c r="BD275" s="58">
        <v>1</v>
      </c>
      <c r="BE275" s="111"/>
      <c r="BF275" s="171"/>
      <c r="BG275" s="58">
        <v>4</v>
      </c>
      <c r="BH275" s="58">
        <v>0</v>
      </c>
      <c r="BI275" s="58">
        <v>4</v>
      </c>
      <c r="BJ275" s="58">
        <v>4</v>
      </c>
      <c r="BK275" s="175"/>
      <c r="BL275" s="61">
        <v>1</v>
      </c>
      <c r="BM275" s="61">
        <v>311</v>
      </c>
      <c r="BN275" s="64">
        <v>0</v>
      </c>
      <c r="BO275" s="112"/>
      <c r="BP275" s="58">
        <v>1</v>
      </c>
      <c r="BQ275" s="175"/>
      <c r="BR275" s="61">
        <v>1</v>
      </c>
      <c r="BS275" s="61">
        <v>287</v>
      </c>
      <c r="BT275" s="64">
        <v>0</v>
      </c>
      <c r="BU275" s="112"/>
      <c r="BV275" s="64">
        <v>1</v>
      </c>
      <c r="BW275" s="63">
        <v>0.2261217237</v>
      </c>
      <c r="BX275" s="64">
        <v>0</v>
      </c>
      <c r="BY275" s="64">
        <v>2</v>
      </c>
      <c r="BZ275" s="64">
        <v>2</v>
      </c>
      <c r="CA275" s="64">
        <v>2</v>
      </c>
      <c r="CB275" s="65">
        <v>17</v>
      </c>
      <c r="CC275" s="61">
        <v>0</v>
      </c>
      <c r="CD275" s="61">
        <v>244</v>
      </c>
      <c r="CE275" s="64">
        <v>0</v>
      </c>
      <c r="CF275" s="63">
        <v>6.9669999999999996E-2</v>
      </c>
      <c r="CG275" s="58">
        <v>0</v>
      </c>
      <c r="CH275" s="58">
        <v>18</v>
      </c>
      <c r="CI275" s="58">
        <v>0</v>
      </c>
      <c r="CJ275" s="58">
        <v>249</v>
      </c>
      <c r="CK275" s="58">
        <v>0</v>
      </c>
      <c r="CL275" s="63">
        <v>7.2289999999999993E-2</v>
      </c>
      <c r="CM275" s="58">
        <v>0</v>
      </c>
      <c r="CN275" s="112"/>
      <c r="CO275" s="171"/>
      <c r="CP275" s="58">
        <v>3</v>
      </c>
      <c r="CQ275" s="58">
        <v>0</v>
      </c>
      <c r="CR275" s="58">
        <v>3</v>
      </c>
      <c r="CS275" s="64">
        <v>9</v>
      </c>
      <c r="CT275" s="64">
        <v>17</v>
      </c>
      <c r="CU275" s="63">
        <v>0.52941176469999995</v>
      </c>
      <c r="CV275" s="62">
        <v>0.94809688579999996</v>
      </c>
      <c r="CW275" s="62">
        <v>0.26470588239999998</v>
      </c>
      <c r="CX275" s="46">
        <f t="shared" si="47"/>
        <v>6.8961725622999994</v>
      </c>
      <c r="CY275" s="60">
        <v>0</v>
      </c>
      <c r="CZ275" s="60">
        <v>0</v>
      </c>
      <c r="DA275" s="46">
        <f t="shared" si="48"/>
        <v>5.2941176479999994</v>
      </c>
      <c r="DB275" s="60">
        <v>0</v>
      </c>
      <c r="DC275" s="60">
        <v>0</v>
      </c>
      <c r="DD275" s="66">
        <v>0</v>
      </c>
      <c r="DE275" s="49">
        <f t="shared" si="49"/>
        <v>0.26357384238486486</v>
      </c>
    </row>
    <row r="276" spans="1:109" x14ac:dyDescent="0.45">
      <c r="A276" s="56" t="s">
        <v>1501</v>
      </c>
      <c r="B276" s="57" t="s">
        <v>1502</v>
      </c>
      <c r="C276" s="56" t="s">
        <v>1503</v>
      </c>
      <c r="D276" s="56" t="s">
        <v>1504</v>
      </c>
      <c r="E276" s="56" t="s">
        <v>1505</v>
      </c>
      <c r="F276" s="56" t="s">
        <v>1485</v>
      </c>
      <c r="G276" s="56" t="s">
        <v>1462</v>
      </c>
      <c r="H276" s="56" t="s">
        <v>142</v>
      </c>
      <c r="I276" s="58">
        <v>0</v>
      </c>
      <c r="J276" s="59">
        <v>52</v>
      </c>
      <c r="K276" s="60">
        <v>3.5960000000000001</v>
      </c>
      <c r="L276" s="47">
        <f>IF(K276&lt;Benchmarks!C$9,0,IF(K276&lt;Benchmarks!D$9,1,IF(K276&lt;Benchmarks!E$9,2,IF(K276&lt;Benchmarks!F$9,3,IF(K276&lt;Benchmarks!G$9,4,IF(K276&lt;Benchmarks!H$9,5,6))))))</f>
        <v>6</v>
      </c>
      <c r="M276" s="62">
        <v>0.89051094890000004</v>
      </c>
      <c r="N276" s="46">
        <f t="shared" si="40"/>
        <v>5.3430656933999998</v>
      </c>
      <c r="O276" s="60">
        <v>1.2609999999999999</v>
      </c>
      <c r="P276" s="47">
        <f>IF(O276&lt;Benchmarks!C$8,0,IF(O276&lt;Benchmarks!D$8,1,IF(O276&lt;Benchmarks!E$8,2,IF(O276&lt;Benchmarks!F$8,3,IF(O276&lt;Benchmarks!G$8,4,IF(O276&lt;Benchmarks!H$8,5,6))))))</f>
        <v>5</v>
      </c>
      <c r="Q276" s="62">
        <v>1</v>
      </c>
      <c r="R276" s="46">
        <f t="shared" si="41"/>
        <v>5</v>
      </c>
      <c r="S276" s="60">
        <v>0.86099999999999999</v>
      </c>
      <c r="T276" s="47">
        <f>IF(S276&lt;Benchmarks!C$7,0,IF(S276&lt;Benchmarks!D$7,1,IF(S276&lt;Benchmarks!E$7,2,IF(S276&lt;Benchmarks!F$7,3,IF(S276&lt;Benchmarks!G$7,4,IF(S276&lt;Benchmarks!H$7,5,6))))))</f>
        <v>6</v>
      </c>
      <c r="U276" s="62">
        <v>1</v>
      </c>
      <c r="V276" s="46">
        <f t="shared" si="42"/>
        <v>6</v>
      </c>
      <c r="W276" s="60">
        <v>5.718</v>
      </c>
      <c r="X276" s="44">
        <f>IF(W276&lt;Benchmarks!C$5,0,IF(W276&lt;Benchmarks!D$5,1,IF(W276&lt;Benchmarks!E$5,2,IF(W276&lt;Benchmarks!F$5,3,IF(W276&lt;Benchmarks!G$5,4,IF(W276&lt;Benchmarks!H$5,5,6))))))</f>
        <v>6</v>
      </c>
      <c r="Y276" s="62">
        <v>0.89051094890000004</v>
      </c>
      <c r="Z276" s="46">
        <f t="shared" si="43"/>
        <v>5.3430656933999998</v>
      </c>
      <c r="AA276" s="60">
        <v>5.0570000000000004</v>
      </c>
      <c r="AB276" s="44">
        <f>IF(AA276&lt;Benchmarks!C$6,0,IF(AA276&lt;Benchmarks!D$6,1,IF(AA276&lt;Benchmarks!E$6,2,IF(AA276&lt;Benchmarks!F$6,3,IF(AA276&lt;Benchmarks!G$6,4,IF(AA276&lt;Benchmarks!H$6,5,6))))))</f>
        <v>6</v>
      </c>
      <c r="AC276" s="62">
        <v>0.87179487180000004</v>
      </c>
      <c r="AD276" s="46">
        <f t="shared" si="44"/>
        <v>5.2307692308</v>
      </c>
      <c r="AE276" s="46">
        <f t="shared" si="45"/>
        <v>26.9169006176</v>
      </c>
      <c r="AF276" s="58">
        <v>30</v>
      </c>
      <c r="AG276" s="48">
        <f t="shared" si="46"/>
        <v>0.89723002058666668</v>
      </c>
      <c r="AH276" s="171"/>
      <c r="AI276" s="58">
        <v>1</v>
      </c>
      <c r="AJ276" s="58">
        <v>84</v>
      </c>
      <c r="AK276" s="58">
        <v>0</v>
      </c>
      <c r="AL276" s="111"/>
      <c r="AM276" s="58">
        <v>1</v>
      </c>
      <c r="AN276" s="171"/>
      <c r="AO276" s="58">
        <v>1</v>
      </c>
      <c r="AP276" s="58">
        <v>98</v>
      </c>
      <c r="AQ276" s="58">
        <v>0</v>
      </c>
      <c r="AR276" s="111"/>
      <c r="AS276" s="58">
        <v>1</v>
      </c>
      <c r="AT276" s="111"/>
      <c r="AU276" s="171"/>
      <c r="AV276" s="58">
        <v>3</v>
      </c>
      <c r="AW276" s="58">
        <v>0</v>
      </c>
      <c r="AX276" s="58">
        <v>3</v>
      </c>
      <c r="AY276" s="171"/>
      <c r="AZ276" s="58">
        <v>1</v>
      </c>
      <c r="BA276" s="171"/>
      <c r="BB276" s="58">
        <v>4</v>
      </c>
      <c r="BC276" s="111"/>
      <c r="BD276" s="58">
        <v>1</v>
      </c>
      <c r="BE276" s="111"/>
      <c r="BF276" s="171"/>
      <c r="BG276" s="171"/>
      <c r="BH276" s="171"/>
      <c r="BI276" s="171"/>
      <c r="BJ276" s="58">
        <v>3</v>
      </c>
      <c r="BK276" s="175"/>
      <c r="BL276" s="61">
        <v>1</v>
      </c>
      <c r="BM276" s="61">
        <v>94</v>
      </c>
      <c r="BN276" s="64">
        <v>0</v>
      </c>
      <c r="BO276" s="112"/>
      <c r="BP276" s="58">
        <v>1</v>
      </c>
      <c r="BQ276" s="175"/>
      <c r="BR276" s="61">
        <v>1</v>
      </c>
      <c r="BS276" s="61">
        <v>105</v>
      </c>
      <c r="BT276" s="64">
        <v>0</v>
      </c>
      <c r="BU276" s="112"/>
      <c r="BV276" s="64">
        <v>1</v>
      </c>
      <c r="BW276" s="63">
        <v>0.1052631579</v>
      </c>
      <c r="BX276" s="64">
        <v>0</v>
      </c>
      <c r="BY276" s="64">
        <v>4</v>
      </c>
      <c r="BZ276" s="64">
        <v>1</v>
      </c>
      <c r="CA276" s="64">
        <v>4</v>
      </c>
      <c r="CB276" s="65">
        <v>15</v>
      </c>
      <c r="CC276" s="61">
        <v>0</v>
      </c>
      <c r="CD276" s="61">
        <v>94</v>
      </c>
      <c r="CE276" s="64">
        <v>0</v>
      </c>
      <c r="CF276" s="63">
        <v>0.15956999999999999</v>
      </c>
      <c r="CG276" s="58">
        <v>0</v>
      </c>
      <c r="CH276" s="58">
        <v>14</v>
      </c>
      <c r="CI276" s="58">
        <v>0</v>
      </c>
      <c r="CJ276" s="58">
        <v>105</v>
      </c>
      <c r="CK276" s="58">
        <v>0</v>
      </c>
      <c r="CL276" s="63">
        <v>0.13333</v>
      </c>
      <c r="CM276" s="58">
        <v>0</v>
      </c>
      <c r="CN276" s="63">
        <v>0.22603152730000001</v>
      </c>
      <c r="CO276" s="58">
        <v>0</v>
      </c>
      <c r="CP276" s="58">
        <v>0</v>
      </c>
      <c r="CQ276" s="58">
        <v>2</v>
      </c>
      <c r="CR276" s="58">
        <v>2</v>
      </c>
      <c r="CS276" s="64">
        <v>9</v>
      </c>
      <c r="CT276" s="64">
        <v>17</v>
      </c>
      <c r="CU276" s="63">
        <v>0.52941176469999995</v>
      </c>
      <c r="CV276" s="62">
        <v>0.99019607840000001</v>
      </c>
      <c r="CW276" s="62">
        <v>0.52941176469999995</v>
      </c>
      <c r="CX276" s="46">
        <f t="shared" si="47"/>
        <v>23.552288040400001</v>
      </c>
      <c r="CY276" s="60">
        <v>0</v>
      </c>
      <c r="CZ276" s="60">
        <v>0</v>
      </c>
      <c r="DA276" s="46">
        <f t="shared" si="48"/>
        <v>10.588235293999999</v>
      </c>
      <c r="DB276" s="60">
        <v>0</v>
      </c>
      <c r="DC276" s="60">
        <v>0</v>
      </c>
      <c r="DD276" s="66">
        <v>0</v>
      </c>
      <c r="DE276" s="49">
        <f t="shared" si="49"/>
        <v>0.73817347750054052</v>
      </c>
    </row>
    <row r="277" spans="1:109" x14ac:dyDescent="0.45">
      <c r="A277" s="56" t="s">
        <v>1506</v>
      </c>
      <c r="B277" s="57" t="s">
        <v>1507</v>
      </c>
      <c r="C277" s="56" t="s">
        <v>1508</v>
      </c>
      <c r="D277" s="56" t="s">
        <v>1509</v>
      </c>
      <c r="E277" s="56" t="s">
        <v>1510</v>
      </c>
      <c r="F277" s="56" t="s">
        <v>1485</v>
      </c>
      <c r="G277" s="56" t="s">
        <v>1462</v>
      </c>
      <c r="H277" s="56" t="s">
        <v>142</v>
      </c>
      <c r="I277" s="58">
        <v>0</v>
      </c>
      <c r="J277" s="59">
        <v>59</v>
      </c>
      <c r="K277" s="60">
        <v>2.5329999999999999</v>
      </c>
      <c r="L277" s="47">
        <f>IF(K277&lt;Benchmarks!C$9,0,IF(K277&lt;Benchmarks!D$9,1,IF(K277&lt;Benchmarks!E$9,2,IF(K277&lt;Benchmarks!F$9,3,IF(K277&lt;Benchmarks!G$9,4,IF(K277&lt;Benchmarks!H$9,5,6))))))</f>
        <v>3</v>
      </c>
      <c r="M277" s="62">
        <v>0.78102189779999998</v>
      </c>
      <c r="N277" s="46">
        <f t="shared" si="40"/>
        <v>2.3430656933999998</v>
      </c>
      <c r="O277" s="60">
        <v>0.96399999999999997</v>
      </c>
      <c r="P277" s="47">
        <f>IF(O277&lt;Benchmarks!C$8,0,IF(O277&lt;Benchmarks!D$8,1,IF(O277&lt;Benchmarks!E$8,2,IF(O277&lt;Benchmarks!F$8,3,IF(O277&lt;Benchmarks!G$8,4,IF(O277&lt;Benchmarks!H$8,5,6))))))</f>
        <v>0</v>
      </c>
      <c r="Q277" s="62">
        <v>1</v>
      </c>
      <c r="R277" s="46">
        <f t="shared" si="41"/>
        <v>0</v>
      </c>
      <c r="S277" s="60">
        <v>0.51500000000000001</v>
      </c>
      <c r="T277" s="47">
        <f>IF(S277&lt;Benchmarks!C$7,0,IF(S277&lt;Benchmarks!D$7,1,IF(S277&lt;Benchmarks!E$7,2,IF(S277&lt;Benchmarks!F$7,3,IF(S277&lt;Benchmarks!G$7,4,IF(S277&lt;Benchmarks!H$7,5,6))))))</f>
        <v>4</v>
      </c>
      <c r="U277" s="62">
        <v>1</v>
      </c>
      <c r="V277" s="46">
        <f t="shared" si="42"/>
        <v>4</v>
      </c>
      <c r="W277" s="60">
        <v>4.0119999999999996</v>
      </c>
      <c r="X277" s="44">
        <f>IF(W277&lt;Benchmarks!C$5,0,IF(W277&lt;Benchmarks!D$5,1,IF(W277&lt;Benchmarks!E$5,2,IF(W277&lt;Benchmarks!F$5,3,IF(W277&lt;Benchmarks!G$5,4,IF(W277&lt;Benchmarks!H$5,5,6))))))</f>
        <v>3</v>
      </c>
      <c r="Y277" s="62">
        <v>0.83211678830000002</v>
      </c>
      <c r="Z277" s="46">
        <f t="shared" si="43"/>
        <v>2.4963503649000001</v>
      </c>
      <c r="AA277" s="60">
        <v>3.3849999999999998</v>
      </c>
      <c r="AB277" s="44">
        <f>IF(AA277&lt;Benchmarks!C$6,0,IF(AA277&lt;Benchmarks!D$6,1,IF(AA277&lt;Benchmarks!E$6,2,IF(AA277&lt;Benchmarks!F$6,3,IF(AA277&lt;Benchmarks!G$6,4,IF(AA277&lt;Benchmarks!H$6,5,6))))))</f>
        <v>1</v>
      </c>
      <c r="AC277" s="62">
        <v>0.47435897440000002</v>
      </c>
      <c r="AD277" s="46">
        <f t="shared" si="44"/>
        <v>0.47435897440000002</v>
      </c>
      <c r="AE277" s="46">
        <f t="shared" si="45"/>
        <v>9.3137750327000006</v>
      </c>
      <c r="AF277" s="58">
        <v>30</v>
      </c>
      <c r="AG277" s="48">
        <f t="shared" si="46"/>
        <v>0.31045916775666671</v>
      </c>
      <c r="AH277" s="171"/>
      <c r="AI277" s="58">
        <v>1</v>
      </c>
      <c r="AJ277" s="58">
        <v>82</v>
      </c>
      <c r="AK277" s="58">
        <v>0</v>
      </c>
      <c r="AL277" s="111"/>
      <c r="AM277" s="58">
        <v>1</v>
      </c>
      <c r="AN277" s="171"/>
      <c r="AO277" s="58">
        <v>1</v>
      </c>
      <c r="AP277" s="58">
        <v>123</v>
      </c>
      <c r="AQ277" s="58">
        <v>0</v>
      </c>
      <c r="AR277" s="111"/>
      <c r="AS277" s="58">
        <v>1</v>
      </c>
      <c r="AT277" s="111"/>
      <c r="AU277" s="171"/>
      <c r="AV277" s="58">
        <v>4</v>
      </c>
      <c r="AW277" s="58">
        <v>0</v>
      </c>
      <c r="AX277" s="58">
        <v>4</v>
      </c>
      <c r="AY277" s="171"/>
      <c r="AZ277" s="58">
        <v>1</v>
      </c>
      <c r="BA277" s="58">
        <v>31</v>
      </c>
      <c r="BB277" s="58">
        <v>0</v>
      </c>
      <c r="BC277" s="111"/>
      <c r="BD277" s="58">
        <v>1</v>
      </c>
      <c r="BE277" s="111"/>
      <c r="BF277" s="171"/>
      <c r="BG277" s="58">
        <v>4</v>
      </c>
      <c r="BH277" s="58">
        <v>0</v>
      </c>
      <c r="BI277" s="58">
        <v>4</v>
      </c>
      <c r="BJ277" s="58">
        <v>4</v>
      </c>
      <c r="BK277" s="175"/>
      <c r="BL277" s="61">
        <v>1</v>
      </c>
      <c r="BM277" s="61">
        <v>131</v>
      </c>
      <c r="BN277" s="64">
        <v>0</v>
      </c>
      <c r="BO277" s="112"/>
      <c r="BP277" s="58">
        <v>1</v>
      </c>
      <c r="BQ277" s="175"/>
      <c r="BR277" s="61">
        <v>1</v>
      </c>
      <c r="BS277" s="61">
        <v>132</v>
      </c>
      <c r="BT277" s="64">
        <v>0</v>
      </c>
      <c r="BU277" s="112"/>
      <c r="BV277" s="64">
        <v>1</v>
      </c>
      <c r="BW277" s="63">
        <v>0.50379879490000001</v>
      </c>
      <c r="BX277" s="64">
        <v>0</v>
      </c>
      <c r="BY277" s="64">
        <v>0</v>
      </c>
      <c r="BZ277" s="64">
        <v>5</v>
      </c>
      <c r="CA277" s="64">
        <v>5</v>
      </c>
      <c r="CB277" s="65">
        <v>42</v>
      </c>
      <c r="CC277" s="61">
        <v>0</v>
      </c>
      <c r="CD277" s="61">
        <v>131</v>
      </c>
      <c r="CE277" s="64">
        <v>0</v>
      </c>
      <c r="CF277" s="63">
        <v>0.32061000000000001</v>
      </c>
      <c r="CG277" s="58">
        <v>0</v>
      </c>
      <c r="CH277" s="58">
        <v>33</v>
      </c>
      <c r="CI277" s="58">
        <v>0</v>
      </c>
      <c r="CJ277" s="58">
        <v>132</v>
      </c>
      <c r="CK277" s="58">
        <v>0</v>
      </c>
      <c r="CL277" s="63">
        <v>0.25</v>
      </c>
      <c r="CM277" s="58">
        <v>0</v>
      </c>
      <c r="CN277" s="63">
        <v>0.25479017069999998</v>
      </c>
      <c r="CO277" s="58">
        <v>0</v>
      </c>
      <c r="CP277" s="58">
        <v>0</v>
      </c>
      <c r="CQ277" s="58">
        <v>2</v>
      </c>
      <c r="CR277" s="58">
        <v>2</v>
      </c>
      <c r="CS277" s="64">
        <v>11</v>
      </c>
      <c r="CT277" s="64">
        <v>17</v>
      </c>
      <c r="CU277" s="63">
        <v>0.64705882349999999</v>
      </c>
      <c r="CV277" s="62">
        <v>0.98461538459999998</v>
      </c>
      <c r="CW277" s="62">
        <v>0.64705882349999999</v>
      </c>
      <c r="CX277" s="46">
        <f t="shared" si="47"/>
        <v>8.1495531536125014</v>
      </c>
      <c r="CY277" s="60">
        <v>0</v>
      </c>
      <c r="CZ277" s="60">
        <v>0</v>
      </c>
      <c r="DA277" s="46">
        <f t="shared" si="48"/>
        <v>12.94117647</v>
      </c>
      <c r="DB277" s="60">
        <v>0</v>
      </c>
      <c r="DC277" s="60">
        <v>0</v>
      </c>
      <c r="DD277" s="66">
        <v>0</v>
      </c>
      <c r="DE277" s="49">
        <f t="shared" si="49"/>
        <v>0.45601577564567575</v>
      </c>
    </row>
    <row r="278" spans="1:109" x14ac:dyDescent="0.45">
      <c r="A278" s="56" t="s">
        <v>1511</v>
      </c>
      <c r="B278" s="57" t="s">
        <v>1512</v>
      </c>
      <c r="C278" s="56" t="s">
        <v>1513</v>
      </c>
      <c r="D278" s="56" t="s">
        <v>1514</v>
      </c>
      <c r="E278" s="56" t="s">
        <v>1515</v>
      </c>
      <c r="F278" s="56" t="s">
        <v>1468</v>
      </c>
      <c r="G278" s="56" t="s">
        <v>1462</v>
      </c>
      <c r="H278" s="56" t="s">
        <v>142</v>
      </c>
      <c r="I278" s="58">
        <v>0</v>
      </c>
      <c r="J278" s="59">
        <v>65</v>
      </c>
      <c r="K278" s="60">
        <v>3.5289999999999999</v>
      </c>
      <c r="L278" s="47">
        <f>IF(K278&lt;Benchmarks!C$9,0,IF(K278&lt;Benchmarks!D$9,1,IF(K278&lt;Benchmarks!E$9,2,IF(K278&lt;Benchmarks!F$9,3,IF(K278&lt;Benchmarks!G$9,4,IF(K278&lt;Benchmarks!H$9,5,6))))))</f>
        <v>6</v>
      </c>
      <c r="M278" s="62">
        <v>0.99635036499999996</v>
      </c>
      <c r="N278" s="46">
        <f t="shared" si="40"/>
        <v>5.9781021899999995</v>
      </c>
      <c r="O278" s="60">
        <v>1.2649999999999999</v>
      </c>
      <c r="P278" s="47">
        <f>IF(O278&lt;Benchmarks!C$8,0,IF(O278&lt;Benchmarks!D$8,1,IF(O278&lt;Benchmarks!E$8,2,IF(O278&lt;Benchmarks!F$8,3,IF(O278&lt;Benchmarks!G$8,4,IF(O278&lt;Benchmarks!H$8,5,6))))))</f>
        <v>5</v>
      </c>
      <c r="Q278" s="62">
        <v>1</v>
      </c>
      <c r="R278" s="46">
        <f t="shared" si="41"/>
        <v>5</v>
      </c>
      <c r="S278" s="60">
        <v>0.35599999999999998</v>
      </c>
      <c r="T278" s="47">
        <f>IF(S278&lt;Benchmarks!C$7,0,IF(S278&lt;Benchmarks!D$7,1,IF(S278&lt;Benchmarks!E$7,2,IF(S278&lt;Benchmarks!F$7,3,IF(S278&lt;Benchmarks!G$7,4,IF(S278&lt;Benchmarks!H$7,5,6))))))</f>
        <v>1</v>
      </c>
      <c r="U278" s="62">
        <v>1</v>
      </c>
      <c r="V278" s="46">
        <f t="shared" si="42"/>
        <v>1</v>
      </c>
      <c r="W278" s="60">
        <v>5.1509999999999998</v>
      </c>
      <c r="X278" s="44">
        <f>IF(W278&lt;Benchmarks!C$5,0,IF(W278&lt;Benchmarks!D$5,1,IF(W278&lt;Benchmarks!E$5,2,IF(W278&lt;Benchmarks!F$5,3,IF(W278&lt;Benchmarks!G$5,4,IF(W278&lt;Benchmarks!H$5,5,6))))))</f>
        <v>6</v>
      </c>
      <c r="Y278" s="62">
        <v>1</v>
      </c>
      <c r="Z278" s="46">
        <f t="shared" si="43"/>
        <v>6</v>
      </c>
      <c r="AA278" s="60">
        <v>4.4240000000000004</v>
      </c>
      <c r="AB278" s="44">
        <f>IF(AA278&lt;Benchmarks!C$6,0,IF(AA278&lt;Benchmarks!D$6,1,IF(AA278&lt;Benchmarks!E$6,2,IF(AA278&lt;Benchmarks!F$6,3,IF(AA278&lt;Benchmarks!G$6,4,IF(AA278&lt;Benchmarks!H$6,5,6))))))</f>
        <v>6</v>
      </c>
      <c r="AC278" s="62">
        <v>1</v>
      </c>
      <c r="AD278" s="46">
        <f t="shared" si="44"/>
        <v>6</v>
      </c>
      <c r="AE278" s="46">
        <f t="shared" si="45"/>
        <v>23.978102190000001</v>
      </c>
      <c r="AF278" s="58">
        <v>30</v>
      </c>
      <c r="AG278" s="48">
        <f t="shared" si="46"/>
        <v>0.79927007300000008</v>
      </c>
      <c r="AH278" s="58">
        <v>14</v>
      </c>
      <c r="AI278" s="58">
        <v>0</v>
      </c>
      <c r="AJ278" s="58">
        <v>141</v>
      </c>
      <c r="AK278" s="58">
        <v>0</v>
      </c>
      <c r="AL278" s="62">
        <v>9.9290000000000003E-2</v>
      </c>
      <c r="AM278" s="58">
        <v>0</v>
      </c>
      <c r="AN278" s="171"/>
      <c r="AO278" s="58">
        <v>1</v>
      </c>
      <c r="AP278" s="58">
        <v>136</v>
      </c>
      <c r="AQ278" s="58">
        <v>0</v>
      </c>
      <c r="AR278" s="111"/>
      <c r="AS278" s="58">
        <v>1</v>
      </c>
      <c r="AT278" s="111"/>
      <c r="AU278" s="58">
        <v>2</v>
      </c>
      <c r="AV278" s="58">
        <v>3</v>
      </c>
      <c r="AW278" s="58">
        <v>5</v>
      </c>
      <c r="AX278" s="58">
        <v>5</v>
      </c>
      <c r="AY278" s="171"/>
      <c r="AZ278" s="58">
        <v>1</v>
      </c>
      <c r="BA278" s="58">
        <v>40</v>
      </c>
      <c r="BB278" s="58">
        <v>0</v>
      </c>
      <c r="BC278" s="111"/>
      <c r="BD278" s="58">
        <v>1</v>
      </c>
      <c r="BE278" s="111"/>
      <c r="BF278" s="58">
        <v>2</v>
      </c>
      <c r="BG278" s="58">
        <v>5</v>
      </c>
      <c r="BH278" s="58">
        <v>6</v>
      </c>
      <c r="BI278" s="58">
        <v>6</v>
      </c>
      <c r="BJ278" s="58">
        <v>6</v>
      </c>
      <c r="BK278" s="175"/>
      <c r="BL278" s="61">
        <v>1</v>
      </c>
      <c r="BM278" s="61">
        <v>174</v>
      </c>
      <c r="BN278" s="64">
        <v>0</v>
      </c>
      <c r="BO278" s="112"/>
      <c r="BP278" s="58">
        <v>1</v>
      </c>
      <c r="BQ278" s="175"/>
      <c r="BR278" s="61">
        <v>1</v>
      </c>
      <c r="BS278" s="61">
        <v>152</v>
      </c>
      <c r="BT278" s="64">
        <v>0</v>
      </c>
      <c r="BU278" s="112"/>
      <c r="BV278" s="64">
        <v>1</v>
      </c>
      <c r="BW278" s="112"/>
      <c r="BX278" s="172"/>
      <c r="BY278" s="64">
        <v>0</v>
      </c>
      <c r="BZ278" s="64">
        <v>0</v>
      </c>
      <c r="CA278" s="64">
        <v>0</v>
      </c>
      <c r="CB278" s="65">
        <v>31</v>
      </c>
      <c r="CC278" s="61">
        <v>0</v>
      </c>
      <c r="CD278" s="61">
        <v>168</v>
      </c>
      <c r="CE278" s="64">
        <v>0</v>
      </c>
      <c r="CF278" s="63">
        <v>0.18451999999999999</v>
      </c>
      <c r="CG278" s="58">
        <v>0</v>
      </c>
      <c r="CH278" s="58">
        <v>25</v>
      </c>
      <c r="CI278" s="58">
        <v>0</v>
      </c>
      <c r="CJ278" s="58">
        <v>148</v>
      </c>
      <c r="CK278" s="58">
        <v>0</v>
      </c>
      <c r="CL278" s="63">
        <v>0.16891999999999999</v>
      </c>
      <c r="CM278" s="58">
        <v>0</v>
      </c>
      <c r="CN278" s="63">
        <v>0.11060692</v>
      </c>
      <c r="CO278" s="58">
        <v>0</v>
      </c>
      <c r="CP278" s="58">
        <v>0</v>
      </c>
      <c r="CQ278" s="58">
        <v>1</v>
      </c>
      <c r="CR278" s="58">
        <v>1</v>
      </c>
      <c r="CS278" s="64">
        <v>7</v>
      </c>
      <c r="CT278" s="64">
        <v>17</v>
      </c>
      <c r="CU278" s="63">
        <v>0.41176470590000003</v>
      </c>
      <c r="CV278" s="62">
        <v>1</v>
      </c>
      <c r="CW278" s="62">
        <v>0.41176470590000003</v>
      </c>
      <c r="CX278" s="46">
        <f t="shared" si="47"/>
        <v>20.980839416250003</v>
      </c>
      <c r="CY278" s="60">
        <v>0</v>
      </c>
      <c r="CZ278" s="60">
        <v>0</v>
      </c>
      <c r="DA278" s="46">
        <f t="shared" si="48"/>
        <v>8.2352941180000006</v>
      </c>
      <c r="DB278" s="60">
        <v>0</v>
      </c>
      <c r="DC278" s="60">
        <v>0</v>
      </c>
      <c r="DD278" s="66">
        <v>0</v>
      </c>
      <c r="DE278" s="49">
        <f t="shared" si="49"/>
        <v>0.63170018452432442</v>
      </c>
    </row>
    <row r="279" spans="1:109" x14ac:dyDescent="0.45">
      <c r="A279" s="56" t="s">
        <v>1516</v>
      </c>
      <c r="B279" s="57" t="s">
        <v>1517</v>
      </c>
      <c r="C279" s="56" t="s">
        <v>1518</v>
      </c>
      <c r="D279" s="56" t="s">
        <v>1519</v>
      </c>
      <c r="E279" s="56" t="s">
        <v>1520</v>
      </c>
      <c r="F279" s="56" t="s">
        <v>1474</v>
      </c>
      <c r="G279" s="56" t="s">
        <v>1240</v>
      </c>
      <c r="H279" s="56" t="s">
        <v>142</v>
      </c>
      <c r="I279" s="58">
        <v>0</v>
      </c>
      <c r="J279" s="59">
        <v>141</v>
      </c>
      <c r="K279" s="60">
        <v>2.8650000000000002</v>
      </c>
      <c r="L279" s="47">
        <f>IF(K279&lt;Benchmarks!C$9,0,IF(K279&lt;Benchmarks!D$9,1,IF(K279&lt;Benchmarks!E$9,2,IF(K279&lt;Benchmarks!F$9,3,IF(K279&lt;Benchmarks!G$9,4,IF(K279&lt;Benchmarks!H$9,5,6))))))</f>
        <v>5</v>
      </c>
      <c r="M279" s="62">
        <v>0.98540145990000005</v>
      </c>
      <c r="N279" s="46">
        <f t="shared" si="40"/>
        <v>4.9270072995000005</v>
      </c>
      <c r="O279" s="60">
        <v>0.876</v>
      </c>
      <c r="P279" s="47">
        <f>IF(O279&lt;Benchmarks!C$8,0,IF(O279&lt;Benchmarks!D$8,1,IF(O279&lt;Benchmarks!E$8,2,IF(O279&lt;Benchmarks!F$8,3,IF(O279&lt;Benchmarks!G$8,4,IF(O279&lt;Benchmarks!H$8,5,6))))))</f>
        <v>0</v>
      </c>
      <c r="Q279" s="62">
        <v>1</v>
      </c>
      <c r="R279" s="46">
        <f t="shared" si="41"/>
        <v>0</v>
      </c>
      <c r="S279" s="60">
        <v>0.46</v>
      </c>
      <c r="T279" s="47">
        <f>IF(S279&lt;Benchmarks!C$7,0,IF(S279&lt;Benchmarks!D$7,1,IF(S279&lt;Benchmarks!E$7,2,IF(S279&lt;Benchmarks!F$7,3,IF(S279&lt;Benchmarks!G$7,4,IF(S279&lt;Benchmarks!H$7,5,6))))))</f>
        <v>4</v>
      </c>
      <c r="U279" s="62">
        <v>1</v>
      </c>
      <c r="V279" s="46">
        <f t="shared" si="42"/>
        <v>4</v>
      </c>
      <c r="W279" s="60">
        <v>4.2</v>
      </c>
      <c r="X279" s="44">
        <f>IF(W279&lt;Benchmarks!C$5,0,IF(W279&lt;Benchmarks!D$5,1,IF(W279&lt;Benchmarks!E$5,2,IF(W279&lt;Benchmarks!F$5,3,IF(W279&lt;Benchmarks!G$5,4,IF(W279&lt;Benchmarks!H$5,5,6))))))</f>
        <v>4</v>
      </c>
      <c r="Y279" s="62">
        <v>0.86861313870000001</v>
      </c>
      <c r="Z279" s="46">
        <f t="shared" si="43"/>
        <v>3.4744525548</v>
      </c>
      <c r="AA279" s="60">
        <v>3.859</v>
      </c>
      <c r="AB279" s="44">
        <f>IF(AA279&lt;Benchmarks!C$6,0,IF(AA279&lt;Benchmarks!D$6,1,IF(AA279&lt;Benchmarks!E$6,2,IF(AA279&lt;Benchmarks!F$6,3,IF(AA279&lt;Benchmarks!G$6,4,IF(AA279&lt;Benchmarks!H$6,5,6))))))</f>
        <v>4</v>
      </c>
      <c r="AC279" s="62">
        <v>0.5769230769</v>
      </c>
      <c r="AD279" s="46">
        <f t="shared" si="44"/>
        <v>2.3076923076</v>
      </c>
      <c r="AE279" s="46">
        <f t="shared" si="45"/>
        <v>14.709152161900001</v>
      </c>
      <c r="AF279" s="58">
        <v>30</v>
      </c>
      <c r="AG279" s="48">
        <f t="shared" si="46"/>
        <v>0.49030507206333335</v>
      </c>
      <c r="AH279" s="58">
        <v>26</v>
      </c>
      <c r="AI279" s="58">
        <v>0</v>
      </c>
      <c r="AJ279" s="58">
        <v>324</v>
      </c>
      <c r="AK279" s="58">
        <v>0</v>
      </c>
      <c r="AL279" s="62">
        <v>8.0250000000000002E-2</v>
      </c>
      <c r="AM279" s="58">
        <v>0</v>
      </c>
      <c r="AN279" s="58">
        <v>21</v>
      </c>
      <c r="AO279" s="58">
        <v>0</v>
      </c>
      <c r="AP279" s="58">
        <v>451</v>
      </c>
      <c r="AQ279" s="58">
        <v>0</v>
      </c>
      <c r="AR279" s="62">
        <v>4.6559999999999997E-2</v>
      </c>
      <c r="AS279" s="58">
        <v>0</v>
      </c>
      <c r="AT279" s="62">
        <v>0.49189662719999999</v>
      </c>
      <c r="AU279" s="58">
        <v>0</v>
      </c>
      <c r="AV279" s="58">
        <v>3</v>
      </c>
      <c r="AW279" s="58">
        <v>4</v>
      </c>
      <c r="AX279" s="58">
        <v>4</v>
      </c>
      <c r="AY279" s="171"/>
      <c r="AZ279" s="58">
        <v>1</v>
      </c>
      <c r="BA279" s="58">
        <v>117</v>
      </c>
      <c r="BB279" s="58">
        <v>0</v>
      </c>
      <c r="BC279" s="111"/>
      <c r="BD279" s="58">
        <v>1</v>
      </c>
      <c r="BE279" s="111"/>
      <c r="BF279" s="58">
        <v>2</v>
      </c>
      <c r="BG279" s="58">
        <v>3</v>
      </c>
      <c r="BH279" s="58">
        <v>5</v>
      </c>
      <c r="BI279" s="58">
        <v>5</v>
      </c>
      <c r="BJ279" s="58">
        <v>5</v>
      </c>
      <c r="BK279" s="175"/>
      <c r="BL279" s="61">
        <v>1</v>
      </c>
      <c r="BM279" s="61">
        <v>392</v>
      </c>
      <c r="BN279" s="64">
        <v>0</v>
      </c>
      <c r="BO279" s="112"/>
      <c r="BP279" s="58">
        <v>1</v>
      </c>
      <c r="BQ279" s="175"/>
      <c r="BR279" s="61">
        <v>1</v>
      </c>
      <c r="BS279" s="61">
        <v>503</v>
      </c>
      <c r="BT279" s="64">
        <v>0</v>
      </c>
      <c r="BU279" s="112"/>
      <c r="BV279" s="64">
        <v>1</v>
      </c>
      <c r="BW279" s="63">
        <v>0.51298383150000004</v>
      </c>
      <c r="BX279" s="64">
        <v>0</v>
      </c>
      <c r="BY279" s="64">
        <v>3</v>
      </c>
      <c r="BZ279" s="64">
        <v>5</v>
      </c>
      <c r="CA279" s="64">
        <v>5</v>
      </c>
      <c r="CB279" s="65">
        <v>20</v>
      </c>
      <c r="CC279" s="61">
        <v>0</v>
      </c>
      <c r="CD279" s="61">
        <v>370</v>
      </c>
      <c r="CE279" s="64">
        <v>0</v>
      </c>
      <c r="CF279" s="63">
        <v>5.4050000000000001E-2</v>
      </c>
      <c r="CG279" s="58">
        <v>0</v>
      </c>
      <c r="CH279" s="58">
        <v>38</v>
      </c>
      <c r="CI279" s="58">
        <v>0</v>
      </c>
      <c r="CJ279" s="58">
        <v>466</v>
      </c>
      <c r="CK279" s="58">
        <v>0</v>
      </c>
      <c r="CL279" s="63">
        <v>8.1549999999999997E-2</v>
      </c>
      <c r="CM279" s="58">
        <v>0</v>
      </c>
      <c r="CN279" s="112"/>
      <c r="CO279" s="171"/>
      <c r="CP279" s="58">
        <v>3</v>
      </c>
      <c r="CQ279" s="58">
        <v>0</v>
      </c>
      <c r="CR279" s="58">
        <v>3</v>
      </c>
      <c r="CS279" s="64">
        <v>13</v>
      </c>
      <c r="CT279" s="64">
        <v>17</v>
      </c>
      <c r="CU279" s="63">
        <v>0.76470588240000004</v>
      </c>
      <c r="CV279" s="62">
        <v>0.997995992</v>
      </c>
      <c r="CW279" s="62">
        <v>0.76470588240000004</v>
      </c>
      <c r="CX279" s="46">
        <f t="shared" si="47"/>
        <v>12.8705081416625</v>
      </c>
      <c r="CY279" s="60">
        <v>0</v>
      </c>
      <c r="CZ279" s="60">
        <v>0</v>
      </c>
      <c r="DA279" s="46">
        <f t="shared" si="48"/>
        <v>15.294117648</v>
      </c>
      <c r="DB279" s="60">
        <v>0</v>
      </c>
      <c r="DC279" s="60">
        <v>0</v>
      </c>
      <c r="DD279" s="66">
        <v>0</v>
      </c>
      <c r="DE279" s="49">
        <f t="shared" si="49"/>
        <v>0.60896488193864873</v>
      </c>
    </row>
    <row r="280" spans="1:109" x14ac:dyDescent="0.45">
      <c r="A280" s="56" t="s">
        <v>1521</v>
      </c>
      <c r="B280" s="57" t="s">
        <v>1522</v>
      </c>
      <c r="C280" s="56" t="s">
        <v>1523</v>
      </c>
      <c r="D280" s="56" t="s">
        <v>1524</v>
      </c>
      <c r="E280" s="56" t="s">
        <v>1525</v>
      </c>
      <c r="F280" s="56" t="s">
        <v>1462</v>
      </c>
      <c r="G280" s="56" t="s">
        <v>1462</v>
      </c>
      <c r="H280" s="56" t="s">
        <v>142</v>
      </c>
      <c r="I280" s="58">
        <v>0</v>
      </c>
      <c r="J280" s="59">
        <v>99</v>
      </c>
      <c r="K280" s="60">
        <v>2.2759999999999998</v>
      </c>
      <c r="L280" s="47">
        <f>IF(K280&lt;Benchmarks!C$9,0,IF(K280&lt;Benchmarks!D$9,1,IF(K280&lt;Benchmarks!E$9,2,IF(K280&lt;Benchmarks!F$9,3,IF(K280&lt;Benchmarks!G$9,4,IF(K280&lt;Benchmarks!H$9,5,6))))))</f>
        <v>1</v>
      </c>
      <c r="M280" s="62">
        <v>0.98540145990000005</v>
      </c>
      <c r="N280" s="46">
        <f t="shared" si="40"/>
        <v>0.98540145990000005</v>
      </c>
      <c r="O280" s="60">
        <v>0.79</v>
      </c>
      <c r="P280" s="47">
        <f>IF(O280&lt;Benchmarks!C$8,0,IF(O280&lt;Benchmarks!D$8,1,IF(O280&lt;Benchmarks!E$8,2,IF(O280&lt;Benchmarks!F$8,3,IF(O280&lt;Benchmarks!G$8,4,IF(O280&lt;Benchmarks!H$8,5,6))))))</f>
        <v>0</v>
      </c>
      <c r="Q280" s="62">
        <v>1</v>
      </c>
      <c r="R280" s="46">
        <f t="shared" si="41"/>
        <v>0</v>
      </c>
      <c r="S280" s="60">
        <v>0.84699999999999998</v>
      </c>
      <c r="T280" s="47">
        <f>IF(S280&lt;Benchmarks!C$7,0,IF(S280&lt;Benchmarks!D$7,1,IF(S280&lt;Benchmarks!E$7,2,IF(S280&lt;Benchmarks!F$7,3,IF(S280&lt;Benchmarks!G$7,4,IF(S280&lt;Benchmarks!H$7,5,6))))))</f>
        <v>6</v>
      </c>
      <c r="U280" s="62">
        <v>1</v>
      </c>
      <c r="V280" s="46">
        <f t="shared" si="42"/>
        <v>6</v>
      </c>
      <c r="W280" s="60">
        <v>3.9129999999999998</v>
      </c>
      <c r="X280" s="44">
        <f>IF(W280&lt;Benchmarks!C$5,0,IF(W280&lt;Benchmarks!D$5,1,IF(W280&lt;Benchmarks!E$5,2,IF(W280&lt;Benchmarks!F$5,3,IF(W280&lt;Benchmarks!G$5,4,IF(W280&lt;Benchmarks!H$5,5,6))))))</f>
        <v>2</v>
      </c>
      <c r="Y280" s="62">
        <v>1</v>
      </c>
      <c r="Z280" s="46">
        <f t="shared" si="43"/>
        <v>2</v>
      </c>
      <c r="AA280" s="60">
        <v>3.6349999999999998</v>
      </c>
      <c r="AB280" s="44">
        <f>IF(AA280&lt;Benchmarks!C$6,0,IF(AA280&lt;Benchmarks!D$6,1,IF(AA280&lt;Benchmarks!E$6,2,IF(AA280&lt;Benchmarks!F$6,3,IF(AA280&lt;Benchmarks!G$6,4,IF(AA280&lt;Benchmarks!H$6,5,6))))))</f>
        <v>3</v>
      </c>
      <c r="AC280" s="62">
        <v>1</v>
      </c>
      <c r="AD280" s="46">
        <f t="shared" si="44"/>
        <v>3</v>
      </c>
      <c r="AE280" s="46">
        <f t="shared" si="45"/>
        <v>11.9854014599</v>
      </c>
      <c r="AF280" s="58">
        <v>30</v>
      </c>
      <c r="AG280" s="48">
        <f t="shared" si="46"/>
        <v>0.39951338199666669</v>
      </c>
      <c r="AH280" s="171"/>
      <c r="AI280" s="58">
        <v>1</v>
      </c>
      <c r="AJ280" s="58">
        <v>194</v>
      </c>
      <c r="AK280" s="58">
        <v>0</v>
      </c>
      <c r="AL280" s="111"/>
      <c r="AM280" s="58">
        <v>1</v>
      </c>
      <c r="AN280" s="58">
        <v>15</v>
      </c>
      <c r="AO280" s="58">
        <v>0</v>
      </c>
      <c r="AP280" s="58">
        <v>210</v>
      </c>
      <c r="AQ280" s="58">
        <v>0</v>
      </c>
      <c r="AR280" s="62">
        <v>7.1429999999999993E-2</v>
      </c>
      <c r="AS280" s="58">
        <v>0</v>
      </c>
      <c r="AT280" s="111"/>
      <c r="AU280" s="171"/>
      <c r="AV280" s="58">
        <v>1</v>
      </c>
      <c r="AW280" s="58">
        <v>0</v>
      </c>
      <c r="AX280" s="58">
        <v>1</v>
      </c>
      <c r="AY280" s="171"/>
      <c r="AZ280" s="58">
        <v>1</v>
      </c>
      <c r="BA280" s="58">
        <v>53</v>
      </c>
      <c r="BB280" s="58">
        <v>0</v>
      </c>
      <c r="BC280" s="111"/>
      <c r="BD280" s="58">
        <v>1</v>
      </c>
      <c r="BE280" s="111"/>
      <c r="BF280" s="171"/>
      <c r="BG280" s="58">
        <v>0</v>
      </c>
      <c r="BH280" s="58">
        <v>0</v>
      </c>
      <c r="BI280" s="58">
        <v>0</v>
      </c>
      <c r="BJ280" s="58">
        <v>1</v>
      </c>
      <c r="BK280" s="175"/>
      <c r="BL280" s="61">
        <v>1</v>
      </c>
      <c r="BM280" s="61">
        <v>228</v>
      </c>
      <c r="BN280" s="64">
        <v>0</v>
      </c>
      <c r="BO280" s="112"/>
      <c r="BP280" s="58">
        <v>1</v>
      </c>
      <c r="BQ280" s="175"/>
      <c r="BR280" s="61">
        <v>1</v>
      </c>
      <c r="BS280" s="61">
        <v>236</v>
      </c>
      <c r="BT280" s="64">
        <v>0</v>
      </c>
      <c r="BU280" s="112"/>
      <c r="BV280" s="64">
        <v>1</v>
      </c>
      <c r="BW280" s="112"/>
      <c r="BX280" s="172"/>
      <c r="BY280" s="64">
        <v>0</v>
      </c>
      <c r="BZ280" s="64">
        <v>0</v>
      </c>
      <c r="CA280" s="64">
        <v>0</v>
      </c>
      <c r="CB280" s="65">
        <v>47</v>
      </c>
      <c r="CC280" s="61">
        <v>0</v>
      </c>
      <c r="CD280" s="61">
        <v>201</v>
      </c>
      <c r="CE280" s="64">
        <v>0</v>
      </c>
      <c r="CF280" s="63">
        <v>0.23383000000000001</v>
      </c>
      <c r="CG280" s="58">
        <v>0</v>
      </c>
      <c r="CH280" s="58">
        <v>42</v>
      </c>
      <c r="CI280" s="58">
        <v>0</v>
      </c>
      <c r="CJ280" s="58">
        <v>205</v>
      </c>
      <c r="CK280" s="58">
        <v>0</v>
      </c>
      <c r="CL280" s="63">
        <v>0.20488000000000001</v>
      </c>
      <c r="CM280" s="58">
        <v>0</v>
      </c>
      <c r="CN280" s="63">
        <v>0.15208825849999999</v>
      </c>
      <c r="CO280" s="58">
        <v>0</v>
      </c>
      <c r="CP280" s="58">
        <v>0</v>
      </c>
      <c r="CQ280" s="58">
        <v>1</v>
      </c>
      <c r="CR280" s="58">
        <v>1</v>
      </c>
      <c r="CS280" s="64">
        <v>2</v>
      </c>
      <c r="CT280" s="64">
        <v>17</v>
      </c>
      <c r="CU280" s="63">
        <v>0.1176470588</v>
      </c>
      <c r="CV280" s="62">
        <v>0.98283261799999999</v>
      </c>
      <c r="CW280" s="62">
        <v>0.1176470588</v>
      </c>
      <c r="CX280" s="46">
        <f t="shared" si="47"/>
        <v>10.487226277412502</v>
      </c>
      <c r="CY280" s="60">
        <v>0</v>
      </c>
      <c r="CZ280" s="60">
        <v>0</v>
      </c>
      <c r="DA280" s="46">
        <f t="shared" si="48"/>
        <v>2.3529411759999999</v>
      </c>
      <c r="DB280" s="60">
        <v>0</v>
      </c>
      <c r="DC280" s="60">
        <v>0</v>
      </c>
      <c r="DD280" s="66">
        <v>0</v>
      </c>
      <c r="DE280" s="49">
        <f t="shared" si="49"/>
        <v>0.27762524223594598</v>
      </c>
    </row>
    <row r="281" spans="1:109" x14ac:dyDescent="0.45">
      <c r="A281" s="56" t="s">
        <v>1526</v>
      </c>
      <c r="B281" s="57" t="s">
        <v>1527</v>
      </c>
      <c r="C281" s="56" t="s">
        <v>1528</v>
      </c>
      <c r="D281" s="56" t="s">
        <v>1529</v>
      </c>
      <c r="E281" s="56" t="s">
        <v>1530</v>
      </c>
      <c r="F281" s="56" t="s">
        <v>1462</v>
      </c>
      <c r="G281" s="56" t="s">
        <v>1462</v>
      </c>
      <c r="H281" s="56" t="s">
        <v>142</v>
      </c>
      <c r="I281" s="58">
        <v>0</v>
      </c>
      <c r="J281" s="59">
        <v>99</v>
      </c>
      <c r="K281" s="60">
        <v>2.254</v>
      </c>
      <c r="L281" s="47">
        <f>IF(K281&lt;Benchmarks!C$9,0,IF(K281&lt;Benchmarks!D$9,1,IF(K281&lt;Benchmarks!E$9,2,IF(K281&lt;Benchmarks!F$9,3,IF(K281&lt;Benchmarks!G$9,4,IF(K281&lt;Benchmarks!H$9,5,6))))))</f>
        <v>1</v>
      </c>
      <c r="M281" s="62">
        <v>0.36131386859999998</v>
      </c>
      <c r="N281" s="46">
        <f t="shared" si="40"/>
        <v>0.36131386859999998</v>
      </c>
      <c r="O281" s="60">
        <v>1.07</v>
      </c>
      <c r="P281" s="47">
        <f>IF(O281&lt;Benchmarks!C$8,0,IF(O281&lt;Benchmarks!D$8,1,IF(O281&lt;Benchmarks!E$8,2,IF(O281&lt;Benchmarks!F$8,3,IF(O281&lt;Benchmarks!G$8,4,IF(O281&lt;Benchmarks!H$8,5,6))))))</f>
        <v>2</v>
      </c>
      <c r="Q281" s="62">
        <v>1</v>
      </c>
      <c r="R281" s="46">
        <f t="shared" si="41"/>
        <v>2</v>
      </c>
      <c r="S281" s="60">
        <v>0.66100000000000003</v>
      </c>
      <c r="T281" s="47">
        <f>IF(S281&lt;Benchmarks!C$7,0,IF(S281&lt;Benchmarks!D$7,1,IF(S281&lt;Benchmarks!E$7,2,IF(S281&lt;Benchmarks!F$7,3,IF(S281&lt;Benchmarks!G$7,4,IF(S281&lt;Benchmarks!H$7,5,6))))))</f>
        <v>5</v>
      </c>
      <c r="U281" s="62">
        <v>1</v>
      </c>
      <c r="V281" s="46">
        <f t="shared" si="42"/>
        <v>5</v>
      </c>
      <c r="W281" s="60">
        <v>3.9849999999999999</v>
      </c>
      <c r="X281" s="44">
        <f>IF(W281&lt;Benchmarks!C$5,0,IF(W281&lt;Benchmarks!D$5,1,IF(W281&lt;Benchmarks!E$5,2,IF(W281&lt;Benchmarks!F$5,3,IF(W281&lt;Benchmarks!G$5,4,IF(W281&lt;Benchmarks!H$5,5,6))))))</f>
        <v>3</v>
      </c>
      <c r="Y281" s="62">
        <v>0.97445255470000003</v>
      </c>
      <c r="Z281" s="46">
        <f t="shared" si="43"/>
        <v>2.9233576641000001</v>
      </c>
      <c r="AA281" s="60">
        <v>3.6549999999999998</v>
      </c>
      <c r="AB281" s="44">
        <f>IF(AA281&lt;Benchmarks!C$6,0,IF(AA281&lt;Benchmarks!D$6,1,IF(AA281&lt;Benchmarks!E$6,2,IF(AA281&lt;Benchmarks!F$6,3,IF(AA281&lt;Benchmarks!G$6,4,IF(AA281&lt;Benchmarks!H$6,5,6))))))</f>
        <v>3</v>
      </c>
      <c r="AC281" s="62">
        <v>0.9230769231</v>
      </c>
      <c r="AD281" s="46">
        <f t="shared" si="44"/>
        <v>2.7692307693</v>
      </c>
      <c r="AE281" s="46">
        <f t="shared" si="45"/>
        <v>13.053902302000001</v>
      </c>
      <c r="AF281" s="58">
        <v>30</v>
      </c>
      <c r="AG281" s="48">
        <f t="shared" si="46"/>
        <v>0.43513007673333337</v>
      </c>
      <c r="AH281" s="171"/>
      <c r="AI281" s="58">
        <v>1</v>
      </c>
      <c r="AJ281" s="58">
        <v>177</v>
      </c>
      <c r="AK281" s="58">
        <v>0</v>
      </c>
      <c r="AL281" s="111"/>
      <c r="AM281" s="58">
        <v>1</v>
      </c>
      <c r="AN281" s="171"/>
      <c r="AO281" s="58">
        <v>1</v>
      </c>
      <c r="AP281" s="58">
        <v>193</v>
      </c>
      <c r="AQ281" s="58">
        <v>0</v>
      </c>
      <c r="AR281" s="111"/>
      <c r="AS281" s="58">
        <v>1</v>
      </c>
      <c r="AT281" s="111"/>
      <c r="AU281" s="171"/>
      <c r="AV281" s="58">
        <v>3</v>
      </c>
      <c r="AW281" s="58">
        <v>0</v>
      </c>
      <c r="AX281" s="58">
        <v>3</v>
      </c>
      <c r="AY281" s="171"/>
      <c r="AZ281" s="58">
        <v>1</v>
      </c>
      <c r="BA281" s="58">
        <v>44</v>
      </c>
      <c r="BB281" s="58">
        <v>0</v>
      </c>
      <c r="BC281" s="111"/>
      <c r="BD281" s="58">
        <v>1</v>
      </c>
      <c r="BE281" s="111"/>
      <c r="BF281" s="171"/>
      <c r="BG281" s="58">
        <v>3</v>
      </c>
      <c r="BH281" s="58">
        <v>0</v>
      </c>
      <c r="BI281" s="58">
        <v>3</v>
      </c>
      <c r="BJ281" s="58">
        <v>3</v>
      </c>
      <c r="BK281" s="175"/>
      <c r="BL281" s="61">
        <v>1</v>
      </c>
      <c r="BM281" s="61">
        <v>210</v>
      </c>
      <c r="BN281" s="64">
        <v>0</v>
      </c>
      <c r="BO281" s="112"/>
      <c r="BP281" s="58">
        <v>1</v>
      </c>
      <c r="BQ281" s="175"/>
      <c r="BR281" s="61">
        <v>1</v>
      </c>
      <c r="BS281" s="61">
        <v>211</v>
      </c>
      <c r="BT281" s="64">
        <v>0</v>
      </c>
      <c r="BU281" s="112"/>
      <c r="BV281" s="64">
        <v>1</v>
      </c>
      <c r="BW281" s="63">
        <v>0.50210084030000002</v>
      </c>
      <c r="BX281" s="64">
        <v>0</v>
      </c>
      <c r="BY281" s="64">
        <v>5</v>
      </c>
      <c r="BZ281" s="64">
        <v>6</v>
      </c>
      <c r="CA281" s="64">
        <v>6</v>
      </c>
      <c r="CB281" s="65">
        <v>20</v>
      </c>
      <c r="CC281" s="61">
        <v>0</v>
      </c>
      <c r="CD281" s="61">
        <v>184</v>
      </c>
      <c r="CE281" s="64">
        <v>0</v>
      </c>
      <c r="CF281" s="63">
        <v>0.1087</v>
      </c>
      <c r="CG281" s="58">
        <v>0</v>
      </c>
      <c r="CH281" s="171"/>
      <c r="CI281" s="58">
        <v>1</v>
      </c>
      <c r="CJ281" s="58">
        <v>183</v>
      </c>
      <c r="CK281" s="58">
        <v>0</v>
      </c>
      <c r="CL281" s="112"/>
      <c r="CM281" s="58">
        <v>1</v>
      </c>
      <c r="CN281" s="112"/>
      <c r="CO281" s="58">
        <v>2</v>
      </c>
      <c r="CP281" s="58">
        <v>4</v>
      </c>
      <c r="CQ281" s="58">
        <v>5</v>
      </c>
      <c r="CR281" s="58">
        <v>5</v>
      </c>
      <c r="CS281" s="64">
        <v>14</v>
      </c>
      <c r="CT281" s="64">
        <v>17</v>
      </c>
      <c r="CU281" s="63">
        <v>0.82352941180000006</v>
      </c>
      <c r="CV281" s="62">
        <v>0.99528301890000004</v>
      </c>
      <c r="CW281" s="62">
        <v>0.82352941180000006</v>
      </c>
      <c r="CX281" s="46">
        <f t="shared" si="47"/>
        <v>11.422164514250001</v>
      </c>
      <c r="CY281" s="60">
        <v>0</v>
      </c>
      <c r="CZ281" s="60">
        <v>0</v>
      </c>
      <c r="DA281" s="46">
        <f t="shared" si="48"/>
        <v>16.470588236000001</v>
      </c>
      <c r="DB281" s="60">
        <v>0</v>
      </c>
      <c r="DC281" s="60">
        <v>0</v>
      </c>
      <c r="DD281" s="66">
        <v>0</v>
      </c>
      <c r="DE281" s="49">
        <f t="shared" si="49"/>
        <v>0.60308654595135147</v>
      </c>
    </row>
    <row r="282" spans="1:109" x14ac:dyDescent="0.45">
      <c r="A282" s="56" t="s">
        <v>1531</v>
      </c>
      <c r="B282" s="57" t="s">
        <v>1532</v>
      </c>
      <c r="C282" s="56" t="s">
        <v>1533</v>
      </c>
      <c r="D282" s="56" t="s">
        <v>1534</v>
      </c>
      <c r="E282" s="56" t="s">
        <v>1535</v>
      </c>
      <c r="F282" s="56" t="s">
        <v>1462</v>
      </c>
      <c r="G282" s="56" t="s">
        <v>1462</v>
      </c>
      <c r="H282" s="56" t="s">
        <v>142</v>
      </c>
      <c r="I282" s="58">
        <v>0</v>
      </c>
      <c r="J282" s="59">
        <v>61</v>
      </c>
      <c r="K282" s="60">
        <v>3.0049999999999999</v>
      </c>
      <c r="L282" s="47">
        <f>IF(K282&lt;Benchmarks!C$9,0,IF(K282&lt;Benchmarks!D$9,1,IF(K282&lt;Benchmarks!E$9,2,IF(K282&lt;Benchmarks!F$9,3,IF(K282&lt;Benchmarks!G$9,4,IF(K282&lt;Benchmarks!H$9,5,6))))))</f>
        <v>5</v>
      </c>
      <c r="M282" s="62">
        <v>0.94890510949999995</v>
      </c>
      <c r="N282" s="46">
        <f t="shared" si="40"/>
        <v>4.7445255474999994</v>
      </c>
      <c r="O282" s="60">
        <v>1.0449999999999999</v>
      </c>
      <c r="P282" s="47">
        <f>IF(O282&lt;Benchmarks!C$8,0,IF(O282&lt;Benchmarks!D$8,1,IF(O282&lt;Benchmarks!E$8,2,IF(O282&lt;Benchmarks!F$8,3,IF(O282&lt;Benchmarks!G$8,4,IF(O282&lt;Benchmarks!H$8,5,6))))))</f>
        <v>2</v>
      </c>
      <c r="Q282" s="62">
        <v>1</v>
      </c>
      <c r="R282" s="46">
        <f t="shared" si="41"/>
        <v>2</v>
      </c>
      <c r="S282" s="60">
        <v>0.85899999999999999</v>
      </c>
      <c r="T282" s="47">
        <f>IF(S282&lt;Benchmarks!C$7,0,IF(S282&lt;Benchmarks!D$7,1,IF(S282&lt;Benchmarks!E$7,2,IF(S282&lt;Benchmarks!F$7,3,IF(S282&lt;Benchmarks!G$7,4,IF(S282&lt;Benchmarks!H$7,5,6))))))</f>
        <v>6</v>
      </c>
      <c r="U282" s="62">
        <v>1</v>
      </c>
      <c r="V282" s="46">
        <f t="shared" si="42"/>
        <v>6</v>
      </c>
      <c r="W282" s="60">
        <v>4.9089999999999998</v>
      </c>
      <c r="X282" s="44">
        <f>IF(W282&lt;Benchmarks!C$5,0,IF(W282&lt;Benchmarks!D$5,1,IF(W282&lt;Benchmarks!E$5,2,IF(W282&lt;Benchmarks!F$5,3,IF(W282&lt;Benchmarks!G$5,4,IF(W282&lt;Benchmarks!H$5,5,6))))))</f>
        <v>6</v>
      </c>
      <c r="Y282" s="62">
        <v>0.97445255470000003</v>
      </c>
      <c r="Z282" s="46">
        <f t="shared" si="43"/>
        <v>5.8467153282000002</v>
      </c>
      <c r="AA282" s="60">
        <v>4.3970000000000002</v>
      </c>
      <c r="AB282" s="44">
        <f>IF(AA282&lt;Benchmarks!C$6,0,IF(AA282&lt;Benchmarks!D$6,1,IF(AA282&lt;Benchmarks!E$6,2,IF(AA282&lt;Benchmarks!F$6,3,IF(AA282&lt;Benchmarks!G$6,4,IF(AA282&lt;Benchmarks!H$6,5,6))))))</f>
        <v>6</v>
      </c>
      <c r="AC282" s="62">
        <v>0.9230769231</v>
      </c>
      <c r="AD282" s="46">
        <f t="shared" si="44"/>
        <v>5.5384615386</v>
      </c>
      <c r="AE282" s="46">
        <f t="shared" si="45"/>
        <v>24.129702414300002</v>
      </c>
      <c r="AF282" s="58">
        <v>30</v>
      </c>
      <c r="AG282" s="48">
        <f t="shared" si="46"/>
        <v>0.80432341381000005</v>
      </c>
      <c r="AH282" s="171"/>
      <c r="AI282" s="58">
        <v>1</v>
      </c>
      <c r="AJ282" s="58">
        <v>131</v>
      </c>
      <c r="AK282" s="58">
        <v>0</v>
      </c>
      <c r="AL282" s="111"/>
      <c r="AM282" s="58">
        <v>1</v>
      </c>
      <c r="AN282" s="58">
        <v>0</v>
      </c>
      <c r="AO282" s="58">
        <v>0</v>
      </c>
      <c r="AP282" s="58">
        <v>147</v>
      </c>
      <c r="AQ282" s="58">
        <v>0</v>
      </c>
      <c r="AR282" s="62">
        <v>0</v>
      </c>
      <c r="AS282" s="58">
        <v>0</v>
      </c>
      <c r="AT282" s="111"/>
      <c r="AU282" s="171"/>
      <c r="AV282" s="58">
        <v>6</v>
      </c>
      <c r="AW282" s="58">
        <v>0</v>
      </c>
      <c r="AX282" s="58">
        <v>6</v>
      </c>
      <c r="AY282" s="58">
        <v>0</v>
      </c>
      <c r="AZ282" s="58">
        <v>0</v>
      </c>
      <c r="BA282" s="58">
        <v>40</v>
      </c>
      <c r="BB282" s="58">
        <v>0</v>
      </c>
      <c r="BC282" s="62">
        <v>0</v>
      </c>
      <c r="BD282" s="58">
        <v>0</v>
      </c>
      <c r="BE282" s="111"/>
      <c r="BF282" s="171"/>
      <c r="BG282" s="58">
        <v>6</v>
      </c>
      <c r="BH282" s="58">
        <v>0</v>
      </c>
      <c r="BI282" s="58">
        <v>6</v>
      </c>
      <c r="BJ282" s="58">
        <v>6</v>
      </c>
      <c r="BK282" s="61">
        <v>0</v>
      </c>
      <c r="BL282" s="61">
        <v>0</v>
      </c>
      <c r="BM282" s="61">
        <v>149</v>
      </c>
      <c r="BN282" s="64">
        <v>0</v>
      </c>
      <c r="BO282" s="63">
        <v>0</v>
      </c>
      <c r="BP282" s="58">
        <v>0</v>
      </c>
      <c r="BQ282" s="61">
        <v>0</v>
      </c>
      <c r="BR282" s="61">
        <v>0</v>
      </c>
      <c r="BS282" s="61">
        <v>160</v>
      </c>
      <c r="BT282" s="64">
        <v>0</v>
      </c>
      <c r="BU282" s="63">
        <v>0</v>
      </c>
      <c r="BV282" s="64">
        <v>0</v>
      </c>
      <c r="BW282" s="112"/>
      <c r="BX282" s="172"/>
      <c r="BY282" s="64">
        <v>6</v>
      </c>
      <c r="BZ282" s="64">
        <v>0</v>
      </c>
      <c r="CA282" s="64">
        <v>6</v>
      </c>
      <c r="CB282" s="177"/>
      <c r="CC282" s="61">
        <v>1</v>
      </c>
      <c r="CD282" s="61">
        <v>145</v>
      </c>
      <c r="CE282" s="64">
        <v>0</v>
      </c>
      <c r="CF282" s="112"/>
      <c r="CG282" s="58">
        <v>1</v>
      </c>
      <c r="CH282" s="171"/>
      <c r="CI282" s="58">
        <v>1</v>
      </c>
      <c r="CJ282" s="58">
        <v>156</v>
      </c>
      <c r="CK282" s="58">
        <v>0</v>
      </c>
      <c r="CL282" s="112"/>
      <c r="CM282" s="58">
        <v>1</v>
      </c>
      <c r="CN282" s="112"/>
      <c r="CO282" s="171"/>
      <c r="CP282" s="58">
        <v>5</v>
      </c>
      <c r="CQ282" s="58">
        <v>0</v>
      </c>
      <c r="CR282" s="58">
        <v>5</v>
      </c>
      <c r="CS282" s="64">
        <v>17</v>
      </c>
      <c r="CT282" s="64">
        <v>17</v>
      </c>
      <c r="CU282" s="63">
        <v>1</v>
      </c>
      <c r="CV282" s="62">
        <v>1</v>
      </c>
      <c r="CW282" s="62">
        <v>1</v>
      </c>
      <c r="CX282" s="46">
        <f t="shared" si="47"/>
        <v>21.113489612512502</v>
      </c>
      <c r="CY282" s="60">
        <v>0</v>
      </c>
      <c r="CZ282" s="60">
        <v>0</v>
      </c>
      <c r="DA282" s="46">
        <f t="shared" si="48"/>
        <v>20</v>
      </c>
      <c r="DB282" s="60">
        <v>0</v>
      </c>
      <c r="DC282" s="60">
        <v>0</v>
      </c>
      <c r="DD282" s="66">
        <v>0</v>
      </c>
      <c r="DE282" s="49">
        <f t="shared" si="49"/>
        <v>0.88894031594621625</v>
      </c>
    </row>
    <row r="283" spans="1:109" x14ac:dyDescent="0.45">
      <c r="A283" s="56" t="s">
        <v>1536</v>
      </c>
      <c r="B283" s="57" t="s">
        <v>1537</v>
      </c>
      <c r="C283" s="56" t="s">
        <v>1538</v>
      </c>
      <c r="D283" s="56" t="s">
        <v>1539</v>
      </c>
      <c r="E283" s="56" t="s">
        <v>1540</v>
      </c>
      <c r="F283" s="56" t="s">
        <v>1462</v>
      </c>
      <c r="G283" s="56" t="s">
        <v>1462</v>
      </c>
      <c r="H283" s="56" t="s">
        <v>142</v>
      </c>
      <c r="I283" s="58">
        <v>0</v>
      </c>
      <c r="J283" s="59">
        <v>98</v>
      </c>
      <c r="K283" s="60">
        <v>2.8780000000000001</v>
      </c>
      <c r="L283" s="47">
        <f>IF(K283&lt;Benchmarks!C$9,0,IF(K283&lt;Benchmarks!D$9,1,IF(K283&lt;Benchmarks!E$9,2,IF(K283&lt;Benchmarks!F$9,3,IF(K283&lt;Benchmarks!G$9,4,IF(K283&lt;Benchmarks!H$9,5,6))))))</f>
        <v>5</v>
      </c>
      <c r="M283" s="62">
        <v>0.90145985399999995</v>
      </c>
      <c r="N283" s="46">
        <f t="shared" si="40"/>
        <v>4.5072992699999999</v>
      </c>
      <c r="O283" s="60">
        <v>0.96699999999999997</v>
      </c>
      <c r="P283" s="47">
        <f>IF(O283&lt;Benchmarks!C$8,0,IF(O283&lt;Benchmarks!D$8,1,IF(O283&lt;Benchmarks!E$8,2,IF(O283&lt;Benchmarks!F$8,3,IF(O283&lt;Benchmarks!G$8,4,IF(O283&lt;Benchmarks!H$8,5,6))))))</f>
        <v>0</v>
      </c>
      <c r="Q283" s="62">
        <v>1</v>
      </c>
      <c r="R283" s="46">
        <f t="shared" si="41"/>
        <v>0</v>
      </c>
      <c r="S283" s="60">
        <v>0.44900000000000001</v>
      </c>
      <c r="T283" s="47">
        <f>IF(S283&lt;Benchmarks!C$7,0,IF(S283&lt;Benchmarks!D$7,1,IF(S283&lt;Benchmarks!E$7,2,IF(S283&lt;Benchmarks!F$7,3,IF(S283&lt;Benchmarks!G$7,4,IF(S283&lt;Benchmarks!H$7,5,6))))))</f>
        <v>3</v>
      </c>
      <c r="U283" s="62">
        <v>1</v>
      </c>
      <c r="V283" s="46">
        <f t="shared" si="42"/>
        <v>3</v>
      </c>
      <c r="W283" s="60">
        <v>4.2939999999999996</v>
      </c>
      <c r="X283" s="44">
        <f>IF(W283&lt;Benchmarks!C$5,0,IF(W283&lt;Benchmarks!D$5,1,IF(W283&lt;Benchmarks!E$5,2,IF(W283&lt;Benchmarks!F$5,3,IF(W283&lt;Benchmarks!G$5,4,IF(W283&lt;Benchmarks!H$5,5,6))))))</f>
        <v>4</v>
      </c>
      <c r="Y283" s="62">
        <v>0.74817518250000004</v>
      </c>
      <c r="Z283" s="46">
        <f t="shared" si="43"/>
        <v>2.9927007300000001</v>
      </c>
      <c r="AA283" s="60">
        <v>3.988</v>
      </c>
      <c r="AB283" s="44">
        <f>IF(AA283&lt;Benchmarks!C$6,0,IF(AA283&lt;Benchmarks!D$6,1,IF(AA283&lt;Benchmarks!E$6,2,IF(AA283&lt;Benchmarks!F$6,3,IF(AA283&lt;Benchmarks!G$6,4,IF(AA283&lt;Benchmarks!H$6,5,6))))))</f>
        <v>5</v>
      </c>
      <c r="AC283" s="62">
        <v>0.67948717950000004</v>
      </c>
      <c r="AD283" s="46">
        <f t="shared" si="44"/>
        <v>3.3974358975000003</v>
      </c>
      <c r="AE283" s="46">
        <f t="shared" si="45"/>
        <v>13.897435897499999</v>
      </c>
      <c r="AF283" s="58">
        <v>30</v>
      </c>
      <c r="AG283" s="48">
        <f t="shared" si="46"/>
        <v>0.46324786325</v>
      </c>
      <c r="AH283" s="58">
        <v>21</v>
      </c>
      <c r="AI283" s="58">
        <v>0</v>
      </c>
      <c r="AJ283" s="58">
        <v>204</v>
      </c>
      <c r="AK283" s="58">
        <v>0</v>
      </c>
      <c r="AL283" s="62">
        <v>0.10294</v>
      </c>
      <c r="AM283" s="58">
        <v>0</v>
      </c>
      <c r="AN283" s="58">
        <v>32</v>
      </c>
      <c r="AO283" s="58">
        <v>0</v>
      </c>
      <c r="AP283" s="58">
        <v>257</v>
      </c>
      <c r="AQ283" s="58">
        <v>0</v>
      </c>
      <c r="AR283" s="62">
        <v>0.12451</v>
      </c>
      <c r="AS283" s="58">
        <v>0</v>
      </c>
      <c r="AT283" s="111"/>
      <c r="AU283" s="171"/>
      <c r="AV283" s="58">
        <v>0</v>
      </c>
      <c r="AW283" s="58">
        <v>0</v>
      </c>
      <c r="AX283" s="58">
        <v>0</v>
      </c>
      <c r="AY283" s="171"/>
      <c r="AZ283" s="58">
        <v>1</v>
      </c>
      <c r="BA283" s="58">
        <v>66</v>
      </c>
      <c r="BB283" s="58">
        <v>0</v>
      </c>
      <c r="BC283" s="111"/>
      <c r="BD283" s="58">
        <v>1</v>
      </c>
      <c r="BE283" s="111"/>
      <c r="BF283" s="58">
        <v>2</v>
      </c>
      <c r="BG283" s="58">
        <v>0</v>
      </c>
      <c r="BH283" s="58">
        <v>2</v>
      </c>
      <c r="BI283" s="58">
        <v>2</v>
      </c>
      <c r="BJ283" s="58">
        <v>2</v>
      </c>
      <c r="BK283" s="175"/>
      <c r="BL283" s="61">
        <v>1</v>
      </c>
      <c r="BM283" s="61">
        <v>235</v>
      </c>
      <c r="BN283" s="64">
        <v>0</v>
      </c>
      <c r="BO283" s="112"/>
      <c r="BP283" s="58">
        <v>1</v>
      </c>
      <c r="BQ283" s="175"/>
      <c r="BR283" s="61">
        <v>1</v>
      </c>
      <c r="BS283" s="61">
        <v>279</v>
      </c>
      <c r="BT283" s="64">
        <v>0</v>
      </c>
      <c r="BU283" s="112"/>
      <c r="BV283" s="64">
        <v>1</v>
      </c>
      <c r="BW283" s="63">
        <v>0.66306390979999996</v>
      </c>
      <c r="BX283" s="64">
        <v>0</v>
      </c>
      <c r="BY283" s="64">
        <v>4</v>
      </c>
      <c r="BZ283" s="64">
        <v>5</v>
      </c>
      <c r="CA283" s="64">
        <v>5</v>
      </c>
      <c r="CB283" s="65">
        <v>34</v>
      </c>
      <c r="CC283" s="61">
        <v>0</v>
      </c>
      <c r="CD283" s="61">
        <v>224</v>
      </c>
      <c r="CE283" s="64">
        <v>0</v>
      </c>
      <c r="CF283" s="63">
        <v>0.15179000000000001</v>
      </c>
      <c r="CG283" s="58">
        <v>0</v>
      </c>
      <c r="CH283" s="58">
        <v>44</v>
      </c>
      <c r="CI283" s="58">
        <v>0</v>
      </c>
      <c r="CJ283" s="58">
        <v>268</v>
      </c>
      <c r="CK283" s="58">
        <v>0</v>
      </c>
      <c r="CL283" s="63">
        <v>0.16417999999999999</v>
      </c>
      <c r="CM283" s="58">
        <v>0</v>
      </c>
      <c r="CN283" s="112"/>
      <c r="CO283" s="171"/>
      <c r="CP283" s="58">
        <v>0</v>
      </c>
      <c r="CQ283" s="58">
        <v>0</v>
      </c>
      <c r="CR283" s="58">
        <v>0</v>
      </c>
      <c r="CS283" s="64">
        <v>7</v>
      </c>
      <c r="CT283" s="64">
        <v>17</v>
      </c>
      <c r="CU283" s="63">
        <v>0.41176470590000003</v>
      </c>
      <c r="CV283" s="62">
        <v>0.91089108910000005</v>
      </c>
      <c r="CW283" s="62">
        <v>0.20588235290000001</v>
      </c>
      <c r="CX283" s="46">
        <f t="shared" si="47"/>
        <v>12.160256410312501</v>
      </c>
      <c r="CY283" s="60">
        <v>0</v>
      </c>
      <c r="CZ283" s="60">
        <v>0</v>
      </c>
      <c r="DA283" s="46">
        <f t="shared" si="48"/>
        <v>4.1176470580000002</v>
      </c>
      <c r="DB283" s="60">
        <v>0</v>
      </c>
      <c r="DC283" s="60">
        <v>0</v>
      </c>
      <c r="DD283" s="66">
        <v>0</v>
      </c>
      <c r="DE283" s="49">
        <f t="shared" si="49"/>
        <v>0.35195466958513516</v>
      </c>
    </row>
    <row r="284" spans="1:109" x14ac:dyDescent="0.45">
      <c r="A284" s="56" t="s">
        <v>1541</v>
      </c>
      <c r="B284" s="57" t="s">
        <v>1542</v>
      </c>
      <c r="C284" s="56" t="s">
        <v>1543</v>
      </c>
      <c r="D284" s="56" t="s">
        <v>1544</v>
      </c>
      <c r="E284" s="56" t="s">
        <v>1545</v>
      </c>
      <c r="F284" s="56" t="s">
        <v>1485</v>
      </c>
      <c r="G284" s="56" t="s">
        <v>1462</v>
      </c>
      <c r="H284" s="56" t="s">
        <v>142</v>
      </c>
      <c r="I284" s="58">
        <v>0</v>
      </c>
      <c r="J284" s="59">
        <v>138</v>
      </c>
      <c r="K284" s="60">
        <v>2.4249999999999998</v>
      </c>
      <c r="L284" s="47">
        <f>IF(K284&lt;Benchmarks!C$9,0,IF(K284&lt;Benchmarks!D$9,1,IF(K284&lt;Benchmarks!E$9,2,IF(K284&lt;Benchmarks!F$9,3,IF(K284&lt;Benchmarks!G$9,4,IF(K284&lt;Benchmarks!H$9,5,6))))))</f>
        <v>2</v>
      </c>
      <c r="M284" s="62">
        <v>0.8211678832</v>
      </c>
      <c r="N284" s="46">
        <f t="shared" si="40"/>
        <v>1.6423357664</v>
      </c>
      <c r="O284" s="60">
        <v>1.1499999999999999</v>
      </c>
      <c r="P284" s="47">
        <f>IF(O284&lt;Benchmarks!C$8,0,IF(O284&lt;Benchmarks!D$8,1,IF(O284&lt;Benchmarks!E$8,2,IF(O284&lt;Benchmarks!F$8,3,IF(O284&lt;Benchmarks!G$8,4,IF(O284&lt;Benchmarks!H$8,5,6))))))</f>
        <v>3</v>
      </c>
      <c r="Q284" s="62">
        <v>1</v>
      </c>
      <c r="R284" s="46">
        <f t="shared" si="41"/>
        <v>3</v>
      </c>
      <c r="S284" s="60">
        <v>0.29899999999999999</v>
      </c>
      <c r="T284" s="47">
        <f>IF(S284&lt;Benchmarks!C$7,0,IF(S284&lt;Benchmarks!D$7,1,IF(S284&lt;Benchmarks!E$7,2,IF(S284&lt;Benchmarks!F$7,3,IF(S284&lt;Benchmarks!G$7,4,IF(S284&lt;Benchmarks!H$7,5,6))))))</f>
        <v>0</v>
      </c>
      <c r="U284" s="62">
        <v>1</v>
      </c>
      <c r="V284" s="46">
        <f t="shared" si="42"/>
        <v>0</v>
      </c>
      <c r="W284" s="60">
        <v>3.8740000000000001</v>
      </c>
      <c r="X284" s="44">
        <f>IF(W284&lt;Benchmarks!C$5,0,IF(W284&lt;Benchmarks!D$5,1,IF(W284&lt;Benchmarks!E$5,2,IF(W284&lt;Benchmarks!F$5,3,IF(W284&lt;Benchmarks!G$5,4,IF(W284&lt;Benchmarks!H$5,5,6))))))</f>
        <v>2</v>
      </c>
      <c r="Y284" s="62">
        <v>0.9343065693</v>
      </c>
      <c r="Z284" s="46">
        <f t="shared" si="43"/>
        <v>1.8686131386</v>
      </c>
      <c r="AA284" s="60">
        <v>3.3639999999999999</v>
      </c>
      <c r="AB284" s="44">
        <f>IF(AA284&lt;Benchmarks!C$6,0,IF(AA284&lt;Benchmarks!D$6,1,IF(AA284&lt;Benchmarks!E$6,2,IF(AA284&lt;Benchmarks!F$6,3,IF(AA284&lt;Benchmarks!G$6,4,IF(AA284&lt;Benchmarks!H$6,5,6))))))</f>
        <v>1</v>
      </c>
      <c r="AC284" s="62">
        <v>0.78205128209999997</v>
      </c>
      <c r="AD284" s="46">
        <f t="shared" si="44"/>
        <v>0.78205128209999997</v>
      </c>
      <c r="AE284" s="46">
        <f t="shared" si="45"/>
        <v>7.2930001871000005</v>
      </c>
      <c r="AF284" s="58">
        <v>30</v>
      </c>
      <c r="AG284" s="48">
        <f t="shared" si="46"/>
        <v>0.24310000623666669</v>
      </c>
      <c r="AH284" s="58">
        <v>11</v>
      </c>
      <c r="AI284" s="58">
        <v>0</v>
      </c>
      <c r="AJ284" s="58">
        <v>113</v>
      </c>
      <c r="AK284" s="58">
        <v>0</v>
      </c>
      <c r="AL284" s="62">
        <v>9.7350000000000006E-2</v>
      </c>
      <c r="AM284" s="58">
        <v>0</v>
      </c>
      <c r="AN284" s="58">
        <v>19</v>
      </c>
      <c r="AO284" s="58">
        <v>0</v>
      </c>
      <c r="AP284" s="58">
        <v>189</v>
      </c>
      <c r="AQ284" s="58">
        <v>0</v>
      </c>
      <c r="AR284" s="62">
        <v>0.10052999999999999</v>
      </c>
      <c r="AS284" s="58">
        <v>0</v>
      </c>
      <c r="AT284" s="111"/>
      <c r="AU284" s="171"/>
      <c r="AV284" s="58">
        <v>0</v>
      </c>
      <c r="AW284" s="58">
        <v>0</v>
      </c>
      <c r="AX284" s="58">
        <v>0</v>
      </c>
      <c r="AY284" s="171"/>
      <c r="AZ284" s="58">
        <v>1</v>
      </c>
      <c r="BA284" s="58">
        <v>53</v>
      </c>
      <c r="BB284" s="58">
        <v>0</v>
      </c>
      <c r="BC284" s="111"/>
      <c r="BD284" s="58">
        <v>1</v>
      </c>
      <c r="BE284" s="111"/>
      <c r="BF284" s="58">
        <v>2</v>
      </c>
      <c r="BG284" s="58">
        <v>0</v>
      </c>
      <c r="BH284" s="58">
        <v>0</v>
      </c>
      <c r="BI284" s="58">
        <v>0</v>
      </c>
      <c r="BJ284" s="58">
        <v>0</v>
      </c>
      <c r="BK284" s="175"/>
      <c r="BL284" s="61">
        <v>1</v>
      </c>
      <c r="BM284" s="61">
        <v>128</v>
      </c>
      <c r="BN284" s="64">
        <v>0</v>
      </c>
      <c r="BO284" s="112"/>
      <c r="BP284" s="58">
        <v>1</v>
      </c>
      <c r="BQ284" s="175"/>
      <c r="BR284" s="61">
        <v>1</v>
      </c>
      <c r="BS284" s="61">
        <v>220</v>
      </c>
      <c r="BT284" s="64">
        <v>0</v>
      </c>
      <c r="BU284" s="112"/>
      <c r="BV284" s="64">
        <v>1</v>
      </c>
      <c r="BW284" s="112"/>
      <c r="BX284" s="172"/>
      <c r="BY284" s="64">
        <v>4</v>
      </c>
      <c r="BZ284" s="64">
        <v>0</v>
      </c>
      <c r="CA284" s="64">
        <v>4</v>
      </c>
      <c r="CB284" s="177"/>
      <c r="CC284" s="61">
        <v>1</v>
      </c>
      <c r="CD284" s="61">
        <v>127</v>
      </c>
      <c r="CE284" s="64">
        <v>0</v>
      </c>
      <c r="CF284" s="112"/>
      <c r="CG284" s="58">
        <v>1</v>
      </c>
      <c r="CH284" s="58">
        <v>39</v>
      </c>
      <c r="CI284" s="58">
        <v>0</v>
      </c>
      <c r="CJ284" s="58">
        <v>216</v>
      </c>
      <c r="CK284" s="58">
        <v>0</v>
      </c>
      <c r="CL284" s="63">
        <v>0.18056</v>
      </c>
      <c r="CM284" s="58">
        <v>0</v>
      </c>
      <c r="CN284" s="112"/>
      <c r="CO284" s="171"/>
      <c r="CP284" s="58">
        <v>0</v>
      </c>
      <c r="CQ284" s="58">
        <v>0</v>
      </c>
      <c r="CR284" s="58">
        <v>0</v>
      </c>
      <c r="CS284" s="64">
        <v>4</v>
      </c>
      <c r="CT284" s="64">
        <v>17</v>
      </c>
      <c r="CU284" s="63">
        <v>0.23529411759999999</v>
      </c>
      <c r="CV284" s="62">
        <v>0.96428571429999999</v>
      </c>
      <c r="CW284" s="62">
        <v>0.23529411759999999</v>
      </c>
      <c r="CX284" s="46">
        <f t="shared" si="47"/>
        <v>6.3813751637125007</v>
      </c>
      <c r="CY284" s="60">
        <v>0</v>
      </c>
      <c r="CZ284" s="60">
        <v>0</v>
      </c>
      <c r="DA284" s="46">
        <f t="shared" si="48"/>
        <v>4.7058823519999997</v>
      </c>
      <c r="DB284" s="60">
        <v>0</v>
      </c>
      <c r="DC284" s="60">
        <v>0</v>
      </c>
      <c r="DD284" s="66">
        <v>0</v>
      </c>
      <c r="DE284" s="49">
        <f t="shared" si="49"/>
        <v>0.23972448682621625</v>
      </c>
    </row>
    <row r="285" spans="1:109" x14ac:dyDescent="0.45">
      <c r="A285" s="56" t="s">
        <v>1546</v>
      </c>
      <c r="B285" s="57" t="s">
        <v>1547</v>
      </c>
      <c r="C285" s="56" t="s">
        <v>1548</v>
      </c>
      <c r="D285" s="56" t="s">
        <v>1549</v>
      </c>
      <c r="E285" s="56" t="s">
        <v>1550</v>
      </c>
      <c r="F285" s="56" t="s">
        <v>1462</v>
      </c>
      <c r="G285" s="56" t="s">
        <v>1462</v>
      </c>
      <c r="H285" s="56" t="s">
        <v>142</v>
      </c>
      <c r="I285" s="58">
        <v>0</v>
      </c>
      <c r="J285" s="59">
        <v>82</v>
      </c>
      <c r="K285" s="60">
        <v>2.0169999999999999</v>
      </c>
      <c r="L285" s="47">
        <f>IF(K285&lt;Benchmarks!C$9,0,IF(K285&lt;Benchmarks!D$9,1,IF(K285&lt;Benchmarks!E$9,2,IF(K285&lt;Benchmarks!F$9,3,IF(K285&lt;Benchmarks!G$9,4,IF(K285&lt;Benchmarks!H$9,5,6))))))</f>
        <v>0</v>
      </c>
      <c r="M285" s="62">
        <v>0.38321167880000001</v>
      </c>
      <c r="N285" s="46">
        <f t="shared" si="40"/>
        <v>0</v>
      </c>
      <c r="O285" s="60">
        <v>0.86499999999999999</v>
      </c>
      <c r="P285" s="47">
        <f>IF(O285&lt;Benchmarks!C$8,0,IF(O285&lt;Benchmarks!D$8,1,IF(O285&lt;Benchmarks!E$8,2,IF(O285&lt;Benchmarks!F$8,3,IF(O285&lt;Benchmarks!G$8,4,IF(O285&lt;Benchmarks!H$8,5,6))))))</f>
        <v>0</v>
      </c>
      <c r="Q285" s="62">
        <v>1</v>
      </c>
      <c r="R285" s="46">
        <f t="shared" si="41"/>
        <v>0</v>
      </c>
      <c r="S285" s="60">
        <v>0.45300000000000001</v>
      </c>
      <c r="T285" s="47">
        <f>IF(S285&lt;Benchmarks!C$7,0,IF(S285&lt;Benchmarks!D$7,1,IF(S285&lt;Benchmarks!E$7,2,IF(S285&lt;Benchmarks!F$7,3,IF(S285&lt;Benchmarks!G$7,4,IF(S285&lt;Benchmarks!H$7,5,6))))))</f>
        <v>3</v>
      </c>
      <c r="U285" s="62">
        <v>1</v>
      </c>
      <c r="V285" s="46">
        <f t="shared" si="42"/>
        <v>3</v>
      </c>
      <c r="W285" s="60">
        <v>3.3340000000000001</v>
      </c>
      <c r="X285" s="44">
        <f>IF(W285&lt;Benchmarks!C$5,0,IF(W285&lt;Benchmarks!D$5,1,IF(W285&lt;Benchmarks!E$5,2,IF(W285&lt;Benchmarks!F$5,3,IF(W285&lt;Benchmarks!G$5,4,IF(W285&lt;Benchmarks!H$5,5,6))))))</f>
        <v>0</v>
      </c>
      <c r="Y285" s="62">
        <v>0.75912408760000005</v>
      </c>
      <c r="Z285" s="46">
        <f t="shared" si="43"/>
        <v>0</v>
      </c>
      <c r="AA285" s="60">
        <v>3.1280000000000001</v>
      </c>
      <c r="AB285" s="44">
        <f>IF(AA285&lt;Benchmarks!C$6,0,IF(AA285&lt;Benchmarks!D$6,1,IF(AA285&lt;Benchmarks!E$6,2,IF(AA285&lt;Benchmarks!F$6,3,IF(AA285&lt;Benchmarks!G$6,4,IF(AA285&lt;Benchmarks!H$6,5,6))))))</f>
        <v>0</v>
      </c>
      <c r="AC285" s="62">
        <v>0.52564102560000003</v>
      </c>
      <c r="AD285" s="46">
        <f t="shared" si="44"/>
        <v>0</v>
      </c>
      <c r="AE285" s="46">
        <f t="shared" si="45"/>
        <v>3</v>
      </c>
      <c r="AF285" s="58">
        <v>30</v>
      </c>
      <c r="AG285" s="48">
        <f t="shared" si="46"/>
        <v>0.1</v>
      </c>
      <c r="AH285" s="171"/>
      <c r="AI285" s="58">
        <v>1</v>
      </c>
      <c r="AJ285" s="58">
        <v>178</v>
      </c>
      <c r="AK285" s="58">
        <v>0</v>
      </c>
      <c r="AL285" s="111"/>
      <c r="AM285" s="58">
        <v>1</v>
      </c>
      <c r="AN285" s="171"/>
      <c r="AO285" s="58">
        <v>1</v>
      </c>
      <c r="AP285" s="58">
        <v>202</v>
      </c>
      <c r="AQ285" s="58">
        <v>0</v>
      </c>
      <c r="AR285" s="111"/>
      <c r="AS285" s="58">
        <v>1</v>
      </c>
      <c r="AT285" s="111"/>
      <c r="AU285" s="171"/>
      <c r="AV285" s="58">
        <v>5</v>
      </c>
      <c r="AW285" s="58">
        <v>0</v>
      </c>
      <c r="AX285" s="58">
        <v>5</v>
      </c>
      <c r="AY285" s="171"/>
      <c r="AZ285" s="58">
        <v>1</v>
      </c>
      <c r="BA285" s="58">
        <v>46</v>
      </c>
      <c r="BB285" s="58">
        <v>0</v>
      </c>
      <c r="BC285" s="111"/>
      <c r="BD285" s="58">
        <v>1</v>
      </c>
      <c r="BE285" s="62">
        <v>6.8160597599999997E-2</v>
      </c>
      <c r="BF285" s="58">
        <v>0</v>
      </c>
      <c r="BG285" s="58">
        <v>5</v>
      </c>
      <c r="BH285" s="58">
        <v>0</v>
      </c>
      <c r="BI285" s="58">
        <v>5</v>
      </c>
      <c r="BJ285" s="58">
        <v>5</v>
      </c>
      <c r="BK285" s="175"/>
      <c r="BL285" s="61">
        <v>1</v>
      </c>
      <c r="BM285" s="61">
        <v>242</v>
      </c>
      <c r="BN285" s="64">
        <v>0</v>
      </c>
      <c r="BO285" s="112"/>
      <c r="BP285" s="58">
        <v>1</v>
      </c>
      <c r="BQ285" s="175"/>
      <c r="BR285" s="61">
        <v>1</v>
      </c>
      <c r="BS285" s="61">
        <v>231</v>
      </c>
      <c r="BT285" s="64">
        <v>0</v>
      </c>
      <c r="BU285" s="112"/>
      <c r="BV285" s="64">
        <v>1</v>
      </c>
      <c r="BW285" s="112"/>
      <c r="BX285" s="172"/>
      <c r="BY285" s="64">
        <v>0</v>
      </c>
      <c r="BZ285" s="64">
        <v>0</v>
      </c>
      <c r="CA285" s="64">
        <v>0</v>
      </c>
      <c r="CB285" s="65">
        <v>50</v>
      </c>
      <c r="CC285" s="61">
        <v>0</v>
      </c>
      <c r="CD285" s="61">
        <v>225</v>
      </c>
      <c r="CE285" s="64">
        <v>0</v>
      </c>
      <c r="CF285" s="63">
        <v>0.22222</v>
      </c>
      <c r="CG285" s="58">
        <v>0</v>
      </c>
      <c r="CH285" s="58">
        <v>34</v>
      </c>
      <c r="CI285" s="58">
        <v>0</v>
      </c>
      <c r="CJ285" s="58">
        <v>204</v>
      </c>
      <c r="CK285" s="58">
        <v>0</v>
      </c>
      <c r="CL285" s="63">
        <v>0.16667000000000001</v>
      </c>
      <c r="CM285" s="58">
        <v>0</v>
      </c>
      <c r="CN285" s="63">
        <v>0.31078661740000002</v>
      </c>
      <c r="CO285" s="58">
        <v>0</v>
      </c>
      <c r="CP285" s="58">
        <v>0</v>
      </c>
      <c r="CQ285" s="58">
        <v>3</v>
      </c>
      <c r="CR285" s="58">
        <v>3</v>
      </c>
      <c r="CS285" s="64">
        <v>8</v>
      </c>
      <c r="CT285" s="64">
        <v>17</v>
      </c>
      <c r="CU285" s="63">
        <v>0.47058823529999999</v>
      </c>
      <c r="CV285" s="62">
        <v>0.93827160489999994</v>
      </c>
      <c r="CW285" s="62">
        <v>0.23529411759999999</v>
      </c>
      <c r="CX285" s="46">
        <f t="shared" si="47"/>
        <v>2.625</v>
      </c>
      <c r="CY285" s="60">
        <v>0</v>
      </c>
      <c r="CZ285" s="60">
        <v>0</v>
      </c>
      <c r="DA285" s="46">
        <f t="shared" si="48"/>
        <v>4.7058823519999997</v>
      </c>
      <c r="DB285" s="60">
        <v>0</v>
      </c>
      <c r="DC285" s="60">
        <v>0</v>
      </c>
      <c r="DD285" s="66">
        <v>0</v>
      </c>
      <c r="DE285" s="49">
        <f t="shared" si="49"/>
        <v>0.15850556436756758</v>
      </c>
    </row>
    <row r="286" spans="1:109" x14ac:dyDescent="0.45">
      <c r="A286" s="56" t="s">
        <v>1551</v>
      </c>
      <c r="B286" s="57" t="s">
        <v>1552</v>
      </c>
      <c r="C286" s="56" t="s">
        <v>1553</v>
      </c>
      <c r="D286" s="56" t="s">
        <v>1554</v>
      </c>
      <c r="E286" s="56" t="s">
        <v>1555</v>
      </c>
      <c r="F286" s="56" t="s">
        <v>1468</v>
      </c>
      <c r="G286" s="56" t="s">
        <v>1462</v>
      </c>
      <c r="H286" s="56" t="s">
        <v>142</v>
      </c>
      <c r="I286" s="58">
        <v>0</v>
      </c>
      <c r="J286" s="59">
        <v>145</v>
      </c>
      <c r="K286" s="60">
        <v>2.859</v>
      </c>
      <c r="L286" s="47">
        <f>IF(K286&lt;Benchmarks!C$9,0,IF(K286&lt;Benchmarks!D$9,1,IF(K286&lt;Benchmarks!E$9,2,IF(K286&lt;Benchmarks!F$9,3,IF(K286&lt;Benchmarks!G$9,4,IF(K286&lt;Benchmarks!H$9,5,6))))))</f>
        <v>5</v>
      </c>
      <c r="M286" s="62">
        <v>0.86131386860000003</v>
      </c>
      <c r="N286" s="46">
        <f t="shared" si="40"/>
        <v>4.3065693430000005</v>
      </c>
      <c r="O286" s="60">
        <v>1.179</v>
      </c>
      <c r="P286" s="47">
        <f>IF(O286&lt;Benchmarks!C$8,0,IF(O286&lt;Benchmarks!D$8,1,IF(O286&lt;Benchmarks!E$8,2,IF(O286&lt;Benchmarks!F$8,3,IF(O286&lt;Benchmarks!G$8,4,IF(O286&lt;Benchmarks!H$8,5,6))))))</f>
        <v>4</v>
      </c>
      <c r="Q286" s="62">
        <v>1</v>
      </c>
      <c r="R286" s="46">
        <f t="shared" si="41"/>
        <v>4</v>
      </c>
      <c r="S286" s="60">
        <v>0.39400000000000002</v>
      </c>
      <c r="T286" s="47">
        <f>IF(S286&lt;Benchmarks!C$7,0,IF(S286&lt;Benchmarks!D$7,1,IF(S286&lt;Benchmarks!E$7,2,IF(S286&lt;Benchmarks!F$7,3,IF(S286&lt;Benchmarks!G$7,4,IF(S286&lt;Benchmarks!H$7,5,6))))))</f>
        <v>2</v>
      </c>
      <c r="U286" s="62">
        <v>1</v>
      </c>
      <c r="V286" s="46">
        <f t="shared" si="42"/>
        <v>2</v>
      </c>
      <c r="W286" s="60">
        <v>4.4320000000000004</v>
      </c>
      <c r="X286" s="44">
        <f>IF(W286&lt;Benchmarks!C$5,0,IF(W286&lt;Benchmarks!D$5,1,IF(W286&lt;Benchmarks!E$5,2,IF(W286&lt;Benchmarks!F$5,3,IF(W286&lt;Benchmarks!G$5,4,IF(W286&lt;Benchmarks!H$5,5,6))))))</f>
        <v>5</v>
      </c>
      <c r="Y286" s="62">
        <v>0.98905109489999998</v>
      </c>
      <c r="Z286" s="46">
        <f t="shared" si="43"/>
        <v>4.9452554744999997</v>
      </c>
      <c r="AA286" s="60">
        <v>3.7330000000000001</v>
      </c>
      <c r="AB286" s="44">
        <f>IF(AA286&lt;Benchmarks!C$6,0,IF(AA286&lt;Benchmarks!D$6,1,IF(AA286&lt;Benchmarks!E$6,2,IF(AA286&lt;Benchmarks!F$6,3,IF(AA286&lt;Benchmarks!G$6,4,IF(AA286&lt;Benchmarks!H$6,5,6))))))</f>
        <v>3</v>
      </c>
      <c r="AC286" s="62">
        <v>0.97435897439999997</v>
      </c>
      <c r="AD286" s="46">
        <f t="shared" si="44"/>
        <v>2.9230769232</v>
      </c>
      <c r="AE286" s="46">
        <f t="shared" si="45"/>
        <v>18.174901740700001</v>
      </c>
      <c r="AF286" s="58">
        <v>30</v>
      </c>
      <c r="AG286" s="48">
        <f t="shared" si="46"/>
        <v>0.60583005802333334</v>
      </c>
      <c r="AH286" s="58">
        <v>18</v>
      </c>
      <c r="AI286" s="58">
        <v>0</v>
      </c>
      <c r="AJ286" s="58">
        <v>208</v>
      </c>
      <c r="AK286" s="58">
        <v>0</v>
      </c>
      <c r="AL286" s="62">
        <v>8.6540000000000006E-2</v>
      </c>
      <c r="AM286" s="58">
        <v>0</v>
      </c>
      <c r="AN286" s="171"/>
      <c r="AO286" s="58">
        <v>1</v>
      </c>
      <c r="AP286" s="58">
        <v>219</v>
      </c>
      <c r="AQ286" s="58">
        <v>0</v>
      </c>
      <c r="AR286" s="111"/>
      <c r="AS286" s="58">
        <v>1</v>
      </c>
      <c r="AT286" s="111"/>
      <c r="AU286" s="58">
        <v>2</v>
      </c>
      <c r="AV286" s="58">
        <v>3</v>
      </c>
      <c r="AW286" s="58">
        <v>5</v>
      </c>
      <c r="AX286" s="58">
        <v>5</v>
      </c>
      <c r="AY286" s="171"/>
      <c r="AZ286" s="58">
        <v>1</v>
      </c>
      <c r="BA286" s="58">
        <v>60</v>
      </c>
      <c r="BB286" s="58">
        <v>0</v>
      </c>
      <c r="BC286" s="111"/>
      <c r="BD286" s="58">
        <v>1</v>
      </c>
      <c r="BE286" s="111"/>
      <c r="BF286" s="58">
        <v>2</v>
      </c>
      <c r="BG286" s="58">
        <v>4</v>
      </c>
      <c r="BH286" s="58">
        <v>5</v>
      </c>
      <c r="BI286" s="58">
        <v>5</v>
      </c>
      <c r="BJ286" s="58">
        <v>5</v>
      </c>
      <c r="BK286" s="175"/>
      <c r="BL286" s="61">
        <v>1</v>
      </c>
      <c r="BM286" s="61">
        <v>270</v>
      </c>
      <c r="BN286" s="64">
        <v>0</v>
      </c>
      <c r="BO286" s="112"/>
      <c r="BP286" s="58">
        <v>1</v>
      </c>
      <c r="BQ286" s="175"/>
      <c r="BR286" s="61">
        <v>1</v>
      </c>
      <c r="BS286" s="61">
        <v>257</v>
      </c>
      <c r="BT286" s="64">
        <v>0</v>
      </c>
      <c r="BU286" s="112"/>
      <c r="BV286" s="64">
        <v>1</v>
      </c>
      <c r="BW286" s="63">
        <v>0.7374282821</v>
      </c>
      <c r="BX286" s="64">
        <v>0</v>
      </c>
      <c r="BY286" s="64">
        <v>4</v>
      </c>
      <c r="BZ286" s="64">
        <v>5</v>
      </c>
      <c r="CA286" s="64">
        <v>5</v>
      </c>
      <c r="CB286" s="65">
        <v>62</v>
      </c>
      <c r="CC286" s="61">
        <v>0</v>
      </c>
      <c r="CD286" s="61">
        <v>262</v>
      </c>
      <c r="CE286" s="64">
        <v>0</v>
      </c>
      <c r="CF286" s="63">
        <v>0.23663999999999999</v>
      </c>
      <c r="CG286" s="58">
        <v>0</v>
      </c>
      <c r="CH286" s="58">
        <v>50</v>
      </c>
      <c r="CI286" s="58">
        <v>0</v>
      </c>
      <c r="CJ286" s="58">
        <v>252</v>
      </c>
      <c r="CK286" s="58">
        <v>0</v>
      </c>
      <c r="CL286" s="63">
        <v>0.19841</v>
      </c>
      <c r="CM286" s="58">
        <v>0</v>
      </c>
      <c r="CN286" s="63">
        <v>0.1979188238</v>
      </c>
      <c r="CO286" s="58">
        <v>0</v>
      </c>
      <c r="CP286" s="58">
        <v>0</v>
      </c>
      <c r="CQ286" s="58">
        <v>1</v>
      </c>
      <c r="CR286" s="58">
        <v>1</v>
      </c>
      <c r="CS286" s="64">
        <v>11</v>
      </c>
      <c r="CT286" s="64">
        <v>17</v>
      </c>
      <c r="CU286" s="63">
        <v>0.64705882349999999</v>
      </c>
      <c r="CV286" s="62">
        <v>0.9844357977</v>
      </c>
      <c r="CW286" s="62">
        <v>0.64705882349999999</v>
      </c>
      <c r="CX286" s="46">
        <f t="shared" si="47"/>
        <v>15.9030390231125</v>
      </c>
      <c r="CY286" s="60">
        <v>0</v>
      </c>
      <c r="CZ286" s="60">
        <v>0</v>
      </c>
      <c r="DA286" s="46">
        <f t="shared" si="48"/>
        <v>12.94117647</v>
      </c>
      <c r="DB286" s="60">
        <v>0</v>
      </c>
      <c r="DC286" s="60">
        <v>0</v>
      </c>
      <c r="DD286" s="66">
        <v>0</v>
      </c>
      <c r="DE286" s="49">
        <f t="shared" si="49"/>
        <v>0.62365871336459455</v>
      </c>
    </row>
    <row r="287" spans="1:109" x14ac:dyDescent="0.45">
      <c r="A287" s="56" t="s">
        <v>1556</v>
      </c>
      <c r="B287" s="57" t="s">
        <v>1557</v>
      </c>
      <c r="C287" s="56" t="s">
        <v>1558</v>
      </c>
      <c r="D287" s="56" t="s">
        <v>1559</v>
      </c>
      <c r="E287" s="56" t="s">
        <v>1560</v>
      </c>
      <c r="F287" s="56" t="s">
        <v>1474</v>
      </c>
      <c r="G287" s="56" t="s">
        <v>1240</v>
      </c>
      <c r="H287" s="56" t="s">
        <v>142</v>
      </c>
      <c r="I287" s="58">
        <v>0</v>
      </c>
      <c r="J287" s="59">
        <v>81</v>
      </c>
      <c r="K287" s="60">
        <v>2.3929999999999998</v>
      </c>
      <c r="L287" s="47">
        <f>IF(K287&lt;Benchmarks!C$9,0,IF(K287&lt;Benchmarks!D$9,1,IF(K287&lt;Benchmarks!E$9,2,IF(K287&lt;Benchmarks!F$9,3,IF(K287&lt;Benchmarks!G$9,4,IF(K287&lt;Benchmarks!H$9,5,6))))))</f>
        <v>2</v>
      </c>
      <c r="M287" s="62">
        <v>0.66788321169999998</v>
      </c>
      <c r="N287" s="46">
        <f t="shared" si="40"/>
        <v>1.3357664234</v>
      </c>
      <c r="O287" s="60">
        <v>1.1200000000000001</v>
      </c>
      <c r="P287" s="47">
        <f>IF(O287&lt;Benchmarks!C$8,0,IF(O287&lt;Benchmarks!D$8,1,IF(O287&lt;Benchmarks!E$8,2,IF(O287&lt;Benchmarks!F$8,3,IF(O287&lt;Benchmarks!G$8,4,IF(O287&lt;Benchmarks!H$8,5,6))))))</f>
        <v>3</v>
      </c>
      <c r="Q287" s="62">
        <v>1</v>
      </c>
      <c r="R287" s="46">
        <f t="shared" si="41"/>
        <v>3</v>
      </c>
      <c r="S287" s="60">
        <v>0.316</v>
      </c>
      <c r="T287" s="47">
        <f>IF(S287&lt;Benchmarks!C$7,0,IF(S287&lt;Benchmarks!D$7,1,IF(S287&lt;Benchmarks!E$7,2,IF(S287&lt;Benchmarks!F$7,3,IF(S287&lt;Benchmarks!G$7,4,IF(S287&lt;Benchmarks!H$7,5,6))))))</f>
        <v>1</v>
      </c>
      <c r="U287" s="62">
        <v>1</v>
      </c>
      <c r="V287" s="46">
        <f t="shared" si="42"/>
        <v>1</v>
      </c>
      <c r="W287" s="60">
        <v>3.8279999999999998</v>
      </c>
      <c r="X287" s="44">
        <f>IF(W287&lt;Benchmarks!C$5,0,IF(W287&lt;Benchmarks!D$5,1,IF(W287&lt;Benchmarks!E$5,2,IF(W287&lt;Benchmarks!F$5,3,IF(W287&lt;Benchmarks!G$5,4,IF(W287&lt;Benchmarks!H$5,5,6))))))</f>
        <v>2</v>
      </c>
      <c r="Y287" s="62">
        <v>0.88321167879999996</v>
      </c>
      <c r="Z287" s="46">
        <f t="shared" si="43"/>
        <v>1.7664233575999999</v>
      </c>
      <c r="AA287" s="60">
        <v>3.444</v>
      </c>
      <c r="AB287" s="44">
        <f>IF(AA287&lt;Benchmarks!C$6,0,IF(AA287&lt;Benchmarks!D$6,1,IF(AA287&lt;Benchmarks!E$6,2,IF(AA287&lt;Benchmarks!F$6,3,IF(AA287&lt;Benchmarks!G$6,4,IF(AA287&lt;Benchmarks!H$6,5,6))))))</f>
        <v>2</v>
      </c>
      <c r="AC287" s="62">
        <v>0.60256410260000004</v>
      </c>
      <c r="AD287" s="46">
        <f t="shared" si="44"/>
        <v>1.2051282052000001</v>
      </c>
      <c r="AE287" s="46">
        <f t="shared" si="45"/>
        <v>8.3073179862000011</v>
      </c>
      <c r="AF287" s="58">
        <v>30</v>
      </c>
      <c r="AG287" s="48">
        <f t="shared" si="46"/>
        <v>0.27691059954000002</v>
      </c>
      <c r="AH287" s="171"/>
      <c r="AI287" s="58">
        <v>1</v>
      </c>
      <c r="AJ287" s="58">
        <v>221</v>
      </c>
      <c r="AK287" s="58">
        <v>0</v>
      </c>
      <c r="AL287" s="111"/>
      <c r="AM287" s="58">
        <v>1</v>
      </c>
      <c r="AN287" s="171"/>
      <c r="AO287" s="58">
        <v>1</v>
      </c>
      <c r="AP287" s="58">
        <v>199</v>
      </c>
      <c r="AQ287" s="58">
        <v>0</v>
      </c>
      <c r="AR287" s="111"/>
      <c r="AS287" s="58">
        <v>1</v>
      </c>
      <c r="AT287" s="111"/>
      <c r="AU287" s="171"/>
      <c r="AV287" s="58">
        <v>2</v>
      </c>
      <c r="AW287" s="58">
        <v>0</v>
      </c>
      <c r="AX287" s="58">
        <v>2</v>
      </c>
      <c r="AY287" s="171"/>
      <c r="AZ287" s="58">
        <v>1</v>
      </c>
      <c r="BA287" s="58">
        <v>48</v>
      </c>
      <c r="BB287" s="58">
        <v>0</v>
      </c>
      <c r="BC287" s="111"/>
      <c r="BD287" s="58">
        <v>1</v>
      </c>
      <c r="BE287" s="62">
        <v>0.62888707040000003</v>
      </c>
      <c r="BF287" s="58">
        <v>0</v>
      </c>
      <c r="BG287" s="58">
        <v>5</v>
      </c>
      <c r="BH287" s="58">
        <v>6</v>
      </c>
      <c r="BI287" s="58">
        <v>6</v>
      </c>
      <c r="BJ287" s="58">
        <v>6</v>
      </c>
      <c r="BK287" s="61">
        <v>11</v>
      </c>
      <c r="BL287" s="61">
        <v>0</v>
      </c>
      <c r="BM287" s="61">
        <v>289</v>
      </c>
      <c r="BN287" s="64">
        <v>0</v>
      </c>
      <c r="BO287" s="63">
        <v>3.8059999999999997E-2</v>
      </c>
      <c r="BP287" s="58">
        <v>0</v>
      </c>
      <c r="BQ287" s="61">
        <v>13</v>
      </c>
      <c r="BR287" s="61">
        <v>0</v>
      </c>
      <c r="BS287" s="61">
        <v>252</v>
      </c>
      <c r="BT287" s="64">
        <v>0</v>
      </c>
      <c r="BU287" s="63">
        <v>5.1589999999999997E-2</v>
      </c>
      <c r="BV287" s="64">
        <v>0</v>
      </c>
      <c r="BW287" s="112"/>
      <c r="BX287" s="172"/>
      <c r="BY287" s="64">
        <v>0</v>
      </c>
      <c r="BZ287" s="64">
        <v>0</v>
      </c>
      <c r="CA287" s="64">
        <v>0</v>
      </c>
      <c r="CB287" s="177"/>
      <c r="CC287" s="61">
        <v>1</v>
      </c>
      <c r="CD287" s="61">
        <v>208</v>
      </c>
      <c r="CE287" s="64">
        <v>0</v>
      </c>
      <c r="CF287" s="112"/>
      <c r="CG287" s="58">
        <v>1</v>
      </c>
      <c r="CH287" s="58">
        <v>13</v>
      </c>
      <c r="CI287" s="58">
        <v>0</v>
      </c>
      <c r="CJ287" s="58">
        <v>210</v>
      </c>
      <c r="CK287" s="58">
        <v>0</v>
      </c>
      <c r="CL287" s="63">
        <v>6.1899999999999997E-2</v>
      </c>
      <c r="CM287" s="58">
        <v>0</v>
      </c>
      <c r="CN287" s="112"/>
      <c r="CO287" s="171"/>
      <c r="CP287" s="58">
        <v>4</v>
      </c>
      <c r="CQ287" s="58">
        <v>0</v>
      </c>
      <c r="CR287" s="58">
        <v>4</v>
      </c>
      <c r="CS287" s="64">
        <v>10</v>
      </c>
      <c r="CT287" s="64">
        <v>17</v>
      </c>
      <c r="CU287" s="63">
        <v>0.58823529409999997</v>
      </c>
      <c r="CV287" s="62">
        <v>0.98425196849999996</v>
      </c>
      <c r="CW287" s="62">
        <v>0.58823529409999997</v>
      </c>
      <c r="CX287" s="46">
        <f t="shared" si="47"/>
        <v>7.2689032379250005</v>
      </c>
      <c r="CY287" s="60">
        <v>0</v>
      </c>
      <c r="CZ287" s="60">
        <v>0</v>
      </c>
      <c r="DA287" s="46">
        <f t="shared" si="48"/>
        <v>11.764705881999999</v>
      </c>
      <c r="DB287" s="60">
        <v>0</v>
      </c>
      <c r="DC287" s="60">
        <v>0</v>
      </c>
      <c r="DD287" s="66">
        <v>0</v>
      </c>
      <c r="DE287" s="49">
        <f t="shared" si="49"/>
        <v>0.41153749448486487</v>
      </c>
    </row>
    <row r="288" spans="1:109" x14ac:dyDescent="0.45">
      <c r="A288" s="56" t="s">
        <v>1561</v>
      </c>
      <c r="B288" s="57" t="s">
        <v>1562</v>
      </c>
      <c r="C288" s="56" t="s">
        <v>1563</v>
      </c>
      <c r="D288" s="56" t="s">
        <v>1564</v>
      </c>
      <c r="E288" s="56" t="s">
        <v>1565</v>
      </c>
      <c r="F288" s="56" t="s">
        <v>1474</v>
      </c>
      <c r="G288" s="56" t="s">
        <v>1240</v>
      </c>
      <c r="H288" s="56" t="s">
        <v>142</v>
      </c>
      <c r="I288" s="58">
        <v>0</v>
      </c>
      <c r="J288" s="59">
        <v>99</v>
      </c>
      <c r="K288" s="60">
        <v>2.0739999999999998</v>
      </c>
      <c r="L288" s="47">
        <f>IF(K288&lt;Benchmarks!C$9,0,IF(K288&lt;Benchmarks!D$9,1,IF(K288&lt;Benchmarks!E$9,2,IF(K288&lt;Benchmarks!F$9,3,IF(K288&lt;Benchmarks!G$9,4,IF(K288&lt;Benchmarks!H$9,5,6))))))</f>
        <v>0</v>
      </c>
      <c r="M288" s="62">
        <v>0.60948905109999996</v>
      </c>
      <c r="N288" s="46">
        <f t="shared" si="40"/>
        <v>0</v>
      </c>
      <c r="O288" s="60">
        <v>1.0229999999999999</v>
      </c>
      <c r="P288" s="47">
        <f>IF(O288&lt;Benchmarks!C$8,0,IF(O288&lt;Benchmarks!D$8,1,IF(O288&lt;Benchmarks!E$8,2,IF(O288&lt;Benchmarks!F$8,3,IF(O288&lt;Benchmarks!G$8,4,IF(O288&lt;Benchmarks!H$8,5,6))))))</f>
        <v>1</v>
      </c>
      <c r="Q288" s="62">
        <v>1</v>
      </c>
      <c r="R288" s="46">
        <f t="shared" si="41"/>
        <v>1</v>
      </c>
      <c r="S288" s="60">
        <v>0.34100000000000003</v>
      </c>
      <c r="T288" s="47">
        <f>IF(S288&lt;Benchmarks!C$7,0,IF(S288&lt;Benchmarks!D$7,1,IF(S288&lt;Benchmarks!E$7,2,IF(S288&lt;Benchmarks!F$7,3,IF(S288&lt;Benchmarks!G$7,4,IF(S288&lt;Benchmarks!H$7,5,6))))))</f>
        <v>1</v>
      </c>
      <c r="U288" s="62">
        <v>1</v>
      </c>
      <c r="V288" s="46">
        <f t="shared" si="42"/>
        <v>1</v>
      </c>
      <c r="W288" s="60">
        <v>3.4369999999999998</v>
      </c>
      <c r="X288" s="44">
        <f>IF(W288&lt;Benchmarks!C$5,0,IF(W288&lt;Benchmarks!D$5,1,IF(W288&lt;Benchmarks!E$5,2,IF(W288&lt;Benchmarks!F$5,3,IF(W288&lt;Benchmarks!G$5,4,IF(W288&lt;Benchmarks!H$5,5,6))))))</f>
        <v>0</v>
      </c>
      <c r="Y288" s="62">
        <v>0.94890510949999995</v>
      </c>
      <c r="Z288" s="46">
        <f t="shared" si="43"/>
        <v>0</v>
      </c>
      <c r="AA288" s="60">
        <v>3.1520000000000001</v>
      </c>
      <c r="AB288" s="44">
        <f>IF(AA288&lt;Benchmarks!C$6,0,IF(AA288&lt;Benchmarks!D$6,1,IF(AA288&lt;Benchmarks!E$6,2,IF(AA288&lt;Benchmarks!F$6,3,IF(AA288&lt;Benchmarks!G$6,4,IF(AA288&lt;Benchmarks!H$6,5,6))))))</f>
        <v>0</v>
      </c>
      <c r="AC288" s="62">
        <v>0.83333333330000003</v>
      </c>
      <c r="AD288" s="46">
        <f t="shared" si="44"/>
        <v>0</v>
      </c>
      <c r="AE288" s="46">
        <f t="shared" si="45"/>
        <v>2</v>
      </c>
      <c r="AF288" s="58">
        <v>30</v>
      </c>
      <c r="AG288" s="48">
        <f t="shared" si="46"/>
        <v>6.6666666666666666E-2</v>
      </c>
      <c r="AH288" s="58">
        <v>18</v>
      </c>
      <c r="AI288" s="58">
        <v>0</v>
      </c>
      <c r="AJ288" s="58">
        <v>239</v>
      </c>
      <c r="AK288" s="58">
        <v>0</v>
      </c>
      <c r="AL288" s="62">
        <v>7.5310000000000002E-2</v>
      </c>
      <c r="AM288" s="58">
        <v>0</v>
      </c>
      <c r="AN288" s="171"/>
      <c r="AO288" s="58">
        <v>1</v>
      </c>
      <c r="AP288" s="58">
        <v>263</v>
      </c>
      <c r="AQ288" s="58">
        <v>0</v>
      </c>
      <c r="AR288" s="111"/>
      <c r="AS288" s="58">
        <v>1</v>
      </c>
      <c r="AT288" s="111"/>
      <c r="AU288" s="58">
        <v>2</v>
      </c>
      <c r="AV288" s="58">
        <v>4</v>
      </c>
      <c r="AW288" s="58">
        <v>5</v>
      </c>
      <c r="AX288" s="58">
        <v>5</v>
      </c>
      <c r="AY288" s="58">
        <v>0</v>
      </c>
      <c r="AZ288" s="58">
        <v>0</v>
      </c>
      <c r="BA288" s="58">
        <v>67</v>
      </c>
      <c r="BB288" s="58">
        <v>0</v>
      </c>
      <c r="BC288" s="62">
        <v>0</v>
      </c>
      <c r="BD288" s="58">
        <v>0</v>
      </c>
      <c r="BE288" s="62">
        <v>1.1850511408</v>
      </c>
      <c r="BF288" s="58">
        <v>0</v>
      </c>
      <c r="BG288" s="58">
        <v>6</v>
      </c>
      <c r="BH288" s="58">
        <v>6</v>
      </c>
      <c r="BI288" s="58">
        <v>6</v>
      </c>
      <c r="BJ288" s="58">
        <v>6</v>
      </c>
      <c r="BK288" s="175"/>
      <c r="BL288" s="61">
        <v>1</v>
      </c>
      <c r="BM288" s="61">
        <v>302</v>
      </c>
      <c r="BN288" s="64">
        <v>0</v>
      </c>
      <c r="BO288" s="112"/>
      <c r="BP288" s="58">
        <v>1</v>
      </c>
      <c r="BQ288" s="175"/>
      <c r="BR288" s="61">
        <v>1</v>
      </c>
      <c r="BS288" s="61">
        <v>297</v>
      </c>
      <c r="BT288" s="64">
        <v>0</v>
      </c>
      <c r="BU288" s="112"/>
      <c r="BV288" s="64">
        <v>1</v>
      </c>
      <c r="BW288" s="63">
        <v>0.18659420290000001</v>
      </c>
      <c r="BX288" s="64">
        <v>0</v>
      </c>
      <c r="BY288" s="64">
        <v>3</v>
      </c>
      <c r="BZ288" s="64">
        <v>1</v>
      </c>
      <c r="CA288" s="64">
        <v>3</v>
      </c>
      <c r="CB288" s="177"/>
      <c r="CC288" s="61">
        <v>1</v>
      </c>
      <c r="CD288" s="61">
        <v>239</v>
      </c>
      <c r="CE288" s="64">
        <v>0</v>
      </c>
      <c r="CF288" s="112"/>
      <c r="CG288" s="58">
        <v>1</v>
      </c>
      <c r="CH288" s="58">
        <v>0</v>
      </c>
      <c r="CI288" s="58">
        <v>0</v>
      </c>
      <c r="CJ288" s="58">
        <v>255</v>
      </c>
      <c r="CK288" s="58">
        <v>0</v>
      </c>
      <c r="CL288" s="63">
        <v>0</v>
      </c>
      <c r="CM288" s="58">
        <v>0</v>
      </c>
      <c r="CN288" s="112"/>
      <c r="CO288" s="171"/>
      <c r="CP288" s="58">
        <v>5</v>
      </c>
      <c r="CQ288" s="58">
        <v>0</v>
      </c>
      <c r="CR288" s="58">
        <v>5</v>
      </c>
      <c r="CS288" s="64">
        <v>14</v>
      </c>
      <c r="CT288" s="64">
        <v>17</v>
      </c>
      <c r="CU288" s="63">
        <v>0.82352941180000006</v>
      </c>
      <c r="CV288" s="62">
        <v>0.97658862879999997</v>
      </c>
      <c r="CW288" s="62">
        <v>0.82352941180000006</v>
      </c>
      <c r="CX288" s="46">
        <f t="shared" si="47"/>
        <v>1.75</v>
      </c>
      <c r="CY288" s="60">
        <v>0</v>
      </c>
      <c r="CZ288" s="60">
        <v>0</v>
      </c>
      <c r="DA288" s="46">
        <f t="shared" si="48"/>
        <v>16.470588236000001</v>
      </c>
      <c r="DB288" s="60">
        <v>0</v>
      </c>
      <c r="DC288" s="60">
        <v>0</v>
      </c>
      <c r="DD288" s="66">
        <v>0</v>
      </c>
      <c r="DE288" s="49">
        <f t="shared" si="49"/>
        <v>0.39395866456216216</v>
      </c>
    </row>
    <row r="289" spans="1:109" x14ac:dyDescent="0.45">
      <c r="A289" s="56" t="s">
        <v>1566</v>
      </c>
      <c r="B289" s="57" t="s">
        <v>1567</v>
      </c>
      <c r="C289" s="56" t="s">
        <v>1568</v>
      </c>
      <c r="D289" s="56" t="s">
        <v>1569</v>
      </c>
      <c r="E289" s="56" t="s">
        <v>1570</v>
      </c>
      <c r="F289" s="56" t="s">
        <v>1474</v>
      </c>
      <c r="G289" s="56" t="s">
        <v>1240</v>
      </c>
      <c r="H289" s="56" t="s">
        <v>142</v>
      </c>
      <c r="I289" s="58">
        <v>0</v>
      </c>
      <c r="J289" s="59">
        <v>99</v>
      </c>
      <c r="K289" s="60">
        <v>2.2639999999999998</v>
      </c>
      <c r="L289" s="47">
        <f>IF(K289&lt;Benchmarks!C$9,0,IF(K289&lt;Benchmarks!D$9,1,IF(K289&lt;Benchmarks!E$9,2,IF(K289&lt;Benchmarks!F$9,3,IF(K289&lt;Benchmarks!G$9,4,IF(K289&lt;Benchmarks!H$9,5,6))))))</f>
        <v>1</v>
      </c>
      <c r="M289" s="62">
        <v>0.70802919710000001</v>
      </c>
      <c r="N289" s="46">
        <f t="shared" si="40"/>
        <v>0.70802919710000001</v>
      </c>
      <c r="O289" s="60">
        <v>0.85299999999999998</v>
      </c>
      <c r="P289" s="47">
        <f>IF(O289&lt;Benchmarks!C$8,0,IF(O289&lt;Benchmarks!D$8,1,IF(O289&lt;Benchmarks!E$8,2,IF(O289&lt;Benchmarks!F$8,3,IF(O289&lt;Benchmarks!G$8,4,IF(O289&lt;Benchmarks!H$8,5,6))))))</f>
        <v>0</v>
      </c>
      <c r="Q289" s="62">
        <v>1</v>
      </c>
      <c r="R289" s="46">
        <f t="shared" si="41"/>
        <v>0</v>
      </c>
      <c r="S289" s="60">
        <v>0.32500000000000001</v>
      </c>
      <c r="T289" s="47">
        <f>IF(S289&lt;Benchmarks!C$7,0,IF(S289&lt;Benchmarks!D$7,1,IF(S289&lt;Benchmarks!E$7,2,IF(S289&lt;Benchmarks!F$7,3,IF(S289&lt;Benchmarks!G$7,4,IF(S289&lt;Benchmarks!H$7,5,6))))))</f>
        <v>1</v>
      </c>
      <c r="U289" s="62">
        <v>1</v>
      </c>
      <c r="V289" s="46">
        <f t="shared" si="42"/>
        <v>1</v>
      </c>
      <c r="W289" s="60">
        <v>3.4420000000000002</v>
      </c>
      <c r="X289" s="44">
        <f>IF(W289&lt;Benchmarks!C$5,0,IF(W289&lt;Benchmarks!D$5,1,IF(W289&lt;Benchmarks!E$5,2,IF(W289&lt;Benchmarks!F$5,3,IF(W289&lt;Benchmarks!G$5,4,IF(W289&lt;Benchmarks!H$5,5,6))))))</f>
        <v>0</v>
      </c>
      <c r="Y289" s="62">
        <v>2.1897810199999999E-2</v>
      </c>
      <c r="Z289" s="46">
        <f t="shared" si="43"/>
        <v>0</v>
      </c>
      <c r="AA289" s="60">
        <v>3.2080000000000002</v>
      </c>
      <c r="AB289" s="44">
        <f>IF(AA289&lt;Benchmarks!C$6,0,IF(AA289&lt;Benchmarks!D$6,1,IF(AA289&lt;Benchmarks!E$6,2,IF(AA289&lt;Benchmarks!F$6,3,IF(AA289&lt;Benchmarks!G$6,4,IF(AA289&lt;Benchmarks!H$6,5,6))))))</f>
        <v>0</v>
      </c>
      <c r="AC289" s="62">
        <v>1.2820512799999999E-2</v>
      </c>
      <c r="AD289" s="46">
        <f t="shared" si="44"/>
        <v>0</v>
      </c>
      <c r="AE289" s="46">
        <f t="shared" si="45"/>
        <v>1.7080291971000001</v>
      </c>
      <c r="AF289" s="58">
        <v>30</v>
      </c>
      <c r="AG289" s="48">
        <f t="shared" si="46"/>
        <v>5.6934306570000003E-2</v>
      </c>
      <c r="AH289" s="171"/>
      <c r="AI289" s="58">
        <v>1</v>
      </c>
      <c r="AJ289" s="58">
        <v>159</v>
      </c>
      <c r="AK289" s="58">
        <v>0</v>
      </c>
      <c r="AL289" s="111"/>
      <c r="AM289" s="58">
        <v>1</v>
      </c>
      <c r="AN289" s="171"/>
      <c r="AO289" s="58">
        <v>1</v>
      </c>
      <c r="AP289" s="58">
        <v>109</v>
      </c>
      <c r="AQ289" s="58">
        <v>0</v>
      </c>
      <c r="AR289" s="111"/>
      <c r="AS289" s="58">
        <v>1</v>
      </c>
      <c r="AT289" s="111"/>
      <c r="AU289" s="171"/>
      <c r="AV289" s="58">
        <v>1</v>
      </c>
      <c r="AW289" s="58">
        <v>0</v>
      </c>
      <c r="AX289" s="58">
        <v>1</v>
      </c>
      <c r="AY289" s="171"/>
      <c r="AZ289" s="58">
        <v>1</v>
      </c>
      <c r="BA289" s="58">
        <v>57</v>
      </c>
      <c r="BB289" s="58">
        <v>0</v>
      </c>
      <c r="BC289" s="111"/>
      <c r="BD289" s="58">
        <v>1</v>
      </c>
      <c r="BE289" s="111"/>
      <c r="BF289" s="171"/>
      <c r="BG289" s="58">
        <v>2</v>
      </c>
      <c r="BH289" s="58">
        <v>0</v>
      </c>
      <c r="BI289" s="58">
        <v>2</v>
      </c>
      <c r="BJ289" s="58">
        <v>2</v>
      </c>
      <c r="BK289" s="175"/>
      <c r="BL289" s="61">
        <v>1</v>
      </c>
      <c r="BM289" s="61">
        <v>287</v>
      </c>
      <c r="BN289" s="64">
        <v>0</v>
      </c>
      <c r="BO289" s="112"/>
      <c r="BP289" s="58">
        <v>1</v>
      </c>
      <c r="BQ289" s="61">
        <v>0</v>
      </c>
      <c r="BR289" s="61">
        <v>0</v>
      </c>
      <c r="BS289" s="61">
        <v>121</v>
      </c>
      <c r="BT289" s="64">
        <v>0</v>
      </c>
      <c r="BU289" s="63">
        <v>0</v>
      </c>
      <c r="BV289" s="64">
        <v>0</v>
      </c>
      <c r="BW289" s="112"/>
      <c r="BX289" s="64">
        <v>2</v>
      </c>
      <c r="BY289" s="64">
        <v>6</v>
      </c>
      <c r="BZ289" s="64">
        <v>6</v>
      </c>
      <c r="CA289" s="64">
        <v>6</v>
      </c>
      <c r="CB289" s="65">
        <v>23</v>
      </c>
      <c r="CC289" s="61">
        <v>0</v>
      </c>
      <c r="CD289" s="61">
        <v>226</v>
      </c>
      <c r="CE289" s="64">
        <v>0</v>
      </c>
      <c r="CF289" s="63">
        <v>0.10177</v>
      </c>
      <c r="CG289" s="58">
        <v>0</v>
      </c>
      <c r="CH289" s="58">
        <v>14</v>
      </c>
      <c r="CI289" s="58">
        <v>0</v>
      </c>
      <c r="CJ289" s="58">
        <v>97</v>
      </c>
      <c r="CK289" s="58">
        <v>0</v>
      </c>
      <c r="CL289" s="63">
        <v>0.14433000000000001</v>
      </c>
      <c r="CM289" s="58">
        <v>0</v>
      </c>
      <c r="CN289" s="112"/>
      <c r="CO289" s="171"/>
      <c r="CP289" s="58">
        <v>0</v>
      </c>
      <c r="CQ289" s="58">
        <v>0</v>
      </c>
      <c r="CR289" s="58">
        <v>0</v>
      </c>
      <c r="CS289" s="64">
        <v>8</v>
      </c>
      <c r="CT289" s="64">
        <v>17</v>
      </c>
      <c r="CU289" s="63">
        <v>0.47058823529999999</v>
      </c>
      <c r="CV289" s="62">
        <v>0.36956521739999998</v>
      </c>
      <c r="CW289" s="62">
        <v>0</v>
      </c>
      <c r="CX289" s="46">
        <f t="shared" si="47"/>
        <v>1.4945255474625001</v>
      </c>
      <c r="CY289" s="60">
        <v>0</v>
      </c>
      <c r="CZ289" s="60">
        <v>0</v>
      </c>
      <c r="DA289" s="46">
        <f t="shared" si="48"/>
        <v>0</v>
      </c>
      <c r="DB289" s="60">
        <v>0</v>
      </c>
      <c r="DC289" s="60">
        <v>0</v>
      </c>
      <c r="DD289" s="66">
        <v>0</v>
      </c>
      <c r="DE289" s="49">
        <f t="shared" si="49"/>
        <v>3.231406589108108E-2</v>
      </c>
    </row>
    <row r="290" spans="1:109" x14ac:dyDescent="0.45">
      <c r="A290" s="56" t="s">
        <v>1571</v>
      </c>
      <c r="B290" s="57" t="s">
        <v>1572</v>
      </c>
      <c r="C290" s="56" t="s">
        <v>1573</v>
      </c>
      <c r="D290" s="56" t="s">
        <v>1574</v>
      </c>
      <c r="E290" s="56" t="s">
        <v>1575</v>
      </c>
      <c r="F290" s="56" t="s">
        <v>1474</v>
      </c>
      <c r="G290" s="56" t="s">
        <v>1240</v>
      </c>
      <c r="H290" s="56" t="s">
        <v>142</v>
      </c>
      <c r="I290" s="58">
        <v>0</v>
      </c>
      <c r="J290" s="59">
        <v>150</v>
      </c>
      <c r="K290" s="60">
        <v>2.601</v>
      </c>
      <c r="L290" s="47">
        <f>IF(K290&lt;Benchmarks!C$9,0,IF(K290&lt;Benchmarks!D$9,1,IF(K290&lt;Benchmarks!E$9,2,IF(K290&lt;Benchmarks!F$9,3,IF(K290&lt;Benchmarks!G$9,4,IF(K290&lt;Benchmarks!H$9,5,6))))))</f>
        <v>4</v>
      </c>
      <c r="M290" s="62">
        <v>0.42700729929999998</v>
      </c>
      <c r="N290" s="46">
        <f t="shared" si="40"/>
        <v>1.7080291971999999</v>
      </c>
      <c r="O290" s="60">
        <v>1.0629999999999999</v>
      </c>
      <c r="P290" s="47">
        <f>IF(O290&lt;Benchmarks!C$8,0,IF(O290&lt;Benchmarks!D$8,1,IF(O290&lt;Benchmarks!E$8,2,IF(O290&lt;Benchmarks!F$8,3,IF(O290&lt;Benchmarks!G$8,4,IF(O290&lt;Benchmarks!H$8,5,6))))))</f>
        <v>2</v>
      </c>
      <c r="Q290" s="62">
        <v>1</v>
      </c>
      <c r="R290" s="46">
        <f t="shared" si="41"/>
        <v>2</v>
      </c>
      <c r="S290" s="60">
        <v>0.41299999999999998</v>
      </c>
      <c r="T290" s="47">
        <f>IF(S290&lt;Benchmarks!C$7,0,IF(S290&lt;Benchmarks!D$7,1,IF(S290&lt;Benchmarks!E$7,2,IF(S290&lt;Benchmarks!F$7,3,IF(S290&lt;Benchmarks!G$7,4,IF(S290&lt;Benchmarks!H$7,5,6))))))</f>
        <v>3</v>
      </c>
      <c r="U290" s="62">
        <v>1</v>
      </c>
      <c r="V290" s="46">
        <f t="shared" si="42"/>
        <v>3</v>
      </c>
      <c r="W290" s="60">
        <v>4.077</v>
      </c>
      <c r="X290" s="44">
        <f>IF(W290&lt;Benchmarks!C$5,0,IF(W290&lt;Benchmarks!D$5,1,IF(W290&lt;Benchmarks!E$5,2,IF(W290&lt;Benchmarks!F$5,3,IF(W290&lt;Benchmarks!G$5,4,IF(W290&lt;Benchmarks!H$5,5,6))))))</f>
        <v>3</v>
      </c>
      <c r="Y290" s="62">
        <v>0.34306569339999998</v>
      </c>
      <c r="Z290" s="46">
        <f t="shared" si="43"/>
        <v>1.0291970801999999</v>
      </c>
      <c r="AA290" s="60">
        <v>3.847</v>
      </c>
      <c r="AB290" s="44">
        <f>IF(AA290&lt;Benchmarks!C$6,0,IF(AA290&lt;Benchmarks!D$6,1,IF(AA290&lt;Benchmarks!E$6,2,IF(AA290&lt;Benchmarks!F$6,3,IF(AA290&lt;Benchmarks!G$6,4,IF(AA290&lt;Benchmarks!H$6,5,6))))))</f>
        <v>4</v>
      </c>
      <c r="AC290" s="62">
        <v>0.33333333329999998</v>
      </c>
      <c r="AD290" s="46">
        <f t="shared" si="44"/>
        <v>1.3333333331999999</v>
      </c>
      <c r="AE290" s="46">
        <f t="shared" si="45"/>
        <v>9.0705596106000002</v>
      </c>
      <c r="AF290" s="58">
        <v>30</v>
      </c>
      <c r="AG290" s="48">
        <f t="shared" si="46"/>
        <v>0.30235198701999999</v>
      </c>
      <c r="AH290" s="58">
        <v>40</v>
      </c>
      <c r="AI290" s="58">
        <v>0</v>
      </c>
      <c r="AJ290" s="58">
        <v>306</v>
      </c>
      <c r="AK290" s="58">
        <v>0</v>
      </c>
      <c r="AL290" s="62">
        <v>0.13072</v>
      </c>
      <c r="AM290" s="58">
        <v>0</v>
      </c>
      <c r="AN290" s="58">
        <v>44</v>
      </c>
      <c r="AO290" s="58">
        <v>0</v>
      </c>
      <c r="AP290" s="58">
        <v>330</v>
      </c>
      <c r="AQ290" s="58">
        <v>0</v>
      </c>
      <c r="AR290" s="62">
        <v>0.13333</v>
      </c>
      <c r="AS290" s="58">
        <v>0</v>
      </c>
      <c r="AT290" s="111"/>
      <c r="AU290" s="171"/>
      <c r="AV290" s="58">
        <v>0</v>
      </c>
      <c r="AW290" s="58">
        <v>0</v>
      </c>
      <c r="AX290" s="58">
        <v>0</v>
      </c>
      <c r="AY290" s="58">
        <v>13</v>
      </c>
      <c r="AZ290" s="58">
        <v>0</v>
      </c>
      <c r="BA290" s="58">
        <v>86</v>
      </c>
      <c r="BB290" s="58">
        <v>0</v>
      </c>
      <c r="BC290" s="62">
        <v>0.15115999999999999</v>
      </c>
      <c r="BD290" s="58">
        <v>0</v>
      </c>
      <c r="BE290" s="111"/>
      <c r="BF290" s="171"/>
      <c r="BG290" s="58">
        <v>0</v>
      </c>
      <c r="BH290" s="58">
        <v>0</v>
      </c>
      <c r="BI290" s="58">
        <v>0</v>
      </c>
      <c r="BJ290" s="58">
        <v>0</v>
      </c>
      <c r="BK290" s="175"/>
      <c r="BL290" s="61">
        <v>1</v>
      </c>
      <c r="BM290" s="61">
        <v>401</v>
      </c>
      <c r="BN290" s="64">
        <v>0</v>
      </c>
      <c r="BO290" s="112"/>
      <c r="BP290" s="58">
        <v>1</v>
      </c>
      <c r="BQ290" s="175"/>
      <c r="BR290" s="61">
        <v>1</v>
      </c>
      <c r="BS290" s="61">
        <v>366</v>
      </c>
      <c r="BT290" s="64">
        <v>0</v>
      </c>
      <c r="BU290" s="112"/>
      <c r="BV290" s="64">
        <v>1</v>
      </c>
      <c r="BW290" s="63">
        <v>0.3152882206</v>
      </c>
      <c r="BX290" s="64">
        <v>0</v>
      </c>
      <c r="BY290" s="64">
        <v>3</v>
      </c>
      <c r="BZ290" s="64">
        <v>3</v>
      </c>
      <c r="CA290" s="64">
        <v>3</v>
      </c>
      <c r="CB290" s="65">
        <v>13</v>
      </c>
      <c r="CC290" s="61">
        <v>0</v>
      </c>
      <c r="CD290" s="61">
        <v>336</v>
      </c>
      <c r="CE290" s="64">
        <v>0</v>
      </c>
      <c r="CF290" s="63">
        <v>3.8690000000000002E-2</v>
      </c>
      <c r="CG290" s="58">
        <v>0</v>
      </c>
      <c r="CH290" s="171"/>
      <c r="CI290" s="58">
        <v>1</v>
      </c>
      <c r="CJ290" s="58">
        <v>310</v>
      </c>
      <c r="CK290" s="58">
        <v>0</v>
      </c>
      <c r="CL290" s="112"/>
      <c r="CM290" s="58">
        <v>1</v>
      </c>
      <c r="CN290" s="112"/>
      <c r="CO290" s="171"/>
      <c r="CP290" s="58">
        <v>5</v>
      </c>
      <c r="CQ290" s="58">
        <v>0</v>
      </c>
      <c r="CR290" s="58">
        <v>5</v>
      </c>
      <c r="CS290" s="64">
        <v>8</v>
      </c>
      <c r="CT290" s="64">
        <v>17</v>
      </c>
      <c r="CU290" s="63">
        <v>0.47058823529999999</v>
      </c>
      <c r="CV290" s="62">
        <v>0.75862068969999996</v>
      </c>
      <c r="CW290" s="62">
        <v>0</v>
      </c>
      <c r="CX290" s="46">
        <f t="shared" si="47"/>
        <v>7.9367396592750001</v>
      </c>
      <c r="CY290" s="60">
        <v>0</v>
      </c>
      <c r="CZ290" s="60">
        <v>0</v>
      </c>
      <c r="DA290" s="46">
        <f t="shared" si="48"/>
        <v>0</v>
      </c>
      <c r="DB290" s="60">
        <v>0</v>
      </c>
      <c r="DC290" s="60">
        <v>0</v>
      </c>
      <c r="DD290" s="66">
        <v>0</v>
      </c>
      <c r="DE290" s="49">
        <f t="shared" si="49"/>
        <v>0.17160518182216217</v>
      </c>
    </row>
    <row r="291" spans="1:109" x14ac:dyDescent="0.45">
      <c r="A291" s="56" t="s">
        <v>1576</v>
      </c>
      <c r="B291" s="57" t="s">
        <v>1577</v>
      </c>
      <c r="C291" s="56" t="s">
        <v>1578</v>
      </c>
      <c r="D291" s="56" t="s">
        <v>1579</v>
      </c>
      <c r="E291" s="56" t="s">
        <v>1580</v>
      </c>
      <c r="F291" s="56" t="s">
        <v>1474</v>
      </c>
      <c r="G291" s="56" t="s">
        <v>1240</v>
      </c>
      <c r="H291" s="56" t="s">
        <v>142</v>
      </c>
      <c r="I291" s="58">
        <v>0</v>
      </c>
      <c r="J291" s="59">
        <v>79</v>
      </c>
      <c r="K291" s="60">
        <v>2.4809999999999999</v>
      </c>
      <c r="L291" s="47">
        <f>IF(K291&lt;Benchmarks!C$9,0,IF(K291&lt;Benchmarks!D$9,1,IF(K291&lt;Benchmarks!E$9,2,IF(K291&lt;Benchmarks!F$9,3,IF(K291&lt;Benchmarks!G$9,4,IF(K291&lt;Benchmarks!H$9,5,6))))))</f>
        <v>3</v>
      </c>
      <c r="M291" s="62">
        <v>0.99635036499999996</v>
      </c>
      <c r="N291" s="46">
        <f t="shared" si="40"/>
        <v>2.9890510949999998</v>
      </c>
      <c r="O291" s="60">
        <v>1.274</v>
      </c>
      <c r="P291" s="47">
        <f>IF(O291&lt;Benchmarks!C$8,0,IF(O291&lt;Benchmarks!D$8,1,IF(O291&lt;Benchmarks!E$8,2,IF(O291&lt;Benchmarks!F$8,3,IF(O291&lt;Benchmarks!G$8,4,IF(O291&lt;Benchmarks!H$8,5,6))))))</f>
        <v>5</v>
      </c>
      <c r="Q291" s="62">
        <v>1</v>
      </c>
      <c r="R291" s="46">
        <f t="shared" si="41"/>
        <v>5</v>
      </c>
      <c r="S291" s="60">
        <v>0.56000000000000005</v>
      </c>
      <c r="T291" s="47">
        <f>IF(S291&lt;Benchmarks!C$7,0,IF(S291&lt;Benchmarks!D$7,1,IF(S291&lt;Benchmarks!E$7,2,IF(S291&lt;Benchmarks!F$7,3,IF(S291&lt;Benchmarks!G$7,4,IF(S291&lt;Benchmarks!H$7,5,6))))))</f>
        <v>5</v>
      </c>
      <c r="U291" s="62">
        <v>1</v>
      </c>
      <c r="V291" s="46">
        <f t="shared" si="42"/>
        <v>5</v>
      </c>
      <c r="W291" s="60">
        <v>4.3150000000000004</v>
      </c>
      <c r="X291" s="44">
        <f>IF(W291&lt;Benchmarks!C$5,0,IF(W291&lt;Benchmarks!D$5,1,IF(W291&lt;Benchmarks!E$5,2,IF(W291&lt;Benchmarks!F$5,3,IF(W291&lt;Benchmarks!G$5,4,IF(W291&lt;Benchmarks!H$5,5,6))))))</f>
        <v>4</v>
      </c>
      <c r="Y291" s="62">
        <v>1</v>
      </c>
      <c r="Z291" s="46">
        <f t="shared" si="43"/>
        <v>4</v>
      </c>
      <c r="AA291" s="60">
        <v>3.7890000000000001</v>
      </c>
      <c r="AB291" s="44">
        <f>IF(AA291&lt;Benchmarks!C$6,0,IF(AA291&lt;Benchmarks!D$6,1,IF(AA291&lt;Benchmarks!E$6,2,IF(AA291&lt;Benchmarks!F$6,3,IF(AA291&lt;Benchmarks!G$6,4,IF(AA291&lt;Benchmarks!H$6,5,6))))))</f>
        <v>4</v>
      </c>
      <c r="AC291" s="62">
        <v>1</v>
      </c>
      <c r="AD291" s="46">
        <f t="shared" si="44"/>
        <v>4</v>
      </c>
      <c r="AE291" s="46">
        <f t="shared" si="45"/>
        <v>20.989051095000001</v>
      </c>
      <c r="AF291" s="58">
        <v>30</v>
      </c>
      <c r="AG291" s="48">
        <f t="shared" si="46"/>
        <v>0.69963503650000003</v>
      </c>
      <c r="AH291" s="58">
        <v>28</v>
      </c>
      <c r="AI291" s="58">
        <v>0</v>
      </c>
      <c r="AJ291" s="58">
        <v>152</v>
      </c>
      <c r="AK291" s="58">
        <v>0</v>
      </c>
      <c r="AL291" s="62">
        <v>0.18421000000000001</v>
      </c>
      <c r="AM291" s="58">
        <v>0</v>
      </c>
      <c r="AN291" s="58">
        <v>18</v>
      </c>
      <c r="AO291" s="58">
        <v>0</v>
      </c>
      <c r="AP291" s="58">
        <v>160</v>
      </c>
      <c r="AQ291" s="58">
        <v>0</v>
      </c>
      <c r="AR291" s="62">
        <v>0.1125</v>
      </c>
      <c r="AS291" s="58">
        <v>0</v>
      </c>
      <c r="AT291" s="62">
        <v>0.41583067559999998</v>
      </c>
      <c r="AU291" s="58">
        <v>0</v>
      </c>
      <c r="AV291" s="58">
        <v>0</v>
      </c>
      <c r="AW291" s="58">
        <v>4</v>
      </c>
      <c r="AX291" s="58">
        <v>4</v>
      </c>
      <c r="AY291" s="171"/>
      <c r="AZ291" s="58">
        <v>1</v>
      </c>
      <c r="BA291" s="58">
        <v>41</v>
      </c>
      <c r="BB291" s="58">
        <v>0</v>
      </c>
      <c r="BC291" s="111"/>
      <c r="BD291" s="58">
        <v>1</v>
      </c>
      <c r="BE291" s="111"/>
      <c r="BF291" s="58">
        <v>2</v>
      </c>
      <c r="BG291" s="58">
        <v>0</v>
      </c>
      <c r="BH291" s="58">
        <v>5</v>
      </c>
      <c r="BI291" s="58">
        <v>5</v>
      </c>
      <c r="BJ291" s="58">
        <v>5</v>
      </c>
      <c r="BK291" s="175"/>
      <c r="BL291" s="61">
        <v>1</v>
      </c>
      <c r="BM291" s="61">
        <v>179</v>
      </c>
      <c r="BN291" s="64">
        <v>0</v>
      </c>
      <c r="BO291" s="112"/>
      <c r="BP291" s="58">
        <v>1</v>
      </c>
      <c r="BQ291" s="175"/>
      <c r="BR291" s="61">
        <v>1</v>
      </c>
      <c r="BS291" s="61">
        <v>188</v>
      </c>
      <c r="BT291" s="64">
        <v>0</v>
      </c>
      <c r="BU291" s="112"/>
      <c r="BV291" s="64">
        <v>1</v>
      </c>
      <c r="BW291" s="112"/>
      <c r="BX291" s="172"/>
      <c r="BY291" s="64">
        <v>0</v>
      </c>
      <c r="BZ291" s="64">
        <v>0</v>
      </c>
      <c r="CA291" s="64">
        <v>0</v>
      </c>
      <c r="CB291" s="65">
        <v>15</v>
      </c>
      <c r="CC291" s="61">
        <v>0</v>
      </c>
      <c r="CD291" s="61">
        <v>178</v>
      </c>
      <c r="CE291" s="64">
        <v>0</v>
      </c>
      <c r="CF291" s="63">
        <v>8.4269999999999998E-2</v>
      </c>
      <c r="CG291" s="58">
        <v>0</v>
      </c>
      <c r="CH291" s="58">
        <v>13</v>
      </c>
      <c r="CI291" s="58">
        <v>0</v>
      </c>
      <c r="CJ291" s="58">
        <v>188</v>
      </c>
      <c r="CK291" s="58">
        <v>0</v>
      </c>
      <c r="CL291" s="63">
        <v>6.9150000000000003E-2</v>
      </c>
      <c r="CM291" s="58">
        <v>0</v>
      </c>
      <c r="CN291" s="63">
        <v>0.37067908799999999</v>
      </c>
      <c r="CO291" s="58">
        <v>0</v>
      </c>
      <c r="CP291" s="58">
        <v>3</v>
      </c>
      <c r="CQ291" s="58">
        <v>3</v>
      </c>
      <c r="CR291" s="58">
        <v>3</v>
      </c>
      <c r="CS291" s="64">
        <v>8</v>
      </c>
      <c r="CT291" s="64">
        <v>17</v>
      </c>
      <c r="CU291" s="63">
        <v>0.47058823529999999</v>
      </c>
      <c r="CV291" s="62">
        <v>0.98907103829999998</v>
      </c>
      <c r="CW291" s="62">
        <v>0.47058823529999999</v>
      </c>
      <c r="CX291" s="46">
        <f t="shared" si="47"/>
        <v>18.365419708125</v>
      </c>
      <c r="CY291" s="60">
        <v>0</v>
      </c>
      <c r="CZ291" s="60">
        <v>0</v>
      </c>
      <c r="DA291" s="46">
        <f t="shared" si="48"/>
        <v>9.4117647059999996</v>
      </c>
      <c r="DB291" s="60">
        <v>0</v>
      </c>
      <c r="DC291" s="60">
        <v>0</v>
      </c>
      <c r="DD291" s="66">
        <v>0</v>
      </c>
      <c r="DE291" s="49">
        <f t="shared" si="49"/>
        <v>0.6005877711162162</v>
      </c>
    </row>
    <row r="292" spans="1:109" x14ac:dyDescent="0.45">
      <c r="A292" s="56" t="s">
        <v>1581</v>
      </c>
      <c r="B292" s="57" t="s">
        <v>1582</v>
      </c>
      <c r="C292" s="56" t="s">
        <v>1583</v>
      </c>
      <c r="D292" s="56" t="s">
        <v>1584</v>
      </c>
      <c r="E292" s="56" t="s">
        <v>1585</v>
      </c>
      <c r="F292" s="56" t="s">
        <v>1485</v>
      </c>
      <c r="G292" s="56" t="s">
        <v>1462</v>
      </c>
      <c r="H292" s="56" t="s">
        <v>142</v>
      </c>
      <c r="I292" s="58">
        <v>0</v>
      </c>
      <c r="J292" s="59">
        <v>68</v>
      </c>
      <c r="K292" s="60">
        <v>3.1680000000000001</v>
      </c>
      <c r="L292" s="47">
        <f>IF(K292&lt;Benchmarks!C$9,0,IF(K292&lt;Benchmarks!D$9,1,IF(K292&lt;Benchmarks!E$9,2,IF(K292&lt;Benchmarks!F$9,3,IF(K292&lt;Benchmarks!G$9,4,IF(K292&lt;Benchmarks!H$9,5,6))))))</f>
        <v>6</v>
      </c>
      <c r="M292" s="62">
        <v>0.98175182480000001</v>
      </c>
      <c r="N292" s="46">
        <f t="shared" si="40"/>
        <v>5.8905109488000003</v>
      </c>
      <c r="O292" s="60">
        <v>1.321</v>
      </c>
      <c r="P292" s="47">
        <f>IF(O292&lt;Benchmarks!C$8,0,IF(O292&lt;Benchmarks!D$8,1,IF(O292&lt;Benchmarks!E$8,2,IF(O292&lt;Benchmarks!F$8,3,IF(O292&lt;Benchmarks!G$8,4,IF(O292&lt;Benchmarks!H$8,5,6))))))</f>
        <v>5</v>
      </c>
      <c r="Q292" s="62">
        <v>1</v>
      </c>
      <c r="R292" s="46">
        <f t="shared" si="41"/>
        <v>5</v>
      </c>
      <c r="S292" s="60">
        <v>0.497</v>
      </c>
      <c r="T292" s="47">
        <f>IF(S292&lt;Benchmarks!C$7,0,IF(S292&lt;Benchmarks!D$7,1,IF(S292&lt;Benchmarks!E$7,2,IF(S292&lt;Benchmarks!F$7,3,IF(S292&lt;Benchmarks!G$7,4,IF(S292&lt;Benchmarks!H$7,5,6))))))</f>
        <v>4</v>
      </c>
      <c r="U292" s="62">
        <v>1</v>
      </c>
      <c r="V292" s="46">
        <f t="shared" si="42"/>
        <v>4</v>
      </c>
      <c r="W292" s="60">
        <v>4.9859999999999998</v>
      </c>
      <c r="X292" s="44">
        <f>IF(W292&lt;Benchmarks!C$5,0,IF(W292&lt;Benchmarks!D$5,1,IF(W292&lt;Benchmarks!E$5,2,IF(W292&lt;Benchmarks!F$5,3,IF(W292&lt;Benchmarks!G$5,4,IF(W292&lt;Benchmarks!H$5,5,6))))))</f>
        <v>6</v>
      </c>
      <c r="Y292" s="62">
        <v>0.98905109489999998</v>
      </c>
      <c r="Z292" s="46">
        <f t="shared" si="43"/>
        <v>5.9343065694000003</v>
      </c>
      <c r="AA292" s="60">
        <v>4.375</v>
      </c>
      <c r="AB292" s="44">
        <f>IF(AA292&lt;Benchmarks!C$6,0,IF(AA292&lt;Benchmarks!D$6,1,IF(AA292&lt;Benchmarks!E$6,2,IF(AA292&lt;Benchmarks!F$6,3,IF(AA292&lt;Benchmarks!G$6,4,IF(AA292&lt;Benchmarks!H$6,5,6))))))</f>
        <v>6</v>
      </c>
      <c r="AC292" s="62">
        <v>0.9615384615</v>
      </c>
      <c r="AD292" s="46">
        <f t="shared" si="44"/>
        <v>5.769230769</v>
      </c>
      <c r="AE292" s="46">
        <f t="shared" si="45"/>
        <v>26.5940482872</v>
      </c>
      <c r="AF292" s="58">
        <v>30</v>
      </c>
      <c r="AG292" s="48">
        <f t="shared" si="46"/>
        <v>0.88646827624000002</v>
      </c>
      <c r="AH292" s="171"/>
      <c r="AI292" s="58">
        <v>1</v>
      </c>
      <c r="AJ292" s="58">
        <v>109</v>
      </c>
      <c r="AK292" s="58">
        <v>0</v>
      </c>
      <c r="AL292" s="111"/>
      <c r="AM292" s="58">
        <v>1</v>
      </c>
      <c r="AN292" s="171"/>
      <c r="AO292" s="58">
        <v>1</v>
      </c>
      <c r="AP292" s="58">
        <v>117</v>
      </c>
      <c r="AQ292" s="58">
        <v>0</v>
      </c>
      <c r="AR292" s="111"/>
      <c r="AS292" s="58">
        <v>1</v>
      </c>
      <c r="AT292" s="62">
        <v>0.63605386990000001</v>
      </c>
      <c r="AU292" s="58">
        <v>0</v>
      </c>
      <c r="AV292" s="58">
        <v>4</v>
      </c>
      <c r="AW292" s="58">
        <v>5</v>
      </c>
      <c r="AX292" s="58">
        <v>5</v>
      </c>
      <c r="AY292" s="171"/>
      <c r="AZ292" s="58">
        <v>1</v>
      </c>
      <c r="BA292" s="58">
        <v>32</v>
      </c>
      <c r="BB292" s="58">
        <v>0</v>
      </c>
      <c r="BC292" s="111"/>
      <c r="BD292" s="58">
        <v>1</v>
      </c>
      <c r="BE292" s="62">
        <v>0.68375791009999998</v>
      </c>
      <c r="BF292" s="58">
        <v>0</v>
      </c>
      <c r="BG292" s="58">
        <v>4</v>
      </c>
      <c r="BH292" s="58">
        <v>5</v>
      </c>
      <c r="BI292" s="58">
        <v>5</v>
      </c>
      <c r="BJ292" s="58">
        <v>5</v>
      </c>
      <c r="BK292" s="61">
        <v>0</v>
      </c>
      <c r="BL292" s="61">
        <v>0</v>
      </c>
      <c r="BM292" s="61">
        <v>121</v>
      </c>
      <c r="BN292" s="64">
        <v>0</v>
      </c>
      <c r="BO292" s="63">
        <v>0</v>
      </c>
      <c r="BP292" s="58">
        <v>0</v>
      </c>
      <c r="BQ292" s="175"/>
      <c r="BR292" s="61">
        <v>1</v>
      </c>
      <c r="BS292" s="61">
        <v>126</v>
      </c>
      <c r="BT292" s="64">
        <v>0</v>
      </c>
      <c r="BU292" s="112"/>
      <c r="BV292" s="64">
        <v>1</v>
      </c>
      <c r="BW292" s="112"/>
      <c r="BX292" s="172"/>
      <c r="BY292" s="64">
        <v>1</v>
      </c>
      <c r="BZ292" s="64">
        <v>0</v>
      </c>
      <c r="CA292" s="64">
        <v>1</v>
      </c>
      <c r="CB292" s="65">
        <v>19</v>
      </c>
      <c r="CC292" s="61">
        <v>0</v>
      </c>
      <c r="CD292" s="61">
        <v>117</v>
      </c>
      <c r="CE292" s="64">
        <v>0</v>
      </c>
      <c r="CF292" s="63">
        <v>0.16239000000000001</v>
      </c>
      <c r="CG292" s="58">
        <v>0</v>
      </c>
      <c r="CH292" s="58">
        <v>23</v>
      </c>
      <c r="CI292" s="58">
        <v>0</v>
      </c>
      <c r="CJ292" s="58">
        <v>122</v>
      </c>
      <c r="CK292" s="58">
        <v>0</v>
      </c>
      <c r="CL292" s="63">
        <v>0.18851999999999999</v>
      </c>
      <c r="CM292" s="58">
        <v>0</v>
      </c>
      <c r="CN292" s="112"/>
      <c r="CO292" s="171"/>
      <c r="CP292" s="58">
        <v>0</v>
      </c>
      <c r="CQ292" s="58">
        <v>0</v>
      </c>
      <c r="CR292" s="58">
        <v>0</v>
      </c>
      <c r="CS292" s="64">
        <v>6</v>
      </c>
      <c r="CT292" s="64">
        <v>17</v>
      </c>
      <c r="CU292" s="63">
        <v>0.35294117650000001</v>
      </c>
      <c r="CV292" s="62">
        <v>1</v>
      </c>
      <c r="CW292" s="62">
        <v>0.35294117650000001</v>
      </c>
      <c r="CX292" s="46">
        <f t="shared" si="47"/>
        <v>23.2697922513</v>
      </c>
      <c r="CY292" s="60">
        <v>0</v>
      </c>
      <c r="CZ292" s="60">
        <v>0</v>
      </c>
      <c r="DA292" s="46">
        <f t="shared" si="48"/>
        <v>7.0588235299999997</v>
      </c>
      <c r="DB292" s="60">
        <v>0</v>
      </c>
      <c r="DC292" s="60">
        <v>0</v>
      </c>
      <c r="DD292" s="66">
        <v>0</v>
      </c>
      <c r="DE292" s="49">
        <f t="shared" si="49"/>
        <v>0.65575385473081083</v>
      </c>
    </row>
    <row r="293" spans="1:109" x14ac:dyDescent="0.45">
      <c r="A293" s="56" t="s">
        <v>1586</v>
      </c>
      <c r="B293" s="57" t="s">
        <v>1587</v>
      </c>
      <c r="C293" s="56" t="s">
        <v>1588</v>
      </c>
      <c r="D293" s="56" t="s">
        <v>1589</v>
      </c>
      <c r="E293" s="56" t="s">
        <v>1590</v>
      </c>
      <c r="F293" s="56" t="s">
        <v>1485</v>
      </c>
      <c r="G293" s="56" t="s">
        <v>1462</v>
      </c>
      <c r="H293" s="56" t="s">
        <v>142</v>
      </c>
      <c r="I293" s="58">
        <v>0</v>
      </c>
      <c r="J293" s="59">
        <v>55</v>
      </c>
      <c r="K293" s="60">
        <v>2.5249999999999999</v>
      </c>
      <c r="L293" s="47">
        <f>IF(K293&lt;Benchmarks!C$9,0,IF(K293&lt;Benchmarks!D$9,1,IF(K293&lt;Benchmarks!E$9,2,IF(K293&lt;Benchmarks!F$9,3,IF(K293&lt;Benchmarks!G$9,4,IF(K293&lt;Benchmarks!H$9,5,6))))))</f>
        <v>3</v>
      </c>
      <c r="M293" s="62">
        <v>0.87226277370000005</v>
      </c>
      <c r="N293" s="46">
        <f t="shared" si="40"/>
        <v>2.6167883211</v>
      </c>
      <c r="O293" s="60">
        <v>1.0880000000000001</v>
      </c>
      <c r="P293" s="47">
        <f>IF(O293&lt;Benchmarks!C$8,0,IF(O293&lt;Benchmarks!D$8,1,IF(O293&lt;Benchmarks!E$8,2,IF(O293&lt;Benchmarks!F$8,3,IF(O293&lt;Benchmarks!G$8,4,IF(O293&lt;Benchmarks!H$8,5,6))))))</f>
        <v>2</v>
      </c>
      <c r="Q293" s="62">
        <v>1</v>
      </c>
      <c r="R293" s="46">
        <f t="shared" si="41"/>
        <v>2</v>
      </c>
      <c r="S293" s="60">
        <v>0.36199999999999999</v>
      </c>
      <c r="T293" s="47">
        <f>IF(S293&lt;Benchmarks!C$7,0,IF(S293&lt;Benchmarks!D$7,1,IF(S293&lt;Benchmarks!E$7,2,IF(S293&lt;Benchmarks!F$7,3,IF(S293&lt;Benchmarks!G$7,4,IF(S293&lt;Benchmarks!H$7,5,6))))))</f>
        <v>2</v>
      </c>
      <c r="U293" s="62">
        <v>1</v>
      </c>
      <c r="V293" s="46">
        <f t="shared" si="42"/>
        <v>2</v>
      </c>
      <c r="W293" s="60">
        <v>3.9750000000000001</v>
      </c>
      <c r="X293" s="44">
        <f>IF(W293&lt;Benchmarks!C$5,0,IF(W293&lt;Benchmarks!D$5,1,IF(W293&lt;Benchmarks!E$5,2,IF(W293&lt;Benchmarks!F$5,3,IF(W293&lt;Benchmarks!G$5,4,IF(W293&lt;Benchmarks!H$5,5,6))))))</f>
        <v>3</v>
      </c>
      <c r="Y293" s="62">
        <v>0.86861313870000001</v>
      </c>
      <c r="Z293" s="46">
        <f t="shared" si="43"/>
        <v>2.6058394161000002</v>
      </c>
      <c r="AA293" s="60">
        <v>3.444</v>
      </c>
      <c r="AB293" s="44">
        <f>IF(AA293&lt;Benchmarks!C$6,0,IF(AA293&lt;Benchmarks!D$6,1,IF(AA293&lt;Benchmarks!E$6,2,IF(AA293&lt;Benchmarks!F$6,3,IF(AA293&lt;Benchmarks!G$6,4,IF(AA293&lt;Benchmarks!H$6,5,6))))))</f>
        <v>2</v>
      </c>
      <c r="AC293" s="62">
        <v>0.58974358969999996</v>
      </c>
      <c r="AD293" s="46">
        <f t="shared" si="44"/>
        <v>1.1794871793999999</v>
      </c>
      <c r="AE293" s="46">
        <f t="shared" si="45"/>
        <v>10.4021149166</v>
      </c>
      <c r="AF293" s="58">
        <v>30</v>
      </c>
      <c r="AG293" s="48">
        <f t="shared" si="46"/>
        <v>0.3467371638866667</v>
      </c>
      <c r="AH293" s="171"/>
      <c r="AI293" s="58">
        <v>1</v>
      </c>
      <c r="AJ293" s="58">
        <v>102</v>
      </c>
      <c r="AK293" s="58">
        <v>0</v>
      </c>
      <c r="AL293" s="111"/>
      <c r="AM293" s="58">
        <v>1</v>
      </c>
      <c r="AN293" s="58">
        <v>0</v>
      </c>
      <c r="AO293" s="58">
        <v>0</v>
      </c>
      <c r="AP293" s="58">
        <v>121</v>
      </c>
      <c r="AQ293" s="58">
        <v>0</v>
      </c>
      <c r="AR293" s="62">
        <v>0</v>
      </c>
      <c r="AS293" s="58">
        <v>0</v>
      </c>
      <c r="AT293" s="111"/>
      <c r="AU293" s="58">
        <v>2</v>
      </c>
      <c r="AV293" s="58">
        <v>6</v>
      </c>
      <c r="AW293" s="58">
        <v>6</v>
      </c>
      <c r="AX293" s="58">
        <v>6</v>
      </c>
      <c r="AY293" s="58">
        <v>0</v>
      </c>
      <c r="AZ293" s="58">
        <v>0</v>
      </c>
      <c r="BA293" s="171"/>
      <c r="BB293" s="58">
        <v>4</v>
      </c>
      <c r="BC293" s="111"/>
      <c r="BD293" s="58">
        <v>4</v>
      </c>
      <c r="BE293" s="111"/>
      <c r="BF293" s="171"/>
      <c r="BG293" s="171"/>
      <c r="BH293" s="171"/>
      <c r="BI293" s="171"/>
      <c r="BJ293" s="58">
        <v>6</v>
      </c>
      <c r="BK293" s="175"/>
      <c r="BL293" s="61">
        <v>1</v>
      </c>
      <c r="BM293" s="61">
        <v>139</v>
      </c>
      <c r="BN293" s="64">
        <v>0</v>
      </c>
      <c r="BO293" s="112"/>
      <c r="BP293" s="58">
        <v>1</v>
      </c>
      <c r="BQ293" s="175"/>
      <c r="BR293" s="61">
        <v>1</v>
      </c>
      <c r="BS293" s="61">
        <v>143</v>
      </c>
      <c r="BT293" s="64">
        <v>0</v>
      </c>
      <c r="BU293" s="112"/>
      <c r="BV293" s="64">
        <v>1</v>
      </c>
      <c r="BW293" s="112"/>
      <c r="BX293" s="172"/>
      <c r="BY293" s="64">
        <v>0</v>
      </c>
      <c r="BZ293" s="64">
        <v>0</v>
      </c>
      <c r="CA293" s="64">
        <v>0</v>
      </c>
      <c r="CB293" s="65">
        <v>30</v>
      </c>
      <c r="CC293" s="61">
        <v>0</v>
      </c>
      <c r="CD293" s="61">
        <v>130</v>
      </c>
      <c r="CE293" s="64">
        <v>0</v>
      </c>
      <c r="CF293" s="63">
        <v>0.23077</v>
      </c>
      <c r="CG293" s="58">
        <v>0</v>
      </c>
      <c r="CH293" s="58">
        <v>18</v>
      </c>
      <c r="CI293" s="58">
        <v>0</v>
      </c>
      <c r="CJ293" s="58">
        <v>127</v>
      </c>
      <c r="CK293" s="58">
        <v>0</v>
      </c>
      <c r="CL293" s="63">
        <v>0.14172999999999999</v>
      </c>
      <c r="CM293" s="58">
        <v>0</v>
      </c>
      <c r="CN293" s="63">
        <v>0.47541246199999998</v>
      </c>
      <c r="CO293" s="58">
        <v>0</v>
      </c>
      <c r="CP293" s="58">
        <v>0</v>
      </c>
      <c r="CQ293" s="58">
        <v>4</v>
      </c>
      <c r="CR293" s="58">
        <v>4</v>
      </c>
      <c r="CS293" s="64">
        <v>10</v>
      </c>
      <c r="CT293" s="64">
        <v>17</v>
      </c>
      <c r="CU293" s="63">
        <v>0.58823529409999997</v>
      </c>
      <c r="CV293" s="62">
        <v>0.97887323940000004</v>
      </c>
      <c r="CW293" s="62">
        <v>0.58823529409999997</v>
      </c>
      <c r="CX293" s="46">
        <f t="shared" si="47"/>
        <v>9.1018505520250006</v>
      </c>
      <c r="CY293" s="60">
        <v>0</v>
      </c>
      <c r="CZ293" s="60">
        <v>0</v>
      </c>
      <c r="DA293" s="46">
        <f t="shared" si="48"/>
        <v>11.764705881999999</v>
      </c>
      <c r="DB293" s="60">
        <v>0</v>
      </c>
      <c r="DC293" s="60">
        <v>0</v>
      </c>
      <c r="DD293" s="66">
        <v>0</v>
      </c>
      <c r="DE293" s="49">
        <f t="shared" si="49"/>
        <v>0.45116878776270269</v>
      </c>
    </row>
    <row r="294" spans="1:109" x14ac:dyDescent="0.45">
      <c r="A294" s="56" t="s">
        <v>1591</v>
      </c>
      <c r="B294" s="57" t="s">
        <v>1592</v>
      </c>
      <c r="C294" s="56" t="s">
        <v>1593</v>
      </c>
      <c r="D294" s="56" t="s">
        <v>1594</v>
      </c>
      <c r="E294" s="56" t="s">
        <v>1595</v>
      </c>
      <c r="F294" s="56" t="s">
        <v>1485</v>
      </c>
      <c r="G294" s="56" t="s">
        <v>1462</v>
      </c>
      <c r="H294" s="56" t="s">
        <v>142</v>
      </c>
      <c r="I294" s="58">
        <v>0</v>
      </c>
      <c r="J294" s="59">
        <v>54</v>
      </c>
      <c r="K294" s="60">
        <v>3.5209999999999999</v>
      </c>
      <c r="L294" s="47">
        <f>IF(K294&lt;Benchmarks!C$9,0,IF(K294&lt;Benchmarks!D$9,1,IF(K294&lt;Benchmarks!E$9,2,IF(K294&lt;Benchmarks!F$9,3,IF(K294&lt;Benchmarks!G$9,4,IF(K294&lt;Benchmarks!H$9,5,6))))))</f>
        <v>6</v>
      </c>
      <c r="M294" s="62">
        <v>0.97810218979999997</v>
      </c>
      <c r="N294" s="46">
        <f t="shared" si="40"/>
        <v>5.8686131387999998</v>
      </c>
      <c r="O294" s="60">
        <v>1.052</v>
      </c>
      <c r="P294" s="47">
        <f>IF(O294&lt;Benchmarks!C$8,0,IF(O294&lt;Benchmarks!D$8,1,IF(O294&lt;Benchmarks!E$8,2,IF(O294&lt;Benchmarks!F$8,3,IF(O294&lt;Benchmarks!G$8,4,IF(O294&lt;Benchmarks!H$8,5,6))))))</f>
        <v>2</v>
      </c>
      <c r="Q294" s="62">
        <v>1</v>
      </c>
      <c r="R294" s="46">
        <f t="shared" si="41"/>
        <v>2</v>
      </c>
      <c r="S294" s="60">
        <v>0.58099999999999996</v>
      </c>
      <c r="T294" s="47">
        <f>IF(S294&lt;Benchmarks!C$7,0,IF(S294&lt;Benchmarks!D$7,1,IF(S294&lt;Benchmarks!E$7,2,IF(S294&lt;Benchmarks!F$7,3,IF(S294&lt;Benchmarks!G$7,4,IF(S294&lt;Benchmarks!H$7,5,6))))))</f>
        <v>5</v>
      </c>
      <c r="U294" s="62">
        <v>1</v>
      </c>
      <c r="V294" s="46">
        <f t="shared" si="42"/>
        <v>5</v>
      </c>
      <c r="W294" s="60">
        <v>5.1529999999999996</v>
      </c>
      <c r="X294" s="44">
        <f>IF(W294&lt;Benchmarks!C$5,0,IF(W294&lt;Benchmarks!D$5,1,IF(W294&lt;Benchmarks!E$5,2,IF(W294&lt;Benchmarks!F$5,3,IF(W294&lt;Benchmarks!G$5,4,IF(W294&lt;Benchmarks!H$5,5,6))))))</f>
        <v>6</v>
      </c>
      <c r="Y294" s="62">
        <v>0.96715328469999995</v>
      </c>
      <c r="Z294" s="46">
        <f t="shared" si="43"/>
        <v>5.8029197081999992</v>
      </c>
      <c r="AA294" s="60">
        <v>4.4939999999999998</v>
      </c>
      <c r="AB294" s="44">
        <f>IF(AA294&lt;Benchmarks!C$6,0,IF(AA294&lt;Benchmarks!D$6,1,IF(AA294&lt;Benchmarks!E$6,2,IF(AA294&lt;Benchmarks!F$6,3,IF(AA294&lt;Benchmarks!G$6,4,IF(AA294&lt;Benchmarks!H$6,5,6))))))</f>
        <v>6</v>
      </c>
      <c r="AC294" s="62">
        <v>0.89743589739999996</v>
      </c>
      <c r="AD294" s="46">
        <f t="shared" si="44"/>
        <v>5.3846153844</v>
      </c>
      <c r="AE294" s="46">
        <f t="shared" si="45"/>
        <v>24.056148231400002</v>
      </c>
      <c r="AF294" s="58">
        <v>30</v>
      </c>
      <c r="AG294" s="48">
        <f t="shared" si="46"/>
        <v>0.80187160771333343</v>
      </c>
      <c r="AH294" s="171"/>
      <c r="AI294" s="58">
        <v>1</v>
      </c>
      <c r="AJ294" s="58">
        <v>116</v>
      </c>
      <c r="AK294" s="58">
        <v>0</v>
      </c>
      <c r="AL294" s="111"/>
      <c r="AM294" s="58">
        <v>1</v>
      </c>
      <c r="AN294" s="171"/>
      <c r="AO294" s="58">
        <v>1</v>
      </c>
      <c r="AP294" s="58">
        <v>127</v>
      </c>
      <c r="AQ294" s="58">
        <v>0</v>
      </c>
      <c r="AR294" s="111"/>
      <c r="AS294" s="58">
        <v>1</v>
      </c>
      <c r="AT294" s="111"/>
      <c r="AU294" s="171"/>
      <c r="AV294" s="58">
        <v>2</v>
      </c>
      <c r="AW294" s="58">
        <v>0</v>
      </c>
      <c r="AX294" s="58">
        <v>2</v>
      </c>
      <c r="AY294" s="171"/>
      <c r="AZ294" s="58">
        <v>1</v>
      </c>
      <c r="BA294" s="171"/>
      <c r="BB294" s="58">
        <v>4</v>
      </c>
      <c r="BC294" s="111"/>
      <c r="BD294" s="58">
        <v>1</v>
      </c>
      <c r="BE294" s="111"/>
      <c r="BF294" s="171"/>
      <c r="BG294" s="171"/>
      <c r="BH294" s="171"/>
      <c r="BI294" s="171"/>
      <c r="BJ294" s="58">
        <v>2</v>
      </c>
      <c r="BK294" s="175"/>
      <c r="BL294" s="61">
        <v>1</v>
      </c>
      <c r="BM294" s="61">
        <v>151</v>
      </c>
      <c r="BN294" s="64">
        <v>0</v>
      </c>
      <c r="BO294" s="112"/>
      <c r="BP294" s="58">
        <v>1</v>
      </c>
      <c r="BQ294" s="61">
        <v>0</v>
      </c>
      <c r="BR294" s="61">
        <v>0</v>
      </c>
      <c r="BS294" s="61">
        <v>154</v>
      </c>
      <c r="BT294" s="64">
        <v>0</v>
      </c>
      <c r="BU294" s="63">
        <v>0</v>
      </c>
      <c r="BV294" s="64">
        <v>0</v>
      </c>
      <c r="BW294" s="112"/>
      <c r="BX294" s="64">
        <v>2</v>
      </c>
      <c r="BY294" s="64">
        <v>6</v>
      </c>
      <c r="BZ294" s="64">
        <v>6</v>
      </c>
      <c r="CA294" s="64">
        <v>6</v>
      </c>
      <c r="CB294" s="65">
        <v>37</v>
      </c>
      <c r="CC294" s="61">
        <v>0</v>
      </c>
      <c r="CD294" s="61">
        <v>149</v>
      </c>
      <c r="CE294" s="64">
        <v>0</v>
      </c>
      <c r="CF294" s="63">
        <v>0.24832000000000001</v>
      </c>
      <c r="CG294" s="58">
        <v>0</v>
      </c>
      <c r="CH294" s="58">
        <v>37</v>
      </c>
      <c r="CI294" s="58">
        <v>0</v>
      </c>
      <c r="CJ294" s="58">
        <v>148</v>
      </c>
      <c r="CK294" s="58">
        <v>0</v>
      </c>
      <c r="CL294" s="63">
        <v>0.25</v>
      </c>
      <c r="CM294" s="58">
        <v>0</v>
      </c>
      <c r="CN294" s="112"/>
      <c r="CO294" s="171"/>
      <c r="CP294" s="58">
        <v>0</v>
      </c>
      <c r="CQ294" s="58">
        <v>0</v>
      </c>
      <c r="CR294" s="58">
        <v>0</v>
      </c>
      <c r="CS294" s="64">
        <v>8</v>
      </c>
      <c r="CT294" s="64">
        <v>17</v>
      </c>
      <c r="CU294" s="63">
        <v>0.47058823529999999</v>
      </c>
      <c r="CV294" s="62">
        <v>0.98684210530000005</v>
      </c>
      <c r="CW294" s="62">
        <v>0.47058823529999999</v>
      </c>
      <c r="CX294" s="46">
        <f t="shared" si="47"/>
        <v>21.049129702475003</v>
      </c>
      <c r="CY294" s="60">
        <v>0</v>
      </c>
      <c r="CZ294" s="60">
        <v>0</v>
      </c>
      <c r="DA294" s="46">
        <f t="shared" si="48"/>
        <v>9.4117647059999996</v>
      </c>
      <c r="DB294" s="60">
        <v>0</v>
      </c>
      <c r="DC294" s="60">
        <v>0</v>
      </c>
      <c r="DD294" s="66">
        <v>0</v>
      </c>
      <c r="DE294" s="49">
        <f t="shared" si="49"/>
        <v>0.6586139331562163</v>
      </c>
    </row>
    <row r="295" spans="1:109" x14ac:dyDescent="0.45">
      <c r="A295" s="56" t="s">
        <v>1596</v>
      </c>
      <c r="B295" s="57" t="s">
        <v>1597</v>
      </c>
      <c r="C295" s="56" t="s">
        <v>1598</v>
      </c>
      <c r="D295" s="56" t="s">
        <v>1599</v>
      </c>
      <c r="E295" s="56" t="s">
        <v>1600</v>
      </c>
      <c r="F295" s="56" t="s">
        <v>1474</v>
      </c>
      <c r="G295" s="56" t="s">
        <v>1240</v>
      </c>
      <c r="H295" s="56" t="s">
        <v>142</v>
      </c>
      <c r="I295" s="58">
        <v>0</v>
      </c>
      <c r="J295" s="59">
        <v>99</v>
      </c>
      <c r="K295" s="60">
        <v>2.2810000000000001</v>
      </c>
      <c r="L295" s="47">
        <f>IF(K295&lt;Benchmarks!C$9,0,IF(K295&lt;Benchmarks!D$9,1,IF(K295&lt;Benchmarks!E$9,2,IF(K295&lt;Benchmarks!F$9,3,IF(K295&lt;Benchmarks!G$9,4,IF(K295&lt;Benchmarks!H$9,5,6))))))</f>
        <v>1</v>
      </c>
      <c r="M295" s="62">
        <v>0.51459854009999995</v>
      </c>
      <c r="N295" s="46">
        <f t="shared" si="40"/>
        <v>0.51459854009999995</v>
      </c>
      <c r="O295" s="60">
        <v>0.85</v>
      </c>
      <c r="P295" s="47">
        <f>IF(O295&lt;Benchmarks!C$8,0,IF(O295&lt;Benchmarks!D$8,1,IF(O295&lt;Benchmarks!E$8,2,IF(O295&lt;Benchmarks!F$8,3,IF(O295&lt;Benchmarks!G$8,4,IF(O295&lt;Benchmarks!H$8,5,6))))))</f>
        <v>0</v>
      </c>
      <c r="Q295" s="62">
        <v>0.66788321169999998</v>
      </c>
      <c r="R295" s="46">
        <f t="shared" si="41"/>
        <v>0</v>
      </c>
      <c r="S295" s="60">
        <v>0.16300000000000001</v>
      </c>
      <c r="T295" s="47">
        <f>IF(S295&lt;Benchmarks!C$7,0,IF(S295&lt;Benchmarks!D$7,1,IF(S295&lt;Benchmarks!E$7,2,IF(S295&lt;Benchmarks!F$7,3,IF(S295&lt;Benchmarks!G$7,4,IF(S295&lt;Benchmarks!H$7,5,6))))))</f>
        <v>0</v>
      </c>
      <c r="U295" s="62">
        <v>0.66788321169999998</v>
      </c>
      <c r="V295" s="46">
        <f t="shared" si="42"/>
        <v>0</v>
      </c>
      <c r="W295" s="60">
        <v>3.294</v>
      </c>
      <c r="X295" s="44">
        <f>IF(W295&lt;Benchmarks!C$5,0,IF(W295&lt;Benchmarks!D$5,1,IF(W295&lt;Benchmarks!E$5,2,IF(W295&lt;Benchmarks!F$5,3,IF(W295&lt;Benchmarks!G$5,4,IF(W295&lt;Benchmarks!H$5,5,6))))))</f>
        <v>0</v>
      </c>
      <c r="Y295" s="62">
        <v>0.31021897809999999</v>
      </c>
      <c r="Z295" s="46">
        <f t="shared" si="43"/>
        <v>0</v>
      </c>
      <c r="AA295" s="60">
        <v>3.1150000000000002</v>
      </c>
      <c r="AB295" s="44">
        <f>IF(AA295&lt;Benchmarks!C$6,0,IF(AA295&lt;Benchmarks!D$6,1,IF(AA295&lt;Benchmarks!E$6,2,IF(AA295&lt;Benchmarks!F$6,3,IF(AA295&lt;Benchmarks!G$6,4,IF(AA295&lt;Benchmarks!H$6,5,6))))))</f>
        <v>0</v>
      </c>
      <c r="AC295" s="62">
        <v>0.16666666669999999</v>
      </c>
      <c r="AD295" s="46">
        <f t="shared" si="44"/>
        <v>0</v>
      </c>
      <c r="AE295" s="46">
        <f t="shared" si="45"/>
        <v>0.51459854009999995</v>
      </c>
      <c r="AF295" s="58">
        <v>30</v>
      </c>
      <c r="AG295" s="48">
        <f t="shared" si="46"/>
        <v>1.7153284669999998E-2</v>
      </c>
      <c r="AH295" s="171"/>
      <c r="AI295" s="58">
        <v>1</v>
      </c>
      <c r="AJ295" s="58">
        <v>123</v>
      </c>
      <c r="AK295" s="58">
        <v>0</v>
      </c>
      <c r="AL295" s="111"/>
      <c r="AM295" s="58">
        <v>1</v>
      </c>
      <c r="AN295" s="58">
        <v>13</v>
      </c>
      <c r="AO295" s="58">
        <v>0</v>
      </c>
      <c r="AP295" s="58">
        <v>80</v>
      </c>
      <c r="AQ295" s="58">
        <v>0</v>
      </c>
      <c r="AR295" s="62">
        <v>0.16250000000000001</v>
      </c>
      <c r="AS295" s="58">
        <v>0</v>
      </c>
      <c r="AT295" s="111"/>
      <c r="AU295" s="171"/>
      <c r="AV295" s="58">
        <v>0</v>
      </c>
      <c r="AW295" s="58">
        <v>0</v>
      </c>
      <c r="AX295" s="58">
        <v>0</v>
      </c>
      <c r="AY295" s="171"/>
      <c r="AZ295" s="58">
        <v>1</v>
      </c>
      <c r="BA295" s="58">
        <v>53</v>
      </c>
      <c r="BB295" s="58">
        <v>0</v>
      </c>
      <c r="BC295" s="111"/>
      <c r="BD295" s="58">
        <v>1</v>
      </c>
      <c r="BE295" s="111"/>
      <c r="BF295" s="171"/>
      <c r="BG295" s="58">
        <v>0</v>
      </c>
      <c r="BH295" s="58">
        <v>0</v>
      </c>
      <c r="BI295" s="58">
        <v>0</v>
      </c>
      <c r="BJ295" s="58">
        <v>0</v>
      </c>
      <c r="BK295" s="175"/>
      <c r="BL295" s="61">
        <v>1</v>
      </c>
      <c r="BM295" s="61">
        <v>228</v>
      </c>
      <c r="BN295" s="64">
        <v>0</v>
      </c>
      <c r="BO295" s="112"/>
      <c r="BP295" s="58">
        <v>1</v>
      </c>
      <c r="BQ295" s="61">
        <v>0</v>
      </c>
      <c r="BR295" s="61">
        <v>0</v>
      </c>
      <c r="BS295" s="61">
        <v>104</v>
      </c>
      <c r="BT295" s="64">
        <v>0</v>
      </c>
      <c r="BU295" s="63">
        <v>0</v>
      </c>
      <c r="BV295" s="64">
        <v>0</v>
      </c>
      <c r="BW295" s="112"/>
      <c r="BX295" s="64">
        <v>2</v>
      </c>
      <c r="BY295" s="64">
        <v>6</v>
      </c>
      <c r="BZ295" s="64">
        <v>6</v>
      </c>
      <c r="CA295" s="64">
        <v>6</v>
      </c>
      <c r="CB295" s="65">
        <v>13</v>
      </c>
      <c r="CC295" s="61">
        <v>0</v>
      </c>
      <c r="CD295" s="61">
        <v>171</v>
      </c>
      <c r="CE295" s="64">
        <v>0</v>
      </c>
      <c r="CF295" s="63">
        <v>7.6020000000000004E-2</v>
      </c>
      <c r="CG295" s="58">
        <v>0</v>
      </c>
      <c r="CH295" s="171"/>
      <c r="CI295" s="58">
        <v>1</v>
      </c>
      <c r="CJ295" s="58">
        <v>71</v>
      </c>
      <c r="CK295" s="58">
        <v>0</v>
      </c>
      <c r="CL295" s="112"/>
      <c r="CM295" s="58">
        <v>1</v>
      </c>
      <c r="CN295" s="112"/>
      <c r="CO295" s="171"/>
      <c r="CP295" s="58">
        <v>1</v>
      </c>
      <c r="CQ295" s="58">
        <v>0</v>
      </c>
      <c r="CR295" s="58">
        <v>1</v>
      </c>
      <c r="CS295" s="64">
        <v>7</v>
      </c>
      <c r="CT295" s="64">
        <v>17</v>
      </c>
      <c r="CU295" s="63">
        <v>0.41176470590000003</v>
      </c>
      <c r="CV295" s="62">
        <v>0.33783783779999998</v>
      </c>
      <c r="CW295" s="62">
        <v>0</v>
      </c>
      <c r="CX295" s="46">
        <f t="shared" si="47"/>
        <v>0.45027372258749992</v>
      </c>
      <c r="CY295" s="60">
        <v>0</v>
      </c>
      <c r="CZ295" s="60">
        <v>0</v>
      </c>
      <c r="DA295" s="46">
        <f t="shared" si="48"/>
        <v>0</v>
      </c>
      <c r="DB295" s="60">
        <v>0</v>
      </c>
      <c r="DC295" s="60">
        <v>0</v>
      </c>
      <c r="DD295" s="66">
        <v>0</v>
      </c>
      <c r="DE295" s="49">
        <f t="shared" si="49"/>
        <v>9.7356480559459436E-3</v>
      </c>
    </row>
    <row r="296" spans="1:109" x14ac:dyDescent="0.45">
      <c r="A296" s="56" t="s">
        <v>1601</v>
      </c>
      <c r="B296" s="57" t="s">
        <v>1602</v>
      </c>
      <c r="C296" s="56" t="s">
        <v>1603</v>
      </c>
      <c r="D296" s="56" t="s">
        <v>1604</v>
      </c>
      <c r="E296" s="56" t="s">
        <v>1605</v>
      </c>
      <c r="F296" s="56" t="s">
        <v>1462</v>
      </c>
      <c r="G296" s="56" t="s">
        <v>1462</v>
      </c>
      <c r="H296" s="56" t="s">
        <v>142</v>
      </c>
      <c r="I296" s="58">
        <v>0</v>
      </c>
      <c r="J296" s="59">
        <v>193</v>
      </c>
      <c r="K296" s="60">
        <v>2.4670000000000001</v>
      </c>
      <c r="L296" s="47">
        <f>IF(K296&lt;Benchmarks!C$9,0,IF(K296&lt;Benchmarks!D$9,1,IF(K296&lt;Benchmarks!E$9,2,IF(K296&lt;Benchmarks!F$9,3,IF(K296&lt;Benchmarks!G$9,4,IF(K296&lt;Benchmarks!H$9,5,6))))))</f>
        <v>3</v>
      </c>
      <c r="M296" s="62">
        <v>0.1094890511</v>
      </c>
      <c r="N296" s="46">
        <f t="shared" si="40"/>
        <v>0.32846715329999998</v>
      </c>
      <c r="O296" s="60">
        <v>0.93500000000000005</v>
      </c>
      <c r="P296" s="47">
        <f>IF(O296&lt;Benchmarks!C$8,0,IF(O296&lt;Benchmarks!D$8,1,IF(O296&lt;Benchmarks!E$8,2,IF(O296&lt;Benchmarks!F$8,3,IF(O296&lt;Benchmarks!G$8,4,IF(O296&lt;Benchmarks!H$8,5,6))))))</f>
        <v>0</v>
      </c>
      <c r="Q296" s="62">
        <v>1</v>
      </c>
      <c r="R296" s="46">
        <f t="shared" si="41"/>
        <v>0</v>
      </c>
      <c r="S296" s="60">
        <v>0.65200000000000002</v>
      </c>
      <c r="T296" s="47">
        <f>IF(S296&lt;Benchmarks!C$7,0,IF(S296&lt;Benchmarks!D$7,1,IF(S296&lt;Benchmarks!E$7,2,IF(S296&lt;Benchmarks!F$7,3,IF(S296&lt;Benchmarks!G$7,4,IF(S296&lt;Benchmarks!H$7,5,6))))))</f>
        <v>5</v>
      </c>
      <c r="U296" s="62">
        <v>1</v>
      </c>
      <c r="V296" s="46">
        <f t="shared" si="42"/>
        <v>5</v>
      </c>
      <c r="W296" s="60">
        <v>4.0540000000000003</v>
      </c>
      <c r="X296" s="44">
        <f>IF(W296&lt;Benchmarks!C$5,0,IF(W296&lt;Benchmarks!D$5,1,IF(W296&lt;Benchmarks!E$5,2,IF(W296&lt;Benchmarks!F$5,3,IF(W296&lt;Benchmarks!G$5,4,IF(W296&lt;Benchmarks!H$5,5,6))))))</f>
        <v>3</v>
      </c>
      <c r="Y296" s="62">
        <v>0.6605839416</v>
      </c>
      <c r="Z296" s="46">
        <f t="shared" si="43"/>
        <v>1.9817518247999999</v>
      </c>
      <c r="AA296" s="60">
        <v>3.9159999999999999</v>
      </c>
      <c r="AB296" s="44">
        <f>IF(AA296&lt;Benchmarks!C$6,0,IF(AA296&lt;Benchmarks!D$6,1,IF(AA296&lt;Benchmarks!E$6,2,IF(AA296&lt;Benchmarks!F$6,3,IF(AA296&lt;Benchmarks!G$6,4,IF(AA296&lt;Benchmarks!H$6,5,6))))))</f>
        <v>5</v>
      </c>
      <c r="AC296" s="62">
        <v>0.7307692308</v>
      </c>
      <c r="AD296" s="46">
        <f t="shared" si="44"/>
        <v>3.653846154</v>
      </c>
      <c r="AE296" s="46">
        <f t="shared" si="45"/>
        <v>10.9640651321</v>
      </c>
      <c r="AF296" s="58">
        <v>30</v>
      </c>
      <c r="AG296" s="48">
        <f t="shared" si="46"/>
        <v>0.36546883773666666</v>
      </c>
      <c r="AH296" s="58">
        <v>20</v>
      </c>
      <c r="AI296" s="58">
        <v>0</v>
      </c>
      <c r="AJ296" s="58">
        <v>417</v>
      </c>
      <c r="AK296" s="58">
        <v>0</v>
      </c>
      <c r="AL296" s="62">
        <v>4.7960000000000003E-2</v>
      </c>
      <c r="AM296" s="58">
        <v>0</v>
      </c>
      <c r="AN296" s="58">
        <v>20</v>
      </c>
      <c r="AO296" s="58">
        <v>0</v>
      </c>
      <c r="AP296" s="58">
        <v>452</v>
      </c>
      <c r="AQ296" s="58">
        <v>0</v>
      </c>
      <c r="AR296" s="62">
        <v>4.4249999999999998E-2</v>
      </c>
      <c r="AS296" s="58">
        <v>0</v>
      </c>
      <c r="AT296" s="62">
        <v>0.1024861878</v>
      </c>
      <c r="AU296" s="58">
        <v>0</v>
      </c>
      <c r="AV296" s="58">
        <v>3</v>
      </c>
      <c r="AW296" s="58">
        <v>1</v>
      </c>
      <c r="AX296" s="58">
        <v>3</v>
      </c>
      <c r="AY296" s="171"/>
      <c r="AZ296" s="58">
        <v>1</v>
      </c>
      <c r="BA296" s="58">
        <v>115</v>
      </c>
      <c r="BB296" s="58">
        <v>0</v>
      </c>
      <c r="BC296" s="111"/>
      <c r="BD296" s="58">
        <v>1</v>
      </c>
      <c r="BE296" s="111"/>
      <c r="BF296" s="58">
        <v>2</v>
      </c>
      <c r="BG296" s="58">
        <v>5</v>
      </c>
      <c r="BH296" s="58">
        <v>6</v>
      </c>
      <c r="BI296" s="58">
        <v>6</v>
      </c>
      <c r="BJ296" s="58">
        <v>6</v>
      </c>
      <c r="BK296" s="175"/>
      <c r="BL296" s="61">
        <v>1</v>
      </c>
      <c r="BM296" s="61">
        <v>512</v>
      </c>
      <c r="BN296" s="64">
        <v>0</v>
      </c>
      <c r="BO296" s="112"/>
      <c r="BP296" s="58">
        <v>1</v>
      </c>
      <c r="BQ296" s="175"/>
      <c r="BR296" s="61">
        <v>1</v>
      </c>
      <c r="BS296" s="61">
        <v>518</v>
      </c>
      <c r="BT296" s="64">
        <v>0</v>
      </c>
      <c r="BU296" s="112"/>
      <c r="BV296" s="64">
        <v>1</v>
      </c>
      <c r="BW296" s="63">
        <v>0.34129692830000002</v>
      </c>
      <c r="BX296" s="64">
        <v>0</v>
      </c>
      <c r="BY296" s="64">
        <v>5</v>
      </c>
      <c r="BZ296" s="64">
        <v>6</v>
      </c>
      <c r="CA296" s="64">
        <v>6</v>
      </c>
      <c r="CB296" s="65">
        <v>88</v>
      </c>
      <c r="CC296" s="61">
        <v>0</v>
      </c>
      <c r="CD296" s="61">
        <v>459</v>
      </c>
      <c r="CE296" s="64">
        <v>0</v>
      </c>
      <c r="CF296" s="63">
        <v>0.19172</v>
      </c>
      <c r="CG296" s="58">
        <v>0</v>
      </c>
      <c r="CH296" s="58">
        <v>68</v>
      </c>
      <c r="CI296" s="58">
        <v>0</v>
      </c>
      <c r="CJ296" s="58">
        <v>465</v>
      </c>
      <c r="CK296" s="58">
        <v>0</v>
      </c>
      <c r="CL296" s="63">
        <v>0.14624000000000001</v>
      </c>
      <c r="CM296" s="58">
        <v>0</v>
      </c>
      <c r="CN296" s="63">
        <v>0.30679978409999997</v>
      </c>
      <c r="CO296" s="58">
        <v>0</v>
      </c>
      <c r="CP296" s="58">
        <v>0</v>
      </c>
      <c r="CQ296" s="58">
        <v>3</v>
      </c>
      <c r="CR296" s="58">
        <v>3</v>
      </c>
      <c r="CS296" s="64">
        <v>15</v>
      </c>
      <c r="CT296" s="64">
        <v>17</v>
      </c>
      <c r="CU296" s="63">
        <v>0.88235294119999996</v>
      </c>
      <c r="CV296" s="62">
        <v>0.99803149609999997</v>
      </c>
      <c r="CW296" s="62">
        <v>0.88235294119999996</v>
      </c>
      <c r="CX296" s="46">
        <f t="shared" si="47"/>
        <v>9.5935569905874996</v>
      </c>
      <c r="CY296" s="60">
        <v>0</v>
      </c>
      <c r="CZ296" s="60">
        <v>0</v>
      </c>
      <c r="DA296" s="46">
        <f t="shared" si="48"/>
        <v>17.647058823999998</v>
      </c>
      <c r="DB296" s="60">
        <v>0</v>
      </c>
      <c r="DC296" s="60">
        <v>0</v>
      </c>
      <c r="DD296" s="66">
        <v>0</v>
      </c>
      <c r="DE296" s="49">
        <f t="shared" si="49"/>
        <v>0.58898628788297291</v>
      </c>
    </row>
    <row r="297" spans="1:109" x14ac:dyDescent="0.45">
      <c r="A297" s="56" t="s">
        <v>1606</v>
      </c>
      <c r="B297" s="57" t="s">
        <v>1607</v>
      </c>
      <c r="C297" s="56" t="s">
        <v>1608</v>
      </c>
      <c r="D297" s="56" t="s">
        <v>1609</v>
      </c>
      <c r="E297" s="56" t="s">
        <v>1610</v>
      </c>
      <c r="F297" s="56" t="s">
        <v>1462</v>
      </c>
      <c r="G297" s="56" t="s">
        <v>1462</v>
      </c>
      <c r="H297" s="56" t="s">
        <v>142</v>
      </c>
      <c r="I297" s="58">
        <v>0</v>
      </c>
      <c r="J297" s="59">
        <v>99</v>
      </c>
      <c r="K297" s="60">
        <v>1.95</v>
      </c>
      <c r="L297" s="47">
        <f>IF(K297&lt;Benchmarks!C$9,0,IF(K297&lt;Benchmarks!D$9,1,IF(K297&lt;Benchmarks!E$9,2,IF(K297&lt;Benchmarks!F$9,3,IF(K297&lt;Benchmarks!G$9,4,IF(K297&lt;Benchmarks!H$9,5,6))))))</f>
        <v>0</v>
      </c>
      <c r="M297" s="62">
        <v>0.97445255470000003</v>
      </c>
      <c r="N297" s="46">
        <f t="shared" si="40"/>
        <v>0</v>
      </c>
      <c r="O297" s="60">
        <v>1.0920000000000001</v>
      </c>
      <c r="P297" s="47">
        <f>IF(O297&lt;Benchmarks!C$8,0,IF(O297&lt;Benchmarks!D$8,1,IF(O297&lt;Benchmarks!E$8,2,IF(O297&lt;Benchmarks!F$8,3,IF(O297&lt;Benchmarks!G$8,4,IF(O297&lt;Benchmarks!H$8,5,6))))))</f>
        <v>2</v>
      </c>
      <c r="Q297" s="62">
        <v>1</v>
      </c>
      <c r="R297" s="46">
        <f t="shared" si="41"/>
        <v>2</v>
      </c>
      <c r="S297" s="60">
        <v>0.39400000000000002</v>
      </c>
      <c r="T297" s="47">
        <f>IF(S297&lt;Benchmarks!C$7,0,IF(S297&lt;Benchmarks!D$7,1,IF(S297&lt;Benchmarks!E$7,2,IF(S297&lt;Benchmarks!F$7,3,IF(S297&lt;Benchmarks!G$7,4,IF(S297&lt;Benchmarks!H$7,5,6))))))</f>
        <v>2</v>
      </c>
      <c r="U297" s="62">
        <v>1</v>
      </c>
      <c r="V297" s="46">
        <f t="shared" si="42"/>
        <v>2</v>
      </c>
      <c r="W297" s="60">
        <v>3.4369999999999998</v>
      </c>
      <c r="X297" s="44">
        <f>IF(W297&lt;Benchmarks!C$5,0,IF(W297&lt;Benchmarks!D$5,1,IF(W297&lt;Benchmarks!E$5,2,IF(W297&lt;Benchmarks!F$5,3,IF(W297&lt;Benchmarks!G$5,4,IF(W297&lt;Benchmarks!H$5,5,6))))))</f>
        <v>0</v>
      </c>
      <c r="Y297" s="62">
        <v>1</v>
      </c>
      <c r="Z297" s="46">
        <f t="shared" si="43"/>
        <v>0</v>
      </c>
      <c r="AA297" s="60">
        <v>3.1320000000000001</v>
      </c>
      <c r="AB297" s="44">
        <f>IF(AA297&lt;Benchmarks!C$6,0,IF(AA297&lt;Benchmarks!D$6,1,IF(AA297&lt;Benchmarks!E$6,2,IF(AA297&lt;Benchmarks!F$6,3,IF(AA297&lt;Benchmarks!G$6,4,IF(AA297&lt;Benchmarks!H$6,5,6))))))</f>
        <v>0</v>
      </c>
      <c r="AC297" s="62">
        <v>1</v>
      </c>
      <c r="AD297" s="46">
        <f t="shared" si="44"/>
        <v>0</v>
      </c>
      <c r="AE297" s="46">
        <f t="shared" si="45"/>
        <v>4</v>
      </c>
      <c r="AF297" s="58">
        <v>30</v>
      </c>
      <c r="AG297" s="48">
        <f t="shared" si="46"/>
        <v>0.13333333333333333</v>
      </c>
      <c r="AH297" s="171"/>
      <c r="AI297" s="58">
        <v>1</v>
      </c>
      <c r="AJ297" s="58">
        <v>228</v>
      </c>
      <c r="AK297" s="58">
        <v>0</v>
      </c>
      <c r="AL297" s="111"/>
      <c r="AM297" s="58">
        <v>1</v>
      </c>
      <c r="AN297" s="171"/>
      <c r="AO297" s="58">
        <v>1</v>
      </c>
      <c r="AP297" s="58">
        <v>242</v>
      </c>
      <c r="AQ297" s="58">
        <v>0</v>
      </c>
      <c r="AR297" s="111"/>
      <c r="AS297" s="58">
        <v>1</v>
      </c>
      <c r="AT297" s="62">
        <v>0.31203801479999999</v>
      </c>
      <c r="AU297" s="58">
        <v>0</v>
      </c>
      <c r="AV297" s="58">
        <v>5</v>
      </c>
      <c r="AW297" s="58">
        <v>6</v>
      </c>
      <c r="AX297" s="58">
        <v>6</v>
      </c>
      <c r="AY297" s="58">
        <v>0</v>
      </c>
      <c r="AZ297" s="58">
        <v>0</v>
      </c>
      <c r="BA297" s="58">
        <v>61</v>
      </c>
      <c r="BB297" s="58">
        <v>0</v>
      </c>
      <c r="BC297" s="62">
        <v>0</v>
      </c>
      <c r="BD297" s="58">
        <v>0</v>
      </c>
      <c r="BE297" s="111"/>
      <c r="BF297" s="58">
        <v>2</v>
      </c>
      <c r="BG297" s="58">
        <v>6</v>
      </c>
      <c r="BH297" s="58">
        <v>6</v>
      </c>
      <c r="BI297" s="58">
        <v>6</v>
      </c>
      <c r="BJ297" s="58">
        <v>6</v>
      </c>
      <c r="BK297" s="175"/>
      <c r="BL297" s="61">
        <v>1</v>
      </c>
      <c r="BM297" s="61">
        <v>262</v>
      </c>
      <c r="BN297" s="64">
        <v>0</v>
      </c>
      <c r="BO297" s="112"/>
      <c r="BP297" s="58">
        <v>1</v>
      </c>
      <c r="BQ297" s="175"/>
      <c r="BR297" s="61">
        <v>1</v>
      </c>
      <c r="BS297" s="61">
        <v>269</v>
      </c>
      <c r="BT297" s="64">
        <v>0</v>
      </c>
      <c r="BU297" s="112"/>
      <c r="BV297" s="64">
        <v>1</v>
      </c>
      <c r="BW297" s="112"/>
      <c r="BX297" s="172"/>
      <c r="BY297" s="64">
        <v>1</v>
      </c>
      <c r="BZ297" s="64">
        <v>0</v>
      </c>
      <c r="CA297" s="64">
        <v>1</v>
      </c>
      <c r="CB297" s="65">
        <v>24</v>
      </c>
      <c r="CC297" s="61">
        <v>0</v>
      </c>
      <c r="CD297" s="61">
        <v>249</v>
      </c>
      <c r="CE297" s="64">
        <v>0</v>
      </c>
      <c r="CF297" s="63">
        <v>9.6390000000000003E-2</v>
      </c>
      <c r="CG297" s="58">
        <v>0</v>
      </c>
      <c r="CH297" s="58">
        <v>35</v>
      </c>
      <c r="CI297" s="58">
        <v>0</v>
      </c>
      <c r="CJ297" s="58">
        <v>260</v>
      </c>
      <c r="CK297" s="58">
        <v>0</v>
      </c>
      <c r="CL297" s="63">
        <v>0.13461999999999999</v>
      </c>
      <c r="CM297" s="58">
        <v>0</v>
      </c>
      <c r="CN297" s="112"/>
      <c r="CO297" s="171"/>
      <c r="CP297" s="58">
        <v>0</v>
      </c>
      <c r="CQ297" s="58">
        <v>0</v>
      </c>
      <c r="CR297" s="58">
        <v>0</v>
      </c>
      <c r="CS297" s="64">
        <v>7</v>
      </c>
      <c r="CT297" s="64">
        <v>17</v>
      </c>
      <c r="CU297" s="63">
        <v>0.41176470590000003</v>
      </c>
      <c r="CV297" s="62">
        <v>0.98141263940000001</v>
      </c>
      <c r="CW297" s="62">
        <v>0.41176470590000003</v>
      </c>
      <c r="CX297" s="46">
        <f t="shared" si="47"/>
        <v>3.5</v>
      </c>
      <c r="CY297" s="60">
        <v>0</v>
      </c>
      <c r="CZ297" s="60">
        <v>0</v>
      </c>
      <c r="DA297" s="46">
        <f t="shared" si="48"/>
        <v>8.2352941180000006</v>
      </c>
      <c r="DB297" s="60">
        <v>0</v>
      </c>
      <c r="DC297" s="60">
        <v>0</v>
      </c>
      <c r="DD297" s="66">
        <v>0</v>
      </c>
      <c r="DE297" s="49">
        <f t="shared" si="49"/>
        <v>0.25373608903783784</v>
      </c>
    </row>
    <row r="298" spans="1:109" x14ac:dyDescent="0.45">
      <c r="A298" s="56" t="s">
        <v>1611</v>
      </c>
      <c r="B298" s="57" t="s">
        <v>1612</v>
      </c>
      <c r="C298" s="56" t="s">
        <v>1613</v>
      </c>
      <c r="D298" s="56" t="s">
        <v>1614</v>
      </c>
      <c r="E298" s="56" t="s">
        <v>1615</v>
      </c>
      <c r="F298" s="56" t="s">
        <v>1462</v>
      </c>
      <c r="G298" s="56" t="s">
        <v>1462</v>
      </c>
      <c r="H298" s="56" t="s">
        <v>142</v>
      </c>
      <c r="I298" s="58">
        <v>0</v>
      </c>
      <c r="J298" s="59">
        <v>123</v>
      </c>
      <c r="K298" s="60">
        <v>2.3420000000000001</v>
      </c>
      <c r="L298" s="47">
        <f>IF(K298&lt;Benchmarks!C$9,0,IF(K298&lt;Benchmarks!D$9,1,IF(K298&lt;Benchmarks!E$9,2,IF(K298&lt;Benchmarks!F$9,3,IF(K298&lt;Benchmarks!G$9,4,IF(K298&lt;Benchmarks!H$9,5,6))))))</f>
        <v>2</v>
      </c>
      <c r="M298" s="62">
        <v>0.89781021900000002</v>
      </c>
      <c r="N298" s="46">
        <f t="shared" si="40"/>
        <v>1.795620438</v>
      </c>
      <c r="O298" s="60">
        <v>1.004</v>
      </c>
      <c r="P298" s="47">
        <f>IF(O298&lt;Benchmarks!C$8,0,IF(O298&lt;Benchmarks!D$8,1,IF(O298&lt;Benchmarks!E$8,2,IF(O298&lt;Benchmarks!F$8,3,IF(O298&lt;Benchmarks!G$8,4,IF(O298&lt;Benchmarks!H$8,5,6))))))</f>
        <v>1</v>
      </c>
      <c r="Q298" s="62">
        <v>1</v>
      </c>
      <c r="R298" s="46">
        <f t="shared" si="41"/>
        <v>1</v>
      </c>
      <c r="S298" s="60">
        <v>0.41799999999999998</v>
      </c>
      <c r="T298" s="47">
        <f>IF(S298&lt;Benchmarks!C$7,0,IF(S298&lt;Benchmarks!D$7,1,IF(S298&lt;Benchmarks!E$7,2,IF(S298&lt;Benchmarks!F$7,3,IF(S298&lt;Benchmarks!G$7,4,IF(S298&lt;Benchmarks!H$7,5,6))))))</f>
        <v>3</v>
      </c>
      <c r="U298" s="62">
        <v>1</v>
      </c>
      <c r="V298" s="46">
        <f t="shared" si="42"/>
        <v>3</v>
      </c>
      <c r="W298" s="60">
        <v>3.7639999999999998</v>
      </c>
      <c r="X298" s="44">
        <f>IF(W298&lt;Benchmarks!C$5,0,IF(W298&lt;Benchmarks!D$5,1,IF(W298&lt;Benchmarks!E$5,2,IF(W298&lt;Benchmarks!F$5,3,IF(W298&lt;Benchmarks!G$5,4,IF(W298&lt;Benchmarks!H$5,5,6))))))</f>
        <v>1</v>
      </c>
      <c r="Y298" s="62">
        <v>0.95255474449999999</v>
      </c>
      <c r="Z298" s="46">
        <f t="shared" si="43"/>
        <v>0.95255474449999999</v>
      </c>
      <c r="AA298" s="60">
        <v>3.4390000000000001</v>
      </c>
      <c r="AB298" s="44">
        <f>IF(AA298&lt;Benchmarks!C$6,0,IF(AA298&lt;Benchmarks!D$6,1,IF(AA298&lt;Benchmarks!E$6,2,IF(AA298&lt;Benchmarks!F$6,3,IF(AA298&lt;Benchmarks!G$6,4,IF(AA298&lt;Benchmarks!H$6,5,6))))))</f>
        <v>1</v>
      </c>
      <c r="AC298" s="62">
        <v>0.91025641030000004</v>
      </c>
      <c r="AD298" s="46">
        <f t="shared" si="44"/>
        <v>0.91025641030000004</v>
      </c>
      <c r="AE298" s="46">
        <f t="shared" si="45"/>
        <v>7.6584315928000004</v>
      </c>
      <c r="AF298" s="58">
        <v>30</v>
      </c>
      <c r="AG298" s="48">
        <f t="shared" si="46"/>
        <v>0.25528105309333332</v>
      </c>
      <c r="AH298" s="171"/>
      <c r="AI298" s="58">
        <v>1</v>
      </c>
      <c r="AJ298" s="58">
        <v>175</v>
      </c>
      <c r="AK298" s="58">
        <v>0</v>
      </c>
      <c r="AL298" s="111"/>
      <c r="AM298" s="58">
        <v>1</v>
      </c>
      <c r="AN298" s="171"/>
      <c r="AO298" s="58">
        <v>1</v>
      </c>
      <c r="AP298" s="58">
        <v>263</v>
      </c>
      <c r="AQ298" s="58">
        <v>0</v>
      </c>
      <c r="AR298" s="111"/>
      <c r="AS298" s="58">
        <v>1</v>
      </c>
      <c r="AT298" s="62">
        <v>0.56229749630000003</v>
      </c>
      <c r="AU298" s="58">
        <v>0</v>
      </c>
      <c r="AV298" s="58">
        <v>5</v>
      </c>
      <c r="AW298" s="58">
        <v>6</v>
      </c>
      <c r="AX298" s="58">
        <v>6</v>
      </c>
      <c r="AY298" s="58">
        <v>0</v>
      </c>
      <c r="AZ298" s="58">
        <v>0</v>
      </c>
      <c r="BA298" s="58">
        <v>64</v>
      </c>
      <c r="BB298" s="58">
        <v>0</v>
      </c>
      <c r="BC298" s="62">
        <v>0</v>
      </c>
      <c r="BD298" s="58">
        <v>0</v>
      </c>
      <c r="BE298" s="111"/>
      <c r="BF298" s="58">
        <v>2</v>
      </c>
      <c r="BG298" s="58">
        <v>6</v>
      </c>
      <c r="BH298" s="58">
        <v>6</v>
      </c>
      <c r="BI298" s="58">
        <v>6</v>
      </c>
      <c r="BJ298" s="58">
        <v>6</v>
      </c>
      <c r="BK298" s="175"/>
      <c r="BL298" s="61">
        <v>1</v>
      </c>
      <c r="BM298" s="61">
        <v>264</v>
      </c>
      <c r="BN298" s="64">
        <v>0</v>
      </c>
      <c r="BO298" s="112"/>
      <c r="BP298" s="58">
        <v>1</v>
      </c>
      <c r="BQ298" s="61">
        <v>0</v>
      </c>
      <c r="BR298" s="61">
        <v>0</v>
      </c>
      <c r="BS298" s="61">
        <v>297</v>
      </c>
      <c r="BT298" s="64">
        <v>0</v>
      </c>
      <c r="BU298" s="63">
        <v>0</v>
      </c>
      <c r="BV298" s="64">
        <v>0</v>
      </c>
      <c r="BW298" s="112"/>
      <c r="BX298" s="64">
        <v>2</v>
      </c>
      <c r="BY298" s="64">
        <v>6</v>
      </c>
      <c r="BZ298" s="64">
        <v>6</v>
      </c>
      <c r="CA298" s="64">
        <v>6</v>
      </c>
      <c r="CB298" s="65">
        <v>25</v>
      </c>
      <c r="CC298" s="61">
        <v>0</v>
      </c>
      <c r="CD298" s="61">
        <v>194</v>
      </c>
      <c r="CE298" s="64">
        <v>0</v>
      </c>
      <c r="CF298" s="63">
        <v>0.12887000000000001</v>
      </c>
      <c r="CG298" s="58">
        <v>0</v>
      </c>
      <c r="CH298" s="58">
        <v>48</v>
      </c>
      <c r="CI298" s="58">
        <v>0</v>
      </c>
      <c r="CJ298" s="58">
        <v>273</v>
      </c>
      <c r="CK298" s="58">
        <v>0</v>
      </c>
      <c r="CL298" s="63">
        <v>0.17582</v>
      </c>
      <c r="CM298" s="58">
        <v>0</v>
      </c>
      <c r="CN298" s="112"/>
      <c r="CO298" s="171"/>
      <c r="CP298" s="58">
        <v>0</v>
      </c>
      <c r="CQ298" s="58">
        <v>0</v>
      </c>
      <c r="CR298" s="58">
        <v>0</v>
      </c>
      <c r="CS298" s="64">
        <v>12</v>
      </c>
      <c r="CT298" s="64">
        <v>17</v>
      </c>
      <c r="CU298" s="63">
        <v>0.70588235290000001</v>
      </c>
      <c r="CV298" s="62">
        <v>0.97682119209999996</v>
      </c>
      <c r="CW298" s="62">
        <v>0.70588235290000001</v>
      </c>
      <c r="CX298" s="46">
        <f t="shared" si="47"/>
        <v>6.7011276436999996</v>
      </c>
      <c r="CY298" s="60">
        <v>0</v>
      </c>
      <c r="CZ298" s="60">
        <v>0</v>
      </c>
      <c r="DA298" s="46">
        <f t="shared" si="48"/>
        <v>14.117647057999999</v>
      </c>
      <c r="DB298" s="60">
        <v>0</v>
      </c>
      <c r="DC298" s="60">
        <v>0</v>
      </c>
      <c r="DD298" s="66">
        <v>0</v>
      </c>
      <c r="DE298" s="49">
        <f t="shared" si="49"/>
        <v>0.45013566922594594</v>
      </c>
    </row>
    <row r="299" spans="1:109" x14ac:dyDescent="0.45">
      <c r="A299" s="56" t="s">
        <v>1616</v>
      </c>
      <c r="B299" s="57" t="s">
        <v>1617</v>
      </c>
      <c r="C299" s="56" t="s">
        <v>1618</v>
      </c>
      <c r="D299" s="56" t="s">
        <v>1619</v>
      </c>
      <c r="E299" s="56" t="s">
        <v>1620</v>
      </c>
      <c r="F299" s="56" t="s">
        <v>1462</v>
      </c>
      <c r="G299" s="56" t="s">
        <v>1462</v>
      </c>
      <c r="H299" s="56" t="s">
        <v>142</v>
      </c>
      <c r="I299" s="58">
        <v>0</v>
      </c>
      <c r="J299" s="59">
        <v>99</v>
      </c>
      <c r="K299" s="60">
        <v>2.601</v>
      </c>
      <c r="L299" s="47">
        <f>IF(K299&lt;Benchmarks!C$9,0,IF(K299&lt;Benchmarks!D$9,1,IF(K299&lt;Benchmarks!E$9,2,IF(K299&lt;Benchmarks!F$9,3,IF(K299&lt;Benchmarks!G$9,4,IF(K299&lt;Benchmarks!H$9,5,6))))))</f>
        <v>4</v>
      </c>
      <c r="M299" s="62">
        <v>0.98540145990000005</v>
      </c>
      <c r="N299" s="46">
        <f t="shared" si="40"/>
        <v>3.9416058396000002</v>
      </c>
      <c r="O299" s="60">
        <v>1.2030000000000001</v>
      </c>
      <c r="P299" s="47">
        <f>IF(O299&lt;Benchmarks!C$8,0,IF(O299&lt;Benchmarks!D$8,1,IF(O299&lt;Benchmarks!E$8,2,IF(O299&lt;Benchmarks!F$8,3,IF(O299&lt;Benchmarks!G$8,4,IF(O299&lt;Benchmarks!H$8,5,6))))))</f>
        <v>4</v>
      </c>
      <c r="Q299" s="62">
        <v>1</v>
      </c>
      <c r="R299" s="46">
        <f t="shared" si="41"/>
        <v>4</v>
      </c>
      <c r="S299" s="60">
        <v>0.49299999999999999</v>
      </c>
      <c r="T299" s="47">
        <f>IF(S299&lt;Benchmarks!C$7,0,IF(S299&lt;Benchmarks!D$7,1,IF(S299&lt;Benchmarks!E$7,2,IF(S299&lt;Benchmarks!F$7,3,IF(S299&lt;Benchmarks!G$7,4,IF(S299&lt;Benchmarks!H$7,5,6))))))</f>
        <v>4</v>
      </c>
      <c r="U299" s="62">
        <v>1</v>
      </c>
      <c r="V299" s="46">
        <f t="shared" si="42"/>
        <v>4</v>
      </c>
      <c r="W299" s="60">
        <v>4.2960000000000003</v>
      </c>
      <c r="X299" s="44">
        <f>IF(W299&lt;Benchmarks!C$5,0,IF(W299&lt;Benchmarks!D$5,1,IF(W299&lt;Benchmarks!E$5,2,IF(W299&lt;Benchmarks!F$5,3,IF(W299&lt;Benchmarks!G$5,4,IF(W299&lt;Benchmarks!H$5,5,6))))))</f>
        <v>4</v>
      </c>
      <c r="Y299" s="62">
        <v>0.97445255470000003</v>
      </c>
      <c r="Z299" s="46">
        <f t="shared" si="43"/>
        <v>3.8978102188000001</v>
      </c>
      <c r="AA299" s="60">
        <v>3.88</v>
      </c>
      <c r="AB299" s="44">
        <f>IF(AA299&lt;Benchmarks!C$6,0,IF(AA299&lt;Benchmarks!D$6,1,IF(AA299&lt;Benchmarks!E$6,2,IF(AA299&lt;Benchmarks!F$6,3,IF(AA299&lt;Benchmarks!G$6,4,IF(AA299&lt;Benchmarks!H$6,5,6))))))</f>
        <v>4</v>
      </c>
      <c r="AC299" s="62">
        <v>0.9230769231</v>
      </c>
      <c r="AD299" s="46">
        <f t="shared" si="44"/>
        <v>3.6923076924</v>
      </c>
      <c r="AE299" s="46">
        <f t="shared" si="45"/>
        <v>19.531723750800001</v>
      </c>
      <c r="AF299" s="58">
        <v>30</v>
      </c>
      <c r="AG299" s="48">
        <f t="shared" si="46"/>
        <v>0.65105745836000006</v>
      </c>
      <c r="AH299" s="58">
        <v>11</v>
      </c>
      <c r="AI299" s="58">
        <v>0</v>
      </c>
      <c r="AJ299" s="58">
        <v>198</v>
      </c>
      <c r="AK299" s="58">
        <v>0</v>
      </c>
      <c r="AL299" s="62">
        <v>5.5559999999999998E-2</v>
      </c>
      <c r="AM299" s="58">
        <v>0</v>
      </c>
      <c r="AN299" s="171"/>
      <c r="AO299" s="58">
        <v>1</v>
      </c>
      <c r="AP299" s="58">
        <v>235</v>
      </c>
      <c r="AQ299" s="58">
        <v>0</v>
      </c>
      <c r="AR299" s="111"/>
      <c r="AS299" s="58">
        <v>1</v>
      </c>
      <c r="AT299" s="111"/>
      <c r="AU299" s="58">
        <v>2</v>
      </c>
      <c r="AV299" s="58">
        <v>4</v>
      </c>
      <c r="AW299" s="58">
        <v>5</v>
      </c>
      <c r="AX299" s="58">
        <v>5</v>
      </c>
      <c r="AY299" s="171"/>
      <c r="AZ299" s="58">
        <v>1</v>
      </c>
      <c r="BA299" s="58">
        <v>60</v>
      </c>
      <c r="BB299" s="58">
        <v>0</v>
      </c>
      <c r="BC299" s="111"/>
      <c r="BD299" s="58">
        <v>1</v>
      </c>
      <c r="BE299" s="111"/>
      <c r="BF299" s="58">
        <v>2</v>
      </c>
      <c r="BG299" s="58">
        <v>4</v>
      </c>
      <c r="BH299" s="58">
        <v>5</v>
      </c>
      <c r="BI299" s="58">
        <v>5</v>
      </c>
      <c r="BJ299" s="58">
        <v>5</v>
      </c>
      <c r="BK299" s="175"/>
      <c r="BL299" s="61">
        <v>1</v>
      </c>
      <c r="BM299" s="61">
        <v>251</v>
      </c>
      <c r="BN299" s="64">
        <v>0</v>
      </c>
      <c r="BO299" s="112"/>
      <c r="BP299" s="58">
        <v>1</v>
      </c>
      <c r="BQ299" s="175"/>
      <c r="BR299" s="61">
        <v>1</v>
      </c>
      <c r="BS299" s="61">
        <v>274</v>
      </c>
      <c r="BT299" s="64">
        <v>0</v>
      </c>
      <c r="BU299" s="112"/>
      <c r="BV299" s="64">
        <v>1</v>
      </c>
      <c r="BW299" s="63">
        <v>8.3835341399999999E-2</v>
      </c>
      <c r="BX299" s="64">
        <v>0</v>
      </c>
      <c r="BY299" s="64">
        <v>2</v>
      </c>
      <c r="BZ299" s="64">
        <v>0</v>
      </c>
      <c r="CA299" s="64">
        <v>2</v>
      </c>
      <c r="CB299" s="177"/>
      <c r="CC299" s="61">
        <v>1</v>
      </c>
      <c r="CD299" s="61">
        <v>207</v>
      </c>
      <c r="CE299" s="64">
        <v>0</v>
      </c>
      <c r="CF299" s="112"/>
      <c r="CG299" s="58">
        <v>1</v>
      </c>
      <c r="CH299" s="171"/>
      <c r="CI299" s="58">
        <v>1</v>
      </c>
      <c r="CJ299" s="58">
        <v>238</v>
      </c>
      <c r="CK299" s="58">
        <v>0</v>
      </c>
      <c r="CL299" s="112"/>
      <c r="CM299" s="58">
        <v>1</v>
      </c>
      <c r="CN299" s="112"/>
      <c r="CO299" s="171"/>
      <c r="CP299" s="58">
        <v>5</v>
      </c>
      <c r="CQ299" s="58">
        <v>0</v>
      </c>
      <c r="CR299" s="58">
        <v>5</v>
      </c>
      <c r="CS299" s="64">
        <v>12</v>
      </c>
      <c r="CT299" s="64">
        <v>17</v>
      </c>
      <c r="CU299" s="63">
        <v>0.70588235290000001</v>
      </c>
      <c r="CV299" s="62">
        <v>0.96113074200000004</v>
      </c>
      <c r="CW299" s="62">
        <v>0.70588235290000001</v>
      </c>
      <c r="CX299" s="46">
        <f t="shared" si="47"/>
        <v>17.090258281950003</v>
      </c>
      <c r="CY299" s="60">
        <v>0</v>
      </c>
      <c r="CZ299" s="60">
        <v>0</v>
      </c>
      <c r="DA299" s="46">
        <f t="shared" si="48"/>
        <v>14.117647057999999</v>
      </c>
      <c r="DB299" s="60">
        <v>0</v>
      </c>
      <c r="DC299" s="60">
        <v>0</v>
      </c>
      <c r="DD299" s="66">
        <v>0</v>
      </c>
      <c r="DE299" s="49">
        <f t="shared" si="49"/>
        <v>0.67476552086378383</v>
      </c>
    </row>
    <row r="300" spans="1:109" x14ac:dyDescent="0.45">
      <c r="A300" s="56" t="s">
        <v>1621</v>
      </c>
      <c r="B300" s="57" t="s">
        <v>1622</v>
      </c>
      <c r="C300" s="56" t="s">
        <v>1623</v>
      </c>
      <c r="D300" s="56" t="s">
        <v>1624</v>
      </c>
      <c r="E300" s="56" t="s">
        <v>1625</v>
      </c>
      <c r="F300" s="56" t="s">
        <v>1485</v>
      </c>
      <c r="G300" s="56" t="s">
        <v>1462</v>
      </c>
      <c r="H300" s="56" t="s">
        <v>142</v>
      </c>
      <c r="I300" s="58">
        <v>0</v>
      </c>
      <c r="J300" s="59">
        <v>80</v>
      </c>
      <c r="K300" s="60">
        <v>2.7549999999999999</v>
      </c>
      <c r="L300" s="47">
        <f>IF(K300&lt;Benchmarks!C$9,0,IF(K300&lt;Benchmarks!D$9,1,IF(K300&lt;Benchmarks!E$9,2,IF(K300&lt;Benchmarks!F$9,3,IF(K300&lt;Benchmarks!G$9,4,IF(K300&lt;Benchmarks!H$9,5,6))))))</f>
        <v>5</v>
      </c>
      <c r="M300" s="62">
        <v>0.78467153280000002</v>
      </c>
      <c r="N300" s="46">
        <f t="shared" si="40"/>
        <v>3.9233576640000001</v>
      </c>
      <c r="O300" s="60">
        <v>1.5780000000000001</v>
      </c>
      <c r="P300" s="47">
        <f>IF(O300&lt;Benchmarks!C$8,0,IF(O300&lt;Benchmarks!D$8,1,IF(O300&lt;Benchmarks!E$8,2,IF(O300&lt;Benchmarks!F$8,3,IF(O300&lt;Benchmarks!G$8,4,IF(O300&lt;Benchmarks!H$8,5,6))))))</f>
        <v>6</v>
      </c>
      <c r="Q300" s="62">
        <v>1</v>
      </c>
      <c r="R300" s="46">
        <f t="shared" si="41"/>
        <v>6</v>
      </c>
      <c r="S300" s="60">
        <v>0.98</v>
      </c>
      <c r="T300" s="47">
        <f>IF(S300&lt;Benchmarks!C$7,0,IF(S300&lt;Benchmarks!D$7,1,IF(S300&lt;Benchmarks!E$7,2,IF(S300&lt;Benchmarks!F$7,3,IF(S300&lt;Benchmarks!G$7,4,IF(S300&lt;Benchmarks!H$7,5,6))))))</f>
        <v>6</v>
      </c>
      <c r="U300" s="62">
        <v>1</v>
      </c>
      <c r="V300" s="46">
        <f t="shared" si="42"/>
        <v>6</v>
      </c>
      <c r="W300" s="60">
        <v>5.3120000000000003</v>
      </c>
      <c r="X300" s="44">
        <f>IF(W300&lt;Benchmarks!C$5,0,IF(W300&lt;Benchmarks!D$5,1,IF(W300&lt;Benchmarks!E$5,2,IF(W300&lt;Benchmarks!F$5,3,IF(W300&lt;Benchmarks!G$5,4,IF(W300&lt;Benchmarks!H$5,5,6))))))</f>
        <v>6</v>
      </c>
      <c r="Y300" s="62">
        <v>0.99270072990000002</v>
      </c>
      <c r="Z300" s="46">
        <f t="shared" si="43"/>
        <v>5.9562043793999999</v>
      </c>
      <c r="AA300" s="60">
        <v>4.407</v>
      </c>
      <c r="AB300" s="44">
        <f>IF(AA300&lt;Benchmarks!C$6,0,IF(AA300&lt;Benchmarks!D$6,1,IF(AA300&lt;Benchmarks!E$6,2,IF(AA300&lt;Benchmarks!F$6,3,IF(AA300&lt;Benchmarks!G$6,4,IF(AA300&lt;Benchmarks!H$6,5,6))))))</f>
        <v>6</v>
      </c>
      <c r="AC300" s="62">
        <v>0.97435897439999997</v>
      </c>
      <c r="AD300" s="46">
        <f t="shared" si="44"/>
        <v>5.8461538464</v>
      </c>
      <c r="AE300" s="46">
        <f t="shared" si="45"/>
        <v>27.7257158898</v>
      </c>
      <c r="AF300" s="58">
        <v>30</v>
      </c>
      <c r="AG300" s="48">
        <f t="shared" si="46"/>
        <v>0.92419052966000004</v>
      </c>
      <c r="AH300" s="171"/>
      <c r="AI300" s="58">
        <v>1</v>
      </c>
      <c r="AJ300" s="58">
        <v>100</v>
      </c>
      <c r="AK300" s="58">
        <v>0</v>
      </c>
      <c r="AL300" s="111"/>
      <c r="AM300" s="58">
        <v>1</v>
      </c>
      <c r="AN300" s="171"/>
      <c r="AO300" s="58">
        <v>1</v>
      </c>
      <c r="AP300" s="58">
        <v>102</v>
      </c>
      <c r="AQ300" s="58">
        <v>0</v>
      </c>
      <c r="AR300" s="111"/>
      <c r="AS300" s="58">
        <v>1</v>
      </c>
      <c r="AT300" s="111"/>
      <c r="AU300" s="171"/>
      <c r="AV300" s="58">
        <v>3</v>
      </c>
      <c r="AW300" s="58">
        <v>0</v>
      </c>
      <c r="AX300" s="58">
        <v>3</v>
      </c>
      <c r="AY300" s="58">
        <v>0</v>
      </c>
      <c r="AZ300" s="58">
        <v>0</v>
      </c>
      <c r="BA300" s="171"/>
      <c r="BB300" s="58">
        <v>4</v>
      </c>
      <c r="BC300" s="111"/>
      <c r="BD300" s="58">
        <v>4</v>
      </c>
      <c r="BE300" s="111"/>
      <c r="BF300" s="171"/>
      <c r="BG300" s="171"/>
      <c r="BH300" s="171"/>
      <c r="BI300" s="171"/>
      <c r="BJ300" s="58">
        <v>3</v>
      </c>
      <c r="BK300" s="175"/>
      <c r="BL300" s="61">
        <v>1</v>
      </c>
      <c r="BM300" s="61">
        <v>131</v>
      </c>
      <c r="BN300" s="64">
        <v>0</v>
      </c>
      <c r="BO300" s="112"/>
      <c r="BP300" s="58">
        <v>1</v>
      </c>
      <c r="BQ300" s="175"/>
      <c r="BR300" s="61">
        <v>1</v>
      </c>
      <c r="BS300" s="61">
        <v>126</v>
      </c>
      <c r="BT300" s="64">
        <v>0</v>
      </c>
      <c r="BU300" s="112"/>
      <c r="BV300" s="64">
        <v>1</v>
      </c>
      <c r="BW300" s="63">
        <v>0.48018342609999998</v>
      </c>
      <c r="BX300" s="64">
        <v>0</v>
      </c>
      <c r="BY300" s="64">
        <v>2</v>
      </c>
      <c r="BZ300" s="64">
        <v>4</v>
      </c>
      <c r="CA300" s="64">
        <v>4</v>
      </c>
      <c r="CB300" s="65">
        <v>31</v>
      </c>
      <c r="CC300" s="61">
        <v>0</v>
      </c>
      <c r="CD300" s="61">
        <v>131</v>
      </c>
      <c r="CE300" s="64">
        <v>0</v>
      </c>
      <c r="CF300" s="63">
        <v>0.23663999999999999</v>
      </c>
      <c r="CG300" s="58">
        <v>0</v>
      </c>
      <c r="CH300" s="58">
        <v>24</v>
      </c>
      <c r="CI300" s="58">
        <v>0</v>
      </c>
      <c r="CJ300" s="58">
        <v>126</v>
      </c>
      <c r="CK300" s="58">
        <v>0</v>
      </c>
      <c r="CL300" s="63">
        <v>0.19048000000000001</v>
      </c>
      <c r="CM300" s="58">
        <v>0</v>
      </c>
      <c r="CN300" s="63">
        <v>0.23897287219999999</v>
      </c>
      <c r="CO300" s="58">
        <v>0</v>
      </c>
      <c r="CP300" s="58">
        <v>0</v>
      </c>
      <c r="CQ300" s="58">
        <v>2</v>
      </c>
      <c r="CR300" s="58">
        <v>2</v>
      </c>
      <c r="CS300" s="64">
        <v>9</v>
      </c>
      <c r="CT300" s="64">
        <v>17</v>
      </c>
      <c r="CU300" s="63">
        <v>0.52941176469999995</v>
      </c>
      <c r="CV300" s="62">
        <v>0.94488188979999999</v>
      </c>
      <c r="CW300" s="62">
        <v>0.26470588239999998</v>
      </c>
      <c r="CX300" s="46">
        <f t="shared" si="47"/>
        <v>24.260001403575</v>
      </c>
      <c r="CY300" s="60">
        <v>0</v>
      </c>
      <c r="CZ300" s="60">
        <v>0</v>
      </c>
      <c r="DA300" s="46">
        <f t="shared" si="48"/>
        <v>5.2941176479999994</v>
      </c>
      <c r="DB300" s="60">
        <v>0</v>
      </c>
      <c r="DC300" s="60">
        <v>0</v>
      </c>
      <c r="DD300" s="66">
        <v>0</v>
      </c>
      <c r="DE300" s="49">
        <f t="shared" si="49"/>
        <v>0.63900797949351351</v>
      </c>
    </row>
    <row r="301" spans="1:109" x14ac:dyDescent="0.45">
      <c r="A301" s="56" t="s">
        <v>1626</v>
      </c>
      <c r="B301" s="57" t="s">
        <v>1627</v>
      </c>
      <c r="C301" s="56" t="s">
        <v>1628</v>
      </c>
      <c r="D301" s="56" t="s">
        <v>1629</v>
      </c>
      <c r="E301" s="56" t="s">
        <v>1630</v>
      </c>
      <c r="F301" s="56" t="s">
        <v>1474</v>
      </c>
      <c r="G301" s="56" t="s">
        <v>1240</v>
      </c>
      <c r="H301" s="56" t="s">
        <v>142</v>
      </c>
      <c r="I301" s="58">
        <v>0</v>
      </c>
      <c r="J301" s="59">
        <v>87</v>
      </c>
      <c r="K301" s="60">
        <v>2.3050000000000002</v>
      </c>
      <c r="L301" s="47">
        <f>IF(K301&lt;Benchmarks!C$9,0,IF(K301&lt;Benchmarks!D$9,1,IF(K301&lt;Benchmarks!E$9,2,IF(K301&lt;Benchmarks!F$9,3,IF(K301&lt;Benchmarks!G$9,4,IF(K301&lt;Benchmarks!H$9,5,6))))))</f>
        <v>1</v>
      </c>
      <c r="M301" s="62">
        <v>0.85401459850000006</v>
      </c>
      <c r="N301" s="46">
        <f t="shared" si="40"/>
        <v>0.85401459850000006</v>
      </c>
      <c r="O301" s="60">
        <v>0.95899999999999996</v>
      </c>
      <c r="P301" s="47">
        <f>IF(O301&lt;Benchmarks!C$8,0,IF(O301&lt;Benchmarks!D$8,1,IF(O301&lt;Benchmarks!E$8,2,IF(O301&lt;Benchmarks!F$8,3,IF(O301&lt;Benchmarks!G$8,4,IF(O301&lt;Benchmarks!H$8,5,6))))))</f>
        <v>0</v>
      </c>
      <c r="Q301" s="62">
        <v>1</v>
      </c>
      <c r="R301" s="46">
        <f t="shared" si="41"/>
        <v>0</v>
      </c>
      <c r="S301" s="60">
        <v>0.31</v>
      </c>
      <c r="T301" s="47">
        <f>IF(S301&lt;Benchmarks!C$7,0,IF(S301&lt;Benchmarks!D$7,1,IF(S301&lt;Benchmarks!E$7,2,IF(S301&lt;Benchmarks!F$7,3,IF(S301&lt;Benchmarks!G$7,4,IF(S301&lt;Benchmarks!H$7,5,6))))))</f>
        <v>0</v>
      </c>
      <c r="U301" s="62">
        <v>1</v>
      </c>
      <c r="V301" s="46">
        <f t="shared" si="42"/>
        <v>0</v>
      </c>
      <c r="W301" s="60">
        <v>3.5739999999999998</v>
      </c>
      <c r="X301" s="44">
        <f>IF(W301&lt;Benchmarks!C$5,0,IF(W301&lt;Benchmarks!D$5,1,IF(W301&lt;Benchmarks!E$5,2,IF(W301&lt;Benchmarks!F$5,3,IF(W301&lt;Benchmarks!G$5,4,IF(W301&lt;Benchmarks!H$5,5,6))))))</f>
        <v>0</v>
      </c>
      <c r="Y301" s="62">
        <v>0.86496350359999996</v>
      </c>
      <c r="Z301" s="46">
        <f t="shared" si="43"/>
        <v>0</v>
      </c>
      <c r="AA301" s="60">
        <v>3.2450000000000001</v>
      </c>
      <c r="AB301" s="44">
        <f>IF(AA301&lt;Benchmarks!C$6,0,IF(AA301&lt;Benchmarks!D$6,1,IF(AA301&lt;Benchmarks!E$6,2,IF(AA301&lt;Benchmarks!F$6,3,IF(AA301&lt;Benchmarks!G$6,4,IF(AA301&lt;Benchmarks!H$6,5,6))))))</f>
        <v>0</v>
      </c>
      <c r="AC301" s="62">
        <v>0.6538461538</v>
      </c>
      <c r="AD301" s="46">
        <f t="shared" si="44"/>
        <v>0</v>
      </c>
      <c r="AE301" s="46">
        <f t="shared" si="45"/>
        <v>0.85401459850000006</v>
      </c>
      <c r="AF301" s="58">
        <v>30</v>
      </c>
      <c r="AG301" s="48">
        <f t="shared" si="46"/>
        <v>2.8467153283333334E-2</v>
      </c>
      <c r="AH301" s="58">
        <v>13</v>
      </c>
      <c r="AI301" s="58">
        <v>0</v>
      </c>
      <c r="AJ301" s="58">
        <v>226</v>
      </c>
      <c r="AK301" s="58">
        <v>0</v>
      </c>
      <c r="AL301" s="62">
        <v>5.7520000000000002E-2</v>
      </c>
      <c r="AM301" s="58">
        <v>0</v>
      </c>
      <c r="AN301" s="58">
        <v>20</v>
      </c>
      <c r="AO301" s="58">
        <v>0</v>
      </c>
      <c r="AP301" s="58">
        <v>191</v>
      </c>
      <c r="AQ301" s="58">
        <v>0</v>
      </c>
      <c r="AR301" s="62">
        <v>0.10471</v>
      </c>
      <c r="AS301" s="58">
        <v>0</v>
      </c>
      <c r="AT301" s="111"/>
      <c r="AU301" s="171"/>
      <c r="AV301" s="58">
        <v>0</v>
      </c>
      <c r="AW301" s="58">
        <v>0</v>
      </c>
      <c r="AX301" s="58">
        <v>0</v>
      </c>
      <c r="AY301" s="171"/>
      <c r="AZ301" s="58">
        <v>1</v>
      </c>
      <c r="BA301" s="58">
        <v>54</v>
      </c>
      <c r="BB301" s="58">
        <v>0</v>
      </c>
      <c r="BC301" s="111"/>
      <c r="BD301" s="58">
        <v>1</v>
      </c>
      <c r="BE301" s="111"/>
      <c r="BF301" s="171"/>
      <c r="BG301" s="58">
        <v>0</v>
      </c>
      <c r="BH301" s="58">
        <v>0</v>
      </c>
      <c r="BI301" s="58">
        <v>0</v>
      </c>
      <c r="BJ301" s="58">
        <v>0</v>
      </c>
      <c r="BK301" s="175"/>
      <c r="BL301" s="61">
        <v>1</v>
      </c>
      <c r="BM301" s="61">
        <v>268</v>
      </c>
      <c r="BN301" s="64">
        <v>0</v>
      </c>
      <c r="BO301" s="112"/>
      <c r="BP301" s="58">
        <v>1</v>
      </c>
      <c r="BQ301" s="175"/>
      <c r="BR301" s="61">
        <v>1</v>
      </c>
      <c r="BS301" s="61">
        <v>236</v>
      </c>
      <c r="BT301" s="64">
        <v>0</v>
      </c>
      <c r="BU301" s="112"/>
      <c r="BV301" s="64">
        <v>1</v>
      </c>
      <c r="BW301" s="63">
        <v>0.54608788850000001</v>
      </c>
      <c r="BX301" s="64">
        <v>0</v>
      </c>
      <c r="BY301" s="64">
        <v>4</v>
      </c>
      <c r="BZ301" s="64">
        <v>5</v>
      </c>
      <c r="CA301" s="64">
        <v>5</v>
      </c>
      <c r="CB301" s="65">
        <v>29</v>
      </c>
      <c r="CC301" s="61">
        <v>0</v>
      </c>
      <c r="CD301" s="61">
        <v>220</v>
      </c>
      <c r="CE301" s="64">
        <v>0</v>
      </c>
      <c r="CF301" s="63">
        <v>0.13181999999999999</v>
      </c>
      <c r="CG301" s="58">
        <v>0</v>
      </c>
      <c r="CH301" s="58">
        <v>38</v>
      </c>
      <c r="CI301" s="58">
        <v>0</v>
      </c>
      <c r="CJ301" s="58">
        <v>195</v>
      </c>
      <c r="CK301" s="58">
        <v>0</v>
      </c>
      <c r="CL301" s="63">
        <v>0.19486999999999999</v>
      </c>
      <c r="CM301" s="58">
        <v>0</v>
      </c>
      <c r="CN301" s="112"/>
      <c r="CO301" s="171"/>
      <c r="CP301" s="58">
        <v>0</v>
      </c>
      <c r="CQ301" s="58">
        <v>0</v>
      </c>
      <c r="CR301" s="58">
        <v>0</v>
      </c>
      <c r="CS301" s="64">
        <v>5</v>
      </c>
      <c r="CT301" s="64">
        <v>17</v>
      </c>
      <c r="CU301" s="63">
        <v>0.29411764709999999</v>
      </c>
      <c r="CV301" s="62">
        <v>0.73962264150000001</v>
      </c>
      <c r="CW301" s="62">
        <v>0</v>
      </c>
      <c r="CX301" s="46">
        <f t="shared" si="47"/>
        <v>0.74726277368750005</v>
      </c>
      <c r="CY301" s="60">
        <v>0</v>
      </c>
      <c r="CZ301" s="60">
        <v>0</v>
      </c>
      <c r="DA301" s="46">
        <f t="shared" si="48"/>
        <v>0</v>
      </c>
      <c r="DB301" s="60">
        <v>0</v>
      </c>
      <c r="DC301" s="60">
        <v>0</v>
      </c>
      <c r="DD301" s="66">
        <v>0</v>
      </c>
      <c r="DE301" s="49">
        <f t="shared" si="49"/>
        <v>1.6157032944594595E-2</v>
      </c>
    </row>
    <row r="302" spans="1:109" x14ac:dyDescent="0.45">
      <c r="A302" s="56" t="s">
        <v>1631</v>
      </c>
      <c r="B302" s="57" t="s">
        <v>1632</v>
      </c>
      <c r="C302" s="56" t="s">
        <v>1633</v>
      </c>
      <c r="D302" s="56" t="s">
        <v>1634</v>
      </c>
      <c r="E302" s="56" t="s">
        <v>1635</v>
      </c>
      <c r="F302" s="56" t="s">
        <v>1462</v>
      </c>
      <c r="G302" s="56" t="s">
        <v>1462</v>
      </c>
      <c r="H302" s="56" t="s">
        <v>142</v>
      </c>
      <c r="I302" s="58">
        <v>0</v>
      </c>
      <c r="J302" s="59">
        <v>71</v>
      </c>
      <c r="K302" s="60">
        <v>3.052</v>
      </c>
      <c r="L302" s="47">
        <f>IF(K302&lt;Benchmarks!C$9,0,IF(K302&lt;Benchmarks!D$9,1,IF(K302&lt;Benchmarks!E$9,2,IF(K302&lt;Benchmarks!F$9,3,IF(K302&lt;Benchmarks!G$9,4,IF(K302&lt;Benchmarks!H$9,5,6))))))</f>
        <v>6</v>
      </c>
      <c r="M302" s="62">
        <v>0.99635036499999996</v>
      </c>
      <c r="N302" s="46">
        <f t="shared" si="40"/>
        <v>5.9781021899999995</v>
      </c>
      <c r="O302" s="60">
        <v>1.3720000000000001</v>
      </c>
      <c r="P302" s="47">
        <f>IF(O302&lt;Benchmarks!C$8,0,IF(O302&lt;Benchmarks!D$8,1,IF(O302&lt;Benchmarks!E$8,2,IF(O302&lt;Benchmarks!F$8,3,IF(O302&lt;Benchmarks!G$8,4,IF(O302&lt;Benchmarks!H$8,5,6))))))</f>
        <v>5</v>
      </c>
      <c r="Q302" s="62">
        <v>1</v>
      </c>
      <c r="R302" s="46">
        <f t="shared" si="41"/>
        <v>5</v>
      </c>
      <c r="S302" s="60">
        <v>0.67100000000000004</v>
      </c>
      <c r="T302" s="47">
        <f>IF(S302&lt;Benchmarks!C$7,0,IF(S302&lt;Benchmarks!D$7,1,IF(S302&lt;Benchmarks!E$7,2,IF(S302&lt;Benchmarks!F$7,3,IF(S302&lt;Benchmarks!G$7,4,IF(S302&lt;Benchmarks!H$7,5,6))))))</f>
        <v>5</v>
      </c>
      <c r="U302" s="62">
        <v>1</v>
      </c>
      <c r="V302" s="46">
        <f t="shared" si="42"/>
        <v>5</v>
      </c>
      <c r="W302" s="60">
        <v>5.0949999999999998</v>
      </c>
      <c r="X302" s="44">
        <f>IF(W302&lt;Benchmarks!C$5,0,IF(W302&lt;Benchmarks!D$5,1,IF(W302&lt;Benchmarks!E$5,2,IF(W302&lt;Benchmarks!F$5,3,IF(W302&lt;Benchmarks!G$5,4,IF(W302&lt;Benchmarks!H$5,5,6))))))</f>
        <v>6</v>
      </c>
      <c r="Y302" s="62">
        <v>1</v>
      </c>
      <c r="Z302" s="46">
        <f t="shared" si="43"/>
        <v>6</v>
      </c>
      <c r="AA302" s="60">
        <v>4.3869999999999996</v>
      </c>
      <c r="AB302" s="44">
        <f>IF(AA302&lt;Benchmarks!C$6,0,IF(AA302&lt;Benchmarks!D$6,1,IF(AA302&lt;Benchmarks!E$6,2,IF(AA302&lt;Benchmarks!F$6,3,IF(AA302&lt;Benchmarks!G$6,4,IF(AA302&lt;Benchmarks!H$6,5,6))))))</f>
        <v>6</v>
      </c>
      <c r="AC302" s="62">
        <v>1</v>
      </c>
      <c r="AD302" s="46">
        <f t="shared" si="44"/>
        <v>6</v>
      </c>
      <c r="AE302" s="46">
        <f t="shared" si="45"/>
        <v>27.978102190000001</v>
      </c>
      <c r="AF302" s="58">
        <v>30</v>
      </c>
      <c r="AG302" s="48">
        <f t="shared" si="46"/>
        <v>0.93260340633333338</v>
      </c>
      <c r="AH302" s="171"/>
      <c r="AI302" s="58">
        <v>1</v>
      </c>
      <c r="AJ302" s="58">
        <v>164</v>
      </c>
      <c r="AK302" s="58">
        <v>0</v>
      </c>
      <c r="AL302" s="111"/>
      <c r="AM302" s="58">
        <v>1</v>
      </c>
      <c r="AN302" s="171"/>
      <c r="AO302" s="58">
        <v>1</v>
      </c>
      <c r="AP302" s="58">
        <v>177</v>
      </c>
      <c r="AQ302" s="58">
        <v>0</v>
      </c>
      <c r="AR302" s="111"/>
      <c r="AS302" s="58">
        <v>1</v>
      </c>
      <c r="AT302" s="111"/>
      <c r="AU302" s="171"/>
      <c r="AV302" s="58">
        <v>3</v>
      </c>
      <c r="AW302" s="58">
        <v>0</v>
      </c>
      <c r="AX302" s="58">
        <v>3</v>
      </c>
      <c r="AY302" s="171"/>
      <c r="AZ302" s="58">
        <v>1</v>
      </c>
      <c r="BA302" s="58">
        <v>47</v>
      </c>
      <c r="BB302" s="58">
        <v>0</v>
      </c>
      <c r="BC302" s="111"/>
      <c r="BD302" s="58">
        <v>1</v>
      </c>
      <c r="BE302" s="62">
        <v>0.61659283129999998</v>
      </c>
      <c r="BF302" s="58">
        <v>0</v>
      </c>
      <c r="BG302" s="58">
        <v>5</v>
      </c>
      <c r="BH302" s="58">
        <v>6</v>
      </c>
      <c r="BI302" s="58">
        <v>6</v>
      </c>
      <c r="BJ302" s="58">
        <v>6</v>
      </c>
      <c r="BK302" s="175"/>
      <c r="BL302" s="61">
        <v>1</v>
      </c>
      <c r="BM302" s="61">
        <v>188</v>
      </c>
      <c r="BN302" s="64">
        <v>0</v>
      </c>
      <c r="BO302" s="112"/>
      <c r="BP302" s="58">
        <v>1</v>
      </c>
      <c r="BQ302" s="175"/>
      <c r="BR302" s="61">
        <v>1</v>
      </c>
      <c r="BS302" s="61">
        <v>180</v>
      </c>
      <c r="BT302" s="64">
        <v>0</v>
      </c>
      <c r="BU302" s="112"/>
      <c r="BV302" s="64">
        <v>1</v>
      </c>
      <c r="BW302" s="63">
        <v>0.58225230309999998</v>
      </c>
      <c r="BX302" s="64">
        <v>0</v>
      </c>
      <c r="BY302" s="64">
        <v>1</v>
      </c>
      <c r="BZ302" s="64">
        <v>5</v>
      </c>
      <c r="CA302" s="64">
        <v>5</v>
      </c>
      <c r="CB302" s="65">
        <v>20</v>
      </c>
      <c r="CC302" s="61">
        <v>0</v>
      </c>
      <c r="CD302" s="61">
        <v>172</v>
      </c>
      <c r="CE302" s="64">
        <v>0</v>
      </c>
      <c r="CF302" s="63">
        <v>0.11627999999999999</v>
      </c>
      <c r="CG302" s="58">
        <v>0</v>
      </c>
      <c r="CH302" s="58">
        <v>19</v>
      </c>
      <c r="CI302" s="58">
        <v>0</v>
      </c>
      <c r="CJ302" s="58">
        <v>167</v>
      </c>
      <c r="CK302" s="58">
        <v>0</v>
      </c>
      <c r="CL302" s="63">
        <v>0.11377</v>
      </c>
      <c r="CM302" s="58">
        <v>0</v>
      </c>
      <c r="CN302" s="63">
        <v>3.4478021999999997E-2</v>
      </c>
      <c r="CO302" s="58">
        <v>0</v>
      </c>
      <c r="CP302" s="58">
        <v>1</v>
      </c>
      <c r="CQ302" s="58">
        <v>0</v>
      </c>
      <c r="CR302" s="58">
        <v>1</v>
      </c>
      <c r="CS302" s="64">
        <v>12</v>
      </c>
      <c r="CT302" s="64">
        <v>17</v>
      </c>
      <c r="CU302" s="63">
        <v>0.70588235290000001</v>
      </c>
      <c r="CV302" s="62">
        <v>0.98333333329999995</v>
      </c>
      <c r="CW302" s="62">
        <v>0.70588235290000001</v>
      </c>
      <c r="CX302" s="46">
        <f t="shared" si="47"/>
        <v>24.480839416250003</v>
      </c>
      <c r="CY302" s="60">
        <v>0</v>
      </c>
      <c r="CZ302" s="60">
        <v>0</v>
      </c>
      <c r="DA302" s="46">
        <f t="shared" si="48"/>
        <v>14.117647057999999</v>
      </c>
      <c r="DB302" s="60">
        <v>0</v>
      </c>
      <c r="DC302" s="60">
        <v>0</v>
      </c>
      <c r="DD302" s="66">
        <v>0</v>
      </c>
      <c r="DE302" s="49">
        <f t="shared" si="49"/>
        <v>0.83456186971351354</v>
      </c>
    </row>
    <row r="303" spans="1:109" x14ac:dyDescent="0.45">
      <c r="A303" s="56" t="s">
        <v>1636</v>
      </c>
      <c r="B303" s="57" t="s">
        <v>1637</v>
      </c>
      <c r="C303" s="56" t="s">
        <v>1638</v>
      </c>
      <c r="D303" s="56" t="s">
        <v>1639</v>
      </c>
      <c r="E303" s="56" t="s">
        <v>1640</v>
      </c>
      <c r="F303" s="56" t="s">
        <v>1462</v>
      </c>
      <c r="G303" s="56" t="s">
        <v>1462</v>
      </c>
      <c r="H303" s="56" t="s">
        <v>142</v>
      </c>
      <c r="I303" s="58">
        <v>0</v>
      </c>
      <c r="J303" s="59">
        <v>96</v>
      </c>
      <c r="K303" s="60">
        <v>1.9119999999999999</v>
      </c>
      <c r="L303" s="47">
        <f>IF(K303&lt;Benchmarks!C$9,0,IF(K303&lt;Benchmarks!D$9,1,IF(K303&lt;Benchmarks!E$9,2,IF(K303&lt;Benchmarks!F$9,3,IF(K303&lt;Benchmarks!G$9,4,IF(K303&lt;Benchmarks!H$9,5,6))))))</f>
        <v>0</v>
      </c>
      <c r="M303" s="62">
        <v>0.78832116789999995</v>
      </c>
      <c r="N303" s="46">
        <f t="shared" si="40"/>
        <v>0</v>
      </c>
      <c r="O303" s="60">
        <v>1.2090000000000001</v>
      </c>
      <c r="P303" s="47">
        <f>IF(O303&lt;Benchmarks!C$8,0,IF(O303&lt;Benchmarks!D$8,1,IF(O303&lt;Benchmarks!E$8,2,IF(O303&lt;Benchmarks!F$8,3,IF(O303&lt;Benchmarks!G$8,4,IF(O303&lt;Benchmarks!H$8,5,6))))))</f>
        <v>4</v>
      </c>
      <c r="Q303" s="62">
        <v>1</v>
      </c>
      <c r="R303" s="46">
        <f t="shared" si="41"/>
        <v>4</v>
      </c>
      <c r="S303" s="60">
        <v>0.57199999999999995</v>
      </c>
      <c r="T303" s="47">
        <f>IF(S303&lt;Benchmarks!C$7,0,IF(S303&lt;Benchmarks!D$7,1,IF(S303&lt;Benchmarks!E$7,2,IF(S303&lt;Benchmarks!F$7,3,IF(S303&lt;Benchmarks!G$7,4,IF(S303&lt;Benchmarks!H$7,5,6))))))</f>
        <v>5</v>
      </c>
      <c r="U303" s="62">
        <v>1</v>
      </c>
      <c r="V303" s="46">
        <f t="shared" si="42"/>
        <v>5</v>
      </c>
      <c r="W303" s="60">
        <v>3.6930000000000001</v>
      </c>
      <c r="X303" s="44">
        <f>IF(W303&lt;Benchmarks!C$5,0,IF(W303&lt;Benchmarks!D$5,1,IF(W303&lt;Benchmarks!E$5,2,IF(W303&lt;Benchmarks!F$5,3,IF(W303&lt;Benchmarks!G$5,4,IF(W303&lt;Benchmarks!H$5,5,6))))))</f>
        <v>1</v>
      </c>
      <c r="Y303" s="62">
        <v>1</v>
      </c>
      <c r="Z303" s="46">
        <f t="shared" si="43"/>
        <v>1</v>
      </c>
      <c r="AA303" s="60">
        <v>3.262</v>
      </c>
      <c r="AB303" s="44">
        <f>IF(AA303&lt;Benchmarks!C$6,0,IF(AA303&lt;Benchmarks!D$6,1,IF(AA303&lt;Benchmarks!E$6,2,IF(AA303&lt;Benchmarks!F$6,3,IF(AA303&lt;Benchmarks!G$6,4,IF(AA303&lt;Benchmarks!H$6,5,6))))))</f>
        <v>0</v>
      </c>
      <c r="AC303" s="62">
        <v>1</v>
      </c>
      <c r="AD303" s="46">
        <f t="shared" si="44"/>
        <v>0</v>
      </c>
      <c r="AE303" s="46">
        <f t="shared" si="45"/>
        <v>10</v>
      </c>
      <c r="AF303" s="58">
        <v>30</v>
      </c>
      <c r="AG303" s="48">
        <f t="shared" si="46"/>
        <v>0.33333333333333331</v>
      </c>
      <c r="AH303" s="58">
        <v>19</v>
      </c>
      <c r="AI303" s="58">
        <v>0</v>
      </c>
      <c r="AJ303" s="58">
        <v>192</v>
      </c>
      <c r="AK303" s="58">
        <v>0</v>
      </c>
      <c r="AL303" s="62">
        <v>9.8960000000000006E-2</v>
      </c>
      <c r="AM303" s="58">
        <v>0</v>
      </c>
      <c r="AN303" s="171"/>
      <c r="AO303" s="58">
        <v>1</v>
      </c>
      <c r="AP303" s="58">
        <v>205</v>
      </c>
      <c r="AQ303" s="58">
        <v>0</v>
      </c>
      <c r="AR303" s="111"/>
      <c r="AS303" s="58">
        <v>1</v>
      </c>
      <c r="AT303" s="111"/>
      <c r="AU303" s="58">
        <v>2</v>
      </c>
      <c r="AV303" s="58">
        <v>3</v>
      </c>
      <c r="AW303" s="58">
        <v>5</v>
      </c>
      <c r="AX303" s="58">
        <v>5</v>
      </c>
      <c r="AY303" s="171"/>
      <c r="AZ303" s="58">
        <v>1</v>
      </c>
      <c r="BA303" s="58">
        <v>51</v>
      </c>
      <c r="BB303" s="58">
        <v>0</v>
      </c>
      <c r="BC303" s="111"/>
      <c r="BD303" s="58">
        <v>1</v>
      </c>
      <c r="BE303" s="111"/>
      <c r="BF303" s="58">
        <v>2</v>
      </c>
      <c r="BG303" s="58">
        <v>3</v>
      </c>
      <c r="BH303" s="58">
        <v>5</v>
      </c>
      <c r="BI303" s="58">
        <v>5</v>
      </c>
      <c r="BJ303" s="58">
        <v>5</v>
      </c>
      <c r="BK303" s="61">
        <v>0</v>
      </c>
      <c r="BL303" s="61">
        <v>0</v>
      </c>
      <c r="BM303" s="61">
        <v>234</v>
      </c>
      <c r="BN303" s="64">
        <v>0</v>
      </c>
      <c r="BO303" s="63">
        <v>0</v>
      </c>
      <c r="BP303" s="58">
        <v>0</v>
      </c>
      <c r="BQ303" s="61">
        <v>0</v>
      </c>
      <c r="BR303" s="61">
        <v>0</v>
      </c>
      <c r="BS303" s="61">
        <v>237</v>
      </c>
      <c r="BT303" s="64">
        <v>0</v>
      </c>
      <c r="BU303" s="63">
        <v>0</v>
      </c>
      <c r="BV303" s="64">
        <v>0</v>
      </c>
      <c r="BW303" s="112"/>
      <c r="BX303" s="172"/>
      <c r="BY303" s="64">
        <v>6</v>
      </c>
      <c r="BZ303" s="64">
        <v>0</v>
      </c>
      <c r="CA303" s="64">
        <v>6</v>
      </c>
      <c r="CB303" s="65">
        <v>28</v>
      </c>
      <c r="CC303" s="61">
        <v>0</v>
      </c>
      <c r="CD303" s="61">
        <v>229</v>
      </c>
      <c r="CE303" s="64">
        <v>0</v>
      </c>
      <c r="CF303" s="63">
        <v>0.12227</v>
      </c>
      <c r="CG303" s="58">
        <v>0</v>
      </c>
      <c r="CH303" s="58">
        <v>27</v>
      </c>
      <c r="CI303" s="58">
        <v>0</v>
      </c>
      <c r="CJ303" s="58">
        <v>231</v>
      </c>
      <c r="CK303" s="58">
        <v>0</v>
      </c>
      <c r="CL303" s="63">
        <v>0.11688</v>
      </c>
      <c r="CM303" s="58">
        <v>0</v>
      </c>
      <c r="CN303" s="63">
        <v>6.8409696699999994E-2</v>
      </c>
      <c r="CO303" s="58">
        <v>0</v>
      </c>
      <c r="CP303" s="58">
        <v>1</v>
      </c>
      <c r="CQ303" s="58">
        <v>0</v>
      </c>
      <c r="CR303" s="58">
        <v>1</v>
      </c>
      <c r="CS303" s="64">
        <v>12</v>
      </c>
      <c r="CT303" s="64">
        <v>17</v>
      </c>
      <c r="CU303" s="63">
        <v>0.70588235290000001</v>
      </c>
      <c r="CV303" s="62">
        <v>0.97916666669999997</v>
      </c>
      <c r="CW303" s="62">
        <v>0.70588235290000001</v>
      </c>
      <c r="CX303" s="46">
        <f t="shared" si="47"/>
        <v>8.75</v>
      </c>
      <c r="CY303" s="60">
        <v>0</v>
      </c>
      <c r="CZ303" s="60">
        <v>0</v>
      </c>
      <c r="DA303" s="46">
        <f t="shared" si="48"/>
        <v>14.117647057999999</v>
      </c>
      <c r="DB303" s="60">
        <v>0</v>
      </c>
      <c r="DC303" s="60">
        <v>0</v>
      </c>
      <c r="DD303" s="66">
        <v>0</v>
      </c>
      <c r="DE303" s="49">
        <f t="shared" si="49"/>
        <v>0.49443561206486486</v>
      </c>
    </row>
    <row r="304" spans="1:109" x14ac:dyDescent="0.45">
      <c r="A304" s="56" t="s">
        <v>1641</v>
      </c>
      <c r="B304" s="57" t="s">
        <v>1642</v>
      </c>
      <c r="C304" s="56" t="s">
        <v>1643</v>
      </c>
      <c r="D304" s="56" t="s">
        <v>1644</v>
      </c>
      <c r="E304" s="56" t="s">
        <v>1645</v>
      </c>
      <c r="F304" s="56" t="s">
        <v>1462</v>
      </c>
      <c r="G304" s="56" t="s">
        <v>1462</v>
      </c>
      <c r="H304" s="56" t="s">
        <v>142</v>
      </c>
      <c r="I304" s="58">
        <v>0</v>
      </c>
      <c r="J304" s="59">
        <v>188</v>
      </c>
      <c r="K304" s="60">
        <v>2.3780000000000001</v>
      </c>
      <c r="L304" s="47">
        <f>IF(K304&lt;Benchmarks!C$9,0,IF(K304&lt;Benchmarks!D$9,1,IF(K304&lt;Benchmarks!E$9,2,IF(K304&lt;Benchmarks!F$9,3,IF(K304&lt;Benchmarks!G$9,4,IF(K304&lt;Benchmarks!H$9,5,6))))))</f>
        <v>2</v>
      </c>
      <c r="M304" s="62">
        <v>0.86131386860000003</v>
      </c>
      <c r="N304" s="46">
        <f t="shared" si="40"/>
        <v>1.7226277372000001</v>
      </c>
      <c r="O304" s="60">
        <v>1.1100000000000001</v>
      </c>
      <c r="P304" s="47">
        <f>IF(O304&lt;Benchmarks!C$8,0,IF(O304&lt;Benchmarks!D$8,1,IF(O304&lt;Benchmarks!E$8,2,IF(O304&lt;Benchmarks!F$8,3,IF(O304&lt;Benchmarks!G$8,4,IF(O304&lt;Benchmarks!H$8,5,6))))))</f>
        <v>3</v>
      </c>
      <c r="Q304" s="62">
        <v>1</v>
      </c>
      <c r="R304" s="46">
        <f t="shared" si="41"/>
        <v>3</v>
      </c>
      <c r="S304" s="60">
        <v>0.317</v>
      </c>
      <c r="T304" s="47">
        <f>IF(S304&lt;Benchmarks!C$7,0,IF(S304&lt;Benchmarks!D$7,1,IF(S304&lt;Benchmarks!E$7,2,IF(S304&lt;Benchmarks!F$7,3,IF(S304&lt;Benchmarks!G$7,4,IF(S304&lt;Benchmarks!H$7,5,6))))))</f>
        <v>1</v>
      </c>
      <c r="U304" s="62">
        <v>1</v>
      </c>
      <c r="V304" s="46">
        <f t="shared" si="42"/>
        <v>1</v>
      </c>
      <c r="W304" s="60">
        <v>3.8050000000000002</v>
      </c>
      <c r="X304" s="44">
        <f>IF(W304&lt;Benchmarks!C$5,0,IF(W304&lt;Benchmarks!D$5,1,IF(W304&lt;Benchmarks!E$5,2,IF(W304&lt;Benchmarks!F$5,3,IF(W304&lt;Benchmarks!G$5,4,IF(W304&lt;Benchmarks!H$5,5,6))))))</f>
        <v>1</v>
      </c>
      <c r="Y304" s="62">
        <v>0.99270072990000002</v>
      </c>
      <c r="Z304" s="46">
        <f t="shared" si="43"/>
        <v>0.99270072990000002</v>
      </c>
      <c r="AA304" s="60">
        <v>3.5009999999999999</v>
      </c>
      <c r="AB304" s="44">
        <f>IF(AA304&lt;Benchmarks!C$6,0,IF(AA304&lt;Benchmarks!D$6,1,IF(AA304&lt;Benchmarks!E$6,2,IF(AA304&lt;Benchmarks!F$6,3,IF(AA304&lt;Benchmarks!G$6,4,IF(AA304&lt;Benchmarks!H$6,5,6))))))</f>
        <v>2</v>
      </c>
      <c r="AC304" s="62">
        <v>0.97435897439999997</v>
      </c>
      <c r="AD304" s="46">
        <f t="shared" si="44"/>
        <v>1.9487179487999999</v>
      </c>
      <c r="AE304" s="46">
        <f t="shared" si="45"/>
        <v>8.6640464158999997</v>
      </c>
      <c r="AF304" s="58">
        <v>30</v>
      </c>
      <c r="AG304" s="48">
        <f t="shared" si="46"/>
        <v>0.28880154719666667</v>
      </c>
      <c r="AH304" s="58">
        <v>12</v>
      </c>
      <c r="AI304" s="58">
        <v>0</v>
      </c>
      <c r="AJ304" s="58">
        <v>467</v>
      </c>
      <c r="AK304" s="58">
        <v>0</v>
      </c>
      <c r="AL304" s="62">
        <v>2.5700000000000001E-2</v>
      </c>
      <c r="AM304" s="58">
        <v>0</v>
      </c>
      <c r="AN304" s="58">
        <v>28</v>
      </c>
      <c r="AO304" s="58">
        <v>0</v>
      </c>
      <c r="AP304" s="58">
        <v>494</v>
      </c>
      <c r="AQ304" s="58">
        <v>0</v>
      </c>
      <c r="AR304" s="62">
        <v>5.6680000000000001E-2</v>
      </c>
      <c r="AS304" s="58">
        <v>0</v>
      </c>
      <c r="AT304" s="111"/>
      <c r="AU304" s="171"/>
      <c r="AV304" s="58">
        <v>2</v>
      </c>
      <c r="AW304" s="58">
        <v>0</v>
      </c>
      <c r="AX304" s="58">
        <v>2</v>
      </c>
      <c r="AY304" s="171"/>
      <c r="AZ304" s="58">
        <v>1</v>
      </c>
      <c r="BA304" s="58">
        <v>125</v>
      </c>
      <c r="BB304" s="58">
        <v>0</v>
      </c>
      <c r="BC304" s="111"/>
      <c r="BD304" s="58">
        <v>1</v>
      </c>
      <c r="BE304" s="111"/>
      <c r="BF304" s="171"/>
      <c r="BG304" s="58">
        <v>2</v>
      </c>
      <c r="BH304" s="58">
        <v>0</v>
      </c>
      <c r="BI304" s="58">
        <v>2</v>
      </c>
      <c r="BJ304" s="58">
        <v>2</v>
      </c>
      <c r="BK304" s="175"/>
      <c r="BL304" s="61">
        <v>1</v>
      </c>
      <c r="BM304" s="61">
        <v>522</v>
      </c>
      <c r="BN304" s="64">
        <v>0</v>
      </c>
      <c r="BO304" s="112"/>
      <c r="BP304" s="58">
        <v>1</v>
      </c>
      <c r="BQ304" s="175"/>
      <c r="BR304" s="61">
        <v>1</v>
      </c>
      <c r="BS304" s="61">
        <v>533</v>
      </c>
      <c r="BT304" s="64">
        <v>0</v>
      </c>
      <c r="BU304" s="112"/>
      <c r="BV304" s="64">
        <v>1</v>
      </c>
      <c r="BW304" s="63">
        <v>0.34782608700000001</v>
      </c>
      <c r="BX304" s="64">
        <v>0</v>
      </c>
      <c r="BY304" s="64">
        <v>5</v>
      </c>
      <c r="BZ304" s="64">
        <v>6</v>
      </c>
      <c r="CA304" s="64">
        <v>6</v>
      </c>
      <c r="CB304" s="65">
        <v>36</v>
      </c>
      <c r="CC304" s="61">
        <v>0</v>
      </c>
      <c r="CD304" s="61">
        <v>486</v>
      </c>
      <c r="CE304" s="64">
        <v>0</v>
      </c>
      <c r="CF304" s="63">
        <v>7.4069999999999997E-2</v>
      </c>
      <c r="CG304" s="58">
        <v>0</v>
      </c>
      <c r="CH304" s="58">
        <v>39</v>
      </c>
      <c r="CI304" s="58">
        <v>0</v>
      </c>
      <c r="CJ304" s="58">
        <v>503</v>
      </c>
      <c r="CK304" s="58">
        <v>0</v>
      </c>
      <c r="CL304" s="63">
        <v>7.7530000000000002E-2</v>
      </c>
      <c r="CM304" s="58">
        <v>0</v>
      </c>
      <c r="CN304" s="112"/>
      <c r="CO304" s="171"/>
      <c r="CP304" s="58">
        <v>3</v>
      </c>
      <c r="CQ304" s="58">
        <v>0</v>
      </c>
      <c r="CR304" s="58">
        <v>3</v>
      </c>
      <c r="CS304" s="64">
        <v>11</v>
      </c>
      <c r="CT304" s="64">
        <v>17</v>
      </c>
      <c r="CU304" s="63">
        <v>0.64705882349999999</v>
      </c>
      <c r="CV304" s="62">
        <v>0.96678966789999998</v>
      </c>
      <c r="CW304" s="62">
        <v>0.64705882349999999</v>
      </c>
      <c r="CX304" s="46">
        <f t="shared" si="47"/>
        <v>7.5810406139125002</v>
      </c>
      <c r="CY304" s="60">
        <v>0</v>
      </c>
      <c r="CZ304" s="60">
        <v>0</v>
      </c>
      <c r="DA304" s="46">
        <f t="shared" si="48"/>
        <v>12.94117647</v>
      </c>
      <c r="DB304" s="60">
        <v>0</v>
      </c>
      <c r="DC304" s="60">
        <v>0</v>
      </c>
      <c r="DD304" s="66">
        <v>0</v>
      </c>
      <c r="DE304" s="49">
        <f t="shared" si="49"/>
        <v>0.44372361262513516</v>
      </c>
    </row>
    <row r="305" spans="1:109" x14ac:dyDescent="0.45">
      <c r="A305" s="56" t="s">
        <v>1646</v>
      </c>
      <c r="B305" s="57" t="s">
        <v>1647</v>
      </c>
      <c r="C305" s="56" t="s">
        <v>1648</v>
      </c>
      <c r="D305" s="56" t="s">
        <v>1649</v>
      </c>
      <c r="E305" s="56" t="s">
        <v>1650</v>
      </c>
      <c r="F305" s="56" t="s">
        <v>1485</v>
      </c>
      <c r="G305" s="56" t="s">
        <v>1462</v>
      </c>
      <c r="H305" s="56" t="s">
        <v>142</v>
      </c>
      <c r="I305" s="58">
        <v>0</v>
      </c>
      <c r="J305" s="59">
        <v>81</v>
      </c>
      <c r="K305" s="60">
        <v>2.363</v>
      </c>
      <c r="L305" s="47">
        <f>IF(K305&lt;Benchmarks!C$9,0,IF(K305&lt;Benchmarks!D$9,1,IF(K305&lt;Benchmarks!E$9,2,IF(K305&lt;Benchmarks!F$9,3,IF(K305&lt;Benchmarks!G$9,4,IF(K305&lt;Benchmarks!H$9,5,6))))))</f>
        <v>2</v>
      </c>
      <c r="M305" s="62">
        <v>0.86131386860000003</v>
      </c>
      <c r="N305" s="46">
        <f t="shared" si="40"/>
        <v>1.7226277372000001</v>
      </c>
      <c r="O305" s="60">
        <v>1.1160000000000001</v>
      </c>
      <c r="P305" s="47">
        <f>IF(O305&lt;Benchmarks!C$8,0,IF(O305&lt;Benchmarks!D$8,1,IF(O305&lt;Benchmarks!E$8,2,IF(O305&lt;Benchmarks!F$8,3,IF(O305&lt;Benchmarks!G$8,4,IF(O305&lt;Benchmarks!H$8,5,6))))))</f>
        <v>3</v>
      </c>
      <c r="Q305" s="62">
        <v>1</v>
      </c>
      <c r="R305" s="46">
        <f t="shared" si="41"/>
        <v>3</v>
      </c>
      <c r="S305" s="60">
        <v>0.37</v>
      </c>
      <c r="T305" s="47">
        <f>IF(S305&lt;Benchmarks!C$7,0,IF(S305&lt;Benchmarks!D$7,1,IF(S305&lt;Benchmarks!E$7,2,IF(S305&lt;Benchmarks!F$7,3,IF(S305&lt;Benchmarks!G$7,4,IF(S305&lt;Benchmarks!H$7,5,6))))))</f>
        <v>2</v>
      </c>
      <c r="U305" s="62">
        <v>1</v>
      </c>
      <c r="V305" s="46">
        <f t="shared" si="42"/>
        <v>2</v>
      </c>
      <c r="W305" s="60">
        <v>3.8490000000000002</v>
      </c>
      <c r="X305" s="44">
        <f>IF(W305&lt;Benchmarks!C$5,0,IF(W305&lt;Benchmarks!D$5,1,IF(W305&lt;Benchmarks!E$5,2,IF(W305&lt;Benchmarks!F$5,3,IF(W305&lt;Benchmarks!G$5,4,IF(W305&lt;Benchmarks!H$5,5,6))))))</f>
        <v>2</v>
      </c>
      <c r="Y305" s="62">
        <v>0.94160583939999998</v>
      </c>
      <c r="Z305" s="46">
        <f t="shared" si="43"/>
        <v>1.8832116788</v>
      </c>
      <c r="AA305" s="60">
        <v>3.347</v>
      </c>
      <c r="AB305" s="44">
        <f>IF(AA305&lt;Benchmarks!C$6,0,IF(AA305&lt;Benchmarks!D$6,1,IF(AA305&lt;Benchmarks!E$6,2,IF(AA305&lt;Benchmarks!F$6,3,IF(AA305&lt;Benchmarks!G$6,4,IF(AA305&lt;Benchmarks!H$6,5,6))))))</f>
        <v>1</v>
      </c>
      <c r="AC305" s="62">
        <v>0.8076923077</v>
      </c>
      <c r="AD305" s="46">
        <f t="shared" si="44"/>
        <v>0.8076923077</v>
      </c>
      <c r="AE305" s="46">
        <f t="shared" si="45"/>
        <v>9.4135317237000002</v>
      </c>
      <c r="AF305" s="58">
        <v>30</v>
      </c>
      <c r="AG305" s="48">
        <f t="shared" si="46"/>
        <v>0.31378439079000003</v>
      </c>
      <c r="AH305" s="58">
        <v>21</v>
      </c>
      <c r="AI305" s="58">
        <v>0</v>
      </c>
      <c r="AJ305" s="58">
        <v>200</v>
      </c>
      <c r="AK305" s="58">
        <v>0</v>
      </c>
      <c r="AL305" s="62">
        <v>0.105</v>
      </c>
      <c r="AM305" s="58">
        <v>0</v>
      </c>
      <c r="AN305" s="171"/>
      <c r="AO305" s="58">
        <v>1</v>
      </c>
      <c r="AP305" s="58">
        <v>198</v>
      </c>
      <c r="AQ305" s="58">
        <v>0</v>
      </c>
      <c r="AR305" s="111"/>
      <c r="AS305" s="58">
        <v>1</v>
      </c>
      <c r="AT305" s="111"/>
      <c r="AU305" s="58">
        <v>2</v>
      </c>
      <c r="AV305" s="58">
        <v>3</v>
      </c>
      <c r="AW305" s="58">
        <v>5</v>
      </c>
      <c r="AX305" s="58">
        <v>5</v>
      </c>
      <c r="AY305" s="171"/>
      <c r="AZ305" s="58">
        <v>1</v>
      </c>
      <c r="BA305" s="58">
        <v>56</v>
      </c>
      <c r="BB305" s="58">
        <v>0</v>
      </c>
      <c r="BC305" s="111"/>
      <c r="BD305" s="58">
        <v>1</v>
      </c>
      <c r="BE305" s="111"/>
      <c r="BF305" s="58">
        <v>2</v>
      </c>
      <c r="BG305" s="58">
        <v>5</v>
      </c>
      <c r="BH305" s="58">
        <v>6</v>
      </c>
      <c r="BI305" s="58">
        <v>6</v>
      </c>
      <c r="BJ305" s="58">
        <v>6</v>
      </c>
      <c r="BK305" s="175"/>
      <c r="BL305" s="61">
        <v>1</v>
      </c>
      <c r="BM305" s="61">
        <v>226</v>
      </c>
      <c r="BN305" s="64">
        <v>0</v>
      </c>
      <c r="BO305" s="112"/>
      <c r="BP305" s="58">
        <v>1</v>
      </c>
      <c r="BQ305" s="175"/>
      <c r="BR305" s="61">
        <v>1</v>
      </c>
      <c r="BS305" s="61">
        <v>214</v>
      </c>
      <c r="BT305" s="64">
        <v>0</v>
      </c>
      <c r="BU305" s="112"/>
      <c r="BV305" s="64">
        <v>1</v>
      </c>
      <c r="BW305" s="63">
        <v>0.84920891190000003</v>
      </c>
      <c r="BX305" s="64">
        <v>0</v>
      </c>
      <c r="BY305" s="64">
        <v>5</v>
      </c>
      <c r="BZ305" s="64">
        <v>6</v>
      </c>
      <c r="CA305" s="64">
        <v>6</v>
      </c>
      <c r="CB305" s="65">
        <v>21</v>
      </c>
      <c r="CC305" s="61">
        <v>0</v>
      </c>
      <c r="CD305" s="61">
        <v>225</v>
      </c>
      <c r="CE305" s="64">
        <v>0</v>
      </c>
      <c r="CF305" s="63">
        <v>9.3329999999999996E-2</v>
      </c>
      <c r="CG305" s="58">
        <v>0</v>
      </c>
      <c r="CH305" s="171"/>
      <c r="CI305" s="58">
        <v>1</v>
      </c>
      <c r="CJ305" s="58">
        <v>211</v>
      </c>
      <c r="CK305" s="58">
        <v>0</v>
      </c>
      <c r="CL305" s="112"/>
      <c r="CM305" s="58">
        <v>1</v>
      </c>
      <c r="CN305" s="112"/>
      <c r="CO305" s="58">
        <v>2</v>
      </c>
      <c r="CP305" s="58">
        <v>5</v>
      </c>
      <c r="CQ305" s="58">
        <v>5</v>
      </c>
      <c r="CR305" s="58">
        <v>5</v>
      </c>
      <c r="CS305" s="64">
        <v>17</v>
      </c>
      <c r="CT305" s="64">
        <v>17</v>
      </c>
      <c r="CU305" s="63">
        <v>1</v>
      </c>
      <c r="CV305" s="62">
        <v>0.99523809519999995</v>
      </c>
      <c r="CW305" s="62">
        <v>1</v>
      </c>
      <c r="CX305" s="46">
        <f t="shared" si="47"/>
        <v>8.2368402582375015</v>
      </c>
      <c r="CY305" s="60">
        <v>0</v>
      </c>
      <c r="CZ305" s="60">
        <v>0</v>
      </c>
      <c r="DA305" s="46">
        <f t="shared" si="48"/>
        <v>20</v>
      </c>
      <c r="DB305" s="60">
        <v>0</v>
      </c>
      <c r="DC305" s="60">
        <v>0</v>
      </c>
      <c r="DD305" s="66">
        <v>0</v>
      </c>
      <c r="DE305" s="49">
        <f t="shared" si="49"/>
        <v>0.61052627585378383</v>
      </c>
    </row>
    <row r="306" spans="1:109" x14ac:dyDescent="0.45">
      <c r="A306" s="56" t="s">
        <v>1651</v>
      </c>
      <c r="B306" s="57" t="s">
        <v>1652</v>
      </c>
      <c r="C306" s="56" t="s">
        <v>1653</v>
      </c>
      <c r="D306" s="56" t="s">
        <v>1654</v>
      </c>
      <c r="E306" s="56" t="s">
        <v>1655</v>
      </c>
      <c r="F306" s="56" t="s">
        <v>1468</v>
      </c>
      <c r="G306" s="56" t="s">
        <v>1462</v>
      </c>
      <c r="H306" s="56" t="s">
        <v>142</v>
      </c>
      <c r="I306" s="58">
        <v>0</v>
      </c>
      <c r="J306" s="59">
        <v>99</v>
      </c>
      <c r="K306" s="60">
        <v>3.6720000000000002</v>
      </c>
      <c r="L306" s="47">
        <f>IF(K306&lt;Benchmarks!C$9,0,IF(K306&lt;Benchmarks!D$9,1,IF(K306&lt;Benchmarks!E$9,2,IF(K306&lt;Benchmarks!F$9,3,IF(K306&lt;Benchmarks!G$9,4,IF(K306&lt;Benchmarks!H$9,5,6))))))</f>
        <v>6</v>
      </c>
      <c r="M306" s="62">
        <v>0.99635036499999996</v>
      </c>
      <c r="N306" s="46">
        <f t="shared" si="40"/>
        <v>5.9781021899999995</v>
      </c>
      <c r="O306" s="60">
        <v>1.266</v>
      </c>
      <c r="P306" s="47">
        <f>IF(O306&lt;Benchmarks!C$8,0,IF(O306&lt;Benchmarks!D$8,1,IF(O306&lt;Benchmarks!E$8,2,IF(O306&lt;Benchmarks!F$8,3,IF(O306&lt;Benchmarks!G$8,4,IF(O306&lt;Benchmarks!H$8,5,6))))))</f>
        <v>5</v>
      </c>
      <c r="Q306" s="62">
        <v>1</v>
      </c>
      <c r="R306" s="46">
        <f t="shared" si="41"/>
        <v>5</v>
      </c>
      <c r="S306" s="60">
        <v>0.443</v>
      </c>
      <c r="T306" s="47">
        <f>IF(S306&lt;Benchmarks!C$7,0,IF(S306&lt;Benchmarks!D$7,1,IF(S306&lt;Benchmarks!E$7,2,IF(S306&lt;Benchmarks!F$7,3,IF(S306&lt;Benchmarks!G$7,4,IF(S306&lt;Benchmarks!H$7,5,6))))))</f>
        <v>3</v>
      </c>
      <c r="U306" s="62">
        <v>1</v>
      </c>
      <c r="V306" s="46">
        <f t="shared" si="42"/>
        <v>3</v>
      </c>
      <c r="W306" s="60">
        <v>5.3819999999999997</v>
      </c>
      <c r="X306" s="44">
        <f>IF(W306&lt;Benchmarks!C$5,0,IF(W306&lt;Benchmarks!D$5,1,IF(W306&lt;Benchmarks!E$5,2,IF(W306&lt;Benchmarks!F$5,3,IF(W306&lt;Benchmarks!G$5,4,IF(W306&lt;Benchmarks!H$5,5,6))))))</f>
        <v>6</v>
      </c>
      <c r="Y306" s="62">
        <v>1</v>
      </c>
      <c r="Z306" s="46">
        <f t="shared" si="43"/>
        <v>6</v>
      </c>
      <c r="AA306" s="60">
        <v>4.6459999999999999</v>
      </c>
      <c r="AB306" s="44">
        <f>IF(AA306&lt;Benchmarks!C$6,0,IF(AA306&lt;Benchmarks!D$6,1,IF(AA306&lt;Benchmarks!E$6,2,IF(AA306&lt;Benchmarks!F$6,3,IF(AA306&lt;Benchmarks!G$6,4,IF(AA306&lt;Benchmarks!H$6,5,6))))))</f>
        <v>6</v>
      </c>
      <c r="AC306" s="62">
        <v>1</v>
      </c>
      <c r="AD306" s="46">
        <f t="shared" si="44"/>
        <v>6</v>
      </c>
      <c r="AE306" s="46">
        <f t="shared" si="45"/>
        <v>25.978102190000001</v>
      </c>
      <c r="AF306" s="58">
        <v>30</v>
      </c>
      <c r="AG306" s="48">
        <f t="shared" si="46"/>
        <v>0.86593673966666673</v>
      </c>
      <c r="AH306" s="171"/>
      <c r="AI306" s="58">
        <v>1</v>
      </c>
      <c r="AJ306" s="58">
        <v>128</v>
      </c>
      <c r="AK306" s="58">
        <v>0</v>
      </c>
      <c r="AL306" s="111"/>
      <c r="AM306" s="58">
        <v>1</v>
      </c>
      <c r="AN306" s="171"/>
      <c r="AO306" s="58">
        <v>1</v>
      </c>
      <c r="AP306" s="58">
        <v>133</v>
      </c>
      <c r="AQ306" s="58">
        <v>0</v>
      </c>
      <c r="AR306" s="111"/>
      <c r="AS306" s="58">
        <v>1</v>
      </c>
      <c r="AT306" s="62">
        <v>0.15245478039999999</v>
      </c>
      <c r="AU306" s="58">
        <v>0</v>
      </c>
      <c r="AV306" s="58">
        <v>5</v>
      </c>
      <c r="AW306" s="58">
        <v>1</v>
      </c>
      <c r="AX306" s="58">
        <v>5</v>
      </c>
      <c r="AY306" s="171"/>
      <c r="AZ306" s="58">
        <v>1</v>
      </c>
      <c r="BA306" s="58">
        <v>32</v>
      </c>
      <c r="BB306" s="58">
        <v>0</v>
      </c>
      <c r="BC306" s="111"/>
      <c r="BD306" s="58">
        <v>1</v>
      </c>
      <c r="BE306" s="111"/>
      <c r="BF306" s="171"/>
      <c r="BG306" s="58">
        <v>4</v>
      </c>
      <c r="BH306" s="58">
        <v>0</v>
      </c>
      <c r="BI306" s="58">
        <v>4</v>
      </c>
      <c r="BJ306" s="58">
        <v>5</v>
      </c>
      <c r="BK306" s="61">
        <v>0</v>
      </c>
      <c r="BL306" s="61">
        <v>0</v>
      </c>
      <c r="BM306" s="61">
        <v>163</v>
      </c>
      <c r="BN306" s="64">
        <v>0</v>
      </c>
      <c r="BO306" s="63">
        <v>0</v>
      </c>
      <c r="BP306" s="58">
        <v>0</v>
      </c>
      <c r="BQ306" s="175"/>
      <c r="BR306" s="61">
        <v>1</v>
      </c>
      <c r="BS306" s="61">
        <v>161</v>
      </c>
      <c r="BT306" s="64">
        <v>0</v>
      </c>
      <c r="BU306" s="112"/>
      <c r="BV306" s="64">
        <v>1</v>
      </c>
      <c r="BW306" s="112"/>
      <c r="BX306" s="172"/>
      <c r="BY306" s="64">
        <v>3</v>
      </c>
      <c r="BZ306" s="64">
        <v>0</v>
      </c>
      <c r="CA306" s="64">
        <v>3</v>
      </c>
      <c r="CB306" s="65">
        <v>34</v>
      </c>
      <c r="CC306" s="61">
        <v>0</v>
      </c>
      <c r="CD306" s="61">
        <v>161</v>
      </c>
      <c r="CE306" s="64">
        <v>0</v>
      </c>
      <c r="CF306" s="63">
        <v>0.21118000000000001</v>
      </c>
      <c r="CG306" s="58">
        <v>0</v>
      </c>
      <c r="CH306" s="58">
        <v>41</v>
      </c>
      <c r="CI306" s="58">
        <v>0</v>
      </c>
      <c r="CJ306" s="58">
        <v>157</v>
      </c>
      <c r="CK306" s="58">
        <v>0</v>
      </c>
      <c r="CL306" s="63">
        <v>0.26114999999999999</v>
      </c>
      <c r="CM306" s="58">
        <v>0</v>
      </c>
      <c r="CN306" s="112"/>
      <c r="CO306" s="171"/>
      <c r="CP306" s="58">
        <v>0</v>
      </c>
      <c r="CQ306" s="58">
        <v>0</v>
      </c>
      <c r="CR306" s="58">
        <v>0</v>
      </c>
      <c r="CS306" s="64">
        <v>8</v>
      </c>
      <c r="CT306" s="64">
        <v>17</v>
      </c>
      <c r="CU306" s="63">
        <v>0.47058823529999999</v>
      </c>
      <c r="CV306" s="62">
        <v>1</v>
      </c>
      <c r="CW306" s="62">
        <v>0.47058823529999999</v>
      </c>
      <c r="CX306" s="46">
        <f t="shared" si="47"/>
        <v>22.730839416250003</v>
      </c>
      <c r="CY306" s="60">
        <v>0</v>
      </c>
      <c r="CZ306" s="60">
        <v>0</v>
      </c>
      <c r="DA306" s="46">
        <f t="shared" si="48"/>
        <v>9.4117647059999996</v>
      </c>
      <c r="DB306" s="60">
        <v>0</v>
      </c>
      <c r="DC306" s="60">
        <v>0</v>
      </c>
      <c r="DD306" s="66">
        <v>0</v>
      </c>
      <c r="DE306" s="49">
        <f t="shared" si="49"/>
        <v>0.69497522426486502</v>
      </c>
    </row>
    <row r="307" spans="1:109" x14ac:dyDescent="0.45">
      <c r="A307" s="56" t="s">
        <v>1656</v>
      </c>
      <c r="B307" s="57" t="s">
        <v>1657</v>
      </c>
      <c r="C307" s="56" t="s">
        <v>1658</v>
      </c>
      <c r="D307" s="56" t="s">
        <v>1659</v>
      </c>
      <c r="E307" s="56" t="s">
        <v>1660</v>
      </c>
      <c r="F307" s="56" t="s">
        <v>1468</v>
      </c>
      <c r="G307" s="56" t="s">
        <v>1462</v>
      </c>
      <c r="H307" s="56" t="s">
        <v>142</v>
      </c>
      <c r="I307" s="58">
        <v>0</v>
      </c>
      <c r="J307" s="59">
        <v>162</v>
      </c>
      <c r="K307" s="60">
        <v>4.133</v>
      </c>
      <c r="L307" s="47">
        <f>IF(K307&lt;Benchmarks!C$9,0,IF(K307&lt;Benchmarks!D$9,1,IF(K307&lt;Benchmarks!E$9,2,IF(K307&lt;Benchmarks!F$9,3,IF(K307&lt;Benchmarks!G$9,4,IF(K307&lt;Benchmarks!H$9,5,6))))))</f>
        <v>6</v>
      </c>
      <c r="M307" s="62">
        <v>1</v>
      </c>
      <c r="N307" s="46">
        <f t="shared" si="40"/>
        <v>6</v>
      </c>
      <c r="O307" s="60">
        <v>1.103</v>
      </c>
      <c r="P307" s="47">
        <f>IF(O307&lt;Benchmarks!C$8,0,IF(O307&lt;Benchmarks!D$8,1,IF(O307&lt;Benchmarks!E$8,2,IF(O307&lt;Benchmarks!F$8,3,IF(O307&lt;Benchmarks!G$8,4,IF(O307&lt;Benchmarks!H$8,5,6))))))</f>
        <v>2</v>
      </c>
      <c r="Q307" s="62">
        <v>1</v>
      </c>
      <c r="R307" s="46">
        <f t="shared" si="41"/>
        <v>2</v>
      </c>
      <c r="S307" s="60">
        <v>0.73299999999999998</v>
      </c>
      <c r="T307" s="47">
        <f>IF(S307&lt;Benchmarks!C$7,0,IF(S307&lt;Benchmarks!D$7,1,IF(S307&lt;Benchmarks!E$7,2,IF(S307&lt;Benchmarks!F$7,3,IF(S307&lt;Benchmarks!G$7,4,IF(S307&lt;Benchmarks!H$7,5,6))))))</f>
        <v>5</v>
      </c>
      <c r="U307" s="62">
        <v>1</v>
      </c>
      <c r="V307" s="46">
        <f t="shared" si="42"/>
        <v>5</v>
      </c>
      <c r="W307" s="60">
        <v>5.9690000000000003</v>
      </c>
      <c r="X307" s="44">
        <f>IF(W307&lt;Benchmarks!C$5,0,IF(W307&lt;Benchmarks!D$5,1,IF(W307&lt;Benchmarks!E$5,2,IF(W307&lt;Benchmarks!F$5,3,IF(W307&lt;Benchmarks!G$5,4,IF(W307&lt;Benchmarks!H$5,5,6))))))</f>
        <v>6</v>
      </c>
      <c r="Y307" s="62">
        <v>1</v>
      </c>
      <c r="Z307" s="46">
        <f t="shared" si="43"/>
        <v>6</v>
      </c>
      <c r="AA307" s="60">
        <v>5.4219999999999997</v>
      </c>
      <c r="AB307" s="44">
        <f>IF(AA307&lt;Benchmarks!C$6,0,IF(AA307&lt;Benchmarks!D$6,1,IF(AA307&lt;Benchmarks!E$6,2,IF(AA307&lt;Benchmarks!F$6,3,IF(AA307&lt;Benchmarks!G$6,4,IF(AA307&lt;Benchmarks!H$6,5,6))))))</f>
        <v>6</v>
      </c>
      <c r="AC307" s="62">
        <v>1</v>
      </c>
      <c r="AD307" s="46">
        <f t="shared" si="44"/>
        <v>6</v>
      </c>
      <c r="AE307" s="46">
        <f t="shared" si="45"/>
        <v>25</v>
      </c>
      <c r="AF307" s="58">
        <v>30</v>
      </c>
      <c r="AG307" s="48">
        <f t="shared" si="46"/>
        <v>0.83333333333333337</v>
      </c>
      <c r="AH307" s="58">
        <v>13</v>
      </c>
      <c r="AI307" s="58">
        <v>0</v>
      </c>
      <c r="AJ307" s="58">
        <v>230</v>
      </c>
      <c r="AK307" s="58">
        <v>0</v>
      </c>
      <c r="AL307" s="62">
        <v>5.6520000000000001E-2</v>
      </c>
      <c r="AM307" s="58">
        <v>0</v>
      </c>
      <c r="AN307" s="171"/>
      <c r="AO307" s="58">
        <v>1</v>
      </c>
      <c r="AP307" s="58">
        <v>250</v>
      </c>
      <c r="AQ307" s="58">
        <v>0</v>
      </c>
      <c r="AR307" s="111"/>
      <c r="AS307" s="58">
        <v>1</v>
      </c>
      <c r="AT307" s="111"/>
      <c r="AU307" s="58">
        <v>2</v>
      </c>
      <c r="AV307" s="58">
        <v>4</v>
      </c>
      <c r="AW307" s="58">
        <v>4</v>
      </c>
      <c r="AX307" s="58">
        <v>4</v>
      </c>
      <c r="AY307" s="171"/>
      <c r="AZ307" s="58">
        <v>1</v>
      </c>
      <c r="BA307" s="58">
        <v>64</v>
      </c>
      <c r="BB307" s="58">
        <v>0</v>
      </c>
      <c r="BC307" s="111"/>
      <c r="BD307" s="58">
        <v>1</v>
      </c>
      <c r="BE307" s="111"/>
      <c r="BF307" s="58">
        <v>2</v>
      </c>
      <c r="BG307" s="58">
        <v>5</v>
      </c>
      <c r="BH307" s="58">
        <v>6</v>
      </c>
      <c r="BI307" s="58">
        <v>6</v>
      </c>
      <c r="BJ307" s="58">
        <v>6</v>
      </c>
      <c r="BK307" s="175"/>
      <c r="BL307" s="61">
        <v>1</v>
      </c>
      <c r="BM307" s="61">
        <v>317</v>
      </c>
      <c r="BN307" s="64">
        <v>0</v>
      </c>
      <c r="BO307" s="112"/>
      <c r="BP307" s="58">
        <v>1</v>
      </c>
      <c r="BQ307" s="175"/>
      <c r="BR307" s="61">
        <v>1</v>
      </c>
      <c r="BS307" s="61">
        <v>320</v>
      </c>
      <c r="BT307" s="64">
        <v>0</v>
      </c>
      <c r="BU307" s="112"/>
      <c r="BV307" s="64">
        <v>1</v>
      </c>
      <c r="BW307" s="112"/>
      <c r="BX307" s="172"/>
      <c r="BY307" s="64">
        <v>2</v>
      </c>
      <c r="BZ307" s="64">
        <v>0</v>
      </c>
      <c r="CA307" s="64">
        <v>2</v>
      </c>
      <c r="CB307" s="65">
        <v>71</v>
      </c>
      <c r="CC307" s="61">
        <v>0</v>
      </c>
      <c r="CD307" s="61">
        <v>284</v>
      </c>
      <c r="CE307" s="64">
        <v>0</v>
      </c>
      <c r="CF307" s="63">
        <v>0.25</v>
      </c>
      <c r="CG307" s="58">
        <v>0</v>
      </c>
      <c r="CH307" s="58">
        <v>72</v>
      </c>
      <c r="CI307" s="58">
        <v>0</v>
      </c>
      <c r="CJ307" s="58">
        <v>298</v>
      </c>
      <c r="CK307" s="58">
        <v>0</v>
      </c>
      <c r="CL307" s="63">
        <v>0.24160999999999999</v>
      </c>
      <c r="CM307" s="58">
        <v>0</v>
      </c>
      <c r="CN307" s="63">
        <v>4.0625605299999999E-2</v>
      </c>
      <c r="CO307" s="58">
        <v>0</v>
      </c>
      <c r="CP307" s="58">
        <v>0</v>
      </c>
      <c r="CQ307" s="58">
        <v>0</v>
      </c>
      <c r="CR307" s="58">
        <v>0</v>
      </c>
      <c r="CS307" s="64">
        <v>8</v>
      </c>
      <c r="CT307" s="64">
        <v>17</v>
      </c>
      <c r="CU307" s="63">
        <v>0.47058823529999999</v>
      </c>
      <c r="CV307" s="62">
        <v>0.99047619050000002</v>
      </c>
      <c r="CW307" s="62">
        <v>0.47058823529999999</v>
      </c>
      <c r="CX307" s="46">
        <f t="shared" si="47"/>
        <v>21.875</v>
      </c>
      <c r="CY307" s="60">
        <v>0</v>
      </c>
      <c r="CZ307" s="60">
        <v>0</v>
      </c>
      <c r="DA307" s="46">
        <f t="shared" si="48"/>
        <v>9.4117647059999996</v>
      </c>
      <c r="DB307" s="60">
        <v>0</v>
      </c>
      <c r="DC307" s="60">
        <v>0</v>
      </c>
      <c r="DD307" s="66">
        <v>0</v>
      </c>
      <c r="DE307" s="49">
        <f t="shared" si="49"/>
        <v>0.67647058823783779</v>
      </c>
    </row>
    <row r="308" spans="1:109" x14ac:dyDescent="0.45">
      <c r="A308" s="56" t="s">
        <v>1661</v>
      </c>
      <c r="B308" s="57" t="s">
        <v>1662</v>
      </c>
      <c r="C308" s="56" t="s">
        <v>1663</v>
      </c>
      <c r="D308" s="56" t="s">
        <v>1664</v>
      </c>
      <c r="E308" s="56" t="s">
        <v>1665</v>
      </c>
      <c r="F308" s="56" t="s">
        <v>1666</v>
      </c>
      <c r="G308" s="56" t="s">
        <v>1666</v>
      </c>
      <c r="H308" s="56" t="s">
        <v>142</v>
      </c>
      <c r="I308" s="58">
        <v>0</v>
      </c>
      <c r="J308" s="59">
        <v>150</v>
      </c>
      <c r="K308" s="60">
        <v>2.464</v>
      </c>
      <c r="L308" s="47">
        <f>IF(K308&lt;Benchmarks!C$9,0,IF(K308&lt;Benchmarks!D$9,1,IF(K308&lt;Benchmarks!E$9,2,IF(K308&lt;Benchmarks!F$9,3,IF(K308&lt;Benchmarks!G$9,4,IF(K308&lt;Benchmarks!H$9,5,6))))))</f>
        <v>3</v>
      </c>
      <c r="M308" s="62">
        <v>0.87226277370000005</v>
      </c>
      <c r="N308" s="46">
        <f t="shared" si="40"/>
        <v>2.6167883211</v>
      </c>
      <c r="O308" s="60">
        <v>1.196</v>
      </c>
      <c r="P308" s="47">
        <f>IF(O308&lt;Benchmarks!C$8,0,IF(O308&lt;Benchmarks!D$8,1,IF(O308&lt;Benchmarks!E$8,2,IF(O308&lt;Benchmarks!F$8,3,IF(O308&lt;Benchmarks!G$8,4,IF(O308&lt;Benchmarks!H$8,5,6))))))</f>
        <v>4</v>
      </c>
      <c r="Q308" s="62">
        <v>1</v>
      </c>
      <c r="R308" s="46">
        <f t="shared" si="41"/>
        <v>4</v>
      </c>
      <c r="S308" s="60">
        <v>0.377</v>
      </c>
      <c r="T308" s="47">
        <f>IF(S308&lt;Benchmarks!C$7,0,IF(S308&lt;Benchmarks!D$7,1,IF(S308&lt;Benchmarks!E$7,2,IF(S308&lt;Benchmarks!F$7,3,IF(S308&lt;Benchmarks!G$7,4,IF(S308&lt;Benchmarks!H$7,5,6))))))</f>
        <v>2</v>
      </c>
      <c r="U308" s="62">
        <v>1</v>
      </c>
      <c r="V308" s="46">
        <f t="shared" si="42"/>
        <v>2</v>
      </c>
      <c r="W308" s="60">
        <v>4.0369999999999999</v>
      </c>
      <c r="X308" s="44">
        <f>IF(W308&lt;Benchmarks!C$5,0,IF(W308&lt;Benchmarks!D$5,1,IF(W308&lt;Benchmarks!E$5,2,IF(W308&lt;Benchmarks!F$5,3,IF(W308&lt;Benchmarks!G$5,4,IF(W308&lt;Benchmarks!H$5,5,6))))))</f>
        <v>3</v>
      </c>
      <c r="Y308" s="62">
        <v>0.98175182480000001</v>
      </c>
      <c r="Z308" s="46">
        <f t="shared" si="43"/>
        <v>2.9452554744000001</v>
      </c>
      <c r="AA308" s="60">
        <v>3.734</v>
      </c>
      <c r="AB308" s="44">
        <f>IF(AA308&lt;Benchmarks!C$6,0,IF(AA308&lt;Benchmarks!D$6,1,IF(AA308&lt;Benchmarks!E$6,2,IF(AA308&lt;Benchmarks!F$6,3,IF(AA308&lt;Benchmarks!G$6,4,IF(AA308&lt;Benchmarks!H$6,5,6))))))</f>
        <v>3</v>
      </c>
      <c r="AC308" s="62">
        <v>0.93589743589999996</v>
      </c>
      <c r="AD308" s="46">
        <f t="shared" si="44"/>
        <v>2.8076923077</v>
      </c>
      <c r="AE308" s="46">
        <f t="shared" si="45"/>
        <v>14.369736103199999</v>
      </c>
      <c r="AF308" s="58">
        <v>30</v>
      </c>
      <c r="AG308" s="48">
        <f t="shared" si="46"/>
        <v>0.47899120343999996</v>
      </c>
      <c r="AH308" s="171"/>
      <c r="AI308" s="58">
        <v>1</v>
      </c>
      <c r="AJ308" s="58">
        <v>341</v>
      </c>
      <c r="AK308" s="58">
        <v>0</v>
      </c>
      <c r="AL308" s="111"/>
      <c r="AM308" s="58">
        <v>1</v>
      </c>
      <c r="AN308" s="58">
        <v>12</v>
      </c>
      <c r="AO308" s="58">
        <v>0</v>
      </c>
      <c r="AP308" s="58">
        <v>321</v>
      </c>
      <c r="AQ308" s="58">
        <v>0</v>
      </c>
      <c r="AR308" s="62">
        <v>3.7379999999999997E-2</v>
      </c>
      <c r="AS308" s="58">
        <v>0</v>
      </c>
      <c r="AT308" s="111"/>
      <c r="AU308" s="171"/>
      <c r="AV308" s="58">
        <v>4</v>
      </c>
      <c r="AW308" s="58">
        <v>0</v>
      </c>
      <c r="AX308" s="58">
        <v>4</v>
      </c>
      <c r="AY308" s="171"/>
      <c r="AZ308" s="58">
        <v>1</v>
      </c>
      <c r="BA308" s="58">
        <v>80</v>
      </c>
      <c r="BB308" s="58">
        <v>0</v>
      </c>
      <c r="BC308" s="111"/>
      <c r="BD308" s="58">
        <v>1</v>
      </c>
      <c r="BE308" s="111"/>
      <c r="BF308" s="171"/>
      <c r="BG308" s="58">
        <v>4</v>
      </c>
      <c r="BH308" s="58">
        <v>0</v>
      </c>
      <c r="BI308" s="58">
        <v>4</v>
      </c>
      <c r="BJ308" s="58">
        <v>4</v>
      </c>
      <c r="BK308" s="175"/>
      <c r="BL308" s="61">
        <v>1</v>
      </c>
      <c r="BM308" s="61">
        <v>386</v>
      </c>
      <c r="BN308" s="64">
        <v>0</v>
      </c>
      <c r="BO308" s="112"/>
      <c r="BP308" s="58">
        <v>1</v>
      </c>
      <c r="BQ308" s="61">
        <v>12</v>
      </c>
      <c r="BR308" s="61">
        <v>0</v>
      </c>
      <c r="BS308" s="61">
        <v>380</v>
      </c>
      <c r="BT308" s="64">
        <v>0</v>
      </c>
      <c r="BU308" s="63">
        <v>3.1579999999999997E-2</v>
      </c>
      <c r="BV308" s="64">
        <v>0</v>
      </c>
      <c r="BW308" s="112"/>
      <c r="BX308" s="172"/>
      <c r="BY308" s="64">
        <v>0</v>
      </c>
      <c r="BZ308" s="64">
        <v>0</v>
      </c>
      <c r="CA308" s="64">
        <v>0</v>
      </c>
      <c r="CB308" s="65">
        <v>46</v>
      </c>
      <c r="CC308" s="61">
        <v>0</v>
      </c>
      <c r="CD308" s="61">
        <v>380</v>
      </c>
      <c r="CE308" s="64">
        <v>0</v>
      </c>
      <c r="CF308" s="63">
        <v>0.12105</v>
      </c>
      <c r="CG308" s="58">
        <v>0</v>
      </c>
      <c r="CH308" s="58">
        <v>50</v>
      </c>
      <c r="CI308" s="58">
        <v>0</v>
      </c>
      <c r="CJ308" s="58">
        <v>375</v>
      </c>
      <c r="CK308" s="58">
        <v>0</v>
      </c>
      <c r="CL308" s="63">
        <v>0.13333</v>
      </c>
      <c r="CM308" s="58">
        <v>0</v>
      </c>
      <c r="CN308" s="112"/>
      <c r="CO308" s="171"/>
      <c r="CP308" s="58">
        <v>0</v>
      </c>
      <c r="CQ308" s="58">
        <v>0</v>
      </c>
      <c r="CR308" s="58">
        <v>0</v>
      </c>
      <c r="CS308" s="64">
        <v>4</v>
      </c>
      <c r="CT308" s="64">
        <v>17</v>
      </c>
      <c r="CU308" s="63">
        <v>0.23529411759999999</v>
      </c>
      <c r="CV308" s="62">
        <v>1</v>
      </c>
      <c r="CW308" s="62">
        <v>0.23529411759999999</v>
      </c>
      <c r="CX308" s="46">
        <f t="shared" si="47"/>
        <v>12.5735190903</v>
      </c>
      <c r="CY308" s="60">
        <v>0</v>
      </c>
      <c r="CZ308" s="60">
        <v>0</v>
      </c>
      <c r="DA308" s="46">
        <f t="shared" si="48"/>
        <v>4.7058823519999997</v>
      </c>
      <c r="DB308" s="60">
        <v>0</v>
      </c>
      <c r="DC308" s="60">
        <v>0</v>
      </c>
      <c r="DD308" s="66">
        <v>0</v>
      </c>
      <c r="DE308" s="49">
        <f t="shared" si="49"/>
        <v>0.37360867983351348</v>
      </c>
    </row>
    <row r="309" spans="1:109" x14ac:dyDescent="0.45">
      <c r="A309" s="56" t="s">
        <v>1667</v>
      </c>
      <c r="B309" s="57" t="s">
        <v>1668</v>
      </c>
      <c r="C309" s="56" t="s">
        <v>1669</v>
      </c>
      <c r="D309" s="56" t="s">
        <v>1670</v>
      </c>
      <c r="E309" s="56" t="s">
        <v>1671</v>
      </c>
      <c r="F309" s="56" t="s">
        <v>1666</v>
      </c>
      <c r="G309" s="56" t="s">
        <v>1666</v>
      </c>
      <c r="H309" s="56" t="s">
        <v>142</v>
      </c>
      <c r="I309" s="58">
        <v>0</v>
      </c>
      <c r="J309" s="59">
        <v>83</v>
      </c>
      <c r="K309" s="60">
        <v>2.0880000000000001</v>
      </c>
      <c r="L309" s="47">
        <f>IF(K309&lt;Benchmarks!C$9,0,IF(K309&lt;Benchmarks!D$9,1,IF(K309&lt;Benchmarks!E$9,2,IF(K309&lt;Benchmarks!F$9,3,IF(K309&lt;Benchmarks!G$9,4,IF(K309&lt;Benchmarks!H$9,5,6))))))</f>
        <v>0</v>
      </c>
      <c r="M309" s="62">
        <v>0.52189781020000003</v>
      </c>
      <c r="N309" s="46">
        <f t="shared" si="40"/>
        <v>0</v>
      </c>
      <c r="O309" s="60">
        <v>1.0780000000000001</v>
      </c>
      <c r="P309" s="47">
        <f>IF(O309&lt;Benchmarks!C$8,0,IF(O309&lt;Benchmarks!D$8,1,IF(O309&lt;Benchmarks!E$8,2,IF(O309&lt;Benchmarks!F$8,3,IF(O309&lt;Benchmarks!G$8,4,IF(O309&lt;Benchmarks!H$8,5,6))))))</f>
        <v>2</v>
      </c>
      <c r="Q309" s="62">
        <v>1</v>
      </c>
      <c r="R309" s="46">
        <f t="shared" si="41"/>
        <v>2</v>
      </c>
      <c r="S309" s="60">
        <v>0.372</v>
      </c>
      <c r="T309" s="47">
        <f>IF(S309&lt;Benchmarks!C$7,0,IF(S309&lt;Benchmarks!D$7,1,IF(S309&lt;Benchmarks!E$7,2,IF(S309&lt;Benchmarks!F$7,3,IF(S309&lt;Benchmarks!G$7,4,IF(S309&lt;Benchmarks!H$7,5,6))))))</f>
        <v>2</v>
      </c>
      <c r="U309" s="62">
        <v>1</v>
      </c>
      <c r="V309" s="46">
        <f t="shared" si="42"/>
        <v>2</v>
      </c>
      <c r="W309" s="60">
        <v>3.5379999999999998</v>
      </c>
      <c r="X309" s="44">
        <f>IF(W309&lt;Benchmarks!C$5,0,IF(W309&lt;Benchmarks!D$5,1,IF(W309&lt;Benchmarks!E$5,2,IF(W309&lt;Benchmarks!F$5,3,IF(W309&lt;Benchmarks!G$5,4,IF(W309&lt;Benchmarks!H$5,5,6))))))</f>
        <v>0</v>
      </c>
      <c r="Y309" s="62">
        <v>0.95985401459999997</v>
      </c>
      <c r="Z309" s="46">
        <f t="shared" si="43"/>
        <v>0</v>
      </c>
      <c r="AA309" s="60">
        <v>3.246</v>
      </c>
      <c r="AB309" s="44">
        <f>IF(AA309&lt;Benchmarks!C$6,0,IF(AA309&lt;Benchmarks!D$6,1,IF(AA309&lt;Benchmarks!E$6,2,IF(AA309&lt;Benchmarks!F$6,3,IF(AA309&lt;Benchmarks!G$6,4,IF(AA309&lt;Benchmarks!H$6,5,6))))))</f>
        <v>0</v>
      </c>
      <c r="AC309" s="62">
        <v>0.8846153846</v>
      </c>
      <c r="AD309" s="46">
        <f t="shared" si="44"/>
        <v>0</v>
      </c>
      <c r="AE309" s="46">
        <f t="shared" si="45"/>
        <v>4</v>
      </c>
      <c r="AF309" s="58">
        <v>30</v>
      </c>
      <c r="AG309" s="48">
        <f t="shared" si="46"/>
        <v>0.13333333333333333</v>
      </c>
      <c r="AH309" s="58">
        <v>14</v>
      </c>
      <c r="AI309" s="58">
        <v>0</v>
      </c>
      <c r="AJ309" s="58">
        <v>210</v>
      </c>
      <c r="AK309" s="58">
        <v>0</v>
      </c>
      <c r="AL309" s="62">
        <v>6.6669999999999993E-2</v>
      </c>
      <c r="AM309" s="58">
        <v>0</v>
      </c>
      <c r="AN309" s="171"/>
      <c r="AO309" s="58">
        <v>1</v>
      </c>
      <c r="AP309" s="58">
        <v>201</v>
      </c>
      <c r="AQ309" s="58">
        <v>0</v>
      </c>
      <c r="AR309" s="111"/>
      <c r="AS309" s="58">
        <v>1</v>
      </c>
      <c r="AT309" s="111"/>
      <c r="AU309" s="58">
        <v>2</v>
      </c>
      <c r="AV309" s="58">
        <v>3</v>
      </c>
      <c r="AW309" s="58">
        <v>4</v>
      </c>
      <c r="AX309" s="58">
        <v>4</v>
      </c>
      <c r="AY309" s="171"/>
      <c r="AZ309" s="58">
        <v>1</v>
      </c>
      <c r="BA309" s="58">
        <v>51</v>
      </c>
      <c r="BB309" s="58">
        <v>0</v>
      </c>
      <c r="BC309" s="111"/>
      <c r="BD309" s="58">
        <v>1</v>
      </c>
      <c r="BE309" s="111"/>
      <c r="BF309" s="58">
        <v>2</v>
      </c>
      <c r="BG309" s="58">
        <v>3</v>
      </c>
      <c r="BH309" s="58">
        <v>4</v>
      </c>
      <c r="BI309" s="58">
        <v>4</v>
      </c>
      <c r="BJ309" s="58">
        <v>4</v>
      </c>
      <c r="BK309" s="175"/>
      <c r="BL309" s="61">
        <v>1</v>
      </c>
      <c r="BM309" s="61">
        <v>232</v>
      </c>
      <c r="BN309" s="64">
        <v>0</v>
      </c>
      <c r="BO309" s="112"/>
      <c r="BP309" s="58">
        <v>1</v>
      </c>
      <c r="BQ309" s="61">
        <v>0</v>
      </c>
      <c r="BR309" s="61">
        <v>0</v>
      </c>
      <c r="BS309" s="61">
        <v>218</v>
      </c>
      <c r="BT309" s="64">
        <v>0</v>
      </c>
      <c r="BU309" s="63">
        <v>0</v>
      </c>
      <c r="BV309" s="64">
        <v>0</v>
      </c>
      <c r="BW309" s="112"/>
      <c r="BX309" s="64">
        <v>2</v>
      </c>
      <c r="BY309" s="64">
        <v>6</v>
      </c>
      <c r="BZ309" s="64">
        <v>6</v>
      </c>
      <c r="CA309" s="64">
        <v>6</v>
      </c>
      <c r="CB309" s="177"/>
      <c r="CC309" s="61">
        <v>1</v>
      </c>
      <c r="CD309" s="61">
        <v>187</v>
      </c>
      <c r="CE309" s="64">
        <v>0</v>
      </c>
      <c r="CF309" s="112"/>
      <c r="CG309" s="58">
        <v>1</v>
      </c>
      <c r="CH309" s="171"/>
      <c r="CI309" s="58">
        <v>1</v>
      </c>
      <c r="CJ309" s="58">
        <v>193</v>
      </c>
      <c r="CK309" s="58">
        <v>0</v>
      </c>
      <c r="CL309" s="112"/>
      <c r="CM309" s="58">
        <v>1</v>
      </c>
      <c r="CN309" s="112"/>
      <c r="CO309" s="171"/>
      <c r="CP309" s="58">
        <v>4</v>
      </c>
      <c r="CQ309" s="58">
        <v>0</v>
      </c>
      <c r="CR309" s="58">
        <v>4</v>
      </c>
      <c r="CS309" s="64">
        <v>14</v>
      </c>
      <c r="CT309" s="64">
        <v>17</v>
      </c>
      <c r="CU309" s="63">
        <v>0.82352941180000006</v>
      </c>
      <c r="CV309" s="62">
        <v>0.96444444439999999</v>
      </c>
      <c r="CW309" s="62">
        <v>0.82352941180000006</v>
      </c>
      <c r="CX309" s="46">
        <f t="shared" si="47"/>
        <v>3.5</v>
      </c>
      <c r="CY309" s="60">
        <v>0</v>
      </c>
      <c r="CZ309" s="60">
        <v>0</v>
      </c>
      <c r="DA309" s="46">
        <f t="shared" si="48"/>
        <v>16.470588236000001</v>
      </c>
      <c r="DB309" s="60">
        <v>0</v>
      </c>
      <c r="DC309" s="60">
        <v>0</v>
      </c>
      <c r="DD309" s="66">
        <v>0</v>
      </c>
      <c r="DE309" s="49">
        <f t="shared" si="49"/>
        <v>0.4317965024</v>
      </c>
    </row>
    <row r="310" spans="1:109" x14ac:dyDescent="0.45">
      <c r="A310" s="56" t="s">
        <v>1672</v>
      </c>
      <c r="B310" s="57" t="s">
        <v>1673</v>
      </c>
      <c r="C310" s="56" t="s">
        <v>1674</v>
      </c>
      <c r="D310" s="56" t="s">
        <v>1675</v>
      </c>
      <c r="E310" s="56" t="s">
        <v>1676</v>
      </c>
      <c r="F310" s="56" t="s">
        <v>1666</v>
      </c>
      <c r="G310" s="56" t="s">
        <v>1666</v>
      </c>
      <c r="H310" s="56" t="s">
        <v>142</v>
      </c>
      <c r="I310" s="58">
        <v>0</v>
      </c>
      <c r="J310" s="59">
        <v>250</v>
      </c>
      <c r="K310" s="60">
        <v>2.673</v>
      </c>
      <c r="L310" s="47">
        <f>IF(K310&lt;Benchmarks!C$9,0,IF(K310&lt;Benchmarks!D$9,1,IF(K310&lt;Benchmarks!E$9,2,IF(K310&lt;Benchmarks!F$9,3,IF(K310&lt;Benchmarks!G$9,4,IF(K310&lt;Benchmarks!H$9,5,6))))))</f>
        <v>4</v>
      </c>
      <c r="M310" s="62">
        <v>1</v>
      </c>
      <c r="N310" s="46">
        <f t="shared" si="40"/>
        <v>4</v>
      </c>
      <c r="O310" s="60">
        <v>1.3140000000000001</v>
      </c>
      <c r="P310" s="47">
        <f>IF(O310&lt;Benchmarks!C$8,0,IF(O310&lt;Benchmarks!D$8,1,IF(O310&lt;Benchmarks!E$8,2,IF(O310&lt;Benchmarks!F$8,3,IF(O310&lt;Benchmarks!G$8,4,IF(O310&lt;Benchmarks!H$8,5,6))))))</f>
        <v>5</v>
      </c>
      <c r="Q310" s="62">
        <v>1</v>
      </c>
      <c r="R310" s="46">
        <f t="shared" si="41"/>
        <v>5</v>
      </c>
      <c r="S310" s="60">
        <v>0.32500000000000001</v>
      </c>
      <c r="T310" s="47">
        <f>IF(S310&lt;Benchmarks!C$7,0,IF(S310&lt;Benchmarks!D$7,1,IF(S310&lt;Benchmarks!E$7,2,IF(S310&lt;Benchmarks!F$7,3,IF(S310&lt;Benchmarks!G$7,4,IF(S310&lt;Benchmarks!H$7,5,6))))))</f>
        <v>1</v>
      </c>
      <c r="U310" s="62">
        <v>1</v>
      </c>
      <c r="V310" s="46">
        <f t="shared" si="42"/>
        <v>1</v>
      </c>
      <c r="W310" s="60">
        <v>4.3120000000000003</v>
      </c>
      <c r="X310" s="44">
        <f>IF(W310&lt;Benchmarks!C$5,0,IF(W310&lt;Benchmarks!D$5,1,IF(W310&lt;Benchmarks!E$5,2,IF(W310&lt;Benchmarks!F$5,3,IF(W310&lt;Benchmarks!G$5,4,IF(W310&lt;Benchmarks!H$5,5,6))))))</f>
        <v>4</v>
      </c>
      <c r="Y310" s="62">
        <v>1</v>
      </c>
      <c r="Z310" s="46">
        <f t="shared" si="43"/>
        <v>4</v>
      </c>
      <c r="AA310" s="60">
        <v>3.9340000000000002</v>
      </c>
      <c r="AB310" s="44">
        <f>IF(AA310&lt;Benchmarks!C$6,0,IF(AA310&lt;Benchmarks!D$6,1,IF(AA310&lt;Benchmarks!E$6,2,IF(AA310&lt;Benchmarks!F$6,3,IF(AA310&lt;Benchmarks!G$6,4,IF(AA310&lt;Benchmarks!H$6,5,6))))))</f>
        <v>5</v>
      </c>
      <c r="AC310" s="62">
        <v>1</v>
      </c>
      <c r="AD310" s="46">
        <f t="shared" si="44"/>
        <v>5</v>
      </c>
      <c r="AE310" s="46">
        <f t="shared" si="45"/>
        <v>19</v>
      </c>
      <c r="AF310" s="58">
        <v>30</v>
      </c>
      <c r="AG310" s="48">
        <f t="shared" si="46"/>
        <v>0.6333333333333333</v>
      </c>
      <c r="AH310" s="58">
        <v>41</v>
      </c>
      <c r="AI310" s="58">
        <v>0</v>
      </c>
      <c r="AJ310" s="58">
        <v>630</v>
      </c>
      <c r="AK310" s="58">
        <v>0</v>
      </c>
      <c r="AL310" s="62">
        <v>6.5079999999999999E-2</v>
      </c>
      <c r="AM310" s="58">
        <v>0</v>
      </c>
      <c r="AN310" s="58">
        <v>17</v>
      </c>
      <c r="AO310" s="58">
        <v>0</v>
      </c>
      <c r="AP310" s="58">
        <v>665</v>
      </c>
      <c r="AQ310" s="58">
        <v>0</v>
      </c>
      <c r="AR310" s="62">
        <v>2.5559999999999999E-2</v>
      </c>
      <c r="AS310" s="58">
        <v>0</v>
      </c>
      <c r="AT310" s="62">
        <v>0.74118529629999996</v>
      </c>
      <c r="AU310" s="58">
        <v>0</v>
      </c>
      <c r="AV310" s="58">
        <v>5</v>
      </c>
      <c r="AW310" s="58">
        <v>6</v>
      </c>
      <c r="AX310" s="58">
        <v>6</v>
      </c>
      <c r="AY310" s="171"/>
      <c r="AZ310" s="58">
        <v>1</v>
      </c>
      <c r="BA310" s="58">
        <v>168</v>
      </c>
      <c r="BB310" s="58">
        <v>0</v>
      </c>
      <c r="BC310" s="111"/>
      <c r="BD310" s="58">
        <v>1</v>
      </c>
      <c r="BE310" s="111"/>
      <c r="BF310" s="58">
        <v>2</v>
      </c>
      <c r="BG310" s="58">
        <v>3</v>
      </c>
      <c r="BH310" s="58">
        <v>4</v>
      </c>
      <c r="BI310" s="58">
        <v>4</v>
      </c>
      <c r="BJ310" s="58">
        <v>6</v>
      </c>
      <c r="BK310" s="61">
        <v>0</v>
      </c>
      <c r="BL310" s="61">
        <v>0</v>
      </c>
      <c r="BM310" s="61">
        <v>685</v>
      </c>
      <c r="BN310" s="64">
        <v>0</v>
      </c>
      <c r="BO310" s="63">
        <v>0</v>
      </c>
      <c r="BP310" s="58">
        <v>0</v>
      </c>
      <c r="BQ310" s="175"/>
      <c r="BR310" s="61">
        <v>1</v>
      </c>
      <c r="BS310" s="61">
        <v>718</v>
      </c>
      <c r="BT310" s="64">
        <v>0</v>
      </c>
      <c r="BU310" s="112"/>
      <c r="BV310" s="64">
        <v>1</v>
      </c>
      <c r="BW310" s="112"/>
      <c r="BX310" s="172"/>
      <c r="BY310" s="64">
        <v>3</v>
      </c>
      <c r="BZ310" s="64">
        <v>0</v>
      </c>
      <c r="CA310" s="64">
        <v>3</v>
      </c>
      <c r="CB310" s="65">
        <v>25</v>
      </c>
      <c r="CC310" s="61">
        <v>0</v>
      </c>
      <c r="CD310" s="61">
        <v>461</v>
      </c>
      <c r="CE310" s="64">
        <v>0</v>
      </c>
      <c r="CF310" s="63">
        <v>5.423E-2</v>
      </c>
      <c r="CG310" s="58">
        <v>0</v>
      </c>
      <c r="CH310" s="58">
        <v>52</v>
      </c>
      <c r="CI310" s="58">
        <v>0</v>
      </c>
      <c r="CJ310" s="58">
        <v>663</v>
      </c>
      <c r="CK310" s="58">
        <v>0</v>
      </c>
      <c r="CL310" s="63">
        <v>7.843E-2</v>
      </c>
      <c r="CM310" s="58">
        <v>0</v>
      </c>
      <c r="CN310" s="112"/>
      <c r="CO310" s="171"/>
      <c r="CP310" s="58">
        <v>3</v>
      </c>
      <c r="CQ310" s="58">
        <v>0</v>
      </c>
      <c r="CR310" s="58">
        <v>3</v>
      </c>
      <c r="CS310" s="64">
        <v>12</v>
      </c>
      <c r="CT310" s="64">
        <v>17</v>
      </c>
      <c r="CU310" s="63">
        <v>0.70588235290000001</v>
      </c>
      <c r="CV310" s="62">
        <v>0.97123287670000003</v>
      </c>
      <c r="CW310" s="62">
        <v>0.70588235290000001</v>
      </c>
      <c r="CX310" s="46">
        <f t="shared" si="47"/>
        <v>16.625</v>
      </c>
      <c r="CY310" s="60">
        <v>0</v>
      </c>
      <c r="CZ310" s="60">
        <v>0</v>
      </c>
      <c r="DA310" s="46">
        <f t="shared" si="48"/>
        <v>14.117647057999999</v>
      </c>
      <c r="DB310" s="60">
        <v>0</v>
      </c>
      <c r="DC310" s="60">
        <v>0</v>
      </c>
      <c r="DD310" s="66">
        <v>0</v>
      </c>
      <c r="DE310" s="49">
        <f t="shared" si="49"/>
        <v>0.66470588233513517</v>
      </c>
    </row>
    <row r="311" spans="1:109" x14ac:dyDescent="0.45">
      <c r="A311" s="56" t="s">
        <v>1677</v>
      </c>
      <c r="B311" s="57" t="s">
        <v>1678</v>
      </c>
      <c r="C311" s="56" t="s">
        <v>1679</v>
      </c>
      <c r="D311" s="56" t="s">
        <v>1680</v>
      </c>
      <c r="E311" s="56" t="s">
        <v>1681</v>
      </c>
      <c r="F311" s="56" t="s">
        <v>1666</v>
      </c>
      <c r="G311" s="56" t="s">
        <v>1666</v>
      </c>
      <c r="H311" s="56" t="s">
        <v>142</v>
      </c>
      <c r="I311" s="58">
        <v>0</v>
      </c>
      <c r="J311" s="59">
        <v>99</v>
      </c>
      <c r="K311" s="60">
        <v>2.0630000000000002</v>
      </c>
      <c r="L311" s="47">
        <f>IF(K311&lt;Benchmarks!C$9,0,IF(K311&lt;Benchmarks!D$9,1,IF(K311&lt;Benchmarks!E$9,2,IF(K311&lt;Benchmarks!F$9,3,IF(K311&lt;Benchmarks!G$9,4,IF(K311&lt;Benchmarks!H$9,5,6))))))</f>
        <v>0</v>
      </c>
      <c r="M311" s="62">
        <v>5.8394160600000002E-2</v>
      </c>
      <c r="N311" s="46">
        <f t="shared" si="40"/>
        <v>0</v>
      </c>
      <c r="O311" s="60">
        <v>1.1870000000000001</v>
      </c>
      <c r="P311" s="47">
        <f>IF(O311&lt;Benchmarks!C$8,0,IF(O311&lt;Benchmarks!D$8,1,IF(O311&lt;Benchmarks!E$8,2,IF(O311&lt;Benchmarks!F$8,3,IF(O311&lt;Benchmarks!G$8,4,IF(O311&lt;Benchmarks!H$8,5,6))))))</f>
        <v>4</v>
      </c>
      <c r="Q311" s="62">
        <v>1</v>
      </c>
      <c r="R311" s="46">
        <f t="shared" si="41"/>
        <v>4</v>
      </c>
      <c r="S311" s="60">
        <v>0.27700000000000002</v>
      </c>
      <c r="T311" s="47">
        <f>IF(S311&lt;Benchmarks!C$7,0,IF(S311&lt;Benchmarks!D$7,1,IF(S311&lt;Benchmarks!E$7,2,IF(S311&lt;Benchmarks!F$7,3,IF(S311&lt;Benchmarks!G$7,4,IF(S311&lt;Benchmarks!H$7,5,6))))))</f>
        <v>0</v>
      </c>
      <c r="U311" s="62">
        <v>1</v>
      </c>
      <c r="V311" s="46">
        <f t="shared" si="42"/>
        <v>0</v>
      </c>
      <c r="W311" s="60">
        <v>3.5270000000000001</v>
      </c>
      <c r="X311" s="44">
        <f>IF(W311&lt;Benchmarks!C$5,0,IF(W311&lt;Benchmarks!D$5,1,IF(W311&lt;Benchmarks!E$5,2,IF(W311&lt;Benchmarks!F$5,3,IF(W311&lt;Benchmarks!G$5,4,IF(W311&lt;Benchmarks!H$5,5,6))))))</f>
        <v>0</v>
      </c>
      <c r="Y311" s="62">
        <v>0.4854014599</v>
      </c>
      <c r="Z311" s="46">
        <f t="shared" si="43"/>
        <v>0</v>
      </c>
      <c r="AA311" s="60">
        <v>3.2719999999999998</v>
      </c>
      <c r="AB311" s="44">
        <f>IF(AA311&lt;Benchmarks!C$6,0,IF(AA311&lt;Benchmarks!D$6,1,IF(AA311&lt;Benchmarks!E$6,2,IF(AA311&lt;Benchmarks!F$6,3,IF(AA311&lt;Benchmarks!G$6,4,IF(AA311&lt;Benchmarks!H$6,5,6))))))</f>
        <v>0</v>
      </c>
      <c r="AC311" s="62">
        <v>0.60256410260000004</v>
      </c>
      <c r="AD311" s="46">
        <f t="shared" si="44"/>
        <v>0</v>
      </c>
      <c r="AE311" s="46">
        <f t="shared" si="45"/>
        <v>4</v>
      </c>
      <c r="AF311" s="58">
        <v>30</v>
      </c>
      <c r="AG311" s="48">
        <f t="shared" si="46"/>
        <v>0.13333333333333333</v>
      </c>
      <c r="AH311" s="171"/>
      <c r="AI311" s="58">
        <v>1</v>
      </c>
      <c r="AJ311" s="58">
        <v>277</v>
      </c>
      <c r="AK311" s="58">
        <v>0</v>
      </c>
      <c r="AL311" s="111"/>
      <c r="AM311" s="58">
        <v>1</v>
      </c>
      <c r="AN311" s="171"/>
      <c r="AO311" s="58">
        <v>1</v>
      </c>
      <c r="AP311" s="58">
        <v>284</v>
      </c>
      <c r="AQ311" s="58">
        <v>0</v>
      </c>
      <c r="AR311" s="111"/>
      <c r="AS311" s="58">
        <v>1</v>
      </c>
      <c r="AT311" s="111"/>
      <c r="AU311" s="171"/>
      <c r="AV311" s="58">
        <v>4</v>
      </c>
      <c r="AW311" s="58">
        <v>0</v>
      </c>
      <c r="AX311" s="58">
        <v>4</v>
      </c>
      <c r="AY311" s="171"/>
      <c r="AZ311" s="58">
        <v>1</v>
      </c>
      <c r="BA311" s="58">
        <v>77</v>
      </c>
      <c r="BB311" s="58">
        <v>0</v>
      </c>
      <c r="BC311" s="111"/>
      <c r="BD311" s="58">
        <v>1</v>
      </c>
      <c r="BE311" s="62">
        <v>0.90895632859999997</v>
      </c>
      <c r="BF311" s="58">
        <v>0</v>
      </c>
      <c r="BG311" s="58">
        <v>5</v>
      </c>
      <c r="BH311" s="58">
        <v>6</v>
      </c>
      <c r="BI311" s="58">
        <v>6</v>
      </c>
      <c r="BJ311" s="58">
        <v>6</v>
      </c>
      <c r="BK311" s="175"/>
      <c r="BL311" s="61">
        <v>1</v>
      </c>
      <c r="BM311" s="61">
        <v>309</v>
      </c>
      <c r="BN311" s="64">
        <v>0</v>
      </c>
      <c r="BO311" s="112"/>
      <c r="BP311" s="58">
        <v>1</v>
      </c>
      <c r="BQ311" s="175"/>
      <c r="BR311" s="61">
        <v>1</v>
      </c>
      <c r="BS311" s="61">
        <v>298</v>
      </c>
      <c r="BT311" s="64">
        <v>0</v>
      </c>
      <c r="BU311" s="112"/>
      <c r="BV311" s="64">
        <v>1</v>
      </c>
      <c r="BW311" s="112"/>
      <c r="BX311" s="172"/>
      <c r="BY311" s="64">
        <v>1</v>
      </c>
      <c r="BZ311" s="64">
        <v>0</v>
      </c>
      <c r="CA311" s="64">
        <v>1</v>
      </c>
      <c r="CB311" s="65">
        <v>31</v>
      </c>
      <c r="CC311" s="61">
        <v>0</v>
      </c>
      <c r="CD311" s="61">
        <v>239</v>
      </c>
      <c r="CE311" s="64">
        <v>0</v>
      </c>
      <c r="CF311" s="63">
        <v>0.12970999999999999</v>
      </c>
      <c r="CG311" s="58">
        <v>0</v>
      </c>
      <c r="CH311" s="58">
        <v>26</v>
      </c>
      <c r="CI311" s="58">
        <v>0</v>
      </c>
      <c r="CJ311" s="58">
        <v>245</v>
      </c>
      <c r="CK311" s="58">
        <v>0</v>
      </c>
      <c r="CL311" s="63">
        <v>0.10612000000000001</v>
      </c>
      <c r="CM311" s="58">
        <v>0</v>
      </c>
      <c r="CN311" s="63">
        <v>0.27357068309999999</v>
      </c>
      <c r="CO311" s="58">
        <v>0</v>
      </c>
      <c r="CP311" s="58">
        <v>1</v>
      </c>
      <c r="CQ311" s="58">
        <v>2</v>
      </c>
      <c r="CR311" s="58">
        <v>2</v>
      </c>
      <c r="CS311" s="64">
        <v>9</v>
      </c>
      <c r="CT311" s="64">
        <v>17</v>
      </c>
      <c r="CU311" s="63">
        <v>0.52941176469999995</v>
      </c>
      <c r="CV311" s="62">
        <v>0.98338870430000003</v>
      </c>
      <c r="CW311" s="62">
        <v>0.52941176469999995</v>
      </c>
      <c r="CX311" s="46">
        <f t="shared" si="47"/>
        <v>3.5</v>
      </c>
      <c r="CY311" s="60">
        <v>0</v>
      </c>
      <c r="CZ311" s="60">
        <v>0</v>
      </c>
      <c r="DA311" s="46">
        <f t="shared" si="48"/>
        <v>10.588235293999999</v>
      </c>
      <c r="DB311" s="60">
        <v>0</v>
      </c>
      <c r="DC311" s="60">
        <v>0</v>
      </c>
      <c r="DD311" s="66">
        <v>0</v>
      </c>
      <c r="DE311" s="49">
        <f t="shared" si="49"/>
        <v>0.30461049284324321</v>
      </c>
    </row>
    <row r="312" spans="1:109" x14ac:dyDescent="0.45">
      <c r="A312" s="56" t="s">
        <v>1682</v>
      </c>
      <c r="B312" s="57" t="s">
        <v>1683</v>
      </c>
      <c r="C312" s="56" t="s">
        <v>1684</v>
      </c>
      <c r="D312" s="56" t="s">
        <v>1685</v>
      </c>
      <c r="E312" s="56" t="s">
        <v>1686</v>
      </c>
      <c r="F312" s="56" t="s">
        <v>1666</v>
      </c>
      <c r="G312" s="56" t="s">
        <v>1666</v>
      </c>
      <c r="H312" s="56" t="s">
        <v>142</v>
      </c>
      <c r="I312" s="58">
        <v>0</v>
      </c>
      <c r="J312" s="59">
        <v>208</v>
      </c>
      <c r="K312" s="60">
        <v>1.9950000000000001</v>
      </c>
      <c r="L312" s="47">
        <f>IF(K312&lt;Benchmarks!C$9,0,IF(K312&lt;Benchmarks!D$9,1,IF(K312&lt;Benchmarks!E$9,2,IF(K312&lt;Benchmarks!F$9,3,IF(K312&lt;Benchmarks!G$9,4,IF(K312&lt;Benchmarks!H$9,5,6))))))</f>
        <v>0</v>
      </c>
      <c r="M312" s="62">
        <v>8.7591240900000006E-2</v>
      </c>
      <c r="N312" s="46">
        <f t="shared" si="40"/>
        <v>0</v>
      </c>
      <c r="O312" s="60">
        <v>1.175</v>
      </c>
      <c r="P312" s="47">
        <f>IF(O312&lt;Benchmarks!C$8,0,IF(O312&lt;Benchmarks!D$8,1,IF(O312&lt;Benchmarks!E$8,2,IF(O312&lt;Benchmarks!F$8,3,IF(O312&lt;Benchmarks!G$8,4,IF(O312&lt;Benchmarks!H$8,5,6))))))</f>
        <v>4</v>
      </c>
      <c r="Q312" s="62">
        <v>1</v>
      </c>
      <c r="R312" s="46">
        <f t="shared" si="41"/>
        <v>4</v>
      </c>
      <c r="S312" s="60">
        <v>0.33100000000000002</v>
      </c>
      <c r="T312" s="47">
        <f>IF(S312&lt;Benchmarks!C$7,0,IF(S312&lt;Benchmarks!D$7,1,IF(S312&lt;Benchmarks!E$7,2,IF(S312&lt;Benchmarks!F$7,3,IF(S312&lt;Benchmarks!G$7,4,IF(S312&lt;Benchmarks!H$7,5,6))))))</f>
        <v>1</v>
      </c>
      <c r="U312" s="62">
        <v>1</v>
      </c>
      <c r="V312" s="46">
        <f t="shared" si="42"/>
        <v>1</v>
      </c>
      <c r="W312" s="60">
        <v>3.5019999999999998</v>
      </c>
      <c r="X312" s="44">
        <f>IF(W312&lt;Benchmarks!C$5,0,IF(W312&lt;Benchmarks!D$5,1,IF(W312&lt;Benchmarks!E$5,2,IF(W312&lt;Benchmarks!F$5,3,IF(W312&lt;Benchmarks!G$5,4,IF(W312&lt;Benchmarks!H$5,5,6))))))</f>
        <v>0</v>
      </c>
      <c r="Y312" s="62">
        <v>0.77737226280000005</v>
      </c>
      <c r="Z312" s="46">
        <f t="shared" si="43"/>
        <v>0</v>
      </c>
      <c r="AA312" s="60">
        <v>3.1819999999999999</v>
      </c>
      <c r="AB312" s="44">
        <f>IF(AA312&lt;Benchmarks!C$6,0,IF(AA312&lt;Benchmarks!D$6,1,IF(AA312&lt;Benchmarks!E$6,2,IF(AA312&lt;Benchmarks!F$6,3,IF(AA312&lt;Benchmarks!G$6,4,IF(AA312&lt;Benchmarks!H$6,5,6))))))</f>
        <v>0</v>
      </c>
      <c r="AC312" s="62">
        <v>0.44871794869999998</v>
      </c>
      <c r="AD312" s="46">
        <f t="shared" si="44"/>
        <v>0</v>
      </c>
      <c r="AE312" s="46">
        <f t="shared" si="45"/>
        <v>5</v>
      </c>
      <c r="AF312" s="58">
        <v>30</v>
      </c>
      <c r="AG312" s="48">
        <f t="shared" si="46"/>
        <v>0.16666666666666666</v>
      </c>
      <c r="AH312" s="171"/>
      <c r="AI312" s="58">
        <v>1</v>
      </c>
      <c r="AJ312" s="58">
        <v>388</v>
      </c>
      <c r="AK312" s="58">
        <v>0</v>
      </c>
      <c r="AL312" s="111"/>
      <c r="AM312" s="58">
        <v>1</v>
      </c>
      <c r="AN312" s="171"/>
      <c r="AO312" s="58">
        <v>1</v>
      </c>
      <c r="AP312" s="58">
        <v>498</v>
      </c>
      <c r="AQ312" s="58">
        <v>0</v>
      </c>
      <c r="AR312" s="111"/>
      <c r="AS312" s="58">
        <v>1</v>
      </c>
      <c r="AT312" s="62">
        <v>0.27272727270000002</v>
      </c>
      <c r="AU312" s="58">
        <v>0</v>
      </c>
      <c r="AV312" s="58">
        <v>5</v>
      </c>
      <c r="AW312" s="58">
        <v>6</v>
      </c>
      <c r="AX312" s="58">
        <v>6</v>
      </c>
      <c r="AY312" s="171"/>
      <c r="AZ312" s="58">
        <v>1</v>
      </c>
      <c r="BA312" s="58">
        <v>122</v>
      </c>
      <c r="BB312" s="58">
        <v>0</v>
      </c>
      <c r="BC312" s="111"/>
      <c r="BD312" s="58">
        <v>1</v>
      </c>
      <c r="BE312" s="62">
        <v>0.59527972029999998</v>
      </c>
      <c r="BF312" s="58">
        <v>0</v>
      </c>
      <c r="BG312" s="58">
        <v>5</v>
      </c>
      <c r="BH312" s="58">
        <v>6</v>
      </c>
      <c r="BI312" s="58">
        <v>6</v>
      </c>
      <c r="BJ312" s="58">
        <v>6</v>
      </c>
      <c r="BK312" s="61">
        <v>14</v>
      </c>
      <c r="BL312" s="61">
        <v>0</v>
      </c>
      <c r="BM312" s="61">
        <v>476</v>
      </c>
      <c r="BN312" s="64">
        <v>0</v>
      </c>
      <c r="BO312" s="63">
        <v>2.9409999999999999E-2</v>
      </c>
      <c r="BP312" s="58">
        <v>0</v>
      </c>
      <c r="BQ312" s="61">
        <v>27</v>
      </c>
      <c r="BR312" s="61">
        <v>0</v>
      </c>
      <c r="BS312" s="61">
        <v>551</v>
      </c>
      <c r="BT312" s="64">
        <v>0</v>
      </c>
      <c r="BU312" s="63">
        <v>4.9000000000000002E-2</v>
      </c>
      <c r="BV312" s="64">
        <v>0</v>
      </c>
      <c r="BW312" s="112"/>
      <c r="BX312" s="172"/>
      <c r="BY312" s="64">
        <v>0</v>
      </c>
      <c r="BZ312" s="64">
        <v>0</v>
      </c>
      <c r="CA312" s="64">
        <v>0</v>
      </c>
      <c r="CB312" s="65">
        <v>36</v>
      </c>
      <c r="CC312" s="61">
        <v>0</v>
      </c>
      <c r="CD312" s="61">
        <v>472</v>
      </c>
      <c r="CE312" s="64">
        <v>0</v>
      </c>
      <c r="CF312" s="63">
        <v>7.6270000000000004E-2</v>
      </c>
      <c r="CG312" s="58">
        <v>0</v>
      </c>
      <c r="CH312" s="58">
        <v>73</v>
      </c>
      <c r="CI312" s="58">
        <v>0</v>
      </c>
      <c r="CJ312" s="58">
        <v>546</v>
      </c>
      <c r="CK312" s="58">
        <v>0</v>
      </c>
      <c r="CL312" s="63">
        <v>0.13370000000000001</v>
      </c>
      <c r="CM312" s="58">
        <v>0</v>
      </c>
      <c r="CN312" s="112"/>
      <c r="CO312" s="171"/>
      <c r="CP312" s="58">
        <v>0</v>
      </c>
      <c r="CQ312" s="58">
        <v>0</v>
      </c>
      <c r="CR312" s="58">
        <v>0</v>
      </c>
      <c r="CS312" s="64">
        <v>6</v>
      </c>
      <c r="CT312" s="64">
        <v>17</v>
      </c>
      <c r="CU312" s="63">
        <v>0.35294117650000001</v>
      </c>
      <c r="CV312" s="62">
        <v>0.98185117970000002</v>
      </c>
      <c r="CW312" s="62">
        <v>0.35294117650000001</v>
      </c>
      <c r="CX312" s="46">
        <f t="shared" si="47"/>
        <v>4.375</v>
      </c>
      <c r="CY312" s="60">
        <v>0</v>
      </c>
      <c r="CZ312" s="60">
        <v>0</v>
      </c>
      <c r="DA312" s="46">
        <f t="shared" si="48"/>
        <v>7.0588235299999997</v>
      </c>
      <c r="DB312" s="60">
        <v>0</v>
      </c>
      <c r="DC312" s="60">
        <v>0</v>
      </c>
      <c r="DD312" s="66">
        <v>0</v>
      </c>
      <c r="DE312" s="49">
        <f t="shared" si="49"/>
        <v>0.24721780605405405</v>
      </c>
    </row>
    <row r="313" spans="1:109" x14ac:dyDescent="0.45">
      <c r="A313" s="56" t="s">
        <v>1687</v>
      </c>
      <c r="B313" s="57" t="s">
        <v>1688</v>
      </c>
      <c r="C313" s="56" t="s">
        <v>1689</v>
      </c>
      <c r="D313" s="56" t="s">
        <v>1690</v>
      </c>
      <c r="E313" s="56" t="s">
        <v>1691</v>
      </c>
      <c r="F313" s="56" t="s">
        <v>1666</v>
      </c>
      <c r="G313" s="56" t="s">
        <v>1666</v>
      </c>
      <c r="H313" s="56" t="s">
        <v>142</v>
      </c>
      <c r="I313" s="58">
        <v>0</v>
      </c>
      <c r="J313" s="59">
        <v>79</v>
      </c>
      <c r="K313" s="60">
        <v>2.4220000000000002</v>
      </c>
      <c r="L313" s="47">
        <f>IF(K313&lt;Benchmarks!C$9,0,IF(K313&lt;Benchmarks!D$9,1,IF(K313&lt;Benchmarks!E$9,2,IF(K313&lt;Benchmarks!F$9,3,IF(K313&lt;Benchmarks!G$9,4,IF(K313&lt;Benchmarks!H$9,5,6))))))</f>
        <v>2</v>
      </c>
      <c r="M313" s="62">
        <v>0.98540145990000005</v>
      </c>
      <c r="N313" s="46">
        <f t="shared" si="40"/>
        <v>1.9708029198000001</v>
      </c>
      <c r="O313" s="60">
        <v>0.84399999999999997</v>
      </c>
      <c r="P313" s="47">
        <f>IF(O313&lt;Benchmarks!C$8,0,IF(O313&lt;Benchmarks!D$8,1,IF(O313&lt;Benchmarks!E$8,2,IF(O313&lt;Benchmarks!F$8,3,IF(O313&lt;Benchmarks!G$8,4,IF(O313&lt;Benchmarks!H$8,5,6))))))</f>
        <v>0</v>
      </c>
      <c r="Q313" s="62">
        <v>1</v>
      </c>
      <c r="R313" s="46">
        <f t="shared" si="41"/>
        <v>0</v>
      </c>
      <c r="S313" s="60">
        <v>0.41799999999999998</v>
      </c>
      <c r="T313" s="47">
        <f>IF(S313&lt;Benchmarks!C$7,0,IF(S313&lt;Benchmarks!D$7,1,IF(S313&lt;Benchmarks!E$7,2,IF(S313&lt;Benchmarks!F$7,3,IF(S313&lt;Benchmarks!G$7,4,IF(S313&lt;Benchmarks!H$7,5,6))))))</f>
        <v>3</v>
      </c>
      <c r="U313" s="62">
        <v>1</v>
      </c>
      <c r="V313" s="46">
        <f t="shared" si="42"/>
        <v>3</v>
      </c>
      <c r="W313" s="60">
        <v>3.6840000000000002</v>
      </c>
      <c r="X313" s="44">
        <f>IF(W313&lt;Benchmarks!C$5,0,IF(W313&lt;Benchmarks!D$5,1,IF(W313&lt;Benchmarks!E$5,2,IF(W313&lt;Benchmarks!F$5,3,IF(W313&lt;Benchmarks!G$5,4,IF(W313&lt;Benchmarks!H$5,5,6))))))</f>
        <v>1</v>
      </c>
      <c r="Y313" s="62">
        <v>0.97080291969999999</v>
      </c>
      <c r="Z313" s="46">
        <f t="shared" si="43"/>
        <v>0.97080291969999999</v>
      </c>
      <c r="AA313" s="60">
        <v>3.258</v>
      </c>
      <c r="AB313" s="44">
        <f>IF(AA313&lt;Benchmarks!C$6,0,IF(AA313&lt;Benchmarks!D$6,1,IF(AA313&lt;Benchmarks!E$6,2,IF(AA313&lt;Benchmarks!F$6,3,IF(AA313&lt;Benchmarks!G$6,4,IF(AA313&lt;Benchmarks!H$6,5,6))))))</f>
        <v>0</v>
      </c>
      <c r="AC313" s="62">
        <v>0.89743589739999996</v>
      </c>
      <c r="AD313" s="46">
        <f t="shared" si="44"/>
        <v>0</v>
      </c>
      <c r="AE313" s="46">
        <f t="shared" si="45"/>
        <v>5.9416058395000002</v>
      </c>
      <c r="AF313" s="58">
        <v>30</v>
      </c>
      <c r="AG313" s="48">
        <f t="shared" si="46"/>
        <v>0.19805352798333334</v>
      </c>
      <c r="AH313" s="171"/>
      <c r="AI313" s="58">
        <v>1</v>
      </c>
      <c r="AJ313" s="58">
        <v>133</v>
      </c>
      <c r="AK313" s="58">
        <v>0</v>
      </c>
      <c r="AL313" s="111"/>
      <c r="AM313" s="58">
        <v>1</v>
      </c>
      <c r="AN313" s="171"/>
      <c r="AO313" s="58">
        <v>1</v>
      </c>
      <c r="AP313" s="58">
        <v>150</v>
      </c>
      <c r="AQ313" s="58">
        <v>0</v>
      </c>
      <c r="AR313" s="111"/>
      <c r="AS313" s="58">
        <v>1</v>
      </c>
      <c r="AT313" s="62">
        <v>0.95292353819999998</v>
      </c>
      <c r="AU313" s="58">
        <v>0</v>
      </c>
      <c r="AV313" s="58">
        <v>5</v>
      </c>
      <c r="AW313" s="58">
        <v>6</v>
      </c>
      <c r="AX313" s="58">
        <v>6</v>
      </c>
      <c r="AY313" s="171"/>
      <c r="AZ313" s="58">
        <v>1</v>
      </c>
      <c r="BA313" s="58">
        <v>37</v>
      </c>
      <c r="BB313" s="58">
        <v>0</v>
      </c>
      <c r="BC313" s="111"/>
      <c r="BD313" s="58">
        <v>1</v>
      </c>
      <c r="BE313" s="62">
        <v>0.54212893549999996</v>
      </c>
      <c r="BF313" s="58">
        <v>0</v>
      </c>
      <c r="BG313" s="58">
        <v>5</v>
      </c>
      <c r="BH313" s="58">
        <v>6</v>
      </c>
      <c r="BI313" s="58">
        <v>6</v>
      </c>
      <c r="BJ313" s="58">
        <v>6</v>
      </c>
      <c r="BK313" s="175"/>
      <c r="BL313" s="61">
        <v>1</v>
      </c>
      <c r="BM313" s="61">
        <v>149</v>
      </c>
      <c r="BN313" s="64">
        <v>0</v>
      </c>
      <c r="BO313" s="112"/>
      <c r="BP313" s="58">
        <v>1</v>
      </c>
      <c r="BQ313" s="175"/>
      <c r="BR313" s="61">
        <v>1</v>
      </c>
      <c r="BS313" s="61">
        <v>157</v>
      </c>
      <c r="BT313" s="64">
        <v>0</v>
      </c>
      <c r="BU313" s="112"/>
      <c r="BV313" s="64">
        <v>1</v>
      </c>
      <c r="BW313" s="63">
        <v>0.32205193700000001</v>
      </c>
      <c r="BX313" s="64">
        <v>0</v>
      </c>
      <c r="BY313" s="64">
        <v>0</v>
      </c>
      <c r="BZ313" s="64">
        <v>3</v>
      </c>
      <c r="CA313" s="64">
        <v>3</v>
      </c>
      <c r="CB313" s="177"/>
      <c r="CC313" s="61">
        <v>1</v>
      </c>
      <c r="CD313" s="61">
        <v>136</v>
      </c>
      <c r="CE313" s="64">
        <v>0</v>
      </c>
      <c r="CF313" s="112"/>
      <c r="CG313" s="58">
        <v>1</v>
      </c>
      <c r="CH313" s="171"/>
      <c r="CI313" s="58">
        <v>1</v>
      </c>
      <c r="CJ313" s="58">
        <v>141</v>
      </c>
      <c r="CK313" s="58">
        <v>0</v>
      </c>
      <c r="CL313" s="112"/>
      <c r="CM313" s="58">
        <v>1</v>
      </c>
      <c r="CN313" s="63">
        <v>0.41585903079999997</v>
      </c>
      <c r="CO313" s="58">
        <v>0</v>
      </c>
      <c r="CP313" s="58">
        <v>4</v>
      </c>
      <c r="CQ313" s="58">
        <v>4</v>
      </c>
      <c r="CR313" s="58">
        <v>4</v>
      </c>
      <c r="CS313" s="64">
        <v>13</v>
      </c>
      <c r="CT313" s="64">
        <v>17</v>
      </c>
      <c r="CU313" s="63">
        <v>0.76470588240000004</v>
      </c>
      <c r="CV313" s="62">
        <v>0.9559748428</v>
      </c>
      <c r="CW313" s="62">
        <v>0.76470588240000004</v>
      </c>
      <c r="CX313" s="46">
        <f t="shared" si="47"/>
        <v>5.1989051095625003</v>
      </c>
      <c r="CY313" s="60">
        <v>0</v>
      </c>
      <c r="CZ313" s="60">
        <v>0</v>
      </c>
      <c r="DA313" s="46">
        <f t="shared" si="48"/>
        <v>15.294117648</v>
      </c>
      <c r="DB313" s="60">
        <v>0</v>
      </c>
      <c r="DC313" s="60">
        <v>0</v>
      </c>
      <c r="DD313" s="66">
        <v>0</v>
      </c>
      <c r="DE313" s="49">
        <f t="shared" si="49"/>
        <v>0.44309238394729727</v>
      </c>
    </row>
    <row r="314" spans="1:109" x14ac:dyDescent="0.45">
      <c r="A314" s="56" t="s">
        <v>1692</v>
      </c>
      <c r="B314" s="57" t="s">
        <v>1693</v>
      </c>
      <c r="C314" s="56" t="s">
        <v>1694</v>
      </c>
      <c r="D314" s="56" t="s">
        <v>1695</v>
      </c>
      <c r="E314" s="56" t="s">
        <v>1696</v>
      </c>
      <c r="F314" s="56" t="s">
        <v>1666</v>
      </c>
      <c r="G314" s="56" t="s">
        <v>1666</v>
      </c>
      <c r="H314" s="56" t="s">
        <v>142</v>
      </c>
      <c r="I314" s="58">
        <v>0</v>
      </c>
      <c r="J314" s="59">
        <v>198</v>
      </c>
      <c r="K314" s="60">
        <v>2.581</v>
      </c>
      <c r="L314" s="47">
        <f>IF(K314&lt;Benchmarks!C$9,0,IF(K314&lt;Benchmarks!D$9,1,IF(K314&lt;Benchmarks!E$9,2,IF(K314&lt;Benchmarks!F$9,3,IF(K314&lt;Benchmarks!G$9,4,IF(K314&lt;Benchmarks!H$9,5,6))))))</f>
        <v>4</v>
      </c>
      <c r="M314" s="62">
        <v>0.71532846719999998</v>
      </c>
      <c r="N314" s="46">
        <f t="shared" si="40"/>
        <v>2.8613138687999999</v>
      </c>
      <c r="O314" s="60">
        <v>1.2769999999999999</v>
      </c>
      <c r="P314" s="47">
        <f>IF(O314&lt;Benchmarks!C$8,0,IF(O314&lt;Benchmarks!D$8,1,IF(O314&lt;Benchmarks!E$8,2,IF(O314&lt;Benchmarks!F$8,3,IF(O314&lt;Benchmarks!G$8,4,IF(O314&lt;Benchmarks!H$8,5,6))))))</f>
        <v>5</v>
      </c>
      <c r="Q314" s="62">
        <v>1</v>
      </c>
      <c r="R314" s="46">
        <f t="shared" si="41"/>
        <v>5</v>
      </c>
      <c r="S314" s="60">
        <v>0.29299999999999998</v>
      </c>
      <c r="T314" s="47">
        <f>IF(S314&lt;Benchmarks!C$7,0,IF(S314&lt;Benchmarks!D$7,1,IF(S314&lt;Benchmarks!E$7,2,IF(S314&lt;Benchmarks!F$7,3,IF(S314&lt;Benchmarks!G$7,4,IF(S314&lt;Benchmarks!H$7,5,6))))))</f>
        <v>0</v>
      </c>
      <c r="U314" s="62">
        <v>1</v>
      </c>
      <c r="V314" s="46">
        <f t="shared" si="42"/>
        <v>0</v>
      </c>
      <c r="W314" s="60">
        <v>4.1509999999999998</v>
      </c>
      <c r="X314" s="44">
        <f>IF(W314&lt;Benchmarks!C$5,0,IF(W314&lt;Benchmarks!D$5,1,IF(W314&lt;Benchmarks!E$5,2,IF(W314&lt;Benchmarks!F$5,3,IF(W314&lt;Benchmarks!G$5,4,IF(W314&lt;Benchmarks!H$5,5,6))))))</f>
        <v>4</v>
      </c>
      <c r="Y314" s="62">
        <v>0.98540145990000005</v>
      </c>
      <c r="Z314" s="46">
        <f t="shared" si="43"/>
        <v>3.9416058396000002</v>
      </c>
      <c r="AA314" s="60">
        <v>3.798</v>
      </c>
      <c r="AB314" s="44">
        <f>IF(AA314&lt;Benchmarks!C$6,0,IF(AA314&lt;Benchmarks!D$6,1,IF(AA314&lt;Benchmarks!E$6,2,IF(AA314&lt;Benchmarks!F$6,3,IF(AA314&lt;Benchmarks!G$6,4,IF(AA314&lt;Benchmarks!H$6,5,6))))))</f>
        <v>4</v>
      </c>
      <c r="AC314" s="62">
        <v>0.9615384615</v>
      </c>
      <c r="AD314" s="46">
        <f t="shared" si="44"/>
        <v>3.846153846</v>
      </c>
      <c r="AE314" s="46">
        <f t="shared" si="45"/>
        <v>15.649073554400001</v>
      </c>
      <c r="AF314" s="58">
        <v>30</v>
      </c>
      <c r="AG314" s="48">
        <f t="shared" si="46"/>
        <v>0.52163578514666675</v>
      </c>
      <c r="AH314" s="58">
        <v>51</v>
      </c>
      <c r="AI314" s="58">
        <v>0</v>
      </c>
      <c r="AJ314" s="58">
        <v>503</v>
      </c>
      <c r="AK314" s="58">
        <v>0</v>
      </c>
      <c r="AL314" s="62">
        <v>0.10138999999999999</v>
      </c>
      <c r="AM314" s="58">
        <v>0</v>
      </c>
      <c r="AN314" s="58">
        <v>37</v>
      </c>
      <c r="AO314" s="58">
        <v>0</v>
      </c>
      <c r="AP314" s="58">
        <v>540</v>
      </c>
      <c r="AQ314" s="58">
        <v>0</v>
      </c>
      <c r="AR314" s="62">
        <v>6.8519999999999998E-2</v>
      </c>
      <c r="AS314" s="58">
        <v>0</v>
      </c>
      <c r="AT314" s="62">
        <v>0.36672988950000002</v>
      </c>
      <c r="AU314" s="58">
        <v>0</v>
      </c>
      <c r="AV314" s="58">
        <v>1</v>
      </c>
      <c r="AW314" s="58">
        <v>3</v>
      </c>
      <c r="AX314" s="58">
        <v>3</v>
      </c>
      <c r="AY314" s="171"/>
      <c r="AZ314" s="58">
        <v>1</v>
      </c>
      <c r="BA314" s="58">
        <v>123</v>
      </c>
      <c r="BB314" s="58">
        <v>0</v>
      </c>
      <c r="BC314" s="111"/>
      <c r="BD314" s="58">
        <v>1</v>
      </c>
      <c r="BE314" s="111"/>
      <c r="BF314" s="58">
        <v>2</v>
      </c>
      <c r="BG314" s="58">
        <v>1</v>
      </c>
      <c r="BH314" s="58">
        <v>4</v>
      </c>
      <c r="BI314" s="58">
        <v>4</v>
      </c>
      <c r="BJ314" s="58">
        <v>4</v>
      </c>
      <c r="BK314" s="61">
        <v>19</v>
      </c>
      <c r="BL314" s="61">
        <v>0</v>
      </c>
      <c r="BM314" s="61">
        <v>549</v>
      </c>
      <c r="BN314" s="64">
        <v>0</v>
      </c>
      <c r="BO314" s="63">
        <v>3.4610000000000002E-2</v>
      </c>
      <c r="BP314" s="58">
        <v>0</v>
      </c>
      <c r="BQ314" s="61">
        <v>19</v>
      </c>
      <c r="BR314" s="61">
        <v>0</v>
      </c>
      <c r="BS314" s="61">
        <v>582</v>
      </c>
      <c r="BT314" s="64">
        <v>0</v>
      </c>
      <c r="BU314" s="63">
        <v>3.2649999999999998E-2</v>
      </c>
      <c r="BV314" s="64">
        <v>0</v>
      </c>
      <c r="BW314" s="63">
        <v>5.6631031499999998E-2</v>
      </c>
      <c r="BX314" s="64">
        <v>0</v>
      </c>
      <c r="BY314" s="64">
        <v>0</v>
      </c>
      <c r="BZ314" s="64">
        <v>0</v>
      </c>
      <c r="CA314" s="64">
        <v>0</v>
      </c>
      <c r="CB314" s="65">
        <v>37</v>
      </c>
      <c r="CC314" s="61">
        <v>0</v>
      </c>
      <c r="CD314" s="61">
        <v>462</v>
      </c>
      <c r="CE314" s="64">
        <v>0</v>
      </c>
      <c r="CF314" s="63">
        <v>8.0089999999999995E-2</v>
      </c>
      <c r="CG314" s="58">
        <v>0</v>
      </c>
      <c r="CH314" s="58">
        <v>38</v>
      </c>
      <c r="CI314" s="58">
        <v>0</v>
      </c>
      <c r="CJ314" s="58">
        <v>539</v>
      </c>
      <c r="CK314" s="58">
        <v>0</v>
      </c>
      <c r="CL314" s="63">
        <v>7.0499999999999993E-2</v>
      </c>
      <c r="CM314" s="58">
        <v>0</v>
      </c>
      <c r="CN314" s="63">
        <v>0.26195028679999999</v>
      </c>
      <c r="CO314" s="58">
        <v>0</v>
      </c>
      <c r="CP314" s="58">
        <v>3</v>
      </c>
      <c r="CQ314" s="58">
        <v>2</v>
      </c>
      <c r="CR314" s="58">
        <v>3</v>
      </c>
      <c r="CS314" s="64">
        <v>7</v>
      </c>
      <c r="CT314" s="64">
        <v>17</v>
      </c>
      <c r="CU314" s="63">
        <v>0.41176470590000003</v>
      </c>
      <c r="CV314" s="62">
        <v>0.99131944439999997</v>
      </c>
      <c r="CW314" s="62">
        <v>0.41176470590000003</v>
      </c>
      <c r="CX314" s="46">
        <f t="shared" si="47"/>
        <v>13.692939360100002</v>
      </c>
      <c r="CY314" s="60">
        <v>0</v>
      </c>
      <c r="CZ314" s="60">
        <v>0</v>
      </c>
      <c r="DA314" s="46">
        <f t="shared" si="48"/>
        <v>8.2352941180000006</v>
      </c>
      <c r="DB314" s="60">
        <v>0</v>
      </c>
      <c r="DC314" s="60">
        <v>0</v>
      </c>
      <c r="DD314" s="66">
        <v>0</v>
      </c>
      <c r="DE314" s="49">
        <f t="shared" si="49"/>
        <v>0.47412396709405413</v>
      </c>
    </row>
    <row r="315" spans="1:109" x14ac:dyDescent="0.45">
      <c r="A315" s="56" t="s">
        <v>1697</v>
      </c>
      <c r="B315" s="57" t="s">
        <v>1698</v>
      </c>
      <c r="C315" s="56" t="s">
        <v>1699</v>
      </c>
      <c r="D315" s="56" t="s">
        <v>1700</v>
      </c>
      <c r="E315" s="56" t="s">
        <v>1701</v>
      </c>
      <c r="F315" s="56" t="s">
        <v>1666</v>
      </c>
      <c r="G315" s="56" t="s">
        <v>1666</v>
      </c>
      <c r="H315" s="56" t="s">
        <v>142</v>
      </c>
      <c r="I315" s="58">
        <v>0</v>
      </c>
      <c r="J315" s="59">
        <v>99</v>
      </c>
      <c r="K315" s="60">
        <v>2.2389999999999999</v>
      </c>
      <c r="L315" s="47">
        <f>IF(K315&lt;Benchmarks!C$9,0,IF(K315&lt;Benchmarks!D$9,1,IF(K315&lt;Benchmarks!E$9,2,IF(K315&lt;Benchmarks!F$9,3,IF(K315&lt;Benchmarks!G$9,4,IF(K315&lt;Benchmarks!H$9,5,6))))))</f>
        <v>1</v>
      </c>
      <c r="M315" s="62">
        <v>0.94890510949999995</v>
      </c>
      <c r="N315" s="46">
        <f t="shared" si="40"/>
        <v>0.94890510949999995</v>
      </c>
      <c r="O315" s="60">
        <v>0.98499999999999999</v>
      </c>
      <c r="P315" s="47">
        <f>IF(O315&lt;Benchmarks!C$8,0,IF(O315&lt;Benchmarks!D$8,1,IF(O315&lt;Benchmarks!E$8,2,IF(O315&lt;Benchmarks!F$8,3,IF(O315&lt;Benchmarks!G$8,4,IF(O315&lt;Benchmarks!H$8,5,6))))))</f>
        <v>1</v>
      </c>
      <c r="Q315" s="62">
        <v>1</v>
      </c>
      <c r="R315" s="46">
        <f t="shared" si="41"/>
        <v>1</v>
      </c>
      <c r="S315" s="60">
        <v>0.33</v>
      </c>
      <c r="T315" s="47">
        <f>IF(S315&lt;Benchmarks!C$7,0,IF(S315&lt;Benchmarks!D$7,1,IF(S315&lt;Benchmarks!E$7,2,IF(S315&lt;Benchmarks!F$7,3,IF(S315&lt;Benchmarks!G$7,4,IF(S315&lt;Benchmarks!H$7,5,6))))))</f>
        <v>1</v>
      </c>
      <c r="U315" s="62">
        <v>1</v>
      </c>
      <c r="V315" s="46">
        <f t="shared" si="42"/>
        <v>1</v>
      </c>
      <c r="W315" s="60">
        <v>3.5529999999999999</v>
      </c>
      <c r="X315" s="44">
        <f>IF(W315&lt;Benchmarks!C$5,0,IF(W315&lt;Benchmarks!D$5,1,IF(W315&lt;Benchmarks!E$5,2,IF(W315&lt;Benchmarks!F$5,3,IF(W315&lt;Benchmarks!G$5,4,IF(W315&lt;Benchmarks!H$5,5,6))))))</f>
        <v>0</v>
      </c>
      <c r="Y315" s="62">
        <v>0.96350364960000001</v>
      </c>
      <c r="Z315" s="46">
        <f t="shared" si="43"/>
        <v>0</v>
      </c>
      <c r="AA315" s="60">
        <v>3.3239999999999998</v>
      </c>
      <c r="AB315" s="44">
        <f>IF(AA315&lt;Benchmarks!C$6,0,IF(AA315&lt;Benchmarks!D$6,1,IF(AA315&lt;Benchmarks!E$6,2,IF(AA315&lt;Benchmarks!F$6,3,IF(AA315&lt;Benchmarks!G$6,4,IF(AA315&lt;Benchmarks!H$6,5,6))))))</f>
        <v>1</v>
      </c>
      <c r="AC315" s="62">
        <v>0.94871794870000004</v>
      </c>
      <c r="AD315" s="46">
        <f t="shared" si="44"/>
        <v>0.94871794870000004</v>
      </c>
      <c r="AE315" s="46">
        <f t="shared" si="45"/>
        <v>3.8976230582000002</v>
      </c>
      <c r="AF315" s="58">
        <v>30</v>
      </c>
      <c r="AG315" s="48">
        <f t="shared" si="46"/>
        <v>0.12992076860666668</v>
      </c>
      <c r="AH315" s="58">
        <v>20</v>
      </c>
      <c r="AI315" s="58">
        <v>0</v>
      </c>
      <c r="AJ315" s="58">
        <v>215</v>
      </c>
      <c r="AK315" s="58">
        <v>0</v>
      </c>
      <c r="AL315" s="62">
        <v>9.3020000000000005E-2</v>
      </c>
      <c r="AM315" s="58">
        <v>0</v>
      </c>
      <c r="AN315" s="171"/>
      <c r="AO315" s="58">
        <v>1</v>
      </c>
      <c r="AP315" s="58">
        <v>206</v>
      </c>
      <c r="AQ315" s="58">
        <v>0</v>
      </c>
      <c r="AR315" s="111"/>
      <c r="AS315" s="58">
        <v>1</v>
      </c>
      <c r="AT315" s="111"/>
      <c r="AU315" s="58">
        <v>2</v>
      </c>
      <c r="AV315" s="58">
        <v>2</v>
      </c>
      <c r="AW315" s="58">
        <v>5</v>
      </c>
      <c r="AX315" s="58">
        <v>5</v>
      </c>
      <c r="AY315" s="171"/>
      <c r="AZ315" s="58">
        <v>1</v>
      </c>
      <c r="BA315" s="58">
        <v>50</v>
      </c>
      <c r="BB315" s="58">
        <v>0</v>
      </c>
      <c r="BC315" s="111"/>
      <c r="BD315" s="58">
        <v>1</v>
      </c>
      <c r="BE315" s="111"/>
      <c r="BF315" s="58">
        <v>2</v>
      </c>
      <c r="BG315" s="58">
        <v>3</v>
      </c>
      <c r="BH315" s="58">
        <v>5</v>
      </c>
      <c r="BI315" s="58">
        <v>5</v>
      </c>
      <c r="BJ315" s="58">
        <v>5</v>
      </c>
      <c r="BK315" s="175"/>
      <c r="BL315" s="61">
        <v>1</v>
      </c>
      <c r="BM315" s="61">
        <v>258</v>
      </c>
      <c r="BN315" s="64">
        <v>0</v>
      </c>
      <c r="BO315" s="112"/>
      <c r="BP315" s="58">
        <v>1</v>
      </c>
      <c r="BQ315" s="175"/>
      <c r="BR315" s="61">
        <v>1</v>
      </c>
      <c r="BS315" s="61">
        <v>234</v>
      </c>
      <c r="BT315" s="64">
        <v>0</v>
      </c>
      <c r="BU315" s="112"/>
      <c r="BV315" s="64">
        <v>1</v>
      </c>
      <c r="BW315" s="63">
        <v>0.4483870968</v>
      </c>
      <c r="BX315" s="64">
        <v>0</v>
      </c>
      <c r="BY315" s="64">
        <v>4</v>
      </c>
      <c r="BZ315" s="64">
        <v>4</v>
      </c>
      <c r="CA315" s="64">
        <v>4</v>
      </c>
      <c r="CB315" s="65">
        <v>19</v>
      </c>
      <c r="CC315" s="61">
        <v>0</v>
      </c>
      <c r="CD315" s="61">
        <v>258</v>
      </c>
      <c r="CE315" s="64">
        <v>0</v>
      </c>
      <c r="CF315" s="63">
        <v>7.3639999999999997E-2</v>
      </c>
      <c r="CG315" s="58">
        <v>0</v>
      </c>
      <c r="CH315" s="58">
        <v>14</v>
      </c>
      <c r="CI315" s="58">
        <v>0</v>
      </c>
      <c r="CJ315" s="58">
        <v>234</v>
      </c>
      <c r="CK315" s="58">
        <v>0</v>
      </c>
      <c r="CL315" s="63">
        <v>5.9830000000000001E-2</v>
      </c>
      <c r="CM315" s="58">
        <v>0</v>
      </c>
      <c r="CN315" s="63">
        <v>0.45789124669999998</v>
      </c>
      <c r="CO315" s="58">
        <v>0</v>
      </c>
      <c r="CP315" s="58">
        <v>4</v>
      </c>
      <c r="CQ315" s="58">
        <v>4</v>
      </c>
      <c r="CR315" s="58">
        <v>4</v>
      </c>
      <c r="CS315" s="64">
        <v>13</v>
      </c>
      <c r="CT315" s="64">
        <v>17</v>
      </c>
      <c r="CU315" s="63">
        <v>0.76470588240000004</v>
      </c>
      <c r="CV315" s="62">
        <v>1</v>
      </c>
      <c r="CW315" s="62">
        <v>0.76470588240000004</v>
      </c>
      <c r="CX315" s="46">
        <f t="shared" si="47"/>
        <v>3.4104201759250006</v>
      </c>
      <c r="CY315" s="60">
        <v>0</v>
      </c>
      <c r="CZ315" s="60">
        <v>0</v>
      </c>
      <c r="DA315" s="46">
        <f t="shared" si="48"/>
        <v>15.294117648</v>
      </c>
      <c r="DB315" s="60">
        <v>0</v>
      </c>
      <c r="DC315" s="60">
        <v>0</v>
      </c>
      <c r="DD315" s="66">
        <v>0</v>
      </c>
      <c r="DE315" s="49">
        <f t="shared" si="49"/>
        <v>0.40442243943621625</v>
      </c>
    </row>
    <row r="316" spans="1:109" x14ac:dyDescent="0.45">
      <c r="A316" s="56" t="s">
        <v>1702</v>
      </c>
      <c r="B316" s="57" t="s">
        <v>1703</v>
      </c>
      <c r="C316" s="56" t="s">
        <v>1704</v>
      </c>
      <c r="D316" s="56" t="s">
        <v>1705</v>
      </c>
      <c r="E316" s="56" t="s">
        <v>1706</v>
      </c>
      <c r="F316" s="56" t="s">
        <v>1666</v>
      </c>
      <c r="G316" s="56" t="s">
        <v>1666</v>
      </c>
      <c r="H316" s="56" t="s">
        <v>142</v>
      </c>
      <c r="I316" s="58">
        <v>0</v>
      </c>
      <c r="J316" s="59">
        <v>143</v>
      </c>
      <c r="K316" s="60">
        <v>1.7869999999999999</v>
      </c>
      <c r="L316" s="47">
        <f>IF(K316&lt;Benchmarks!C$9,0,IF(K316&lt;Benchmarks!D$9,1,IF(K316&lt;Benchmarks!E$9,2,IF(K316&lt;Benchmarks!F$9,3,IF(K316&lt;Benchmarks!G$9,4,IF(K316&lt;Benchmarks!H$9,5,6))))))</f>
        <v>0</v>
      </c>
      <c r="M316" s="62">
        <v>0.97080291969999999</v>
      </c>
      <c r="N316" s="46">
        <f t="shared" si="40"/>
        <v>0</v>
      </c>
      <c r="O316" s="60">
        <v>1.329</v>
      </c>
      <c r="P316" s="47">
        <f>IF(O316&lt;Benchmarks!C$8,0,IF(O316&lt;Benchmarks!D$8,1,IF(O316&lt;Benchmarks!E$8,2,IF(O316&lt;Benchmarks!F$8,3,IF(O316&lt;Benchmarks!G$8,4,IF(O316&lt;Benchmarks!H$8,5,6))))))</f>
        <v>5</v>
      </c>
      <c r="Q316" s="62">
        <v>1</v>
      </c>
      <c r="R316" s="46">
        <f t="shared" si="41"/>
        <v>5</v>
      </c>
      <c r="S316" s="60">
        <v>0.50600000000000001</v>
      </c>
      <c r="T316" s="47">
        <f>IF(S316&lt;Benchmarks!C$7,0,IF(S316&lt;Benchmarks!D$7,1,IF(S316&lt;Benchmarks!E$7,2,IF(S316&lt;Benchmarks!F$7,3,IF(S316&lt;Benchmarks!G$7,4,IF(S316&lt;Benchmarks!H$7,5,6))))))</f>
        <v>4</v>
      </c>
      <c r="U316" s="62">
        <v>1</v>
      </c>
      <c r="V316" s="46">
        <f t="shared" si="42"/>
        <v>4</v>
      </c>
      <c r="W316" s="60">
        <v>3.6219999999999999</v>
      </c>
      <c r="X316" s="44">
        <f>IF(W316&lt;Benchmarks!C$5,0,IF(W316&lt;Benchmarks!D$5,1,IF(W316&lt;Benchmarks!E$5,2,IF(W316&lt;Benchmarks!F$5,3,IF(W316&lt;Benchmarks!G$5,4,IF(W316&lt;Benchmarks!H$5,5,6))))))</f>
        <v>0</v>
      </c>
      <c r="Y316" s="62">
        <v>1</v>
      </c>
      <c r="Z316" s="46">
        <f t="shared" si="43"/>
        <v>0</v>
      </c>
      <c r="AA316" s="60">
        <v>3.27</v>
      </c>
      <c r="AB316" s="44">
        <f>IF(AA316&lt;Benchmarks!C$6,0,IF(AA316&lt;Benchmarks!D$6,1,IF(AA316&lt;Benchmarks!E$6,2,IF(AA316&lt;Benchmarks!F$6,3,IF(AA316&lt;Benchmarks!G$6,4,IF(AA316&lt;Benchmarks!H$6,5,6))))))</f>
        <v>0</v>
      </c>
      <c r="AC316" s="62">
        <v>1</v>
      </c>
      <c r="AD316" s="46">
        <f t="shared" si="44"/>
        <v>0</v>
      </c>
      <c r="AE316" s="46">
        <f t="shared" si="45"/>
        <v>9</v>
      </c>
      <c r="AF316" s="58">
        <v>30</v>
      </c>
      <c r="AG316" s="48">
        <f t="shared" si="46"/>
        <v>0.3</v>
      </c>
      <c r="AH316" s="58">
        <v>25</v>
      </c>
      <c r="AI316" s="58">
        <v>0</v>
      </c>
      <c r="AJ316" s="58">
        <v>362</v>
      </c>
      <c r="AK316" s="58">
        <v>0</v>
      </c>
      <c r="AL316" s="62">
        <v>6.9059999999999996E-2</v>
      </c>
      <c r="AM316" s="58">
        <v>0</v>
      </c>
      <c r="AN316" s="58">
        <v>19</v>
      </c>
      <c r="AO316" s="58">
        <v>0</v>
      </c>
      <c r="AP316" s="58">
        <v>373</v>
      </c>
      <c r="AQ316" s="58">
        <v>0</v>
      </c>
      <c r="AR316" s="62">
        <v>5.0939999999999999E-2</v>
      </c>
      <c r="AS316" s="58">
        <v>0</v>
      </c>
      <c r="AT316" s="62">
        <v>0.31623036650000003</v>
      </c>
      <c r="AU316" s="58">
        <v>0</v>
      </c>
      <c r="AV316" s="58">
        <v>2</v>
      </c>
      <c r="AW316" s="58">
        <v>3</v>
      </c>
      <c r="AX316" s="58">
        <v>3</v>
      </c>
      <c r="AY316" s="171"/>
      <c r="AZ316" s="58">
        <v>1</v>
      </c>
      <c r="BA316" s="58">
        <v>103</v>
      </c>
      <c r="BB316" s="58">
        <v>0</v>
      </c>
      <c r="BC316" s="111"/>
      <c r="BD316" s="58">
        <v>1</v>
      </c>
      <c r="BE316" s="111"/>
      <c r="BF316" s="58">
        <v>2</v>
      </c>
      <c r="BG316" s="58">
        <v>5</v>
      </c>
      <c r="BH316" s="58">
        <v>6</v>
      </c>
      <c r="BI316" s="58">
        <v>6</v>
      </c>
      <c r="BJ316" s="58">
        <v>6</v>
      </c>
      <c r="BK316" s="175"/>
      <c r="BL316" s="61">
        <v>1</v>
      </c>
      <c r="BM316" s="61">
        <v>407</v>
      </c>
      <c r="BN316" s="64">
        <v>0</v>
      </c>
      <c r="BO316" s="112"/>
      <c r="BP316" s="58">
        <v>1</v>
      </c>
      <c r="BQ316" s="175"/>
      <c r="BR316" s="61">
        <v>1</v>
      </c>
      <c r="BS316" s="61">
        <v>412</v>
      </c>
      <c r="BT316" s="64">
        <v>0</v>
      </c>
      <c r="BU316" s="112"/>
      <c r="BV316" s="64">
        <v>1</v>
      </c>
      <c r="BW316" s="63">
        <v>0.20960520960000001</v>
      </c>
      <c r="BX316" s="64">
        <v>0</v>
      </c>
      <c r="BY316" s="64">
        <v>1</v>
      </c>
      <c r="BZ316" s="64">
        <v>2</v>
      </c>
      <c r="CA316" s="64">
        <v>2</v>
      </c>
      <c r="CB316" s="65">
        <v>18</v>
      </c>
      <c r="CC316" s="61">
        <v>0</v>
      </c>
      <c r="CD316" s="61">
        <v>396</v>
      </c>
      <c r="CE316" s="64">
        <v>0</v>
      </c>
      <c r="CF316" s="63">
        <v>4.5449999999999997E-2</v>
      </c>
      <c r="CG316" s="58">
        <v>0</v>
      </c>
      <c r="CH316" s="58">
        <v>30</v>
      </c>
      <c r="CI316" s="58">
        <v>0</v>
      </c>
      <c r="CJ316" s="58">
        <v>400</v>
      </c>
      <c r="CK316" s="58">
        <v>0</v>
      </c>
      <c r="CL316" s="63">
        <v>7.4999999999999997E-2</v>
      </c>
      <c r="CM316" s="58">
        <v>0</v>
      </c>
      <c r="CN316" s="112"/>
      <c r="CO316" s="171"/>
      <c r="CP316" s="58">
        <v>3</v>
      </c>
      <c r="CQ316" s="58">
        <v>0</v>
      </c>
      <c r="CR316" s="58">
        <v>3</v>
      </c>
      <c r="CS316" s="64">
        <v>11</v>
      </c>
      <c r="CT316" s="64">
        <v>17</v>
      </c>
      <c r="CU316" s="63">
        <v>0.64705882349999999</v>
      </c>
      <c r="CV316" s="62">
        <v>0.98529411759999996</v>
      </c>
      <c r="CW316" s="62">
        <v>0.64705882349999999</v>
      </c>
      <c r="CX316" s="46">
        <f t="shared" si="47"/>
        <v>7.875</v>
      </c>
      <c r="CY316" s="60">
        <v>0</v>
      </c>
      <c r="CZ316" s="60">
        <v>0</v>
      </c>
      <c r="DA316" s="46">
        <f t="shared" si="48"/>
        <v>12.94117647</v>
      </c>
      <c r="DB316" s="60">
        <v>0</v>
      </c>
      <c r="DC316" s="60">
        <v>0</v>
      </c>
      <c r="DD316" s="66">
        <v>0</v>
      </c>
      <c r="DE316" s="49">
        <f t="shared" si="49"/>
        <v>0.45007949124324331</v>
      </c>
    </row>
    <row r="317" spans="1:109" x14ac:dyDescent="0.45">
      <c r="A317" s="56" t="s">
        <v>1707</v>
      </c>
      <c r="B317" s="57" t="s">
        <v>1481</v>
      </c>
      <c r="C317" s="56" t="s">
        <v>1708</v>
      </c>
      <c r="D317" s="56" t="s">
        <v>1709</v>
      </c>
      <c r="E317" s="56" t="s">
        <v>1710</v>
      </c>
      <c r="F317" s="56" t="s">
        <v>1666</v>
      </c>
      <c r="G317" s="56" t="s">
        <v>1666</v>
      </c>
      <c r="H317" s="56" t="s">
        <v>142</v>
      </c>
      <c r="I317" s="58">
        <v>0</v>
      </c>
      <c r="J317" s="59">
        <v>99</v>
      </c>
      <c r="K317" s="60">
        <v>2.0720000000000001</v>
      </c>
      <c r="L317" s="47">
        <f>IF(K317&lt;Benchmarks!C$9,0,IF(K317&lt;Benchmarks!D$9,1,IF(K317&lt;Benchmarks!E$9,2,IF(K317&lt;Benchmarks!F$9,3,IF(K317&lt;Benchmarks!G$9,4,IF(K317&lt;Benchmarks!H$9,5,6))))))</f>
        <v>0</v>
      </c>
      <c r="M317" s="62">
        <v>0.26277372259999998</v>
      </c>
      <c r="N317" s="46">
        <f t="shared" si="40"/>
        <v>0</v>
      </c>
      <c r="O317" s="60">
        <v>0.91300000000000003</v>
      </c>
      <c r="P317" s="47">
        <f>IF(O317&lt;Benchmarks!C$8,0,IF(O317&lt;Benchmarks!D$8,1,IF(O317&lt;Benchmarks!E$8,2,IF(O317&lt;Benchmarks!F$8,3,IF(O317&lt;Benchmarks!G$8,4,IF(O317&lt;Benchmarks!H$8,5,6))))))</f>
        <v>0</v>
      </c>
      <c r="Q317" s="62">
        <v>1</v>
      </c>
      <c r="R317" s="46">
        <f t="shared" si="41"/>
        <v>0</v>
      </c>
      <c r="S317" s="60">
        <v>0.38</v>
      </c>
      <c r="T317" s="47">
        <f>IF(S317&lt;Benchmarks!C$7,0,IF(S317&lt;Benchmarks!D$7,1,IF(S317&lt;Benchmarks!E$7,2,IF(S317&lt;Benchmarks!F$7,3,IF(S317&lt;Benchmarks!G$7,4,IF(S317&lt;Benchmarks!H$7,5,6))))))</f>
        <v>2</v>
      </c>
      <c r="U317" s="62">
        <v>1</v>
      </c>
      <c r="V317" s="46">
        <f t="shared" si="42"/>
        <v>2</v>
      </c>
      <c r="W317" s="60">
        <v>3.3650000000000002</v>
      </c>
      <c r="X317" s="44">
        <f>IF(W317&lt;Benchmarks!C$5,0,IF(W317&lt;Benchmarks!D$5,1,IF(W317&lt;Benchmarks!E$5,2,IF(W317&lt;Benchmarks!F$5,3,IF(W317&lt;Benchmarks!G$5,4,IF(W317&lt;Benchmarks!H$5,5,6))))))</f>
        <v>0</v>
      </c>
      <c r="Y317" s="62">
        <v>0.60218978099999998</v>
      </c>
      <c r="Z317" s="46">
        <f t="shared" si="43"/>
        <v>0</v>
      </c>
      <c r="AA317" s="60">
        <v>3.0880000000000001</v>
      </c>
      <c r="AB317" s="44">
        <f>IF(AA317&lt;Benchmarks!C$6,0,IF(AA317&lt;Benchmarks!D$6,1,IF(AA317&lt;Benchmarks!E$6,2,IF(AA317&lt;Benchmarks!F$6,3,IF(AA317&lt;Benchmarks!G$6,4,IF(AA317&lt;Benchmarks!H$6,5,6))))))</f>
        <v>0</v>
      </c>
      <c r="AC317" s="62">
        <v>0.4230769231</v>
      </c>
      <c r="AD317" s="46">
        <f t="shared" si="44"/>
        <v>0</v>
      </c>
      <c r="AE317" s="46">
        <f t="shared" si="45"/>
        <v>2</v>
      </c>
      <c r="AF317" s="58">
        <v>30</v>
      </c>
      <c r="AG317" s="48">
        <f t="shared" si="46"/>
        <v>6.6666666666666666E-2</v>
      </c>
      <c r="AH317" s="171"/>
      <c r="AI317" s="58">
        <v>1</v>
      </c>
      <c r="AJ317" s="58">
        <v>272</v>
      </c>
      <c r="AK317" s="58">
        <v>0</v>
      </c>
      <c r="AL317" s="111"/>
      <c r="AM317" s="58">
        <v>1</v>
      </c>
      <c r="AN317" s="58">
        <v>22</v>
      </c>
      <c r="AO317" s="58">
        <v>0</v>
      </c>
      <c r="AP317" s="58">
        <v>248</v>
      </c>
      <c r="AQ317" s="58">
        <v>0</v>
      </c>
      <c r="AR317" s="62">
        <v>8.8709999999999997E-2</v>
      </c>
      <c r="AS317" s="58">
        <v>0</v>
      </c>
      <c r="AT317" s="111"/>
      <c r="AU317" s="171"/>
      <c r="AV317" s="58">
        <v>0</v>
      </c>
      <c r="AW317" s="58">
        <v>0</v>
      </c>
      <c r="AX317" s="58">
        <v>0</v>
      </c>
      <c r="AY317" s="171"/>
      <c r="AZ317" s="58">
        <v>1</v>
      </c>
      <c r="BA317" s="58">
        <v>60</v>
      </c>
      <c r="BB317" s="58">
        <v>0</v>
      </c>
      <c r="BC317" s="111"/>
      <c r="BD317" s="58">
        <v>1</v>
      </c>
      <c r="BE317" s="111"/>
      <c r="BF317" s="171"/>
      <c r="BG317" s="58">
        <v>0</v>
      </c>
      <c r="BH317" s="58">
        <v>0</v>
      </c>
      <c r="BI317" s="58">
        <v>0</v>
      </c>
      <c r="BJ317" s="58">
        <v>0</v>
      </c>
      <c r="BK317" s="175"/>
      <c r="BL317" s="61">
        <v>1</v>
      </c>
      <c r="BM317" s="61">
        <v>311</v>
      </c>
      <c r="BN317" s="64">
        <v>0</v>
      </c>
      <c r="BO317" s="112"/>
      <c r="BP317" s="58">
        <v>1</v>
      </c>
      <c r="BQ317" s="175"/>
      <c r="BR317" s="61">
        <v>1</v>
      </c>
      <c r="BS317" s="61">
        <v>317</v>
      </c>
      <c r="BT317" s="64">
        <v>0</v>
      </c>
      <c r="BU317" s="112"/>
      <c r="BV317" s="64">
        <v>1</v>
      </c>
      <c r="BW317" s="112"/>
      <c r="BX317" s="172"/>
      <c r="BY317" s="64">
        <v>0</v>
      </c>
      <c r="BZ317" s="64">
        <v>0</v>
      </c>
      <c r="CA317" s="64">
        <v>0</v>
      </c>
      <c r="CB317" s="65">
        <v>22</v>
      </c>
      <c r="CC317" s="61">
        <v>0</v>
      </c>
      <c r="CD317" s="61">
        <v>251</v>
      </c>
      <c r="CE317" s="64">
        <v>0</v>
      </c>
      <c r="CF317" s="63">
        <v>8.7650000000000006E-2</v>
      </c>
      <c r="CG317" s="58">
        <v>0</v>
      </c>
      <c r="CH317" s="58">
        <v>19</v>
      </c>
      <c r="CI317" s="58">
        <v>0</v>
      </c>
      <c r="CJ317" s="58">
        <v>252</v>
      </c>
      <c r="CK317" s="58">
        <v>0</v>
      </c>
      <c r="CL317" s="63">
        <v>7.5399999999999995E-2</v>
      </c>
      <c r="CM317" s="58">
        <v>0</v>
      </c>
      <c r="CN317" s="63">
        <v>0.27733755939999999</v>
      </c>
      <c r="CO317" s="58">
        <v>0</v>
      </c>
      <c r="CP317" s="58">
        <v>3</v>
      </c>
      <c r="CQ317" s="58">
        <v>2</v>
      </c>
      <c r="CR317" s="58">
        <v>3</v>
      </c>
      <c r="CS317" s="64">
        <v>3</v>
      </c>
      <c r="CT317" s="64">
        <v>17</v>
      </c>
      <c r="CU317" s="63">
        <v>0.1764705882</v>
      </c>
      <c r="CV317" s="62">
        <v>0.99365079369999998</v>
      </c>
      <c r="CW317" s="62">
        <v>0.1764705882</v>
      </c>
      <c r="CX317" s="46">
        <f t="shared" si="47"/>
        <v>1.75</v>
      </c>
      <c r="CY317" s="60">
        <v>0</v>
      </c>
      <c r="CZ317" s="60">
        <v>0</v>
      </c>
      <c r="DA317" s="46">
        <f t="shared" si="48"/>
        <v>3.5294117639999998</v>
      </c>
      <c r="DB317" s="60">
        <v>0</v>
      </c>
      <c r="DC317" s="60">
        <v>0</v>
      </c>
      <c r="DD317" s="66">
        <v>0</v>
      </c>
      <c r="DE317" s="49">
        <f t="shared" si="49"/>
        <v>0.11414944354594594</v>
      </c>
    </row>
    <row r="318" spans="1:109" x14ac:dyDescent="0.45">
      <c r="A318" s="56" t="s">
        <v>1711</v>
      </c>
      <c r="B318" s="57" t="s">
        <v>1712</v>
      </c>
      <c r="C318" s="56" t="s">
        <v>1713</v>
      </c>
      <c r="D318" s="56" t="s">
        <v>1714</v>
      </c>
      <c r="E318" s="56" t="s">
        <v>1715</v>
      </c>
      <c r="F318" s="56" t="s">
        <v>1666</v>
      </c>
      <c r="G318" s="56" t="s">
        <v>1666</v>
      </c>
      <c r="H318" s="56" t="s">
        <v>142</v>
      </c>
      <c r="I318" s="58">
        <v>0</v>
      </c>
      <c r="J318" s="59">
        <v>93</v>
      </c>
      <c r="K318" s="60">
        <v>1.835</v>
      </c>
      <c r="L318" s="47">
        <f>IF(K318&lt;Benchmarks!C$9,0,IF(K318&lt;Benchmarks!D$9,1,IF(K318&lt;Benchmarks!E$9,2,IF(K318&lt;Benchmarks!F$9,3,IF(K318&lt;Benchmarks!G$9,4,IF(K318&lt;Benchmarks!H$9,5,6))))))</f>
        <v>0</v>
      </c>
      <c r="M318" s="62">
        <v>4.01459854E-2</v>
      </c>
      <c r="N318" s="46">
        <f t="shared" si="40"/>
        <v>0</v>
      </c>
      <c r="O318" s="60">
        <v>1.026</v>
      </c>
      <c r="P318" s="47">
        <f>IF(O318&lt;Benchmarks!C$8,0,IF(O318&lt;Benchmarks!D$8,1,IF(O318&lt;Benchmarks!E$8,2,IF(O318&lt;Benchmarks!F$8,3,IF(O318&lt;Benchmarks!G$8,4,IF(O318&lt;Benchmarks!H$8,5,6))))))</f>
        <v>1</v>
      </c>
      <c r="Q318" s="62">
        <v>1</v>
      </c>
      <c r="R318" s="46">
        <f t="shared" si="41"/>
        <v>1</v>
      </c>
      <c r="S318" s="60">
        <v>0.316</v>
      </c>
      <c r="T318" s="47">
        <f>IF(S318&lt;Benchmarks!C$7,0,IF(S318&lt;Benchmarks!D$7,1,IF(S318&lt;Benchmarks!E$7,2,IF(S318&lt;Benchmarks!F$7,3,IF(S318&lt;Benchmarks!G$7,4,IF(S318&lt;Benchmarks!H$7,5,6))))))</f>
        <v>1</v>
      </c>
      <c r="U318" s="62">
        <v>1</v>
      </c>
      <c r="V318" s="46">
        <f t="shared" si="42"/>
        <v>1</v>
      </c>
      <c r="W318" s="60">
        <v>3.1760000000000002</v>
      </c>
      <c r="X318" s="44">
        <f>IF(W318&lt;Benchmarks!C$5,0,IF(W318&lt;Benchmarks!D$5,1,IF(W318&lt;Benchmarks!E$5,2,IF(W318&lt;Benchmarks!F$5,3,IF(W318&lt;Benchmarks!G$5,4,IF(W318&lt;Benchmarks!H$5,5,6))))))</f>
        <v>0</v>
      </c>
      <c r="Y318" s="62">
        <v>6.9343065699999998E-2</v>
      </c>
      <c r="Z318" s="46">
        <f t="shared" si="43"/>
        <v>0</v>
      </c>
      <c r="AA318" s="60">
        <v>2.8220000000000001</v>
      </c>
      <c r="AB318" s="44">
        <f>IF(AA318&lt;Benchmarks!C$6,0,IF(AA318&lt;Benchmarks!D$6,1,IF(AA318&lt;Benchmarks!E$6,2,IF(AA318&lt;Benchmarks!F$6,3,IF(AA318&lt;Benchmarks!G$6,4,IF(AA318&lt;Benchmarks!H$6,5,6))))))</f>
        <v>0</v>
      </c>
      <c r="AC318" s="62">
        <v>5.1282051299999999E-2</v>
      </c>
      <c r="AD318" s="46">
        <f t="shared" si="44"/>
        <v>0</v>
      </c>
      <c r="AE318" s="46">
        <f t="shared" si="45"/>
        <v>2</v>
      </c>
      <c r="AF318" s="58">
        <v>30</v>
      </c>
      <c r="AG318" s="48">
        <f t="shared" si="46"/>
        <v>6.6666666666666666E-2</v>
      </c>
      <c r="AH318" s="171"/>
      <c r="AI318" s="58">
        <v>1</v>
      </c>
      <c r="AJ318" s="58">
        <v>231</v>
      </c>
      <c r="AK318" s="58">
        <v>0</v>
      </c>
      <c r="AL318" s="111"/>
      <c r="AM318" s="58">
        <v>1</v>
      </c>
      <c r="AN318" s="171"/>
      <c r="AO318" s="58">
        <v>1</v>
      </c>
      <c r="AP318" s="58">
        <v>214</v>
      </c>
      <c r="AQ318" s="58">
        <v>0</v>
      </c>
      <c r="AR318" s="111"/>
      <c r="AS318" s="58">
        <v>1</v>
      </c>
      <c r="AT318" s="62">
        <v>3.9010466200000003E-2</v>
      </c>
      <c r="AU318" s="58">
        <v>0</v>
      </c>
      <c r="AV318" s="58">
        <v>3</v>
      </c>
      <c r="AW318" s="58">
        <v>0</v>
      </c>
      <c r="AX318" s="58">
        <v>3</v>
      </c>
      <c r="AY318" s="58">
        <v>0</v>
      </c>
      <c r="AZ318" s="58">
        <v>0</v>
      </c>
      <c r="BA318" s="58">
        <v>58</v>
      </c>
      <c r="BB318" s="58">
        <v>0</v>
      </c>
      <c r="BC318" s="62">
        <v>0</v>
      </c>
      <c r="BD318" s="58">
        <v>0</v>
      </c>
      <c r="BE318" s="111"/>
      <c r="BF318" s="58">
        <v>2</v>
      </c>
      <c r="BG318" s="58">
        <v>6</v>
      </c>
      <c r="BH318" s="58">
        <v>6</v>
      </c>
      <c r="BI318" s="58">
        <v>6</v>
      </c>
      <c r="BJ318" s="58">
        <v>6</v>
      </c>
      <c r="BK318" s="175"/>
      <c r="BL318" s="61">
        <v>1</v>
      </c>
      <c r="BM318" s="61">
        <v>262</v>
      </c>
      <c r="BN318" s="64">
        <v>0</v>
      </c>
      <c r="BO318" s="112"/>
      <c r="BP318" s="58">
        <v>1</v>
      </c>
      <c r="BQ318" s="175"/>
      <c r="BR318" s="61">
        <v>1</v>
      </c>
      <c r="BS318" s="61">
        <v>240</v>
      </c>
      <c r="BT318" s="64">
        <v>0</v>
      </c>
      <c r="BU318" s="112"/>
      <c r="BV318" s="64">
        <v>1</v>
      </c>
      <c r="BW318" s="63">
        <v>0.27219796219999998</v>
      </c>
      <c r="BX318" s="64">
        <v>0</v>
      </c>
      <c r="BY318" s="64">
        <v>0</v>
      </c>
      <c r="BZ318" s="64">
        <v>2</v>
      </c>
      <c r="CA318" s="64">
        <v>2</v>
      </c>
      <c r="CB318" s="65">
        <v>44</v>
      </c>
      <c r="CC318" s="61">
        <v>0</v>
      </c>
      <c r="CD318" s="61">
        <v>250</v>
      </c>
      <c r="CE318" s="64">
        <v>0</v>
      </c>
      <c r="CF318" s="63">
        <v>0.17599999999999999</v>
      </c>
      <c r="CG318" s="58">
        <v>0</v>
      </c>
      <c r="CH318" s="58">
        <v>20</v>
      </c>
      <c r="CI318" s="58">
        <v>0</v>
      </c>
      <c r="CJ318" s="58">
        <v>223</v>
      </c>
      <c r="CK318" s="58">
        <v>0</v>
      </c>
      <c r="CL318" s="63">
        <v>8.9690000000000006E-2</v>
      </c>
      <c r="CM318" s="58">
        <v>0</v>
      </c>
      <c r="CN318" s="63">
        <v>0.65129791729999997</v>
      </c>
      <c r="CO318" s="58">
        <v>0</v>
      </c>
      <c r="CP318" s="58">
        <v>2</v>
      </c>
      <c r="CQ318" s="58">
        <v>5</v>
      </c>
      <c r="CR318" s="58">
        <v>5</v>
      </c>
      <c r="CS318" s="64">
        <v>13</v>
      </c>
      <c r="CT318" s="64">
        <v>17</v>
      </c>
      <c r="CU318" s="63">
        <v>0.76470588240000004</v>
      </c>
      <c r="CV318" s="62">
        <v>0.91796875</v>
      </c>
      <c r="CW318" s="62">
        <v>0.38235294120000002</v>
      </c>
      <c r="CX318" s="46">
        <f t="shared" si="47"/>
        <v>1.75</v>
      </c>
      <c r="CY318" s="60">
        <v>0</v>
      </c>
      <c r="CZ318" s="60">
        <v>0</v>
      </c>
      <c r="DA318" s="46">
        <f t="shared" si="48"/>
        <v>7.6470588240000001</v>
      </c>
      <c r="DB318" s="60">
        <v>0</v>
      </c>
      <c r="DC318" s="60">
        <v>0</v>
      </c>
      <c r="DD318" s="66">
        <v>0</v>
      </c>
      <c r="DE318" s="49">
        <f t="shared" si="49"/>
        <v>0.20317965024864865</v>
      </c>
    </row>
    <row r="319" spans="1:109" x14ac:dyDescent="0.45">
      <c r="A319" s="56" t="s">
        <v>1716</v>
      </c>
      <c r="B319" s="57" t="s">
        <v>1717</v>
      </c>
      <c r="C319" s="56" t="s">
        <v>1718</v>
      </c>
      <c r="D319" s="56" t="s">
        <v>1719</v>
      </c>
      <c r="E319" s="56" t="s">
        <v>1720</v>
      </c>
      <c r="F319" s="56" t="s">
        <v>1666</v>
      </c>
      <c r="G319" s="56" t="s">
        <v>1666</v>
      </c>
      <c r="H319" s="56" t="s">
        <v>142</v>
      </c>
      <c r="I319" s="58">
        <v>0</v>
      </c>
      <c r="J319" s="59">
        <v>174</v>
      </c>
      <c r="K319" s="60">
        <v>2.5499999999999998</v>
      </c>
      <c r="L319" s="47">
        <f>IF(K319&lt;Benchmarks!C$9,0,IF(K319&lt;Benchmarks!D$9,1,IF(K319&lt;Benchmarks!E$9,2,IF(K319&lt;Benchmarks!F$9,3,IF(K319&lt;Benchmarks!G$9,4,IF(K319&lt;Benchmarks!H$9,5,6))))))</f>
        <v>3</v>
      </c>
      <c r="M319" s="62">
        <v>0.59124087589999996</v>
      </c>
      <c r="N319" s="46">
        <f t="shared" si="40"/>
        <v>1.7737226276999998</v>
      </c>
      <c r="O319" s="60">
        <v>1.175</v>
      </c>
      <c r="P319" s="47">
        <f>IF(O319&lt;Benchmarks!C$8,0,IF(O319&lt;Benchmarks!D$8,1,IF(O319&lt;Benchmarks!E$8,2,IF(O319&lt;Benchmarks!F$8,3,IF(O319&lt;Benchmarks!G$8,4,IF(O319&lt;Benchmarks!H$8,5,6))))))</f>
        <v>4</v>
      </c>
      <c r="Q319" s="62">
        <v>1</v>
      </c>
      <c r="R319" s="46">
        <f t="shared" si="41"/>
        <v>4</v>
      </c>
      <c r="S319" s="60">
        <v>0.36499999999999999</v>
      </c>
      <c r="T319" s="47">
        <f>IF(S319&lt;Benchmarks!C$7,0,IF(S319&lt;Benchmarks!D$7,1,IF(S319&lt;Benchmarks!E$7,2,IF(S319&lt;Benchmarks!F$7,3,IF(S319&lt;Benchmarks!G$7,4,IF(S319&lt;Benchmarks!H$7,5,6))))))</f>
        <v>2</v>
      </c>
      <c r="U319" s="62">
        <v>1</v>
      </c>
      <c r="V319" s="46">
        <f t="shared" si="42"/>
        <v>2</v>
      </c>
      <c r="W319" s="60">
        <v>4.09</v>
      </c>
      <c r="X319" s="44">
        <f>IF(W319&lt;Benchmarks!C$5,0,IF(W319&lt;Benchmarks!D$5,1,IF(W319&lt;Benchmarks!E$5,2,IF(W319&lt;Benchmarks!F$5,3,IF(W319&lt;Benchmarks!G$5,4,IF(W319&lt;Benchmarks!H$5,5,6))))))</f>
        <v>3</v>
      </c>
      <c r="Y319" s="62">
        <v>0.9051094891</v>
      </c>
      <c r="Z319" s="46">
        <f t="shared" si="43"/>
        <v>2.7153284673</v>
      </c>
      <c r="AA319" s="60">
        <v>3.7549999999999999</v>
      </c>
      <c r="AB319" s="44">
        <f>IF(AA319&lt;Benchmarks!C$6,0,IF(AA319&lt;Benchmarks!D$6,1,IF(AA319&lt;Benchmarks!E$6,2,IF(AA319&lt;Benchmarks!F$6,3,IF(AA319&lt;Benchmarks!G$6,4,IF(AA319&lt;Benchmarks!H$6,5,6))))))</f>
        <v>4</v>
      </c>
      <c r="AC319" s="62">
        <v>0.82051282049999996</v>
      </c>
      <c r="AD319" s="46">
        <f t="shared" si="44"/>
        <v>3.2820512819999998</v>
      </c>
      <c r="AE319" s="46">
        <f t="shared" si="45"/>
        <v>13.771102377</v>
      </c>
      <c r="AF319" s="58">
        <v>30</v>
      </c>
      <c r="AG319" s="48">
        <f t="shared" si="46"/>
        <v>0.45903674589999999</v>
      </c>
      <c r="AH319" s="58">
        <v>45</v>
      </c>
      <c r="AI319" s="58">
        <v>0</v>
      </c>
      <c r="AJ319" s="58">
        <v>512</v>
      </c>
      <c r="AK319" s="58">
        <v>0</v>
      </c>
      <c r="AL319" s="62">
        <v>8.7889999999999996E-2</v>
      </c>
      <c r="AM319" s="58">
        <v>0</v>
      </c>
      <c r="AN319" s="58">
        <v>23</v>
      </c>
      <c r="AO319" s="58">
        <v>0</v>
      </c>
      <c r="AP319" s="58">
        <v>500</v>
      </c>
      <c r="AQ319" s="58">
        <v>0</v>
      </c>
      <c r="AR319" s="62">
        <v>4.5999999999999999E-2</v>
      </c>
      <c r="AS319" s="58">
        <v>0</v>
      </c>
      <c r="AT319" s="62">
        <v>0.55024300540000004</v>
      </c>
      <c r="AU319" s="58">
        <v>0</v>
      </c>
      <c r="AV319" s="58">
        <v>3</v>
      </c>
      <c r="AW319" s="58">
        <v>5</v>
      </c>
      <c r="AX319" s="58">
        <v>5</v>
      </c>
      <c r="AY319" s="171"/>
      <c r="AZ319" s="58">
        <v>1</v>
      </c>
      <c r="BA319" s="58">
        <v>117</v>
      </c>
      <c r="BB319" s="58">
        <v>0</v>
      </c>
      <c r="BC319" s="111"/>
      <c r="BD319" s="58">
        <v>1</v>
      </c>
      <c r="BE319" s="111"/>
      <c r="BF319" s="58">
        <v>2</v>
      </c>
      <c r="BG319" s="58">
        <v>3</v>
      </c>
      <c r="BH319" s="58">
        <v>5</v>
      </c>
      <c r="BI319" s="58">
        <v>5</v>
      </c>
      <c r="BJ319" s="58">
        <v>5</v>
      </c>
      <c r="BK319" s="61">
        <v>14</v>
      </c>
      <c r="BL319" s="61">
        <v>0</v>
      </c>
      <c r="BM319" s="61">
        <v>568</v>
      </c>
      <c r="BN319" s="64">
        <v>0</v>
      </c>
      <c r="BO319" s="63">
        <v>2.4649999999999998E-2</v>
      </c>
      <c r="BP319" s="58">
        <v>0</v>
      </c>
      <c r="BQ319" s="61">
        <v>13</v>
      </c>
      <c r="BR319" s="61">
        <v>0</v>
      </c>
      <c r="BS319" s="61">
        <v>540</v>
      </c>
      <c r="BT319" s="64">
        <v>0</v>
      </c>
      <c r="BU319" s="63">
        <v>2.4070000000000001E-2</v>
      </c>
      <c r="BV319" s="64">
        <v>0</v>
      </c>
      <c r="BW319" s="63">
        <v>2.35294118E-2</v>
      </c>
      <c r="BX319" s="64">
        <v>0</v>
      </c>
      <c r="BY319" s="64">
        <v>1</v>
      </c>
      <c r="BZ319" s="64">
        <v>0</v>
      </c>
      <c r="CA319" s="64">
        <v>1</v>
      </c>
      <c r="CB319" s="65">
        <v>35</v>
      </c>
      <c r="CC319" s="61">
        <v>0</v>
      </c>
      <c r="CD319" s="61">
        <v>473</v>
      </c>
      <c r="CE319" s="64">
        <v>0</v>
      </c>
      <c r="CF319" s="63">
        <v>7.3999999999999996E-2</v>
      </c>
      <c r="CG319" s="58">
        <v>0</v>
      </c>
      <c r="CH319" s="58">
        <v>29</v>
      </c>
      <c r="CI319" s="58">
        <v>0</v>
      </c>
      <c r="CJ319" s="58">
        <v>444</v>
      </c>
      <c r="CK319" s="58">
        <v>0</v>
      </c>
      <c r="CL319" s="63">
        <v>6.5320000000000003E-2</v>
      </c>
      <c r="CM319" s="58">
        <v>0</v>
      </c>
      <c r="CN319" s="63">
        <v>0.28440366969999997</v>
      </c>
      <c r="CO319" s="58">
        <v>0</v>
      </c>
      <c r="CP319" s="58">
        <v>3</v>
      </c>
      <c r="CQ319" s="58">
        <v>2</v>
      </c>
      <c r="CR319" s="58">
        <v>3</v>
      </c>
      <c r="CS319" s="64">
        <v>9</v>
      </c>
      <c r="CT319" s="64">
        <v>17</v>
      </c>
      <c r="CU319" s="63">
        <v>0.52941176469999995</v>
      </c>
      <c r="CV319" s="62">
        <v>0.97601476009999999</v>
      </c>
      <c r="CW319" s="62">
        <v>0.52941176469999995</v>
      </c>
      <c r="CX319" s="46">
        <f t="shared" si="47"/>
        <v>12.049714579874999</v>
      </c>
      <c r="CY319" s="60">
        <v>0</v>
      </c>
      <c r="CZ319" s="60">
        <v>0</v>
      </c>
      <c r="DA319" s="46">
        <f t="shared" si="48"/>
        <v>10.588235293999999</v>
      </c>
      <c r="DB319" s="60">
        <v>0</v>
      </c>
      <c r="DC319" s="60">
        <v>0</v>
      </c>
      <c r="DD319" s="66">
        <v>0</v>
      </c>
      <c r="DE319" s="49">
        <f t="shared" si="49"/>
        <v>0.48946918646216214</v>
      </c>
    </row>
    <row r="320" spans="1:109" x14ac:dyDescent="0.45">
      <c r="A320" s="56" t="s">
        <v>1721</v>
      </c>
      <c r="B320" s="57" t="s">
        <v>1722</v>
      </c>
      <c r="C320" s="56" t="s">
        <v>1723</v>
      </c>
      <c r="D320" s="56" t="s">
        <v>1724</v>
      </c>
      <c r="E320" s="56" t="s">
        <v>1725</v>
      </c>
      <c r="F320" s="56" t="s">
        <v>1666</v>
      </c>
      <c r="G320" s="56" t="s">
        <v>1666</v>
      </c>
      <c r="H320" s="56" t="s">
        <v>142</v>
      </c>
      <c r="I320" s="58">
        <v>0</v>
      </c>
      <c r="J320" s="59">
        <v>99</v>
      </c>
      <c r="K320" s="60">
        <v>2.1469999999999998</v>
      </c>
      <c r="L320" s="47">
        <f>IF(K320&lt;Benchmarks!C$9,0,IF(K320&lt;Benchmarks!D$9,1,IF(K320&lt;Benchmarks!E$9,2,IF(K320&lt;Benchmarks!F$9,3,IF(K320&lt;Benchmarks!G$9,4,IF(K320&lt;Benchmarks!H$9,5,6))))))</f>
        <v>0</v>
      </c>
      <c r="M320" s="62">
        <v>0.32846715329999998</v>
      </c>
      <c r="N320" s="46">
        <f t="shared" si="40"/>
        <v>0</v>
      </c>
      <c r="O320" s="60">
        <v>1.091</v>
      </c>
      <c r="P320" s="47">
        <f>IF(O320&lt;Benchmarks!C$8,0,IF(O320&lt;Benchmarks!D$8,1,IF(O320&lt;Benchmarks!E$8,2,IF(O320&lt;Benchmarks!F$8,3,IF(O320&lt;Benchmarks!G$8,4,IF(O320&lt;Benchmarks!H$8,5,6))))))</f>
        <v>2</v>
      </c>
      <c r="Q320" s="62">
        <v>1</v>
      </c>
      <c r="R320" s="46">
        <f t="shared" si="41"/>
        <v>2</v>
      </c>
      <c r="S320" s="60">
        <v>0.247</v>
      </c>
      <c r="T320" s="47">
        <f>IF(S320&lt;Benchmarks!C$7,0,IF(S320&lt;Benchmarks!D$7,1,IF(S320&lt;Benchmarks!E$7,2,IF(S320&lt;Benchmarks!F$7,3,IF(S320&lt;Benchmarks!G$7,4,IF(S320&lt;Benchmarks!H$7,5,6))))))</f>
        <v>0</v>
      </c>
      <c r="U320" s="62">
        <v>1</v>
      </c>
      <c r="V320" s="46">
        <f t="shared" si="42"/>
        <v>0</v>
      </c>
      <c r="W320" s="60">
        <v>3.4849999999999999</v>
      </c>
      <c r="X320" s="44">
        <f>IF(W320&lt;Benchmarks!C$5,0,IF(W320&lt;Benchmarks!D$5,1,IF(W320&lt;Benchmarks!E$5,2,IF(W320&lt;Benchmarks!F$5,3,IF(W320&lt;Benchmarks!G$5,4,IF(W320&lt;Benchmarks!H$5,5,6))))))</f>
        <v>0</v>
      </c>
      <c r="Y320" s="62">
        <v>0.98905109489999998</v>
      </c>
      <c r="Z320" s="46">
        <f t="shared" si="43"/>
        <v>0</v>
      </c>
      <c r="AA320" s="60">
        <v>3.3460000000000001</v>
      </c>
      <c r="AB320" s="44">
        <f>IF(AA320&lt;Benchmarks!C$6,0,IF(AA320&lt;Benchmarks!D$6,1,IF(AA320&lt;Benchmarks!E$6,2,IF(AA320&lt;Benchmarks!F$6,3,IF(AA320&lt;Benchmarks!G$6,4,IF(AA320&lt;Benchmarks!H$6,5,6))))))</f>
        <v>1</v>
      </c>
      <c r="AC320" s="62">
        <v>0.98717948720000004</v>
      </c>
      <c r="AD320" s="46">
        <f t="shared" si="44"/>
        <v>0.98717948720000004</v>
      </c>
      <c r="AE320" s="46">
        <f t="shared" si="45"/>
        <v>2.9871794872000001</v>
      </c>
      <c r="AF320" s="58">
        <v>30</v>
      </c>
      <c r="AG320" s="48">
        <f t="shared" si="46"/>
        <v>9.9572649573333338E-2</v>
      </c>
      <c r="AH320" s="171"/>
      <c r="AI320" s="58">
        <v>1</v>
      </c>
      <c r="AJ320" s="58">
        <v>216</v>
      </c>
      <c r="AK320" s="58">
        <v>0</v>
      </c>
      <c r="AL320" s="111"/>
      <c r="AM320" s="58">
        <v>1</v>
      </c>
      <c r="AN320" s="171"/>
      <c r="AO320" s="58">
        <v>1</v>
      </c>
      <c r="AP320" s="58">
        <v>209</v>
      </c>
      <c r="AQ320" s="58">
        <v>0</v>
      </c>
      <c r="AR320" s="111"/>
      <c r="AS320" s="58">
        <v>1</v>
      </c>
      <c r="AT320" s="111"/>
      <c r="AU320" s="171"/>
      <c r="AV320" s="58">
        <v>6</v>
      </c>
      <c r="AW320" s="58">
        <v>0</v>
      </c>
      <c r="AX320" s="58">
        <v>6</v>
      </c>
      <c r="AY320" s="58">
        <v>0</v>
      </c>
      <c r="AZ320" s="58">
        <v>0</v>
      </c>
      <c r="BA320" s="58">
        <v>52</v>
      </c>
      <c r="BB320" s="58">
        <v>0</v>
      </c>
      <c r="BC320" s="62">
        <v>0</v>
      </c>
      <c r="BD320" s="58">
        <v>0</v>
      </c>
      <c r="BE320" s="111"/>
      <c r="BF320" s="171"/>
      <c r="BG320" s="58">
        <v>6</v>
      </c>
      <c r="BH320" s="58">
        <v>0</v>
      </c>
      <c r="BI320" s="58">
        <v>6</v>
      </c>
      <c r="BJ320" s="58">
        <v>6</v>
      </c>
      <c r="BK320" s="175"/>
      <c r="BL320" s="61">
        <v>1</v>
      </c>
      <c r="BM320" s="61">
        <v>248</v>
      </c>
      <c r="BN320" s="64">
        <v>0</v>
      </c>
      <c r="BO320" s="112"/>
      <c r="BP320" s="58">
        <v>1</v>
      </c>
      <c r="BQ320" s="175"/>
      <c r="BR320" s="61">
        <v>1</v>
      </c>
      <c r="BS320" s="61">
        <v>248</v>
      </c>
      <c r="BT320" s="64">
        <v>0</v>
      </c>
      <c r="BU320" s="112"/>
      <c r="BV320" s="64">
        <v>1</v>
      </c>
      <c r="BW320" s="112"/>
      <c r="BX320" s="172"/>
      <c r="BY320" s="64">
        <v>1</v>
      </c>
      <c r="BZ320" s="64">
        <v>0</v>
      </c>
      <c r="CA320" s="64">
        <v>1</v>
      </c>
      <c r="CB320" s="65">
        <v>0</v>
      </c>
      <c r="CC320" s="61">
        <v>0</v>
      </c>
      <c r="CD320" s="61">
        <v>158</v>
      </c>
      <c r="CE320" s="64">
        <v>0</v>
      </c>
      <c r="CF320" s="63">
        <v>0</v>
      </c>
      <c r="CG320" s="58">
        <v>0</v>
      </c>
      <c r="CH320" s="171"/>
      <c r="CI320" s="58">
        <v>1</v>
      </c>
      <c r="CJ320" s="58">
        <v>150</v>
      </c>
      <c r="CK320" s="58">
        <v>0</v>
      </c>
      <c r="CL320" s="112"/>
      <c r="CM320" s="58">
        <v>1</v>
      </c>
      <c r="CN320" s="112"/>
      <c r="CO320" s="171"/>
      <c r="CP320" s="58">
        <v>5</v>
      </c>
      <c r="CQ320" s="58">
        <v>0</v>
      </c>
      <c r="CR320" s="58">
        <v>5</v>
      </c>
      <c r="CS320" s="64">
        <v>12</v>
      </c>
      <c r="CT320" s="64">
        <v>17</v>
      </c>
      <c r="CU320" s="63">
        <v>0.70588235290000001</v>
      </c>
      <c r="CV320" s="62">
        <v>0.98387096770000004</v>
      </c>
      <c r="CW320" s="62">
        <v>0.70588235290000001</v>
      </c>
      <c r="CX320" s="46">
        <f t="shared" si="47"/>
        <v>2.6137820513000003</v>
      </c>
      <c r="CY320" s="60">
        <v>0</v>
      </c>
      <c r="CZ320" s="60">
        <v>0</v>
      </c>
      <c r="DA320" s="46">
        <f t="shared" si="48"/>
        <v>14.117647057999999</v>
      </c>
      <c r="DB320" s="60">
        <v>0</v>
      </c>
      <c r="DC320" s="60">
        <v>0</v>
      </c>
      <c r="DD320" s="66">
        <v>0</v>
      </c>
      <c r="DE320" s="49">
        <f t="shared" si="49"/>
        <v>0.36176062939027026</v>
      </c>
    </row>
    <row r="321" spans="1:109" x14ac:dyDescent="0.45">
      <c r="A321" s="56" t="s">
        <v>1726</v>
      </c>
      <c r="B321" s="57" t="s">
        <v>1727</v>
      </c>
      <c r="C321" s="56" t="s">
        <v>1728</v>
      </c>
      <c r="D321" s="56" t="s">
        <v>1729</v>
      </c>
      <c r="E321" s="56" t="s">
        <v>1730</v>
      </c>
      <c r="F321" s="56" t="s">
        <v>1666</v>
      </c>
      <c r="G321" s="56" t="s">
        <v>1666</v>
      </c>
      <c r="H321" s="56" t="s">
        <v>142</v>
      </c>
      <c r="I321" s="58">
        <v>0</v>
      </c>
      <c r="J321" s="59">
        <v>99</v>
      </c>
      <c r="K321" s="60">
        <v>2.2879999999999998</v>
      </c>
      <c r="L321" s="47">
        <f>IF(K321&lt;Benchmarks!C$9,0,IF(K321&lt;Benchmarks!D$9,1,IF(K321&lt;Benchmarks!E$9,2,IF(K321&lt;Benchmarks!F$9,3,IF(K321&lt;Benchmarks!G$9,4,IF(K321&lt;Benchmarks!H$9,5,6))))))</f>
        <v>1</v>
      </c>
      <c r="M321" s="62">
        <v>0.55109489050000005</v>
      </c>
      <c r="N321" s="46">
        <f t="shared" si="40"/>
        <v>0.55109489050000005</v>
      </c>
      <c r="O321" s="60">
        <v>1.151</v>
      </c>
      <c r="P321" s="47">
        <f>IF(O321&lt;Benchmarks!C$8,0,IF(O321&lt;Benchmarks!D$8,1,IF(O321&lt;Benchmarks!E$8,2,IF(O321&lt;Benchmarks!F$8,3,IF(O321&lt;Benchmarks!G$8,4,IF(O321&lt;Benchmarks!H$8,5,6))))))</f>
        <v>3</v>
      </c>
      <c r="Q321" s="62">
        <v>1</v>
      </c>
      <c r="R321" s="46">
        <f t="shared" si="41"/>
        <v>3</v>
      </c>
      <c r="S321" s="60">
        <v>0.27</v>
      </c>
      <c r="T321" s="47">
        <f>IF(S321&lt;Benchmarks!C$7,0,IF(S321&lt;Benchmarks!D$7,1,IF(S321&lt;Benchmarks!E$7,2,IF(S321&lt;Benchmarks!F$7,3,IF(S321&lt;Benchmarks!G$7,4,IF(S321&lt;Benchmarks!H$7,5,6))))))</f>
        <v>0</v>
      </c>
      <c r="U321" s="62">
        <v>1</v>
      </c>
      <c r="V321" s="46">
        <f t="shared" si="42"/>
        <v>0</v>
      </c>
      <c r="W321" s="60">
        <v>3.71</v>
      </c>
      <c r="X321" s="44">
        <f>IF(W321&lt;Benchmarks!C$5,0,IF(W321&lt;Benchmarks!D$5,1,IF(W321&lt;Benchmarks!E$5,2,IF(W321&lt;Benchmarks!F$5,3,IF(W321&lt;Benchmarks!G$5,4,IF(W321&lt;Benchmarks!H$5,5,6))))))</f>
        <v>1</v>
      </c>
      <c r="Y321" s="62">
        <v>0.91605839420000001</v>
      </c>
      <c r="Z321" s="46">
        <f t="shared" si="43"/>
        <v>0.91605839420000001</v>
      </c>
      <c r="AA321" s="60">
        <v>3.4079999999999999</v>
      </c>
      <c r="AB321" s="44">
        <f>IF(AA321&lt;Benchmarks!C$6,0,IF(AA321&lt;Benchmarks!D$6,1,IF(AA321&lt;Benchmarks!E$6,2,IF(AA321&lt;Benchmarks!F$6,3,IF(AA321&lt;Benchmarks!G$6,4,IF(AA321&lt;Benchmarks!H$6,5,6))))))</f>
        <v>1</v>
      </c>
      <c r="AC321" s="62">
        <v>0.82051282049999996</v>
      </c>
      <c r="AD321" s="46">
        <f t="shared" si="44"/>
        <v>0.82051282049999996</v>
      </c>
      <c r="AE321" s="46">
        <f t="shared" si="45"/>
        <v>5.2876661051999996</v>
      </c>
      <c r="AF321" s="58">
        <v>30</v>
      </c>
      <c r="AG321" s="48">
        <f t="shared" si="46"/>
        <v>0.17625553683999998</v>
      </c>
      <c r="AH321" s="58">
        <v>11</v>
      </c>
      <c r="AI321" s="58">
        <v>0</v>
      </c>
      <c r="AJ321" s="58">
        <v>235</v>
      </c>
      <c r="AK321" s="58">
        <v>0</v>
      </c>
      <c r="AL321" s="62">
        <v>4.6809999999999997E-2</v>
      </c>
      <c r="AM321" s="58">
        <v>0</v>
      </c>
      <c r="AN321" s="58">
        <v>13</v>
      </c>
      <c r="AO321" s="58">
        <v>0</v>
      </c>
      <c r="AP321" s="58">
        <v>251</v>
      </c>
      <c r="AQ321" s="58">
        <v>0</v>
      </c>
      <c r="AR321" s="62">
        <v>5.1790000000000003E-2</v>
      </c>
      <c r="AS321" s="58">
        <v>0</v>
      </c>
      <c r="AT321" s="111"/>
      <c r="AU321" s="171"/>
      <c r="AV321" s="58">
        <v>2</v>
      </c>
      <c r="AW321" s="58">
        <v>0</v>
      </c>
      <c r="AX321" s="58">
        <v>2</v>
      </c>
      <c r="AY321" s="171"/>
      <c r="AZ321" s="58">
        <v>1</v>
      </c>
      <c r="BA321" s="58">
        <v>64</v>
      </c>
      <c r="BB321" s="58">
        <v>0</v>
      </c>
      <c r="BC321" s="111"/>
      <c r="BD321" s="58">
        <v>1</v>
      </c>
      <c r="BE321" s="111"/>
      <c r="BF321" s="171"/>
      <c r="BG321" s="58">
        <v>0</v>
      </c>
      <c r="BH321" s="58">
        <v>0</v>
      </c>
      <c r="BI321" s="58">
        <v>0</v>
      </c>
      <c r="BJ321" s="58">
        <v>2</v>
      </c>
      <c r="BK321" s="175"/>
      <c r="BL321" s="61">
        <v>1</v>
      </c>
      <c r="BM321" s="61">
        <v>281</v>
      </c>
      <c r="BN321" s="64">
        <v>0</v>
      </c>
      <c r="BO321" s="112"/>
      <c r="BP321" s="58">
        <v>1</v>
      </c>
      <c r="BQ321" s="175"/>
      <c r="BR321" s="61">
        <v>1</v>
      </c>
      <c r="BS321" s="61">
        <v>271</v>
      </c>
      <c r="BT321" s="64">
        <v>0</v>
      </c>
      <c r="BU321" s="112"/>
      <c r="BV321" s="64">
        <v>1</v>
      </c>
      <c r="BW321" s="63">
        <v>0.1935685295</v>
      </c>
      <c r="BX321" s="64">
        <v>0</v>
      </c>
      <c r="BY321" s="64">
        <v>0</v>
      </c>
      <c r="BZ321" s="64">
        <v>1</v>
      </c>
      <c r="CA321" s="64">
        <v>1</v>
      </c>
      <c r="CB321" s="65">
        <v>12</v>
      </c>
      <c r="CC321" s="61">
        <v>0</v>
      </c>
      <c r="CD321" s="61">
        <v>169</v>
      </c>
      <c r="CE321" s="64">
        <v>0</v>
      </c>
      <c r="CF321" s="63">
        <v>7.1010000000000004E-2</v>
      </c>
      <c r="CG321" s="58">
        <v>0</v>
      </c>
      <c r="CH321" s="58">
        <v>25</v>
      </c>
      <c r="CI321" s="58">
        <v>0</v>
      </c>
      <c r="CJ321" s="58">
        <v>181</v>
      </c>
      <c r="CK321" s="58">
        <v>0</v>
      </c>
      <c r="CL321" s="63">
        <v>0.13811999999999999</v>
      </c>
      <c r="CM321" s="58">
        <v>0</v>
      </c>
      <c r="CN321" s="112"/>
      <c r="CO321" s="171"/>
      <c r="CP321" s="58">
        <v>0</v>
      </c>
      <c r="CQ321" s="58">
        <v>0</v>
      </c>
      <c r="CR321" s="58">
        <v>0</v>
      </c>
      <c r="CS321" s="64">
        <v>3</v>
      </c>
      <c r="CT321" s="64">
        <v>17</v>
      </c>
      <c r="CU321" s="63">
        <v>0.1764705882</v>
      </c>
      <c r="CV321" s="62">
        <v>0.97826086960000003</v>
      </c>
      <c r="CW321" s="62">
        <v>0.1764705882</v>
      </c>
      <c r="CX321" s="46">
        <f t="shared" si="47"/>
        <v>4.6267078420499992</v>
      </c>
      <c r="CY321" s="60">
        <v>0</v>
      </c>
      <c r="CZ321" s="60">
        <v>0</v>
      </c>
      <c r="DA321" s="46">
        <f t="shared" si="48"/>
        <v>3.5294117639999998</v>
      </c>
      <c r="DB321" s="60">
        <v>0</v>
      </c>
      <c r="DC321" s="60">
        <v>0</v>
      </c>
      <c r="DD321" s="66">
        <v>0</v>
      </c>
      <c r="DE321" s="49">
        <f t="shared" si="49"/>
        <v>0.17634853202270265</v>
      </c>
    </row>
    <row r="322" spans="1:109" x14ac:dyDescent="0.45">
      <c r="A322" s="56" t="s">
        <v>1731</v>
      </c>
      <c r="B322" s="57" t="s">
        <v>1732</v>
      </c>
      <c r="C322" s="56" t="s">
        <v>1733</v>
      </c>
      <c r="D322" s="56" t="s">
        <v>1734</v>
      </c>
      <c r="E322" s="56" t="s">
        <v>1735</v>
      </c>
      <c r="F322" s="56" t="s">
        <v>1666</v>
      </c>
      <c r="G322" s="56" t="s">
        <v>1666</v>
      </c>
      <c r="H322" s="56" t="s">
        <v>142</v>
      </c>
      <c r="I322" s="58">
        <v>0</v>
      </c>
      <c r="J322" s="59">
        <v>99</v>
      </c>
      <c r="K322" s="60">
        <v>1.8160000000000001</v>
      </c>
      <c r="L322" s="47">
        <f>IF(K322&lt;Benchmarks!C$9,0,IF(K322&lt;Benchmarks!D$9,1,IF(K322&lt;Benchmarks!E$9,2,IF(K322&lt;Benchmarks!F$9,3,IF(K322&lt;Benchmarks!G$9,4,IF(K322&lt;Benchmarks!H$9,5,6))))))</f>
        <v>0</v>
      </c>
      <c r="M322" s="62">
        <v>1</v>
      </c>
      <c r="N322" s="46">
        <f t="shared" si="40"/>
        <v>0</v>
      </c>
      <c r="O322" s="60">
        <v>1.26</v>
      </c>
      <c r="P322" s="47">
        <f>IF(O322&lt;Benchmarks!C$8,0,IF(O322&lt;Benchmarks!D$8,1,IF(O322&lt;Benchmarks!E$8,2,IF(O322&lt;Benchmarks!F$8,3,IF(O322&lt;Benchmarks!G$8,4,IF(O322&lt;Benchmarks!H$8,5,6))))))</f>
        <v>5</v>
      </c>
      <c r="Q322" s="62">
        <v>1</v>
      </c>
      <c r="R322" s="46">
        <f t="shared" si="41"/>
        <v>5</v>
      </c>
      <c r="S322" s="60">
        <v>0.41</v>
      </c>
      <c r="T322" s="47">
        <f>IF(S322&lt;Benchmarks!C$7,0,IF(S322&lt;Benchmarks!D$7,1,IF(S322&lt;Benchmarks!E$7,2,IF(S322&lt;Benchmarks!F$7,3,IF(S322&lt;Benchmarks!G$7,4,IF(S322&lt;Benchmarks!H$7,5,6))))))</f>
        <v>3</v>
      </c>
      <c r="U322" s="62">
        <v>1</v>
      </c>
      <c r="V322" s="46">
        <f t="shared" si="42"/>
        <v>3</v>
      </c>
      <c r="W322" s="60">
        <v>3.4860000000000002</v>
      </c>
      <c r="X322" s="44">
        <f>IF(W322&lt;Benchmarks!C$5,0,IF(W322&lt;Benchmarks!D$5,1,IF(W322&lt;Benchmarks!E$5,2,IF(W322&lt;Benchmarks!F$5,3,IF(W322&lt;Benchmarks!G$5,4,IF(W322&lt;Benchmarks!H$5,5,6))))))</f>
        <v>0</v>
      </c>
      <c r="Y322" s="62">
        <v>1</v>
      </c>
      <c r="Z322" s="46">
        <f t="shared" si="43"/>
        <v>0</v>
      </c>
      <c r="AA322" s="60">
        <v>3.1419999999999999</v>
      </c>
      <c r="AB322" s="44">
        <f>IF(AA322&lt;Benchmarks!C$6,0,IF(AA322&lt;Benchmarks!D$6,1,IF(AA322&lt;Benchmarks!E$6,2,IF(AA322&lt;Benchmarks!F$6,3,IF(AA322&lt;Benchmarks!G$6,4,IF(AA322&lt;Benchmarks!H$6,5,6))))))</f>
        <v>0</v>
      </c>
      <c r="AC322" s="62">
        <v>1</v>
      </c>
      <c r="AD322" s="46">
        <f t="shared" si="44"/>
        <v>0</v>
      </c>
      <c r="AE322" s="46">
        <f t="shared" si="45"/>
        <v>8</v>
      </c>
      <c r="AF322" s="58">
        <v>30</v>
      </c>
      <c r="AG322" s="48">
        <f t="shared" si="46"/>
        <v>0.26666666666666666</v>
      </c>
      <c r="AH322" s="58">
        <v>24</v>
      </c>
      <c r="AI322" s="58">
        <v>0</v>
      </c>
      <c r="AJ322" s="58">
        <v>273</v>
      </c>
      <c r="AK322" s="58">
        <v>0</v>
      </c>
      <c r="AL322" s="62">
        <v>8.7910000000000002E-2</v>
      </c>
      <c r="AM322" s="58">
        <v>0</v>
      </c>
      <c r="AN322" s="171"/>
      <c r="AO322" s="58">
        <v>1</v>
      </c>
      <c r="AP322" s="58">
        <v>282</v>
      </c>
      <c r="AQ322" s="58">
        <v>0</v>
      </c>
      <c r="AR322" s="111"/>
      <c r="AS322" s="58">
        <v>1</v>
      </c>
      <c r="AT322" s="111"/>
      <c r="AU322" s="58">
        <v>2</v>
      </c>
      <c r="AV322" s="58">
        <v>5</v>
      </c>
      <c r="AW322" s="58">
        <v>6</v>
      </c>
      <c r="AX322" s="58">
        <v>6</v>
      </c>
      <c r="AY322" s="171"/>
      <c r="AZ322" s="58">
        <v>1</v>
      </c>
      <c r="BA322" s="58">
        <v>72</v>
      </c>
      <c r="BB322" s="58">
        <v>0</v>
      </c>
      <c r="BC322" s="111"/>
      <c r="BD322" s="58">
        <v>1</v>
      </c>
      <c r="BE322" s="111"/>
      <c r="BF322" s="58">
        <v>2</v>
      </c>
      <c r="BG322" s="58">
        <v>5</v>
      </c>
      <c r="BH322" s="58">
        <v>6</v>
      </c>
      <c r="BI322" s="58">
        <v>6</v>
      </c>
      <c r="BJ322" s="58">
        <v>6</v>
      </c>
      <c r="BK322" s="175"/>
      <c r="BL322" s="61">
        <v>1</v>
      </c>
      <c r="BM322" s="61">
        <v>289</v>
      </c>
      <c r="BN322" s="64">
        <v>0</v>
      </c>
      <c r="BO322" s="112"/>
      <c r="BP322" s="58">
        <v>1</v>
      </c>
      <c r="BQ322" s="175"/>
      <c r="BR322" s="61">
        <v>1</v>
      </c>
      <c r="BS322" s="61">
        <v>300</v>
      </c>
      <c r="BT322" s="64">
        <v>0</v>
      </c>
      <c r="BU322" s="112"/>
      <c r="BV322" s="64">
        <v>1</v>
      </c>
      <c r="BW322" s="63">
        <v>0.67919075139999996</v>
      </c>
      <c r="BX322" s="64">
        <v>0</v>
      </c>
      <c r="BY322" s="64">
        <v>5</v>
      </c>
      <c r="BZ322" s="64">
        <v>6</v>
      </c>
      <c r="CA322" s="64">
        <v>6</v>
      </c>
      <c r="CB322" s="65">
        <v>15</v>
      </c>
      <c r="CC322" s="61">
        <v>0</v>
      </c>
      <c r="CD322" s="61">
        <v>268</v>
      </c>
      <c r="CE322" s="64">
        <v>0</v>
      </c>
      <c r="CF322" s="63">
        <v>5.5969999999999999E-2</v>
      </c>
      <c r="CG322" s="58">
        <v>0</v>
      </c>
      <c r="CH322" s="58">
        <v>21</v>
      </c>
      <c r="CI322" s="58">
        <v>0</v>
      </c>
      <c r="CJ322" s="58">
        <v>285</v>
      </c>
      <c r="CK322" s="58">
        <v>0</v>
      </c>
      <c r="CL322" s="63">
        <v>7.3679999999999995E-2</v>
      </c>
      <c r="CM322" s="58">
        <v>0</v>
      </c>
      <c r="CN322" s="112"/>
      <c r="CO322" s="171"/>
      <c r="CP322" s="58">
        <v>3</v>
      </c>
      <c r="CQ322" s="58">
        <v>0</v>
      </c>
      <c r="CR322" s="58">
        <v>3</v>
      </c>
      <c r="CS322" s="64">
        <v>15</v>
      </c>
      <c r="CT322" s="64">
        <v>17</v>
      </c>
      <c r="CU322" s="63">
        <v>0.88235294119999996</v>
      </c>
      <c r="CV322" s="62">
        <v>1</v>
      </c>
      <c r="CW322" s="62">
        <v>0.88235294119999996</v>
      </c>
      <c r="CX322" s="46">
        <f t="shared" si="47"/>
        <v>7</v>
      </c>
      <c r="CY322" s="60">
        <v>0</v>
      </c>
      <c r="CZ322" s="60">
        <v>0</v>
      </c>
      <c r="DA322" s="46">
        <f t="shared" si="48"/>
        <v>17.647058823999998</v>
      </c>
      <c r="DB322" s="60">
        <v>0</v>
      </c>
      <c r="DC322" s="60">
        <v>0</v>
      </c>
      <c r="DD322" s="66">
        <v>0</v>
      </c>
      <c r="DE322" s="49">
        <f t="shared" si="49"/>
        <v>0.53290937997837839</v>
      </c>
    </row>
    <row r="323" spans="1:109" x14ac:dyDescent="0.45">
      <c r="A323" s="56" t="s">
        <v>1736</v>
      </c>
      <c r="B323" s="57" t="s">
        <v>1737</v>
      </c>
      <c r="C323" s="56" t="s">
        <v>1738</v>
      </c>
      <c r="D323" s="56" t="s">
        <v>1739</v>
      </c>
      <c r="E323" s="56" t="s">
        <v>1740</v>
      </c>
      <c r="F323" s="56" t="s">
        <v>1666</v>
      </c>
      <c r="G323" s="56" t="s">
        <v>1666</v>
      </c>
      <c r="H323" s="56" t="s">
        <v>142</v>
      </c>
      <c r="I323" s="58">
        <v>0</v>
      </c>
      <c r="J323" s="59">
        <v>145</v>
      </c>
      <c r="K323" s="60">
        <v>2.8050000000000002</v>
      </c>
      <c r="L323" s="47">
        <f>IF(K323&lt;Benchmarks!C$9,0,IF(K323&lt;Benchmarks!D$9,1,IF(K323&lt;Benchmarks!E$9,2,IF(K323&lt;Benchmarks!F$9,3,IF(K323&lt;Benchmarks!G$9,4,IF(K323&lt;Benchmarks!H$9,5,6))))))</f>
        <v>5</v>
      </c>
      <c r="M323" s="62">
        <v>0.70802919710000001</v>
      </c>
      <c r="N323" s="46">
        <f t="shared" si="40"/>
        <v>3.5401459855000001</v>
      </c>
      <c r="O323" s="60">
        <v>0.96699999999999997</v>
      </c>
      <c r="P323" s="47">
        <f>IF(O323&lt;Benchmarks!C$8,0,IF(O323&lt;Benchmarks!D$8,1,IF(O323&lt;Benchmarks!E$8,2,IF(O323&lt;Benchmarks!F$8,3,IF(O323&lt;Benchmarks!G$8,4,IF(O323&lt;Benchmarks!H$8,5,6))))))</f>
        <v>0</v>
      </c>
      <c r="Q323" s="62">
        <v>1</v>
      </c>
      <c r="R323" s="46">
        <f t="shared" si="41"/>
        <v>0</v>
      </c>
      <c r="S323" s="60">
        <v>0.39700000000000002</v>
      </c>
      <c r="T323" s="47">
        <f>IF(S323&lt;Benchmarks!C$7,0,IF(S323&lt;Benchmarks!D$7,1,IF(S323&lt;Benchmarks!E$7,2,IF(S323&lt;Benchmarks!F$7,3,IF(S323&lt;Benchmarks!G$7,4,IF(S323&lt;Benchmarks!H$7,5,6))))))</f>
        <v>2</v>
      </c>
      <c r="U323" s="62">
        <v>1</v>
      </c>
      <c r="V323" s="46">
        <f t="shared" si="42"/>
        <v>2</v>
      </c>
      <c r="W323" s="60">
        <v>4.1680000000000001</v>
      </c>
      <c r="X323" s="44">
        <f>IF(W323&lt;Benchmarks!C$5,0,IF(W323&lt;Benchmarks!D$5,1,IF(W323&lt;Benchmarks!E$5,2,IF(W323&lt;Benchmarks!F$5,3,IF(W323&lt;Benchmarks!G$5,4,IF(W323&lt;Benchmarks!H$5,5,6))))))</f>
        <v>4</v>
      </c>
      <c r="Y323" s="62">
        <v>0.63868613139999997</v>
      </c>
      <c r="Z323" s="46">
        <f t="shared" si="43"/>
        <v>2.5547445255999999</v>
      </c>
      <c r="AA323" s="60">
        <v>3.79</v>
      </c>
      <c r="AB323" s="44">
        <f>IF(AA323&lt;Benchmarks!C$6,0,IF(AA323&lt;Benchmarks!D$6,1,IF(AA323&lt;Benchmarks!E$6,2,IF(AA323&lt;Benchmarks!F$6,3,IF(AA323&lt;Benchmarks!G$6,4,IF(AA323&lt;Benchmarks!H$6,5,6))))))</f>
        <v>4</v>
      </c>
      <c r="AC323" s="62">
        <v>0.5</v>
      </c>
      <c r="AD323" s="46">
        <f t="shared" si="44"/>
        <v>2</v>
      </c>
      <c r="AE323" s="46">
        <f t="shared" si="45"/>
        <v>10.094890511100001</v>
      </c>
      <c r="AF323" s="58">
        <v>30</v>
      </c>
      <c r="AG323" s="48">
        <f t="shared" si="46"/>
        <v>0.33649635037000003</v>
      </c>
      <c r="AH323" s="58">
        <v>29</v>
      </c>
      <c r="AI323" s="58">
        <v>0</v>
      </c>
      <c r="AJ323" s="58">
        <v>424</v>
      </c>
      <c r="AK323" s="58">
        <v>0</v>
      </c>
      <c r="AL323" s="62">
        <v>6.8400000000000002E-2</v>
      </c>
      <c r="AM323" s="58">
        <v>0</v>
      </c>
      <c r="AN323" s="58">
        <v>63</v>
      </c>
      <c r="AO323" s="58">
        <v>0</v>
      </c>
      <c r="AP323" s="58">
        <v>458</v>
      </c>
      <c r="AQ323" s="58">
        <v>0</v>
      </c>
      <c r="AR323" s="62">
        <v>0.13755000000000001</v>
      </c>
      <c r="AS323" s="58">
        <v>0</v>
      </c>
      <c r="AT323" s="111"/>
      <c r="AU323" s="171"/>
      <c r="AV323" s="58">
        <v>0</v>
      </c>
      <c r="AW323" s="58">
        <v>0</v>
      </c>
      <c r="AX323" s="58">
        <v>0</v>
      </c>
      <c r="AY323" s="171"/>
      <c r="AZ323" s="58">
        <v>1</v>
      </c>
      <c r="BA323" s="58">
        <v>116</v>
      </c>
      <c r="BB323" s="58">
        <v>0</v>
      </c>
      <c r="BC323" s="111"/>
      <c r="BD323" s="58">
        <v>1</v>
      </c>
      <c r="BE323" s="111"/>
      <c r="BF323" s="171"/>
      <c r="BG323" s="58">
        <v>0</v>
      </c>
      <c r="BH323" s="58">
        <v>0</v>
      </c>
      <c r="BI323" s="58">
        <v>0</v>
      </c>
      <c r="BJ323" s="58">
        <v>0</v>
      </c>
      <c r="BK323" s="175"/>
      <c r="BL323" s="61">
        <v>1</v>
      </c>
      <c r="BM323" s="61">
        <v>503</v>
      </c>
      <c r="BN323" s="64">
        <v>0</v>
      </c>
      <c r="BO323" s="112"/>
      <c r="BP323" s="58">
        <v>1</v>
      </c>
      <c r="BQ323" s="61">
        <v>18</v>
      </c>
      <c r="BR323" s="61">
        <v>0</v>
      </c>
      <c r="BS323" s="61">
        <v>505</v>
      </c>
      <c r="BT323" s="64">
        <v>0</v>
      </c>
      <c r="BU323" s="63">
        <v>3.5639999999999998E-2</v>
      </c>
      <c r="BV323" s="64">
        <v>0</v>
      </c>
      <c r="BW323" s="112"/>
      <c r="BX323" s="172"/>
      <c r="BY323" s="64">
        <v>0</v>
      </c>
      <c r="BZ323" s="64">
        <v>0</v>
      </c>
      <c r="CA323" s="64">
        <v>0</v>
      </c>
      <c r="CB323" s="65">
        <v>157</v>
      </c>
      <c r="CC323" s="61">
        <v>0</v>
      </c>
      <c r="CD323" s="61">
        <v>275</v>
      </c>
      <c r="CE323" s="64">
        <v>0</v>
      </c>
      <c r="CF323" s="63">
        <v>0.57091000000000003</v>
      </c>
      <c r="CG323" s="58">
        <v>0</v>
      </c>
      <c r="CH323" s="58">
        <v>260</v>
      </c>
      <c r="CI323" s="58">
        <v>0</v>
      </c>
      <c r="CJ323" s="58">
        <v>335</v>
      </c>
      <c r="CK323" s="58">
        <v>0</v>
      </c>
      <c r="CL323" s="63">
        <v>0.77612000000000003</v>
      </c>
      <c r="CM323" s="58">
        <v>0</v>
      </c>
      <c r="CN323" s="112"/>
      <c r="CO323" s="171"/>
      <c r="CP323" s="58">
        <v>0</v>
      </c>
      <c r="CQ323" s="58">
        <v>0</v>
      </c>
      <c r="CR323" s="58">
        <v>0</v>
      </c>
      <c r="CS323" s="64">
        <v>0</v>
      </c>
      <c r="CT323" s="64">
        <v>17</v>
      </c>
      <c r="CU323" s="63">
        <v>0</v>
      </c>
      <c r="CV323" s="62">
        <v>0.97847358120000005</v>
      </c>
      <c r="CW323" s="62">
        <v>0</v>
      </c>
      <c r="CX323" s="46">
        <f t="shared" si="47"/>
        <v>8.8330291972125003</v>
      </c>
      <c r="CY323" s="60">
        <v>0</v>
      </c>
      <c r="CZ323" s="60">
        <v>0</v>
      </c>
      <c r="DA323" s="46">
        <f t="shared" si="48"/>
        <v>0</v>
      </c>
      <c r="DB323" s="60">
        <v>0</v>
      </c>
      <c r="DC323" s="60">
        <v>0</v>
      </c>
      <c r="DD323" s="66">
        <v>0</v>
      </c>
      <c r="DE323" s="49">
        <f t="shared" si="49"/>
        <v>0.19098441507486488</v>
      </c>
    </row>
    <row r="324" spans="1:109" x14ac:dyDescent="0.45">
      <c r="A324" s="56" t="s">
        <v>1741</v>
      </c>
      <c r="B324" s="57" t="s">
        <v>1742</v>
      </c>
      <c r="C324" s="56" t="s">
        <v>1743</v>
      </c>
      <c r="D324" s="56" t="s">
        <v>1744</v>
      </c>
      <c r="E324" s="56" t="s">
        <v>1745</v>
      </c>
      <c r="F324" s="56" t="s">
        <v>1666</v>
      </c>
      <c r="G324" s="56" t="s">
        <v>1666</v>
      </c>
      <c r="H324" s="56" t="s">
        <v>142</v>
      </c>
      <c r="I324" s="58">
        <v>0</v>
      </c>
      <c r="J324" s="59">
        <v>97</v>
      </c>
      <c r="K324" s="60">
        <v>2.0939999999999999</v>
      </c>
      <c r="L324" s="47">
        <f>IF(K324&lt;Benchmarks!C$9,0,IF(K324&lt;Benchmarks!D$9,1,IF(K324&lt;Benchmarks!E$9,2,IF(K324&lt;Benchmarks!F$9,3,IF(K324&lt;Benchmarks!G$9,4,IF(K324&lt;Benchmarks!H$9,5,6))))))</f>
        <v>0</v>
      </c>
      <c r="M324" s="62">
        <v>0.37226277369999999</v>
      </c>
      <c r="N324" s="46">
        <f t="shared" si="40"/>
        <v>0</v>
      </c>
      <c r="O324" s="60">
        <v>1.2290000000000001</v>
      </c>
      <c r="P324" s="47">
        <f>IF(O324&lt;Benchmarks!C$8,0,IF(O324&lt;Benchmarks!D$8,1,IF(O324&lt;Benchmarks!E$8,2,IF(O324&lt;Benchmarks!F$8,3,IF(O324&lt;Benchmarks!G$8,4,IF(O324&lt;Benchmarks!H$8,5,6))))))</f>
        <v>4</v>
      </c>
      <c r="Q324" s="62">
        <v>1</v>
      </c>
      <c r="R324" s="46">
        <f t="shared" si="41"/>
        <v>4</v>
      </c>
      <c r="S324" s="60">
        <v>0.35</v>
      </c>
      <c r="T324" s="47">
        <f>IF(S324&lt;Benchmarks!C$7,0,IF(S324&lt;Benchmarks!D$7,1,IF(S324&lt;Benchmarks!E$7,2,IF(S324&lt;Benchmarks!F$7,3,IF(S324&lt;Benchmarks!G$7,4,IF(S324&lt;Benchmarks!H$7,5,6))))))</f>
        <v>1</v>
      </c>
      <c r="U324" s="62">
        <v>1</v>
      </c>
      <c r="V324" s="46">
        <f t="shared" si="42"/>
        <v>1</v>
      </c>
      <c r="W324" s="60">
        <v>3.673</v>
      </c>
      <c r="X324" s="44">
        <f>IF(W324&lt;Benchmarks!C$5,0,IF(W324&lt;Benchmarks!D$5,1,IF(W324&lt;Benchmarks!E$5,2,IF(W324&lt;Benchmarks!F$5,3,IF(W324&lt;Benchmarks!G$5,4,IF(W324&lt;Benchmarks!H$5,5,6))))))</f>
        <v>1</v>
      </c>
      <c r="Y324" s="62">
        <v>0.8868613139</v>
      </c>
      <c r="Z324" s="46">
        <f t="shared" si="43"/>
        <v>0.8868613139</v>
      </c>
      <c r="AA324" s="60">
        <v>3.1779999999999999</v>
      </c>
      <c r="AB324" s="44">
        <f>IF(AA324&lt;Benchmarks!C$6,0,IF(AA324&lt;Benchmarks!D$6,1,IF(AA324&lt;Benchmarks!E$6,2,IF(AA324&lt;Benchmarks!F$6,3,IF(AA324&lt;Benchmarks!G$6,4,IF(AA324&lt;Benchmarks!H$6,5,6))))))</f>
        <v>0</v>
      </c>
      <c r="AC324" s="62">
        <v>0.60256410260000004</v>
      </c>
      <c r="AD324" s="46">
        <f t="shared" si="44"/>
        <v>0</v>
      </c>
      <c r="AE324" s="46">
        <f t="shared" si="45"/>
        <v>5.8868613138999999</v>
      </c>
      <c r="AF324" s="58">
        <v>30</v>
      </c>
      <c r="AG324" s="48">
        <f t="shared" si="46"/>
        <v>0.19622871046333332</v>
      </c>
      <c r="AH324" s="58">
        <v>11</v>
      </c>
      <c r="AI324" s="58">
        <v>0</v>
      </c>
      <c r="AJ324" s="58">
        <v>171</v>
      </c>
      <c r="AK324" s="58">
        <v>0</v>
      </c>
      <c r="AL324" s="62">
        <v>6.4329999999999998E-2</v>
      </c>
      <c r="AM324" s="58">
        <v>0</v>
      </c>
      <c r="AN324" s="171"/>
      <c r="AO324" s="58">
        <v>1</v>
      </c>
      <c r="AP324" s="58">
        <v>218</v>
      </c>
      <c r="AQ324" s="58">
        <v>0</v>
      </c>
      <c r="AR324" s="111"/>
      <c r="AS324" s="58">
        <v>1</v>
      </c>
      <c r="AT324" s="111"/>
      <c r="AU324" s="58">
        <v>2</v>
      </c>
      <c r="AV324" s="58">
        <v>5</v>
      </c>
      <c r="AW324" s="58">
        <v>6</v>
      </c>
      <c r="AX324" s="58">
        <v>6</v>
      </c>
      <c r="AY324" s="58">
        <v>0</v>
      </c>
      <c r="AZ324" s="58">
        <v>0</v>
      </c>
      <c r="BA324" s="58">
        <v>60</v>
      </c>
      <c r="BB324" s="58">
        <v>0</v>
      </c>
      <c r="BC324" s="62">
        <v>0</v>
      </c>
      <c r="BD324" s="58">
        <v>0</v>
      </c>
      <c r="BE324" s="62">
        <v>1.223701731</v>
      </c>
      <c r="BF324" s="58">
        <v>0</v>
      </c>
      <c r="BG324" s="58">
        <v>6</v>
      </c>
      <c r="BH324" s="58">
        <v>6</v>
      </c>
      <c r="BI324" s="58">
        <v>6</v>
      </c>
      <c r="BJ324" s="58">
        <v>6</v>
      </c>
      <c r="BK324" s="61">
        <v>0</v>
      </c>
      <c r="BL324" s="61">
        <v>0</v>
      </c>
      <c r="BM324" s="61">
        <v>211</v>
      </c>
      <c r="BN324" s="64">
        <v>0</v>
      </c>
      <c r="BO324" s="63">
        <v>0</v>
      </c>
      <c r="BP324" s="58">
        <v>0</v>
      </c>
      <c r="BQ324" s="175"/>
      <c r="BR324" s="61">
        <v>1</v>
      </c>
      <c r="BS324" s="61">
        <v>244</v>
      </c>
      <c r="BT324" s="64">
        <v>0</v>
      </c>
      <c r="BU324" s="112"/>
      <c r="BV324" s="64">
        <v>1</v>
      </c>
      <c r="BW324" s="112"/>
      <c r="BX324" s="172"/>
      <c r="BY324" s="64">
        <v>5</v>
      </c>
      <c r="BZ324" s="64">
        <v>0</v>
      </c>
      <c r="CA324" s="64">
        <v>5</v>
      </c>
      <c r="CB324" s="65">
        <v>16</v>
      </c>
      <c r="CC324" s="61">
        <v>0</v>
      </c>
      <c r="CD324" s="61">
        <v>191</v>
      </c>
      <c r="CE324" s="64">
        <v>0</v>
      </c>
      <c r="CF324" s="63">
        <v>8.3769999999999997E-2</v>
      </c>
      <c r="CG324" s="58">
        <v>0</v>
      </c>
      <c r="CH324" s="171"/>
      <c r="CI324" s="58">
        <v>1</v>
      </c>
      <c r="CJ324" s="58">
        <v>207</v>
      </c>
      <c r="CK324" s="58">
        <v>0</v>
      </c>
      <c r="CL324" s="112"/>
      <c r="CM324" s="58">
        <v>1</v>
      </c>
      <c r="CN324" s="112"/>
      <c r="CO324" s="58">
        <v>2</v>
      </c>
      <c r="CP324" s="58">
        <v>5</v>
      </c>
      <c r="CQ324" s="58">
        <v>5</v>
      </c>
      <c r="CR324" s="58">
        <v>5</v>
      </c>
      <c r="CS324" s="64">
        <v>16</v>
      </c>
      <c r="CT324" s="64">
        <v>17</v>
      </c>
      <c r="CU324" s="63">
        <v>0.94117647059999998</v>
      </c>
      <c r="CV324" s="62">
        <v>0.91221374050000004</v>
      </c>
      <c r="CW324" s="62">
        <v>0.47058823529999999</v>
      </c>
      <c r="CX324" s="46">
        <f t="shared" si="47"/>
        <v>5.1510036496624991</v>
      </c>
      <c r="CY324" s="60">
        <v>0</v>
      </c>
      <c r="CZ324" s="60">
        <v>0</v>
      </c>
      <c r="DA324" s="46">
        <f t="shared" si="48"/>
        <v>9.4117647059999996</v>
      </c>
      <c r="DB324" s="60">
        <v>0</v>
      </c>
      <c r="DC324" s="60">
        <v>0</v>
      </c>
      <c r="DD324" s="66">
        <v>0</v>
      </c>
      <c r="DE324" s="49">
        <f t="shared" si="49"/>
        <v>0.31487066714945944</v>
      </c>
    </row>
    <row r="325" spans="1:109" x14ac:dyDescent="0.45">
      <c r="A325" s="56" t="s">
        <v>1746</v>
      </c>
      <c r="B325" s="57" t="s">
        <v>1747</v>
      </c>
      <c r="C325" s="56" t="s">
        <v>1748</v>
      </c>
      <c r="D325" s="56" t="s">
        <v>1749</v>
      </c>
      <c r="E325" s="56" t="s">
        <v>1750</v>
      </c>
      <c r="F325" s="56" t="s">
        <v>1666</v>
      </c>
      <c r="G325" s="56" t="s">
        <v>1666</v>
      </c>
      <c r="H325" s="56" t="s">
        <v>153</v>
      </c>
      <c r="I325" s="58">
        <v>46</v>
      </c>
      <c r="J325" s="59">
        <v>99</v>
      </c>
      <c r="K325" s="60">
        <v>3.1280000000000001</v>
      </c>
      <c r="L325" s="47">
        <f>IF(K325&lt;Benchmarks!C$9,0,IF(K325&lt;Benchmarks!D$9,1,IF(K325&lt;Benchmarks!E$9,2,IF(K325&lt;Benchmarks!F$9,3,IF(K325&lt;Benchmarks!G$9,4,IF(K325&lt;Benchmarks!H$9,5,6))))))</f>
        <v>6</v>
      </c>
      <c r="M325" s="62">
        <v>0.77007299269999996</v>
      </c>
      <c r="N325" s="46">
        <f t="shared" si="40"/>
        <v>4.6204379562</v>
      </c>
      <c r="O325" s="60">
        <v>1.419</v>
      </c>
      <c r="P325" s="47">
        <f>IF(O325&lt;Benchmarks!C$8,0,IF(O325&lt;Benchmarks!D$8,1,IF(O325&lt;Benchmarks!E$8,2,IF(O325&lt;Benchmarks!F$8,3,IF(O325&lt;Benchmarks!G$8,4,IF(O325&lt;Benchmarks!H$8,5,6))))))</f>
        <v>6</v>
      </c>
      <c r="Q325" s="62">
        <v>1</v>
      </c>
      <c r="R325" s="46">
        <f t="shared" si="41"/>
        <v>6</v>
      </c>
      <c r="S325" s="60">
        <v>0.23300000000000001</v>
      </c>
      <c r="T325" s="47">
        <f>IF(S325&lt;Benchmarks!C$7,0,IF(S325&lt;Benchmarks!D$7,1,IF(S325&lt;Benchmarks!E$7,2,IF(S325&lt;Benchmarks!F$7,3,IF(S325&lt;Benchmarks!G$7,4,IF(S325&lt;Benchmarks!H$7,5,6))))))</f>
        <v>0</v>
      </c>
      <c r="U325" s="62">
        <v>1</v>
      </c>
      <c r="V325" s="46">
        <f t="shared" si="42"/>
        <v>0</v>
      </c>
      <c r="W325" s="60">
        <v>4.7789999999999999</v>
      </c>
      <c r="X325" s="44">
        <f>IF(W325&lt;Benchmarks!C$5,0,IF(W325&lt;Benchmarks!D$5,1,IF(W325&lt;Benchmarks!E$5,2,IF(W325&lt;Benchmarks!F$5,3,IF(W325&lt;Benchmarks!G$5,4,IF(W325&lt;Benchmarks!H$5,5,6))))))</f>
        <v>5</v>
      </c>
      <c r="Y325" s="62">
        <v>0.71897810220000002</v>
      </c>
      <c r="Z325" s="46">
        <f t="shared" si="43"/>
        <v>3.594890511</v>
      </c>
      <c r="AA325" s="60">
        <v>4.274</v>
      </c>
      <c r="AB325" s="44">
        <f>IF(AA325&lt;Benchmarks!C$6,0,IF(AA325&lt;Benchmarks!D$6,1,IF(AA325&lt;Benchmarks!E$6,2,IF(AA325&lt;Benchmarks!F$6,3,IF(AA325&lt;Benchmarks!G$6,4,IF(AA325&lt;Benchmarks!H$6,5,6))))))</f>
        <v>5</v>
      </c>
      <c r="AC325" s="62">
        <v>0.14102564100000001</v>
      </c>
      <c r="AD325" s="46">
        <f t="shared" si="44"/>
        <v>0.70512820500000006</v>
      </c>
      <c r="AE325" s="46">
        <f t="shared" si="45"/>
        <v>14.9204566722</v>
      </c>
      <c r="AF325" s="58">
        <v>30</v>
      </c>
      <c r="AG325" s="48">
        <f t="shared" si="46"/>
        <v>0.49734855574000003</v>
      </c>
      <c r="AH325" s="58">
        <v>11</v>
      </c>
      <c r="AI325" s="58">
        <v>0</v>
      </c>
      <c r="AJ325" s="58">
        <v>336</v>
      </c>
      <c r="AK325" s="58">
        <v>0</v>
      </c>
      <c r="AL325" s="62">
        <v>3.2739999999999998E-2</v>
      </c>
      <c r="AM325" s="58">
        <v>0</v>
      </c>
      <c r="AN325" s="171"/>
      <c r="AO325" s="58">
        <v>1</v>
      </c>
      <c r="AP325" s="58">
        <v>353</v>
      </c>
      <c r="AQ325" s="58">
        <v>0</v>
      </c>
      <c r="AR325" s="111"/>
      <c r="AS325" s="58">
        <v>1</v>
      </c>
      <c r="AT325" s="111"/>
      <c r="AU325" s="58">
        <v>2</v>
      </c>
      <c r="AV325" s="58">
        <v>5</v>
      </c>
      <c r="AW325" s="58">
        <v>6</v>
      </c>
      <c r="AX325" s="58">
        <v>6</v>
      </c>
      <c r="AY325" s="171"/>
      <c r="AZ325" s="58">
        <v>1</v>
      </c>
      <c r="BA325" s="58">
        <v>87</v>
      </c>
      <c r="BB325" s="58">
        <v>0</v>
      </c>
      <c r="BC325" s="111"/>
      <c r="BD325" s="58">
        <v>1</v>
      </c>
      <c r="BE325" s="111"/>
      <c r="BF325" s="171"/>
      <c r="BG325" s="58">
        <v>3</v>
      </c>
      <c r="BH325" s="58">
        <v>0</v>
      </c>
      <c r="BI325" s="58">
        <v>3</v>
      </c>
      <c r="BJ325" s="58">
        <v>6</v>
      </c>
      <c r="BK325" s="61">
        <v>0</v>
      </c>
      <c r="BL325" s="61">
        <v>0</v>
      </c>
      <c r="BM325" s="61">
        <v>361</v>
      </c>
      <c r="BN325" s="64">
        <v>0</v>
      </c>
      <c r="BO325" s="63">
        <v>0</v>
      </c>
      <c r="BP325" s="58">
        <v>0</v>
      </c>
      <c r="BQ325" s="175"/>
      <c r="BR325" s="61">
        <v>1</v>
      </c>
      <c r="BS325" s="61">
        <v>364</v>
      </c>
      <c r="BT325" s="64">
        <v>0</v>
      </c>
      <c r="BU325" s="112"/>
      <c r="BV325" s="64">
        <v>1</v>
      </c>
      <c r="BW325" s="112"/>
      <c r="BX325" s="172"/>
      <c r="BY325" s="64">
        <v>4</v>
      </c>
      <c r="BZ325" s="64">
        <v>0</v>
      </c>
      <c r="CA325" s="64">
        <v>4</v>
      </c>
      <c r="CB325" s="65">
        <v>59</v>
      </c>
      <c r="CC325" s="61">
        <v>0</v>
      </c>
      <c r="CD325" s="61">
        <v>167</v>
      </c>
      <c r="CE325" s="64">
        <v>0</v>
      </c>
      <c r="CF325" s="63">
        <v>0.35328999999999999</v>
      </c>
      <c r="CG325" s="58">
        <v>0</v>
      </c>
      <c r="CH325" s="58">
        <v>61</v>
      </c>
      <c r="CI325" s="58">
        <v>0</v>
      </c>
      <c r="CJ325" s="58">
        <v>159</v>
      </c>
      <c r="CK325" s="58">
        <v>0</v>
      </c>
      <c r="CL325" s="63">
        <v>0.38364999999999999</v>
      </c>
      <c r="CM325" s="58">
        <v>0</v>
      </c>
      <c r="CN325" s="112"/>
      <c r="CO325" s="171"/>
      <c r="CP325" s="58">
        <v>0</v>
      </c>
      <c r="CQ325" s="58">
        <v>0</v>
      </c>
      <c r="CR325" s="58">
        <v>0</v>
      </c>
      <c r="CS325" s="64">
        <v>10</v>
      </c>
      <c r="CT325" s="64">
        <v>17</v>
      </c>
      <c r="CU325" s="63">
        <v>0.58823529409999997</v>
      </c>
      <c r="CV325" s="62">
        <v>0.98630136989999995</v>
      </c>
      <c r="CW325" s="62">
        <v>0.58823529409999997</v>
      </c>
      <c r="CX325" s="46">
        <f t="shared" si="47"/>
        <v>13.055399588175002</v>
      </c>
      <c r="CY325" s="60">
        <v>0</v>
      </c>
      <c r="CZ325" s="60">
        <v>0</v>
      </c>
      <c r="DA325" s="46">
        <f t="shared" si="48"/>
        <v>11.764705881999999</v>
      </c>
      <c r="DB325" s="60">
        <v>0</v>
      </c>
      <c r="DC325" s="60">
        <v>0</v>
      </c>
      <c r="DD325" s="66">
        <v>0</v>
      </c>
      <c r="DE325" s="49">
        <f t="shared" si="49"/>
        <v>0.53665092908486489</v>
      </c>
    </row>
    <row r="326" spans="1:109" x14ac:dyDescent="0.45">
      <c r="A326" s="56" t="s">
        <v>1751</v>
      </c>
      <c r="B326" s="57" t="s">
        <v>1752</v>
      </c>
      <c r="C326" s="56" t="s">
        <v>1753</v>
      </c>
      <c r="D326" s="56" t="s">
        <v>1754</v>
      </c>
      <c r="E326" s="56" t="s">
        <v>1755</v>
      </c>
      <c r="F326" s="56" t="s">
        <v>1666</v>
      </c>
      <c r="G326" s="56" t="s">
        <v>1666</v>
      </c>
      <c r="H326" s="56" t="s">
        <v>142</v>
      </c>
      <c r="I326" s="58">
        <v>0</v>
      </c>
      <c r="J326" s="59">
        <v>59</v>
      </c>
      <c r="K326" s="60">
        <v>1.984</v>
      </c>
      <c r="L326" s="47">
        <f>IF(K326&lt;Benchmarks!C$9,0,IF(K326&lt;Benchmarks!D$9,1,IF(K326&lt;Benchmarks!E$9,2,IF(K326&lt;Benchmarks!F$9,3,IF(K326&lt;Benchmarks!G$9,4,IF(K326&lt;Benchmarks!H$9,5,6))))))</f>
        <v>0</v>
      </c>
      <c r="M326" s="62">
        <v>0.52919708030000001</v>
      </c>
      <c r="N326" s="46">
        <f t="shared" si="40"/>
        <v>0</v>
      </c>
      <c r="O326" s="60">
        <v>1.0349999999999999</v>
      </c>
      <c r="P326" s="47">
        <f>IF(O326&lt;Benchmarks!C$8,0,IF(O326&lt;Benchmarks!D$8,1,IF(O326&lt;Benchmarks!E$8,2,IF(O326&lt;Benchmarks!F$8,3,IF(O326&lt;Benchmarks!G$8,4,IF(O326&lt;Benchmarks!H$8,5,6))))))</f>
        <v>1</v>
      </c>
      <c r="Q326" s="62">
        <v>1</v>
      </c>
      <c r="R326" s="46">
        <f t="shared" si="41"/>
        <v>1</v>
      </c>
      <c r="S326" s="60">
        <v>0.46100000000000002</v>
      </c>
      <c r="T326" s="47">
        <f>IF(S326&lt;Benchmarks!C$7,0,IF(S326&lt;Benchmarks!D$7,1,IF(S326&lt;Benchmarks!E$7,2,IF(S326&lt;Benchmarks!F$7,3,IF(S326&lt;Benchmarks!G$7,4,IF(S326&lt;Benchmarks!H$7,5,6))))))</f>
        <v>4</v>
      </c>
      <c r="U326" s="62">
        <v>1</v>
      </c>
      <c r="V326" s="46">
        <f t="shared" si="42"/>
        <v>4</v>
      </c>
      <c r="W326" s="60">
        <v>3.4790000000000001</v>
      </c>
      <c r="X326" s="44">
        <f>IF(W326&lt;Benchmarks!C$5,0,IF(W326&lt;Benchmarks!D$5,1,IF(W326&lt;Benchmarks!E$5,2,IF(W326&lt;Benchmarks!F$5,3,IF(W326&lt;Benchmarks!G$5,4,IF(W326&lt;Benchmarks!H$5,5,6))))))</f>
        <v>0</v>
      </c>
      <c r="Y326" s="62">
        <v>0.99635036499999996</v>
      </c>
      <c r="Z326" s="46">
        <f t="shared" si="43"/>
        <v>0</v>
      </c>
      <c r="AA326" s="60">
        <v>3.2149999999999999</v>
      </c>
      <c r="AB326" s="44">
        <f>IF(AA326&lt;Benchmarks!C$6,0,IF(AA326&lt;Benchmarks!D$6,1,IF(AA326&lt;Benchmarks!E$6,2,IF(AA326&lt;Benchmarks!F$6,3,IF(AA326&lt;Benchmarks!G$6,4,IF(AA326&lt;Benchmarks!H$6,5,6))))))</f>
        <v>0</v>
      </c>
      <c r="AC326" s="62">
        <v>0.98717948720000004</v>
      </c>
      <c r="AD326" s="46">
        <f t="shared" si="44"/>
        <v>0</v>
      </c>
      <c r="AE326" s="46">
        <f t="shared" si="45"/>
        <v>5</v>
      </c>
      <c r="AF326" s="58">
        <v>30</v>
      </c>
      <c r="AG326" s="48">
        <f t="shared" si="46"/>
        <v>0.16666666666666666</v>
      </c>
      <c r="AH326" s="171"/>
      <c r="AI326" s="58">
        <v>1</v>
      </c>
      <c r="AJ326" s="58">
        <v>52</v>
      </c>
      <c r="AK326" s="58">
        <v>0</v>
      </c>
      <c r="AL326" s="111"/>
      <c r="AM326" s="58">
        <v>1</v>
      </c>
      <c r="AN326" s="171"/>
      <c r="AO326" s="58">
        <v>1</v>
      </c>
      <c r="AP326" s="58">
        <v>84</v>
      </c>
      <c r="AQ326" s="58">
        <v>0</v>
      </c>
      <c r="AR326" s="111"/>
      <c r="AS326" s="58">
        <v>1</v>
      </c>
      <c r="AT326" s="111"/>
      <c r="AU326" s="171"/>
      <c r="AV326" s="58">
        <v>0</v>
      </c>
      <c r="AW326" s="58">
        <v>0</v>
      </c>
      <c r="AX326" s="58">
        <v>0</v>
      </c>
      <c r="AY326" s="171"/>
      <c r="AZ326" s="58">
        <v>1</v>
      </c>
      <c r="BA326" s="171"/>
      <c r="BB326" s="58">
        <v>4</v>
      </c>
      <c r="BC326" s="111"/>
      <c r="BD326" s="58">
        <v>1</v>
      </c>
      <c r="BE326" s="111"/>
      <c r="BF326" s="171"/>
      <c r="BG326" s="171"/>
      <c r="BH326" s="171"/>
      <c r="BI326" s="171"/>
      <c r="BJ326" s="58">
        <v>0</v>
      </c>
      <c r="BK326" s="61">
        <v>0</v>
      </c>
      <c r="BL326" s="61">
        <v>0</v>
      </c>
      <c r="BM326" s="61">
        <v>82</v>
      </c>
      <c r="BN326" s="64">
        <v>0</v>
      </c>
      <c r="BO326" s="63">
        <v>0</v>
      </c>
      <c r="BP326" s="58">
        <v>0</v>
      </c>
      <c r="BQ326" s="175"/>
      <c r="BR326" s="61">
        <v>1</v>
      </c>
      <c r="BS326" s="61">
        <v>97</v>
      </c>
      <c r="BT326" s="64">
        <v>0</v>
      </c>
      <c r="BU326" s="112"/>
      <c r="BV326" s="64">
        <v>1</v>
      </c>
      <c r="BW326" s="112"/>
      <c r="BX326" s="172"/>
      <c r="BY326" s="64">
        <v>1</v>
      </c>
      <c r="BZ326" s="64">
        <v>0</v>
      </c>
      <c r="CA326" s="64">
        <v>1</v>
      </c>
      <c r="CB326" s="65">
        <v>0</v>
      </c>
      <c r="CC326" s="61">
        <v>0</v>
      </c>
      <c r="CD326" s="61">
        <v>74</v>
      </c>
      <c r="CE326" s="64">
        <v>0</v>
      </c>
      <c r="CF326" s="63">
        <v>0</v>
      </c>
      <c r="CG326" s="58">
        <v>0</v>
      </c>
      <c r="CH326" s="171"/>
      <c r="CI326" s="58">
        <v>1</v>
      </c>
      <c r="CJ326" s="58">
        <v>94</v>
      </c>
      <c r="CK326" s="58">
        <v>0</v>
      </c>
      <c r="CL326" s="112"/>
      <c r="CM326" s="58">
        <v>1</v>
      </c>
      <c r="CN326" s="112"/>
      <c r="CO326" s="171"/>
      <c r="CP326" s="58">
        <v>5</v>
      </c>
      <c r="CQ326" s="58">
        <v>0</v>
      </c>
      <c r="CR326" s="58">
        <v>5</v>
      </c>
      <c r="CS326" s="64">
        <v>6</v>
      </c>
      <c r="CT326" s="64">
        <v>17</v>
      </c>
      <c r="CU326" s="63">
        <v>0.35294117650000001</v>
      </c>
      <c r="CV326" s="62">
        <v>0.73599999999999999</v>
      </c>
      <c r="CW326" s="62">
        <v>0</v>
      </c>
      <c r="CX326" s="46">
        <f t="shared" si="47"/>
        <v>4.375</v>
      </c>
      <c r="CY326" s="60">
        <v>0</v>
      </c>
      <c r="CZ326" s="60">
        <v>0</v>
      </c>
      <c r="DA326" s="46">
        <f t="shared" si="48"/>
        <v>0</v>
      </c>
      <c r="DB326" s="60">
        <v>0</v>
      </c>
      <c r="DC326" s="60">
        <v>0</v>
      </c>
      <c r="DD326" s="66">
        <v>0</v>
      </c>
      <c r="DE326" s="49">
        <f t="shared" si="49"/>
        <v>9.45945945945946E-2</v>
      </c>
    </row>
    <row r="327" spans="1:109" x14ac:dyDescent="0.45">
      <c r="A327" s="56" t="s">
        <v>1756</v>
      </c>
      <c r="B327" s="57" t="s">
        <v>1757</v>
      </c>
      <c r="C327" s="56" t="s">
        <v>1758</v>
      </c>
      <c r="D327" s="56" t="s">
        <v>1759</v>
      </c>
      <c r="E327" s="56" t="s">
        <v>1760</v>
      </c>
      <c r="F327" s="56" t="s">
        <v>1666</v>
      </c>
      <c r="G327" s="56" t="s">
        <v>1666</v>
      </c>
      <c r="H327" s="56" t="s">
        <v>142</v>
      </c>
      <c r="I327" s="58">
        <v>0</v>
      </c>
      <c r="J327" s="59">
        <v>167</v>
      </c>
      <c r="K327" s="60">
        <v>1.84</v>
      </c>
      <c r="L327" s="47">
        <f>IF(K327&lt;Benchmarks!C$9,0,IF(K327&lt;Benchmarks!D$9,1,IF(K327&lt;Benchmarks!E$9,2,IF(K327&lt;Benchmarks!F$9,3,IF(K327&lt;Benchmarks!G$9,4,IF(K327&lt;Benchmarks!H$9,5,6))))))</f>
        <v>0</v>
      </c>
      <c r="M327" s="62">
        <v>0.1532846715</v>
      </c>
      <c r="N327" s="46">
        <f t="shared" si="40"/>
        <v>0</v>
      </c>
      <c r="O327" s="60">
        <v>1.2150000000000001</v>
      </c>
      <c r="P327" s="47">
        <f>IF(O327&lt;Benchmarks!C$8,0,IF(O327&lt;Benchmarks!D$8,1,IF(O327&lt;Benchmarks!E$8,2,IF(O327&lt;Benchmarks!F$8,3,IF(O327&lt;Benchmarks!G$8,4,IF(O327&lt;Benchmarks!H$8,5,6))))))</f>
        <v>4</v>
      </c>
      <c r="Q327" s="62">
        <v>1</v>
      </c>
      <c r="R327" s="46">
        <f t="shared" si="41"/>
        <v>4</v>
      </c>
      <c r="S327" s="60">
        <v>0.33200000000000002</v>
      </c>
      <c r="T327" s="47">
        <f>IF(S327&lt;Benchmarks!C$7,0,IF(S327&lt;Benchmarks!D$7,1,IF(S327&lt;Benchmarks!E$7,2,IF(S327&lt;Benchmarks!F$7,3,IF(S327&lt;Benchmarks!G$7,4,IF(S327&lt;Benchmarks!H$7,5,6))))))</f>
        <v>1</v>
      </c>
      <c r="U327" s="62">
        <v>1</v>
      </c>
      <c r="V327" s="46">
        <f t="shared" si="42"/>
        <v>1</v>
      </c>
      <c r="W327" s="60">
        <v>3.3879999999999999</v>
      </c>
      <c r="X327" s="44">
        <f>IF(W327&lt;Benchmarks!C$5,0,IF(W327&lt;Benchmarks!D$5,1,IF(W327&lt;Benchmarks!E$5,2,IF(W327&lt;Benchmarks!F$5,3,IF(W327&lt;Benchmarks!G$5,4,IF(W327&lt;Benchmarks!H$5,5,6))))))</f>
        <v>0</v>
      </c>
      <c r="Y327" s="62">
        <v>0.91605839420000001</v>
      </c>
      <c r="Z327" s="46">
        <f t="shared" si="43"/>
        <v>0</v>
      </c>
      <c r="AA327" s="60">
        <v>3.1160000000000001</v>
      </c>
      <c r="AB327" s="44">
        <f>IF(AA327&lt;Benchmarks!C$6,0,IF(AA327&lt;Benchmarks!D$6,1,IF(AA327&lt;Benchmarks!E$6,2,IF(AA327&lt;Benchmarks!F$6,3,IF(AA327&lt;Benchmarks!G$6,4,IF(AA327&lt;Benchmarks!H$6,5,6))))))</f>
        <v>0</v>
      </c>
      <c r="AC327" s="62">
        <v>0.79487179490000004</v>
      </c>
      <c r="AD327" s="46">
        <f t="shared" si="44"/>
        <v>0</v>
      </c>
      <c r="AE327" s="46">
        <f t="shared" si="45"/>
        <v>5</v>
      </c>
      <c r="AF327" s="58">
        <v>30</v>
      </c>
      <c r="AG327" s="48">
        <f t="shared" si="46"/>
        <v>0.16666666666666666</v>
      </c>
      <c r="AH327" s="58">
        <v>13</v>
      </c>
      <c r="AI327" s="58">
        <v>0</v>
      </c>
      <c r="AJ327" s="58">
        <v>305</v>
      </c>
      <c r="AK327" s="58">
        <v>0</v>
      </c>
      <c r="AL327" s="62">
        <v>4.2619999999999998E-2</v>
      </c>
      <c r="AM327" s="58">
        <v>0</v>
      </c>
      <c r="AN327" s="58">
        <v>12</v>
      </c>
      <c r="AO327" s="58">
        <v>0</v>
      </c>
      <c r="AP327" s="58">
        <v>329</v>
      </c>
      <c r="AQ327" s="58">
        <v>0</v>
      </c>
      <c r="AR327" s="62">
        <v>3.6470000000000002E-2</v>
      </c>
      <c r="AS327" s="58">
        <v>0</v>
      </c>
      <c r="AT327" s="62">
        <v>0.19928710299999999</v>
      </c>
      <c r="AU327" s="58">
        <v>0</v>
      </c>
      <c r="AV327" s="58">
        <v>4</v>
      </c>
      <c r="AW327" s="58">
        <v>1</v>
      </c>
      <c r="AX327" s="58">
        <v>4</v>
      </c>
      <c r="AY327" s="58">
        <v>0</v>
      </c>
      <c r="AZ327" s="58">
        <v>0</v>
      </c>
      <c r="BA327" s="58">
        <v>82</v>
      </c>
      <c r="BB327" s="58">
        <v>0</v>
      </c>
      <c r="BC327" s="62">
        <v>0</v>
      </c>
      <c r="BD327" s="58">
        <v>0</v>
      </c>
      <c r="BE327" s="62">
        <v>1.3810758263</v>
      </c>
      <c r="BF327" s="58">
        <v>0</v>
      </c>
      <c r="BG327" s="58">
        <v>6</v>
      </c>
      <c r="BH327" s="58">
        <v>6</v>
      </c>
      <c r="BI327" s="58">
        <v>6</v>
      </c>
      <c r="BJ327" s="58">
        <v>6</v>
      </c>
      <c r="BK327" s="175"/>
      <c r="BL327" s="61">
        <v>1</v>
      </c>
      <c r="BM327" s="61">
        <v>324</v>
      </c>
      <c r="BN327" s="64">
        <v>0</v>
      </c>
      <c r="BO327" s="112"/>
      <c r="BP327" s="58">
        <v>1</v>
      </c>
      <c r="BQ327" s="61">
        <v>0</v>
      </c>
      <c r="BR327" s="61">
        <v>0</v>
      </c>
      <c r="BS327" s="61">
        <v>353</v>
      </c>
      <c r="BT327" s="64">
        <v>0</v>
      </c>
      <c r="BU327" s="63">
        <v>0</v>
      </c>
      <c r="BV327" s="64">
        <v>0</v>
      </c>
      <c r="BW327" s="112"/>
      <c r="BX327" s="64">
        <v>2</v>
      </c>
      <c r="BY327" s="64">
        <v>6</v>
      </c>
      <c r="BZ327" s="64">
        <v>6</v>
      </c>
      <c r="CA327" s="64">
        <v>6</v>
      </c>
      <c r="CB327" s="177"/>
      <c r="CC327" s="61">
        <v>1</v>
      </c>
      <c r="CD327" s="61">
        <v>255</v>
      </c>
      <c r="CE327" s="64">
        <v>0</v>
      </c>
      <c r="CF327" s="112"/>
      <c r="CG327" s="58">
        <v>1</v>
      </c>
      <c r="CH327" s="58">
        <v>28</v>
      </c>
      <c r="CI327" s="58">
        <v>0</v>
      </c>
      <c r="CJ327" s="58">
        <v>323</v>
      </c>
      <c r="CK327" s="58">
        <v>0</v>
      </c>
      <c r="CL327" s="63">
        <v>8.6690000000000003E-2</v>
      </c>
      <c r="CM327" s="58">
        <v>0</v>
      </c>
      <c r="CN327" s="112"/>
      <c r="CO327" s="171"/>
      <c r="CP327" s="58">
        <v>2</v>
      </c>
      <c r="CQ327" s="58">
        <v>0</v>
      </c>
      <c r="CR327" s="58">
        <v>2</v>
      </c>
      <c r="CS327" s="64">
        <v>14</v>
      </c>
      <c r="CT327" s="64">
        <v>17</v>
      </c>
      <c r="CU327" s="63">
        <v>0.82352941180000006</v>
      </c>
      <c r="CV327" s="62">
        <v>0.90501319260000002</v>
      </c>
      <c r="CW327" s="62">
        <v>0.41176470590000003</v>
      </c>
      <c r="CX327" s="46">
        <f t="shared" si="47"/>
        <v>4.375</v>
      </c>
      <c r="CY327" s="60">
        <v>0</v>
      </c>
      <c r="CZ327" s="60">
        <v>0</v>
      </c>
      <c r="DA327" s="46">
        <f t="shared" si="48"/>
        <v>8.2352941180000006</v>
      </c>
      <c r="DB327" s="60">
        <v>0</v>
      </c>
      <c r="DC327" s="60">
        <v>0</v>
      </c>
      <c r="DD327" s="66">
        <v>0</v>
      </c>
      <c r="DE327" s="49">
        <f t="shared" si="49"/>
        <v>0.27265500795675679</v>
      </c>
    </row>
    <row r="328" spans="1:109" x14ac:dyDescent="0.45">
      <c r="A328" s="56" t="s">
        <v>1761</v>
      </c>
      <c r="B328" s="57" t="s">
        <v>1762</v>
      </c>
      <c r="C328" s="56" t="s">
        <v>1763</v>
      </c>
      <c r="D328" s="56" t="s">
        <v>1764</v>
      </c>
      <c r="E328" s="56" t="s">
        <v>1765</v>
      </c>
      <c r="F328" s="56" t="s">
        <v>1666</v>
      </c>
      <c r="G328" s="56" t="s">
        <v>1666</v>
      </c>
      <c r="H328" s="56" t="s">
        <v>142</v>
      </c>
      <c r="I328" s="58">
        <v>0</v>
      </c>
      <c r="J328" s="59">
        <v>169</v>
      </c>
      <c r="K328" s="60">
        <v>2.4350000000000001</v>
      </c>
      <c r="L328" s="47">
        <f>IF(K328&lt;Benchmarks!C$9,0,IF(K328&lt;Benchmarks!D$9,1,IF(K328&lt;Benchmarks!E$9,2,IF(K328&lt;Benchmarks!F$9,3,IF(K328&lt;Benchmarks!G$9,4,IF(K328&lt;Benchmarks!H$9,5,6))))))</f>
        <v>2</v>
      </c>
      <c r="M328" s="62">
        <v>0.62408759120000001</v>
      </c>
      <c r="N328" s="46">
        <f t="shared" si="40"/>
        <v>1.2481751824</v>
      </c>
      <c r="O328" s="60">
        <v>1.2170000000000001</v>
      </c>
      <c r="P328" s="47">
        <f>IF(O328&lt;Benchmarks!C$8,0,IF(O328&lt;Benchmarks!D$8,1,IF(O328&lt;Benchmarks!E$8,2,IF(O328&lt;Benchmarks!F$8,3,IF(O328&lt;Benchmarks!G$8,4,IF(O328&lt;Benchmarks!H$8,5,6))))))</f>
        <v>4</v>
      </c>
      <c r="Q328" s="62">
        <v>1</v>
      </c>
      <c r="R328" s="46">
        <f t="shared" si="41"/>
        <v>4</v>
      </c>
      <c r="S328" s="60">
        <v>0.34799999999999998</v>
      </c>
      <c r="T328" s="47">
        <f>IF(S328&lt;Benchmarks!C$7,0,IF(S328&lt;Benchmarks!D$7,1,IF(S328&lt;Benchmarks!E$7,2,IF(S328&lt;Benchmarks!F$7,3,IF(S328&lt;Benchmarks!G$7,4,IF(S328&lt;Benchmarks!H$7,5,6))))))</f>
        <v>1</v>
      </c>
      <c r="U328" s="62">
        <v>1</v>
      </c>
      <c r="V328" s="46">
        <f t="shared" si="42"/>
        <v>1</v>
      </c>
      <c r="W328" s="60">
        <v>3.9990000000000001</v>
      </c>
      <c r="X328" s="44">
        <f>IF(W328&lt;Benchmarks!C$5,0,IF(W328&lt;Benchmarks!D$5,1,IF(W328&lt;Benchmarks!E$5,2,IF(W328&lt;Benchmarks!F$5,3,IF(W328&lt;Benchmarks!G$5,4,IF(W328&lt;Benchmarks!H$5,5,6))))))</f>
        <v>3</v>
      </c>
      <c r="Y328" s="62">
        <v>1</v>
      </c>
      <c r="Z328" s="46">
        <f t="shared" si="43"/>
        <v>3</v>
      </c>
      <c r="AA328" s="60">
        <v>3.7389999999999999</v>
      </c>
      <c r="AB328" s="44">
        <f>IF(AA328&lt;Benchmarks!C$6,0,IF(AA328&lt;Benchmarks!D$6,1,IF(AA328&lt;Benchmarks!E$6,2,IF(AA328&lt;Benchmarks!F$6,3,IF(AA328&lt;Benchmarks!G$6,4,IF(AA328&lt;Benchmarks!H$6,5,6))))))</f>
        <v>4</v>
      </c>
      <c r="AC328" s="62">
        <v>1</v>
      </c>
      <c r="AD328" s="46">
        <f t="shared" si="44"/>
        <v>4</v>
      </c>
      <c r="AE328" s="46">
        <f t="shared" si="45"/>
        <v>13.248175182400001</v>
      </c>
      <c r="AF328" s="58">
        <v>30</v>
      </c>
      <c r="AG328" s="48">
        <f t="shared" si="46"/>
        <v>0.44160583941333337</v>
      </c>
      <c r="AH328" s="58">
        <v>15</v>
      </c>
      <c r="AI328" s="58">
        <v>0</v>
      </c>
      <c r="AJ328" s="58">
        <v>337</v>
      </c>
      <c r="AK328" s="58">
        <v>0</v>
      </c>
      <c r="AL328" s="62">
        <v>4.4510000000000001E-2</v>
      </c>
      <c r="AM328" s="58">
        <v>0</v>
      </c>
      <c r="AN328" s="58">
        <v>30</v>
      </c>
      <c r="AO328" s="58">
        <v>0</v>
      </c>
      <c r="AP328" s="58">
        <v>400</v>
      </c>
      <c r="AQ328" s="58">
        <v>0</v>
      </c>
      <c r="AR328" s="62">
        <v>7.4999999999999997E-2</v>
      </c>
      <c r="AS328" s="58">
        <v>0</v>
      </c>
      <c r="AT328" s="111"/>
      <c r="AU328" s="171"/>
      <c r="AV328" s="58">
        <v>0</v>
      </c>
      <c r="AW328" s="58">
        <v>0</v>
      </c>
      <c r="AX328" s="58">
        <v>0</v>
      </c>
      <c r="AY328" s="171"/>
      <c r="AZ328" s="58">
        <v>1</v>
      </c>
      <c r="BA328" s="58">
        <v>105</v>
      </c>
      <c r="BB328" s="58">
        <v>0</v>
      </c>
      <c r="BC328" s="111"/>
      <c r="BD328" s="58">
        <v>1</v>
      </c>
      <c r="BE328" s="111"/>
      <c r="BF328" s="171"/>
      <c r="BG328" s="58">
        <v>0</v>
      </c>
      <c r="BH328" s="58">
        <v>0</v>
      </c>
      <c r="BI328" s="58">
        <v>0</v>
      </c>
      <c r="BJ328" s="58">
        <v>0</v>
      </c>
      <c r="BK328" s="175"/>
      <c r="BL328" s="61">
        <v>1</v>
      </c>
      <c r="BM328" s="61">
        <v>402</v>
      </c>
      <c r="BN328" s="64">
        <v>0</v>
      </c>
      <c r="BO328" s="112"/>
      <c r="BP328" s="58">
        <v>1</v>
      </c>
      <c r="BQ328" s="175"/>
      <c r="BR328" s="61">
        <v>1</v>
      </c>
      <c r="BS328" s="61">
        <v>438</v>
      </c>
      <c r="BT328" s="64">
        <v>0</v>
      </c>
      <c r="BU328" s="112"/>
      <c r="BV328" s="64">
        <v>1</v>
      </c>
      <c r="BW328" s="63">
        <v>0.21309592190000001</v>
      </c>
      <c r="BX328" s="64">
        <v>0</v>
      </c>
      <c r="BY328" s="64">
        <v>3</v>
      </c>
      <c r="BZ328" s="64">
        <v>2</v>
      </c>
      <c r="CA328" s="64">
        <v>3</v>
      </c>
      <c r="CB328" s="177"/>
      <c r="CC328" s="61">
        <v>1</v>
      </c>
      <c r="CD328" s="61">
        <v>324</v>
      </c>
      <c r="CE328" s="64">
        <v>0</v>
      </c>
      <c r="CF328" s="112"/>
      <c r="CG328" s="58">
        <v>1</v>
      </c>
      <c r="CH328" s="58">
        <v>15</v>
      </c>
      <c r="CI328" s="58">
        <v>0</v>
      </c>
      <c r="CJ328" s="58">
        <v>401</v>
      </c>
      <c r="CK328" s="58">
        <v>0</v>
      </c>
      <c r="CL328" s="63">
        <v>3.7409999999999999E-2</v>
      </c>
      <c r="CM328" s="58">
        <v>0</v>
      </c>
      <c r="CN328" s="112"/>
      <c r="CO328" s="171"/>
      <c r="CP328" s="58">
        <v>5</v>
      </c>
      <c r="CQ328" s="58">
        <v>0</v>
      </c>
      <c r="CR328" s="58">
        <v>5</v>
      </c>
      <c r="CS328" s="64">
        <v>8</v>
      </c>
      <c r="CT328" s="64">
        <v>17</v>
      </c>
      <c r="CU328" s="63">
        <v>0.47058823529999999</v>
      </c>
      <c r="CV328" s="62">
        <v>0.94666666669999999</v>
      </c>
      <c r="CW328" s="62">
        <v>0.23529411759999999</v>
      </c>
      <c r="CX328" s="46">
        <f t="shared" si="47"/>
        <v>11.5921532846</v>
      </c>
      <c r="CY328" s="60">
        <v>0</v>
      </c>
      <c r="CZ328" s="60">
        <v>0</v>
      </c>
      <c r="DA328" s="46">
        <f t="shared" si="48"/>
        <v>4.7058823519999997</v>
      </c>
      <c r="DB328" s="60">
        <v>0</v>
      </c>
      <c r="DC328" s="60">
        <v>0</v>
      </c>
      <c r="DD328" s="66">
        <v>0</v>
      </c>
      <c r="DE328" s="49">
        <f t="shared" si="49"/>
        <v>0.35238995971027021</v>
      </c>
    </row>
    <row r="329" spans="1:109" x14ac:dyDescent="0.45">
      <c r="A329" s="56" t="s">
        <v>1766</v>
      </c>
      <c r="B329" s="57" t="s">
        <v>1767</v>
      </c>
      <c r="C329" s="56" t="s">
        <v>1768</v>
      </c>
      <c r="D329" s="56" t="s">
        <v>1769</v>
      </c>
      <c r="E329" s="56" t="s">
        <v>1770</v>
      </c>
      <c r="F329" s="56" t="s">
        <v>1666</v>
      </c>
      <c r="G329" s="56" t="s">
        <v>1666</v>
      </c>
      <c r="H329" s="56" t="s">
        <v>142</v>
      </c>
      <c r="I329" s="58">
        <v>0</v>
      </c>
      <c r="J329" s="59">
        <v>52</v>
      </c>
      <c r="K329" s="60">
        <v>2.7549999999999999</v>
      </c>
      <c r="L329" s="47">
        <f>IF(K329&lt;Benchmarks!C$9,0,IF(K329&lt;Benchmarks!D$9,1,IF(K329&lt;Benchmarks!E$9,2,IF(K329&lt;Benchmarks!F$9,3,IF(K329&lt;Benchmarks!G$9,4,IF(K329&lt;Benchmarks!H$9,5,6))))))</f>
        <v>5</v>
      </c>
      <c r="M329" s="62">
        <v>0.95620437960000004</v>
      </c>
      <c r="N329" s="46">
        <f t="shared" ref="N329:N392" si="50">L329*M329</f>
        <v>4.7810218980000005</v>
      </c>
      <c r="O329" s="60">
        <v>1.6830000000000001</v>
      </c>
      <c r="P329" s="47">
        <f>IF(O329&lt;Benchmarks!C$8,0,IF(O329&lt;Benchmarks!D$8,1,IF(O329&lt;Benchmarks!E$8,2,IF(O329&lt;Benchmarks!F$8,3,IF(O329&lt;Benchmarks!G$8,4,IF(O329&lt;Benchmarks!H$8,5,6))))))</f>
        <v>6</v>
      </c>
      <c r="Q329" s="62">
        <v>1</v>
      </c>
      <c r="R329" s="46">
        <f t="shared" ref="R329:R392" si="51">P329*Q329</f>
        <v>6</v>
      </c>
      <c r="S329" s="60">
        <v>0.68799999999999994</v>
      </c>
      <c r="T329" s="47">
        <f>IF(S329&lt;Benchmarks!C$7,0,IF(S329&lt;Benchmarks!D$7,1,IF(S329&lt;Benchmarks!E$7,2,IF(S329&lt;Benchmarks!F$7,3,IF(S329&lt;Benchmarks!G$7,4,IF(S329&lt;Benchmarks!H$7,5,6))))))</f>
        <v>5</v>
      </c>
      <c r="U329" s="62">
        <v>1</v>
      </c>
      <c r="V329" s="46">
        <f t="shared" ref="V329:V392" si="52">T329*U329</f>
        <v>5</v>
      </c>
      <c r="W329" s="60">
        <v>5.1260000000000003</v>
      </c>
      <c r="X329" s="44">
        <f>IF(W329&lt;Benchmarks!C$5,0,IF(W329&lt;Benchmarks!D$5,1,IF(W329&lt;Benchmarks!E$5,2,IF(W329&lt;Benchmarks!F$5,3,IF(W329&lt;Benchmarks!G$5,4,IF(W329&lt;Benchmarks!H$5,5,6))))))</f>
        <v>6</v>
      </c>
      <c r="Y329" s="62">
        <v>0.99270072990000002</v>
      </c>
      <c r="Z329" s="46">
        <f t="shared" ref="Z329:Z392" si="53">X329*Y329</f>
        <v>5.9562043793999999</v>
      </c>
      <c r="AA329" s="60">
        <v>4.2889999999999997</v>
      </c>
      <c r="AB329" s="44">
        <f>IF(AA329&lt;Benchmarks!C$6,0,IF(AA329&lt;Benchmarks!D$6,1,IF(AA329&lt;Benchmarks!E$6,2,IF(AA329&lt;Benchmarks!F$6,3,IF(AA329&lt;Benchmarks!G$6,4,IF(AA329&lt;Benchmarks!H$6,5,6))))))</f>
        <v>5</v>
      </c>
      <c r="AC329" s="62">
        <v>0.97435897439999997</v>
      </c>
      <c r="AD329" s="46">
        <f t="shared" ref="AD329:AD392" si="54">AB329*AC329</f>
        <v>4.8717948719999997</v>
      </c>
      <c r="AE329" s="46">
        <f t="shared" ref="AE329:AE392" si="55">AD329+Z329+V329+R329+N329</f>
        <v>26.6090211494</v>
      </c>
      <c r="AF329" s="58">
        <v>30</v>
      </c>
      <c r="AG329" s="48">
        <f t="shared" ref="AG329:AG392" si="56">AE329/AF329</f>
        <v>0.88696737164666672</v>
      </c>
      <c r="AH329" s="171"/>
      <c r="AI329" s="58">
        <v>1</v>
      </c>
      <c r="AJ329" s="58">
        <v>66</v>
      </c>
      <c r="AK329" s="58">
        <v>0</v>
      </c>
      <c r="AL329" s="111"/>
      <c r="AM329" s="58">
        <v>1</v>
      </c>
      <c r="AN329" s="171"/>
      <c r="AO329" s="58">
        <v>1</v>
      </c>
      <c r="AP329" s="58">
        <v>73</v>
      </c>
      <c r="AQ329" s="58">
        <v>0</v>
      </c>
      <c r="AR329" s="111"/>
      <c r="AS329" s="58">
        <v>1</v>
      </c>
      <c r="AT329" s="111"/>
      <c r="AU329" s="171"/>
      <c r="AV329" s="58">
        <v>1</v>
      </c>
      <c r="AW329" s="58">
        <v>0</v>
      </c>
      <c r="AX329" s="58">
        <v>1</v>
      </c>
      <c r="AY329" s="171"/>
      <c r="AZ329" s="58">
        <v>1</v>
      </c>
      <c r="BA329" s="171"/>
      <c r="BB329" s="58">
        <v>4</v>
      </c>
      <c r="BC329" s="111"/>
      <c r="BD329" s="58">
        <v>1</v>
      </c>
      <c r="BE329" s="111"/>
      <c r="BF329" s="171"/>
      <c r="BG329" s="171"/>
      <c r="BH329" s="171"/>
      <c r="BI329" s="171"/>
      <c r="BJ329" s="58">
        <v>1</v>
      </c>
      <c r="BK329" s="61">
        <v>0</v>
      </c>
      <c r="BL329" s="61">
        <v>0</v>
      </c>
      <c r="BM329" s="61">
        <v>92</v>
      </c>
      <c r="BN329" s="64">
        <v>0</v>
      </c>
      <c r="BO329" s="63">
        <v>0</v>
      </c>
      <c r="BP329" s="58">
        <v>0</v>
      </c>
      <c r="BQ329" s="61">
        <v>0</v>
      </c>
      <c r="BR329" s="61">
        <v>0</v>
      </c>
      <c r="BS329" s="61">
        <v>89</v>
      </c>
      <c r="BT329" s="64">
        <v>0</v>
      </c>
      <c r="BU329" s="63">
        <v>0</v>
      </c>
      <c r="BV329" s="64">
        <v>0</v>
      </c>
      <c r="BW329" s="112"/>
      <c r="BX329" s="172"/>
      <c r="BY329" s="64">
        <v>6</v>
      </c>
      <c r="BZ329" s="64">
        <v>0</v>
      </c>
      <c r="CA329" s="64">
        <v>6</v>
      </c>
      <c r="CB329" s="177"/>
      <c r="CC329" s="61">
        <v>1</v>
      </c>
      <c r="CD329" s="61">
        <v>89</v>
      </c>
      <c r="CE329" s="64">
        <v>0</v>
      </c>
      <c r="CF329" s="112"/>
      <c r="CG329" s="58">
        <v>1</v>
      </c>
      <c r="CH329" s="171"/>
      <c r="CI329" s="58">
        <v>1</v>
      </c>
      <c r="CJ329" s="58">
        <v>86</v>
      </c>
      <c r="CK329" s="58">
        <v>0</v>
      </c>
      <c r="CL329" s="112"/>
      <c r="CM329" s="58">
        <v>1</v>
      </c>
      <c r="CN329" s="112"/>
      <c r="CO329" s="171"/>
      <c r="CP329" s="58">
        <v>3</v>
      </c>
      <c r="CQ329" s="58">
        <v>0</v>
      </c>
      <c r="CR329" s="58">
        <v>3</v>
      </c>
      <c r="CS329" s="64">
        <v>10</v>
      </c>
      <c r="CT329" s="64">
        <v>17</v>
      </c>
      <c r="CU329" s="63">
        <v>0.58823529409999997</v>
      </c>
      <c r="CV329" s="62">
        <v>0.88172043010000001</v>
      </c>
      <c r="CW329" s="62">
        <v>0</v>
      </c>
      <c r="CX329" s="46">
        <f t="shared" ref="CX329:CX392" si="57">IF(CZ329="",AG329*37.5,AG329*26.25)</f>
        <v>23.282893505725003</v>
      </c>
      <c r="CY329" s="60">
        <v>0</v>
      </c>
      <c r="CZ329" s="60">
        <v>0</v>
      </c>
      <c r="DA329" s="46">
        <f t="shared" ref="DA329:DA392" si="58">IF(CW329="","",CW329*20)</f>
        <v>0</v>
      </c>
      <c r="DB329" s="60">
        <v>0</v>
      </c>
      <c r="DC329" s="60">
        <v>0</v>
      </c>
      <c r="DD329" s="66">
        <v>0</v>
      </c>
      <c r="DE329" s="49">
        <f t="shared" si="49"/>
        <v>0.50341391363729737</v>
      </c>
    </row>
    <row r="330" spans="1:109" x14ac:dyDescent="0.45">
      <c r="A330" s="56" t="s">
        <v>1771</v>
      </c>
      <c r="B330" s="57" t="s">
        <v>1772</v>
      </c>
      <c r="C330" s="56" t="s">
        <v>1773</v>
      </c>
      <c r="D330" s="56" t="s">
        <v>1774</v>
      </c>
      <c r="E330" s="56" t="s">
        <v>1775</v>
      </c>
      <c r="F330" s="56" t="s">
        <v>1666</v>
      </c>
      <c r="G330" s="56" t="s">
        <v>1666</v>
      </c>
      <c r="H330" s="56" t="s">
        <v>142</v>
      </c>
      <c r="I330" s="58">
        <v>0</v>
      </c>
      <c r="J330" s="59">
        <v>99</v>
      </c>
      <c r="K330" s="60">
        <v>2.3279999999999998</v>
      </c>
      <c r="L330" s="47">
        <f>IF(K330&lt;Benchmarks!C$9,0,IF(K330&lt;Benchmarks!D$9,1,IF(K330&lt;Benchmarks!E$9,2,IF(K330&lt;Benchmarks!F$9,3,IF(K330&lt;Benchmarks!G$9,4,IF(K330&lt;Benchmarks!H$9,5,6))))))</f>
        <v>1</v>
      </c>
      <c r="M330" s="62">
        <v>0.46350364960000001</v>
      </c>
      <c r="N330" s="46">
        <f t="shared" si="50"/>
        <v>0.46350364960000001</v>
      </c>
      <c r="O330" s="60">
        <v>1.409</v>
      </c>
      <c r="P330" s="47">
        <f>IF(O330&lt;Benchmarks!C$8,0,IF(O330&lt;Benchmarks!D$8,1,IF(O330&lt;Benchmarks!E$8,2,IF(O330&lt;Benchmarks!F$8,3,IF(O330&lt;Benchmarks!G$8,4,IF(O330&lt;Benchmarks!H$8,5,6))))))</f>
        <v>6</v>
      </c>
      <c r="Q330" s="62">
        <v>1</v>
      </c>
      <c r="R330" s="46">
        <f t="shared" si="51"/>
        <v>6</v>
      </c>
      <c r="S330" s="60">
        <v>0.33200000000000002</v>
      </c>
      <c r="T330" s="47">
        <f>IF(S330&lt;Benchmarks!C$7,0,IF(S330&lt;Benchmarks!D$7,1,IF(S330&lt;Benchmarks!E$7,2,IF(S330&lt;Benchmarks!F$7,3,IF(S330&lt;Benchmarks!G$7,4,IF(S330&lt;Benchmarks!H$7,5,6))))))</f>
        <v>1</v>
      </c>
      <c r="U330" s="62">
        <v>1</v>
      </c>
      <c r="V330" s="46">
        <f t="shared" si="52"/>
        <v>1</v>
      </c>
      <c r="W330" s="60">
        <v>4.069</v>
      </c>
      <c r="X330" s="44">
        <f>IF(W330&lt;Benchmarks!C$5,0,IF(W330&lt;Benchmarks!D$5,1,IF(W330&lt;Benchmarks!E$5,2,IF(W330&lt;Benchmarks!F$5,3,IF(W330&lt;Benchmarks!G$5,4,IF(W330&lt;Benchmarks!H$5,5,6))))))</f>
        <v>3</v>
      </c>
      <c r="Y330" s="62">
        <v>0.95255474449999999</v>
      </c>
      <c r="Z330" s="46">
        <f t="shared" si="53"/>
        <v>2.8576642335</v>
      </c>
      <c r="AA330" s="60">
        <v>3.6349999999999998</v>
      </c>
      <c r="AB330" s="44">
        <f>IF(AA330&lt;Benchmarks!C$6,0,IF(AA330&lt;Benchmarks!D$6,1,IF(AA330&lt;Benchmarks!E$6,2,IF(AA330&lt;Benchmarks!F$6,3,IF(AA330&lt;Benchmarks!G$6,4,IF(AA330&lt;Benchmarks!H$6,5,6))))))</f>
        <v>3</v>
      </c>
      <c r="AC330" s="62">
        <v>0.8461538462</v>
      </c>
      <c r="AD330" s="46">
        <f t="shared" si="54"/>
        <v>2.5384615386</v>
      </c>
      <c r="AE330" s="46">
        <f t="shared" si="55"/>
        <v>12.859629421699999</v>
      </c>
      <c r="AF330" s="58">
        <v>30</v>
      </c>
      <c r="AG330" s="48">
        <f t="shared" si="56"/>
        <v>0.42865431405666665</v>
      </c>
      <c r="AH330" s="171"/>
      <c r="AI330" s="58">
        <v>1</v>
      </c>
      <c r="AJ330" s="58">
        <v>286</v>
      </c>
      <c r="AK330" s="58">
        <v>0</v>
      </c>
      <c r="AL330" s="111"/>
      <c r="AM330" s="58">
        <v>1</v>
      </c>
      <c r="AN330" s="58">
        <v>17</v>
      </c>
      <c r="AO330" s="58">
        <v>0</v>
      </c>
      <c r="AP330" s="58">
        <v>290</v>
      </c>
      <c r="AQ330" s="58">
        <v>0</v>
      </c>
      <c r="AR330" s="62">
        <v>5.8619999999999998E-2</v>
      </c>
      <c r="AS330" s="58">
        <v>0</v>
      </c>
      <c r="AT330" s="111"/>
      <c r="AU330" s="171"/>
      <c r="AV330" s="58">
        <v>2</v>
      </c>
      <c r="AW330" s="58">
        <v>0</v>
      </c>
      <c r="AX330" s="58">
        <v>2</v>
      </c>
      <c r="AY330" s="171"/>
      <c r="AZ330" s="58">
        <v>1</v>
      </c>
      <c r="BA330" s="58">
        <v>65</v>
      </c>
      <c r="BB330" s="58">
        <v>0</v>
      </c>
      <c r="BC330" s="111"/>
      <c r="BD330" s="58">
        <v>1</v>
      </c>
      <c r="BE330" s="111"/>
      <c r="BF330" s="171"/>
      <c r="BG330" s="58">
        <v>3</v>
      </c>
      <c r="BH330" s="58">
        <v>0</v>
      </c>
      <c r="BI330" s="58">
        <v>3</v>
      </c>
      <c r="BJ330" s="58">
        <v>3</v>
      </c>
      <c r="BK330" s="175"/>
      <c r="BL330" s="61">
        <v>1</v>
      </c>
      <c r="BM330" s="61">
        <v>340</v>
      </c>
      <c r="BN330" s="64">
        <v>0</v>
      </c>
      <c r="BO330" s="112"/>
      <c r="BP330" s="58">
        <v>1</v>
      </c>
      <c r="BQ330" s="175"/>
      <c r="BR330" s="61">
        <v>1</v>
      </c>
      <c r="BS330" s="61">
        <v>326</v>
      </c>
      <c r="BT330" s="64">
        <v>0</v>
      </c>
      <c r="BU330" s="112"/>
      <c r="BV330" s="64">
        <v>1</v>
      </c>
      <c r="BW330" s="63">
        <v>0.47875354110000001</v>
      </c>
      <c r="BX330" s="64">
        <v>0</v>
      </c>
      <c r="BY330" s="64">
        <v>4</v>
      </c>
      <c r="BZ330" s="64">
        <v>4</v>
      </c>
      <c r="CA330" s="64">
        <v>4</v>
      </c>
      <c r="CB330" s="65">
        <v>17</v>
      </c>
      <c r="CC330" s="61">
        <v>0</v>
      </c>
      <c r="CD330" s="61">
        <v>335</v>
      </c>
      <c r="CE330" s="64">
        <v>0</v>
      </c>
      <c r="CF330" s="63">
        <v>5.0750000000000003E-2</v>
      </c>
      <c r="CG330" s="58">
        <v>0</v>
      </c>
      <c r="CH330" s="58">
        <v>12</v>
      </c>
      <c r="CI330" s="58">
        <v>0</v>
      </c>
      <c r="CJ330" s="58">
        <v>322</v>
      </c>
      <c r="CK330" s="58">
        <v>0</v>
      </c>
      <c r="CL330" s="63">
        <v>3.7269999999999998E-2</v>
      </c>
      <c r="CM330" s="58">
        <v>0</v>
      </c>
      <c r="CN330" s="63">
        <v>1.8541953231999999</v>
      </c>
      <c r="CO330" s="58">
        <v>0</v>
      </c>
      <c r="CP330" s="58">
        <v>5</v>
      </c>
      <c r="CQ330" s="58">
        <v>5</v>
      </c>
      <c r="CR330" s="58">
        <v>5</v>
      </c>
      <c r="CS330" s="64">
        <v>12</v>
      </c>
      <c r="CT330" s="64">
        <v>17</v>
      </c>
      <c r="CU330" s="63">
        <v>0.70588235290000001</v>
      </c>
      <c r="CV330" s="62">
        <v>0.99687499999999996</v>
      </c>
      <c r="CW330" s="62">
        <v>0.70588235290000001</v>
      </c>
      <c r="CX330" s="46">
        <f t="shared" si="57"/>
        <v>11.2521757439875</v>
      </c>
      <c r="CY330" s="60">
        <v>0</v>
      </c>
      <c r="CZ330" s="60">
        <v>0</v>
      </c>
      <c r="DA330" s="46">
        <f t="shared" si="58"/>
        <v>14.117647057999999</v>
      </c>
      <c r="DB330" s="60">
        <v>0</v>
      </c>
      <c r="DC330" s="60">
        <v>0</v>
      </c>
      <c r="DD330" s="66">
        <v>0</v>
      </c>
      <c r="DE330" s="49">
        <f t="shared" ref="DE330:DE393" si="59">IF(DA330="",SUM(CX330,CZ330,CY330,CZ330,DA330,DB330,DC330,DD330)/26.25,SUM(CX330,CZ330,CY330,CZ330,DA330,DB330,DC330,DD330)/46.25)</f>
        <v>0.54853670923216213</v>
      </c>
    </row>
    <row r="331" spans="1:109" x14ac:dyDescent="0.45">
      <c r="A331" s="56" t="s">
        <v>1776</v>
      </c>
      <c r="B331" s="57" t="s">
        <v>1777</v>
      </c>
      <c r="C331" s="56" t="s">
        <v>1778</v>
      </c>
      <c r="D331" s="56" t="s">
        <v>1779</v>
      </c>
      <c r="E331" s="56" t="s">
        <v>1780</v>
      </c>
      <c r="F331" s="56" t="s">
        <v>1666</v>
      </c>
      <c r="G331" s="56" t="s">
        <v>1666</v>
      </c>
      <c r="H331" s="56" t="s">
        <v>142</v>
      </c>
      <c r="I331" s="58">
        <v>0</v>
      </c>
      <c r="J331" s="59">
        <v>124</v>
      </c>
      <c r="K331" s="60">
        <v>1.82</v>
      </c>
      <c r="L331" s="47">
        <f>IF(K331&lt;Benchmarks!C$9,0,IF(K331&lt;Benchmarks!D$9,1,IF(K331&lt;Benchmarks!E$9,2,IF(K331&lt;Benchmarks!F$9,3,IF(K331&lt;Benchmarks!G$9,4,IF(K331&lt;Benchmarks!H$9,5,6))))))</f>
        <v>0</v>
      </c>
      <c r="M331" s="62">
        <v>0.99635036499999996</v>
      </c>
      <c r="N331" s="46">
        <f t="shared" si="50"/>
        <v>0</v>
      </c>
      <c r="O331" s="60">
        <v>1.111</v>
      </c>
      <c r="P331" s="47">
        <f>IF(O331&lt;Benchmarks!C$8,0,IF(O331&lt;Benchmarks!D$8,1,IF(O331&lt;Benchmarks!E$8,2,IF(O331&lt;Benchmarks!F$8,3,IF(O331&lt;Benchmarks!G$8,4,IF(O331&lt;Benchmarks!H$8,5,6))))))</f>
        <v>3</v>
      </c>
      <c r="Q331" s="62">
        <v>1</v>
      </c>
      <c r="R331" s="46">
        <f t="shared" si="51"/>
        <v>3</v>
      </c>
      <c r="S331" s="60">
        <v>0.33</v>
      </c>
      <c r="T331" s="47">
        <f>IF(S331&lt;Benchmarks!C$7,0,IF(S331&lt;Benchmarks!D$7,1,IF(S331&lt;Benchmarks!E$7,2,IF(S331&lt;Benchmarks!F$7,3,IF(S331&lt;Benchmarks!G$7,4,IF(S331&lt;Benchmarks!H$7,5,6))))))</f>
        <v>1</v>
      </c>
      <c r="U331" s="62">
        <v>1</v>
      </c>
      <c r="V331" s="46">
        <f t="shared" si="52"/>
        <v>1</v>
      </c>
      <c r="W331" s="60">
        <v>3.2610000000000001</v>
      </c>
      <c r="X331" s="44">
        <f>IF(W331&lt;Benchmarks!C$5,0,IF(W331&lt;Benchmarks!D$5,1,IF(W331&lt;Benchmarks!E$5,2,IF(W331&lt;Benchmarks!F$5,3,IF(W331&lt;Benchmarks!G$5,4,IF(W331&lt;Benchmarks!H$5,5,6))))))</f>
        <v>0</v>
      </c>
      <c r="Y331" s="62">
        <v>1</v>
      </c>
      <c r="Z331" s="46">
        <f t="shared" si="53"/>
        <v>0</v>
      </c>
      <c r="AA331" s="60">
        <v>3.004</v>
      </c>
      <c r="AB331" s="44">
        <f>IF(AA331&lt;Benchmarks!C$6,0,IF(AA331&lt;Benchmarks!D$6,1,IF(AA331&lt;Benchmarks!E$6,2,IF(AA331&lt;Benchmarks!F$6,3,IF(AA331&lt;Benchmarks!G$6,4,IF(AA331&lt;Benchmarks!H$6,5,6))))))</f>
        <v>0</v>
      </c>
      <c r="AC331" s="62">
        <v>1</v>
      </c>
      <c r="AD331" s="46">
        <f t="shared" si="54"/>
        <v>0</v>
      </c>
      <c r="AE331" s="46">
        <f t="shared" si="55"/>
        <v>4</v>
      </c>
      <c r="AF331" s="58">
        <v>30</v>
      </c>
      <c r="AG331" s="48">
        <f t="shared" si="56"/>
        <v>0.13333333333333333</v>
      </c>
      <c r="AH331" s="171"/>
      <c r="AI331" s="58">
        <v>1</v>
      </c>
      <c r="AJ331" s="58">
        <v>340</v>
      </c>
      <c r="AK331" s="58">
        <v>0</v>
      </c>
      <c r="AL331" s="111"/>
      <c r="AM331" s="58">
        <v>1</v>
      </c>
      <c r="AN331" s="58">
        <v>19</v>
      </c>
      <c r="AO331" s="58">
        <v>0</v>
      </c>
      <c r="AP331" s="58">
        <v>341</v>
      </c>
      <c r="AQ331" s="58">
        <v>0</v>
      </c>
      <c r="AR331" s="62">
        <v>5.5719999999999999E-2</v>
      </c>
      <c r="AS331" s="58">
        <v>0</v>
      </c>
      <c r="AT331" s="111"/>
      <c r="AU331" s="171"/>
      <c r="AV331" s="58">
        <v>2</v>
      </c>
      <c r="AW331" s="58">
        <v>0</v>
      </c>
      <c r="AX331" s="58">
        <v>2</v>
      </c>
      <c r="AY331" s="171"/>
      <c r="AZ331" s="58">
        <v>1</v>
      </c>
      <c r="BA331" s="58">
        <v>91</v>
      </c>
      <c r="BB331" s="58">
        <v>0</v>
      </c>
      <c r="BC331" s="111"/>
      <c r="BD331" s="58">
        <v>1</v>
      </c>
      <c r="BE331" s="111"/>
      <c r="BF331" s="171"/>
      <c r="BG331" s="58">
        <v>2</v>
      </c>
      <c r="BH331" s="58">
        <v>0</v>
      </c>
      <c r="BI331" s="58">
        <v>2</v>
      </c>
      <c r="BJ331" s="58">
        <v>2</v>
      </c>
      <c r="BK331" s="175"/>
      <c r="BL331" s="61">
        <v>1</v>
      </c>
      <c r="BM331" s="61">
        <v>366</v>
      </c>
      <c r="BN331" s="64">
        <v>0</v>
      </c>
      <c r="BO331" s="112"/>
      <c r="BP331" s="58">
        <v>1</v>
      </c>
      <c r="BQ331" s="175"/>
      <c r="BR331" s="61">
        <v>1</v>
      </c>
      <c r="BS331" s="61">
        <v>361</v>
      </c>
      <c r="BT331" s="64">
        <v>0</v>
      </c>
      <c r="BU331" s="112"/>
      <c r="BV331" s="64">
        <v>1</v>
      </c>
      <c r="BW331" s="112"/>
      <c r="BX331" s="172"/>
      <c r="BY331" s="64">
        <v>0</v>
      </c>
      <c r="BZ331" s="64">
        <v>0</v>
      </c>
      <c r="CA331" s="64">
        <v>0</v>
      </c>
      <c r="CB331" s="65">
        <v>0</v>
      </c>
      <c r="CC331" s="61">
        <v>0</v>
      </c>
      <c r="CD331" s="61">
        <v>328</v>
      </c>
      <c r="CE331" s="64">
        <v>0</v>
      </c>
      <c r="CF331" s="63">
        <v>0</v>
      </c>
      <c r="CG331" s="58">
        <v>0</v>
      </c>
      <c r="CH331" s="171"/>
      <c r="CI331" s="58">
        <v>1</v>
      </c>
      <c r="CJ331" s="58">
        <v>333</v>
      </c>
      <c r="CK331" s="58">
        <v>0</v>
      </c>
      <c r="CL331" s="112"/>
      <c r="CM331" s="58">
        <v>1</v>
      </c>
      <c r="CN331" s="112"/>
      <c r="CO331" s="171"/>
      <c r="CP331" s="58">
        <v>5</v>
      </c>
      <c r="CQ331" s="58">
        <v>0</v>
      </c>
      <c r="CR331" s="58">
        <v>5</v>
      </c>
      <c r="CS331" s="64">
        <v>7</v>
      </c>
      <c r="CT331" s="64">
        <v>17</v>
      </c>
      <c r="CU331" s="63">
        <v>0.41176470590000003</v>
      </c>
      <c r="CV331" s="62">
        <v>0.99720670389999999</v>
      </c>
      <c r="CW331" s="62">
        <v>0.41176470590000003</v>
      </c>
      <c r="CX331" s="46">
        <f t="shared" si="57"/>
        <v>3.5</v>
      </c>
      <c r="CY331" s="60">
        <v>0</v>
      </c>
      <c r="CZ331" s="60">
        <v>0</v>
      </c>
      <c r="DA331" s="46">
        <f t="shared" si="58"/>
        <v>8.2352941180000006</v>
      </c>
      <c r="DB331" s="60">
        <v>0</v>
      </c>
      <c r="DC331" s="60">
        <v>0</v>
      </c>
      <c r="DD331" s="66">
        <v>0</v>
      </c>
      <c r="DE331" s="49">
        <f t="shared" si="59"/>
        <v>0.25373608903783784</v>
      </c>
    </row>
    <row r="332" spans="1:109" x14ac:dyDescent="0.45">
      <c r="A332" s="56" t="s">
        <v>1781</v>
      </c>
      <c r="B332" s="57" t="s">
        <v>1782</v>
      </c>
      <c r="C332" s="56" t="s">
        <v>1783</v>
      </c>
      <c r="D332" s="56" t="s">
        <v>1784</v>
      </c>
      <c r="E332" s="56" t="s">
        <v>1785</v>
      </c>
      <c r="F332" s="56" t="s">
        <v>1666</v>
      </c>
      <c r="G332" s="56" t="s">
        <v>1666</v>
      </c>
      <c r="H332" s="56" t="s">
        <v>142</v>
      </c>
      <c r="I332" s="58">
        <v>0</v>
      </c>
      <c r="J332" s="59">
        <v>59</v>
      </c>
      <c r="K332" s="60">
        <v>2.0110000000000001</v>
      </c>
      <c r="L332" s="47">
        <f>IF(K332&lt;Benchmarks!C$9,0,IF(K332&lt;Benchmarks!D$9,1,IF(K332&lt;Benchmarks!E$9,2,IF(K332&lt;Benchmarks!F$9,3,IF(K332&lt;Benchmarks!G$9,4,IF(K332&lt;Benchmarks!H$9,5,6))))))</f>
        <v>0</v>
      </c>
      <c r="M332" s="62">
        <v>0.39781021900000002</v>
      </c>
      <c r="N332" s="46">
        <f t="shared" si="50"/>
        <v>0</v>
      </c>
      <c r="O332" s="60">
        <v>1.294</v>
      </c>
      <c r="P332" s="47">
        <f>IF(O332&lt;Benchmarks!C$8,0,IF(O332&lt;Benchmarks!D$8,1,IF(O332&lt;Benchmarks!E$8,2,IF(O332&lt;Benchmarks!F$8,3,IF(O332&lt;Benchmarks!G$8,4,IF(O332&lt;Benchmarks!H$8,5,6))))))</f>
        <v>5</v>
      </c>
      <c r="Q332" s="62">
        <v>1</v>
      </c>
      <c r="R332" s="46">
        <f t="shared" si="51"/>
        <v>5</v>
      </c>
      <c r="S332" s="60">
        <v>0.29199999999999998</v>
      </c>
      <c r="T332" s="47">
        <f>IF(S332&lt;Benchmarks!C$7,0,IF(S332&lt;Benchmarks!D$7,1,IF(S332&lt;Benchmarks!E$7,2,IF(S332&lt;Benchmarks!F$7,3,IF(S332&lt;Benchmarks!G$7,4,IF(S332&lt;Benchmarks!H$7,5,6))))))</f>
        <v>0</v>
      </c>
      <c r="U332" s="62">
        <v>1</v>
      </c>
      <c r="V332" s="46">
        <f t="shared" si="52"/>
        <v>0</v>
      </c>
      <c r="W332" s="60">
        <v>3.597</v>
      </c>
      <c r="X332" s="44">
        <f>IF(W332&lt;Benchmarks!C$5,0,IF(W332&lt;Benchmarks!D$5,1,IF(W332&lt;Benchmarks!E$5,2,IF(W332&lt;Benchmarks!F$5,3,IF(W332&lt;Benchmarks!G$5,4,IF(W332&lt;Benchmarks!H$5,5,6))))))</f>
        <v>0</v>
      </c>
      <c r="Y332" s="62">
        <v>0.90875912410000004</v>
      </c>
      <c r="Z332" s="46">
        <f t="shared" si="53"/>
        <v>0</v>
      </c>
      <c r="AA332" s="60">
        <v>3.1040000000000001</v>
      </c>
      <c r="AB332" s="44">
        <f>IF(AA332&lt;Benchmarks!C$6,0,IF(AA332&lt;Benchmarks!D$6,1,IF(AA332&lt;Benchmarks!E$6,2,IF(AA332&lt;Benchmarks!F$6,3,IF(AA332&lt;Benchmarks!G$6,4,IF(AA332&lt;Benchmarks!H$6,5,6))))))</f>
        <v>0</v>
      </c>
      <c r="AC332" s="62">
        <v>0.67948717950000004</v>
      </c>
      <c r="AD332" s="46">
        <f t="shared" si="54"/>
        <v>0</v>
      </c>
      <c r="AE332" s="46">
        <f t="shared" si="55"/>
        <v>5</v>
      </c>
      <c r="AF332" s="58">
        <v>30</v>
      </c>
      <c r="AG332" s="48">
        <f t="shared" si="56"/>
        <v>0.16666666666666666</v>
      </c>
      <c r="AH332" s="58">
        <v>0</v>
      </c>
      <c r="AI332" s="58">
        <v>0</v>
      </c>
      <c r="AJ332" s="58">
        <v>52</v>
      </c>
      <c r="AK332" s="58">
        <v>0</v>
      </c>
      <c r="AL332" s="62">
        <v>0</v>
      </c>
      <c r="AM332" s="58">
        <v>0</v>
      </c>
      <c r="AN332" s="58">
        <v>0</v>
      </c>
      <c r="AO332" s="58">
        <v>0</v>
      </c>
      <c r="AP332" s="58">
        <v>46</v>
      </c>
      <c r="AQ332" s="58">
        <v>0</v>
      </c>
      <c r="AR332" s="62">
        <v>0</v>
      </c>
      <c r="AS332" s="58">
        <v>0</v>
      </c>
      <c r="AT332" s="111"/>
      <c r="AU332" s="171"/>
      <c r="AV332" s="58">
        <v>6</v>
      </c>
      <c r="AW332" s="58">
        <v>0</v>
      </c>
      <c r="AX332" s="58">
        <v>6</v>
      </c>
      <c r="AY332" s="58">
        <v>0</v>
      </c>
      <c r="AZ332" s="58">
        <v>0</v>
      </c>
      <c r="BA332" s="171"/>
      <c r="BB332" s="58">
        <v>4</v>
      </c>
      <c r="BC332" s="111"/>
      <c r="BD332" s="58">
        <v>4</v>
      </c>
      <c r="BE332" s="111"/>
      <c r="BF332" s="171"/>
      <c r="BG332" s="171"/>
      <c r="BH332" s="171"/>
      <c r="BI332" s="171"/>
      <c r="BJ332" s="58">
        <v>6</v>
      </c>
      <c r="BK332" s="175"/>
      <c r="BL332" s="61">
        <v>1</v>
      </c>
      <c r="BM332" s="61">
        <v>63</v>
      </c>
      <c r="BN332" s="64">
        <v>0</v>
      </c>
      <c r="BO332" s="112"/>
      <c r="BP332" s="58">
        <v>1</v>
      </c>
      <c r="BQ332" s="61">
        <v>0</v>
      </c>
      <c r="BR332" s="61">
        <v>0</v>
      </c>
      <c r="BS332" s="61">
        <v>54</v>
      </c>
      <c r="BT332" s="64">
        <v>0</v>
      </c>
      <c r="BU332" s="63">
        <v>0</v>
      </c>
      <c r="BV332" s="64">
        <v>0</v>
      </c>
      <c r="BW332" s="112"/>
      <c r="BX332" s="64">
        <v>2</v>
      </c>
      <c r="BY332" s="64">
        <v>6</v>
      </c>
      <c r="BZ332" s="64">
        <v>6</v>
      </c>
      <c r="CA332" s="64">
        <v>6</v>
      </c>
      <c r="CB332" s="177"/>
      <c r="CC332" s="61">
        <v>1</v>
      </c>
      <c r="CD332" s="61">
        <v>63</v>
      </c>
      <c r="CE332" s="64">
        <v>0</v>
      </c>
      <c r="CF332" s="112"/>
      <c r="CG332" s="58">
        <v>1</v>
      </c>
      <c r="CH332" s="171"/>
      <c r="CI332" s="58">
        <v>1</v>
      </c>
      <c r="CJ332" s="58">
        <v>54</v>
      </c>
      <c r="CK332" s="58">
        <v>0</v>
      </c>
      <c r="CL332" s="112"/>
      <c r="CM332" s="58">
        <v>1</v>
      </c>
      <c r="CN332" s="112"/>
      <c r="CO332" s="171"/>
      <c r="CP332" s="58">
        <v>5</v>
      </c>
      <c r="CQ332" s="58">
        <v>0</v>
      </c>
      <c r="CR332" s="58">
        <v>5</v>
      </c>
      <c r="CS332" s="64">
        <v>17</v>
      </c>
      <c r="CT332" s="64">
        <v>17</v>
      </c>
      <c r="CU332" s="63">
        <v>1</v>
      </c>
      <c r="CV332" s="62">
        <v>0.85714285710000004</v>
      </c>
      <c r="CW332" s="62">
        <v>0</v>
      </c>
      <c r="CX332" s="46">
        <f t="shared" si="57"/>
        <v>4.375</v>
      </c>
      <c r="CY332" s="60">
        <v>0</v>
      </c>
      <c r="CZ332" s="60">
        <v>0</v>
      </c>
      <c r="DA332" s="46">
        <f t="shared" si="58"/>
        <v>0</v>
      </c>
      <c r="DB332" s="60">
        <v>0</v>
      </c>
      <c r="DC332" s="60">
        <v>0</v>
      </c>
      <c r="DD332" s="66">
        <v>0</v>
      </c>
      <c r="DE332" s="49">
        <f t="shared" si="59"/>
        <v>9.45945945945946E-2</v>
      </c>
    </row>
    <row r="333" spans="1:109" x14ac:dyDescent="0.45">
      <c r="A333" s="56" t="s">
        <v>1786</v>
      </c>
      <c r="B333" s="57" t="s">
        <v>1787</v>
      </c>
      <c r="C333" s="56" t="s">
        <v>1788</v>
      </c>
      <c r="D333" s="56" t="s">
        <v>1789</v>
      </c>
      <c r="E333" s="56" t="s">
        <v>1790</v>
      </c>
      <c r="F333" s="56" t="s">
        <v>1666</v>
      </c>
      <c r="G333" s="56" t="s">
        <v>1666</v>
      </c>
      <c r="H333" s="56" t="s">
        <v>142</v>
      </c>
      <c r="I333" s="58">
        <v>0</v>
      </c>
      <c r="J333" s="59">
        <v>228</v>
      </c>
      <c r="K333" s="60">
        <v>2.3460000000000001</v>
      </c>
      <c r="L333" s="47">
        <f>IF(K333&lt;Benchmarks!C$9,0,IF(K333&lt;Benchmarks!D$9,1,IF(K333&lt;Benchmarks!E$9,2,IF(K333&lt;Benchmarks!F$9,3,IF(K333&lt;Benchmarks!G$9,4,IF(K333&lt;Benchmarks!H$9,5,6))))))</f>
        <v>2</v>
      </c>
      <c r="M333" s="62">
        <v>0.89051094890000004</v>
      </c>
      <c r="N333" s="46">
        <f t="shared" si="50"/>
        <v>1.7810218978000001</v>
      </c>
      <c r="O333" s="60">
        <v>1.1839999999999999</v>
      </c>
      <c r="P333" s="47">
        <f>IF(O333&lt;Benchmarks!C$8,0,IF(O333&lt;Benchmarks!D$8,1,IF(O333&lt;Benchmarks!E$8,2,IF(O333&lt;Benchmarks!F$8,3,IF(O333&lt;Benchmarks!G$8,4,IF(O333&lt;Benchmarks!H$8,5,6))))))</f>
        <v>4</v>
      </c>
      <c r="Q333" s="62">
        <v>1</v>
      </c>
      <c r="R333" s="46">
        <f t="shared" si="51"/>
        <v>4</v>
      </c>
      <c r="S333" s="60">
        <v>0.255</v>
      </c>
      <c r="T333" s="47">
        <f>IF(S333&lt;Benchmarks!C$7,0,IF(S333&lt;Benchmarks!D$7,1,IF(S333&lt;Benchmarks!E$7,2,IF(S333&lt;Benchmarks!F$7,3,IF(S333&lt;Benchmarks!G$7,4,IF(S333&lt;Benchmarks!H$7,5,6))))))</f>
        <v>0</v>
      </c>
      <c r="U333" s="62">
        <v>1</v>
      </c>
      <c r="V333" s="46">
        <f t="shared" si="52"/>
        <v>0</v>
      </c>
      <c r="W333" s="60">
        <v>3.786</v>
      </c>
      <c r="X333" s="44">
        <f>IF(W333&lt;Benchmarks!C$5,0,IF(W333&lt;Benchmarks!D$5,1,IF(W333&lt;Benchmarks!E$5,2,IF(W333&lt;Benchmarks!F$5,3,IF(W333&lt;Benchmarks!G$5,4,IF(W333&lt;Benchmarks!H$5,5,6))))))</f>
        <v>1</v>
      </c>
      <c r="Y333" s="62">
        <v>0.92700729930000003</v>
      </c>
      <c r="Z333" s="46">
        <f t="shared" si="53"/>
        <v>0.92700729930000003</v>
      </c>
      <c r="AA333" s="60">
        <v>3.355</v>
      </c>
      <c r="AB333" s="44">
        <f>IF(AA333&lt;Benchmarks!C$6,0,IF(AA333&lt;Benchmarks!D$6,1,IF(AA333&lt;Benchmarks!E$6,2,IF(AA333&lt;Benchmarks!F$6,3,IF(AA333&lt;Benchmarks!G$6,4,IF(AA333&lt;Benchmarks!H$6,5,6))))))</f>
        <v>1</v>
      </c>
      <c r="AC333" s="62">
        <v>0.75641025640000004</v>
      </c>
      <c r="AD333" s="46">
        <f t="shared" si="54"/>
        <v>0.75641025640000004</v>
      </c>
      <c r="AE333" s="46">
        <f t="shared" si="55"/>
        <v>7.4644394535000007</v>
      </c>
      <c r="AF333" s="58">
        <v>30</v>
      </c>
      <c r="AG333" s="48">
        <f t="shared" si="56"/>
        <v>0.24881464845000004</v>
      </c>
      <c r="AH333" s="58">
        <v>15</v>
      </c>
      <c r="AI333" s="58">
        <v>0</v>
      </c>
      <c r="AJ333" s="58">
        <v>354</v>
      </c>
      <c r="AK333" s="58">
        <v>0</v>
      </c>
      <c r="AL333" s="62">
        <v>4.2369999999999998E-2</v>
      </c>
      <c r="AM333" s="58">
        <v>0</v>
      </c>
      <c r="AN333" s="58">
        <v>23</v>
      </c>
      <c r="AO333" s="58">
        <v>0</v>
      </c>
      <c r="AP333" s="58">
        <v>446</v>
      </c>
      <c r="AQ333" s="58">
        <v>0</v>
      </c>
      <c r="AR333" s="62">
        <v>5.1569999999999998E-2</v>
      </c>
      <c r="AS333" s="58">
        <v>0</v>
      </c>
      <c r="AT333" s="111"/>
      <c r="AU333" s="171"/>
      <c r="AV333" s="58">
        <v>2</v>
      </c>
      <c r="AW333" s="58">
        <v>0</v>
      </c>
      <c r="AX333" s="58">
        <v>2</v>
      </c>
      <c r="AY333" s="171"/>
      <c r="AZ333" s="58">
        <v>1</v>
      </c>
      <c r="BA333" s="58">
        <v>109</v>
      </c>
      <c r="BB333" s="58">
        <v>0</v>
      </c>
      <c r="BC333" s="111"/>
      <c r="BD333" s="58">
        <v>1</v>
      </c>
      <c r="BE333" s="111"/>
      <c r="BF333" s="58">
        <v>2</v>
      </c>
      <c r="BG333" s="58">
        <v>5</v>
      </c>
      <c r="BH333" s="58">
        <v>6</v>
      </c>
      <c r="BI333" s="58">
        <v>6</v>
      </c>
      <c r="BJ333" s="58">
        <v>6</v>
      </c>
      <c r="BK333" s="175"/>
      <c r="BL333" s="61">
        <v>1</v>
      </c>
      <c r="BM333" s="61">
        <v>450</v>
      </c>
      <c r="BN333" s="64">
        <v>0</v>
      </c>
      <c r="BO333" s="112"/>
      <c r="BP333" s="58">
        <v>1</v>
      </c>
      <c r="BQ333" s="61">
        <v>15</v>
      </c>
      <c r="BR333" s="61">
        <v>0</v>
      </c>
      <c r="BS333" s="61">
        <v>479</v>
      </c>
      <c r="BT333" s="64">
        <v>0</v>
      </c>
      <c r="BU333" s="63">
        <v>3.1320000000000001E-2</v>
      </c>
      <c r="BV333" s="64">
        <v>0</v>
      </c>
      <c r="BW333" s="112"/>
      <c r="BX333" s="172"/>
      <c r="BY333" s="64">
        <v>0</v>
      </c>
      <c r="BZ333" s="64">
        <v>0</v>
      </c>
      <c r="CA333" s="64">
        <v>0</v>
      </c>
      <c r="CB333" s="65">
        <v>16</v>
      </c>
      <c r="CC333" s="61">
        <v>0</v>
      </c>
      <c r="CD333" s="61">
        <v>378</v>
      </c>
      <c r="CE333" s="64">
        <v>0</v>
      </c>
      <c r="CF333" s="63">
        <v>4.233E-2</v>
      </c>
      <c r="CG333" s="58">
        <v>0</v>
      </c>
      <c r="CH333" s="58">
        <v>37</v>
      </c>
      <c r="CI333" s="58">
        <v>0</v>
      </c>
      <c r="CJ333" s="58">
        <v>447</v>
      </c>
      <c r="CK333" s="58">
        <v>0</v>
      </c>
      <c r="CL333" s="63">
        <v>8.2769999999999996E-2</v>
      </c>
      <c r="CM333" s="58">
        <v>0</v>
      </c>
      <c r="CN333" s="112"/>
      <c r="CO333" s="171"/>
      <c r="CP333" s="58">
        <v>2</v>
      </c>
      <c r="CQ333" s="58">
        <v>0</v>
      </c>
      <c r="CR333" s="58">
        <v>2</v>
      </c>
      <c r="CS333" s="64">
        <v>8</v>
      </c>
      <c r="CT333" s="64">
        <v>17</v>
      </c>
      <c r="CU333" s="63">
        <v>0.47058823529999999</v>
      </c>
      <c r="CV333" s="62">
        <v>0.99159663870000003</v>
      </c>
      <c r="CW333" s="62">
        <v>0.47058823529999999</v>
      </c>
      <c r="CX333" s="46">
        <f t="shared" si="57"/>
        <v>6.5313845218125008</v>
      </c>
      <c r="CY333" s="60">
        <v>0</v>
      </c>
      <c r="CZ333" s="60">
        <v>0</v>
      </c>
      <c r="DA333" s="46">
        <f t="shared" si="58"/>
        <v>9.4117647059999996</v>
      </c>
      <c r="DB333" s="60">
        <v>0</v>
      </c>
      <c r="DC333" s="60">
        <v>0</v>
      </c>
      <c r="DD333" s="66">
        <v>0</v>
      </c>
      <c r="DE333" s="49">
        <f t="shared" si="59"/>
        <v>0.34471674006081082</v>
      </c>
    </row>
    <row r="334" spans="1:109" x14ac:dyDescent="0.45">
      <c r="A334" s="56" t="s">
        <v>1791</v>
      </c>
      <c r="B334" s="57" t="s">
        <v>1792</v>
      </c>
      <c r="C334" s="56" t="s">
        <v>1793</v>
      </c>
      <c r="D334" s="56" t="s">
        <v>1794</v>
      </c>
      <c r="E334" s="56" t="s">
        <v>1795</v>
      </c>
      <c r="F334" s="56" t="s">
        <v>1666</v>
      </c>
      <c r="G334" s="56" t="s">
        <v>1666</v>
      </c>
      <c r="H334" s="56" t="s">
        <v>142</v>
      </c>
      <c r="I334" s="58">
        <v>0</v>
      </c>
      <c r="J334" s="59">
        <v>123</v>
      </c>
      <c r="K334" s="60">
        <v>2.3380000000000001</v>
      </c>
      <c r="L334" s="47">
        <f>IF(K334&lt;Benchmarks!C$9,0,IF(K334&lt;Benchmarks!D$9,1,IF(K334&lt;Benchmarks!E$9,2,IF(K334&lt;Benchmarks!F$9,3,IF(K334&lt;Benchmarks!G$9,4,IF(K334&lt;Benchmarks!H$9,5,6))))))</f>
        <v>2</v>
      </c>
      <c r="M334" s="62">
        <v>0.2737226277</v>
      </c>
      <c r="N334" s="46">
        <f t="shared" si="50"/>
        <v>0.5474452554</v>
      </c>
      <c r="O334" s="60">
        <v>1.2729999999999999</v>
      </c>
      <c r="P334" s="47">
        <f>IF(O334&lt;Benchmarks!C$8,0,IF(O334&lt;Benchmarks!D$8,1,IF(O334&lt;Benchmarks!E$8,2,IF(O334&lt;Benchmarks!F$8,3,IF(O334&lt;Benchmarks!G$8,4,IF(O334&lt;Benchmarks!H$8,5,6))))))</f>
        <v>5</v>
      </c>
      <c r="Q334" s="62">
        <v>1</v>
      </c>
      <c r="R334" s="46">
        <f t="shared" si="51"/>
        <v>5</v>
      </c>
      <c r="S334" s="60">
        <v>0.246</v>
      </c>
      <c r="T334" s="47">
        <f>IF(S334&lt;Benchmarks!C$7,0,IF(S334&lt;Benchmarks!D$7,1,IF(S334&lt;Benchmarks!E$7,2,IF(S334&lt;Benchmarks!F$7,3,IF(S334&lt;Benchmarks!G$7,4,IF(S334&lt;Benchmarks!H$7,5,6))))))</f>
        <v>0</v>
      </c>
      <c r="U334" s="62">
        <v>1</v>
      </c>
      <c r="V334" s="46">
        <f t="shared" si="52"/>
        <v>0</v>
      </c>
      <c r="W334" s="60">
        <v>3.8570000000000002</v>
      </c>
      <c r="X334" s="44">
        <f>IF(W334&lt;Benchmarks!C$5,0,IF(W334&lt;Benchmarks!D$5,1,IF(W334&lt;Benchmarks!E$5,2,IF(W334&lt;Benchmarks!F$5,3,IF(W334&lt;Benchmarks!G$5,4,IF(W334&lt;Benchmarks!H$5,5,6))))))</f>
        <v>2</v>
      </c>
      <c r="Y334" s="62">
        <v>0.78102189779999998</v>
      </c>
      <c r="Z334" s="46">
        <f t="shared" si="53"/>
        <v>1.5620437956</v>
      </c>
      <c r="AA334" s="60">
        <v>3.5019999999999998</v>
      </c>
      <c r="AB334" s="44">
        <f>IF(AA334&lt;Benchmarks!C$6,0,IF(AA334&lt;Benchmarks!D$6,1,IF(AA334&lt;Benchmarks!E$6,2,IF(AA334&lt;Benchmarks!F$6,3,IF(AA334&lt;Benchmarks!G$6,4,IF(AA334&lt;Benchmarks!H$6,5,6))))))</f>
        <v>2</v>
      </c>
      <c r="AC334" s="62">
        <v>0.3461538462</v>
      </c>
      <c r="AD334" s="46">
        <f t="shared" si="54"/>
        <v>0.69230769240000001</v>
      </c>
      <c r="AE334" s="46">
        <f t="shared" si="55"/>
        <v>7.8017967434000006</v>
      </c>
      <c r="AF334" s="58">
        <v>30</v>
      </c>
      <c r="AG334" s="48">
        <f t="shared" si="56"/>
        <v>0.26005989144666669</v>
      </c>
      <c r="AH334" s="58">
        <v>32</v>
      </c>
      <c r="AI334" s="58">
        <v>0</v>
      </c>
      <c r="AJ334" s="58">
        <v>469</v>
      </c>
      <c r="AK334" s="58">
        <v>0</v>
      </c>
      <c r="AL334" s="62">
        <v>6.8229999999999999E-2</v>
      </c>
      <c r="AM334" s="58">
        <v>0</v>
      </c>
      <c r="AN334" s="58">
        <v>21</v>
      </c>
      <c r="AO334" s="58">
        <v>0</v>
      </c>
      <c r="AP334" s="58">
        <v>505</v>
      </c>
      <c r="AQ334" s="58">
        <v>0</v>
      </c>
      <c r="AR334" s="62">
        <v>4.1579999999999999E-2</v>
      </c>
      <c r="AS334" s="58">
        <v>0</v>
      </c>
      <c r="AT334" s="62">
        <v>0.47193199930000002</v>
      </c>
      <c r="AU334" s="58">
        <v>0</v>
      </c>
      <c r="AV334" s="58">
        <v>3</v>
      </c>
      <c r="AW334" s="58">
        <v>4</v>
      </c>
      <c r="AX334" s="58">
        <v>4</v>
      </c>
      <c r="AY334" s="171"/>
      <c r="AZ334" s="58">
        <v>1</v>
      </c>
      <c r="BA334" s="58">
        <v>115</v>
      </c>
      <c r="BB334" s="58">
        <v>0</v>
      </c>
      <c r="BC334" s="111"/>
      <c r="BD334" s="58">
        <v>1</v>
      </c>
      <c r="BE334" s="111"/>
      <c r="BF334" s="58">
        <v>2</v>
      </c>
      <c r="BG334" s="58">
        <v>4</v>
      </c>
      <c r="BH334" s="58">
        <v>5</v>
      </c>
      <c r="BI334" s="58">
        <v>5</v>
      </c>
      <c r="BJ334" s="58">
        <v>5</v>
      </c>
      <c r="BK334" s="175"/>
      <c r="BL334" s="61">
        <v>1</v>
      </c>
      <c r="BM334" s="61">
        <v>559</v>
      </c>
      <c r="BN334" s="64">
        <v>0</v>
      </c>
      <c r="BO334" s="112"/>
      <c r="BP334" s="58">
        <v>1</v>
      </c>
      <c r="BQ334" s="61">
        <v>21</v>
      </c>
      <c r="BR334" s="61">
        <v>0</v>
      </c>
      <c r="BS334" s="61">
        <v>555</v>
      </c>
      <c r="BT334" s="64">
        <v>0</v>
      </c>
      <c r="BU334" s="63">
        <v>3.7839999999999999E-2</v>
      </c>
      <c r="BV334" s="64">
        <v>0</v>
      </c>
      <c r="BW334" s="112"/>
      <c r="BX334" s="172"/>
      <c r="BY334" s="64">
        <v>0</v>
      </c>
      <c r="BZ334" s="64">
        <v>0</v>
      </c>
      <c r="CA334" s="64">
        <v>0</v>
      </c>
      <c r="CB334" s="65">
        <v>11</v>
      </c>
      <c r="CC334" s="61">
        <v>0</v>
      </c>
      <c r="CD334" s="61">
        <v>445</v>
      </c>
      <c r="CE334" s="64">
        <v>0</v>
      </c>
      <c r="CF334" s="63">
        <v>2.4719999999999999E-2</v>
      </c>
      <c r="CG334" s="58">
        <v>0</v>
      </c>
      <c r="CH334" s="58">
        <v>45</v>
      </c>
      <c r="CI334" s="58">
        <v>0</v>
      </c>
      <c r="CJ334" s="58">
        <v>507</v>
      </c>
      <c r="CK334" s="58">
        <v>0</v>
      </c>
      <c r="CL334" s="63">
        <v>8.8760000000000006E-2</v>
      </c>
      <c r="CM334" s="58">
        <v>0</v>
      </c>
      <c r="CN334" s="112"/>
      <c r="CO334" s="171"/>
      <c r="CP334" s="58">
        <v>2</v>
      </c>
      <c r="CQ334" s="58">
        <v>0</v>
      </c>
      <c r="CR334" s="58">
        <v>2</v>
      </c>
      <c r="CS334" s="64">
        <v>7</v>
      </c>
      <c r="CT334" s="64">
        <v>17</v>
      </c>
      <c r="CU334" s="63">
        <v>0.41176470590000003</v>
      </c>
      <c r="CV334" s="62">
        <v>0.96649029980000001</v>
      </c>
      <c r="CW334" s="62">
        <v>0.41176470590000003</v>
      </c>
      <c r="CX334" s="46">
        <f t="shared" si="57"/>
        <v>6.826572150475001</v>
      </c>
      <c r="CY334" s="60">
        <v>0</v>
      </c>
      <c r="CZ334" s="60">
        <v>0</v>
      </c>
      <c r="DA334" s="46">
        <f t="shared" si="58"/>
        <v>8.2352941180000006</v>
      </c>
      <c r="DB334" s="60">
        <v>0</v>
      </c>
      <c r="DC334" s="60">
        <v>0</v>
      </c>
      <c r="DD334" s="66">
        <v>0</v>
      </c>
      <c r="DE334" s="49">
        <f t="shared" si="59"/>
        <v>0.32566197337243247</v>
      </c>
    </row>
    <row r="335" spans="1:109" x14ac:dyDescent="0.45">
      <c r="A335" s="56" t="s">
        <v>1796</v>
      </c>
      <c r="B335" s="57" t="s">
        <v>1797</v>
      </c>
      <c r="C335" s="56" t="s">
        <v>1798</v>
      </c>
      <c r="D335" s="56" t="s">
        <v>1799</v>
      </c>
      <c r="E335" s="56" t="s">
        <v>1800</v>
      </c>
      <c r="F335" s="56" t="s">
        <v>1666</v>
      </c>
      <c r="G335" s="56" t="s">
        <v>1666</v>
      </c>
      <c r="H335" s="56" t="s">
        <v>142</v>
      </c>
      <c r="I335" s="58">
        <v>0</v>
      </c>
      <c r="J335" s="59">
        <v>144</v>
      </c>
      <c r="K335" s="60">
        <v>2.028</v>
      </c>
      <c r="L335" s="47">
        <f>IF(K335&lt;Benchmarks!C$9,0,IF(K335&lt;Benchmarks!D$9,1,IF(K335&lt;Benchmarks!E$9,2,IF(K335&lt;Benchmarks!F$9,3,IF(K335&lt;Benchmarks!G$9,4,IF(K335&lt;Benchmarks!H$9,5,6))))))</f>
        <v>0</v>
      </c>
      <c r="M335" s="62">
        <v>0.72262773719999995</v>
      </c>
      <c r="N335" s="46">
        <f t="shared" si="50"/>
        <v>0</v>
      </c>
      <c r="O335" s="60">
        <v>1.016</v>
      </c>
      <c r="P335" s="47">
        <f>IF(O335&lt;Benchmarks!C$8,0,IF(O335&lt;Benchmarks!D$8,1,IF(O335&lt;Benchmarks!E$8,2,IF(O335&lt;Benchmarks!F$8,3,IF(O335&lt;Benchmarks!G$8,4,IF(O335&lt;Benchmarks!H$8,5,6))))))</f>
        <v>1</v>
      </c>
      <c r="Q335" s="62">
        <v>1</v>
      </c>
      <c r="R335" s="46">
        <f t="shared" si="51"/>
        <v>1</v>
      </c>
      <c r="S335" s="60">
        <v>0.193</v>
      </c>
      <c r="T335" s="47">
        <f>IF(S335&lt;Benchmarks!C$7,0,IF(S335&lt;Benchmarks!D$7,1,IF(S335&lt;Benchmarks!E$7,2,IF(S335&lt;Benchmarks!F$7,3,IF(S335&lt;Benchmarks!G$7,4,IF(S335&lt;Benchmarks!H$7,5,6))))))</f>
        <v>0</v>
      </c>
      <c r="U335" s="62">
        <v>1</v>
      </c>
      <c r="V335" s="46">
        <f t="shared" si="52"/>
        <v>0</v>
      </c>
      <c r="W335" s="60">
        <v>3.2370000000000001</v>
      </c>
      <c r="X335" s="44">
        <f>IF(W335&lt;Benchmarks!C$5,0,IF(W335&lt;Benchmarks!D$5,1,IF(W335&lt;Benchmarks!E$5,2,IF(W335&lt;Benchmarks!F$5,3,IF(W335&lt;Benchmarks!G$5,4,IF(W335&lt;Benchmarks!H$5,5,6))))))</f>
        <v>0</v>
      </c>
      <c r="Y335" s="62">
        <v>0.96350364960000001</v>
      </c>
      <c r="Z335" s="46">
        <f t="shared" si="53"/>
        <v>0</v>
      </c>
      <c r="AA335" s="60">
        <v>3.048</v>
      </c>
      <c r="AB335" s="44">
        <f>IF(AA335&lt;Benchmarks!C$6,0,IF(AA335&lt;Benchmarks!D$6,1,IF(AA335&lt;Benchmarks!E$6,2,IF(AA335&lt;Benchmarks!F$6,3,IF(AA335&lt;Benchmarks!G$6,4,IF(AA335&lt;Benchmarks!H$6,5,6))))))</f>
        <v>0</v>
      </c>
      <c r="AC335" s="62">
        <v>0.8846153846</v>
      </c>
      <c r="AD335" s="46">
        <f t="shared" si="54"/>
        <v>0</v>
      </c>
      <c r="AE335" s="46">
        <f t="shared" si="55"/>
        <v>1</v>
      </c>
      <c r="AF335" s="58">
        <v>30</v>
      </c>
      <c r="AG335" s="48">
        <f t="shared" si="56"/>
        <v>3.3333333333333333E-2</v>
      </c>
      <c r="AH335" s="58">
        <v>11</v>
      </c>
      <c r="AI335" s="58">
        <v>0</v>
      </c>
      <c r="AJ335" s="58">
        <v>275</v>
      </c>
      <c r="AK335" s="58">
        <v>0</v>
      </c>
      <c r="AL335" s="62">
        <v>0.04</v>
      </c>
      <c r="AM335" s="58">
        <v>0</v>
      </c>
      <c r="AN335" s="58">
        <v>20</v>
      </c>
      <c r="AO335" s="58">
        <v>0</v>
      </c>
      <c r="AP335" s="58">
        <v>308</v>
      </c>
      <c r="AQ335" s="58">
        <v>0</v>
      </c>
      <c r="AR335" s="62">
        <v>6.4939999999999998E-2</v>
      </c>
      <c r="AS335" s="58">
        <v>0</v>
      </c>
      <c r="AT335" s="111"/>
      <c r="AU335" s="171"/>
      <c r="AV335" s="58">
        <v>1</v>
      </c>
      <c r="AW335" s="58">
        <v>0</v>
      </c>
      <c r="AX335" s="58">
        <v>1</v>
      </c>
      <c r="AY335" s="171"/>
      <c r="AZ335" s="58">
        <v>1</v>
      </c>
      <c r="BA335" s="58">
        <v>84</v>
      </c>
      <c r="BB335" s="58">
        <v>0</v>
      </c>
      <c r="BC335" s="111"/>
      <c r="BD335" s="58">
        <v>1</v>
      </c>
      <c r="BE335" s="111"/>
      <c r="BF335" s="171"/>
      <c r="BG335" s="58">
        <v>3</v>
      </c>
      <c r="BH335" s="58">
        <v>0</v>
      </c>
      <c r="BI335" s="58">
        <v>3</v>
      </c>
      <c r="BJ335" s="58">
        <v>3</v>
      </c>
      <c r="BK335" s="61">
        <v>18</v>
      </c>
      <c r="BL335" s="61">
        <v>0</v>
      </c>
      <c r="BM335" s="61">
        <v>322</v>
      </c>
      <c r="BN335" s="64">
        <v>0</v>
      </c>
      <c r="BO335" s="63">
        <v>5.5899999999999998E-2</v>
      </c>
      <c r="BP335" s="58">
        <v>0</v>
      </c>
      <c r="BQ335" s="175"/>
      <c r="BR335" s="61">
        <v>1</v>
      </c>
      <c r="BS335" s="61">
        <v>346</v>
      </c>
      <c r="BT335" s="64">
        <v>0</v>
      </c>
      <c r="BU335" s="112"/>
      <c r="BV335" s="64">
        <v>1</v>
      </c>
      <c r="BW335" s="112"/>
      <c r="BX335" s="64">
        <v>2</v>
      </c>
      <c r="BY335" s="64">
        <v>1</v>
      </c>
      <c r="BZ335" s="64">
        <v>5</v>
      </c>
      <c r="CA335" s="64">
        <v>5</v>
      </c>
      <c r="CB335" s="65">
        <v>43</v>
      </c>
      <c r="CC335" s="61">
        <v>0</v>
      </c>
      <c r="CD335" s="61">
        <v>307</v>
      </c>
      <c r="CE335" s="64">
        <v>0</v>
      </c>
      <c r="CF335" s="63">
        <v>0.14007</v>
      </c>
      <c r="CG335" s="58">
        <v>0</v>
      </c>
      <c r="CH335" s="58">
        <v>56</v>
      </c>
      <c r="CI335" s="58">
        <v>0</v>
      </c>
      <c r="CJ335" s="58">
        <v>321</v>
      </c>
      <c r="CK335" s="58">
        <v>0</v>
      </c>
      <c r="CL335" s="63">
        <v>0.17444999999999999</v>
      </c>
      <c r="CM335" s="58">
        <v>0</v>
      </c>
      <c r="CN335" s="112"/>
      <c r="CO335" s="171"/>
      <c r="CP335" s="58">
        <v>0</v>
      </c>
      <c r="CQ335" s="58">
        <v>0</v>
      </c>
      <c r="CR335" s="58">
        <v>0</v>
      </c>
      <c r="CS335" s="64">
        <v>8</v>
      </c>
      <c r="CT335" s="64">
        <v>17</v>
      </c>
      <c r="CU335" s="63">
        <v>0.47058823529999999</v>
      </c>
      <c r="CV335" s="62">
        <v>0.94677871150000004</v>
      </c>
      <c r="CW335" s="62">
        <v>0.23529411759999999</v>
      </c>
      <c r="CX335" s="46">
        <f t="shared" si="57"/>
        <v>0.875</v>
      </c>
      <c r="CY335" s="60">
        <v>0</v>
      </c>
      <c r="CZ335" s="60">
        <v>0</v>
      </c>
      <c r="DA335" s="46">
        <f t="shared" si="58"/>
        <v>4.7058823519999997</v>
      </c>
      <c r="DB335" s="60">
        <v>0</v>
      </c>
      <c r="DC335" s="60">
        <v>0</v>
      </c>
      <c r="DD335" s="66">
        <v>0</v>
      </c>
      <c r="DE335" s="49">
        <f t="shared" si="59"/>
        <v>0.12066772652972972</v>
      </c>
    </row>
    <row r="336" spans="1:109" x14ac:dyDescent="0.45">
      <c r="A336" s="56" t="s">
        <v>1801</v>
      </c>
      <c r="B336" s="57" t="s">
        <v>1802</v>
      </c>
      <c r="C336" s="56" t="s">
        <v>1803</v>
      </c>
      <c r="D336" s="56" t="s">
        <v>1804</v>
      </c>
      <c r="E336" s="56" t="s">
        <v>1805</v>
      </c>
      <c r="F336" s="56" t="s">
        <v>1666</v>
      </c>
      <c r="G336" s="56" t="s">
        <v>1666</v>
      </c>
      <c r="H336" s="56" t="s">
        <v>142</v>
      </c>
      <c r="I336" s="58">
        <v>0</v>
      </c>
      <c r="J336" s="59">
        <v>99</v>
      </c>
      <c r="K336" s="60">
        <v>2.2109999999999999</v>
      </c>
      <c r="L336" s="47">
        <f>IF(K336&lt;Benchmarks!C$9,0,IF(K336&lt;Benchmarks!D$9,1,IF(K336&lt;Benchmarks!E$9,2,IF(K336&lt;Benchmarks!F$9,3,IF(K336&lt;Benchmarks!G$9,4,IF(K336&lt;Benchmarks!H$9,5,6))))))</f>
        <v>1</v>
      </c>
      <c r="M336" s="62">
        <v>0.95620437960000004</v>
      </c>
      <c r="N336" s="46">
        <f t="shared" si="50"/>
        <v>0.95620437960000004</v>
      </c>
      <c r="O336" s="60">
        <v>1.194</v>
      </c>
      <c r="P336" s="47">
        <f>IF(O336&lt;Benchmarks!C$8,0,IF(O336&lt;Benchmarks!D$8,1,IF(O336&lt;Benchmarks!E$8,2,IF(O336&lt;Benchmarks!F$8,3,IF(O336&lt;Benchmarks!G$8,4,IF(O336&lt;Benchmarks!H$8,5,6))))))</f>
        <v>4</v>
      </c>
      <c r="Q336" s="62">
        <v>1</v>
      </c>
      <c r="R336" s="46">
        <f t="shared" si="51"/>
        <v>4</v>
      </c>
      <c r="S336" s="60">
        <v>0.34699999999999998</v>
      </c>
      <c r="T336" s="47">
        <f>IF(S336&lt;Benchmarks!C$7,0,IF(S336&lt;Benchmarks!D$7,1,IF(S336&lt;Benchmarks!E$7,2,IF(S336&lt;Benchmarks!F$7,3,IF(S336&lt;Benchmarks!G$7,4,IF(S336&lt;Benchmarks!H$7,5,6))))))</f>
        <v>1</v>
      </c>
      <c r="U336" s="62">
        <v>1</v>
      </c>
      <c r="V336" s="46">
        <f t="shared" si="52"/>
        <v>1</v>
      </c>
      <c r="W336" s="60">
        <v>3.7519999999999998</v>
      </c>
      <c r="X336" s="44">
        <f>IF(W336&lt;Benchmarks!C$5,0,IF(W336&lt;Benchmarks!D$5,1,IF(W336&lt;Benchmarks!E$5,2,IF(W336&lt;Benchmarks!F$5,3,IF(W336&lt;Benchmarks!G$5,4,IF(W336&lt;Benchmarks!H$5,5,6))))))</f>
        <v>1</v>
      </c>
      <c r="Y336" s="62">
        <v>0.99635036499999996</v>
      </c>
      <c r="Z336" s="46">
        <f t="shared" si="53"/>
        <v>0.99635036499999996</v>
      </c>
      <c r="AA336" s="60">
        <v>3.3919999999999999</v>
      </c>
      <c r="AB336" s="44">
        <f>IF(AA336&lt;Benchmarks!C$6,0,IF(AA336&lt;Benchmarks!D$6,1,IF(AA336&lt;Benchmarks!E$6,2,IF(AA336&lt;Benchmarks!F$6,3,IF(AA336&lt;Benchmarks!G$6,4,IF(AA336&lt;Benchmarks!H$6,5,6))))))</f>
        <v>1</v>
      </c>
      <c r="AC336" s="62">
        <v>0.98717948720000004</v>
      </c>
      <c r="AD336" s="46">
        <f t="shared" si="54"/>
        <v>0.98717948720000004</v>
      </c>
      <c r="AE336" s="46">
        <f t="shared" si="55"/>
        <v>7.9397342318000002</v>
      </c>
      <c r="AF336" s="58">
        <v>30</v>
      </c>
      <c r="AG336" s="48">
        <f t="shared" si="56"/>
        <v>0.26465780772666669</v>
      </c>
      <c r="AH336" s="171"/>
      <c r="AI336" s="58">
        <v>1</v>
      </c>
      <c r="AJ336" s="58">
        <v>230</v>
      </c>
      <c r="AK336" s="58">
        <v>0</v>
      </c>
      <c r="AL336" s="111"/>
      <c r="AM336" s="58">
        <v>1</v>
      </c>
      <c r="AN336" s="171"/>
      <c r="AO336" s="58">
        <v>1</v>
      </c>
      <c r="AP336" s="58">
        <v>234</v>
      </c>
      <c r="AQ336" s="58">
        <v>0</v>
      </c>
      <c r="AR336" s="111"/>
      <c r="AS336" s="58">
        <v>1</v>
      </c>
      <c r="AT336" s="111"/>
      <c r="AU336" s="171"/>
      <c r="AV336" s="58">
        <v>5</v>
      </c>
      <c r="AW336" s="58">
        <v>0</v>
      </c>
      <c r="AX336" s="58">
        <v>5</v>
      </c>
      <c r="AY336" s="58">
        <v>0</v>
      </c>
      <c r="AZ336" s="58">
        <v>0</v>
      </c>
      <c r="BA336" s="58">
        <v>57</v>
      </c>
      <c r="BB336" s="58">
        <v>0</v>
      </c>
      <c r="BC336" s="62">
        <v>0</v>
      </c>
      <c r="BD336" s="58">
        <v>0</v>
      </c>
      <c r="BE336" s="111"/>
      <c r="BF336" s="171"/>
      <c r="BG336" s="58">
        <v>6</v>
      </c>
      <c r="BH336" s="58">
        <v>0</v>
      </c>
      <c r="BI336" s="58">
        <v>6</v>
      </c>
      <c r="BJ336" s="58">
        <v>6</v>
      </c>
      <c r="BK336" s="175"/>
      <c r="BL336" s="61">
        <v>1</v>
      </c>
      <c r="BM336" s="61">
        <v>282</v>
      </c>
      <c r="BN336" s="64">
        <v>0</v>
      </c>
      <c r="BO336" s="112"/>
      <c r="BP336" s="58">
        <v>1</v>
      </c>
      <c r="BQ336" s="175"/>
      <c r="BR336" s="61">
        <v>1</v>
      </c>
      <c r="BS336" s="61">
        <v>263</v>
      </c>
      <c r="BT336" s="64">
        <v>0</v>
      </c>
      <c r="BU336" s="112"/>
      <c r="BV336" s="64">
        <v>1</v>
      </c>
      <c r="BW336" s="112"/>
      <c r="BX336" s="172"/>
      <c r="BY336" s="64">
        <v>0</v>
      </c>
      <c r="BZ336" s="64">
        <v>0</v>
      </c>
      <c r="CA336" s="64">
        <v>0</v>
      </c>
      <c r="CB336" s="65">
        <v>25</v>
      </c>
      <c r="CC336" s="61">
        <v>0</v>
      </c>
      <c r="CD336" s="61">
        <v>271</v>
      </c>
      <c r="CE336" s="64">
        <v>0</v>
      </c>
      <c r="CF336" s="63">
        <v>9.2249999999999999E-2</v>
      </c>
      <c r="CG336" s="58">
        <v>0</v>
      </c>
      <c r="CH336" s="58">
        <v>16</v>
      </c>
      <c r="CI336" s="58">
        <v>0</v>
      </c>
      <c r="CJ336" s="58">
        <v>249</v>
      </c>
      <c r="CK336" s="58">
        <v>0</v>
      </c>
      <c r="CL336" s="63">
        <v>6.4259999999999998E-2</v>
      </c>
      <c r="CM336" s="58">
        <v>0</v>
      </c>
      <c r="CN336" s="63">
        <v>0.57391839249999999</v>
      </c>
      <c r="CO336" s="58">
        <v>0</v>
      </c>
      <c r="CP336" s="58">
        <v>3</v>
      </c>
      <c r="CQ336" s="58">
        <v>5</v>
      </c>
      <c r="CR336" s="58">
        <v>5</v>
      </c>
      <c r="CS336" s="64">
        <v>11</v>
      </c>
      <c r="CT336" s="64">
        <v>17</v>
      </c>
      <c r="CU336" s="63">
        <v>0.64705882349999999</v>
      </c>
      <c r="CV336" s="62">
        <v>0.99245283019999997</v>
      </c>
      <c r="CW336" s="62">
        <v>0.64705882349999999</v>
      </c>
      <c r="CX336" s="46">
        <f t="shared" si="57"/>
        <v>6.9472674528250007</v>
      </c>
      <c r="CY336" s="60">
        <v>0</v>
      </c>
      <c r="CZ336" s="60">
        <v>0</v>
      </c>
      <c r="DA336" s="46">
        <f t="shared" si="58"/>
        <v>12.94117647</v>
      </c>
      <c r="DB336" s="60">
        <v>0</v>
      </c>
      <c r="DC336" s="60">
        <v>0</v>
      </c>
      <c r="DD336" s="66">
        <v>0</v>
      </c>
      <c r="DE336" s="49">
        <f t="shared" si="59"/>
        <v>0.43002040914216216</v>
      </c>
    </row>
    <row r="337" spans="1:109" x14ac:dyDescent="0.45">
      <c r="A337" s="56" t="s">
        <v>1806</v>
      </c>
      <c r="B337" s="57" t="s">
        <v>1807</v>
      </c>
      <c r="C337" s="56" t="s">
        <v>1808</v>
      </c>
      <c r="D337" s="56" t="s">
        <v>1809</v>
      </c>
      <c r="E337" s="56" t="s">
        <v>1810</v>
      </c>
      <c r="F337" s="56" t="s">
        <v>1666</v>
      </c>
      <c r="G337" s="56" t="s">
        <v>1666</v>
      </c>
      <c r="H337" s="56" t="s">
        <v>142</v>
      </c>
      <c r="I337" s="58">
        <v>0</v>
      </c>
      <c r="J337" s="59">
        <v>145</v>
      </c>
      <c r="K337" s="60">
        <v>1.4410000000000001</v>
      </c>
      <c r="L337" s="47">
        <f>IF(K337&lt;Benchmarks!C$9,0,IF(K337&lt;Benchmarks!D$9,1,IF(K337&lt;Benchmarks!E$9,2,IF(K337&lt;Benchmarks!F$9,3,IF(K337&lt;Benchmarks!G$9,4,IF(K337&lt;Benchmarks!H$9,5,6))))))</f>
        <v>0</v>
      </c>
      <c r="M337" s="62">
        <v>0.22262773720000001</v>
      </c>
      <c r="N337" s="46">
        <f t="shared" si="50"/>
        <v>0</v>
      </c>
      <c r="O337" s="60">
        <v>1.3120000000000001</v>
      </c>
      <c r="P337" s="47">
        <f>IF(O337&lt;Benchmarks!C$8,0,IF(O337&lt;Benchmarks!D$8,1,IF(O337&lt;Benchmarks!E$8,2,IF(O337&lt;Benchmarks!F$8,3,IF(O337&lt;Benchmarks!G$8,4,IF(O337&lt;Benchmarks!H$8,5,6))))))</f>
        <v>5</v>
      </c>
      <c r="Q337" s="62">
        <v>1</v>
      </c>
      <c r="R337" s="46">
        <f t="shared" si="51"/>
        <v>5</v>
      </c>
      <c r="S337" s="60">
        <v>0.29499999999999998</v>
      </c>
      <c r="T337" s="47">
        <f>IF(S337&lt;Benchmarks!C$7,0,IF(S337&lt;Benchmarks!D$7,1,IF(S337&lt;Benchmarks!E$7,2,IF(S337&lt;Benchmarks!F$7,3,IF(S337&lt;Benchmarks!G$7,4,IF(S337&lt;Benchmarks!H$7,5,6))))))</f>
        <v>0</v>
      </c>
      <c r="U337" s="62">
        <v>1</v>
      </c>
      <c r="V337" s="46">
        <f t="shared" si="52"/>
        <v>0</v>
      </c>
      <c r="W337" s="60">
        <v>3.048</v>
      </c>
      <c r="X337" s="44">
        <f>IF(W337&lt;Benchmarks!C$5,0,IF(W337&lt;Benchmarks!D$5,1,IF(W337&lt;Benchmarks!E$5,2,IF(W337&lt;Benchmarks!F$5,3,IF(W337&lt;Benchmarks!G$5,4,IF(W337&lt;Benchmarks!H$5,5,6))))))</f>
        <v>0</v>
      </c>
      <c r="Y337" s="62">
        <v>1</v>
      </c>
      <c r="Z337" s="46">
        <f t="shared" si="53"/>
        <v>0</v>
      </c>
      <c r="AA337" s="60">
        <v>2.8050000000000002</v>
      </c>
      <c r="AB337" s="44">
        <f>IF(AA337&lt;Benchmarks!C$6,0,IF(AA337&lt;Benchmarks!D$6,1,IF(AA337&lt;Benchmarks!E$6,2,IF(AA337&lt;Benchmarks!F$6,3,IF(AA337&lt;Benchmarks!G$6,4,IF(AA337&lt;Benchmarks!H$6,5,6))))))</f>
        <v>0</v>
      </c>
      <c r="AC337" s="62">
        <v>1</v>
      </c>
      <c r="AD337" s="46">
        <f t="shared" si="54"/>
        <v>0</v>
      </c>
      <c r="AE337" s="46">
        <f t="shared" si="55"/>
        <v>5</v>
      </c>
      <c r="AF337" s="58">
        <v>30</v>
      </c>
      <c r="AG337" s="48">
        <f t="shared" si="56"/>
        <v>0.16666666666666666</v>
      </c>
      <c r="AH337" s="58">
        <v>33</v>
      </c>
      <c r="AI337" s="58">
        <v>0</v>
      </c>
      <c r="AJ337" s="58">
        <v>371</v>
      </c>
      <c r="AK337" s="58">
        <v>0</v>
      </c>
      <c r="AL337" s="62">
        <v>8.8950000000000001E-2</v>
      </c>
      <c r="AM337" s="58">
        <v>0</v>
      </c>
      <c r="AN337" s="58">
        <v>34</v>
      </c>
      <c r="AO337" s="58">
        <v>0</v>
      </c>
      <c r="AP337" s="58">
        <v>438</v>
      </c>
      <c r="AQ337" s="58">
        <v>0</v>
      </c>
      <c r="AR337" s="62">
        <v>7.7630000000000005E-2</v>
      </c>
      <c r="AS337" s="58">
        <v>0</v>
      </c>
      <c r="AT337" s="62">
        <v>0.14665112059999999</v>
      </c>
      <c r="AU337" s="58">
        <v>0</v>
      </c>
      <c r="AV337" s="58">
        <v>0</v>
      </c>
      <c r="AW337" s="58">
        <v>1</v>
      </c>
      <c r="AX337" s="58">
        <v>1</v>
      </c>
      <c r="AY337" s="58">
        <v>0</v>
      </c>
      <c r="AZ337" s="58">
        <v>0</v>
      </c>
      <c r="BA337" s="58">
        <v>116</v>
      </c>
      <c r="BB337" s="58">
        <v>0</v>
      </c>
      <c r="BC337" s="62">
        <v>0</v>
      </c>
      <c r="BD337" s="58">
        <v>0</v>
      </c>
      <c r="BE337" s="62">
        <v>1.1523513407999999</v>
      </c>
      <c r="BF337" s="58">
        <v>0</v>
      </c>
      <c r="BG337" s="58">
        <v>6</v>
      </c>
      <c r="BH337" s="58">
        <v>6</v>
      </c>
      <c r="BI337" s="58">
        <v>6</v>
      </c>
      <c r="BJ337" s="58">
        <v>6</v>
      </c>
      <c r="BK337" s="175"/>
      <c r="BL337" s="61">
        <v>1</v>
      </c>
      <c r="BM337" s="61">
        <v>398</v>
      </c>
      <c r="BN337" s="64">
        <v>0</v>
      </c>
      <c r="BO337" s="112"/>
      <c r="BP337" s="58">
        <v>1</v>
      </c>
      <c r="BQ337" s="175"/>
      <c r="BR337" s="61">
        <v>1</v>
      </c>
      <c r="BS337" s="61">
        <v>460</v>
      </c>
      <c r="BT337" s="64">
        <v>0</v>
      </c>
      <c r="BU337" s="112"/>
      <c r="BV337" s="64">
        <v>1</v>
      </c>
      <c r="BW337" s="112"/>
      <c r="BX337" s="172"/>
      <c r="BY337" s="64">
        <v>3</v>
      </c>
      <c r="BZ337" s="64">
        <v>0</v>
      </c>
      <c r="CA337" s="64">
        <v>3</v>
      </c>
      <c r="CB337" s="177"/>
      <c r="CC337" s="61">
        <v>1</v>
      </c>
      <c r="CD337" s="61">
        <v>274</v>
      </c>
      <c r="CE337" s="64">
        <v>0</v>
      </c>
      <c r="CF337" s="112"/>
      <c r="CG337" s="58">
        <v>1</v>
      </c>
      <c r="CH337" s="58">
        <v>19</v>
      </c>
      <c r="CI337" s="58">
        <v>0</v>
      </c>
      <c r="CJ337" s="58">
        <v>320</v>
      </c>
      <c r="CK337" s="58">
        <v>0</v>
      </c>
      <c r="CL337" s="63">
        <v>5.9380000000000002E-2</v>
      </c>
      <c r="CM337" s="58">
        <v>0</v>
      </c>
      <c r="CN337" s="112"/>
      <c r="CO337" s="171"/>
      <c r="CP337" s="58">
        <v>4</v>
      </c>
      <c r="CQ337" s="58">
        <v>0</v>
      </c>
      <c r="CR337" s="58">
        <v>4</v>
      </c>
      <c r="CS337" s="64">
        <v>13</v>
      </c>
      <c r="CT337" s="64">
        <v>17</v>
      </c>
      <c r="CU337" s="63">
        <v>0.76470588240000004</v>
      </c>
      <c r="CV337" s="62">
        <v>0.94374999999999998</v>
      </c>
      <c r="CW337" s="62">
        <v>0.38235294120000002</v>
      </c>
      <c r="CX337" s="46">
        <f t="shared" si="57"/>
        <v>4.375</v>
      </c>
      <c r="CY337" s="60">
        <v>0</v>
      </c>
      <c r="CZ337" s="60">
        <v>0</v>
      </c>
      <c r="DA337" s="46">
        <f t="shared" si="58"/>
        <v>7.6470588240000001</v>
      </c>
      <c r="DB337" s="60">
        <v>0</v>
      </c>
      <c r="DC337" s="60">
        <v>0</v>
      </c>
      <c r="DD337" s="66">
        <v>0</v>
      </c>
      <c r="DE337" s="49">
        <f t="shared" si="59"/>
        <v>0.25993640700540543</v>
      </c>
    </row>
    <row r="338" spans="1:109" x14ac:dyDescent="0.45">
      <c r="A338" s="56" t="s">
        <v>1811</v>
      </c>
      <c r="B338" s="57" t="s">
        <v>1812</v>
      </c>
      <c r="C338" s="56" t="s">
        <v>1813</v>
      </c>
      <c r="D338" s="56" t="s">
        <v>1814</v>
      </c>
      <c r="E338" s="56" t="s">
        <v>1815</v>
      </c>
      <c r="F338" s="56" t="s">
        <v>1666</v>
      </c>
      <c r="G338" s="56" t="s">
        <v>1666</v>
      </c>
      <c r="H338" s="56" t="s">
        <v>142</v>
      </c>
      <c r="I338" s="58">
        <v>0</v>
      </c>
      <c r="J338" s="59">
        <v>86</v>
      </c>
      <c r="K338" s="60">
        <v>2.5990000000000002</v>
      </c>
      <c r="L338" s="47">
        <f>IF(K338&lt;Benchmarks!C$9,0,IF(K338&lt;Benchmarks!D$9,1,IF(K338&lt;Benchmarks!E$9,2,IF(K338&lt;Benchmarks!F$9,3,IF(K338&lt;Benchmarks!G$9,4,IF(K338&lt;Benchmarks!H$9,5,6))))))</f>
        <v>4</v>
      </c>
      <c r="M338" s="62">
        <v>0.90145985399999995</v>
      </c>
      <c r="N338" s="46">
        <f t="shared" si="50"/>
        <v>3.6058394159999998</v>
      </c>
      <c r="O338" s="60">
        <v>1.161</v>
      </c>
      <c r="P338" s="47">
        <f>IF(O338&lt;Benchmarks!C$8,0,IF(O338&lt;Benchmarks!D$8,1,IF(O338&lt;Benchmarks!E$8,2,IF(O338&lt;Benchmarks!F$8,3,IF(O338&lt;Benchmarks!G$8,4,IF(O338&lt;Benchmarks!H$8,5,6))))))</f>
        <v>3</v>
      </c>
      <c r="Q338" s="62">
        <v>1</v>
      </c>
      <c r="R338" s="46">
        <f t="shared" si="51"/>
        <v>3</v>
      </c>
      <c r="S338" s="60">
        <v>0.38800000000000001</v>
      </c>
      <c r="T338" s="47">
        <f>IF(S338&lt;Benchmarks!C$7,0,IF(S338&lt;Benchmarks!D$7,1,IF(S338&lt;Benchmarks!E$7,2,IF(S338&lt;Benchmarks!F$7,3,IF(S338&lt;Benchmarks!G$7,4,IF(S338&lt;Benchmarks!H$7,5,6))))))</f>
        <v>2</v>
      </c>
      <c r="U338" s="62">
        <v>1</v>
      </c>
      <c r="V338" s="46">
        <f t="shared" si="52"/>
        <v>2</v>
      </c>
      <c r="W338" s="60">
        <v>4.1479999999999997</v>
      </c>
      <c r="X338" s="44">
        <f>IF(W338&lt;Benchmarks!C$5,0,IF(W338&lt;Benchmarks!D$5,1,IF(W338&lt;Benchmarks!E$5,2,IF(W338&lt;Benchmarks!F$5,3,IF(W338&lt;Benchmarks!G$5,4,IF(W338&lt;Benchmarks!H$5,5,6))))))</f>
        <v>4</v>
      </c>
      <c r="Y338" s="62">
        <v>0.92700729930000003</v>
      </c>
      <c r="Z338" s="46">
        <f t="shared" si="53"/>
        <v>3.7080291972000001</v>
      </c>
      <c r="AA338" s="60">
        <v>3.556</v>
      </c>
      <c r="AB338" s="44">
        <f>IF(AA338&lt;Benchmarks!C$6,0,IF(AA338&lt;Benchmarks!D$6,1,IF(AA338&lt;Benchmarks!E$6,2,IF(AA338&lt;Benchmarks!F$6,3,IF(AA338&lt;Benchmarks!G$6,4,IF(AA338&lt;Benchmarks!H$6,5,6))))))</f>
        <v>2</v>
      </c>
      <c r="AC338" s="62">
        <v>0.8076923077</v>
      </c>
      <c r="AD338" s="46">
        <f t="shared" si="54"/>
        <v>1.6153846154</v>
      </c>
      <c r="AE338" s="46">
        <f t="shared" si="55"/>
        <v>13.9292532286</v>
      </c>
      <c r="AF338" s="58">
        <v>30</v>
      </c>
      <c r="AG338" s="48">
        <f t="shared" si="56"/>
        <v>0.46430844095333335</v>
      </c>
      <c r="AH338" s="58">
        <v>11</v>
      </c>
      <c r="AI338" s="58">
        <v>0</v>
      </c>
      <c r="AJ338" s="58">
        <v>191</v>
      </c>
      <c r="AK338" s="58">
        <v>0</v>
      </c>
      <c r="AL338" s="62">
        <v>5.7590000000000002E-2</v>
      </c>
      <c r="AM338" s="58">
        <v>0</v>
      </c>
      <c r="AN338" s="171"/>
      <c r="AO338" s="58">
        <v>1</v>
      </c>
      <c r="AP338" s="58">
        <v>195</v>
      </c>
      <c r="AQ338" s="58">
        <v>0</v>
      </c>
      <c r="AR338" s="111"/>
      <c r="AS338" s="58">
        <v>1</v>
      </c>
      <c r="AT338" s="111"/>
      <c r="AU338" s="58">
        <v>2</v>
      </c>
      <c r="AV338" s="58">
        <v>4</v>
      </c>
      <c r="AW338" s="58">
        <v>5</v>
      </c>
      <c r="AX338" s="58">
        <v>5</v>
      </c>
      <c r="AY338" s="171"/>
      <c r="AZ338" s="58">
        <v>1</v>
      </c>
      <c r="BA338" s="58">
        <v>53</v>
      </c>
      <c r="BB338" s="58">
        <v>0</v>
      </c>
      <c r="BC338" s="111"/>
      <c r="BD338" s="58">
        <v>1</v>
      </c>
      <c r="BE338" s="111"/>
      <c r="BF338" s="58">
        <v>2</v>
      </c>
      <c r="BG338" s="58">
        <v>5</v>
      </c>
      <c r="BH338" s="58">
        <v>6</v>
      </c>
      <c r="BI338" s="58">
        <v>6</v>
      </c>
      <c r="BJ338" s="58">
        <v>6</v>
      </c>
      <c r="BK338" s="61">
        <v>0</v>
      </c>
      <c r="BL338" s="61">
        <v>0</v>
      </c>
      <c r="BM338" s="61">
        <v>218</v>
      </c>
      <c r="BN338" s="64">
        <v>0</v>
      </c>
      <c r="BO338" s="63">
        <v>0</v>
      </c>
      <c r="BP338" s="58">
        <v>0</v>
      </c>
      <c r="BQ338" s="61">
        <v>0</v>
      </c>
      <c r="BR338" s="61">
        <v>0</v>
      </c>
      <c r="BS338" s="61">
        <v>226</v>
      </c>
      <c r="BT338" s="64">
        <v>0</v>
      </c>
      <c r="BU338" s="63">
        <v>0</v>
      </c>
      <c r="BV338" s="64">
        <v>0</v>
      </c>
      <c r="BW338" s="112"/>
      <c r="BX338" s="172"/>
      <c r="BY338" s="64">
        <v>6</v>
      </c>
      <c r="BZ338" s="64">
        <v>0</v>
      </c>
      <c r="CA338" s="64">
        <v>6</v>
      </c>
      <c r="CB338" s="177"/>
      <c r="CC338" s="61">
        <v>1</v>
      </c>
      <c r="CD338" s="61">
        <v>200</v>
      </c>
      <c r="CE338" s="64">
        <v>0</v>
      </c>
      <c r="CF338" s="112"/>
      <c r="CG338" s="58">
        <v>1</v>
      </c>
      <c r="CH338" s="58">
        <v>11</v>
      </c>
      <c r="CI338" s="58">
        <v>0</v>
      </c>
      <c r="CJ338" s="58">
        <v>206</v>
      </c>
      <c r="CK338" s="58">
        <v>0</v>
      </c>
      <c r="CL338" s="63">
        <v>5.3400000000000003E-2</v>
      </c>
      <c r="CM338" s="58">
        <v>0</v>
      </c>
      <c r="CN338" s="112"/>
      <c r="CO338" s="171"/>
      <c r="CP338" s="58">
        <v>4</v>
      </c>
      <c r="CQ338" s="58">
        <v>0</v>
      </c>
      <c r="CR338" s="58">
        <v>4</v>
      </c>
      <c r="CS338" s="64">
        <v>16</v>
      </c>
      <c r="CT338" s="64">
        <v>17</v>
      </c>
      <c r="CU338" s="63">
        <v>0.94117647059999998</v>
      </c>
      <c r="CV338" s="62">
        <v>0.96969696969999997</v>
      </c>
      <c r="CW338" s="62">
        <v>0.94117647059999998</v>
      </c>
      <c r="CX338" s="46">
        <f t="shared" si="57"/>
        <v>12.188096575025</v>
      </c>
      <c r="CY338" s="60">
        <v>0</v>
      </c>
      <c r="CZ338" s="60">
        <v>0</v>
      </c>
      <c r="DA338" s="46">
        <f t="shared" si="58"/>
        <v>18.823529411999999</v>
      </c>
      <c r="DB338" s="60">
        <v>0</v>
      </c>
      <c r="DC338" s="60">
        <v>0</v>
      </c>
      <c r="DD338" s="66">
        <v>0</v>
      </c>
      <c r="DE338" s="49">
        <f t="shared" si="59"/>
        <v>0.67052164296270267</v>
      </c>
    </row>
    <row r="339" spans="1:109" x14ac:dyDescent="0.45">
      <c r="A339" s="56" t="s">
        <v>1816</v>
      </c>
      <c r="B339" s="57" t="s">
        <v>1817</v>
      </c>
      <c r="C339" s="56" t="s">
        <v>1818</v>
      </c>
      <c r="D339" s="56" t="s">
        <v>1819</v>
      </c>
      <c r="E339" s="56" t="s">
        <v>1820</v>
      </c>
      <c r="F339" s="56" t="s">
        <v>1666</v>
      </c>
      <c r="G339" s="56" t="s">
        <v>1666</v>
      </c>
      <c r="H339" s="56" t="s">
        <v>142</v>
      </c>
      <c r="I339" s="58">
        <v>0</v>
      </c>
      <c r="J339" s="59">
        <v>72</v>
      </c>
      <c r="K339" s="60">
        <v>2.5640000000000001</v>
      </c>
      <c r="L339" s="47">
        <f>IF(K339&lt;Benchmarks!C$9,0,IF(K339&lt;Benchmarks!D$9,1,IF(K339&lt;Benchmarks!E$9,2,IF(K339&lt;Benchmarks!F$9,3,IF(K339&lt;Benchmarks!G$9,4,IF(K339&lt;Benchmarks!H$9,5,6))))))</f>
        <v>4</v>
      </c>
      <c r="M339" s="62">
        <v>0.99635036499999996</v>
      </c>
      <c r="N339" s="46">
        <f t="shared" si="50"/>
        <v>3.9854014599999998</v>
      </c>
      <c r="O339" s="60">
        <v>1.5509999999999999</v>
      </c>
      <c r="P339" s="47">
        <f>IF(O339&lt;Benchmarks!C$8,0,IF(O339&lt;Benchmarks!D$8,1,IF(O339&lt;Benchmarks!E$8,2,IF(O339&lt;Benchmarks!F$8,3,IF(O339&lt;Benchmarks!G$8,4,IF(O339&lt;Benchmarks!H$8,5,6))))))</f>
        <v>6</v>
      </c>
      <c r="Q339" s="62">
        <v>1</v>
      </c>
      <c r="R339" s="46">
        <f t="shared" si="51"/>
        <v>6</v>
      </c>
      <c r="S339" s="60">
        <v>0.57299999999999995</v>
      </c>
      <c r="T339" s="47">
        <f>IF(S339&lt;Benchmarks!C$7,0,IF(S339&lt;Benchmarks!D$7,1,IF(S339&lt;Benchmarks!E$7,2,IF(S339&lt;Benchmarks!F$7,3,IF(S339&lt;Benchmarks!G$7,4,IF(S339&lt;Benchmarks!H$7,5,6))))))</f>
        <v>5</v>
      </c>
      <c r="U339" s="62">
        <v>1</v>
      </c>
      <c r="V339" s="46">
        <f t="shared" si="52"/>
        <v>5</v>
      </c>
      <c r="W339" s="60">
        <v>4.6870000000000003</v>
      </c>
      <c r="X339" s="44">
        <f>IF(W339&lt;Benchmarks!C$5,0,IF(W339&lt;Benchmarks!D$5,1,IF(W339&lt;Benchmarks!E$5,2,IF(W339&lt;Benchmarks!F$5,3,IF(W339&lt;Benchmarks!G$5,4,IF(W339&lt;Benchmarks!H$5,5,6))))))</f>
        <v>5</v>
      </c>
      <c r="Y339" s="62">
        <v>1</v>
      </c>
      <c r="Z339" s="46">
        <f t="shared" si="53"/>
        <v>5</v>
      </c>
      <c r="AA339" s="60">
        <v>4.0270000000000001</v>
      </c>
      <c r="AB339" s="44">
        <f>IF(AA339&lt;Benchmarks!C$6,0,IF(AA339&lt;Benchmarks!D$6,1,IF(AA339&lt;Benchmarks!E$6,2,IF(AA339&lt;Benchmarks!F$6,3,IF(AA339&lt;Benchmarks!G$6,4,IF(AA339&lt;Benchmarks!H$6,5,6))))))</f>
        <v>5</v>
      </c>
      <c r="AC339" s="62">
        <v>1</v>
      </c>
      <c r="AD339" s="46">
        <f t="shared" si="54"/>
        <v>5</v>
      </c>
      <c r="AE339" s="46">
        <f t="shared" si="55"/>
        <v>24.985401459999999</v>
      </c>
      <c r="AF339" s="58">
        <v>30</v>
      </c>
      <c r="AG339" s="48">
        <f t="shared" si="56"/>
        <v>0.83284671533333332</v>
      </c>
      <c r="AH339" s="171"/>
      <c r="AI339" s="58">
        <v>1</v>
      </c>
      <c r="AJ339" s="58">
        <v>140</v>
      </c>
      <c r="AK339" s="58">
        <v>0</v>
      </c>
      <c r="AL339" s="111"/>
      <c r="AM339" s="58">
        <v>1</v>
      </c>
      <c r="AN339" s="171"/>
      <c r="AO339" s="58">
        <v>1</v>
      </c>
      <c r="AP339" s="58">
        <v>181</v>
      </c>
      <c r="AQ339" s="58">
        <v>0</v>
      </c>
      <c r="AR339" s="111"/>
      <c r="AS339" s="58">
        <v>1</v>
      </c>
      <c r="AT339" s="62">
        <v>0.4070074923</v>
      </c>
      <c r="AU339" s="58">
        <v>0</v>
      </c>
      <c r="AV339" s="58">
        <v>3</v>
      </c>
      <c r="AW339" s="58">
        <v>4</v>
      </c>
      <c r="AX339" s="58">
        <v>4</v>
      </c>
      <c r="AY339" s="171"/>
      <c r="AZ339" s="58">
        <v>1</v>
      </c>
      <c r="BA339" s="58">
        <v>43</v>
      </c>
      <c r="BB339" s="58">
        <v>0</v>
      </c>
      <c r="BC339" s="111"/>
      <c r="BD339" s="58">
        <v>1</v>
      </c>
      <c r="BE339" s="62">
        <v>0.74658439840000002</v>
      </c>
      <c r="BF339" s="58">
        <v>0</v>
      </c>
      <c r="BG339" s="58">
        <v>5</v>
      </c>
      <c r="BH339" s="58">
        <v>6</v>
      </c>
      <c r="BI339" s="58">
        <v>6</v>
      </c>
      <c r="BJ339" s="58">
        <v>6</v>
      </c>
      <c r="BK339" s="61">
        <v>0</v>
      </c>
      <c r="BL339" s="61">
        <v>0</v>
      </c>
      <c r="BM339" s="61">
        <v>165</v>
      </c>
      <c r="BN339" s="64">
        <v>0</v>
      </c>
      <c r="BO339" s="63">
        <v>0</v>
      </c>
      <c r="BP339" s="58">
        <v>0</v>
      </c>
      <c r="BQ339" s="61">
        <v>0</v>
      </c>
      <c r="BR339" s="61">
        <v>0</v>
      </c>
      <c r="BS339" s="61">
        <v>193</v>
      </c>
      <c r="BT339" s="64">
        <v>0</v>
      </c>
      <c r="BU339" s="63">
        <v>0</v>
      </c>
      <c r="BV339" s="64">
        <v>0</v>
      </c>
      <c r="BW339" s="112"/>
      <c r="BX339" s="172"/>
      <c r="BY339" s="64">
        <v>6</v>
      </c>
      <c r="BZ339" s="64">
        <v>0</v>
      </c>
      <c r="CA339" s="64">
        <v>6</v>
      </c>
      <c r="CB339" s="65">
        <v>0</v>
      </c>
      <c r="CC339" s="61">
        <v>0</v>
      </c>
      <c r="CD339" s="61">
        <v>145</v>
      </c>
      <c r="CE339" s="64">
        <v>0</v>
      </c>
      <c r="CF339" s="63">
        <v>0</v>
      </c>
      <c r="CG339" s="58">
        <v>0</v>
      </c>
      <c r="CH339" s="171"/>
      <c r="CI339" s="58">
        <v>1</v>
      </c>
      <c r="CJ339" s="58">
        <v>167</v>
      </c>
      <c r="CK339" s="58">
        <v>0</v>
      </c>
      <c r="CL339" s="112"/>
      <c r="CM339" s="58">
        <v>1</v>
      </c>
      <c r="CN339" s="112"/>
      <c r="CO339" s="171"/>
      <c r="CP339" s="58">
        <v>5</v>
      </c>
      <c r="CQ339" s="58">
        <v>0</v>
      </c>
      <c r="CR339" s="58">
        <v>5</v>
      </c>
      <c r="CS339" s="64">
        <v>17</v>
      </c>
      <c r="CT339" s="64">
        <v>17</v>
      </c>
      <c r="CU339" s="63">
        <v>1</v>
      </c>
      <c r="CV339" s="62">
        <v>0.97474747470000001</v>
      </c>
      <c r="CW339" s="62">
        <v>1</v>
      </c>
      <c r="CX339" s="46">
        <f t="shared" si="57"/>
        <v>21.8622262775</v>
      </c>
      <c r="CY339" s="60">
        <v>0</v>
      </c>
      <c r="CZ339" s="60">
        <v>0</v>
      </c>
      <c r="DA339" s="46">
        <f t="shared" si="58"/>
        <v>20</v>
      </c>
      <c r="DB339" s="60">
        <v>0</v>
      </c>
      <c r="DC339" s="60">
        <v>0</v>
      </c>
      <c r="DD339" s="66">
        <v>0</v>
      </c>
      <c r="DE339" s="49">
        <f t="shared" si="59"/>
        <v>0.90512921681081082</v>
      </c>
    </row>
    <row r="340" spans="1:109" x14ac:dyDescent="0.45">
      <c r="A340" s="56" t="s">
        <v>1821</v>
      </c>
      <c r="B340" s="57" t="s">
        <v>1822</v>
      </c>
      <c r="C340" s="56" t="s">
        <v>1823</v>
      </c>
      <c r="D340" s="56" t="s">
        <v>1824</v>
      </c>
      <c r="E340" s="56" t="s">
        <v>1825</v>
      </c>
      <c r="F340" s="56" t="s">
        <v>1666</v>
      </c>
      <c r="G340" s="56" t="s">
        <v>1666</v>
      </c>
      <c r="H340" s="56" t="s">
        <v>142</v>
      </c>
      <c r="I340" s="58">
        <v>0</v>
      </c>
      <c r="J340" s="59">
        <v>102</v>
      </c>
      <c r="K340" s="60">
        <v>2.169</v>
      </c>
      <c r="L340" s="47">
        <f>IF(K340&lt;Benchmarks!C$9,0,IF(K340&lt;Benchmarks!D$9,1,IF(K340&lt;Benchmarks!E$9,2,IF(K340&lt;Benchmarks!F$9,3,IF(K340&lt;Benchmarks!G$9,4,IF(K340&lt;Benchmarks!H$9,5,6))))))</f>
        <v>0</v>
      </c>
      <c r="M340" s="62">
        <v>0.6605839416</v>
      </c>
      <c r="N340" s="46">
        <f t="shared" si="50"/>
        <v>0</v>
      </c>
      <c r="O340" s="60">
        <v>1.004</v>
      </c>
      <c r="P340" s="47">
        <f>IF(O340&lt;Benchmarks!C$8,0,IF(O340&lt;Benchmarks!D$8,1,IF(O340&lt;Benchmarks!E$8,2,IF(O340&lt;Benchmarks!F$8,3,IF(O340&lt;Benchmarks!G$8,4,IF(O340&lt;Benchmarks!H$8,5,6))))))</f>
        <v>1</v>
      </c>
      <c r="Q340" s="62">
        <v>1</v>
      </c>
      <c r="R340" s="46">
        <f t="shared" si="51"/>
        <v>1</v>
      </c>
      <c r="S340" s="60">
        <v>0.44900000000000001</v>
      </c>
      <c r="T340" s="47">
        <f>IF(S340&lt;Benchmarks!C$7,0,IF(S340&lt;Benchmarks!D$7,1,IF(S340&lt;Benchmarks!E$7,2,IF(S340&lt;Benchmarks!F$7,3,IF(S340&lt;Benchmarks!G$7,4,IF(S340&lt;Benchmarks!H$7,5,6))))))</f>
        <v>3</v>
      </c>
      <c r="U340" s="62">
        <v>1</v>
      </c>
      <c r="V340" s="46">
        <f t="shared" si="52"/>
        <v>3</v>
      </c>
      <c r="W340" s="60">
        <v>3.6219999999999999</v>
      </c>
      <c r="X340" s="44">
        <f>IF(W340&lt;Benchmarks!C$5,0,IF(W340&lt;Benchmarks!D$5,1,IF(W340&lt;Benchmarks!E$5,2,IF(W340&lt;Benchmarks!F$5,3,IF(W340&lt;Benchmarks!G$5,4,IF(W340&lt;Benchmarks!H$5,5,6))))))</f>
        <v>0</v>
      </c>
      <c r="Y340" s="62">
        <v>0.95620437960000004</v>
      </c>
      <c r="Z340" s="46">
        <f t="shared" si="53"/>
        <v>0</v>
      </c>
      <c r="AA340" s="60">
        <v>3.323</v>
      </c>
      <c r="AB340" s="44">
        <f>IF(AA340&lt;Benchmarks!C$6,0,IF(AA340&lt;Benchmarks!D$6,1,IF(AA340&lt;Benchmarks!E$6,2,IF(AA340&lt;Benchmarks!F$6,3,IF(AA340&lt;Benchmarks!G$6,4,IF(AA340&lt;Benchmarks!H$6,5,6))))))</f>
        <v>1</v>
      </c>
      <c r="AC340" s="62">
        <v>0.8846153846</v>
      </c>
      <c r="AD340" s="46">
        <f t="shared" si="54"/>
        <v>0.8846153846</v>
      </c>
      <c r="AE340" s="46">
        <f t="shared" si="55"/>
        <v>4.8846153846</v>
      </c>
      <c r="AF340" s="58">
        <v>30</v>
      </c>
      <c r="AG340" s="48">
        <f t="shared" si="56"/>
        <v>0.16282051282000001</v>
      </c>
      <c r="AH340" s="171"/>
      <c r="AI340" s="58">
        <v>1</v>
      </c>
      <c r="AJ340" s="58">
        <v>199</v>
      </c>
      <c r="AK340" s="58">
        <v>0</v>
      </c>
      <c r="AL340" s="111"/>
      <c r="AM340" s="58">
        <v>1</v>
      </c>
      <c r="AN340" s="171"/>
      <c r="AO340" s="58">
        <v>1</v>
      </c>
      <c r="AP340" s="58">
        <v>263</v>
      </c>
      <c r="AQ340" s="58">
        <v>0</v>
      </c>
      <c r="AR340" s="111"/>
      <c r="AS340" s="58">
        <v>1</v>
      </c>
      <c r="AT340" s="62">
        <v>0.21541679120000001</v>
      </c>
      <c r="AU340" s="58">
        <v>0</v>
      </c>
      <c r="AV340" s="58">
        <v>4</v>
      </c>
      <c r="AW340" s="58">
        <v>2</v>
      </c>
      <c r="AX340" s="58">
        <v>4</v>
      </c>
      <c r="AY340" s="171"/>
      <c r="AZ340" s="58">
        <v>1</v>
      </c>
      <c r="BA340" s="58">
        <v>64</v>
      </c>
      <c r="BB340" s="58">
        <v>0</v>
      </c>
      <c r="BC340" s="111"/>
      <c r="BD340" s="58">
        <v>1</v>
      </c>
      <c r="BE340" s="62">
        <v>0.88437406630000004</v>
      </c>
      <c r="BF340" s="58">
        <v>0</v>
      </c>
      <c r="BG340" s="58">
        <v>5</v>
      </c>
      <c r="BH340" s="58">
        <v>6</v>
      </c>
      <c r="BI340" s="58">
        <v>6</v>
      </c>
      <c r="BJ340" s="58">
        <v>6</v>
      </c>
      <c r="BK340" s="175"/>
      <c r="BL340" s="61">
        <v>1</v>
      </c>
      <c r="BM340" s="61">
        <v>258</v>
      </c>
      <c r="BN340" s="64">
        <v>0</v>
      </c>
      <c r="BO340" s="112"/>
      <c r="BP340" s="58">
        <v>1</v>
      </c>
      <c r="BQ340" s="175"/>
      <c r="BR340" s="61">
        <v>1</v>
      </c>
      <c r="BS340" s="61">
        <v>286</v>
      </c>
      <c r="BT340" s="64">
        <v>0</v>
      </c>
      <c r="BU340" s="112"/>
      <c r="BV340" s="64">
        <v>1</v>
      </c>
      <c r="BW340" s="63">
        <v>9.8039215700000001E-2</v>
      </c>
      <c r="BX340" s="64">
        <v>0</v>
      </c>
      <c r="BY340" s="64">
        <v>2</v>
      </c>
      <c r="BZ340" s="64">
        <v>0</v>
      </c>
      <c r="CA340" s="64">
        <v>2</v>
      </c>
      <c r="CB340" s="177"/>
      <c r="CC340" s="61">
        <v>1</v>
      </c>
      <c r="CD340" s="61">
        <v>231</v>
      </c>
      <c r="CE340" s="64">
        <v>0</v>
      </c>
      <c r="CF340" s="112"/>
      <c r="CG340" s="58">
        <v>1</v>
      </c>
      <c r="CH340" s="58">
        <v>20</v>
      </c>
      <c r="CI340" s="58">
        <v>0</v>
      </c>
      <c r="CJ340" s="58">
        <v>259</v>
      </c>
      <c r="CK340" s="58">
        <v>0</v>
      </c>
      <c r="CL340" s="63">
        <v>7.7219999999999997E-2</v>
      </c>
      <c r="CM340" s="58">
        <v>0</v>
      </c>
      <c r="CN340" s="112"/>
      <c r="CO340" s="171"/>
      <c r="CP340" s="58">
        <v>3</v>
      </c>
      <c r="CQ340" s="58">
        <v>0</v>
      </c>
      <c r="CR340" s="58">
        <v>3</v>
      </c>
      <c r="CS340" s="64">
        <v>11</v>
      </c>
      <c r="CT340" s="64">
        <v>17</v>
      </c>
      <c r="CU340" s="63">
        <v>0.64705882349999999</v>
      </c>
      <c r="CV340" s="62">
        <v>0.95205479449999997</v>
      </c>
      <c r="CW340" s="62">
        <v>0.64705882349999999</v>
      </c>
      <c r="CX340" s="46">
        <f t="shared" si="57"/>
        <v>4.2740384615250004</v>
      </c>
      <c r="CY340" s="60">
        <v>0</v>
      </c>
      <c r="CZ340" s="60">
        <v>0</v>
      </c>
      <c r="DA340" s="46">
        <f t="shared" si="58"/>
        <v>12.94117647</v>
      </c>
      <c r="DB340" s="60">
        <v>0</v>
      </c>
      <c r="DC340" s="60">
        <v>0</v>
      </c>
      <c r="DD340" s="66">
        <v>0</v>
      </c>
      <c r="DE340" s="49">
        <f t="shared" si="59"/>
        <v>0.37222086338432436</v>
      </c>
    </row>
    <row r="341" spans="1:109" x14ac:dyDescent="0.45">
      <c r="A341" s="56" t="s">
        <v>1826</v>
      </c>
      <c r="B341" s="57" t="s">
        <v>1827</v>
      </c>
      <c r="C341" s="56" t="s">
        <v>1828</v>
      </c>
      <c r="D341" s="56" t="s">
        <v>1829</v>
      </c>
      <c r="E341" s="56" t="s">
        <v>1830</v>
      </c>
      <c r="F341" s="56" t="s">
        <v>1666</v>
      </c>
      <c r="G341" s="56" t="s">
        <v>1666</v>
      </c>
      <c r="H341" s="56" t="s">
        <v>142</v>
      </c>
      <c r="I341" s="58">
        <v>0</v>
      </c>
      <c r="J341" s="59">
        <v>175</v>
      </c>
      <c r="K341" s="60">
        <v>1.998</v>
      </c>
      <c r="L341" s="47">
        <f>IF(K341&lt;Benchmarks!C$9,0,IF(K341&lt;Benchmarks!D$9,1,IF(K341&lt;Benchmarks!E$9,2,IF(K341&lt;Benchmarks!F$9,3,IF(K341&lt;Benchmarks!G$9,4,IF(K341&lt;Benchmarks!H$9,5,6))))))</f>
        <v>0</v>
      </c>
      <c r="M341" s="62">
        <v>0.52189781020000003</v>
      </c>
      <c r="N341" s="46">
        <f t="shared" si="50"/>
        <v>0</v>
      </c>
      <c r="O341" s="60">
        <v>0.98099999999999998</v>
      </c>
      <c r="P341" s="47">
        <f>IF(O341&lt;Benchmarks!C$8,0,IF(O341&lt;Benchmarks!D$8,1,IF(O341&lt;Benchmarks!E$8,2,IF(O341&lt;Benchmarks!F$8,3,IF(O341&lt;Benchmarks!G$8,4,IF(O341&lt;Benchmarks!H$8,5,6))))))</f>
        <v>1</v>
      </c>
      <c r="Q341" s="62">
        <v>1</v>
      </c>
      <c r="R341" s="46">
        <f t="shared" si="51"/>
        <v>1</v>
      </c>
      <c r="S341" s="60">
        <v>0.33400000000000002</v>
      </c>
      <c r="T341" s="47">
        <f>IF(S341&lt;Benchmarks!C$7,0,IF(S341&lt;Benchmarks!D$7,1,IF(S341&lt;Benchmarks!E$7,2,IF(S341&lt;Benchmarks!F$7,3,IF(S341&lt;Benchmarks!G$7,4,IF(S341&lt;Benchmarks!H$7,5,6))))))</f>
        <v>1</v>
      </c>
      <c r="U341" s="62">
        <v>1</v>
      </c>
      <c r="V341" s="46">
        <f t="shared" si="52"/>
        <v>1</v>
      </c>
      <c r="W341" s="60">
        <v>3.3130000000000002</v>
      </c>
      <c r="X341" s="44">
        <f>IF(W341&lt;Benchmarks!C$5,0,IF(W341&lt;Benchmarks!D$5,1,IF(W341&lt;Benchmarks!E$5,2,IF(W341&lt;Benchmarks!F$5,3,IF(W341&lt;Benchmarks!G$5,4,IF(W341&lt;Benchmarks!H$5,5,6))))))</f>
        <v>0</v>
      </c>
      <c r="Y341" s="62">
        <v>0.79927007299999997</v>
      </c>
      <c r="Z341" s="46">
        <f t="shared" si="53"/>
        <v>0</v>
      </c>
      <c r="AA341" s="60">
        <v>2.9510000000000001</v>
      </c>
      <c r="AB341" s="44">
        <f>IF(AA341&lt;Benchmarks!C$6,0,IF(AA341&lt;Benchmarks!D$6,1,IF(AA341&lt;Benchmarks!E$6,2,IF(AA341&lt;Benchmarks!F$6,3,IF(AA341&lt;Benchmarks!G$6,4,IF(AA341&lt;Benchmarks!H$6,5,6))))))</f>
        <v>0</v>
      </c>
      <c r="AC341" s="62">
        <v>0.5769230769</v>
      </c>
      <c r="AD341" s="46">
        <f t="shared" si="54"/>
        <v>0</v>
      </c>
      <c r="AE341" s="46">
        <f t="shared" si="55"/>
        <v>2</v>
      </c>
      <c r="AF341" s="58">
        <v>30</v>
      </c>
      <c r="AG341" s="48">
        <f t="shared" si="56"/>
        <v>6.6666666666666666E-2</v>
      </c>
      <c r="AH341" s="171"/>
      <c r="AI341" s="58">
        <v>1</v>
      </c>
      <c r="AJ341" s="58">
        <v>194</v>
      </c>
      <c r="AK341" s="58">
        <v>0</v>
      </c>
      <c r="AL341" s="111"/>
      <c r="AM341" s="58">
        <v>1</v>
      </c>
      <c r="AN341" s="171"/>
      <c r="AO341" s="58">
        <v>1</v>
      </c>
      <c r="AP341" s="58">
        <v>290</v>
      </c>
      <c r="AQ341" s="58">
        <v>0</v>
      </c>
      <c r="AR341" s="111"/>
      <c r="AS341" s="58">
        <v>1</v>
      </c>
      <c r="AT341" s="62">
        <v>0.38148984200000002</v>
      </c>
      <c r="AU341" s="58">
        <v>0</v>
      </c>
      <c r="AV341" s="58">
        <v>5</v>
      </c>
      <c r="AW341" s="58">
        <v>6</v>
      </c>
      <c r="AX341" s="58">
        <v>6</v>
      </c>
      <c r="AY341" s="171"/>
      <c r="AZ341" s="58">
        <v>1</v>
      </c>
      <c r="BA341" s="58">
        <v>74</v>
      </c>
      <c r="BB341" s="58">
        <v>0</v>
      </c>
      <c r="BC341" s="111"/>
      <c r="BD341" s="58">
        <v>1</v>
      </c>
      <c r="BE341" s="111"/>
      <c r="BF341" s="171"/>
      <c r="BG341" s="58">
        <v>3</v>
      </c>
      <c r="BH341" s="58">
        <v>0</v>
      </c>
      <c r="BI341" s="58">
        <v>3</v>
      </c>
      <c r="BJ341" s="58">
        <v>6</v>
      </c>
      <c r="BK341" s="61">
        <v>11</v>
      </c>
      <c r="BL341" s="61">
        <v>0</v>
      </c>
      <c r="BM341" s="61">
        <v>243</v>
      </c>
      <c r="BN341" s="64">
        <v>0</v>
      </c>
      <c r="BO341" s="63">
        <v>4.5269999999999998E-2</v>
      </c>
      <c r="BP341" s="58">
        <v>0</v>
      </c>
      <c r="BQ341" s="175"/>
      <c r="BR341" s="61">
        <v>1</v>
      </c>
      <c r="BS341" s="61">
        <v>348</v>
      </c>
      <c r="BT341" s="64">
        <v>0</v>
      </c>
      <c r="BU341" s="112"/>
      <c r="BV341" s="64">
        <v>1</v>
      </c>
      <c r="BW341" s="112"/>
      <c r="BX341" s="64">
        <v>2</v>
      </c>
      <c r="BY341" s="64">
        <v>1</v>
      </c>
      <c r="BZ341" s="64">
        <v>5</v>
      </c>
      <c r="CA341" s="64">
        <v>5</v>
      </c>
      <c r="CB341" s="177"/>
      <c r="CC341" s="61">
        <v>1</v>
      </c>
      <c r="CD341" s="61">
        <v>195</v>
      </c>
      <c r="CE341" s="64">
        <v>0</v>
      </c>
      <c r="CF341" s="112"/>
      <c r="CG341" s="58">
        <v>1</v>
      </c>
      <c r="CH341" s="58">
        <v>16</v>
      </c>
      <c r="CI341" s="58">
        <v>0</v>
      </c>
      <c r="CJ341" s="58">
        <v>316</v>
      </c>
      <c r="CK341" s="58">
        <v>0</v>
      </c>
      <c r="CL341" s="63">
        <v>5.0630000000000001E-2</v>
      </c>
      <c r="CM341" s="58">
        <v>0</v>
      </c>
      <c r="CN341" s="112"/>
      <c r="CO341" s="171"/>
      <c r="CP341" s="58">
        <v>4</v>
      </c>
      <c r="CQ341" s="58">
        <v>0</v>
      </c>
      <c r="CR341" s="58">
        <v>4</v>
      </c>
      <c r="CS341" s="64">
        <v>15</v>
      </c>
      <c r="CT341" s="64">
        <v>17</v>
      </c>
      <c r="CU341" s="63">
        <v>0.88235294119999996</v>
      </c>
      <c r="CV341" s="62">
        <v>0.98833819239999998</v>
      </c>
      <c r="CW341" s="62">
        <v>0.88235294119999996</v>
      </c>
      <c r="CX341" s="46">
        <f t="shared" si="57"/>
        <v>1.75</v>
      </c>
      <c r="CY341" s="60">
        <v>0</v>
      </c>
      <c r="CZ341" s="60">
        <v>0</v>
      </c>
      <c r="DA341" s="46">
        <f t="shared" si="58"/>
        <v>17.647058823999998</v>
      </c>
      <c r="DB341" s="60">
        <v>0</v>
      </c>
      <c r="DC341" s="60">
        <v>0</v>
      </c>
      <c r="DD341" s="66">
        <v>0</v>
      </c>
      <c r="DE341" s="49">
        <f t="shared" si="59"/>
        <v>0.41939586646486482</v>
      </c>
    </row>
    <row r="342" spans="1:109" x14ac:dyDescent="0.45">
      <c r="A342" s="56" t="s">
        <v>1831</v>
      </c>
      <c r="B342" s="57" t="s">
        <v>1832</v>
      </c>
      <c r="C342" s="56" t="s">
        <v>1833</v>
      </c>
      <c r="D342" s="56" t="s">
        <v>1834</v>
      </c>
      <c r="E342" s="56" t="s">
        <v>1835</v>
      </c>
      <c r="F342" s="56" t="s">
        <v>1666</v>
      </c>
      <c r="G342" s="56" t="s">
        <v>1666</v>
      </c>
      <c r="H342" s="56" t="s">
        <v>142</v>
      </c>
      <c r="I342" s="58">
        <v>0</v>
      </c>
      <c r="J342" s="59">
        <v>115</v>
      </c>
      <c r="K342" s="60">
        <v>3.1040000000000001</v>
      </c>
      <c r="L342" s="47">
        <f>IF(K342&lt;Benchmarks!C$9,0,IF(K342&lt;Benchmarks!D$9,1,IF(K342&lt;Benchmarks!E$9,2,IF(K342&lt;Benchmarks!F$9,3,IF(K342&lt;Benchmarks!G$9,4,IF(K342&lt;Benchmarks!H$9,5,6))))))</f>
        <v>6</v>
      </c>
      <c r="M342" s="62">
        <v>0.99270072990000002</v>
      </c>
      <c r="N342" s="46">
        <f t="shared" si="50"/>
        <v>5.9562043793999999</v>
      </c>
      <c r="O342" s="60">
        <v>1.1279999999999999</v>
      </c>
      <c r="P342" s="47">
        <f>IF(O342&lt;Benchmarks!C$8,0,IF(O342&lt;Benchmarks!D$8,1,IF(O342&lt;Benchmarks!E$8,2,IF(O342&lt;Benchmarks!F$8,3,IF(O342&lt;Benchmarks!G$8,4,IF(O342&lt;Benchmarks!H$8,5,6))))))</f>
        <v>3</v>
      </c>
      <c r="Q342" s="62">
        <v>1</v>
      </c>
      <c r="R342" s="46">
        <f t="shared" si="51"/>
        <v>3</v>
      </c>
      <c r="S342" s="60">
        <v>0.44800000000000001</v>
      </c>
      <c r="T342" s="47">
        <f>IF(S342&lt;Benchmarks!C$7,0,IF(S342&lt;Benchmarks!D$7,1,IF(S342&lt;Benchmarks!E$7,2,IF(S342&lt;Benchmarks!F$7,3,IF(S342&lt;Benchmarks!G$7,4,IF(S342&lt;Benchmarks!H$7,5,6))))))</f>
        <v>3</v>
      </c>
      <c r="U342" s="62">
        <v>1</v>
      </c>
      <c r="V342" s="46">
        <f t="shared" si="52"/>
        <v>3</v>
      </c>
      <c r="W342" s="60">
        <v>4.68</v>
      </c>
      <c r="X342" s="44">
        <f>IF(W342&lt;Benchmarks!C$5,0,IF(W342&lt;Benchmarks!D$5,1,IF(W342&lt;Benchmarks!E$5,2,IF(W342&lt;Benchmarks!F$5,3,IF(W342&lt;Benchmarks!G$5,4,IF(W342&lt;Benchmarks!H$5,5,6))))))</f>
        <v>5</v>
      </c>
      <c r="Y342" s="62">
        <v>0.99270072990000002</v>
      </c>
      <c r="Z342" s="46">
        <f t="shared" si="53"/>
        <v>4.9635036494999998</v>
      </c>
      <c r="AA342" s="60">
        <v>4.2480000000000002</v>
      </c>
      <c r="AB342" s="44">
        <f>IF(AA342&lt;Benchmarks!C$6,0,IF(AA342&lt;Benchmarks!D$6,1,IF(AA342&lt;Benchmarks!E$6,2,IF(AA342&lt;Benchmarks!F$6,3,IF(AA342&lt;Benchmarks!G$6,4,IF(AA342&lt;Benchmarks!H$6,5,6))))))</f>
        <v>5</v>
      </c>
      <c r="AC342" s="62">
        <v>0.97435897439999997</v>
      </c>
      <c r="AD342" s="46">
        <f t="shared" si="54"/>
        <v>4.8717948719999997</v>
      </c>
      <c r="AE342" s="46">
        <f t="shared" si="55"/>
        <v>21.791502900899999</v>
      </c>
      <c r="AF342" s="58">
        <v>30</v>
      </c>
      <c r="AG342" s="48">
        <f t="shared" si="56"/>
        <v>0.72638343002999994</v>
      </c>
      <c r="AH342" s="171"/>
      <c r="AI342" s="58">
        <v>1</v>
      </c>
      <c r="AJ342" s="58">
        <v>324</v>
      </c>
      <c r="AK342" s="58">
        <v>0</v>
      </c>
      <c r="AL342" s="111"/>
      <c r="AM342" s="58">
        <v>1</v>
      </c>
      <c r="AN342" s="58">
        <v>11</v>
      </c>
      <c r="AO342" s="58">
        <v>0</v>
      </c>
      <c r="AP342" s="58">
        <v>356</v>
      </c>
      <c r="AQ342" s="58">
        <v>0</v>
      </c>
      <c r="AR342" s="62">
        <v>3.09E-2</v>
      </c>
      <c r="AS342" s="58">
        <v>0</v>
      </c>
      <c r="AT342" s="111"/>
      <c r="AU342" s="171"/>
      <c r="AV342" s="58">
        <v>4</v>
      </c>
      <c r="AW342" s="58">
        <v>0</v>
      </c>
      <c r="AX342" s="58">
        <v>4</v>
      </c>
      <c r="AY342" s="171"/>
      <c r="AZ342" s="58">
        <v>1</v>
      </c>
      <c r="BA342" s="58">
        <v>91</v>
      </c>
      <c r="BB342" s="58">
        <v>0</v>
      </c>
      <c r="BC342" s="111"/>
      <c r="BD342" s="58">
        <v>1</v>
      </c>
      <c r="BE342" s="111"/>
      <c r="BF342" s="171"/>
      <c r="BG342" s="58">
        <v>5</v>
      </c>
      <c r="BH342" s="58">
        <v>0</v>
      </c>
      <c r="BI342" s="58">
        <v>5</v>
      </c>
      <c r="BJ342" s="58">
        <v>5</v>
      </c>
      <c r="BK342" s="175"/>
      <c r="BL342" s="61">
        <v>1</v>
      </c>
      <c r="BM342" s="61">
        <v>406</v>
      </c>
      <c r="BN342" s="64">
        <v>0</v>
      </c>
      <c r="BO342" s="112"/>
      <c r="BP342" s="58">
        <v>1</v>
      </c>
      <c r="BQ342" s="61">
        <v>11</v>
      </c>
      <c r="BR342" s="61">
        <v>0</v>
      </c>
      <c r="BS342" s="61">
        <v>412</v>
      </c>
      <c r="BT342" s="64">
        <v>0</v>
      </c>
      <c r="BU342" s="63">
        <v>2.6700000000000002E-2</v>
      </c>
      <c r="BV342" s="64">
        <v>0</v>
      </c>
      <c r="BW342" s="112"/>
      <c r="BX342" s="172"/>
      <c r="BY342" s="64">
        <v>0</v>
      </c>
      <c r="BZ342" s="64">
        <v>0</v>
      </c>
      <c r="CA342" s="64">
        <v>0</v>
      </c>
      <c r="CB342" s="65">
        <v>42</v>
      </c>
      <c r="CC342" s="61">
        <v>0</v>
      </c>
      <c r="CD342" s="61">
        <v>135</v>
      </c>
      <c r="CE342" s="64">
        <v>0</v>
      </c>
      <c r="CF342" s="63">
        <v>0.31111</v>
      </c>
      <c r="CG342" s="58">
        <v>0</v>
      </c>
      <c r="CH342" s="58">
        <v>89</v>
      </c>
      <c r="CI342" s="58">
        <v>0</v>
      </c>
      <c r="CJ342" s="58">
        <v>189</v>
      </c>
      <c r="CK342" s="58">
        <v>0</v>
      </c>
      <c r="CL342" s="63">
        <v>0.47089999999999999</v>
      </c>
      <c r="CM342" s="58">
        <v>0</v>
      </c>
      <c r="CN342" s="112"/>
      <c r="CO342" s="171"/>
      <c r="CP342" s="58">
        <v>0</v>
      </c>
      <c r="CQ342" s="58">
        <v>0</v>
      </c>
      <c r="CR342" s="58">
        <v>0</v>
      </c>
      <c r="CS342" s="64">
        <v>5</v>
      </c>
      <c r="CT342" s="64">
        <v>17</v>
      </c>
      <c r="CU342" s="63">
        <v>0.29411764709999999</v>
      </c>
      <c r="CV342" s="62">
        <v>1</v>
      </c>
      <c r="CW342" s="62">
        <v>0.29411764709999999</v>
      </c>
      <c r="CX342" s="46">
        <f t="shared" si="57"/>
        <v>19.067565038287498</v>
      </c>
      <c r="CY342" s="60">
        <v>0</v>
      </c>
      <c r="CZ342" s="60">
        <v>0</v>
      </c>
      <c r="DA342" s="46">
        <f t="shared" si="58"/>
        <v>5.8823529419999998</v>
      </c>
      <c r="DB342" s="60">
        <v>0</v>
      </c>
      <c r="DC342" s="60">
        <v>0</v>
      </c>
      <c r="DD342" s="66">
        <v>0</v>
      </c>
      <c r="DE342" s="49">
        <f t="shared" si="59"/>
        <v>0.53945768606027023</v>
      </c>
    </row>
    <row r="343" spans="1:109" x14ac:dyDescent="0.45">
      <c r="A343" s="56" t="s">
        <v>1836</v>
      </c>
      <c r="B343" s="57" t="s">
        <v>1837</v>
      </c>
      <c r="C343" s="56" t="s">
        <v>1838</v>
      </c>
      <c r="D343" s="56" t="s">
        <v>1839</v>
      </c>
      <c r="E343" s="56" t="s">
        <v>1840</v>
      </c>
      <c r="F343" s="56" t="s">
        <v>1666</v>
      </c>
      <c r="G343" s="56" t="s">
        <v>1666</v>
      </c>
      <c r="H343" s="56" t="s">
        <v>142</v>
      </c>
      <c r="I343" s="58">
        <v>0</v>
      </c>
      <c r="J343" s="59">
        <v>99</v>
      </c>
      <c r="K343" s="60">
        <v>2.1669999999999998</v>
      </c>
      <c r="L343" s="47">
        <f>IF(K343&lt;Benchmarks!C$9,0,IF(K343&lt;Benchmarks!D$9,1,IF(K343&lt;Benchmarks!E$9,2,IF(K343&lt;Benchmarks!F$9,3,IF(K343&lt;Benchmarks!G$9,4,IF(K343&lt;Benchmarks!H$9,5,6))))))</f>
        <v>0</v>
      </c>
      <c r="M343" s="62">
        <v>0.71532846719999998</v>
      </c>
      <c r="N343" s="46">
        <f t="shared" si="50"/>
        <v>0</v>
      </c>
      <c r="O343" s="60">
        <v>1.222</v>
      </c>
      <c r="P343" s="47">
        <f>IF(O343&lt;Benchmarks!C$8,0,IF(O343&lt;Benchmarks!D$8,1,IF(O343&lt;Benchmarks!E$8,2,IF(O343&lt;Benchmarks!F$8,3,IF(O343&lt;Benchmarks!G$8,4,IF(O343&lt;Benchmarks!H$8,5,6))))))</f>
        <v>4</v>
      </c>
      <c r="Q343" s="62">
        <v>1</v>
      </c>
      <c r="R343" s="46">
        <f t="shared" si="51"/>
        <v>4</v>
      </c>
      <c r="S343" s="60">
        <v>0.33600000000000002</v>
      </c>
      <c r="T343" s="47">
        <f>IF(S343&lt;Benchmarks!C$7,0,IF(S343&lt;Benchmarks!D$7,1,IF(S343&lt;Benchmarks!E$7,2,IF(S343&lt;Benchmarks!F$7,3,IF(S343&lt;Benchmarks!G$7,4,IF(S343&lt;Benchmarks!H$7,5,6))))))</f>
        <v>1</v>
      </c>
      <c r="U343" s="62">
        <v>1</v>
      </c>
      <c r="V343" s="46">
        <f t="shared" si="52"/>
        <v>1</v>
      </c>
      <c r="W343" s="60">
        <v>3.7250000000000001</v>
      </c>
      <c r="X343" s="44">
        <f>IF(W343&lt;Benchmarks!C$5,0,IF(W343&lt;Benchmarks!D$5,1,IF(W343&lt;Benchmarks!E$5,2,IF(W343&lt;Benchmarks!F$5,3,IF(W343&lt;Benchmarks!G$5,4,IF(W343&lt;Benchmarks!H$5,5,6))))))</f>
        <v>1</v>
      </c>
      <c r="Y343" s="62">
        <v>0.95620437960000004</v>
      </c>
      <c r="Z343" s="46">
        <f t="shared" si="53"/>
        <v>0.95620437960000004</v>
      </c>
      <c r="AA343" s="60">
        <v>3.2309999999999999</v>
      </c>
      <c r="AB343" s="44">
        <f>IF(AA343&lt;Benchmarks!C$6,0,IF(AA343&lt;Benchmarks!D$6,1,IF(AA343&lt;Benchmarks!E$6,2,IF(AA343&lt;Benchmarks!F$6,3,IF(AA343&lt;Benchmarks!G$6,4,IF(AA343&lt;Benchmarks!H$6,5,6))))))</f>
        <v>0</v>
      </c>
      <c r="AC343" s="62">
        <v>0.8461538462</v>
      </c>
      <c r="AD343" s="46">
        <f t="shared" si="54"/>
        <v>0</v>
      </c>
      <c r="AE343" s="46">
        <f t="shared" si="55"/>
        <v>5.9562043795999999</v>
      </c>
      <c r="AF343" s="58">
        <v>30</v>
      </c>
      <c r="AG343" s="48">
        <f t="shared" si="56"/>
        <v>0.19854014598666667</v>
      </c>
      <c r="AH343" s="58">
        <v>14</v>
      </c>
      <c r="AI343" s="58">
        <v>0</v>
      </c>
      <c r="AJ343" s="58">
        <v>158</v>
      </c>
      <c r="AK343" s="58">
        <v>0</v>
      </c>
      <c r="AL343" s="62">
        <v>8.8609999999999994E-2</v>
      </c>
      <c r="AM343" s="58">
        <v>0</v>
      </c>
      <c r="AN343" s="171"/>
      <c r="AO343" s="58">
        <v>1</v>
      </c>
      <c r="AP343" s="58">
        <v>159</v>
      </c>
      <c r="AQ343" s="58">
        <v>0</v>
      </c>
      <c r="AR343" s="111"/>
      <c r="AS343" s="58">
        <v>1</v>
      </c>
      <c r="AT343" s="111"/>
      <c r="AU343" s="58">
        <v>2</v>
      </c>
      <c r="AV343" s="58">
        <v>3</v>
      </c>
      <c r="AW343" s="58">
        <v>5</v>
      </c>
      <c r="AX343" s="58">
        <v>5</v>
      </c>
      <c r="AY343" s="58">
        <v>0</v>
      </c>
      <c r="AZ343" s="58">
        <v>0</v>
      </c>
      <c r="BA343" s="58">
        <v>44</v>
      </c>
      <c r="BB343" s="58">
        <v>0</v>
      </c>
      <c r="BC343" s="62">
        <v>0</v>
      </c>
      <c r="BD343" s="58">
        <v>0</v>
      </c>
      <c r="BE343" s="62">
        <v>1.1530253741000001</v>
      </c>
      <c r="BF343" s="58">
        <v>0</v>
      </c>
      <c r="BG343" s="58">
        <v>6</v>
      </c>
      <c r="BH343" s="58">
        <v>6</v>
      </c>
      <c r="BI343" s="58">
        <v>6</v>
      </c>
      <c r="BJ343" s="58">
        <v>6</v>
      </c>
      <c r="BK343" s="175"/>
      <c r="BL343" s="61">
        <v>1</v>
      </c>
      <c r="BM343" s="61">
        <v>182</v>
      </c>
      <c r="BN343" s="64">
        <v>0</v>
      </c>
      <c r="BO343" s="112"/>
      <c r="BP343" s="58">
        <v>1</v>
      </c>
      <c r="BQ343" s="175"/>
      <c r="BR343" s="61">
        <v>1</v>
      </c>
      <c r="BS343" s="61">
        <v>174</v>
      </c>
      <c r="BT343" s="64">
        <v>0</v>
      </c>
      <c r="BU343" s="112"/>
      <c r="BV343" s="64">
        <v>1</v>
      </c>
      <c r="BW343" s="63">
        <v>0.73839854410000005</v>
      </c>
      <c r="BX343" s="64">
        <v>0</v>
      </c>
      <c r="BY343" s="64">
        <v>4</v>
      </c>
      <c r="BZ343" s="64">
        <v>5</v>
      </c>
      <c r="CA343" s="64">
        <v>5</v>
      </c>
      <c r="CB343" s="65">
        <v>20</v>
      </c>
      <c r="CC343" s="61">
        <v>0</v>
      </c>
      <c r="CD343" s="61">
        <v>174</v>
      </c>
      <c r="CE343" s="64">
        <v>0</v>
      </c>
      <c r="CF343" s="63">
        <v>0.11494</v>
      </c>
      <c r="CG343" s="58">
        <v>0</v>
      </c>
      <c r="CH343" s="58">
        <v>13</v>
      </c>
      <c r="CI343" s="58">
        <v>0</v>
      </c>
      <c r="CJ343" s="58">
        <v>168</v>
      </c>
      <c r="CK343" s="58">
        <v>0</v>
      </c>
      <c r="CL343" s="63">
        <v>7.7380000000000004E-2</v>
      </c>
      <c r="CM343" s="58">
        <v>0</v>
      </c>
      <c r="CN343" s="63">
        <v>0.52560873220000004</v>
      </c>
      <c r="CO343" s="58">
        <v>0</v>
      </c>
      <c r="CP343" s="58">
        <v>3</v>
      </c>
      <c r="CQ343" s="58">
        <v>5</v>
      </c>
      <c r="CR343" s="58">
        <v>5</v>
      </c>
      <c r="CS343" s="64">
        <v>16</v>
      </c>
      <c r="CT343" s="64">
        <v>17</v>
      </c>
      <c r="CU343" s="63">
        <v>0.94117647059999998</v>
      </c>
      <c r="CV343" s="62">
        <v>0.80952380950000002</v>
      </c>
      <c r="CW343" s="62">
        <v>0</v>
      </c>
      <c r="CX343" s="46">
        <f t="shared" si="57"/>
        <v>5.2116788321499996</v>
      </c>
      <c r="CY343" s="60">
        <v>0</v>
      </c>
      <c r="CZ343" s="60">
        <v>0</v>
      </c>
      <c r="DA343" s="46">
        <f t="shared" si="58"/>
        <v>0</v>
      </c>
      <c r="DB343" s="60">
        <v>0</v>
      </c>
      <c r="DC343" s="60">
        <v>0</v>
      </c>
      <c r="DD343" s="66">
        <v>0</v>
      </c>
      <c r="DE343" s="49">
        <f t="shared" si="59"/>
        <v>0.11268494772216216</v>
      </c>
    </row>
    <row r="344" spans="1:109" x14ac:dyDescent="0.45">
      <c r="A344" s="56" t="s">
        <v>1841</v>
      </c>
      <c r="B344" s="57" t="s">
        <v>1842</v>
      </c>
      <c r="C344" s="56" t="s">
        <v>1843</v>
      </c>
      <c r="D344" s="56" t="s">
        <v>1844</v>
      </c>
      <c r="E344" s="56" t="s">
        <v>1845</v>
      </c>
      <c r="F344" s="56" t="s">
        <v>1666</v>
      </c>
      <c r="G344" s="56" t="s">
        <v>1666</v>
      </c>
      <c r="H344" s="56" t="s">
        <v>142</v>
      </c>
      <c r="I344" s="58">
        <v>0</v>
      </c>
      <c r="J344" s="59">
        <v>151</v>
      </c>
      <c r="K344" s="60">
        <v>2.0659999999999998</v>
      </c>
      <c r="L344" s="47">
        <f>IF(K344&lt;Benchmarks!C$9,0,IF(K344&lt;Benchmarks!D$9,1,IF(K344&lt;Benchmarks!E$9,2,IF(K344&lt;Benchmarks!F$9,3,IF(K344&lt;Benchmarks!G$9,4,IF(K344&lt;Benchmarks!H$9,5,6))))))</f>
        <v>0</v>
      </c>
      <c r="M344" s="62">
        <v>0.2591240876</v>
      </c>
      <c r="N344" s="46">
        <f t="shared" si="50"/>
        <v>0</v>
      </c>
      <c r="O344" s="60">
        <v>0.88700000000000001</v>
      </c>
      <c r="P344" s="47">
        <f>IF(O344&lt;Benchmarks!C$8,0,IF(O344&lt;Benchmarks!D$8,1,IF(O344&lt;Benchmarks!E$8,2,IF(O344&lt;Benchmarks!F$8,3,IF(O344&lt;Benchmarks!G$8,4,IF(O344&lt;Benchmarks!H$8,5,6))))))</f>
        <v>0</v>
      </c>
      <c r="Q344" s="62">
        <v>1</v>
      </c>
      <c r="R344" s="46">
        <f t="shared" si="51"/>
        <v>0</v>
      </c>
      <c r="S344" s="60">
        <v>0.502</v>
      </c>
      <c r="T344" s="47">
        <f>IF(S344&lt;Benchmarks!C$7,0,IF(S344&lt;Benchmarks!D$7,1,IF(S344&lt;Benchmarks!E$7,2,IF(S344&lt;Benchmarks!F$7,3,IF(S344&lt;Benchmarks!G$7,4,IF(S344&lt;Benchmarks!H$7,5,6))))))</f>
        <v>4</v>
      </c>
      <c r="U344" s="62">
        <v>1</v>
      </c>
      <c r="V344" s="46">
        <f t="shared" si="52"/>
        <v>4</v>
      </c>
      <c r="W344" s="60">
        <v>3.4550000000000001</v>
      </c>
      <c r="X344" s="44">
        <f>IF(W344&lt;Benchmarks!C$5,0,IF(W344&lt;Benchmarks!D$5,1,IF(W344&lt;Benchmarks!E$5,2,IF(W344&lt;Benchmarks!F$5,3,IF(W344&lt;Benchmarks!G$5,4,IF(W344&lt;Benchmarks!H$5,5,6))))))</f>
        <v>0</v>
      </c>
      <c r="Y344" s="62">
        <v>0.81751824819999996</v>
      </c>
      <c r="Z344" s="46">
        <f t="shared" si="53"/>
        <v>0</v>
      </c>
      <c r="AA344" s="60">
        <v>3.137</v>
      </c>
      <c r="AB344" s="44">
        <f>IF(AA344&lt;Benchmarks!C$6,0,IF(AA344&lt;Benchmarks!D$6,1,IF(AA344&lt;Benchmarks!E$6,2,IF(AA344&lt;Benchmarks!F$6,3,IF(AA344&lt;Benchmarks!G$6,4,IF(AA344&lt;Benchmarks!H$6,5,6))))))</f>
        <v>0</v>
      </c>
      <c r="AC344" s="62">
        <v>0.43589743590000002</v>
      </c>
      <c r="AD344" s="46">
        <f t="shared" si="54"/>
        <v>0</v>
      </c>
      <c r="AE344" s="46">
        <f t="shared" si="55"/>
        <v>4</v>
      </c>
      <c r="AF344" s="58">
        <v>30</v>
      </c>
      <c r="AG344" s="48">
        <f t="shared" si="56"/>
        <v>0.13333333333333333</v>
      </c>
      <c r="AH344" s="58">
        <v>15</v>
      </c>
      <c r="AI344" s="58">
        <v>0</v>
      </c>
      <c r="AJ344" s="58">
        <v>228</v>
      </c>
      <c r="AK344" s="58">
        <v>0</v>
      </c>
      <c r="AL344" s="62">
        <v>6.5790000000000001E-2</v>
      </c>
      <c r="AM344" s="58">
        <v>0</v>
      </c>
      <c r="AN344" s="58">
        <v>14</v>
      </c>
      <c r="AO344" s="58">
        <v>0</v>
      </c>
      <c r="AP344" s="58">
        <v>297</v>
      </c>
      <c r="AQ344" s="58">
        <v>0</v>
      </c>
      <c r="AR344" s="62">
        <v>4.7140000000000001E-2</v>
      </c>
      <c r="AS344" s="58">
        <v>0</v>
      </c>
      <c r="AT344" s="62">
        <v>0.34517860449999999</v>
      </c>
      <c r="AU344" s="58">
        <v>0</v>
      </c>
      <c r="AV344" s="58">
        <v>3</v>
      </c>
      <c r="AW344" s="58">
        <v>3</v>
      </c>
      <c r="AX344" s="58">
        <v>3</v>
      </c>
      <c r="AY344" s="171"/>
      <c r="AZ344" s="58">
        <v>1</v>
      </c>
      <c r="BA344" s="58">
        <v>84</v>
      </c>
      <c r="BB344" s="58">
        <v>0</v>
      </c>
      <c r="BC344" s="111"/>
      <c r="BD344" s="58">
        <v>1</v>
      </c>
      <c r="BE344" s="111"/>
      <c r="BF344" s="58">
        <v>2</v>
      </c>
      <c r="BG344" s="58">
        <v>4</v>
      </c>
      <c r="BH344" s="58">
        <v>5</v>
      </c>
      <c r="BI344" s="58">
        <v>5</v>
      </c>
      <c r="BJ344" s="58">
        <v>5</v>
      </c>
      <c r="BK344" s="175"/>
      <c r="BL344" s="61">
        <v>1</v>
      </c>
      <c r="BM344" s="61">
        <v>278</v>
      </c>
      <c r="BN344" s="64">
        <v>0</v>
      </c>
      <c r="BO344" s="112"/>
      <c r="BP344" s="58">
        <v>1</v>
      </c>
      <c r="BQ344" s="175"/>
      <c r="BR344" s="61">
        <v>1</v>
      </c>
      <c r="BS344" s="61">
        <v>332</v>
      </c>
      <c r="BT344" s="64">
        <v>0</v>
      </c>
      <c r="BU344" s="112"/>
      <c r="BV344" s="64">
        <v>1</v>
      </c>
      <c r="BW344" s="112"/>
      <c r="BX344" s="172"/>
      <c r="BY344" s="64">
        <v>0</v>
      </c>
      <c r="BZ344" s="64">
        <v>0</v>
      </c>
      <c r="CA344" s="64">
        <v>0</v>
      </c>
      <c r="CB344" s="65">
        <v>28</v>
      </c>
      <c r="CC344" s="61">
        <v>0</v>
      </c>
      <c r="CD344" s="61">
        <v>268</v>
      </c>
      <c r="CE344" s="64">
        <v>0</v>
      </c>
      <c r="CF344" s="63">
        <v>0.10448</v>
      </c>
      <c r="CG344" s="58">
        <v>0</v>
      </c>
      <c r="CH344" s="58">
        <v>29</v>
      </c>
      <c r="CI344" s="58">
        <v>0</v>
      </c>
      <c r="CJ344" s="58">
        <v>323</v>
      </c>
      <c r="CK344" s="58">
        <v>0</v>
      </c>
      <c r="CL344" s="63">
        <v>8.9779999999999999E-2</v>
      </c>
      <c r="CM344" s="58">
        <v>0</v>
      </c>
      <c r="CN344" s="63">
        <v>0.24098360660000001</v>
      </c>
      <c r="CO344" s="58">
        <v>0</v>
      </c>
      <c r="CP344" s="58">
        <v>2</v>
      </c>
      <c r="CQ344" s="58">
        <v>2</v>
      </c>
      <c r="CR344" s="58">
        <v>2</v>
      </c>
      <c r="CS344" s="64">
        <v>7</v>
      </c>
      <c r="CT344" s="64">
        <v>17</v>
      </c>
      <c r="CU344" s="63">
        <v>0.41176470590000003</v>
      </c>
      <c r="CV344" s="62">
        <v>0.97891566269999997</v>
      </c>
      <c r="CW344" s="62">
        <v>0.41176470590000003</v>
      </c>
      <c r="CX344" s="46">
        <f t="shared" si="57"/>
        <v>3.5</v>
      </c>
      <c r="CY344" s="60">
        <v>0</v>
      </c>
      <c r="CZ344" s="60">
        <v>0</v>
      </c>
      <c r="DA344" s="46">
        <f t="shared" si="58"/>
        <v>8.2352941180000006</v>
      </c>
      <c r="DB344" s="60">
        <v>0</v>
      </c>
      <c r="DC344" s="60">
        <v>0</v>
      </c>
      <c r="DD344" s="66">
        <v>0</v>
      </c>
      <c r="DE344" s="49">
        <f t="shared" si="59"/>
        <v>0.25373608903783784</v>
      </c>
    </row>
    <row r="345" spans="1:109" x14ac:dyDescent="0.45">
      <c r="A345" s="56" t="s">
        <v>1846</v>
      </c>
      <c r="B345" s="57" t="s">
        <v>1847</v>
      </c>
      <c r="C345" s="56" t="s">
        <v>1848</v>
      </c>
      <c r="D345" s="56" t="s">
        <v>1849</v>
      </c>
      <c r="E345" s="56" t="s">
        <v>1850</v>
      </c>
      <c r="F345" s="56" t="s">
        <v>1666</v>
      </c>
      <c r="G345" s="56" t="s">
        <v>1666</v>
      </c>
      <c r="H345" s="56" t="s">
        <v>142</v>
      </c>
      <c r="I345" s="58">
        <v>0</v>
      </c>
      <c r="J345" s="59">
        <v>80</v>
      </c>
      <c r="K345" s="60">
        <v>2.0950000000000002</v>
      </c>
      <c r="L345" s="47">
        <f>IF(K345&lt;Benchmarks!C$9,0,IF(K345&lt;Benchmarks!D$9,1,IF(K345&lt;Benchmarks!E$9,2,IF(K345&lt;Benchmarks!F$9,3,IF(K345&lt;Benchmarks!G$9,4,IF(K345&lt;Benchmarks!H$9,5,6))))))</f>
        <v>0</v>
      </c>
      <c r="M345" s="62">
        <v>0.28467153280000002</v>
      </c>
      <c r="N345" s="46">
        <f t="shared" si="50"/>
        <v>0</v>
      </c>
      <c r="O345" s="60">
        <v>1.143</v>
      </c>
      <c r="P345" s="47">
        <f>IF(O345&lt;Benchmarks!C$8,0,IF(O345&lt;Benchmarks!D$8,1,IF(O345&lt;Benchmarks!E$8,2,IF(O345&lt;Benchmarks!F$8,3,IF(O345&lt;Benchmarks!G$8,4,IF(O345&lt;Benchmarks!H$8,5,6))))))</f>
        <v>3</v>
      </c>
      <c r="Q345" s="62">
        <v>1</v>
      </c>
      <c r="R345" s="46">
        <f t="shared" si="51"/>
        <v>3</v>
      </c>
      <c r="S345" s="60">
        <v>0.433</v>
      </c>
      <c r="T345" s="47">
        <f>IF(S345&lt;Benchmarks!C$7,0,IF(S345&lt;Benchmarks!D$7,1,IF(S345&lt;Benchmarks!E$7,2,IF(S345&lt;Benchmarks!F$7,3,IF(S345&lt;Benchmarks!G$7,4,IF(S345&lt;Benchmarks!H$7,5,6))))))</f>
        <v>3</v>
      </c>
      <c r="U345" s="62">
        <v>1</v>
      </c>
      <c r="V345" s="46">
        <f t="shared" si="52"/>
        <v>3</v>
      </c>
      <c r="W345" s="60">
        <v>3.6709999999999998</v>
      </c>
      <c r="X345" s="44">
        <f>IF(W345&lt;Benchmarks!C$5,0,IF(W345&lt;Benchmarks!D$5,1,IF(W345&lt;Benchmarks!E$5,2,IF(W345&lt;Benchmarks!F$5,3,IF(W345&lt;Benchmarks!G$5,4,IF(W345&lt;Benchmarks!H$5,5,6))))))</f>
        <v>1</v>
      </c>
      <c r="Y345" s="62">
        <v>0.74452554739999999</v>
      </c>
      <c r="Z345" s="46">
        <f t="shared" si="53"/>
        <v>0.74452554739999999</v>
      </c>
      <c r="AA345" s="60">
        <v>3.2189999999999999</v>
      </c>
      <c r="AB345" s="44">
        <f>IF(AA345&lt;Benchmarks!C$6,0,IF(AA345&lt;Benchmarks!D$6,1,IF(AA345&lt;Benchmarks!E$6,2,IF(AA345&lt;Benchmarks!F$6,3,IF(AA345&lt;Benchmarks!G$6,4,IF(AA345&lt;Benchmarks!H$6,5,6))))))</f>
        <v>0</v>
      </c>
      <c r="AC345" s="62">
        <v>0.43589743590000002</v>
      </c>
      <c r="AD345" s="46">
        <f t="shared" si="54"/>
        <v>0</v>
      </c>
      <c r="AE345" s="46">
        <f t="shared" si="55"/>
        <v>6.7445255474000003</v>
      </c>
      <c r="AF345" s="58">
        <v>30</v>
      </c>
      <c r="AG345" s="48">
        <f t="shared" si="56"/>
        <v>0.22481751824666668</v>
      </c>
      <c r="AH345" s="58">
        <v>17</v>
      </c>
      <c r="AI345" s="58">
        <v>0</v>
      </c>
      <c r="AJ345" s="58">
        <v>213</v>
      </c>
      <c r="AK345" s="58">
        <v>0</v>
      </c>
      <c r="AL345" s="62">
        <v>7.9810000000000006E-2</v>
      </c>
      <c r="AM345" s="58">
        <v>0</v>
      </c>
      <c r="AN345" s="58">
        <v>19</v>
      </c>
      <c r="AO345" s="58">
        <v>0</v>
      </c>
      <c r="AP345" s="58">
        <v>244</v>
      </c>
      <c r="AQ345" s="58">
        <v>0</v>
      </c>
      <c r="AR345" s="62">
        <v>7.7869999999999995E-2</v>
      </c>
      <c r="AS345" s="58">
        <v>0</v>
      </c>
      <c r="AT345" s="62">
        <v>2.8508449700000001E-2</v>
      </c>
      <c r="AU345" s="58">
        <v>0</v>
      </c>
      <c r="AV345" s="58">
        <v>0</v>
      </c>
      <c r="AW345" s="58">
        <v>0</v>
      </c>
      <c r="AX345" s="58">
        <v>0</v>
      </c>
      <c r="AY345" s="171"/>
      <c r="AZ345" s="58">
        <v>1</v>
      </c>
      <c r="BA345" s="58">
        <v>58</v>
      </c>
      <c r="BB345" s="58">
        <v>0</v>
      </c>
      <c r="BC345" s="111"/>
      <c r="BD345" s="58">
        <v>1</v>
      </c>
      <c r="BE345" s="111"/>
      <c r="BF345" s="171"/>
      <c r="BG345" s="58">
        <v>0</v>
      </c>
      <c r="BH345" s="58">
        <v>0</v>
      </c>
      <c r="BI345" s="58">
        <v>0</v>
      </c>
      <c r="BJ345" s="58">
        <v>0</v>
      </c>
      <c r="BK345" s="175"/>
      <c r="BL345" s="61">
        <v>1</v>
      </c>
      <c r="BM345" s="61">
        <v>262</v>
      </c>
      <c r="BN345" s="64">
        <v>0</v>
      </c>
      <c r="BO345" s="112"/>
      <c r="BP345" s="58">
        <v>1</v>
      </c>
      <c r="BQ345" s="175"/>
      <c r="BR345" s="61">
        <v>1</v>
      </c>
      <c r="BS345" s="61">
        <v>273</v>
      </c>
      <c r="BT345" s="64">
        <v>0</v>
      </c>
      <c r="BU345" s="112"/>
      <c r="BV345" s="64">
        <v>1</v>
      </c>
      <c r="BW345" s="63">
        <v>0.86302395210000005</v>
      </c>
      <c r="BX345" s="64">
        <v>0</v>
      </c>
      <c r="BY345" s="64">
        <v>5</v>
      </c>
      <c r="BZ345" s="64">
        <v>6</v>
      </c>
      <c r="CA345" s="64">
        <v>6</v>
      </c>
      <c r="CB345" s="65">
        <v>21</v>
      </c>
      <c r="CC345" s="61">
        <v>0</v>
      </c>
      <c r="CD345" s="61">
        <v>212</v>
      </c>
      <c r="CE345" s="64">
        <v>0</v>
      </c>
      <c r="CF345" s="63">
        <v>9.9059999999999995E-2</v>
      </c>
      <c r="CG345" s="58">
        <v>0</v>
      </c>
      <c r="CH345" s="58">
        <v>32</v>
      </c>
      <c r="CI345" s="58">
        <v>0</v>
      </c>
      <c r="CJ345" s="58">
        <v>236</v>
      </c>
      <c r="CK345" s="58">
        <v>0</v>
      </c>
      <c r="CL345" s="63">
        <v>0.13558999999999999</v>
      </c>
      <c r="CM345" s="58">
        <v>0</v>
      </c>
      <c r="CN345" s="112"/>
      <c r="CO345" s="171"/>
      <c r="CP345" s="58">
        <v>0</v>
      </c>
      <c r="CQ345" s="58">
        <v>0</v>
      </c>
      <c r="CR345" s="58">
        <v>0</v>
      </c>
      <c r="CS345" s="64">
        <v>6</v>
      </c>
      <c r="CT345" s="64">
        <v>17</v>
      </c>
      <c r="CU345" s="63">
        <v>0.35294117650000001</v>
      </c>
      <c r="CV345" s="62">
        <v>0.98161764709999999</v>
      </c>
      <c r="CW345" s="62">
        <v>0.35294117650000001</v>
      </c>
      <c r="CX345" s="46">
        <f t="shared" si="57"/>
        <v>5.9014598539750001</v>
      </c>
      <c r="CY345" s="60">
        <v>0</v>
      </c>
      <c r="CZ345" s="60">
        <v>0</v>
      </c>
      <c r="DA345" s="46">
        <f t="shared" si="58"/>
        <v>7.0588235299999997</v>
      </c>
      <c r="DB345" s="60">
        <v>0</v>
      </c>
      <c r="DC345" s="60">
        <v>0</v>
      </c>
      <c r="DD345" s="66">
        <v>0</v>
      </c>
      <c r="DE345" s="49">
        <f t="shared" si="59"/>
        <v>0.28022234343729729</v>
      </c>
    </row>
    <row r="346" spans="1:109" x14ac:dyDescent="0.45">
      <c r="A346" s="56" t="s">
        <v>1851</v>
      </c>
      <c r="B346" s="57" t="s">
        <v>1852</v>
      </c>
      <c r="C346" s="56" t="s">
        <v>1853</v>
      </c>
      <c r="D346" s="56" t="s">
        <v>1854</v>
      </c>
      <c r="E346" s="56" t="s">
        <v>1855</v>
      </c>
      <c r="F346" s="56" t="s">
        <v>1666</v>
      </c>
      <c r="G346" s="56" t="s">
        <v>1666</v>
      </c>
      <c r="H346" s="56" t="s">
        <v>142</v>
      </c>
      <c r="I346" s="58">
        <v>0</v>
      </c>
      <c r="J346" s="59">
        <v>59</v>
      </c>
      <c r="K346" s="60">
        <v>2.7519999999999998</v>
      </c>
      <c r="L346" s="47">
        <f>IF(K346&lt;Benchmarks!C$9,0,IF(K346&lt;Benchmarks!D$9,1,IF(K346&lt;Benchmarks!E$9,2,IF(K346&lt;Benchmarks!F$9,3,IF(K346&lt;Benchmarks!G$9,4,IF(K346&lt;Benchmarks!H$9,5,6))))))</f>
        <v>5</v>
      </c>
      <c r="M346" s="62">
        <v>0.98905109489999998</v>
      </c>
      <c r="N346" s="46">
        <f t="shared" si="50"/>
        <v>4.9452554744999997</v>
      </c>
      <c r="O346" s="60">
        <v>1.599</v>
      </c>
      <c r="P346" s="47">
        <f>IF(O346&lt;Benchmarks!C$8,0,IF(O346&lt;Benchmarks!D$8,1,IF(O346&lt;Benchmarks!E$8,2,IF(O346&lt;Benchmarks!F$8,3,IF(O346&lt;Benchmarks!G$8,4,IF(O346&lt;Benchmarks!H$8,5,6))))))</f>
        <v>6</v>
      </c>
      <c r="Q346" s="62">
        <v>1</v>
      </c>
      <c r="R346" s="46">
        <f t="shared" si="51"/>
        <v>6</v>
      </c>
      <c r="S346" s="60">
        <v>0.52100000000000002</v>
      </c>
      <c r="T346" s="47">
        <f>IF(S346&lt;Benchmarks!C$7,0,IF(S346&lt;Benchmarks!D$7,1,IF(S346&lt;Benchmarks!E$7,2,IF(S346&lt;Benchmarks!F$7,3,IF(S346&lt;Benchmarks!G$7,4,IF(S346&lt;Benchmarks!H$7,5,6))))))</f>
        <v>4</v>
      </c>
      <c r="U346" s="62">
        <v>1</v>
      </c>
      <c r="V346" s="46">
        <f t="shared" si="52"/>
        <v>4</v>
      </c>
      <c r="W346" s="60">
        <v>4.8710000000000004</v>
      </c>
      <c r="X346" s="44">
        <f>IF(W346&lt;Benchmarks!C$5,0,IF(W346&lt;Benchmarks!D$5,1,IF(W346&lt;Benchmarks!E$5,2,IF(W346&lt;Benchmarks!F$5,3,IF(W346&lt;Benchmarks!G$5,4,IF(W346&lt;Benchmarks!H$5,5,6))))))</f>
        <v>6</v>
      </c>
      <c r="Y346" s="62">
        <v>1</v>
      </c>
      <c r="Z346" s="46">
        <f t="shared" si="53"/>
        <v>6</v>
      </c>
      <c r="AA346" s="60">
        <v>4.2380000000000004</v>
      </c>
      <c r="AB346" s="44">
        <f>IF(AA346&lt;Benchmarks!C$6,0,IF(AA346&lt;Benchmarks!D$6,1,IF(AA346&lt;Benchmarks!E$6,2,IF(AA346&lt;Benchmarks!F$6,3,IF(AA346&lt;Benchmarks!G$6,4,IF(AA346&lt;Benchmarks!H$6,5,6))))))</f>
        <v>5</v>
      </c>
      <c r="AC346" s="62">
        <v>1</v>
      </c>
      <c r="AD346" s="46">
        <f t="shared" si="54"/>
        <v>5</v>
      </c>
      <c r="AE346" s="46">
        <f t="shared" si="55"/>
        <v>25.945255474500001</v>
      </c>
      <c r="AF346" s="58">
        <v>30</v>
      </c>
      <c r="AG346" s="48">
        <f t="shared" si="56"/>
        <v>0.86484184915000006</v>
      </c>
      <c r="AH346" s="171"/>
      <c r="AI346" s="58">
        <v>1</v>
      </c>
      <c r="AJ346" s="171"/>
      <c r="AK346" s="58">
        <v>4</v>
      </c>
      <c r="AL346" s="111"/>
      <c r="AM346" s="58">
        <v>1</v>
      </c>
      <c r="AN346" s="171"/>
      <c r="AO346" s="58">
        <v>1</v>
      </c>
      <c r="AP346" s="171"/>
      <c r="AQ346" s="58">
        <v>1</v>
      </c>
      <c r="AR346" s="111"/>
      <c r="AS346" s="58">
        <v>1</v>
      </c>
      <c r="AT346" s="111"/>
      <c r="AU346" s="171"/>
      <c r="AV346" s="171"/>
      <c r="AW346" s="171"/>
      <c r="AX346" s="171"/>
      <c r="AY346" s="171"/>
      <c r="AZ346" s="58">
        <v>1</v>
      </c>
      <c r="BA346" s="171"/>
      <c r="BB346" s="58">
        <v>1</v>
      </c>
      <c r="BC346" s="111"/>
      <c r="BD346" s="58">
        <v>1</v>
      </c>
      <c r="BE346" s="111"/>
      <c r="BF346" s="171"/>
      <c r="BG346" s="171"/>
      <c r="BH346" s="171"/>
      <c r="BI346" s="171"/>
      <c r="BJ346" s="171"/>
      <c r="BK346" s="61">
        <v>0</v>
      </c>
      <c r="BL346" s="61">
        <v>0</v>
      </c>
      <c r="BM346" s="175"/>
      <c r="BN346" s="64">
        <v>4</v>
      </c>
      <c r="BO346" s="112"/>
      <c r="BP346" s="58">
        <v>4</v>
      </c>
      <c r="BQ346" s="61">
        <v>0</v>
      </c>
      <c r="BR346" s="61">
        <v>0</v>
      </c>
      <c r="BS346" s="175"/>
      <c r="BT346" s="64">
        <v>1</v>
      </c>
      <c r="BU346" s="112"/>
      <c r="BV346" s="64">
        <v>1</v>
      </c>
      <c r="BW346" s="112"/>
      <c r="BX346" s="172"/>
      <c r="BY346" s="172"/>
      <c r="BZ346" s="172"/>
      <c r="CA346" s="172"/>
      <c r="CB346" s="65">
        <v>0</v>
      </c>
      <c r="CC346" s="61">
        <v>0</v>
      </c>
      <c r="CD346" s="175"/>
      <c r="CE346" s="64">
        <v>4</v>
      </c>
      <c r="CF346" s="112"/>
      <c r="CG346" s="58">
        <v>4</v>
      </c>
      <c r="CH346" s="58">
        <v>0</v>
      </c>
      <c r="CI346" s="58">
        <v>0</v>
      </c>
      <c r="CJ346" s="171"/>
      <c r="CK346" s="58">
        <v>1</v>
      </c>
      <c r="CL346" s="112"/>
      <c r="CM346" s="58">
        <v>1</v>
      </c>
      <c r="CN346" s="112"/>
      <c r="CO346" s="171"/>
      <c r="CP346" s="171"/>
      <c r="CQ346" s="171"/>
      <c r="CR346" s="171"/>
      <c r="CS346" s="172"/>
      <c r="CT346" s="64">
        <v>0</v>
      </c>
      <c r="CU346" s="112"/>
      <c r="CV346" s="62">
        <v>1</v>
      </c>
      <c r="CW346" s="111"/>
      <c r="CX346" s="46">
        <f t="shared" si="57"/>
        <v>22.702098540187503</v>
      </c>
      <c r="CY346" s="60">
        <v>0</v>
      </c>
      <c r="CZ346" s="60">
        <v>0</v>
      </c>
      <c r="DA346" s="179" t="str">
        <f t="shared" si="58"/>
        <v/>
      </c>
      <c r="DB346" s="60">
        <v>0</v>
      </c>
      <c r="DC346" s="60">
        <v>0</v>
      </c>
      <c r="DD346" s="66">
        <v>0</v>
      </c>
      <c r="DE346" s="49">
        <f t="shared" si="59"/>
        <v>0.86484184915000006</v>
      </c>
    </row>
    <row r="347" spans="1:109" x14ac:dyDescent="0.45">
      <c r="A347" s="56" t="s">
        <v>1856</v>
      </c>
      <c r="B347" s="57" t="s">
        <v>1857</v>
      </c>
      <c r="C347" s="56" t="s">
        <v>1858</v>
      </c>
      <c r="D347" s="56" t="s">
        <v>1859</v>
      </c>
      <c r="E347" s="56" t="s">
        <v>1860</v>
      </c>
      <c r="F347" s="56" t="s">
        <v>1666</v>
      </c>
      <c r="G347" s="56" t="s">
        <v>1666</v>
      </c>
      <c r="H347" s="56" t="s">
        <v>142</v>
      </c>
      <c r="I347" s="58">
        <v>0</v>
      </c>
      <c r="J347" s="59">
        <v>99</v>
      </c>
      <c r="K347" s="60">
        <v>1.389</v>
      </c>
      <c r="L347" s="47">
        <f>IF(K347&lt;Benchmarks!C$9,0,IF(K347&lt;Benchmarks!D$9,1,IF(K347&lt;Benchmarks!E$9,2,IF(K347&lt;Benchmarks!F$9,3,IF(K347&lt;Benchmarks!G$9,4,IF(K347&lt;Benchmarks!H$9,5,6))))))</f>
        <v>0</v>
      </c>
      <c r="M347" s="62">
        <v>0.62773722629999995</v>
      </c>
      <c r="N347" s="46">
        <f t="shared" si="50"/>
        <v>0</v>
      </c>
      <c r="O347" s="60">
        <v>1.2849999999999999</v>
      </c>
      <c r="P347" s="47">
        <f>IF(O347&lt;Benchmarks!C$8,0,IF(O347&lt;Benchmarks!D$8,1,IF(O347&lt;Benchmarks!E$8,2,IF(O347&lt;Benchmarks!F$8,3,IF(O347&lt;Benchmarks!G$8,4,IF(O347&lt;Benchmarks!H$8,5,6))))))</f>
        <v>5</v>
      </c>
      <c r="Q347" s="62">
        <v>1</v>
      </c>
      <c r="R347" s="46">
        <f t="shared" si="51"/>
        <v>5</v>
      </c>
      <c r="S347" s="60">
        <v>0.43</v>
      </c>
      <c r="T347" s="47">
        <f>IF(S347&lt;Benchmarks!C$7,0,IF(S347&lt;Benchmarks!D$7,1,IF(S347&lt;Benchmarks!E$7,2,IF(S347&lt;Benchmarks!F$7,3,IF(S347&lt;Benchmarks!G$7,4,IF(S347&lt;Benchmarks!H$7,5,6))))))</f>
        <v>3</v>
      </c>
      <c r="U347" s="62">
        <v>1</v>
      </c>
      <c r="V347" s="46">
        <f t="shared" si="52"/>
        <v>3</v>
      </c>
      <c r="W347" s="60">
        <v>3.1040000000000001</v>
      </c>
      <c r="X347" s="44">
        <f>IF(W347&lt;Benchmarks!C$5,0,IF(W347&lt;Benchmarks!D$5,1,IF(W347&lt;Benchmarks!E$5,2,IF(W347&lt;Benchmarks!F$5,3,IF(W347&lt;Benchmarks!G$5,4,IF(W347&lt;Benchmarks!H$5,5,6))))))</f>
        <v>0</v>
      </c>
      <c r="Y347" s="62">
        <v>1</v>
      </c>
      <c r="Z347" s="46">
        <f t="shared" si="53"/>
        <v>0</v>
      </c>
      <c r="AA347" s="60">
        <v>2.8460000000000001</v>
      </c>
      <c r="AB347" s="44">
        <f>IF(AA347&lt;Benchmarks!C$6,0,IF(AA347&lt;Benchmarks!D$6,1,IF(AA347&lt;Benchmarks!E$6,2,IF(AA347&lt;Benchmarks!F$6,3,IF(AA347&lt;Benchmarks!G$6,4,IF(AA347&lt;Benchmarks!H$6,5,6))))))</f>
        <v>0</v>
      </c>
      <c r="AC347" s="62">
        <v>1</v>
      </c>
      <c r="AD347" s="46">
        <f t="shared" si="54"/>
        <v>0</v>
      </c>
      <c r="AE347" s="46">
        <f t="shared" si="55"/>
        <v>8</v>
      </c>
      <c r="AF347" s="58">
        <v>30</v>
      </c>
      <c r="AG347" s="48">
        <f t="shared" si="56"/>
        <v>0.26666666666666666</v>
      </c>
      <c r="AH347" s="58">
        <v>12</v>
      </c>
      <c r="AI347" s="58">
        <v>0</v>
      </c>
      <c r="AJ347" s="58">
        <v>295</v>
      </c>
      <c r="AK347" s="58">
        <v>0</v>
      </c>
      <c r="AL347" s="62">
        <v>4.0680000000000001E-2</v>
      </c>
      <c r="AM347" s="58">
        <v>0</v>
      </c>
      <c r="AN347" s="58">
        <v>14</v>
      </c>
      <c r="AO347" s="58">
        <v>0</v>
      </c>
      <c r="AP347" s="58">
        <v>315</v>
      </c>
      <c r="AQ347" s="58">
        <v>0</v>
      </c>
      <c r="AR347" s="62">
        <v>4.444E-2</v>
      </c>
      <c r="AS347" s="58">
        <v>0</v>
      </c>
      <c r="AT347" s="111"/>
      <c r="AU347" s="171"/>
      <c r="AV347" s="58">
        <v>3</v>
      </c>
      <c r="AW347" s="58">
        <v>0</v>
      </c>
      <c r="AX347" s="58">
        <v>3</v>
      </c>
      <c r="AY347" s="171"/>
      <c r="AZ347" s="58">
        <v>1</v>
      </c>
      <c r="BA347" s="58">
        <v>80</v>
      </c>
      <c r="BB347" s="58">
        <v>0</v>
      </c>
      <c r="BC347" s="111"/>
      <c r="BD347" s="58">
        <v>1</v>
      </c>
      <c r="BE347" s="111"/>
      <c r="BF347" s="58">
        <v>2</v>
      </c>
      <c r="BG347" s="58">
        <v>5</v>
      </c>
      <c r="BH347" s="58">
        <v>6</v>
      </c>
      <c r="BI347" s="58">
        <v>6</v>
      </c>
      <c r="BJ347" s="58">
        <v>6</v>
      </c>
      <c r="BK347" s="61">
        <v>0</v>
      </c>
      <c r="BL347" s="61">
        <v>0</v>
      </c>
      <c r="BM347" s="61">
        <v>316</v>
      </c>
      <c r="BN347" s="64">
        <v>0</v>
      </c>
      <c r="BO347" s="63">
        <v>0</v>
      </c>
      <c r="BP347" s="58">
        <v>0</v>
      </c>
      <c r="BQ347" s="61">
        <v>0</v>
      </c>
      <c r="BR347" s="61">
        <v>0</v>
      </c>
      <c r="BS347" s="61">
        <v>337</v>
      </c>
      <c r="BT347" s="64">
        <v>0</v>
      </c>
      <c r="BU347" s="63">
        <v>0</v>
      </c>
      <c r="BV347" s="64">
        <v>0</v>
      </c>
      <c r="BW347" s="112"/>
      <c r="BX347" s="172"/>
      <c r="BY347" s="64">
        <v>6</v>
      </c>
      <c r="BZ347" s="64">
        <v>0</v>
      </c>
      <c r="CA347" s="64">
        <v>6</v>
      </c>
      <c r="CB347" s="65">
        <v>19</v>
      </c>
      <c r="CC347" s="61">
        <v>0</v>
      </c>
      <c r="CD347" s="61">
        <v>280</v>
      </c>
      <c r="CE347" s="64">
        <v>0</v>
      </c>
      <c r="CF347" s="63">
        <v>6.7860000000000004E-2</v>
      </c>
      <c r="CG347" s="58">
        <v>0</v>
      </c>
      <c r="CH347" s="58">
        <v>20</v>
      </c>
      <c r="CI347" s="58">
        <v>0</v>
      </c>
      <c r="CJ347" s="58">
        <v>319</v>
      </c>
      <c r="CK347" s="58">
        <v>0</v>
      </c>
      <c r="CL347" s="63">
        <v>6.2700000000000006E-2</v>
      </c>
      <c r="CM347" s="58">
        <v>0</v>
      </c>
      <c r="CN347" s="63">
        <v>0.21164889249999999</v>
      </c>
      <c r="CO347" s="58">
        <v>0</v>
      </c>
      <c r="CP347" s="58">
        <v>4</v>
      </c>
      <c r="CQ347" s="58">
        <v>2</v>
      </c>
      <c r="CR347" s="58">
        <v>4</v>
      </c>
      <c r="CS347" s="64">
        <v>16</v>
      </c>
      <c r="CT347" s="64">
        <v>17</v>
      </c>
      <c r="CU347" s="63">
        <v>0.94117647059999998</v>
      </c>
      <c r="CV347" s="62">
        <v>0.97653958939999996</v>
      </c>
      <c r="CW347" s="62">
        <v>0.94117647059999998</v>
      </c>
      <c r="CX347" s="46">
        <f t="shared" si="57"/>
        <v>7</v>
      </c>
      <c r="CY347" s="60">
        <v>0</v>
      </c>
      <c r="CZ347" s="60">
        <v>0</v>
      </c>
      <c r="DA347" s="46">
        <f t="shared" si="58"/>
        <v>18.823529411999999</v>
      </c>
      <c r="DB347" s="60">
        <v>0</v>
      </c>
      <c r="DC347" s="60">
        <v>0</v>
      </c>
      <c r="DD347" s="66">
        <v>0</v>
      </c>
      <c r="DE347" s="49">
        <f t="shared" si="59"/>
        <v>0.55834658188108111</v>
      </c>
    </row>
    <row r="348" spans="1:109" x14ac:dyDescent="0.45">
      <c r="A348" s="56" t="s">
        <v>1861</v>
      </c>
      <c r="B348" s="57" t="s">
        <v>1862</v>
      </c>
      <c r="C348" s="56" t="s">
        <v>1863</v>
      </c>
      <c r="D348" s="56" t="s">
        <v>1864</v>
      </c>
      <c r="E348" s="56" t="s">
        <v>1865</v>
      </c>
      <c r="F348" s="56" t="s">
        <v>1666</v>
      </c>
      <c r="G348" s="56" t="s">
        <v>1666</v>
      </c>
      <c r="H348" s="56" t="s">
        <v>142</v>
      </c>
      <c r="I348" s="58">
        <v>0</v>
      </c>
      <c r="J348" s="59">
        <v>97</v>
      </c>
      <c r="K348" s="60">
        <v>2.448</v>
      </c>
      <c r="L348" s="47">
        <f>IF(K348&lt;Benchmarks!C$9,0,IF(K348&lt;Benchmarks!D$9,1,IF(K348&lt;Benchmarks!E$9,2,IF(K348&lt;Benchmarks!F$9,3,IF(K348&lt;Benchmarks!G$9,4,IF(K348&lt;Benchmarks!H$9,5,6))))))</f>
        <v>3</v>
      </c>
      <c r="M348" s="62">
        <v>0.93065693429999996</v>
      </c>
      <c r="N348" s="46">
        <f t="shared" si="50"/>
        <v>2.7919708028999999</v>
      </c>
      <c r="O348" s="60">
        <v>1.1060000000000001</v>
      </c>
      <c r="P348" s="47">
        <f>IF(O348&lt;Benchmarks!C$8,0,IF(O348&lt;Benchmarks!D$8,1,IF(O348&lt;Benchmarks!E$8,2,IF(O348&lt;Benchmarks!F$8,3,IF(O348&lt;Benchmarks!G$8,4,IF(O348&lt;Benchmarks!H$8,5,6))))))</f>
        <v>3</v>
      </c>
      <c r="Q348" s="62">
        <v>1</v>
      </c>
      <c r="R348" s="46">
        <f t="shared" si="51"/>
        <v>3</v>
      </c>
      <c r="S348" s="60">
        <v>0.40100000000000002</v>
      </c>
      <c r="T348" s="47">
        <f>IF(S348&lt;Benchmarks!C$7,0,IF(S348&lt;Benchmarks!D$7,1,IF(S348&lt;Benchmarks!E$7,2,IF(S348&lt;Benchmarks!F$7,3,IF(S348&lt;Benchmarks!G$7,4,IF(S348&lt;Benchmarks!H$7,5,6))))))</f>
        <v>3</v>
      </c>
      <c r="U348" s="62">
        <v>1</v>
      </c>
      <c r="V348" s="46">
        <f t="shared" si="52"/>
        <v>3</v>
      </c>
      <c r="W348" s="60">
        <v>3.9550000000000001</v>
      </c>
      <c r="X348" s="44">
        <f>IF(W348&lt;Benchmarks!C$5,0,IF(W348&lt;Benchmarks!D$5,1,IF(W348&lt;Benchmarks!E$5,2,IF(W348&lt;Benchmarks!F$5,3,IF(W348&lt;Benchmarks!G$5,4,IF(W348&lt;Benchmarks!H$5,5,6))))))</f>
        <v>2</v>
      </c>
      <c r="Y348" s="62">
        <v>0.95985401459999997</v>
      </c>
      <c r="Z348" s="46">
        <f t="shared" si="53"/>
        <v>1.9197080291999999</v>
      </c>
      <c r="AA348" s="60">
        <v>3.6749999999999998</v>
      </c>
      <c r="AB348" s="44">
        <f>IF(AA348&lt;Benchmarks!C$6,0,IF(AA348&lt;Benchmarks!D$6,1,IF(AA348&lt;Benchmarks!E$6,2,IF(AA348&lt;Benchmarks!F$6,3,IF(AA348&lt;Benchmarks!G$6,4,IF(AA348&lt;Benchmarks!H$6,5,6))))))</f>
        <v>3</v>
      </c>
      <c r="AC348" s="62">
        <v>0.91025641030000004</v>
      </c>
      <c r="AD348" s="46">
        <f t="shared" si="54"/>
        <v>2.7307692309</v>
      </c>
      <c r="AE348" s="46">
        <f t="shared" si="55"/>
        <v>13.442448063000001</v>
      </c>
      <c r="AF348" s="58">
        <v>30</v>
      </c>
      <c r="AG348" s="48">
        <f t="shared" si="56"/>
        <v>0.44808160210000003</v>
      </c>
      <c r="AH348" s="171"/>
      <c r="AI348" s="58">
        <v>1</v>
      </c>
      <c r="AJ348" s="58">
        <v>239</v>
      </c>
      <c r="AK348" s="58">
        <v>0</v>
      </c>
      <c r="AL348" s="111"/>
      <c r="AM348" s="58">
        <v>1</v>
      </c>
      <c r="AN348" s="171"/>
      <c r="AO348" s="58">
        <v>1</v>
      </c>
      <c r="AP348" s="58">
        <v>262</v>
      </c>
      <c r="AQ348" s="58">
        <v>0</v>
      </c>
      <c r="AR348" s="111"/>
      <c r="AS348" s="58">
        <v>1</v>
      </c>
      <c r="AT348" s="111"/>
      <c r="AU348" s="171"/>
      <c r="AV348" s="58">
        <v>4</v>
      </c>
      <c r="AW348" s="58">
        <v>0</v>
      </c>
      <c r="AX348" s="58">
        <v>4</v>
      </c>
      <c r="AY348" s="171"/>
      <c r="AZ348" s="58">
        <v>1</v>
      </c>
      <c r="BA348" s="58">
        <v>69</v>
      </c>
      <c r="BB348" s="58">
        <v>0</v>
      </c>
      <c r="BC348" s="111"/>
      <c r="BD348" s="58">
        <v>1</v>
      </c>
      <c r="BE348" s="111"/>
      <c r="BF348" s="171"/>
      <c r="BG348" s="58">
        <v>3</v>
      </c>
      <c r="BH348" s="58">
        <v>0</v>
      </c>
      <c r="BI348" s="58">
        <v>3</v>
      </c>
      <c r="BJ348" s="58">
        <v>4</v>
      </c>
      <c r="BK348" s="61">
        <v>0</v>
      </c>
      <c r="BL348" s="61">
        <v>0</v>
      </c>
      <c r="BM348" s="61">
        <v>281</v>
      </c>
      <c r="BN348" s="64">
        <v>0</v>
      </c>
      <c r="BO348" s="63">
        <v>0</v>
      </c>
      <c r="BP348" s="58">
        <v>0</v>
      </c>
      <c r="BQ348" s="175"/>
      <c r="BR348" s="61">
        <v>1</v>
      </c>
      <c r="BS348" s="61">
        <v>288</v>
      </c>
      <c r="BT348" s="64">
        <v>0</v>
      </c>
      <c r="BU348" s="112"/>
      <c r="BV348" s="64">
        <v>1</v>
      </c>
      <c r="BW348" s="112"/>
      <c r="BX348" s="172"/>
      <c r="BY348" s="64">
        <v>0</v>
      </c>
      <c r="BZ348" s="64">
        <v>0</v>
      </c>
      <c r="CA348" s="64">
        <v>0</v>
      </c>
      <c r="CB348" s="177"/>
      <c r="CC348" s="61">
        <v>1</v>
      </c>
      <c r="CD348" s="61">
        <v>269</v>
      </c>
      <c r="CE348" s="64">
        <v>0</v>
      </c>
      <c r="CF348" s="112"/>
      <c r="CG348" s="58">
        <v>1</v>
      </c>
      <c r="CH348" s="171"/>
      <c r="CI348" s="58">
        <v>1</v>
      </c>
      <c r="CJ348" s="58">
        <v>282</v>
      </c>
      <c r="CK348" s="58">
        <v>0</v>
      </c>
      <c r="CL348" s="112"/>
      <c r="CM348" s="58">
        <v>1</v>
      </c>
      <c r="CN348" s="112"/>
      <c r="CO348" s="171"/>
      <c r="CP348" s="58">
        <v>5</v>
      </c>
      <c r="CQ348" s="58">
        <v>0</v>
      </c>
      <c r="CR348" s="58">
        <v>5</v>
      </c>
      <c r="CS348" s="64">
        <v>9</v>
      </c>
      <c r="CT348" s="64">
        <v>17</v>
      </c>
      <c r="CU348" s="63">
        <v>0.52941176469999995</v>
      </c>
      <c r="CV348" s="62">
        <v>0.99298245610000002</v>
      </c>
      <c r="CW348" s="62">
        <v>0.52941176469999995</v>
      </c>
      <c r="CX348" s="46">
        <f t="shared" si="57"/>
        <v>11.762142055125</v>
      </c>
      <c r="CY348" s="60">
        <v>0</v>
      </c>
      <c r="CZ348" s="60">
        <v>0</v>
      </c>
      <c r="DA348" s="46">
        <f t="shared" si="58"/>
        <v>10.588235293999999</v>
      </c>
      <c r="DB348" s="60">
        <v>0</v>
      </c>
      <c r="DC348" s="60">
        <v>0</v>
      </c>
      <c r="DD348" s="66">
        <v>0</v>
      </c>
      <c r="DE348" s="49">
        <f t="shared" si="59"/>
        <v>0.48325140214324319</v>
      </c>
    </row>
    <row r="349" spans="1:109" x14ac:dyDescent="0.45">
      <c r="A349" s="56" t="s">
        <v>1866</v>
      </c>
      <c r="B349" s="57" t="s">
        <v>1867</v>
      </c>
      <c r="C349" s="56" t="s">
        <v>1868</v>
      </c>
      <c r="D349" s="56" t="s">
        <v>1869</v>
      </c>
      <c r="E349" s="56" t="s">
        <v>1870</v>
      </c>
      <c r="F349" s="56" t="s">
        <v>1666</v>
      </c>
      <c r="G349" s="56" t="s">
        <v>1666</v>
      </c>
      <c r="H349" s="56" t="s">
        <v>142</v>
      </c>
      <c r="I349" s="58">
        <v>0</v>
      </c>
      <c r="J349" s="59">
        <v>99</v>
      </c>
      <c r="K349" s="60">
        <v>1.778</v>
      </c>
      <c r="L349" s="47">
        <f>IF(K349&lt;Benchmarks!C$9,0,IF(K349&lt;Benchmarks!D$9,1,IF(K349&lt;Benchmarks!E$9,2,IF(K349&lt;Benchmarks!F$9,3,IF(K349&lt;Benchmarks!G$9,4,IF(K349&lt;Benchmarks!H$9,5,6))))))</f>
        <v>0</v>
      </c>
      <c r="M349" s="62">
        <v>1</v>
      </c>
      <c r="N349" s="46">
        <f t="shared" si="50"/>
        <v>0</v>
      </c>
      <c r="O349" s="60">
        <v>1.347</v>
      </c>
      <c r="P349" s="47">
        <f>IF(O349&lt;Benchmarks!C$8,0,IF(O349&lt;Benchmarks!D$8,1,IF(O349&lt;Benchmarks!E$8,2,IF(O349&lt;Benchmarks!F$8,3,IF(O349&lt;Benchmarks!G$8,4,IF(O349&lt;Benchmarks!H$8,5,6))))))</f>
        <v>5</v>
      </c>
      <c r="Q349" s="62">
        <v>1</v>
      </c>
      <c r="R349" s="46">
        <f t="shared" si="51"/>
        <v>5</v>
      </c>
      <c r="S349" s="60">
        <v>0.56899999999999995</v>
      </c>
      <c r="T349" s="47">
        <f>IF(S349&lt;Benchmarks!C$7,0,IF(S349&lt;Benchmarks!D$7,1,IF(S349&lt;Benchmarks!E$7,2,IF(S349&lt;Benchmarks!F$7,3,IF(S349&lt;Benchmarks!G$7,4,IF(S349&lt;Benchmarks!H$7,5,6))))))</f>
        <v>5</v>
      </c>
      <c r="U349" s="62">
        <v>1</v>
      </c>
      <c r="V349" s="46">
        <f t="shared" si="52"/>
        <v>5</v>
      </c>
      <c r="W349" s="60">
        <v>3.694</v>
      </c>
      <c r="X349" s="44">
        <f>IF(W349&lt;Benchmarks!C$5,0,IF(W349&lt;Benchmarks!D$5,1,IF(W349&lt;Benchmarks!E$5,2,IF(W349&lt;Benchmarks!F$5,3,IF(W349&lt;Benchmarks!G$5,4,IF(W349&lt;Benchmarks!H$5,5,6))))))</f>
        <v>1</v>
      </c>
      <c r="Y349" s="62">
        <v>1</v>
      </c>
      <c r="Z349" s="46">
        <f t="shared" si="53"/>
        <v>1</v>
      </c>
      <c r="AA349" s="60">
        <v>3.4279999999999999</v>
      </c>
      <c r="AB349" s="44">
        <f>IF(AA349&lt;Benchmarks!C$6,0,IF(AA349&lt;Benchmarks!D$6,1,IF(AA349&lt;Benchmarks!E$6,2,IF(AA349&lt;Benchmarks!F$6,3,IF(AA349&lt;Benchmarks!G$6,4,IF(AA349&lt;Benchmarks!H$6,5,6))))))</f>
        <v>1</v>
      </c>
      <c r="AC349" s="62">
        <v>1</v>
      </c>
      <c r="AD349" s="46">
        <f t="shared" si="54"/>
        <v>1</v>
      </c>
      <c r="AE349" s="46">
        <f t="shared" si="55"/>
        <v>12</v>
      </c>
      <c r="AF349" s="58">
        <v>30</v>
      </c>
      <c r="AG349" s="48">
        <f t="shared" si="56"/>
        <v>0.4</v>
      </c>
      <c r="AH349" s="171"/>
      <c r="AI349" s="58">
        <v>1</v>
      </c>
      <c r="AJ349" s="58">
        <v>245</v>
      </c>
      <c r="AK349" s="58">
        <v>0</v>
      </c>
      <c r="AL349" s="111"/>
      <c r="AM349" s="58">
        <v>1</v>
      </c>
      <c r="AN349" s="171"/>
      <c r="AO349" s="58">
        <v>1</v>
      </c>
      <c r="AP349" s="58">
        <v>266</v>
      </c>
      <c r="AQ349" s="58">
        <v>0</v>
      </c>
      <c r="AR349" s="111"/>
      <c r="AS349" s="58">
        <v>1</v>
      </c>
      <c r="AT349" s="62">
        <v>0.24053682039999999</v>
      </c>
      <c r="AU349" s="58">
        <v>0</v>
      </c>
      <c r="AV349" s="58">
        <v>4</v>
      </c>
      <c r="AW349" s="58">
        <v>2</v>
      </c>
      <c r="AX349" s="58">
        <v>4</v>
      </c>
      <c r="AY349" s="171"/>
      <c r="AZ349" s="58">
        <v>1</v>
      </c>
      <c r="BA349" s="58">
        <v>71</v>
      </c>
      <c r="BB349" s="58">
        <v>0</v>
      </c>
      <c r="BC349" s="111"/>
      <c r="BD349" s="58">
        <v>1</v>
      </c>
      <c r="BE349" s="111"/>
      <c r="BF349" s="171"/>
      <c r="BG349" s="58">
        <v>3</v>
      </c>
      <c r="BH349" s="58">
        <v>0</v>
      </c>
      <c r="BI349" s="58">
        <v>3</v>
      </c>
      <c r="BJ349" s="58">
        <v>4</v>
      </c>
      <c r="BK349" s="175"/>
      <c r="BL349" s="61">
        <v>1</v>
      </c>
      <c r="BM349" s="61">
        <v>264</v>
      </c>
      <c r="BN349" s="64">
        <v>0</v>
      </c>
      <c r="BO349" s="112"/>
      <c r="BP349" s="58">
        <v>1</v>
      </c>
      <c r="BQ349" s="61">
        <v>0</v>
      </c>
      <c r="BR349" s="61">
        <v>0</v>
      </c>
      <c r="BS349" s="61">
        <v>277</v>
      </c>
      <c r="BT349" s="64">
        <v>0</v>
      </c>
      <c r="BU349" s="63">
        <v>0</v>
      </c>
      <c r="BV349" s="64">
        <v>0</v>
      </c>
      <c r="BW349" s="112"/>
      <c r="BX349" s="64">
        <v>2</v>
      </c>
      <c r="BY349" s="64">
        <v>6</v>
      </c>
      <c r="BZ349" s="64">
        <v>6</v>
      </c>
      <c r="CA349" s="64">
        <v>6</v>
      </c>
      <c r="CB349" s="65">
        <v>12</v>
      </c>
      <c r="CC349" s="61">
        <v>0</v>
      </c>
      <c r="CD349" s="61">
        <v>239</v>
      </c>
      <c r="CE349" s="64">
        <v>0</v>
      </c>
      <c r="CF349" s="63">
        <v>5.0209999999999998E-2</v>
      </c>
      <c r="CG349" s="58">
        <v>0</v>
      </c>
      <c r="CH349" s="171"/>
      <c r="CI349" s="58">
        <v>1</v>
      </c>
      <c r="CJ349" s="58">
        <v>259</v>
      </c>
      <c r="CK349" s="58">
        <v>0</v>
      </c>
      <c r="CL349" s="112"/>
      <c r="CM349" s="58">
        <v>1</v>
      </c>
      <c r="CN349" s="112"/>
      <c r="CO349" s="58">
        <v>2</v>
      </c>
      <c r="CP349" s="58">
        <v>5</v>
      </c>
      <c r="CQ349" s="58">
        <v>5</v>
      </c>
      <c r="CR349" s="58">
        <v>5</v>
      </c>
      <c r="CS349" s="64">
        <v>15</v>
      </c>
      <c r="CT349" s="64">
        <v>17</v>
      </c>
      <c r="CU349" s="63">
        <v>0.88235294119999996</v>
      </c>
      <c r="CV349" s="62">
        <v>1</v>
      </c>
      <c r="CW349" s="62">
        <v>0.88235294119999996</v>
      </c>
      <c r="CX349" s="46">
        <f t="shared" si="57"/>
        <v>10.5</v>
      </c>
      <c r="CY349" s="60">
        <v>0</v>
      </c>
      <c r="CZ349" s="60">
        <v>0</v>
      </c>
      <c r="DA349" s="46">
        <f t="shared" si="58"/>
        <v>17.647058823999998</v>
      </c>
      <c r="DB349" s="60">
        <v>0</v>
      </c>
      <c r="DC349" s="60">
        <v>0</v>
      </c>
      <c r="DD349" s="66">
        <v>0</v>
      </c>
      <c r="DE349" s="49">
        <f t="shared" si="59"/>
        <v>0.60858505565405396</v>
      </c>
    </row>
    <row r="350" spans="1:109" x14ac:dyDescent="0.45">
      <c r="A350" s="56" t="s">
        <v>1871</v>
      </c>
      <c r="B350" s="57" t="s">
        <v>1872</v>
      </c>
      <c r="C350" s="56" t="s">
        <v>1873</v>
      </c>
      <c r="D350" s="56" t="s">
        <v>1874</v>
      </c>
      <c r="E350" s="56" t="s">
        <v>1875</v>
      </c>
      <c r="F350" s="56" t="s">
        <v>1666</v>
      </c>
      <c r="G350" s="56" t="s">
        <v>1666</v>
      </c>
      <c r="H350" s="56" t="s">
        <v>142</v>
      </c>
      <c r="I350" s="58">
        <v>0</v>
      </c>
      <c r="J350" s="59">
        <v>115</v>
      </c>
      <c r="K350" s="60">
        <v>1.508</v>
      </c>
      <c r="L350" s="47">
        <f>IF(K350&lt;Benchmarks!C$9,0,IF(K350&lt;Benchmarks!D$9,1,IF(K350&lt;Benchmarks!E$9,2,IF(K350&lt;Benchmarks!F$9,3,IF(K350&lt;Benchmarks!G$9,4,IF(K350&lt;Benchmarks!H$9,5,6))))))</f>
        <v>0</v>
      </c>
      <c r="M350" s="62">
        <v>0.38321167880000001</v>
      </c>
      <c r="N350" s="46">
        <f t="shared" si="50"/>
        <v>0</v>
      </c>
      <c r="O350" s="60">
        <v>1.095</v>
      </c>
      <c r="P350" s="47">
        <f>IF(O350&lt;Benchmarks!C$8,0,IF(O350&lt;Benchmarks!D$8,1,IF(O350&lt;Benchmarks!E$8,2,IF(O350&lt;Benchmarks!F$8,3,IF(O350&lt;Benchmarks!G$8,4,IF(O350&lt;Benchmarks!H$8,5,6))))))</f>
        <v>2</v>
      </c>
      <c r="Q350" s="62">
        <v>1</v>
      </c>
      <c r="R350" s="46">
        <f t="shared" si="51"/>
        <v>2</v>
      </c>
      <c r="S350" s="60">
        <v>0.38200000000000001</v>
      </c>
      <c r="T350" s="47">
        <f>IF(S350&lt;Benchmarks!C$7,0,IF(S350&lt;Benchmarks!D$7,1,IF(S350&lt;Benchmarks!E$7,2,IF(S350&lt;Benchmarks!F$7,3,IF(S350&lt;Benchmarks!G$7,4,IF(S350&lt;Benchmarks!H$7,5,6))))))</f>
        <v>2</v>
      </c>
      <c r="U350" s="62">
        <v>1</v>
      </c>
      <c r="V350" s="46">
        <f t="shared" si="52"/>
        <v>2</v>
      </c>
      <c r="W350" s="60">
        <v>2.984</v>
      </c>
      <c r="X350" s="44">
        <f>IF(W350&lt;Benchmarks!C$5,0,IF(W350&lt;Benchmarks!D$5,1,IF(W350&lt;Benchmarks!E$5,2,IF(W350&lt;Benchmarks!F$5,3,IF(W350&lt;Benchmarks!G$5,4,IF(W350&lt;Benchmarks!H$5,5,6))))))</f>
        <v>0</v>
      </c>
      <c r="Y350" s="62">
        <v>1</v>
      </c>
      <c r="Z350" s="46">
        <f t="shared" si="53"/>
        <v>0</v>
      </c>
      <c r="AA350" s="60">
        <v>2.8250000000000002</v>
      </c>
      <c r="AB350" s="44">
        <f>IF(AA350&lt;Benchmarks!C$6,0,IF(AA350&lt;Benchmarks!D$6,1,IF(AA350&lt;Benchmarks!E$6,2,IF(AA350&lt;Benchmarks!F$6,3,IF(AA350&lt;Benchmarks!G$6,4,IF(AA350&lt;Benchmarks!H$6,5,6))))))</f>
        <v>0</v>
      </c>
      <c r="AC350" s="62">
        <v>1</v>
      </c>
      <c r="AD350" s="46">
        <f t="shared" si="54"/>
        <v>0</v>
      </c>
      <c r="AE350" s="46">
        <f t="shared" si="55"/>
        <v>4</v>
      </c>
      <c r="AF350" s="58">
        <v>30</v>
      </c>
      <c r="AG350" s="48">
        <f t="shared" si="56"/>
        <v>0.13333333333333333</v>
      </c>
      <c r="AH350" s="58">
        <v>31</v>
      </c>
      <c r="AI350" s="58">
        <v>0</v>
      </c>
      <c r="AJ350" s="58">
        <v>341</v>
      </c>
      <c r="AK350" s="58">
        <v>0</v>
      </c>
      <c r="AL350" s="62">
        <v>9.0910000000000005E-2</v>
      </c>
      <c r="AM350" s="58">
        <v>0</v>
      </c>
      <c r="AN350" s="58">
        <v>33</v>
      </c>
      <c r="AO350" s="58">
        <v>0</v>
      </c>
      <c r="AP350" s="58">
        <v>368</v>
      </c>
      <c r="AQ350" s="58">
        <v>0</v>
      </c>
      <c r="AR350" s="62">
        <v>8.967E-2</v>
      </c>
      <c r="AS350" s="58">
        <v>0</v>
      </c>
      <c r="AT350" s="62">
        <v>1.56664561E-2</v>
      </c>
      <c r="AU350" s="58">
        <v>0</v>
      </c>
      <c r="AV350" s="58">
        <v>0</v>
      </c>
      <c r="AW350" s="58">
        <v>0</v>
      </c>
      <c r="AX350" s="58">
        <v>0</v>
      </c>
      <c r="AY350" s="171"/>
      <c r="AZ350" s="58">
        <v>1</v>
      </c>
      <c r="BA350" s="58">
        <v>91</v>
      </c>
      <c r="BB350" s="58">
        <v>0</v>
      </c>
      <c r="BC350" s="111"/>
      <c r="BD350" s="58">
        <v>1</v>
      </c>
      <c r="BE350" s="111"/>
      <c r="BF350" s="58">
        <v>2</v>
      </c>
      <c r="BG350" s="58">
        <v>0</v>
      </c>
      <c r="BH350" s="58">
        <v>0</v>
      </c>
      <c r="BI350" s="58">
        <v>0</v>
      </c>
      <c r="BJ350" s="58">
        <v>0</v>
      </c>
      <c r="BK350" s="61">
        <v>13</v>
      </c>
      <c r="BL350" s="61">
        <v>0</v>
      </c>
      <c r="BM350" s="61">
        <v>358</v>
      </c>
      <c r="BN350" s="64">
        <v>0</v>
      </c>
      <c r="BO350" s="63">
        <v>3.6310000000000002E-2</v>
      </c>
      <c r="BP350" s="58">
        <v>0</v>
      </c>
      <c r="BQ350" s="175"/>
      <c r="BR350" s="61">
        <v>1</v>
      </c>
      <c r="BS350" s="61">
        <v>385</v>
      </c>
      <c r="BT350" s="64">
        <v>0</v>
      </c>
      <c r="BU350" s="112"/>
      <c r="BV350" s="64">
        <v>1</v>
      </c>
      <c r="BW350" s="112"/>
      <c r="BX350" s="64">
        <v>2</v>
      </c>
      <c r="BY350" s="64">
        <v>4</v>
      </c>
      <c r="BZ350" s="64">
        <v>5</v>
      </c>
      <c r="CA350" s="64">
        <v>5</v>
      </c>
      <c r="CB350" s="65">
        <v>13</v>
      </c>
      <c r="CC350" s="61">
        <v>0</v>
      </c>
      <c r="CD350" s="61">
        <v>285</v>
      </c>
      <c r="CE350" s="64">
        <v>0</v>
      </c>
      <c r="CF350" s="63">
        <v>4.5609999999999998E-2</v>
      </c>
      <c r="CG350" s="58">
        <v>0</v>
      </c>
      <c r="CH350" s="58">
        <v>37</v>
      </c>
      <c r="CI350" s="58">
        <v>0</v>
      </c>
      <c r="CJ350" s="58">
        <v>339</v>
      </c>
      <c r="CK350" s="58">
        <v>0</v>
      </c>
      <c r="CL350" s="63">
        <v>0.10914</v>
      </c>
      <c r="CM350" s="58">
        <v>0</v>
      </c>
      <c r="CN350" s="112"/>
      <c r="CO350" s="171"/>
      <c r="CP350" s="58">
        <v>1</v>
      </c>
      <c r="CQ350" s="58">
        <v>0</v>
      </c>
      <c r="CR350" s="58">
        <v>1</v>
      </c>
      <c r="CS350" s="64">
        <v>6</v>
      </c>
      <c r="CT350" s="64">
        <v>17</v>
      </c>
      <c r="CU350" s="63">
        <v>0.35294117650000001</v>
      </c>
      <c r="CV350" s="62">
        <v>0.95959595959999999</v>
      </c>
      <c r="CW350" s="62">
        <v>0.35294117650000001</v>
      </c>
      <c r="CX350" s="46">
        <f t="shared" si="57"/>
        <v>3.5</v>
      </c>
      <c r="CY350" s="60">
        <v>0</v>
      </c>
      <c r="CZ350" s="60">
        <v>0</v>
      </c>
      <c r="DA350" s="46">
        <f t="shared" si="58"/>
        <v>7.0588235299999997</v>
      </c>
      <c r="DB350" s="60">
        <v>0</v>
      </c>
      <c r="DC350" s="60">
        <v>0</v>
      </c>
      <c r="DD350" s="66">
        <v>0</v>
      </c>
      <c r="DE350" s="49">
        <f t="shared" si="59"/>
        <v>0.22829888713513513</v>
      </c>
    </row>
    <row r="351" spans="1:109" x14ac:dyDescent="0.45">
      <c r="A351" s="56" t="s">
        <v>1876</v>
      </c>
      <c r="B351" s="57" t="s">
        <v>1877</v>
      </c>
      <c r="C351" s="56" t="s">
        <v>1878</v>
      </c>
      <c r="D351" s="56" t="s">
        <v>1879</v>
      </c>
      <c r="E351" s="56" t="s">
        <v>1880</v>
      </c>
      <c r="F351" s="56" t="s">
        <v>1666</v>
      </c>
      <c r="G351" s="56" t="s">
        <v>1666</v>
      </c>
      <c r="H351" s="56" t="s">
        <v>142</v>
      </c>
      <c r="I351" s="58">
        <v>0</v>
      </c>
      <c r="J351" s="59">
        <v>96</v>
      </c>
      <c r="K351" s="60">
        <v>1.7450000000000001</v>
      </c>
      <c r="L351" s="47">
        <f>IF(K351&lt;Benchmarks!C$9,0,IF(K351&lt;Benchmarks!D$9,1,IF(K351&lt;Benchmarks!E$9,2,IF(K351&lt;Benchmarks!F$9,3,IF(K351&lt;Benchmarks!G$9,4,IF(K351&lt;Benchmarks!H$9,5,6))))))</f>
        <v>0</v>
      </c>
      <c r="M351" s="62">
        <v>9.1240875900000004E-2</v>
      </c>
      <c r="N351" s="46">
        <f t="shared" si="50"/>
        <v>0</v>
      </c>
      <c r="O351" s="60">
        <v>1.0620000000000001</v>
      </c>
      <c r="P351" s="47">
        <f>IF(O351&lt;Benchmarks!C$8,0,IF(O351&lt;Benchmarks!D$8,1,IF(O351&lt;Benchmarks!E$8,2,IF(O351&lt;Benchmarks!F$8,3,IF(O351&lt;Benchmarks!G$8,4,IF(O351&lt;Benchmarks!H$8,5,6))))))</f>
        <v>2</v>
      </c>
      <c r="Q351" s="62">
        <v>1</v>
      </c>
      <c r="R351" s="46">
        <f t="shared" si="51"/>
        <v>2</v>
      </c>
      <c r="S351" s="60">
        <v>0.27200000000000002</v>
      </c>
      <c r="T351" s="47">
        <f>IF(S351&lt;Benchmarks!C$7,0,IF(S351&lt;Benchmarks!D$7,1,IF(S351&lt;Benchmarks!E$7,2,IF(S351&lt;Benchmarks!F$7,3,IF(S351&lt;Benchmarks!G$7,4,IF(S351&lt;Benchmarks!H$7,5,6))))))</f>
        <v>0</v>
      </c>
      <c r="U351" s="62">
        <v>1</v>
      </c>
      <c r="V351" s="46">
        <f t="shared" si="52"/>
        <v>0</v>
      </c>
      <c r="W351" s="60">
        <v>3.0790000000000002</v>
      </c>
      <c r="X351" s="44">
        <f>IF(W351&lt;Benchmarks!C$5,0,IF(W351&lt;Benchmarks!D$5,1,IF(W351&lt;Benchmarks!E$5,2,IF(W351&lt;Benchmarks!F$5,3,IF(W351&lt;Benchmarks!G$5,4,IF(W351&lt;Benchmarks!H$5,5,6))))))</f>
        <v>0</v>
      </c>
      <c r="Y351" s="62">
        <v>0.92700729930000003</v>
      </c>
      <c r="Z351" s="46">
        <f t="shared" si="53"/>
        <v>0</v>
      </c>
      <c r="AA351" s="60">
        <v>2.8929999999999998</v>
      </c>
      <c r="AB351" s="44">
        <f>IF(AA351&lt;Benchmarks!C$6,0,IF(AA351&lt;Benchmarks!D$6,1,IF(AA351&lt;Benchmarks!E$6,2,IF(AA351&lt;Benchmarks!F$6,3,IF(AA351&lt;Benchmarks!G$6,4,IF(AA351&lt;Benchmarks!H$6,5,6))))))</f>
        <v>0</v>
      </c>
      <c r="AC351" s="62">
        <v>0.78205128209999997</v>
      </c>
      <c r="AD351" s="46">
        <f t="shared" si="54"/>
        <v>0</v>
      </c>
      <c r="AE351" s="46">
        <f t="shared" si="55"/>
        <v>2</v>
      </c>
      <c r="AF351" s="58">
        <v>30</v>
      </c>
      <c r="AG351" s="48">
        <f t="shared" si="56"/>
        <v>6.6666666666666666E-2</v>
      </c>
      <c r="AH351" s="171"/>
      <c r="AI351" s="58">
        <v>1</v>
      </c>
      <c r="AJ351" s="58">
        <v>140</v>
      </c>
      <c r="AK351" s="58">
        <v>0</v>
      </c>
      <c r="AL351" s="111"/>
      <c r="AM351" s="58">
        <v>1</v>
      </c>
      <c r="AN351" s="171"/>
      <c r="AO351" s="58">
        <v>1</v>
      </c>
      <c r="AP351" s="58">
        <v>153</v>
      </c>
      <c r="AQ351" s="58">
        <v>0</v>
      </c>
      <c r="AR351" s="111"/>
      <c r="AS351" s="58">
        <v>1</v>
      </c>
      <c r="AT351" s="111"/>
      <c r="AU351" s="171"/>
      <c r="AV351" s="58">
        <v>3</v>
      </c>
      <c r="AW351" s="58">
        <v>0</v>
      </c>
      <c r="AX351" s="58">
        <v>3</v>
      </c>
      <c r="AY351" s="58">
        <v>0</v>
      </c>
      <c r="AZ351" s="58">
        <v>0</v>
      </c>
      <c r="BA351" s="58">
        <v>39</v>
      </c>
      <c r="BB351" s="58">
        <v>0</v>
      </c>
      <c r="BC351" s="62">
        <v>0</v>
      </c>
      <c r="BD351" s="58">
        <v>0</v>
      </c>
      <c r="BE351" s="111"/>
      <c r="BF351" s="58">
        <v>2</v>
      </c>
      <c r="BG351" s="58">
        <v>6</v>
      </c>
      <c r="BH351" s="58">
        <v>6</v>
      </c>
      <c r="BI351" s="58">
        <v>6</v>
      </c>
      <c r="BJ351" s="58">
        <v>6</v>
      </c>
      <c r="BK351" s="175"/>
      <c r="BL351" s="61">
        <v>1</v>
      </c>
      <c r="BM351" s="61">
        <v>188</v>
      </c>
      <c r="BN351" s="64">
        <v>0</v>
      </c>
      <c r="BO351" s="112"/>
      <c r="BP351" s="58">
        <v>1</v>
      </c>
      <c r="BQ351" s="61">
        <v>14</v>
      </c>
      <c r="BR351" s="61">
        <v>0</v>
      </c>
      <c r="BS351" s="61">
        <v>170</v>
      </c>
      <c r="BT351" s="64">
        <v>0</v>
      </c>
      <c r="BU351" s="63">
        <v>8.2350000000000007E-2</v>
      </c>
      <c r="BV351" s="64">
        <v>0</v>
      </c>
      <c r="BW351" s="112"/>
      <c r="BX351" s="172"/>
      <c r="BY351" s="64">
        <v>0</v>
      </c>
      <c r="BZ351" s="64">
        <v>0</v>
      </c>
      <c r="CA351" s="64">
        <v>0</v>
      </c>
      <c r="CB351" s="65">
        <v>14</v>
      </c>
      <c r="CC351" s="61">
        <v>0</v>
      </c>
      <c r="CD351" s="61">
        <v>180</v>
      </c>
      <c r="CE351" s="64">
        <v>0</v>
      </c>
      <c r="CF351" s="63">
        <v>7.7780000000000002E-2</v>
      </c>
      <c r="CG351" s="58">
        <v>0</v>
      </c>
      <c r="CH351" s="171"/>
      <c r="CI351" s="58">
        <v>1</v>
      </c>
      <c r="CJ351" s="58">
        <v>162</v>
      </c>
      <c r="CK351" s="58">
        <v>0</v>
      </c>
      <c r="CL351" s="112"/>
      <c r="CM351" s="58">
        <v>1</v>
      </c>
      <c r="CN351" s="112"/>
      <c r="CO351" s="58">
        <v>2</v>
      </c>
      <c r="CP351" s="58">
        <v>4</v>
      </c>
      <c r="CQ351" s="58">
        <v>5</v>
      </c>
      <c r="CR351" s="58">
        <v>5</v>
      </c>
      <c r="CS351" s="64">
        <v>11</v>
      </c>
      <c r="CT351" s="64">
        <v>17</v>
      </c>
      <c r="CU351" s="63">
        <v>0.64705882349999999</v>
      </c>
      <c r="CV351" s="62">
        <v>1</v>
      </c>
      <c r="CW351" s="62">
        <v>0.64705882349999999</v>
      </c>
      <c r="CX351" s="46">
        <f t="shared" si="57"/>
        <v>1.75</v>
      </c>
      <c r="CY351" s="60">
        <v>0</v>
      </c>
      <c r="CZ351" s="60">
        <v>0</v>
      </c>
      <c r="DA351" s="46">
        <f t="shared" si="58"/>
        <v>12.94117647</v>
      </c>
      <c r="DB351" s="60">
        <v>0</v>
      </c>
      <c r="DC351" s="60">
        <v>0</v>
      </c>
      <c r="DD351" s="66">
        <v>0</v>
      </c>
      <c r="DE351" s="49">
        <f t="shared" si="59"/>
        <v>0.31764705881081079</v>
      </c>
    </row>
    <row r="352" spans="1:109" x14ac:dyDescent="0.45">
      <c r="A352" s="56" t="s">
        <v>1881</v>
      </c>
      <c r="B352" s="57" t="s">
        <v>1882</v>
      </c>
      <c r="C352" s="56" t="s">
        <v>1883</v>
      </c>
      <c r="D352" s="56" t="s">
        <v>1884</v>
      </c>
      <c r="E352" s="56" t="s">
        <v>1885</v>
      </c>
      <c r="F352" s="56" t="s">
        <v>1666</v>
      </c>
      <c r="G352" s="56" t="s">
        <v>1666</v>
      </c>
      <c r="H352" s="56" t="s">
        <v>142</v>
      </c>
      <c r="I352" s="58">
        <v>0</v>
      </c>
      <c r="J352" s="59">
        <v>99</v>
      </c>
      <c r="K352" s="60">
        <v>2.173</v>
      </c>
      <c r="L352" s="47">
        <f>IF(K352&lt;Benchmarks!C$9,0,IF(K352&lt;Benchmarks!D$9,1,IF(K352&lt;Benchmarks!E$9,2,IF(K352&lt;Benchmarks!F$9,3,IF(K352&lt;Benchmarks!G$9,4,IF(K352&lt;Benchmarks!H$9,5,6))))))</f>
        <v>0</v>
      </c>
      <c r="M352" s="62">
        <v>0.61678832120000004</v>
      </c>
      <c r="N352" s="46">
        <f t="shared" si="50"/>
        <v>0</v>
      </c>
      <c r="O352" s="60">
        <v>1.3959999999999999</v>
      </c>
      <c r="P352" s="47">
        <f>IF(O352&lt;Benchmarks!C$8,0,IF(O352&lt;Benchmarks!D$8,1,IF(O352&lt;Benchmarks!E$8,2,IF(O352&lt;Benchmarks!F$8,3,IF(O352&lt;Benchmarks!G$8,4,IF(O352&lt;Benchmarks!H$8,5,6))))))</f>
        <v>5</v>
      </c>
      <c r="Q352" s="62">
        <v>1</v>
      </c>
      <c r="R352" s="46">
        <f t="shared" si="51"/>
        <v>5</v>
      </c>
      <c r="S352" s="60">
        <v>0.311</v>
      </c>
      <c r="T352" s="47">
        <f>IF(S352&lt;Benchmarks!C$7,0,IF(S352&lt;Benchmarks!D$7,1,IF(S352&lt;Benchmarks!E$7,2,IF(S352&lt;Benchmarks!F$7,3,IF(S352&lt;Benchmarks!G$7,4,IF(S352&lt;Benchmarks!H$7,5,6))))))</f>
        <v>0</v>
      </c>
      <c r="U352" s="62">
        <v>1</v>
      </c>
      <c r="V352" s="46">
        <f t="shared" si="52"/>
        <v>0</v>
      </c>
      <c r="W352" s="60">
        <v>3.88</v>
      </c>
      <c r="X352" s="44">
        <f>IF(W352&lt;Benchmarks!C$5,0,IF(W352&lt;Benchmarks!D$5,1,IF(W352&lt;Benchmarks!E$5,2,IF(W352&lt;Benchmarks!F$5,3,IF(W352&lt;Benchmarks!G$5,4,IF(W352&lt;Benchmarks!H$5,5,6))))))</f>
        <v>2</v>
      </c>
      <c r="Y352" s="62">
        <v>0.96715328469999995</v>
      </c>
      <c r="Z352" s="46">
        <f t="shared" si="53"/>
        <v>1.9343065693999999</v>
      </c>
      <c r="AA352" s="60">
        <v>3.4289999999999998</v>
      </c>
      <c r="AB352" s="44">
        <f>IF(AA352&lt;Benchmarks!C$6,0,IF(AA352&lt;Benchmarks!D$6,1,IF(AA352&lt;Benchmarks!E$6,2,IF(AA352&lt;Benchmarks!F$6,3,IF(AA352&lt;Benchmarks!G$6,4,IF(AA352&lt;Benchmarks!H$6,5,6))))))</f>
        <v>1</v>
      </c>
      <c r="AC352" s="62">
        <v>0.89743589739999996</v>
      </c>
      <c r="AD352" s="46">
        <f t="shared" si="54"/>
        <v>0.89743589739999996</v>
      </c>
      <c r="AE352" s="46">
        <f t="shared" si="55"/>
        <v>7.8317424667999997</v>
      </c>
      <c r="AF352" s="58">
        <v>30</v>
      </c>
      <c r="AG352" s="48">
        <f t="shared" si="56"/>
        <v>0.26105808222666665</v>
      </c>
      <c r="AH352" s="171"/>
      <c r="AI352" s="58">
        <v>1</v>
      </c>
      <c r="AJ352" s="58">
        <v>177</v>
      </c>
      <c r="AK352" s="58">
        <v>0</v>
      </c>
      <c r="AL352" s="111"/>
      <c r="AM352" s="58">
        <v>1</v>
      </c>
      <c r="AN352" s="171"/>
      <c r="AO352" s="58">
        <v>1</v>
      </c>
      <c r="AP352" s="58">
        <v>197</v>
      </c>
      <c r="AQ352" s="58">
        <v>0</v>
      </c>
      <c r="AR352" s="111"/>
      <c r="AS352" s="58">
        <v>1</v>
      </c>
      <c r="AT352" s="62">
        <v>0.80911935629999998</v>
      </c>
      <c r="AU352" s="58">
        <v>0</v>
      </c>
      <c r="AV352" s="58">
        <v>5</v>
      </c>
      <c r="AW352" s="58">
        <v>6</v>
      </c>
      <c r="AX352" s="58">
        <v>6</v>
      </c>
      <c r="AY352" s="171"/>
      <c r="AZ352" s="58">
        <v>1</v>
      </c>
      <c r="BA352" s="58">
        <v>39</v>
      </c>
      <c r="BB352" s="58">
        <v>0</v>
      </c>
      <c r="BC352" s="111"/>
      <c r="BD352" s="58">
        <v>1</v>
      </c>
      <c r="BE352" s="62">
        <v>0.68976307550000004</v>
      </c>
      <c r="BF352" s="58">
        <v>0</v>
      </c>
      <c r="BG352" s="58">
        <v>5</v>
      </c>
      <c r="BH352" s="58">
        <v>6</v>
      </c>
      <c r="BI352" s="58">
        <v>6</v>
      </c>
      <c r="BJ352" s="58">
        <v>6</v>
      </c>
      <c r="BK352" s="175"/>
      <c r="BL352" s="61">
        <v>1</v>
      </c>
      <c r="BM352" s="61">
        <v>225</v>
      </c>
      <c r="BN352" s="64">
        <v>0</v>
      </c>
      <c r="BO352" s="112"/>
      <c r="BP352" s="58">
        <v>1</v>
      </c>
      <c r="BQ352" s="175"/>
      <c r="BR352" s="61">
        <v>1</v>
      </c>
      <c r="BS352" s="61">
        <v>224</v>
      </c>
      <c r="BT352" s="64">
        <v>0</v>
      </c>
      <c r="BU352" s="112"/>
      <c r="BV352" s="64">
        <v>1</v>
      </c>
      <c r="BW352" s="63">
        <v>0.49793775779999999</v>
      </c>
      <c r="BX352" s="64">
        <v>0</v>
      </c>
      <c r="BY352" s="64">
        <v>3</v>
      </c>
      <c r="BZ352" s="64">
        <v>4</v>
      </c>
      <c r="CA352" s="64">
        <v>4</v>
      </c>
      <c r="CB352" s="65">
        <v>19</v>
      </c>
      <c r="CC352" s="61">
        <v>0</v>
      </c>
      <c r="CD352" s="61">
        <v>139</v>
      </c>
      <c r="CE352" s="64">
        <v>0</v>
      </c>
      <c r="CF352" s="63">
        <v>0.13669000000000001</v>
      </c>
      <c r="CG352" s="58">
        <v>0</v>
      </c>
      <c r="CH352" s="58">
        <v>35</v>
      </c>
      <c r="CI352" s="58">
        <v>0</v>
      </c>
      <c r="CJ352" s="58">
        <v>194</v>
      </c>
      <c r="CK352" s="58">
        <v>0</v>
      </c>
      <c r="CL352" s="63">
        <v>0.18040999999999999</v>
      </c>
      <c r="CM352" s="58">
        <v>0</v>
      </c>
      <c r="CN352" s="112"/>
      <c r="CO352" s="171"/>
      <c r="CP352" s="58">
        <v>0</v>
      </c>
      <c r="CQ352" s="58">
        <v>0</v>
      </c>
      <c r="CR352" s="58">
        <v>0</v>
      </c>
      <c r="CS352" s="64">
        <v>10</v>
      </c>
      <c r="CT352" s="64">
        <v>17</v>
      </c>
      <c r="CU352" s="63">
        <v>0.58823529409999997</v>
      </c>
      <c r="CV352" s="62">
        <v>0.90163934430000003</v>
      </c>
      <c r="CW352" s="62">
        <v>0.29411764709999999</v>
      </c>
      <c r="CX352" s="46">
        <f t="shared" si="57"/>
        <v>6.8527746584499996</v>
      </c>
      <c r="CY352" s="60">
        <v>0</v>
      </c>
      <c r="CZ352" s="60">
        <v>0</v>
      </c>
      <c r="DA352" s="46">
        <f t="shared" si="58"/>
        <v>5.8823529419999998</v>
      </c>
      <c r="DB352" s="60">
        <v>0</v>
      </c>
      <c r="DC352" s="60">
        <v>0</v>
      </c>
      <c r="DD352" s="66">
        <v>0</v>
      </c>
      <c r="DE352" s="49">
        <f t="shared" si="59"/>
        <v>0.27535411028000001</v>
      </c>
    </row>
    <row r="353" spans="1:109" x14ac:dyDescent="0.45">
      <c r="A353" s="56" t="s">
        <v>1886</v>
      </c>
      <c r="B353" s="57" t="s">
        <v>1887</v>
      </c>
      <c r="C353" s="56" t="s">
        <v>1888</v>
      </c>
      <c r="D353" s="56" t="s">
        <v>1889</v>
      </c>
      <c r="E353" s="56" t="s">
        <v>1890</v>
      </c>
      <c r="F353" s="56" t="s">
        <v>1666</v>
      </c>
      <c r="G353" s="56" t="s">
        <v>1666</v>
      </c>
      <c r="H353" s="56" t="s">
        <v>142</v>
      </c>
      <c r="I353" s="58">
        <v>0</v>
      </c>
      <c r="J353" s="59">
        <v>59</v>
      </c>
      <c r="K353" s="60">
        <v>2.6320000000000001</v>
      </c>
      <c r="L353" s="47">
        <f>IF(K353&lt;Benchmarks!C$9,0,IF(K353&lt;Benchmarks!D$9,1,IF(K353&lt;Benchmarks!E$9,2,IF(K353&lt;Benchmarks!F$9,3,IF(K353&lt;Benchmarks!G$9,4,IF(K353&lt;Benchmarks!H$9,5,6))))))</f>
        <v>4</v>
      </c>
      <c r="M353" s="62">
        <v>0.98540145990000005</v>
      </c>
      <c r="N353" s="46">
        <f t="shared" si="50"/>
        <v>3.9416058396000002</v>
      </c>
      <c r="O353" s="60">
        <v>1.111</v>
      </c>
      <c r="P353" s="47">
        <f>IF(O353&lt;Benchmarks!C$8,0,IF(O353&lt;Benchmarks!D$8,1,IF(O353&lt;Benchmarks!E$8,2,IF(O353&lt;Benchmarks!F$8,3,IF(O353&lt;Benchmarks!G$8,4,IF(O353&lt;Benchmarks!H$8,5,6))))))</f>
        <v>3</v>
      </c>
      <c r="Q353" s="62">
        <v>1</v>
      </c>
      <c r="R353" s="46">
        <f t="shared" si="51"/>
        <v>3</v>
      </c>
      <c r="S353" s="60">
        <v>0.56200000000000006</v>
      </c>
      <c r="T353" s="47">
        <f>IF(S353&lt;Benchmarks!C$7,0,IF(S353&lt;Benchmarks!D$7,1,IF(S353&lt;Benchmarks!E$7,2,IF(S353&lt;Benchmarks!F$7,3,IF(S353&lt;Benchmarks!G$7,4,IF(S353&lt;Benchmarks!H$7,5,6))))))</f>
        <v>5</v>
      </c>
      <c r="U353" s="62">
        <v>1</v>
      </c>
      <c r="V353" s="46">
        <f t="shared" si="52"/>
        <v>5</v>
      </c>
      <c r="W353" s="60">
        <v>4.3040000000000003</v>
      </c>
      <c r="X353" s="44">
        <f>IF(W353&lt;Benchmarks!C$5,0,IF(W353&lt;Benchmarks!D$5,1,IF(W353&lt;Benchmarks!E$5,2,IF(W353&lt;Benchmarks!F$5,3,IF(W353&lt;Benchmarks!G$5,4,IF(W353&lt;Benchmarks!H$5,5,6))))))</f>
        <v>4</v>
      </c>
      <c r="Y353" s="62">
        <v>1</v>
      </c>
      <c r="Z353" s="46">
        <f t="shared" si="53"/>
        <v>4</v>
      </c>
      <c r="AA353" s="60">
        <v>3.9390000000000001</v>
      </c>
      <c r="AB353" s="44">
        <f>IF(AA353&lt;Benchmarks!C$6,0,IF(AA353&lt;Benchmarks!D$6,1,IF(AA353&lt;Benchmarks!E$6,2,IF(AA353&lt;Benchmarks!F$6,3,IF(AA353&lt;Benchmarks!G$6,4,IF(AA353&lt;Benchmarks!H$6,5,6))))))</f>
        <v>5</v>
      </c>
      <c r="AC353" s="62">
        <v>1</v>
      </c>
      <c r="AD353" s="46">
        <f t="shared" si="54"/>
        <v>5</v>
      </c>
      <c r="AE353" s="46">
        <f t="shared" si="55"/>
        <v>20.941605839600001</v>
      </c>
      <c r="AF353" s="58">
        <v>30</v>
      </c>
      <c r="AG353" s="48">
        <f t="shared" si="56"/>
        <v>0.69805352798666676</v>
      </c>
      <c r="AH353" s="171"/>
      <c r="AI353" s="58">
        <v>1</v>
      </c>
      <c r="AJ353" s="58">
        <v>101</v>
      </c>
      <c r="AK353" s="58">
        <v>0</v>
      </c>
      <c r="AL353" s="111"/>
      <c r="AM353" s="58">
        <v>1</v>
      </c>
      <c r="AN353" s="171"/>
      <c r="AO353" s="58">
        <v>1</v>
      </c>
      <c r="AP353" s="58">
        <v>99</v>
      </c>
      <c r="AQ353" s="58">
        <v>0</v>
      </c>
      <c r="AR353" s="111"/>
      <c r="AS353" s="58">
        <v>1</v>
      </c>
      <c r="AT353" s="62">
        <v>0.61091290659999997</v>
      </c>
      <c r="AU353" s="58">
        <v>0</v>
      </c>
      <c r="AV353" s="58">
        <v>4</v>
      </c>
      <c r="AW353" s="58">
        <v>5</v>
      </c>
      <c r="AX353" s="58">
        <v>5</v>
      </c>
      <c r="AY353" s="171"/>
      <c r="AZ353" s="58">
        <v>1</v>
      </c>
      <c r="BA353" s="171"/>
      <c r="BB353" s="58">
        <v>4</v>
      </c>
      <c r="BC353" s="111"/>
      <c r="BD353" s="58">
        <v>1</v>
      </c>
      <c r="BE353" s="111"/>
      <c r="BF353" s="171"/>
      <c r="BG353" s="171"/>
      <c r="BH353" s="171"/>
      <c r="BI353" s="171"/>
      <c r="BJ353" s="58">
        <v>5</v>
      </c>
      <c r="BK353" s="175"/>
      <c r="BL353" s="61">
        <v>1</v>
      </c>
      <c r="BM353" s="61">
        <v>147</v>
      </c>
      <c r="BN353" s="64">
        <v>0</v>
      </c>
      <c r="BO353" s="112"/>
      <c r="BP353" s="58">
        <v>1</v>
      </c>
      <c r="BQ353" s="61">
        <v>0</v>
      </c>
      <c r="BR353" s="61">
        <v>0</v>
      </c>
      <c r="BS353" s="61">
        <v>141</v>
      </c>
      <c r="BT353" s="64">
        <v>0</v>
      </c>
      <c r="BU353" s="63">
        <v>0</v>
      </c>
      <c r="BV353" s="64">
        <v>0</v>
      </c>
      <c r="BW353" s="112"/>
      <c r="BX353" s="64">
        <v>2</v>
      </c>
      <c r="BY353" s="64">
        <v>6</v>
      </c>
      <c r="BZ353" s="64">
        <v>6</v>
      </c>
      <c r="CA353" s="64">
        <v>6</v>
      </c>
      <c r="CB353" s="65">
        <v>13</v>
      </c>
      <c r="CC353" s="61">
        <v>0</v>
      </c>
      <c r="CD353" s="61">
        <v>147</v>
      </c>
      <c r="CE353" s="64">
        <v>0</v>
      </c>
      <c r="CF353" s="63">
        <v>8.8440000000000005E-2</v>
      </c>
      <c r="CG353" s="58">
        <v>0</v>
      </c>
      <c r="CH353" s="58">
        <v>16</v>
      </c>
      <c r="CI353" s="58">
        <v>0</v>
      </c>
      <c r="CJ353" s="58">
        <v>141</v>
      </c>
      <c r="CK353" s="58">
        <v>0</v>
      </c>
      <c r="CL353" s="63">
        <v>0.11348</v>
      </c>
      <c r="CM353" s="58">
        <v>0</v>
      </c>
      <c r="CN353" s="112"/>
      <c r="CO353" s="171"/>
      <c r="CP353" s="58">
        <v>1</v>
      </c>
      <c r="CQ353" s="58">
        <v>0</v>
      </c>
      <c r="CR353" s="58">
        <v>1</v>
      </c>
      <c r="CS353" s="64">
        <v>12</v>
      </c>
      <c r="CT353" s="64">
        <v>17</v>
      </c>
      <c r="CU353" s="63">
        <v>0.70588235290000001</v>
      </c>
      <c r="CV353" s="62">
        <v>0.99264705880000004</v>
      </c>
      <c r="CW353" s="62">
        <v>0.70588235290000001</v>
      </c>
      <c r="CX353" s="46">
        <f t="shared" si="57"/>
        <v>18.323905109650003</v>
      </c>
      <c r="CY353" s="60">
        <v>0</v>
      </c>
      <c r="CZ353" s="60">
        <v>0</v>
      </c>
      <c r="DA353" s="46">
        <f t="shared" si="58"/>
        <v>14.117647057999999</v>
      </c>
      <c r="DB353" s="60">
        <v>0</v>
      </c>
      <c r="DC353" s="60">
        <v>0</v>
      </c>
      <c r="DD353" s="66">
        <v>0</v>
      </c>
      <c r="DE353" s="49">
        <f t="shared" si="59"/>
        <v>0.70143896578702702</v>
      </c>
    </row>
    <row r="354" spans="1:109" x14ac:dyDescent="0.45">
      <c r="A354" s="56" t="s">
        <v>1891</v>
      </c>
      <c r="B354" s="57" t="s">
        <v>1892</v>
      </c>
      <c r="C354" s="56" t="s">
        <v>1893</v>
      </c>
      <c r="D354" s="56" t="s">
        <v>1894</v>
      </c>
      <c r="E354" s="56" t="s">
        <v>1895</v>
      </c>
      <c r="F354" s="56" t="s">
        <v>1666</v>
      </c>
      <c r="G354" s="56" t="s">
        <v>1666</v>
      </c>
      <c r="H354" s="56" t="s">
        <v>142</v>
      </c>
      <c r="I354" s="58">
        <v>0</v>
      </c>
      <c r="J354" s="59">
        <v>41</v>
      </c>
      <c r="K354" s="60">
        <v>2.4359999999999999</v>
      </c>
      <c r="L354" s="47">
        <f>IF(K354&lt;Benchmarks!C$9,0,IF(K354&lt;Benchmarks!D$9,1,IF(K354&lt;Benchmarks!E$9,2,IF(K354&lt;Benchmarks!F$9,3,IF(K354&lt;Benchmarks!G$9,4,IF(K354&lt;Benchmarks!H$9,5,6))))))</f>
        <v>2</v>
      </c>
      <c r="M354" s="62">
        <v>0.79197080289999999</v>
      </c>
      <c r="N354" s="46">
        <f t="shared" si="50"/>
        <v>1.5839416058</v>
      </c>
      <c r="O354" s="60">
        <v>1.1950000000000001</v>
      </c>
      <c r="P354" s="47">
        <f>IF(O354&lt;Benchmarks!C$8,0,IF(O354&lt;Benchmarks!D$8,1,IF(O354&lt;Benchmarks!E$8,2,IF(O354&lt;Benchmarks!F$8,3,IF(O354&lt;Benchmarks!G$8,4,IF(O354&lt;Benchmarks!H$8,5,6))))))</f>
        <v>4</v>
      </c>
      <c r="Q354" s="62">
        <v>1</v>
      </c>
      <c r="R354" s="46">
        <f t="shared" si="51"/>
        <v>4</v>
      </c>
      <c r="S354" s="60">
        <v>0.26400000000000001</v>
      </c>
      <c r="T354" s="47">
        <f>IF(S354&lt;Benchmarks!C$7,0,IF(S354&lt;Benchmarks!D$7,1,IF(S354&lt;Benchmarks!E$7,2,IF(S354&lt;Benchmarks!F$7,3,IF(S354&lt;Benchmarks!G$7,4,IF(S354&lt;Benchmarks!H$7,5,6))))))</f>
        <v>0</v>
      </c>
      <c r="U354" s="62">
        <v>1</v>
      </c>
      <c r="V354" s="46">
        <f t="shared" si="52"/>
        <v>0</v>
      </c>
      <c r="W354" s="60">
        <v>3.8959999999999999</v>
      </c>
      <c r="X354" s="44">
        <f>IF(W354&lt;Benchmarks!C$5,0,IF(W354&lt;Benchmarks!D$5,1,IF(W354&lt;Benchmarks!E$5,2,IF(W354&lt;Benchmarks!F$5,3,IF(W354&lt;Benchmarks!G$5,4,IF(W354&lt;Benchmarks!H$5,5,6))))))</f>
        <v>2</v>
      </c>
      <c r="Y354" s="62">
        <v>0.91605839420000001</v>
      </c>
      <c r="Z354" s="46">
        <f t="shared" si="53"/>
        <v>1.8321167884</v>
      </c>
      <c r="AA354" s="60">
        <v>3.7109999999999999</v>
      </c>
      <c r="AB354" s="44">
        <f>IF(AA354&lt;Benchmarks!C$6,0,IF(AA354&lt;Benchmarks!D$6,1,IF(AA354&lt;Benchmarks!E$6,2,IF(AA354&lt;Benchmarks!F$6,3,IF(AA354&lt;Benchmarks!G$6,4,IF(AA354&lt;Benchmarks!H$6,5,6))))))</f>
        <v>3</v>
      </c>
      <c r="AC354" s="62">
        <v>0.87179487180000004</v>
      </c>
      <c r="AD354" s="46">
        <f t="shared" si="54"/>
        <v>2.6153846154</v>
      </c>
      <c r="AE354" s="46">
        <f t="shared" si="55"/>
        <v>10.0314430096</v>
      </c>
      <c r="AF354" s="58">
        <v>30</v>
      </c>
      <c r="AG354" s="48">
        <f t="shared" si="56"/>
        <v>0.33438143365333334</v>
      </c>
      <c r="AH354" s="58">
        <v>0</v>
      </c>
      <c r="AI354" s="58">
        <v>0</v>
      </c>
      <c r="AJ354" s="58">
        <v>107</v>
      </c>
      <c r="AK354" s="58">
        <v>0</v>
      </c>
      <c r="AL354" s="62">
        <v>0</v>
      </c>
      <c r="AM354" s="58">
        <v>0</v>
      </c>
      <c r="AN354" s="171"/>
      <c r="AO354" s="58">
        <v>1</v>
      </c>
      <c r="AP354" s="58">
        <v>118</v>
      </c>
      <c r="AQ354" s="58">
        <v>0</v>
      </c>
      <c r="AR354" s="111"/>
      <c r="AS354" s="58">
        <v>1</v>
      </c>
      <c r="AT354" s="111"/>
      <c r="AU354" s="171"/>
      <c r="AV354" s="58">
        <v>1</v>
      </c>
      <c r="AW354" s="58">
        <v>0</v>
      </c>
      <c r="AX354" s="58">
        <v>1</v>
      </c>
      <c r="AY354" s="171"/>
      <c r="AZ354" s="58">
        <v>1</v>
      </c>
      <c r="BA354" s="58">
        <v>31</v>
      </c>
      <c r="BB354" s="58">
        <v>0</v>
      </c>
      <c r="BC354" s="111"/>
      <c r="BD354" s="58">
        <v>1</v>
      </c>
      <c r="BE354" s="111"/>
      <c r="BF354" s="171"/>
      <c r="BG354" s="58">
        <v>1</v>
      </c>
      <c r="BH354" s="58">
        <v>0</v>
      </c>
      <c r="BI354" s="58">
        <v>1</v>
      </c>
      <c r="BJ354" s="58">
        <v>1</v>
      </c>
      <c r="BK354" s="175"/>
      <c r="BL354" s="61">
        <v>1</v>
      </c>
      <c r="BM354" s="61">
        <v>126</v>
      </c>
      <c r="BN354" s="64">
        <v>0</v>
      </c>
      <c r="BO354" s="112"/>
      <c r="BP354" s="58">
        <v>1</v>
      </c>
      <c r="BQ354" s="175"/>
      <c r="BR354" s="61">
        <v>1</v>
      </c>
      <c r="BS354" s="61">
        <v>138</v>
      </c>
      <c r="BT354" s="64">
        <v>0</v>
      </c>
      <c r="BU354" s="112"/>
      <c r="BV354" s="64">
        <v>1</v>
      </c>
      <c r="BW354" s="112"/>
      <c r="BX354" s="172"/>
      <c r="BY354" s="64">
        <v>2</v>
      </c>
      <c r="BZ354" s="64">
        <v>0</v>
      </c>
      <c r="CA354" s="64">
        <v>2</v>
      </c>
      <c r="CB354" s="65">
        <v>0</v>
      </c>
      <c r="CC354" s="61">
        <v>0</v>
      </c>
      <c r="CD354" s="61">
        <v>109</v>
      </c>
      <c r="CE354" s="64">
        <v>0</v>
      </c>
      <c r="CF354" s="63">
        <v>0</v>
      </c>
      <c r="CG354" s="58">
        <v>0</v>
      </c>
      <c r="CH354" s="171"/>
      <c r="CI354" s="58">
        <v>1</v>
      </c>
      <c r="CJ354" s="58">
        <v>126</v>
      </c>
      <c r="CK354" s="58">
        <v>0</v>
      </c>
      <c r="CL354" s="112"/>
      <c r="CM354" s="58">
        <v>1</v>
      </c>
      <c r="CN354" s="112"/>
      <c r="CO354" s="171"/>
      <c r="CP354" s="58">
        <v>5</v>
      </c>
      <c r="CQ354" s="58">
        <v>0</v>
      </c>
      <c r="CR354" s="58">
        <v>5</v>
      </c>
      <c r="CS354" s="64">
        <v>8</v>
      </c>
      <c r="CT354" s="64">
        <v>17</v>
      </c>
      <c r="CU354" s="63">
        <v>0.47058823529999999</v>
      </c>
      <c r="CV354" s="62">
        <v>0.97826086960000003</v>
      </c>
      <c r="CW354" s="62">
        <v>0.47058823529999999</v>
      </c>
      <c r="CX354" s="46">
        <f t="shared" si="57"/>
        <v>8.7775126334000007</v>
      </c>
      <c r="CY354" s="60">
        <v>0</v>
      </c>
      <c r="CZ354" s="60">
        <v>0</v>
      </c>
      <c r="DA354" s="46">
        <f t="shared" si="58"/>
        <v>9.4117647059999996</v>
      </c>
      <c r="DB354" s="60">
        <v>0</v>
      </c>
      <c r="DC354" s="60">
        <v>0</v>
      </c>
      <c r="DD354" s="66">
        <v>0</v>
      </c>
      <c r="DE354" s="49">
        <f t="shared" si="59"/>
        <v>0.39328167220324323</v>
      </c>
    </row>
    <row r="355" spans="1:109" x14ac:dyDescent="0.45">
      <c r="A355" s="56" t="s">
        <v>1896</v>
      </c>
      <c r="B355" s="57" t="s">
        <v>1897</v>
      </c>
      <c r="C355" s="56" t="s">
        <v>1898</v>
      </c>
      <c r="D355" s="56" t="s">
        <v>1899</v>
      </c>
      <c r="E355" s="56" t="s">
        <v>1900</v>
      </c>
      <c r="F355" s="56" t="s">
        <v>1666</v>
      </c>
      <c r="G355" s="56" t="s">
        <v>1666</v>
      </c>
      <c r="H355" s="56" t="s">
        <v>142</v>
      </c>
      <c r="I355" s="58">
        <v>0</v>
      </c>
      <c r="J355" s="59">
        <v>58</v>
      </c>
      <c r="K355" s="60">
        <v>2.7160000000000002</v>
      </c>
      <c r="L355" s="47">
        <f>IF(K355&lt;Benchmarks!C$9,0,IF(K355&lt;Benchmarks!D$9,1,IF(K355&lt;Benchmarks!E$9,2,IF(K355&lt;Benchmarks!F$9,3,IF(K355&lt;Benchmarks!G$9,4,IF(K355&lt;Benchmarks!H$9,5,6))))))</f>
        <v>4</v>
      </c>
      <c r="M355" s="62">
        <v>0.97810218979999997</v>
      </c>
      <c r="N355" s="46">
        <f t="shared" si="50"/>
        <v>3.9124087591999999</v>
      </c>
      <c r="O355" s="60">
        <v>1.76</v>
      </c>
      <c r="P355" s="47">
        <f>IF(O355&lt;Benchmarks!C$8,0,IF(O355&lt;Benchmarks!D$8,1,IF(O355&lt;Benchmarks!E$8,2,IF(O355&lt;Benchmarks!F$8,3,IF(O355&lt;Benchmarks!G$8,4,IF(O355&lt;Benchmarks!H$8,5,6))))))</f>
        <v>6</v>
      </c>
      <c r="Q355" s="62">
        <v>1</v>
      </c>
      <c r="R355" s="46">
        <f t="shared" si="51"/>
        <v>6</v>
      </c>
      <c r="S355" s="60">
        <v>0.32600000000000001</v>
      </c>
      <c r="T355" s="47">
        <f>IF(S355&lt;Benchmarks!C$7,0,IF(S355&lt;Benchmarks!D$7,1,IF(S355&lt;Benchmarks!E$7,2,IF(S355&lt;Benchmarks!F$7,3,IF(S355&lt;Benchmarks!G$7,4,IF(S355&lt;Benchmarks!H$7,5,6))))))</f>
        <v>1</v>
      </c>
      <c r="U355" s="62">
        <v>1</v>
      </c>
      <c r="V355" s="46">
        <f t="shared" si="52"/>
        <v>1</v>
      </c>
      <c r="W355" s="60">
        <v>4.8019999999999996</v>
      </c>
      <c r="X355" s="44">
        <f>IF(W355&lt;Benchmarks!C$5,0,IF(W355&lt;Benchmarks!D$5,1,IF(W355&lt;Benchmarks!E$5,2,IF(W355&lt;Benchmarks!F$5,3,IF(W355&lt;Benchmarks!G$5,4,IF(W355&lt;Benchmarks!H$5,5,6))))))</f>
        <v>5</v>
      </c>
      <c r="Y355" s="62">
        <v>1</v>
      </c>
      <c r="Z355" s="46">
        <f t="shared" si="53"/>
        <v>5</v>
      </c>
      <c r="AA355" s="60">
        <v>4.2679999999999998</v>
      </c>
      <c r="AB355" s="44">
        <f>IF(AA355&lt;Benchmarks!C$6,0,IF(AA355&lt;Benchmarks!D$6,1,IF(AA355&lt;Benchmarks!E$6,2,IF(AA355&lt;Benchmarks!F$6,3,IF(AA355&lt;Benchmarks!G$6,4,IF(AA355&lt;Benchmarks!H$6,5,6))))))</f>
        <v>5</v>
      </c>
      <c r="AC355" s="62">
        <v>1</v>
      </c>
      <c r="AD355" s="46">
        <f t="shared" si="54"/>
        <v>5</v>
      </c>
      <c r="AE355" s="46">
        <f t="shared" si="55"/>
        <v>20.912408759199998</v>
      </c>
      <c r="AF355" s="58">
        <v>30</v>
      </c>
      <c r="AG355" s="48">
        <f t="shared" si="56"/>
        <v>0.69708029197333332</v>
      </c>
      <c r="AH355" s="171"/>
      <c r="AI355" s="58">
        <v>1</v>
      </c>
      <c r="AJ355" s="58">
        <v>106</v>
      </c>
      <c r="AK355" s="58">
        <v>0</v>
      </c>
      <c r="AL355" s="111"/>
      <c r="AM355" s="58">
        <v>1</v>
      </c>
      <c r="AN355" s="58">
        <v>0</v>
      </c>
      <c r="AO355" s="58">
        <v>0</v>
      </c>
      <c r="AP355" s="58">
        <v>85</v>
      </c>
      <c r="AQ355" s="58">
        <v>0</v>
      </c>
      <c r="AR355" s="62">
        <v>0</v>
      </c>
      <c r="AS355" s="58">
        <v>0</v>
      </c>
      <c r="AT355" s="111"/>
      <c r="AU355" s="58">
        <v>2</v>
      </c>
      <c r="AV355" s="58">
        <v>6</v>
      </c>
      <c r="AW355" s="58">
        <v>6</v>
      </c>
      <c r="AX355" s="58">
        <v>6</v>
      </c>
      <c r="AY355" s="58">
        <v>0</v>
      </c>
      <c r="AZ355" s="58">
        <v>0</v>
      </c>
      <c r="BA355" s="171"/>
      <c r="BB355" s="58">
        <v>4</v>
      </c>
      <c r="BC355" s="111"/>
      <c r="BD355" s="58">
        <v>4</v>
      </c>
      <c r="BE355" s="111"/>
      <c r="BF355" s="171"/>
      <c r="BG355" s="171"/>
      <c r="BH355" s="171"/>
      <c r="BI355" s="171"/>
      <c r="BJ355" s="58">
        <v>6</v>
      </c>
      <c r="BK355" s="175"/>
      <c r="BL355" s="61">
        <v>1</v>
      </c>
      <c r="BM355" s="61">
        <v>120</v>
      </c>
      <c r="BN355" s="64">
        <v>0</v>
      </c>
      <c r="BO355" s="112"/>
      <c r="BP355" s="58">
        <v>1</v>
      </c>
      <c r="BQ355" s="175"/>
      <c r="BR355" s="61">
        <v>1</v>
      </c>
      <c r="BS355" s="61">
        <v>94</v>
      </c>
      <c r="BT355" s="64">
        <v>0</v>
      </c>
      <c r="BU355" s="112"/>
      <c r="BV355" s="64">
        <v>1</v>
      </c>
      <c r="BW355" s="112"/>
      <c r="BX355" s="172"/>
      <c r="BY355" s="64">
        <v>0</v>
      </c>
      <c r="BZ355" s="64">
        <v>0</v>
      </c>
      <c r="CA355" s="64">
        <v>0</v>
      </c>
      <c r="CB355" s="65">
        <v>11</v>
      </c>
      <c r="CC355" s="61">
        <v>0</v>
      </c>
      <c r="CD355" s="61">
        <v>116</v>
      </c>
      <c r="CE355" s="64">
        <v>0</v>
      </c>
      <c r="CF355" s="63">
        <v>9.4829999999999998E-2</v>
      </c>
      <c r="CG355" s="58">
        <v>0</v>
      </c>
      <c r="CH355" s="171"/>
      <c r="CI355" s="58">
        <v>1</v>
      </c>
      <c r="CJ355" s="58">
        <v>94</v>
      </c>
      <c r="CK355" s="58">
        <v>0</v>
      </c>
      <c r="CL355" s="112"/>
      <c r="CM355" s="58">
        <v>1</v>
      </c>
      <c r="CN355" s="112"/>
      <c r="CO355" s="58">
        <v>2</v>
      </c>
      <c r="CP355" s="58">
        <v>4</v>
      </c>
      <c r="CQ355" s="58">
        <v>5</v>
      </c>
      <c r="CR355" s="58">
        <v>5</v>
      </c>
      <c r="CS355" s="64">
        <v>11</v>
      </c>
      <c r="CT355" s="64">
        <v>17</v>
      </c>
      <c r="CU355" s="63">
        <v>0.64705882349999999</v>
      </c>
      <c r="CV355" s="62">
        <v>1</v>
      </c>
      <c r="CW355" s="62">
        <v>0.64705882349999999</v>
      </c>
      <c r="CX355" s="46">
        <f t="shared" si="57"/>
        <v>18.298357664299999</v>
      </c>
      <c r="CY355" s="60">
        <v>0</v>
      </c>
      <c r="CZ355" s="60">
        <v>0</v>
      </c>
      <c r="DA355" s="46">
        <f t="shared" si="58"/>
        <v>12.94117647</v>
      </c>
      <c r="DB355" s="60">
        <v>0</v>
      </c>
      <c r="DC355" s="60">
        <v>0</v>
      </c>
      <c r="DD355" s="66">
        <v>0</v>
      </c>
      <c r="DE355" s="49">
        <f t="shared" si="59"/>
        <v>0.6754493866875676</v>
      </c>
    </row>
    <row r="356" spans="1:109" x14ac:dyDescent="0.45">
      <c r="A356" s="56" t="s">
        <v>1901</v>
      </c>
      <c r="B356" s="57" t="s">
        <v>1902</v>
      </c>
      <c r="C356" s="56" t="s">
        <v>1903</v>
      </c>
      <c r="D356" s="56" t="s">
        <v>1904</v>
      </c>
      <c r="E356" s="56" t="s">
        <v>1905</v>
      </c>
      <c r="F356" s="56" t="s">
        <v>1666</v>
      </c>
      <c r="G356" s="56" t="s">
        <v>1666</v>
      </c>
      <c r="H356" s="56" t="s">
        <v>142</v>
      </c>
      <c r="I356" s="58">
        <v>0</v>
      </c>
      <c r="J356" s="59">
        <v>59</v>
      </c>
      <c r="K356" s="60">
        <v>2.7759999999999998</v>
      </c>
      <c r="L356" s="47">
        <f>IF(K356&lt;Benchmarks!C$9,0,IF(K356&lt;Benchmarks!D$9,1,IF(K356&lt;Benchmarks!E$9,2,IF(K356&lt;Benchmarks!F$9,3,IF(K356&lt;Benchmarks!G$9,4,IF(K356&lt;Benchmarks!H$9,5,6))))))</f>
        <v>5</v>
      </c>
      <c r="M356" s="62">
        <v>0.98540145990000005</v>
      </c>
      <c r="N356" s="46">
        <f t="shared" si="50"/>
        <v>4.9270072995000005</v>
      </c>
      <c r="O356" s="60">
        <v>1.135</v>
      </c>
      <c r="P356" s="47">
        <f>IF(O356&lt;Benchmarks!C$8,0,IF(O356&lt;Benchmarks!D$8,1,IF(O356&lt;Benchmarks!E$8,2,IF(O356&lt;Benchmarks!F$8,3,IF(O356&lt;Benchmarks!G$8,4,IF(O356&lt;Benchmarks!H$8,5,6))))))</f>
        <v>3</v>
      </c>
      <c r="Q356" s="62">
        <v>1</v>
      </c>
      <c r="R356" s="46">
        <f t="shared" si="51"/>
        <v>3</v>
      </c>
      <c r="S356" s="60">
        <v>0.65400000000000003</v>
      </c>
      <c r="T356" s="47">
        <f>IF(S356&lt;Benchmarks!C$7,0,IF(S356&lt;Benchmarks!D$7,1,IF(S356&lt;Benchmarks!E$7,2,IF(S356&lt;Benchmarks!F$7,3,IF(S356&lt;Benchmarks!G$7,4,IF(S356&lt;Benchmarks!H$7,5,6))))))</f>
        <v>5</v>
      </c>
      <c r="U356" s="62">
        <v>1</v>
      </c>
      <c r="V356" s="46">
        <f t="shared" si="52"/>
        <v>5</v>
      </c>
      <c r="W356" s="60">
        <v>4.5650000000000004</v>
      </c>
      <c r="X356" s="44">
        <f>IF(W356&lt;Benchmarks!C$5,0,IF(W356&lt;Benchmarks!D$5,1,IF(W356&lt;Benchmarks!E$5,2,IF(W356&lt;Benchmarks!F$5,3,IF(W356&lt;Benchmarks!G$5,4,IF(W356&lt;Benchmarks!H$5,5,6))))))</f>
        <v>5</v>
      </c>
      <c r="Y356" s="62">
        <v>0.96715328469999995</v>
      </c>
      <c r="Z356" s="46">
        <f t="shared" si="53"/>
        <v>4.8357664235</v>
      </c>
      <c r="AA356" s="60">
        <v>4.22</v>
      </c>
      <c r="AB356" s="44">
        <f>IF(AA356&lt;Benchmarks!C$6,0,IF(AA356&lt;Benchmarks!D$6,1,IF(AA356&lt;Benchmarks!E$6,2,IF(AA356&lt;Benchmarks!F$6,3,IF(AA356&lt;Benchmarks!G$6,4,IF(AA356&lt;Benchmarks!H$6,5,6))))))</f>
        <v>5</v>
      </c>
      <c r="AC356" s="62">
        <v>0.9230769231</v>
      </c>
      <c r="AD356" s="46">
        <f t="shared" si="54"/>
        <v>4.6153846155</v>
      </c>
      <c r="AE356" s="46">
        <f t="shared" si="55"/>
        <v>22.3781583385</v>
      </c>
      <c r="AF356" s="58">
        <v>30</v>
      </c>
      <c r="AG356" s="48">
        <f t="shared" si="56"/>
        <v>0.74593861128333339</v>
      </c>
      <c r="AH356" s="171"/>
      <c r="AI356" s="58">
        <v>1</v>
      </c>
      <c r="AJ356" s="58">
        <v>86</v>
      </c>
      <c r="AK356" s="58">
        <v>0</v>
      </c>
      <c r="AL356" s="111"/>
      <c r="AM356" s="58">
        <v>1</v>
      </c>
      <c r="AN356" s="171"/>
      <c r="AO356" s="58">
        <v>1</v>
      </c>
      <c r="AP356" s="58">
        <v>110</v>
      </c>
      <c r="AQ356" s="58">
        <v>0</v>
      </c>
      <c r="AR356" s="111"/>
      <c r="AS356" s="58">
        <v>1</v>
      </c>
      <c r="AT356" s="62">
        <v>0.88932942599999998</v>
      </c>
      <c r="AU356" s="58">
        <v>0</v>
      </c>
      <c r="AV356" s="58">
        <v>5</v>
      </c>
      <c r="AW356" s="58">
        <v>6</v>
      </c>
      <c r="AX356" s="58">
        <v>6</v>
      </c>
      <c r="AY356" s="58">
        <v>0</v>
      </c>
      <c r="AZ356" s="58">
        <v>0</v>
      </c>
      <c r="BA356" s="171"/>
      <c r="BB356" s="58">
        <v>4</v>
      </c>
      <c r="BC356" s="111"/>
      <c r="BD356" s="58">
        <v>4</v>
      </c>
      <c r="BE356" s="111"/>
      <c r="BF356" s="171"/>
      <c r="BG356" s="171"/>
      <c r="BH356" s="171"/>
      <c r="BI356" s="171"/>
      <c r="BJ356" s="58">
        <v>6</v>
      </c>
      <c r="BK356" s="175"/>
      <c r="BL356" s="61">
        <v>1</v>
      </c>
      <c r="BM356" s="61">
        <v>114</v>
      </c>
      <c r="BN356" s="64">
        <v>0</v>
      </c>
      <c r="BO356" s="112"/>
      <c r="BP356" s="58">
        <v>1</v>
      </c>
      <c r="BQ356" s="175"/>
      <c r="BR356" s="61">
        <v>1</v>
      </c>
      <c r="BS356" s="61">
        <v>130</v>
      </c>
      <c r="BT356" s="64">
        <v>0</v>
      </c>
      <c r="BU356" s="112"/>
      <c r="BV356" s="64">
        <v>1</v>
      </c>
      <c r="BW356" s="112"/>
      <c r="BX356" s="172"/>
      <c r="BY356" s="64">
        <v>0</v>
      </c>
      <c r="BZ356" s="64">
        <v>0</v>
      </c>
      <c r="CA356" s="64">
        <v>0</v>
      </c>
      <c r="CB356" s="65">
        <v>13</v>
      </c>
      <c r="CC356" s="61">
        <v>0</v>
      </c>
      <c r="CD356" s="61">
        <v>114</v>
      </c>
      <c r="CE356" s="64">
        <v>0</v>
      </c>
      <c r="CF356" s="63">
        <v>0.11404</v>
      </c>
      <c r="CG356" s="58">
        <v>0</v>
      </c>
      <c r="CH356" s="58">
        <v>19</v>
      </c>
      <c r="CI356" s="58">
        <v>0</v>
      </c>
      <c r="CJ356" s="58">
        <v>125</v>
      </c>
      <c r="CK356" s="58">
        <v>0</v>
      </c>
      <c r="CL356" s="63">
        <v>0.152</v>
      </c>
      <c r="CM356" s="58">
        <v>0</v>
      </c>
      <c r="CN356" s="112"/>
      <c r="CO356" s="171"/>
      <c r="CP356" s="58">
        <v>0</v>
      </c>
      <c r="CQ356" s="58">
        <v>0</v>
      </c>
      <c r="CR356" s="58">
        <v>0</v>
      </c>
      <c r="CS356" s="64">
        <v>6</v>
      </c>
      <c r="CT356" s="64">
        <v>17</v>
      </c>
      <c r="CU356" s="63">
        <v>0.35294117650000001</v>
      </c>
      <c r="CV356" s="62">
        <v>0.96946564889999998</v>
      </c>
      <c r="CW356" s="62">
        <v>0.35294117650000001</v>
      </c>
      <c r="CX356" s="46">
        <f t="shared" si="57"/>
        <v>19.580888546187502</v>
      </c>
      <c r="CY356" s="60">
        <v>0</v>
      </c>
      <c r="CZ356" s="60">
        <v>0</v>
      </c>
      <c r="DA356" s="46">
        <f t="shared" si="58"/>
        <v>7.0588235299999997</v>
      </c>
      <c r="DB356" s="60">
        <v>0</v>
      </c>
      <c r="DC356" s="60">
        <v>0</v>
      </c>
      <c r="DD356" s="66">
        <v>0</v>
      </c>
      <c r="DE356" s="49">
        <f t="shared" si="59"/>
        <v>0.57599377462027024</v>
      </c>
    </row>
    <row r="357" spans="1:109" x14ac:dyDescent="0.45">
      <c r="A357" s="56" t="s">
        <v>1906</v>
      </c>
      <c r="B357" s="57" t="s">
        <v>1907</v>
      </c>
      <c r="C357" s="56" t="s">
        <v>1908</v>
      </c>
      <c r="D357" s="56" t="s">
        <v>1909</v>
      </c>
      <c r="E357" s="56" t="s">
        <v>1910</v>
      </c>
      <c r="F357" s="56" t="s">
        <v>1666</v>
      </c>
      <c r="G357" s="56" t="s">
        <v>1666</v>
      </c>
      <c r="H357" s="56" t="s">
        <v>153</v>
      </c>
      <c r="I357" s="58">
        <v>124</v>
      </c>
      <c r="J357" s="59">
        <v>255</v>
      </c>
      <c r="K357" s="60">
        <v>2.286</v>
      </c>
      <c r="L357" s="47">
        <f>IF(K357&lt;Benchmarks!C$9,0,IF(K357&lt;Benchmarks!D$9,1,IF(K357&lt;Benchmarks!E$9,2,IF(K357&lt;Benchmarks!F$9,3,IF(K357&lt;Benchmarks!G$9,4,IF(K357&lt;Benchmarks!H$9,5,6))))))</f>
        <v>1</v>
      </c>
      <c r="M357" s="62">
        <v>0</v>
      </c>
      <c r="N357" s="46">
        <f t="shared" si="50"/>
        <v>0</v>
      </c>
      <c r="O357" s="60">
        <v>1.2949999999999999</v>
      </c>
      <c r="P357" s="47">
        <f>IF(O357&lt;Benchmarks!C$8,0,IF(O357&lt;Benchmarks!D$8,1,IF(O357&lt;Benchmarks!E$8,2,IF(O357&lt;Benchmarks!F$8,3,IF(O357&lt;Benchmarks!G$8,4,IF(O357&lt;Benchmarks!H$8,5,6))))))</f>
        <v>5</v>
      </c>
      <c r="Q357" s="62">
        <v>1</v>
      </c>
      <c r="R357" s="46">
        <f t="shared" si="51"/>
        <v>5</v>
      </c>
      <c r="S357" s="60">
        <v>0.59099999999999997</v>
      </c>
      <c r="T357" s="47">
        <f>IF(S357&lt;Benchmarks!C$7,0,IF(S357&lt;Benchmarks!D$7,1,IF(S357&lt;Benchmarks!E$7,2,IF(S357&lt;Benchmarks!F$7,3,IF(S357&lt;Benchmarks!G$7,4,IF(S357&lt;Benchmarks!H$7,5,6))))))</f>
        <v>5</v>
      </c>
      <c r="U357" s="62">
        <v>1</v>
      </c>
      <c r="V357" s="46">
        <f t="shared" si="52"/>
        <v>5</v>
      </c>
      <c r="W357" s="60">
        <v>4.173</v>
      </c>
      <c r="X357" s="44">
        <f>IF(W357&lt;Benchmarks!C$5,0,IF(W357&lt;Benchmarks!D$5,1,IF(W357&lt;Benchmarks!E$5,2,IF(W357&lt;Benchmarks!F$5,3,IF(W357&lt;Benchmarks!G$5,4,IF(W357&lt;Benchmarks!H$5,5,6))))))</f>
        <v>4</v>
      </c>
      <c r="Y357" s="62">
        <v>1.8248175200000001E-2</v>
      </c>
      <c r="Z357" s="46">
        <f t="shared" si="53"/>
        <v>7.2992700800000004E-2</v>
      </c>
      <c r="AA357" s="60">
        <v>3.7869999999999999</v>
      </c>
      <c r="AB357" s="44">
        <f>IF(AA357&lt;Benchmarks!C$6,0,IF(AA357&lt;Benchmarks!D$6,1,IF(AA357&lt;Benchmarks!E$6,2,IF(AA357&lt;Benchmarks!F$6,3,IF(AA357&lt;Benchmarks!G$6,4,IF(AA357&lt;Benchmarks!H$6,5,6))))))</f>
        <v>4</v>
      </c>
      <c r="AC357" s="62">
        <v>0</v>
      </c>
      <c r="AD357" s="46">
        <f t="shared" si="54"/>
        <v>0</v>
      </c>
      <c r="AE357" s="46">
        <f t="shared" si="55"/>
        <v>10.0729927008</v>
      </c>
      <c r="AF357" s="58">
        <v>30</v>
      </c>
      <c r="AG357" s="48">
        <f t="shared" si="56"/>
        <v>0.33576642336000001</v>
      </c>
      <c r="AH357" s="58">
        <v>20</v>
      </c>
      <c r="AI357" s="58">
        <v>0</v>
      </c>
      <c r="AJ357" s="58">
        <v>717</v>
      </c>
      <c r="AK357" s="58">
        <v>0</v>
      </c>
      <c r="AL357" s="62">
        <v>2.7890000000000002E-2</v>
      </c>
      <c r="AM357" s="58">
        <v>0</v>
      </c>
      <c r="AN357" s="58">
        <v>44</v>
      </c>
      <c r="AO357" s="58">
        <v>0</v>
      </c>
      <c r="AP357" s="58">
        <v>756</v>
      </c>
      <c r="AQ357" s="58">
        <v>0</v>
      </c>
      <c r="AR357" s="62">
        <v>5.8200000000000002E-2</v>
      </c>
      <c r="AS357" s="58">
        <v>0</v>
      </c>
      <c r="AT357" s="111"/>
      <c r="AU357" s="171"/>
      <c r="AV357" s="58">
        <v>2</v>
      </c>
      <c r="AW357" s="58">
        <v>0</v>
      </c>
      <c r="AX357" s="58">
        <v>2</v>
      </c>
      <c r="AY357" s="58">
        <v>11</v>
      </c>
      <c r="AZ357" s="58">
        <v>0</v>
      </c>
      <c r="BA357" s="58">
        <v>195</v>
      </c>
      <c r="BB357" s="58">
        <v>0</v>
      </c>
      <c r="BC357" s="62">
        <v>5.6410000000000002E-2</v>
      </c>
      <c r="BD357" s="58">
        <v>0</v>
      </c>
      <c r="BE357" s="111"/>
      <c r="BF357" s="171"/>
      <c r="BG357" s="58">
        <v>2</v>
      </c>
      <c r="BH357" s="58">
        <v>0</v>
      </c>
      <c r="BI357" s="58">
        <v>2</v>
      </c>
      <c r="BJ357" s="58">
        <v>2</v>
      </c>
      <c r="BK357" s="175"/>
      <c r="BL357" s="61">
        <v>1</v>
      </c>
      <c r="BM357" s="61">
        <v>736</v>
      </c>
      <c r="BN357" s="64">
        <v>0</v>
      </c>
      <c r="BO357" s="112"/>
      <c r="BP357" s="58">
        <v>1</v>
      </c>
      <c r="BQ357" s="175"/>
      <c r="BR357" s="61">
        <v>1</v>
      </c>
      <c r="BS357" s="61">
        <v>781</v>
      </c>
      <c r="BT357" s="64">
        <v>0</v>
      </c>
      <c r="BU357" s="112"/>
      <c r="BV357" s="64">
        <v>1</v>
      </c>
      <c r="BW357" s="112"/>
      <c r="BX357" s="172"/>
      <c r="BY357" s="64">
        <v>3</v>
      </c>
      <c r="BZ357" s="64">
        <v>0</v>
      </c>
      <c r="CA357" s="64">
        <v>3</v>
      </c>
      <c r="CB357" s="65">
        <v>70</v>
      </c>
      <c r="CC357" s="61">
        <v>0</v>
      </c>
      <c r="CD357" s="61">
        <v>329</v>
      </c>
      <c r="CE357" s="64">
        <v>0</v>
      </c>
      <c r="CF357" s="63">
        <v>0.21276999999999999</v>
      </c>
      <c r="CG357" s="58">
        <v>0</v>
      </c>
      <c r="CH357" s="58">
        <v>92</v>
      </c>
      <c r="CI357" s="58">
        <v>0</v>
      </c>
      <c r="CJ357" s="58">
        <v>353</v>
      </c>
      <c r="CK357" s="58">
        <v>0</v>
      </c>
      <c r="CL357" s="63">
        <v>0.26062000000000002</v>
      </c>
      <c r="CM357" s="58">
        <v>0</v>
      </c>
      <c r="CN357" s="112"/>
      <c r="CO357" s="171"/>
      <c r="CP357" s="58">
        <v>0</v>
      </c>
      <c r="CQ357" s="58">
        <v>0</v>
      </c>
      <c r="CR357" s="58">
        <v>0</v>
      </c>
      <c r="CS357" s="64">
        <v>5</v>
      </c>
      <c r="CT357" s="64">
        <v>17</v>
      </c>
      <c r="CU357" s="63">
        <v>0.29411764709999999</v>
      </c>
      <c r="CV357" s="62">
        <v>0.96745932420000003</v>
      </c>
      <c r="CW357" s="62">
        <v>0.29411764709999999</v>
      </c>
      <c r="CX357" s="46">
        <f t="shared" si="57"/>
        <v>8.8138686132000004</v>
      </c>
      <c r="CY357" s="60">
        <v>0</v>
      </c>
      <c r="CZ357" s="60">
        <v>0</v>
      </c>
      <c r="DA357" s="46">
        <f t="shared" si="58"/>
        <v>5.8823529419999998</v>
      </c>
      <c r="DB357" s="60">
        <v>0</v>
      </c>
      <c r="DC357" s="60">
        <v>0</v>
      </c>
      <c r="DD357" s="66">
        <v>0</v>
      </c>
      <c r="DE357" s="49">
        <f t="shared" si="59"/>
        <v>0.31775614173405409</v>
      </c>
    </row>
    <row r="358" spans="1:109" x14ac:dyDescent="0.45">
      <c r="A358" s="56" t="s">
        <v>1911</v>
      </c>
      <c r="B358" s="57" t="s">
        <v>1912</v>
      </c>
      <c r="C358" s="56" t="s">
        <v>1913</v>
      </c>
      <c r="D358" s="56" t="s">
        <v>1914</v>
      </c>
      <c r="E358" s="56" t="s">
        <v>1915</v>
      </c>
      <c r="F358" s="56" t="s">
        <v>1666</v>
      </c>
      <c r="G358" s="56" t="s">
        <v>1666</v>
      </c>
      <c r="H358" s="56" t="s">
        <v>142</v>
      </c>
      <c r="I358" s="58">
        <v>0</v>
      </c>
      <c r="J358" s="59">
        <v>144</v>
      </c>
      <c r="K358" s="60">
        <v>2.41</v>
      </c>
      <c r="L358" s="47">
        <f>IF(K358&lt;Benchmarks!C$9,0,IF(K358&lt;Benchmarks!D$9,1,IF(K358&lt;Benchmarks!E$9,2,IF(K358&lt;Benchmarks!F$9,3,IF(K358&lt;Benchmarks!G$9,4,IF(K358&lt;Benchmarks!H$9,5,6))))))</f>
        <v>2</v>
      </c>
      <c r="M358" s="62">
        <v>0.8211678832</v>
      </c>
      <c r="N358" s="46">
        <f t="shared" si="50"/>
        <v>1.6423357664</v>
      </c>
      <c r="O358" s="60">
        <v>1.1519999999999999</v>
      </c>
      <c r="P358" s="47">
        <f>IF(O358&lt;Benchmarks!C$8,0,IF(O358&lt;Benchmarks!D$8,1,IF(O358&lt;Benchmarks!E$8,2,IF(O358&lt;Benchmarks!F$8,3,IF(O358&lt;Benchmarks!G$8,4,IF(O358&lt;Benchmarks!H$8,5,6))))))</f>
        <v>3</v>
      </c>
      <c r="Q358" s="62">
        <v>1</v>
      </c>
      <c r="R358" s="46">
        <f t="shared" si="51"/>
        <v>3</v>
      </c>
      <c r="S358" s="60">
        <v>0.27</v>
      </c>
      <c r="T358" s="47">
        <f>IF(S358&lt;Benchmarks!C$7,0,IF(S358&lt;Benchmarks!D$7,1,IF(S358&lt;Benchmarks!E$7,2,IF(S358&lt;Benchmarks!F$7,3,IF(S358&lt;Benchmarks!G$7,4,IF(S358&lt;Benchmarks!H$7,5,6))))))</f>
        <v>0</v>
      </c>
      <c r="U358" s="62">
        <v>1</v>
      </c>
      <c r="V358" s="46">
        <f t="shared" si="52"/>
        <v>0</v>
      </c>
      <c r="W358" s="60">
        <v>3.831</v>
      </c>
      <c r="X358" s="44">
        <f>IF(W358&lt;Benchmarks!C$5,0,IF(W358&lt;Benchmarks!D$5,1,IF(W358&lt;Benchmarks!E$5,2,IF(W358&lt;Benchmarks!F$5,3,IF(W358&lt;Benchmarks!G$5,4,IF(W358&lt;Benchmarks!H$5,5,6))))))</f>
        <v>2</v>
      </c>
      <c r="Y358" s="62">
        <v>0.7737226277</v>
      </c>
      <c r="Z358" s="46">
        <f t="shared" si="53"/>
        <v>1.5474452554</v>
      </c>
      <c r="AA358" s="60">
        <v>3.4009999999999998</v>
      </c>
      <c r="AB358" s="44">
        <f>IF(AA358&lt;Benchmarks!C$6,0,IF(AA358&lt;Benchmarks!D$6,1,IF(AA358&lt;Benchmarks!E$6,2,IF(AA358&lt;Benchmarks!F$6,3,IF(AA358&lt;Benchmarks!G$6,4,IF(AA358&lt;Benchmarks!H$6,5,6))))))</f>
        <v>1</v>
      </c>
      <c r="AC358" s="62">
        <v>0.4230769231</v>
      </c>
      <c r="AD358" s="46">
        <f t="shared" si="54"/>
        <v>0.4230769231</v>
      </c>
      <c r="AE358" s="46">
        <f t="shared" si="55"/>
        <v>6.6128579449</v>
      </c>
      <c r="AF358" s="58">
        <v>30</v>
      </c>
      <c r="AG358" s="48">
        <f t="shared" si="56"/>
        <v>0.22042859816333332</v>
      </c>
      <c r="AH358" s="58">
        <v>32</v>
      </c>
      <c r="AI358" s="58">
        <v>0</v>
      </c>
      <c r="AJ358" s="58">
        <v>351</v>
      </c>
      <c r="AK358" s="58">
        <v>0</v>
      </c>
      <c r="AL358" s="62">
        <v>9.1170000000000001E-2</v>
      </c>
      <c r="AM358" s="58">
        <v>0</v>
      </c>
      <c r="AN358" s="58">
        <v>14</v>
      </c>
      <c r="AO358" s="58">
        <v>0</v>
      </c>
      <c r="AP358" s="58">
        <v>395</v>
      </c>
      <c r="AQ358" s="58">
        <v>0</v>
      </c>
      <c r="AR358" s="62">
        <v>3.5439999999999999E-2</v>
      </c>
      <c r="AS358" s="58">
        <v>0</v>
      </c>
      <c r="AT358" s="62">
        <v>0.70180078079999997</v>
      </c>
      <c r="AU358" s="58">
        <v>0</v>
      </c>
      <c r="AV358" s="58">
        <v>4</v>
      </c>
      <c r="AW358" s="58">
        <v>5</v>
      </c>
      <c r="AX358" s="58">
        <v>5</v>
      </c>
      <c r="AY358" s="171"/>
      <c r="AZ358" s="58">
        <v>1</v>
      </c>
      <c r="BA358" s="58">
        <v>97</v>
      </c>
      <c r="BB358" s="58">
        <v>0</v>
      </c>
      <c r="BC358" s="111"/>
      <c r="BD358" s="58">
        <v>1</v>
      </c>
      <c r="BE358" s="111"/>
      <c r="BF358" s="58">
        <v>2</v>
      </c>
      <c r="BG358" s="58">
        <v>5</v>
      </c>
      <c r="BH358" s="58">
        <v>6</v>
      </c>
      <c r="BI358" s="58">
        <v>6</v>
      </c>
      <c r="BJ358" s="58">
        <v>6</v>
      </c>
      <c r="BK358" s="175"/>
      <c r="BL358" s="61">
        <v>1</v>
      </c>
      <c r="BM358" s="61">
        <v>395</v>
      </c>
      <c r="BN358" s="64">
        <v>0</v>
      </c>
      <c r="BO358" s="112"/>
      <c r="BP358" s="58">
        <v>1</v>
      </c>
      <c r="BQ358" s="175"/>
      <c r="BR358" s="61">
        <v>1</v>
      </c>
      <c r="BS358" s="61">
        <v>425</v>
      </c>
      <c r="BT358" s="64">
        <v>0</v>
      </c>
      <c r="BU358" s="112"/>
      <c r="BV358" s="64">
        <v>1</v>
      </c>
      <c r="BW358" s="63">
        <v>7.0441079700000006E-2</v>
      </c>
      <c r="BX358" s="64">
        <v>0</v>
      </c>
      <c r="BY358" s="64">
        <v>2</v>
      </c>
      <c r="BZ358" s="64">
        <v>0</v>
      </c>
      <c r="CA358" s="64">
        <v>2</v>
      </c>
      <c r="CB358" s="65">
        <v>32</v>
      </c>
      <c r="CC358" s="61">
        <v>0</v>
      </c>
      <c r="CD358" s="61">
        <v>367</v>
      </c>
      <c r="CE358" s="64">
        <v>0</v>
      </c>
      <c r="CF358" s="63">
        <v>8.7190000000000004E-2</v>
      </c>
      <c r="CG358" s="58">
        <v>0</v>
      </c>
      <c r="CH358" s="58">
        <v>26</v>
      </c>
      <c r="CI358" s="58">
        <v>0</v>
      </c>
      <c r="CJ358" s="58">
        <v>397</v>
      </c>
      <c r="CK358" s="58">
        <v>0</v>
      </c>
      <c r="CL358" s="63">
        <v>6.5490000000000007E-2</v>
      </c>
      <c r="CM358" s="58">
        <v>0</v>
      </c>
      <c r="CN358" s="63">
        <v>0.49645390070000001</v>
      </c>
      <c r="CO358" s="58">
        <v>0</v>
      </c>
      <c r="CP358" s="58">
        <v>3</v>
      </c>
      <c r="CQ358" s="58">
        <v>4</v>
      </c>
      <c r="CR358" s="58">
        <v>4</v>
      </c>
      <c r="CS358" s="64">
        <v>12</v>
      </c>
      <c r="CT358" s="64">
        <v>17</v>
      </c>
      <c r="CU358" s="63">
        <v>0.70588235290000001</v>
      </c>
      <c r="CV358" s="62">
        <v>0.9906323185</v>
      </c>
      <c r="CW358" s="62">
        <v>0.70588235290000001</v>
      </c>
      <c r="CX358" s="46">
        <f t="shared" si="57"/>
        <v>5.7862507017875</v>
      </c>
      <c r="CY358" s="60">
        <v>0</v>
      </c>
      <c r="CZ358" s="60">
        <v>0</v>
      </c>
      <c r="DA358" s="46">
        <f t="shared" si="58"/>
        <v>14.117647057999999</v>
      </c>
      <c r="DB358" s="60">
        <v>0</v>
      </c>
      <c r="DC358" s="60">
        <v>0</v>
      </c>
      <c r="DD358" s="66">
        <v>0</v>
      </c>
      <c r="DE358" s="49">
        <f t="shared" si="59"/>
        <v>0.43035454615756752</v>
      </c>
    </row>
    <row r="359" spans="1:109" x14ac:dyDescent="0.45">
      <c r="A359" s="56" t="s">
        <v>1916</v>
      </c>
      <c r="B359" s="57" t="s">
        <v>1917</v>
      </c>
      <c r="C359" s="56" t="s">
        <v>1918</v>
      </c>
      <c r="D359" s="56" t="s">
        <v>1919</v>
      </c>
      <c r="E359" s="56" t="s">
        <v>1920</v>
      </c>
      <c r="F359" s="56" t="s">
        <v>1666</v>
      </c>
      <c r="G359" s="56" t="s">
        <v>1666</v>
      </c>
      <c r="H359" s="56" t="s">
        <v>142</v>
      </c>
      <c r="I359" s="58">
        <v>0</v>
      </c>
      <c r="J359" s="59">
        <v>30</v>
      </c>
      <c r="K359" s="60">
        <v>3.121</v>
      </c>
      <c r="L359" s="47">
        <f>IF(K359&lt;Benchmarks!C$9,0,IF(K359&lt;Benchmarks!D$9,1,IF(K359&lt;Benchmarks!E$9,2,IF(K359&lt;Benchmarks!F$9,3,IF(K359&lt;Benchmarks!G$9,4,IF(K359&lt;Benchmarks!H$9,5,6))))))</f>
        <v>6</v>
      </c>
      <c r="M359" s="62">
        <v>0.78467153280000002</v>
      </c>
      <c r="N359" s="46">
        <f t="shared" si="50"/>
        <v>4.7080291968000001</v>
      </c>
      <c r="O359" s="60">
        <v>1.4710000000000001</v>
      </c>
      <c r="P359" s="47">
        <f>IF(O359&lt;Benchmarks!C$8,0,IF(O359&lt;Benchmarks!D$8,1,IF(O359&lt;Benchmarks!E$8,2,IF(O359&lt;Benchmarks!F$8,3,IF(O359&lt;Benchmarks!G$8,4,IF(O359&lt;Benchmarks!H$8,5,6))))))</f>
        <v>6</v>
      </c>
      <c r="Q359" s="62">
        <v>1</v>
      </c>
      <c r="R359" s="46">
        <f t="shared" si="51"/>
        <v>6</v>
      </c>
      <c r="S359" s="60">
        <v>0.55500000000000005</v>
      </c>
      <c r="T359" s="47">
        <f>IF(S359&lt;Benchmarks!C$7,0,IF(S359&lt;Benchmarks!D$7,1,IF(S359&lt;Benchmarks!E$7,2,IF(S359&lt;Benchmarks!F$7,3,IF(S359&lt;Benchmarks!G$7,4,IF(S359&lt;Benchmarks!H$7,5,6))))))</f>
        <v>5</v>
      </c>
      <c r="U359" s="62">
        <v>1</v>
      </c>
      <c r="V359" s="46">
        <f t="shared" si="52"/>
        <v>5</v>
      </c>
      <c r="W359" s="60">
        <v>5.1470000000000002</v>
      </c>
      <c r="X359" s="44">
        <f>IF(W359&lt;Benchmarks!C$5,0,IF(W359&lt;Benchmarks!D$5,1,IF(W359&lt;Benchmarks!E$5,2,IF(W359&lt;Benchmarks!F$5,3,IF(W359&lt;Benchmarks!G$5,4,IF(W359&lt;Benchmarks!H$5,5,6))))))</f>
        <v>6</v>
      </c>
      <c r="Y359" s="62">
        <v>0.8868613139</v>
      </c>
      <c r="Z359" s="46">
        <f t="shared" si="53"/>
        <v>5.3211678834000002</v>
      </c>
      <c r="AA359" s="60">
        <v>4.7370000000000001</v>
      </c>
      <c r="AB359" s="44">
        <f>IF(AA359&lt;Benchmarks!C$6,0,IF(AA359&lt;Benchmarks!D$6,1,IF(AA359&lt;Benchmarks!E$6,2,IF(AA359&lt;Benchmarks!F$6,3,IF(AA359&lt;Benchmarks!G$6,4,IF(AA359&lt;Benchmarks!H$6,5,6))))))</f>
        <v>6</v>
      </c>
      <c r="AC359" s="62">
        <v>0.9230769231</v>
      </c>
      <c r="AD359" s="46">
        <f t="shared" si="54"/>
        <v>5.5384615386</v>
      </c>
      <c r="AE359" s="46">
        <f t="shared" si="55"/>
        <v>26.567658618800003</v>
      </c>
      <c r="AF359" s="58">
        <v>30</v>
      </c>
      <c r="AG359" s="48">
        <f t="shared" si="56"/>
        <v>0.88558862062666677</v>
      </c>
      <c r="AH359" s="171"/>
      <c r="AI359" s="58">
        <v>1</v>
      </c>
      <c r="AJ359" s="58">
        <v>66</v>
      </c>
      <c r="AK359" s="58">
        <v>0</v>
      </c>
      <c r="AL359" s="111"/>
      <c r="AM359" s="58">
        <v>1</v>
      </c>
      <c r="AN359" s="171"/>
      <c r="AO359" s="58">
        <v>1</v>
      </c>
      <c r="AP359" s="58">
        <v>74</v>
      </c>
      <c r="AQ359" s="58">
        <v>0</v>
      </c>
      <c r="AR359" s="111"/>
      <c r="AS359" s="58">
        <v>1</v>
      </c>
      <c r="AT359" s="62">
        <v>0.68741044009999996</v>
      </c>
      <c r="AU359" s="58">
        <v>0</v>
      </c>
      <c r="AV359" s="58">
        <v>5</v>
      </c>
      <c r="AW359" s="58">
        <v>6</v>
      </c>
      <c r="AX359" s="58">
        <v>6</v>
      </c>
      <c r="AY359" s="171"/>
      <c r="AZ359" s="58">
        <v>1</v>
      </c>
      <c r="BA359" s="171"/>
      <c r="BB359" s="58">
        <v>4</v>
      </c>
      <c r="BC359" s="111"/>
      <c r="BD359" s="58">
        <v>1</v>
      </c>
      <c r="BE359" s="111"/>
      <c r="BF359" s="171"/>
      <c r="BG359" s="171"/>
      <c r="BH359" s="171"/>
      <c r="BI359" s="171"/>
      <c r="BJ359" s="58">
        <v>6</v>
      </c>
      <c r="BK359" s="175"/>
      <c r="BL359" s="61">
        <v>1</v>
      </c>
      <c r="BM359" s="61">
        <v>88</v>
      </c>
      <c r="BN359" s="64">
        <v>0</v>
      </c>
      <c r="BO359" s="112"/>
      <c r="BP359" s="58">
        <v>1</v>
      </c>
      <c r="BQ359" s="61">
        <v>0</v>
      </c>
      <c r="BR359" s="61">
        <v>0</v>
      </c>
      <c r="BS359" s="61">
        <v>92</v>
      </c>
      <c r="BT359" s="64">
        <v>0</v>
      </c>
      <c r="BU359" s="63">
        <v>0</v>
      </c>
      <c r="BV359" s="64">
        <v>0</v>
      </c>
      <c r="BW359" s="112"/>
      <c r="BX359" s="64">
        <v>2</v>
      </c>
      <c r="BY359" s="64">
        <v>6</v>
      </c>
      <c r="BZ359" s="64">
        <v>6</v>
      </c>
      <c r="CA359" s="64">
        <v>6</v>
      </c>
      <c r="CB359" s="65">
        <v>12</v>
      </c>
      <c r="CC359" s="61">
        <v>0</v>
      </c>
      <c r="CD359" s="61">
        <v>85</v>
      </c>
      <c r="CE359" s="64">
        <v>0</v>
      </c>
      <c r="CF359" s="63">
        <v>0.14118</v>
      </c>
      <c r="CG359" s="58">
        <v>0</v>
      </c>
      <c r="CH359" s="58">
        <v>18</v>
      </c>
      <c r="CI359" s="58">
        <v>0</v>
      </c>
      <c r="CJ359" s="58">
        <v>85</v>
      </c>
      <c r="CK359" s="58">
        <v>0</v>
      </c>
      <c r="CL359" s="63">
        <v>0.21176</v>
      </c>
      <c r="CM359" s="58">
        <v>0</v>
      </c>
      <c r="CN359" s="112"/>
      <c r="CO359" s="171"/>
      <c r="CP359" s="58">
        <v>0</v>
      </c>
      <c r="CQ359" s="58">
        <v>0</v>
      </c>
      <c r="CR359" s="58">
        <v>0</v>
      </c>
      <c r="CS359" s="64">
        <v>12</v>
      </c>
      <c r="CT359" s="64">
        <v>17</v>
      </c>
      <c r="CU359" s="63">
        <v>0.70588235290000001</v>
      </c>
      <c r="CV359" s="62">
        <v>0.96739130429999998</v>
      </c>
      <c r="CW359" s="62">
        <v>0.70588235290000001</v>
      </c>
      <c r="CX359" s="46">
        <f t="shared" si="57"/>
        <v>23.246701291450002</v>
      </c>
      <c r="CY359" s="60">
        <v>0</v>
      </c>
      <c r="CZ359" s="60">
        <v>0</v>
      </c>
      <c r="DA359" s="46">
        <f t="shared" si="58"/>
        <v>14.117647057999999</v>
      </c>
      <c r="DB359" s="60">
        <v>0</v>
      </c>
      <c r="DC359" s="60">
        <v>0</v>
      </c>
      <c r="DD359" s="66">
        <v>0</v>
      </c>
      <c r="DE359" s="49">
        <f t="shared" si="59"/>
        <v>0.80787780215027016</v>
      </c>
    </row>
    <row r="360" spans="1:109" x14ac:dyDescent="0.45">
      <c r="A360" s="56" t="s">
        <v>1921</v>
      </c>
      <c r="B360" s="57" t="s">
        <v>1922</v>
      </c>
      <c r="C360" s="56" t="s">
        <v>1923</v>
      </c>
      <c r="D360" s="56" t="s">
        <v>1924</v>
      </c>
      <c r="E360" s="56" t="s">
        <v>1925</v>
      </c>
      <c r="F360" s="56" t="s">
        <v>1666</v>
      </c>
      <c r="G360" s="56" t="s">
        <v>1666</v>
      </c>
      <c r="H360" s="56" t="s">
        <v>142</v>
      </c>
      <c r="I360" s="58">
        <v>0</v>
      </c>
      <c r="J360" s="59">
        <v>69</v>
      </c>
      <c r="K360" s="60">
        <v>2.177</v>
      </c>
      <c r="L360" s="47">
        <f>IF(K360&lt;Benchmarks!C$9,0,IF(K360&lt;Benchmarks!D$9,1,IF(K360&lt;Benchmarks!E$9,2,IF(K360&lt;Benchmarks!F$9,3,IF(K360&lt;Benchmarks!G$9,4,IF(K360&lt;Benchmarks!H$9,5,6))))))</f>
        <v>0</v>
      </c>
      <c r="M360" s="62">
        <v>0.97810218979999997</v>
      </c>
      <c r="N360" s="46">
        <f t="shared" si="50"/>
        <v>0</v>
      </c>
      <c r="O360" s="60">
        <v>0.875</v>
      </c>
      <c r="P360" s="47">
        <f>IF(O360&lt;Benchmarks!C$8,0,IF(O360&lt;Benchmarks!D$8,1,IF(O360&lt;Benchmarks!E$8,2,IF(O360&lt;Benchmarks!F$8,3,IF(O360&lt;Benchmarks!G$8,4,IF(O360&lt;Benchmarks!H$8,5,6))))))</f>
        <v>0</v>
      </c>
      <c r="Q360" s="62">
        <v>1</v>
      </c>
      <c r="R360" s="46">
        <f t="shared" si="51"/>
        <v>0</v>
      </c>
      <c r="S360" s="60">
        <v>0.48599999999999999</v>
      </c>
      <c r="T360" s="47">
        <f>IF(S360&lt;Benchmarks!C$7,0,IF(S360&lt;Benchmarks!D$7,1,IF(S360&lt;Benchmarks!E$7,2,IF(S360&lt;Benchmarks!F$7,3,IF(S360&lt;Benchmarks!G$7,4,IF(S360&lt;Benchmarks!H$7,5,6))))))</f>
        <v>4</v>
      </c>
      <c r="U360" s="62">
        <v>1</v>
      </c>
      <c r="V360" s="46">
        <f t="shared" si="52"/>
        <v>4</v>
      </c>
      <c r="W360" s="60">
        <v>3.5379999999999998</v>
      </c>
      <c r="X360" s="44">
        <f>IF(W360&lt;Benchmarks!C$5,0,IF(W360&lt;Benchmarks!D$5,1,IF(W360&lt;Benchmarks!E$5,2,IF(W360&lt;Benchmarks!F$5,3,IF(W360&lt;Benchmarks!G$5,4,IF(W360&lt;Benchmarks!H$5,5,6))))))</f>
        <v>0</v>
      </c>
      <c r="Y360" s="62">
        <v>0.95255474449999999</v>
      </c>
      <c r="Z360" s="46">
        <f t="shared" si="53"/>
        <v>0</v>
      </c>
      <c r="AA360" s="60">
        <v>3.2450000000000001</v>
      </c>
      <c r="AB360" s="44">
        <f>IF(AA360&lt;Benchmarks!C$6,0,IF(AA360&lt;Benchmarks!D$6,1,IF(AA360&lt;Benchmarks!E$6,2,IF(AA360&lt;Benchmarks!F$6,3,IF(AA360&lt;Benchmarks!G$6,4,IF(AA360&lt;Benchmarks!H$6,5,6))))))</f>
        <v>0</v>
      </c>
      <c r="AC360" s="62">
        <v>0.91025641030000004</v>
      </c>
      <c r="AD360" s="46">
        <f t="shared" si="54"/>
        <v>0</v>
      </c>
      <c r="AE360" s="46">
        <f t="shared" si="55"/>
        <v>4</v>
      </c>
      <c r="AF360" s="58">
        <v>30</v>
      </c>
      <c r="AG360" s="48">
        <f t="shared" si="56"/>
        <v>0.13333333333333333</v>
      </c>
      <c r="AH360" s="58">
        <v>15</v>
      </c>
      <c r="AI360" s="58">
        <v>0</v>
      </c>
      <c r="AJ360" s="58">
        <v>165</v>
      </c>
      <c r="AK360" s="58">
        <v>0</v>
      </c>
      <c r="AL360" s="62">
        <v>9.0910000000000005E-2</v>
      </c>
      <c r="AM360" s="58">
        <v>0</v>
      </c>
      <c r="AN360" s="171"/>
      <c r="AO360" s="58">
        <v>1</v>
      </c>
      <c r="AP360" s="58">
        <v>174</v>
      </c>
      <c r="AQ360" s="58">
        <v>0</v>
      </c>
      <c r="AR360" s="111"/>
      <c r="AS360" s="58">
        <v>1</v>
      </c>
      <c r="AT360" s="111"/>
      <c r="AU360" s="58">
        <v>2</v>
      </c>
      <c r="AV360" s="58">
        <v>4</v>
      </c>
      <c r="AW360" s="58">
        <v>5</v>
      </c>
      <c r="AX360" s="58">
        <v>5</v>
      </c>
      <c r="AY360" s="58">
        <v>0</v>
      </c>
      <c r="AZ360" s="58">
        <v>0</v>
      </c>
      <c r="BA360" s="58">
        <v>38</v>
      </c>
      <c r="BB360" s="58">
        <v>0</v>
      </c>
      <c r="BC360" s="62">
        <v>0</v>
      </c>
      <c r="BD360" s="58">
        <v>0</v>
      </c>
      <c r="BE360" s="62">
        <v>1.1485786481</v>
      </c>
      <c r="BF360" s="58">
        <v>0</v>
      </c>
      <c r="BG360" s="58">
        <v>6</v>
      </c>
      <c r="BH360" s="58">
        <v>6</v>
      </c>
      <c r="BI360" s="58">
        <v>6</v>
      </c>
      <c r="BJ360" s="58">
        <v>6</v>
      </c>
      <c r="BK360" s="175"/>
      <c r="BL360" s="61">
        <v>1</v>
      </c>
      <c r="BM360" s="61">
        <v>199</v>
      </c>
      <c r="BN360" s="64">
        <v>0</v>
      </c>
      <c r="BO360" s="112"/>
      <c r="BP360" s="58">
        <v>1</v>
      </c>
      <c r="BQ360" s="175"/>
      <c r="BR360" s="61">
        <v>1</v>
      </c>
      <c r="BS360" s="61">
        <v>178</v>
      </c>
      <c r="BT360" s="64">
        <v>0</v>
      </c>
      <c r="BU360" s="112"/>
      <c r="BV360" s="64">
        <v>1</v>
      </c>
      <c r="BW360" s="112"/>
      <c r="BX360" s="172"/>
      <c r="BY360" s="64">
        <v>4</v>
      </c>
      <c r="BZ360" s="64">
        <v>0</v>
      </c>
      <c r="CA360" s="64">
        <v>4</v>
      </c>
      <c r="CB360" s="65">
        <v>0</v>
      </c>
      <c r="CC360" s="61">
        <v>0</v>
      </c>
      <c r="CD360" s="61">
        <v>190</v>
      </c>
      <c r="CE360" s="64">
        <v>0</v>
      </c>
      <c r="CF360" s="63">
        <v>0</v>
      </c>
      <c r="CG360" s="58">
        <v>0</v>
      </c>
      <c r="CH360" s="58">
        <v>0</v>
      </c>
      <c r="CI360" s="58">
        <v>0</v>
      </c>
      <c r="CJ360" s="58">
        <v>170</v>
      </c>
      <c r="CK360" s="58">
        <v>0</v>
      </c>
      <c r="CL360" s="63">
        <v>0</v>
      </c>
      <c r="CM360" s="58">
        <v>0</v>
      </c>
      <c r="CN360" s="112"/>
      <c r="CO360" s="171"/>
      <c r="CP360" s="58">
        <v>5</v>
      </c>
      <c r="CQ360" s="58">
        <v>0</v>
      </c>
      <c r="CR360" s="58">
        <v>5</v>
      </c>
      <c r="CS360" s="64">
        <v>15</v>
      </c>
      <c r="CT360" s="64">
        <v>17</v>
      </c>
      <c r="CU360" s="63">
        <v>0.88235294119999996</v>
      </c>
      <c r="CV360" s="62">
        <v>0.96629213479999998</v>
      </c>
      <c r="CW360" s="62">
        <v>0.88235294119999996</v>
      </c>
      <c r="CX360" s="46">
        <f t="shared" si="57"/>
        <v>3.5</v>
      </c>
      <c r="CY360" s="60">
        <v>0</v>
      </c>
      <c r="CZ360" s="60">
        <v>0</v>
      </c>
      <c r="DA360" s="46">
        <f t="shared" si="58"/>
        <v>17.647058823999998</v>
      </c>
      <c r="DB360" s="60">
        <v>0</v>
      </c>
      <c r="DC360" s="60">
        <v>0</v>
      </c>
      <c r="DD360" s="66">
        <v>0</v>
      </c>
      <c r="DE360" s="49">
        <f t="shared" si="59"/>
        <v>0.45723370430270266</v>
      </c>
    </row>
    <row r="361" spans="1:109" x14ac:dyDescent="0.45">
      <c r="A361" s="56" t="s">
        <v>1926</v>
      </c>
      <c r="B361" s="57" t="s">
        <v>1927</v>
      </c>
      <c r="C361" s="56" t="s">
        <v>1928</v>
      </c>
      <c r="D361" s="56" t="s">
        <v>1929</v>
      </c>
      <c r="E361" s="56" t="s">
        <v>1930</v>
      </c>
      <c r="F361" s="56" t="s">
        <v>1666</v>
      </c>
      <c r="G361" s="56" t="s">
        <v>1666</v>
      </c>
      <c r="H361" s="56" t="s">
        <v>142</v>
      </c>
      <c r="I361" s="58">
        <v>0</v>
      </c>
      <c r="J361" s="59">
        <v>59</v>
      </c>
      <c r="K361" s="60">
        <v>2.133</v>
      </c>
      <c r="L361" s="47">
        <f>IF(K361&lt;Benchmarks!C$9,0,IF(K361&lt;Benchmarks!D$9,1,IF(K361&lt;Benchmarks!E$9,2,IF(K361&lt;Benchmarks!F$9,3,IF(K361&lt;Benchmarks!G$9,4,IF(K361&lt;Benchmarks!H$9,5,6))))))</f>
        <v>0</v>
      </c>
      <c r="M361" s="62">
        <v>1</v>
      </c>
      <c r="N361" s="46">
        <f t="shared" si="50"/>
        <v>0</v>
      </c>
      <c r="O361" s="60">
        <v>1.2</v>
      </c>
      <c r="P361" s="47">
        <f>IF(O361&lt;Benchmarks!C$8,0,IF(O361&lt;Benchmarks!D$8,1,IF(O361&lt;Benchmarks!E$8,2,IF(O361&lt;Benchmarks!F$8,3,IF(O361&lt;Benchmarks!G$8,4,IF(O361&lt;Benchmarks!H$8,5,6))))))</f>
        <v>4</v>
      </c>
      <c r="Q361" s="62">
        <v>1</v>
      </c>
      <c r="R361" s="46">
        <f t="shared" si="51"/>
        <v>4</v>
      </c>
      <c r="S361" s="60">
        <v>0.51800000000000002</v>
      </c>
      <c r="T361" s="47">
        <f>IF(S361&lt;Benchmarks!C$7,0,IF(S361&lt;Benchmarks!D$7,1,IF(S361&lt;Benchmarks!E$7,2,IF(S361&lt;Benchmarks!F$7,3,IF(S361&lt;Benchmarks!G$7,4,IF(S361&lt;Benchmarks!H$7,5,6))))))</f>
        <v>4</v>
      </c>
      <c r="U361" s="62">
        <v>1</v>
      </c>
      <c r="V361" s="46">
        <f t="shared" si="52"/>
        <v>4</v>
      </c>
      <c r="W361" s="60">
        <v>3.851</v>
      </c>
      <c r="X361" s="44">
        <f>IF(W361&lt;Benchmarks!C$5,0,IF(W361&lt;Benchmarks!D$5,1,IF(W361&lt;Benchmarks!E$5,2,IF(W361&lt;Benchmarks!F$5,3,IF(W361&lt;Benchmarks!G$5,4,IF(W361&lt;Benchmarks!H$5,5,6))))))</f>
        <v>2</v>
      </c>
      <c r="Y361" s="62">
        <v>1</v>
      </c>
      <c r="Z361" s="46">
        <f t="shared" si="53"/>
        <v>2</v>
      </c>
      <c r="AA361" s="60">
        <v>3.4460000000000002</v>
      </c>
      <c r="AB361" s="44">
        <f>IF(AA361&lt;Benchmarks!C$6,0,IF(AA361&lt;Benchmarks!D$6,1,IF(AA361&lt;Benchmarks!E$6,2,IF(AA361&lt;Benchmarks!F$6,3,IF(AA361&lt;Benchmarks!G$6,4,IF(AA361&lt;Benchmarks!H$6,5,6))))))</f>
        <v>2</v>
      </c>
      <c r="AC361" s="62">
        <v>1</v>
      </c>
      <c r="AD361" s="46">
        <f t="shared" si="54"/>
        <v>2</v>
      </c>
      <c r="AE361" s="46">
        <f t="shared" si="55"/>
        <v>12</v>
      </c>
      <c r="AF361" s="58">
        <v>30</v>
      </c>
      <c r="AG361" s="48">
        <f t="shared" si="56"/>
        <v>0.4</v>
      </c>
      <c r="AH361" s="171"/>
      <c r="AI361" s="58">
        <v>1</v>
      </c>
      <c r="AJ361" s="58">
        <v>60</v>
      </c>
      <c r="AK361" s="58">
        <v>0</v>
      </c>
      <c r="AL361" s="111"/>
      <c r="AM361" s="58">
        <v>1</v>
      </c>
      <c r="AN361" s="171"/>
      <c r="AO361" s="58">
        <v>1</v>
      </c>
      <c r="AP361" s="58">
        <v>61</v>
      </c>
      <c r="AQ361" s="58">
        <v>0</v>
      </c>
      <c r="AR361" s="111"/>
      <c r="AS361" s="58">
        <v>1</v>
      </c>
      <c r="AT361" s="62">
        <v>0.91568020400000005</v>
      </c>
      <c r="AU361" s="58">
        <v>0</v>
      </c>
      <c r="AV361" s="58">
        <v>5</v>
      </c>
      <c r="AW361" s="58">
        <v>6</v>
      </c>
      <c r="AX361" s="58">
        <v>6</v>
      </c>
      <c r="AY361" s="58">
        <v>0</v>
      </c>
      <c r="AZ361" s="58">
        <v>0</v>
      </c>
      <c r="BA361" s="171"/>
      <c r="BB361" s="58">
        <v>4</v>
      </c>
      <c r="BC361" s="111"/>
      <c r="BD361" s="58">
        <v>4</v>
      </c>
      <c r="BE361" s="111"/>
      <c r="BF361" s="171"/>
      <c r="BG361" s="171"/>
      <c r="BH361" s="171"/>
      <c r="BI361" s="171"/>
      <c r="BJ361" s="58">
        <v>6</v>
      </c>
      <c r="BK361" s="175"/>
      <c r="BL361" s="61">
        <v>1</v>
      </c>
      <c r="BM361" s="61">
        <v>61</v>
      </c>
      <c r="BN361" s="64">
        <v>0</v>
      </c>
      <c r="BO361" s="112"/>
      <c r="BP361" s="58">
        <v>1</v>
      </c>
      <c r="BQ361" s="175"/>
      <c r="BR361" s="61">
        <v>1</v>
      </c>
      <c r="BS361" s="61">
        <v>66</v>
      </c>
      <c r="BT361" s="64">
        <v>0</v>
      </c>
      <c r="BU361" s="112"/>
      <c r="BV361" s="64">
        <v>1</v>
      </c>
      <c r="BW361" s="112"/>
      <c r="BX361" s="172"/>
      <c r="BY361" s="64">
        <v>0</v>
      </c>
      <c r="BZ361" s="64">
        <v>0</v>
      </c>
      <c r="CA361" s="64">
        <v>0</v>
      </c>
      <c r="CB361" s="177"/>
      <c r="CC361" s="61">
        <v>1</v>
      </c>
      <c r="CD361" s="61">
        <v>61</v>
      </c>
      <c r="CE361" s="64">
        <v>0</v>
      </c>
      <c r="CF361" s="112"/>
      <c r="CG361" s="58">
        <v>1</v>
      </c>
      <c r="CH361" s="171"/>
      <c r="CI361" s="58">
        <v>1</v>
      </c>
      <c r="CJ361" s="58">
        <v>66</v>
      </c>
      <c r="CK361" s="58">
        <v>0</v>
      </c>
      <c r="CL361" s="112"/>
      <c r="CM361" s="58">
        <v>1</v>
      </c>
      <c r="CN361" s="112"/>
      <c r="CO361" s="171"/>
      <c r="CP361" s="58">
        <v>1</v>
      </c>
      <c r="CQ361" s="58">
        <v>0</v>
      </c>
      <c r="CR361" s="58">
        <v>1</v>
      </c>
      <c r="CS361" s="64">
        <v>7</v>
      </c>
      <c r="CT361" s="64">
        <v>17</v>
      </c>
      <c r="CU361" s="63">
        <v>0.41176470590000003</v>
      </c>
      <c r="CV361" s="62">
        <v>0.91428571430000005</v>
      </c>
      <c r="CW361" s="62">
        <v>0.20588235290000001</v>
      </c>
      <c r="CX361" s="46">
        <f t="shared" si="57"/>
        <v>10.5</v>
      </c>
      <c r="CY361" s="60">
        <v>0</v>
      </c>
      <c r="CZ361" s="60">
        <v>0</v>
      </c>
      <c r="DA361" s="46">
        <f t="shared" si="58"/>
        <v>4.1176470580000002</v>
      </c>
      <c r="DB361" s="60">
        <v>0</v>
      </c>
      <c r="DC361" s="60">
        <v>0</v>
      </c>
      <c r="DD361" s="66">
        <v>0</v>
      </c>
      <c r="DE361" s="49">
        <f t="shared" si="59"/>
        <v>0.31605723368648647</v>
      </c>
    </row>
    <row r="362" spans="1:109" x14ac:dyDescent="0.45">
      <c r="A362" s="56" t="s">
        <v>1931</v>
      </c>
      <c r="B362" s="57" t="s">
        <v>1932</v>
      </c>
      <c r="C362" s="56" t="s">
        <v>1933</v>
      </c>
      <c r="D362" s="56" t="s">
        <v>1934</v>
      </c>
      <c r="E362" s="56" t="s">
        <v>1935</v>
      </c>
      <c r="F362" s="56" t="s">
        <v>1666</v>
      </c>
      <c r="G362" s="56" t="s">
        <v>1666</v>
      </c>
      <c r="H362" s="56" t="s">
        <v>142</v>
      </c>
      <c r="I362" s="58">
        <v>0</v>
      </c>
      <c r="J362" s="59">
        <v>99</v>
      </c>
      <c r="K362" s="60">
        <v>2.6419999999999999</v>
      </c>
      <c r="L362" s="47">
        <f>IF(K362&lt;Benchmarks!C$9,0,IF(K362&lt;Benchmarks!D$9,1,IF(K362&lt;Benchmarks!E$9,2,IF(K362&lt;Benchmarks!F$9,3,IF(K362&lt;Benchmarks!G$9,4,IF(K362&lt;Benchmarks!H$9,5,6))))))</f>
        <v>4</v>
      </c>
      <c r="M362" s="62">
        <v>0.99635036499999996</v>
      </c>
      <c r="N362" s="46">
        <f t="shared" si="50"/>
        <v>3.9854014599999998</v>
      </c>
      <c r="O362" s="60">
        <v>0.92300000000000004</v>
      </c>
      <c r="P362" s="47">
        <f>IF(O362&lt;Benchmarks!C$8,0,IF(O362&lt;Benchmarks!D$8,1,IF(O362&lt;Benchmarks!E$8,2,IF(O362&lt;Benchmarks!F$8,3,IF(O362&lt;Benchmarks!G$8,4,IF(O362&lt;Benchmarks!H$8,5,6))))))</f>
        <v>0</v>
      </c>
      <c r="Q362" s="62">
        <v>1</v>
      </c>
      <c r="R362" s="46">
        <f t="shared" si="51"/>
        <v>0</v>
      </c>
      <c r="S362" s="60">
        <v>0.65600000000000003</v>
      </c>
      <c r="T362" s="47">
        <f>IF(S362&lt;Benchmarks!C$7,0,IF(S362&lt;Benchmarks!D$7,1,IF(S362&lt;Benchmarks!E$7,2,IF(S362&lt;Benchmarks!F$7,3,IF(S362&lt;Benchmarks!G$7,4,IF(S362&lt;Benchmarks!H$7,5,6))))))</f>
        <v>5</v>
      </c>
      <c r="U362" s="62">
        <v>1</v>
      </c>
      <c r="V362" s="46">
        <f t="shared" si="52"/>
        <v>5</v>
      </c>
      <c r="W362" s="60">
        <v>4.2220000000000004</v>
      </c>
      <c r="X362" s="44">
        <f>IF(W362&lt;Benchmarks!C$5,0,IF(W362&lt;Benchmarks!D$5,1,IF(W362&lt;Benchmarks!E$5,2,IF(W362&lt;Benchmarks!F$5,3,IF(W362&lt;Benchmarks!G$5,4,IF(W362&lt;Benchmarks!H$5,5,6))))))</f>
        <v>4</v>
      </c>
      <c r="Y362" s="62">
        <v>0.99270072990000002</v>
      </c>
      <c r="Z362" s="46">
        <f t="shared" si="53"/>
        <v>3.9708029196000001</v>
      </c>
      <c r="AA362" s="60">
        <v>3.9169999999999998</v>
      </c>
      <c r="AB362" s="44">
        <f>IF(AA362&lt;Benchmarks!C$6,0,IF(AA362&lt;Benchmarks!D$6,1,IF(AA362&lt;Benchmarks!E$6,2,IF(AA362&lt;Benchmarks!F$6,3,IF(AA362&lt;Benchmarks!G$6,4,IF(AA362&lt;Benchmarks!H$6,5,6))))))</f>
        <v>5</v>
      </c>
      <c r="AC362" s="62">
        <v>1</v>
      </c>
      <c r="AD362" s="46">
        <f t="shared" si="54"/>
        <v>5</v>
      </c>
      <c r="AE362" s="46">
        <f t="shared" si="55"/>
        <v>17.956204379599999</v>
      </c>
      <c r="AF362" s="58">
        <v>30</v>
      </c>
      <c r="AG362" s="48">
        <f t="shared" si="56"/>
        <v>0.59854014598666661</v>
      </c>
      <c r="AH362" s="58">
        <v>24</v>
      </c>
      <c r="AI362" s="58">
        <v>0</v>
      </c>
      <c r="AJ362" s="58">
        <v>233</v>
      </c>
      <c r="AK362" s="58">
        <v>0</v>
      </c>
      <c r="AL362" s="62">
        <v>0.10299999999999999</v>
      </c>
      <c r="AM362" s="58">
        <v>0</v>
      </c>
      <c r="AN362" s="58">
        <v>30</v>
      </c>
      <c r="AO362" s="58">
        <v>0</v>
      </c>
      <c r="AP362" s="58">
        <v>293</v>
      </c>
      <c r="AQ362" s="58">
        <v>0</v>
      </c>
      <c r="AR362" s="62">
        <v>0.10238999999999999</v>
      </c>
      <c r="AS362" s="58">
        <v>0</v>
      </c>
      <c r="AT362" s="62">
        <v>6.6856642000000001E-3</v>
      </c>
      <c r="AU362" s="58">
        <v>0</v>
      </c>
      <c r="AV362" s="58">
        <v>0</v>
      </c>
      <c r="AW362" s="58">
        <v>0</v>
      </c>
      <c r="AX362" s="58">
        <v>0</v>
      </c>
      <c r="AY362" s="171"/>
      <c r="AZ362" s="58">
        <v>1</v>
      </c>
      <c r="BA362" s="58">
        <v>73</v>
      </c>
      <c r="BB362" s="58">
        <v>0</v>
      </c>
      <c r="BC362" s="111"/>
      <c r="BD362" s="58">
        <v>1</v>
      </c>
      <c r="BE362" s="111"/>
      <c r="BF362" s="171"/>
      <c r="BG362" s="58">
        <v>0</v>
      </c>
      <c r="BH362" s="58">
        <v>0</v>
      </c>
      <c r="BI362" s="58">
        <v>0</v>
      </c>
      <c r="BJ362" s="58">
        <v>0</v>
      </c>
      <c r="BK362" s="175"/>
      <c r="BL362" s="61">
        <v>1</v>
      </c>
      <c r="BM362" s="61">
        <v>298</v>
      </c>
      <c r="BN362" s="64">
        <v>0</v>
      </c>
      <c r="BO362" s="112"/>
      <c r="BP362" s="58">
        <v>1</v>
      </c>
      <c r="BQ362" s="175"/>
      <c r="BR362" s="61">
        <v>1</v>
      </c>
      <c r="BS362" s="61">
        <v>318</v>
      </c>
      <c r="BT362" s="64">
        <v>0</v>
      </c>
      <c r="BU362" s="112"/>
      <c r="BV362" s="64">
        <v>1</v>
      </c>
      <c r="BW362" s="63">
        <v>6.2593144599999997E-2</v>
      </c>
      <c r="BX362" s="64">
        <v>0</v>
      </c>
      <c r="BY362" s="64">
        <v>4</v>
      </c>
      <c r="BZ362" s="64">
        <v>0</v>
      </c>
      <c r="CA362" s="64">
        <v>4</v>
      </c>
      <c r="CB362" s="177"/>
      <c r="CC362" s="61">
        <v>1</v>
      </c>
      <c r="CD362" s="61">
        <v>298</v>
      </c>
      <c r="CE362" s="64">
        <v>0</v>
      </c>
      <c r="CF362" s="112"/>
      <c r="CG362" s="58">
        <v>1</v>
      </c>
      <c r="CH362" s="58">
        <v>0</v>
      </c>
      <c r="CI362" s="58">
        <v>0</v>
      </c>
      <c r="CJ362" s="58">
        <v>318</v>
      </c>
      <c r="CK362" s="58">
        <v>0</v>
      </c>
      <c r="CL362" s="63">
        <v>0</v>
      </c>
      <c r="CM362" s="58">
        <v>0</v>
      </c>
      <c r="CN362" s="112"/>
      <c r="CO362" s="171"/>
      <c r="CP362" s="58">
        <v>5</v>
      </c>
      <c r="CQ362" s="58">
        <v>0</v>
      </c>
      <c r="CR362" s="58">
        <v>5</v>
      </c>
      <c r="CS362" s="64">
        <v>9</v>
      </c>
      <c r="CT362" s="64">
        <v>17</v>
      </c>
      <c r="CU362" s="63">
        <v>0.52941176469999995</v>
      </c>
      <c r="CV362" s="62">
        <v>0.98726114649999996</v>
      </c>
      <c r="CW362" s="62">
        <v>0.52941176469999995</v>
      </c>
      <c r="CX362" s="46">
        <f t="shared" si="57"/>
        <v>15.711678832149998</v>
      </c>
      <c r="CY362" s="60">
        <v>0</v>
      </c>
      <c r="CZ362" s="60">
        <v>0</v>
      </c>
      <c r="DA362" s="46">
        <f t="shared" si="58"/>
        <v>10.588235293999999</v>
      </c>
      <c r="DB362" s="60">
        <v>0</v>
      </c>
      <c r="DC362" s="60">
        <v>0</v>
      </c>
      <c r="DD362" s="66">
        <v>0</v>
      </c>
      <c r="DE362" s="49">
        <f t="shared" si="59"/>
        <v>0.56864679191675671</v>
      </c>
    </row>
    <row r="363" spans="1:109" x14ac:dyDescent="0.45">
      <c r="A363" s="56" t="s">
        <v>1936</v>
      </c>
      <c r="B363" s="57" t="s">
        <v>1937</v>
      </c>
      <c r="C363" s="56" t="s">
        <v>1938</v>
      </c>
      <c r="D363" s="56" t="s">
        <v>1939</v>
      </c>
      <c r="E363" s="56" t="s">
        <v>1940</v>
      </c>
      <c r="F363" s="56" t="s">
        <v>1666</v>
      </c>
      <c r="G363" s="56" t="s">
        <v>1666</v>
      </c>
      <c r="H363" s="56" t="s">
        <v>142</v>
      </c>
      <c r="I363" s="58">
        <v>0</v>
      </c>
      <c r="J363" s="59">
        <v>95</v>
      </c>
      <c r="K363" s="60">
        <v>3.0030000000000001</v>
      </c>
      <c r="L363" s="47">
        <f>IF(K363&lt;Benchmarks!C$9,0,IF(K363&lt;Benchmarks!D$9,1,IF(K363&lt;Benchmarks!E$9,2,IF(K363&lt;Benchmarks!F$9,3,IF(K363&lt;Benchmarks!G$9,4,IF(K363&lt;Benchmarks!H$9,5,6))))))</f>
        <v>5</v>
      </c>
      <c r="M363" s="62">
        <v>1</v>
      </c>
      <c r="N363" s="46">
        <f t="shared" si="50"/>
        <v>5</v>
      </c>
      <c r="O363" s="60">
        <v>1.6679999999999999</v>
      </c>
      <c r="P363" s="47">
        <f>IF(O363&lt;Benchmarks!C$8,0,IF(O363&lt;Benchmarks!D$8,1,IF(O363&lt;Benchmarks!E$8,2,IF(O363&lt;Benchmarks!F$8,3,IF(O363&lt;Benchmarks!G$8,4,IF(O363&lt;Benchmarks!H$8,5,6))))))</f>
        <v>6</v>
      </c>
      <c r="Q363" s="62">
        <v>1</v>
      </c>
      <c r="R363" s="46">
        <f t="shared" si="51"/>
        <v>6</v>
      </c>
      <c r="S363" s="60">
        <v>0.47099999999999997</v>
      </c>
      <c r="T363" s="47">
        <f>IF(S363&lt;Benchmarks!C$7,0,IF(S363&lt;Benchmarks!D$7,1,IF(S363&lt;Benchmarks!E$7,2,IF(S363&lt;Benchmarks!F$7,3,IF(S363&lt;Benchmarks!G$7,4,IF(S363&lt;Benchmarks!H$7,5,6))))))</f>
        <v>4</v>
      </c>
      <c r="U363" s="62">
        <v>1</v>
      </c>
      <c r="V363" s="46">
        <f t="shared" si="52"/>
        <v>4</v>
      </c>
      <c r="W363" s="60">
        <v>5.1429999999999998</v>
      </c>
      <c r="X363" s="44">
        <f>IF(W363&lt;Benchmarks!C$5,0,IF(W363&lt;Benchmarks!D$5,1,IF(W363&lt;Benchmarks!E$5,2,IF(W363&lt;Benchmarks!F$5,3,IF(W363&lt;Benchmarks!G$5,4,IF(W363&lt;Benchmarks!H$5,5,6))))))</f>
        <v>6</v>
      </c>
      <c r="Y363" s="62">
        <v>1</v>
      </c>
      <c r="Z363" s="46">
        <f t="shared" si="53"/>
        <v>6</v>
      </c>
      <c r="AA363" s="60">
        <v>4.4859999999999998</v>
      </c>
      <c r="AB363" s="44">
        <f>IF(AA363&lt;Benchmarks!C$6,0,IF(AA363&lt;Benchmarks!D$6,1,IF(AA363&lt;Benchmarks!E$6,2,IF(AA363&lt;Benchmarks!F$6,3,IF(AA363&lt;Benchmarks!G$6,4,IF(AA363&lt;Benchmarks!H$6,5,6))))))</f>
        <v>6</v>
      </c>
      <c r="AC363" s="62">
        <v>1</v>
      </c>
      <c r="AD363" s="46">
        <f t="shared" si="54"/>
        <v>6</v>
      </c>
      <c r="AE363" s="46">
        <f t="shared" si="55"/>
        <v>27</v>
      </c>
      <c r="AF363" s="58">
        <v>30</v>
      </c>
      <c r="AG363" s="48">
        <f t="shared" si="56"/>
        <v>0.9</v>
      </c>
      <c r="AH363" s="171"/>
      <c r="AI363" s="58">
        <v>1</v>
      </c>
      <c r="AJ363" s="58">
        <v>113</v>
      </c>
      <c r="AK363" s="58">
        <v>0</v>
      </c>
      <c r="AL363" s="111"/>
      <c r="AM363" s="58">
        <v>1</v>
      </c>
      <c r="AN363" s="171"/>
      <c r="AO363" s="58">
        <v>1</v>
      </c>
      <c r="AP363" s="58">
        <v>134</v>
      </c>
      <c r="AQ363" s="58">
        <v>0</v>
      </c>
      <c r="AR363" s="111"/>
      <c r="AS363" s="58">
        <v>1</v>
      </c>
      <c r="AT363" s="111"/>
      <c r="AU363" s="171"/>
      <c r="AV363" s="58">
        <v>4</v>
      </c>
      <c r="AW363" s="58">
        <v>0</v>
      </c>
      <c r="AX363" s="58">
        <v>4</v>
      </c>
      <c r="AY363" s="171"/>
      <c r="AZ363" s="58">
        <v>1</v>
      </c>
      <c r="BA363" s="58">
        <v>39</v>
      </c>
      <c r="BB363" s="58">
        <v>0</v>
      </c>
      <c r="BC363" s="111"/>
      <c r="BD363" s="58">
        <v>1</v>
      </c>
      <c r="BE363" s="62">
        <v>0.41285956010000002</v>
      </c>
      <c r="BF363" s="58">
        <v>0</v>
      </c>
      <c r="BG363" s="58">
        <v>5</v>
      </c>
      <c r="BH363" s="58">
        <v>6</v>
      </c>
      <c r="BI363" s="58">
        <v>6</v>
      </c>
      <c r="BJ363" s="58">
        <v>6</v>
      </c>
      <c r="BK363" s="175"/>
      <c r="BL363" s="61">
        <v>1</v>
      </c>
      <c r="BM363" s="61">
        <v>143</v>
      </c>
      <c r="BN363" s="64">
        <v>0</v>
      </c>
      <c r="BO363" s="112"/>
      <c r="BP363" s="58">
        <v>1</v>
      </c>
      <c r="BQ363" s="175"/>
      <c r="BR363" s="61">
        <v>1</v>
      </c>
      <c r="BS363" s="61">
        <v>161</v>
      </c>
      <c r="BT363" s="64">
        <v>0</v>
      </c>
      <c r="BU363" s="112"/>
      <c r="BV363" s="64">
        <v>1</v>
      </c>
      <c r="BW363" s="112"/>
      <c r="BX363" s="172"/>
      <c r="BY363" s="64">
        <v>0</v>
      </c>
      <c r="BZ363" s="64">
        <v>0</v>
      </c>
      <c r="CA363" s="64">
        <v>0</v>
      </c>
      <c r="CB363" s="65">
        <v>0</v>
      </c>
      <c r="CC363" s="61">
        <v>0</v>
      </c>
      <c r="CD363" s="61">
        <v>143</v>
      </c>
      <c r="CE363" s="64">
        <v>0</v>
      </c>
      <c r="CF363" s="63">
        <v>0</v>
      </c>
      <c r="CG363" s="58">
        <v>0</v>
      </c>
      <c r="CH363" s="58">
        <v>0</v>
      </c>
      <c r="CI363" s="58">
        <v>0</v>
      </c>
      <c r="CJ363" s="58">
        <v>161</v>
      </c>
      <c r="CK363" s="58">
        <v>0</v>
      </c>
      <c r="CL363" s="63">
        <v>0</v>
      </c>
      <c r="CM363" s="58">
        <v>0</v>
      </c>
      <c r="CN363" s="112"/>
      <c r="CO363" s="171"/>
      <c r="CP363" s="58">
        <v>5</v>
      </c>
      <c r="CQ363" s="58">
        <v>0</v>
      </c>
      <c r="CR363" s="58">
        <v>5</v>
      </c>
      <c r="CS363" s="64">
        <v>11</v>
      </c>
      <c r="CT363" s="64">
        <v>17</v>
      </c>
      <c r="CU363" s="63">
        <v>0.64705882349999999</v>
      </c>
      <c r="CV363" s="62">
        <v>0.96894409940000004</v>
      </c>
      <c r="CW363" s="62">
        <v>0.64705882349999999</v>
      </c>
      <c r="CX363" s="46">
        <f t="shared" si="57"/>
        <v>23.625</v>
      </c>
      <c r="CY363" s="60">
        <v>0</v>
      </c>
      <c r="CZ363" s="60">
        <v>0</v>
      </c>
      <c r="DA363" s="46">
        <f t="shared" si="58"/>
        <v>12.94117647</v>
      </c>
      <c r="DB363" s="60">
        <v>0</v>
      </c>
      <c r="DC363" s="60">
        <v>0</v>
      </c>
      <c r="DD363" s="66">
        <v>0</v>
      </c>
      <c r="DE363" s="49">
        <f t="shared" si="59"/>
        <v>0.79062003178378382</v>
      </c>
    </row>
    <row r="364" spans="1:109" x14ac:dyDescent="0.45">
      <c r="A364" s="56" t="s">
        <v>1941</v>
      </c>
      <c r="B364" s="57" t="s">
        <v>1942</v>
      </c>
      <c r="C364" s="56" t="s">
        <v>1943</v>
      </c>
      <c r="D364" s="56" t="s">
        <v>1944</v>
      </c>
      <c r="E364" s="56" t="s">
        <v>1945</v>
      </c>
      <c r="F364" s="56" t="s">
        <v>1666</v>
      </c>
      <c r="G364" s="56" t="s">
        <v>1666</v>
      </c>
      <c r="H364" s="56" t="s">
        <v>142</v>
      </c>
      <c r="I364" s="58">
        <v>0</v>
      </c>
      <c r="J364" s="59">
        <v>59</v>
      </c>
      <c r="K364" s="60">
        <v>1.7529999999999999</v>
      </c>
      <c r="L364" s="47">
        <f>IF(K364&lt;Benchmarks!C$9,0,IF(K364&lt;Benchmarks!D$9,1,IF(K364&lt;Benchmarks!E$9,2,IF(K364&lt;Benchmarks!F$9,3,IF(K364&lt;Benchmarks!G$9,4,IF(K364&lt;Benchmarks!H$9,5,6))))))</f>
        <v>0</v>
      </c>
      <c r="M364" s="62">
        <v>0.57664233580000002</v>
      </c>
      <c r="N364" s="46">
        <f t="shared" si="50"/>
        <v>0</v>
      </c>
      <c r="O364" s="60">
        <v>0.73</v>
      </c>
      <c r="P364" s="47">
        <f>IF(O364&lt;Benchmarks!C$8,0,IF(O364&lt;Benchmarks!D$8,1,IF(O364&lt;Benchmarks!E$8,2,IF(O364&lt;Benchmarks!F$8,3,IF(O364&lt;Benchmarks!G$8,4,IF(O364&lt;Benchmarks!H$8,5,6))))))</f>
        <v>0</v>
      </c>
      <c r="Q364" s="62">
        <v>1</v>
      </c>
      <c r="R364" s="46">
        <f t="shared" si="51"/>
        <v>0</v>
      </c>
      <c r="S364" s="60">
        <v>0.58199999999999996</v>
      </c>
      <c r="T364" s="47">
        <f>IF(S364&lt;Benchmarks!C$7,0,IF(S364&lt;Benchmarks!D$7,1,IF(S364&lt;Benchmarks!E$7,2,IF(S364&lt;Benchmarks!F$7,3,IF(S364&lt;Benchmarks!G$7,4,IF(S364&lt;Benchmarks!H$7,5,6))))))</f>
        <v>5</v>
      </c>
      <c r="U364" s="62">
        <v>1</v>
      </c>
      <c r="V364" s="46">
        <f t="shared" si="52"/>
        <v>5</v>
      </c>
      <c r="W364" s="60">
        <v>3.0649999999999999</v>
      </c>
      <c r="X364" s="44">
        <f>IF(W364&lt;Benchmarks!C$5,0,IF(W364&lt;Benchmarks!D$5,1,IF(W364&lt;Benchmarks!E$5,2,IF(W364&lt;Benchmarks!F$5,3,IF(W364&lt;Benchmarks!G$5,4,IF(W364&lt;Benchmarks!H$5,5,6))))))</f>
        <v>0</v>
      </c>
      <c r="Y364" s="62">
        <v>0.7737226277</v>
      </c>
      <c r="Z364" s="46">
        <f t="shared" si="53"/>
        <v>0</v>
      </c>
      <c r="AA364" s="60">
        <v>2.4529999999999998</v>
      </c>
      <c r="AB364" s="44">
        <f>IF(AA364&lt;Benchmarks!C$6,0,IF(AA364&lt;Benchmarks!D$6,1,IF(AA364&lt;Benchmarks!E$6,2,IF(AA364&lt;Benchmarks!F$6,3,IF(AA364&lt;Benchmarks!G$6,4,IF(AA364&lt;Benchmarks!H$6,5,6))))))</f>
        <v>0</v>
      </c>
      <c r="AC364" s="62">
        <v>0.4615384615</v>
      </c>
      <c r="AD364" s="46">
        <f t="shared" si="54"/>
        <v>0</v>
      </c>
      <c r="AE364" s="46">
        <f t="shared" si="55"/>
        <v>5</v>
      </c>
      <c r="AF364" s="58">
        <v>30</v>
      </c>
      <c r="AG364" s="48">
        <f t="shared" si="56"/>
        <v>0.16666666666666666</v>
      </c>
      <c r="AH364" s="58">
        <v>0</v>
      </c>
      <c r="AI364" s="58">
        <v>0</v>
      </c>
      <c r="AJ364" s="171"/>
      <c r="AK364" s="58">
        <v>1</v>
      </c>
      <c r="AL364" s="111"/>
      <c r="AM364" s="58">
        <v>1</v>
      </c>
      <c r="AN364" s="171"/>
      <c r="AO364" s="171"/>
      <c r="AP364" s="171"/>
      <c r="AQ364" s="171"/>
      <c r="AR364" s="111"/>
      <c r="AS364" s="171"/>
      <c r="AT364" s="111"/>
      <c r="AU364" s="171"/>
      <c r="AV364" s="171"/>
      <c r="AW364" s="171"/>
      <c r="AX364" s="171"/>
      <c r="AY364" s="171"/>
      <c r="AZ364" s="171"/>
      <c r="BA364" s="171"/>
      <c r="BB364" s="171"/>
      <c r="BC364" s="111"/>
      <c r="BD364" s="171"/>
      <c r="BE364" s="111"/>
      <c r="BF364" s="171"/>
      <c r="BG364" s="171"/>
      <c r="BH364" s="171"/>
      <c r="BI364" s="171"/>
      <c r="BJ364" s="171"/>
      <c r="BK364" s="61">
        <v>0</v>
      </c>
      <c r="BL364" s="61">
        <v>0</v>
      </c>
      <c r="BM364" s="175"/>
      <c r="BN364" s="64">
        <v>1</v>
      </c>
      <c r="BO364" s="112"/>
      <c r="BP364" s="58">
        <v>1</v>
      </c>
      <c r="BQ364" s="61">
        <v>0</v>
      </c>
      <c r="BR364" s="61">
        <v>0</v>
      </c>
      <c r="BS364" s="175"/>
      <c r="BT364" s="64">
        <v>1</v>
      </c>
      <c r="BU364" s="112"/>
      <c r="BV364" s="64">
        <v>1</v>
      </c>
      <c r="BW364" s="112"/>
      <c r="BX364" s="172"/>
      <c r="BY364" s="172"/>
      <c r="BZ364" s="172"/>
      <c r="CA364" s="172"/>
      <c r="CB364" s="65">
        <v>0</v>
      </c>
      <c r="CC364" s="61">
        <v>0</v>
      </c>
      <c r="CD364" s="175"/>
      <c r="CE364" s="64">
        <v>1</v>
      </c>
      <c r="CF364" s="112"/>
      <c r="CG364" s="58">
        <v>1</v>
      </c>
      <c r="CH364" s="58">
        <v>0</v>
      </c>
      <c r="CI364" s="58">
        <v>0</v>
      </c>
      <c r="CJ364" s="171"/>
      <c r="CK364" s="58">
        <v>1</v>
      </c>
      <c r="CL364" s="112"/>
      <c r="CM364" s="58">
        <v>1</v>
      </c>
      <c r="CN364" s="112"/>
      <c r="CO364" s="171"/>
      <c r="CP364" s="171"/>
      <c r="CQ364" s="171"/>
      <c r="CR364" s="171"/>
      <c r="CS364" s="172"/>
      <c r="CT364" s="64">
        <v>0</v>
      </c>
      <c r="CU364" s="112"/>
      <c r="CV364" s="62">
        <v>0</v>
      </c>
      <c r="CW364" s="111"/>
      <c r="CX364" s="46">
        <f t="shared" si="57"/>
        <v>4.375</v>
      </c>
      <c r="CY364" s="60">
        <v>0</v>
      </c>
      <c r="CZ364" s="60">
        <v>0</v>
      </c>
      <c r="DA364" s="179" t="str">
        <f t="shared" si="58"/>
        <v/>
      </c>
      <c r="DB364" s="60">
        <v>0</v>
      </c>
      <c r="DC364" s="60">
        <v>0</v>
      </c>
      <c r="DD364" s="66">
        <v>0</v>
      </c>
      <c r="DE364" s="49">
        <f t="shared" si="59"/>
        <v>0.16666666666666666</v>
      </c>
    </row>
    <row r="365" spans="1:109" x14ac:dyDescent="0.45">
      <c r="A365" s="56" t="s">
        <v>1946</v>
      </c>
      <c r="B365" s="57" t="s">
        <v>1947</v>
      </c>
      <c r="C365" s="56" t="s">
        <v>1948</v>
      </c>
      <c r="D365" s="56" t="s">
        <v>1949</v>
      </c>
      <c r="E365" s="56" t="s">
        <v>1950</v>
      </c>
      <c r="F365" s="56" t="s">
        <v>1666</v>
      </c>
      <c r="G365" s="56" t="s">
        <v>1666</v>
      </c>
      <c r="H365" s="56" t="s">
        <v>153</v>
      </c>
      <c r="I365" s="58">
        <v>51</v>
      </c>
      <c r="J365" s="59">
        <v>138</v>
      </c>
      <c r="K365" s="60">
        <v>2.3530000000000002</v>
      </c>
      <c r="L365" s="47">
        <f>IF(K365&lt;Benchmarks!C$9,0,IF(K365&lt;Benchmarks!D$9,1,IF(K365&lt;Benchmarks!E$9,2,IF(K365&lt;Benchmarks!F$9,3,IF(K365&lt;Benchmarks!G$9,4,IF(K365&lt;Benchmarks!H$9,5,6))))))</f>
        <v>2</v>
      </c>
      <c r="M365" s="62">
        <v>0.1386861314</v>
      </c>
      <c r="N365" s="46">
        <f t="shared" si="50"/>
        <v>0.27737226279999999</v>
      </c>
      <c r="O365" s="60">
        <v>1.2649999999999999</v>
      </c>
      <c r="P365" s="47">
        <f>IF(O365&lt;Benchmarks!C$8,0,IF(O365&lt;Benchmarks!D$8,1,IF(O365&lt;Benchmarks!E$8,2,IF(O365&lt;Benchmarks!F$8,3,IF(O365&lt;Benchmarks!G$8,4,IF(O365&lt;Benchmarks!H$8,5,6))))))</f>
        <v>5</v>
      </c>
      <c r="Q365" s="62">
        <v>1</v>
      </c>
      <c r="R365" s="46">
        <f t="shared" si="51"/>
        <v>5</v>
      </c>
      <c r="S365" s="60">
        <v>0.30099999999999999</v>
      </c>
      <c r="T365" s="47">
        <f>IF(S365&lt;Benchmarks!C$7,0,IF(S365&lt;Benchmarks!D$7,1,IF(S365&lt;Benchmarks!E$7,2,IF(S365&lt;Benchmarks!F$7,3,IF(S365&lt;Benchmarks!G$7,4,IF(S365&lt;Benchmarks!H$7,5,6))))))</f>
        <v>0</v>
      </c>
      <c r="U365" s="62">
        <v>1</v>
      </c>
      <c r="V365" s="46">
        <f t="shared" si="52"/>
        <v>0</v>
      </c>
      <c r="W365" s="60">
        <v>3.9180000000000001</v>
      </c>
      <c r="X365" s="44">
        <f>IF(W365&lt;Benchmarks!C$5,0,IF(W365&lt;Benchmarks!D$5,1,IF(W365&lt;Benchmarks!E$5,2,IF(W365&lt;Benchmarks!F$5,3,IF(W365&lt;Benchmarks!G$5,4,IF(W365&lt;Benchmarks!H$5,5,6))))))</f>
        <v>2</v>
      </c>
      <c r="Y365" s="62">
        <v>0.70802919710000001</v>
      </c>
      <c r="Z365" s="46">
        <f t="shared" si="53"/>
        <v>1.4160583942</v>
      </c>
      <c r="AA365" s="60">
        <v>3.4540000000000002</v>
      </c>
      <c r="AB365" s="44">
        <f>IF(AA365&lt;Benchmarks!C$6,0,IF(AA365&lt;Benchmarks!D$6,1,IF(AA365&lt;Benchmarks!E$6,2,IF(AA365&lt;Benchmarks!F$6,3,IF(AA365&lt;Benchmarks!G$6,4,IF(AA365&lt;Benchmarks!H$6,5,6))))))</f>
        <v>2</v>
      </c>
      <c r="AC365" s="62">
        <v>5.1282051299999999E-2</v>
      </c>
      <c r="AD365" s="46">
        <f t="shared" si="54"/>
        <v>0.1025641026</v>
      </c>
      <c r="AE365" s="46">
        <f t="shared" si="55"/>
        <v>6.7959947596000001</v>
      </c>
      <c r="AF365" s="58">
        <v>30</v>
      </c>
      <c r="AG365" s="48">
        <f t="shared" si="56"/>
        <v>0.22653315865333334</v>
      </c>
      <c r="AH365" s="58">
        <v>19</v>
      </c>
      <c r="AI365" s="58">
        <v>0</v>
      </c>
      <c r="AJ365" s="58">
        <v>433</v>
      </c>
      <c r="AK365" s="58">
        <v>0</v>
      </c>
      <c r="AL365" s="62">
        <v>4.3880000000000002E-2</v>
      </c>
      <c r="AM365" s="58">
        <v>0</v>
      </c>
      <c r="AN365" s="58">
        <v>14</v>
      </c>
      <c r="AO365" s="58">
        <v>0</v>
      </c>
      <c r="AP365" s="58">
        <v>434</v>
      </c>
      <c r="AQ365" s="58">
        <v>0</v>
      </c>
      <c r="AR365" s="62">
        <v>3.2259999999999997E-2</v>
      </c>
      <c r="AS365" s="58">
        <v>0</v>
      </c>
      <c r="AT365" s="62">
        <v>0.3617683686</v>
      </c>
      <c r="AU365" s="58">
        <v>0</v>
      </c>
      <c r="AV365" s="58">
        <v>4</v>
      </c>
      <c r="AW365" s="58">
        <v>3</v>
      </c>
      <c r="AX365" s="58">
        <v>4</v>
      </c>
      <c r="AY365" s="58">
        <v>0</v>
      </c>
      <c r="AZ365" s="58">
        <v>0</v>
      </c>
      <c r="BA365" s="58">
        <v>107</v>
      </c>
      <c r="BB365" s="58">
        <v>0</v>
      </c>
      <c r="BC365" s="62">
        <v>0</v>
      </c>
      <c r="BD365" s="58">
        <v>0</v>
      </c>
      <c r="BE365" s="62">
        <v>1.3661270237000001</v>
      </c>
      <c r="BF365" s="58">
        <v>0</v>
      </c>
      <c r="BG365" s="58">
        <v>6</v>
      </c>
      <c r="BH365" s="58">
        <v>6</v>
      </c>
      <c r="BI365" s="58">
        <v>6</v>
      </c>
      <c r="BJ365" s="58">
        <v>6</v>
      </c>
      <c r="BK365" s="175"/>
      <c r="BL365" s="61">
        <v>1</v>
      </c>
      <c r="BM365" s="61">
        <v>486</v>
      </c>
      <c r="BN365" s="64">
        <v>0</v>
      </c>
      <c r="BO365" s="112"/>
      <c r="BP365" s="58">
        <v>1</v>
      </c>
      <c r="BQ365" s="175"/>
      <c r="BR365" s="61">
        <v>1</v>
      </c>
      <c r="BS365" s="61">
        <v>459</v>
      </c>
      <c r="BT365" s="64">
        <v>0</v>
      </c>
      <c r="BU365" s="112"/>
      <c r="BV365" s="64">
        <v>1</v>
      </c>
      <c r="BW365" s="112"/>
      <c r="BX365" s="172"/>
      <c r="BY365" s="64">
        <v>2</v>
      </c>
      <c r="BZ365" s="64">
        <v>0</v>
      </c>
      <c r="CA365" s="64">
        <v>2</v>
      </c>
      <c r="CB365" s="65">
        <v>33</v>
      </c>
      <c r="CC365" s="61">
        <v>0</v>
      </c>
      <c r="CD365" s="61">
        <v>255</v>
      </c>
      <c r="CE365" s="64">
        <v>0</v>
      </c>
      <c r="CF365" s="63">
        <v>0.12941</v>
      </c>
      <c r="CG365" s="58">
        <v>0</v>
      </c>
      <c r="CH365" s="58">
        <v>22</v>
      </c>
      <c r="CI365" s="58">
        <v>0</v>
      </c>
      <c r="CJ365" s="58">
        <v>228</v>
      </c>
      <c r="CK365" s="58">
        <v>0</v>
      </c>
      <c r="CL365" s="63">
        <v>9.6490000000000006E-2</v>
      </c>
      <c r="CM365" s="58">
        <v>0</v>
      </c>
      <c r="CN365" s="63">
        <v>0.3831025253</v>
      </c>
      <c r="CO365" s="58">
        <v>0</v>
      </c>
      <c r="CP365" s="58">
        <v>2</v>
      </c>
      <c r="CQ365" s="58">
        <v>3</v>
      </c>
      <c r="CR365" s="58">
        <v>3</v>
      </c>
      <c r="CS365" s="64">
        <v>11</v>
      </c>
      <c r="CT365" s="64">
        <v>17</v>
      </c>
      <c r="CU365" s="63">
        <v>0.64705882349999999</v>
      </c>
      <c r="CV365" s="62">
        <v>0.97840172790000002</v>
      </c>
      <c r="CW365" s="62">
        <v>0.64705882349999999</v>
      </c>
      <c r="CX365" s="46">
        <f t="shared" si="57"/>
        <v>5.9464954146500002</v>
      </c>
      <c r="CY365" s="60">
        <v>0</v>
      </c>
      <c r="CZ365" s="60">
        <v>0</v>
      </c>
      <c r="DA365" s="46">
        <f t="shared" si="58"/>
        <v>12.94117647</v>
      </c>
      <c r="DB365" s="60">
        <v>0</v>
      </c>
      <c r="DC365" s="60">
        <v>0</v>
      </c>
      <c r="DD365" s="66">
        <v>0</v>
      </c>
      <c r="DE365" s="49">
        <f t="shared" si="59"/>
        <v>0.40838209480324328</v>
      </c>
    </row>
    <row r="366" spans="1:109" x14ac:dyDescent="0.45">
      <c r="A366" s="56" t="s">
        <v>1951</v>
      </c>
      <c r="B366" s="57" t="s">
        <v>1952</v>
      </c>
      <c r="C366" s="56" t="s">
        <v>1953</v>
      </c>
      <c r="D366" s="56" t="s">
        <v>1954</v>
      </c>
      <c r="E366" s="56" t="s">
        <v>1955</v>
      </c>
      <c r="F366" s="56" t="s">
        <v>1666</v>
      </c>
      <c r="G366" s="56" t="s">
        <v>1666</v>
      </c>
      <c r="H366" s="56" t="s">
        <v>142</v>
      </c>
      <c r="I366" s="58">
        <v>0</v>
      </c>
      <c r="J366" s="59">
        <v>202</v>
      </c>
      <c r="K366" s="60">
        <v>1.911</v>
      </c>
      <c r="L366" s="47">
        <f>IF(K366&lt;Benchmarks!C$9,0,IF(K366&lt;Benchmarks!D$9,1,IF(K366&lt;Benchmarks!E$9,2,IF(K366&lt;Benchmarks!F$9,3,IF(K366&lt;Benchmarks!G$9,4,IF(K366&lt;Benchmarks!H$9,5,6))))))</f>
        <v>0</v>
      </c>
      <c r="M366" s="62">
        <v>0.76642335770000003</v>
      </c>
      <c r="N366" s="46">
        <f t="shared" si="50"/>
        <v>0</v>
      </c>
      <c r="O366" s="60">
        <v>1.2</v>
      </c>
      <c r="P366" s="47">
        <f>IF(O366&lt;Benchmarks!C$8,0,IF(O366&lt;Benchmarks!D$8,1,IF(O366&lt;Benchmarks!E$8,2,IF(O366&lt;Benchmarks!F$8,3,IF(O366&lt;Benchmarks!G$8,4,IF(O366&lt;Benchmarks!H$8,5,6))))))</f>
        <v>4</v>
      </c>
      <c r="Q366" s="62">
        <v>1</v>
      </c>
      <c r="R366" s="46">
        <f t="shared" si="51"/>
        <v>4</v>
      </c>
      <c r="S366" s="60">
        <v>0.38400000000000001</v>
      </c>
      <c r="T366" s="47">
        <f>IF(S366&lt;Benchmarks!C$7,0,IF(S366&lt;Benchmarks!D$7,1,IF(S366&lt;Benchmarks!E$7,2,IF(S366&lt;Benchmarks!F$7,3,IF(S366&lt;Benchmarks!G$7,4,IF(S366&lt;Benchmarks!H$7,5,6))))))</f>
        <v>2</v>
      </c>
      <c r="U366" s="62">
        <v>1</v>
      </c>
      <c r="V366" s="46">
        <f t="shared" si="52"/>
        <v>2</v>
      </c>
      <c r="W366" s="60">
        <v>3.4950000000000001</v>
      </c>
      <c r="X366" s="44">
        <f>IF(W366&lt;Benchmarks!C$5,0,IF(W366&lt;Benchmarks!D$5,1,IF(W366&lt;Benchmarks!E$5,2,IF(W366&lt;Benchmarks!F$5,3,IF(W366&lt;Benchmarks!G$5,4,IF(W366&lt;Benchmarks!H$5,5,6))))))</f>
        <v>0</v>
      </c>
      <c r="Y366" s="62">
        <v>1</v>
      </c>
      <c r="Z366" s="46">
        <f t="shared" si="53"/>
        <v>0</v>
      </c>
      <c r="AA366" s="60">
        <v>3.2690000000000001</v>
      </c>
      <c r="AB366" s="44">
        <f>IF(AA366&lt;Benchmarks!C$6,0,IF(AA366&lt;Benchmarks!D$6,1,IF(AA366&lt;Benchmarks!E$6,2,IF(AA366&lt;Benchmarks!F$6,3,IF(AA366&lt;Benchmarks!G$6,4,IF(AA366&lt;Benchmarks!H$6,5,6))))))</f>
        <v>0</v>
      </c>
      <c r="AC366" s="62">
        <v>1</v>
      </c>
      <c r="AD366" s="46">
        <f t="shared" si="54"/>
        <v>0</v>
      </c>
      <c r="AE366" s="46">
        <f t="shared" si="55"/>
        <v>6</v>
      </c>
      <c r="AF366" s="58">
        <v>30</v>
      </c>
      <c r="AG366" s="48">
        <f t="shared" si="56"/>
        <v>0.2</v>
      </c>
      <c r="AH366" s="58">
        <v>26</v>
      </c>
      <c r="AI366" s="58">
        <v>0</v>
      </c>
      <c r="AJ366" s="58">
        <v>552</v>
      </c>
      <c r="AK366" s="58">
        <v>0</v>
      </c>
      <c r="AL366" s="62">
        <v>4.7100000000000003E-2</v>
      </c>
      <c r="AM366" s="58">
        <v>0</v>
      </c>
      <c r="AN366" s="58">
        <v>33</v>
      </c>
      <c r="AO366" s="58">
        <v>0</v>
      </c>
      <c r="AP366" s="58">
        <v>585</v>
      </c>
      <c r="AQ366" s="58">
        <v>0</v>
      </c>
      <c r="AR366" s="62">
        <v>5.6410000000000002E-2</v>
      </c>
      <c r="AS366" s="58">
        <v>0</v>
      </c>
      <c r="AT366" s="111"/>
      <c r="AU366" s="171"/>
      <c r="AV366" s="58">
        <v>2</v>
      </c>
      <c r="AW366" s="58">
        <v>0</v>
      </c>
      <c r="AX366" s="58">
        <v>2</v>
      </c>
      <c r="AY366" s="58">
        <v>11</v>
      </c>
      <c r="AZ366" s="58">
        <v>0</v>
      </c>
      <c r="BA366" s="58">
        <v>151</v>
      </c>
      <c r="BB366" s="58">
        <v>0</v>
      </c>
      <c r="BC366" s="62">
        <v>7.2849999999999998E-2</v>
      </c>
      <c r="BD366" s="58">
        <v>0</v>
      </c>
      <c r="BE366" s="111"/>
      <c r="BF366" s="171"/>
      <c r="BG366" s="58">
        <v>0</v>
      </c>
      <c r="BH366" s="58">
        <v>0</v>
      </c>
      <c r="BI366" s="58">
        <v>0</v>
      </c>
      <c r="BJ366" s="58">
        <v>2</v>
      </c>
      <c r="BK366" s="175"/>
      <c r="BL366" s="61">
        <v>1</v>
      </c>
      <c r="BM366" s="61">
        <v>628</v>
      </c>
      <c r="BN366" s="64">
        <v>0</v>
      </c>
      <c r="BO366" s="112"/>
      <c r="BP366" s="58">
        <v>1</v>
      </c>
      <c r="BQ366" s="175"/>
      <c r="BR366" s="61">
        <v>1</v>
      </c>
      <c r="BS366" s="61">
        <v>646</v>
      </c>
      <c r="BT366" s="64">
        <v>0</v>
      </c>
      <c r="BU366" s="112"/>
      <c r="BV366" s="64">
        <v>1</v>
      </c>
      <c r="BW366" s="63">
        <v>0.30582959640000001</v>
      </c>
      <c r="BX366" s="64">
        <v>0</v>
      </c>
      <c r="BY366" s="64">
        <v>4</v>
      </c>
      <c r="BZ366" s="64">
        <v>3</v>
      </c>
      <c r="CA366" s="64">
        <v>4</v>
      </c>
      <c r="CB366" s="177"/>
      <c r="CC366" s="61">
        <v>1</v>
      </c>
      <c r="CD366" s="61">
        <v>540</v>
      </c>
      <c r="CE366" s="64">
        <v>0</v>
      </c>
      <c r="CF366" s="112"/>
      <c r="CG366" s="58">
        <v>1</v>
      </c>
      <c r="CH366" s="58">
        <v>31</v>
      </c>
      <c r="CI366" s="58">
        <v>0</v>
      </c>
      <c r="CJ366" s="58">
        <v>593</v>
      </c>
      <c r="CK366" s="58">
        <v>0</v>
      </c>
      <c r="CL366" s="63">
        <v>5.228E-2</v>
      </c>
      <c r="CM366" s="58">
        <v>0</v>
      </c>
      <c r="CN366" s="112"/>
      <c r="CO366" s="171"/>
      <c r="CP366" s="58">
        <v>4</v>
      </c>
      <c r="CQ366" s="58">
        <v>0</v>
      </c>
      <c r="CR366" s="58">
        <v>4</v>
      </c>
      <c r="CS366" s="64">
        <v>10</v>
      </c>
      <c r="CT366" s="64">
        <v>17</v>
      </c>
      <c r="CU366" s="63">
        <v>0.58823529409999997</v>
      </c>
      <c r="CV366" s="62">
        <v>0.97247706420000002</v>
      </c>
      <c r="CW366" s="62">
        <v>0.58823529409999997</v>
      </c>
      <c r="CX366" s="46">
        <f t="shared" si="57"/>
        <v>5.25</v>
      </c>
      <c r="CY366" s="60">
        <v>0</v>
      </c>
      <c r="CZ366" s="60">
        <v>0</v>
      </c>
      <c r="DA366" s="46">
        <f t="shared" si="58"/>
        <v>11.764705881999999</v>
      </c>
      <c r="DB366" s="60">
        <v>0</v>
      </c>
      <c r="DC366" s="60">
        <v>0</v>
      </c>
      <c r="DD366" s="66">
        <v>0</v>
      </c>
      <c r="DE366" s="49">
        <f t="shared" si="59"/>
        <v>0.36788553258378381</v>
      </c>
    </row>
    <row r="367" spans="1:109" x14ac:dyDescent="0.45">
      <c r="A367" s="56" t="s">
        <v>1956</v>
      </c>
      <c r="B367" s="57" t="s">
        <v>1957</v>
      </c>
      <c r="C367" s="56" t="s">
        <v>1958</v>
      </c>
      <c r="D367" s="56" t="s">
        <v>1959</v>
      </c>
      <c r="E367" s="56" t="s">
        <v>1960</v>
      </c>
      <c r="F367" s="56" t="s">
        <v>1666</v>
      </c>
      <c r="G367" s="56" t="s">
        <v>1666</v>
      </c>
      <c r="H367" s="56" t="s">
        <v>142</v>
      </c>
      <c r="I367" s="58">
        <v>0</v>
      </c>
      <c r="J367" s="59">
        <v>154</v>
      </c>
      <c r="K367" s="60">
        <v>2.2170000000000001</v>
      </c>
      <c r="L367" s="47">
        <f>IF(K367&lt;Benchmarks!C$9,0,IF(K367&lt;Benchmarks!D$9,1,IF(K367&lt;Benchmarks!E$9,2,IF(K367&lt;Benchmarks!F$9,3,IF(K367&lt;Benchmarks!G$9,4,IF(K367&lt;Benchmarks!H$9,5,6))))))</f>
        <v>1</v>
      </c>
      <c r="M367" s="62">
        <v>0.44160583939999998</v>
      </c>
      <c r="N367" s="46">
        <f t="shared" si="50"/>
        <v>0.44160583939999998</v>
      </c>
      <c r="O367" s="60">
        <v>0.90900000000000003</v>
      </c>
      <c r="P367" s="47">
        <f>IF(O367&lt;Benchmarks!C$8,0,IF(O367&lt;Benchmarks!D$8,1,IF(O367&lt;Benchmarks!E$8,2,IF(O367&lt;Benchmarks!F$8,3,IF(O367&lt;Benchmarks!G$8,4,IF(O367&lt;Benchmarks!H$8,5,6))))))</f>
        <v>0</v>
      </c>
      <c r="Q367" s="62">
        <v>1</v>
      </c>
      <c r="R367" s="46">
        <f t="shared" si="51"/>
        <v>0</v>
      </c>
      <c r="S367" s="60">
        <v>0.433</v>
      </c>
      <c r="T367" s="47">
        <f>IF(S367&lt;Benchmarks!C$7,0,IF(S367&lt;Benchmarks!D$7,1,IF(S367&lt;Benchmarks!E$7,2,IF(S367&lt;Benchmarks!F$7,3,IF(S367&lt;Benchmarks!G$7,4,IF(S367&lt;Benchmarks!H$7,5,6))))))</f>
        <v>3</v>
      </c>
      <c r="U367" s="62">
        <v>1</v>
      </c>
      <c r="V367" s="46">
        <f t="shared" si="52"/>
        <v>3</v>
      </c>
      <c r="W367" s="60">
        <v>3.5590000000000002</v>
      </c>
      <c r="X367" s="44">
        <f>IF(W367&lt;Benchmarks!C$5,0,IF(W367&lt;Benchmarks!D$5,1,IF(W367&lt;Benchmarks!E$5,2,IF(W367&lt;Benchmarks!F$5,3,IF(W367&lt;Benchmarks!G$5,4,IF(W367&lt;Benchmarks!H$5,5,6))))))</f>
        <v>0</v>
      </c>
      <c r="Y367" s="62">
        <v>0.72262773719999995</v>
      </c>
      <c r="Z367" s="46">
        <f t="shared" si="53"/>
        <v>0</v>
      </c>
      <c r="AA367" s="60">
        <v>3.2919999999999998</v>
      </c>
      <c r="AB367" s="44">
        <f>IF(AA367&lt;Benchmarks!C$6,0,IF(AA367&lt;Benchmarks!D$6,1,IF(AA367&lt;Benchmarks!E$6,2,IF(AA367&lt;Benchmarks!F$6,3,IF(AA367&lt;Benchmarks!G$6,4,IF(AA367&lt;Benchmarks!H$6,5,6))))))</f>
        <v>0</v>
      </c>
      <c r="AC367" s="62">
        <v>0.37179487179999998</v>
      </c>
      <c r="AD367" s="46">
        <f t="shared" si="54"/>
        <v>0</v>
      </c>
      <c r="AE367" s="46">
        <f t="shared" si="55"/>
        <v>3.4416058394000002</v>
      </c>
      <c r="AF367" s="58">
        <v>30</v>
      </c>
      <c r="AG367" s="48">
        <f t="shared" si="56"/>
        <v>0.11472019464666668</v>
      </c>
      <c r="AH367" s="58">
        <v>20</v>
      </c>
      <c r="AI367" s="58">
        <v>0</v>
      </c>
      <c r="AJ367" s="58">
        <v>357</v>
      </c>
      <c r="AK367" s="58">
        <v>0</v>
      </c>
      <c r="AL367" s="62">
        <v>5.602E-2</v>
      </c>
      <c r="AM367" s="58">
        <v>0</v>
      </c>
      <c r="AN367" s="58">
        <v>26</v>
      </c>
      <c r="AO367" s="58">
        <v>0</v>
      </c>
      <c r="AP367" s="58">
        <v>425</v>
      </c>
      <c r="AQ367" s="58">
        <v>0</v>
      </c>
      <c r="AR367" s="62">
        <v>6.1179999999999998E-2</v>
      </c>
      <c r="AS367" s="58">
        <v>0</v>
      </c>
      <c r="AT367" s="111"/>
      <c r="AU367" s="171"/>
      <c r="AV367" s="58">
        <v>1</v>
      </c>
      <c r="AW367" s="58">
        <v>0</v>
      </c>
      <c r="AX367" s="58">
        <v>1</v>
      </c>
      <c r="AY367" s="171"/>
      <c r="AZ367" s="58">
        <v>1</v>
      </c>
      <c r="BA367" s="58">
        <v>105</v>
      </c>
      <c r="BB367" s="58">
        <v>0</v>
      </c>
      <c r="BC367" s="111"/>
      <c r="BD367" s="58">
        <v>1</v>
      </c>
      <c r="BE367" s="111"/>
      <c r="BF367" s="171"/>
      <c r="BG367" s="58">
        <v>2</v>
      </c>
      <c r="BH367" s="58">
        <v>0</v>
      </c>
      <c r="BI367" s="58">
        <v>2</v>
      </c>
      <c r="BJ367" s="58">
        <v>2</v>
      </c>
      <c r="BK367" s="175"/>
      <c r="BL367" s="61">
        <v>1</v>
      </c>
      <c r="BM367" s="61">
        <v>427</v>
      </c>
      <c r="BN367" s="64">
        <v>0</v>
      </c>
      <c r="BO367" s="112"/>
      <c r="BP367" s="58">
        <v>1</v>
      </c>
      <c r="BQ367" s="61">
        <v>11</v>
      </c>
      <c r="BR367" s="61">
        <v>0</v>
      </c>
      <c r="BS367" s="61">
        <v>470</v>
      </c>
      <c r="BT367" s="64">
        <v>0</v>
      </c>
      <c r="BU367" s="63">
        <v>2.3400000000000001E-2</v>
      </c>
      <c r="BV367" s="64">
        <v>0</v>
      </c>
      <c r="BW367" s="112"/>
      <c r="BX367" s="64">
        <v>2</v>
      </c>
      <c r="BY367" s="64">
        <v>1</v>
      </c>
      <c r="BZ367" s="64">
        <v>0</v>
      </c>
      <c r="CA367" s="64">
        <v>1</v>
      </c>
      <c r="CB367" s="65">
        <v>29</v>
      </c>
      <c r="CC367" s="61">
        <v>0</v>
      </c>
      <c r="CD367" s="61">
        <v>338</v>
      </c>
      <c r="CE367" s="64">
        <v>0</v>
      </c>
      <c r="CF367" s="63">
        <v>8.5800000000000001E-2</v>
      </c>
      <c r="CG367" s="58">
        <v>0</v>
      </c>
      <c r="CH367" s="58">
        <v>63</v>
      </c>
      <c r="CI367" s="58">
        <v>0</v>
      </c>
      <c r="CJ367" s="58">
        <v>449</v>
      </c>
      <c r="CK367" s="58">
        <v>0</v>
      </c>
      <c r="CL367" s="63">
        <v>0.14030999999999999</v>
      </c>
      <c r="CM367" s="58">
        <v>0</v>
      </c>
      <c r="CN367" s="112"/>
      <c r="CO367" s="171"/>
      <c r="CP367" s="58">
        <v>0</v>
      </c>
      <c r="CQ367" s="58">
        <v>0</v>
      </c>
      <c r="CR367" s="58">
        <v>0</v>
      </c>
      <c r="CS367" s="64">
        <v>3</v>
      </c>
      <c r="CT367" s="64">
        <v>17</v>
      </c>
      <c r="CU367" s="63">
        <v>0.1764705882</v>
      </c>
      <c r="CV367" s="62">
        <v>0.93333333330000001</v>
      </c>
      <c r="CW367" s="62">
        <v>8.82352941E-2</v>
      </c>
      <c r="CX367" s="46">
        <f t="shared" si="57"/>
        <v>3.0114051094750001</v>
      </c>
      <c r="CY367" s="60">
        <v>0</v>
      </c>
      <c r="CZ367" s="60">
        <v>0</v>
      </c>
      <c r="DA367" s="46">
        <f t="shared" si="58"/>
        <v>1.7647058819999999</v>
      </c>
      <c r="DB367" s="60">
        <v>0</v>
      </c>
      <c r="DC367" s="60">
        <v>0</v>
      </c>
      <c r="DD367" s="66">
        <v>0</v>
      </c>
      <c r="DE367" s="49">
        <f t="shared" si="59"/>
        <v>0.10326726468054054</v>
      </c>
    </row>
    <row r="368" spans="1:109" x14ac:dyDescent="0.45">
      <c r="A368" s="56" t="s">
        <v>1961</v>
      </c>
      <c r="B368" s="57" t="s">
        <v>1962</v>
      </c>
      <c r="C368" s="56" t="s">
        <v>1963</v>
      </c>
      <c r="D368" s="56" t="s">
        <v>1964</v>
      </c>
      <c r="E368" s="56" t="s">
        <v>1965</v>
      </c>
      <c r="F368" s="56" t="s">
        <v>1966</v>
      </c>
      <c r="G368" s="56" t="s">
        <v>1967</v>
      </c>
      <c r="H368" s="56" t="s">
        <v>142</v>
      </c>
      <c r="I368" s="58">
        <v>0</v>
      </c>
      <c r="J368" s="59">
        <v>77</v>
      </c>
      <c r="K368" s="60">
        <v>2.8460000000000001</v>
      </c>
      <c r="L368" s="47">
        <f>IF(K368&lt;Benchmarks!C$9,0,IF(K368&lt;Benchmarks!D$9,1,IF(K368&lt;Benchmarks!E$9,2,IF(K368&lt;Benchmarks!F$9,3,IF(K368&lt;Benchmarks!G$9,4,IF(K368&lt;Benchmarks!H$9,5,6))))))</f>
        <v>5</v>
      </c>
      <c r="M368" s="62">
        <v>0.95620437960000004</v>
      </c>
      <c r="N368" s="46">
        <f t="shared" si="50"/>
        <v>4.7810218980000005</v>
      </c>
      <c r="O368" s="60">
        <v>1.1000000000000001</v>
      </c>
      <c r="P368" s="47">
        <f>IF(O368&lt;Benchmarks!C$8,0,IF(O368&lt;Benchmarks!D$8,1,IF(O368&lt;Benchmarks!E$8,2,IF(O368&lt;Benchmarks!F$8,3,IF(O368&lt;Benchmarks!G$8,4,IF(O368&lt;Benchmarks!H$8,5,6))))))</f>
        <v>2</v>
      </c>
      <c r="Q368" s="62">
        <v>1</v>
      </c>
      <c r="R368" s="46">
        <f t="shared" si="51"/>
        <v>2</v>
      </c>
      <c r="S368" s="60">
        <v>0.59899999999999998</v>
      </c>
      <c r="T368" s="47">
        <f>IF(S368&lt;Benchmarks!C$7,0,IF(S368&lt;Benchmarks!D$7,1,IF(S368&lt;Benchmarks!E$7,2,IF(S368&lt;Benchmarks!F$7,3,IF(S368&lt;Benchmarks!G$7,4,IF(S368&lt;Benchmarks!H$7,5,6))))))</f>
        <v>5</v>
      </c>
      <c r="U368" s="62">
        <v>1</v>
      </c>
      <c r="V368" s="46">
        <f t="shared" si="52"/>
        <v>5</v>
      </c>
      <c r="W368" s="60">
        <v>4.5439999999999996</v>
      </c>
      <c r="X368" s="44">
        <f>IF(W368&lt;Benchmarks!C$5,0,IF(W368&lt;Benchmarks!D$5,1,IF(W368&lt;Benchmarks!E$5,2,IF(W368&lt;Benchmarks!F$5,3,IF(W368&lt;Benchmarks!G$5,4,IF(W368&lt;Benchmarks!H$5,5,6))))))</f>
        <v>5</v>
      </c>
      <c r="Y368" s="62">
        <v>0.94525547450000003</v>
      </c>
      <c r="Z368" s="46">
        <f t="shared" si="53"/>
        <v>4.7262773725000002</v>
      </c>
      <c r="AA368" s="60">
        <v>4.2370000000000001</v>
      </c>
      <c r="AB368" s="44">
        <f>IF(AA368&lt;Benchmarks!C$6,0,IF(AA368&lt;Benchmarks!D$6,1,IF(AA368&lt;Benchmarks!E$6,2,IF(AA368&lt;Benchmarks!F$6,3,IF(AA368&lt;Benchmarks!G$6,4,IF(AA368&lt;Benchmarks!H$6,5,6))))))</f>
        <v>5</v>
      </c>
      <c r="AC368" s="62">
        <v>0.97435897439999997</v>
      </c>
      <c r="AD368" s="46">
        <f t="shared" si="54"/>
        <v>4.8717948719999997</v>
      </c>
      <c r="AE368" s="46">
        <f t="shared" si="55"/>
        <v>21.379094142500001</v>
      </c>
      <c r="AF368" s="58">
        <v>30</v>
      </c>
      <c r="AG368" s="48">
        <f t="shared" si="56"/>
        <v>0.71263647141666675</v>
      </c>
      <c r="AH368" s="171"/>
      <c r="AI368" s="58">
        <v>1</v>
      </c>
      <c r="AJ368" s="58">
        <v>179</v>
      </c>
      <c r="AK368" s="58">
        <v>0</v>
      </c>
      <c r="AL368" s="111"/>
      <c r="AM368" s="58">
        <v>1</v>
      </c>
      <c r="AN368" s="58">
        <v>11</v>
      </c>
      <c r="AO368" s="58">
        <v>0</v>
      </c>
      <c r="AP368" s="58">
        <v>217</v>
      </c>
      <c r="AQ368" s="58">
        <v>0</v>
      </c>
      <c r="AR368" s="62">
        <v>5.0689999999999999E-2</v>
      </c>
      <c r="AS368" s="58">
        <v>0</v>
      </c>
      <c r="AT368" s="111"/>
      <c r="AU368" s="171"/>
      <c r="AV368" s="58">
        <v>2</v>
      </c>
      <c r="AW368" s="58">
        <v>0</v>
      </c>
      <c r="AX368" s="58">
        <v>2</v>
      </c>
      <c r="AY368" s="171"/>
      <c r="AZ368" s="58">
        <v>1</v>
      </c>
      <c r="BA368" s="58">
        <v>55</v>
      </c>
      <c r="BB368" s="58">
        <v>0</v>
      </c>
      <c r="BC368" s="111"/>
      <c r="BD368" s="58">
        <v>1</v>
      </c>
      <c r="BE368" s="111"/>
      <c r="BF368" s="171"/>
      <c r="BG368" s="58">
        <v>4</v>
      </c>
      <c r="BH368" s="58">
        <v>0</v>
      </c>
      <c r="BI368" s="58">
        <v>4</v>
      </c>
      <c r="BJ368" s="58">
        <v>4</v>
      </c>
      <c r="BK368" s="61">
        <v>14</v>
      </c>
      <c r="BL368" s="61">
        <v>0</v>
      </c>
      <c r="BM368" s="61">
        <v>220</v>
      </c>
      <c r="BN368" s="64">
        <v>0</v>
      </c>
      <c r="BO368" s="63">
        <v>6.3640000000000002E-2</v>
      </c>
      <c r="BP368" s="58">
        <v>0</v>
      </c>
      <c r="BQ368" s="175"/>
      <c r="BR368" s="61">
        <v>1</v>
      </c>
      <c r="BS368" s="61">
        <v>236</v>
      </c>
      <c r="BT368" s="64">
        <v>0</v>
      </c>
      <c r="BU368" s="112"/>
      <c r="BV368" s="64">
        <v>1</v>
      </c>
      <c r="BW368" s="112"/>
      <c r="BX368" s="64">
        <v>2</v>
      </c>
      <c r="BY368" s="64">
        <v>0</v>
      </c>
      <c r="BZ368" s="64">
        <v>4</v>
      </c>
      <c r="CA368" s="64">
        <v>4</v>
      </c>
      <c r="CB368" s="65">
        <v>12</v>
      </c>
      <c r="CC368" s="61">
        <v>0</v>
      </c>
      <c r="CD368" s="61">
        <v>157</v>
      </c>
      <c r="CE368" s="64">
        <v>0</v>
      </c>
      <c r="CF368" s="63">
        <v>7.6429999999999998E-2</v>
      </c>
      <c r="CG368" s="58">
        <v>0</v>
      </c>
      <c r="CH368" s="58">
        <v>33</v>
      </c>
      <c r="CI368" s="58">
        <v>0</v>
      </c>
      <c r="CJ368" s="58">
        <v>197</v>
      </c>
      <c r="CK368" s="58">
        <v>0</v>
      </c>
      <c r="CL368" s="63">
        <v>0.16750999999999999</v>
      </c>
      <c r="CM368" s="58">
        <v>0</v>
      </c>
      <c r="CN368" s="112"/>
      <c r="CO368" s="171"/>
      <c r="CP368" s="58">
        <v>0</v>
      </c>
      <c r="CQ368" s="58">
        <v>0</v>
      </c>
      <c r="CR368" s="58">
        <v>0</v>
      </c>
      <c r="CS368" s="64">
        <v>8</v>
      </c>
      <c r="CT368" s="64">
        <v>17</v>
      </c>
      <c r="CU368" s="63">
        <v>0.47058823529999999</v>
      </c>
      <c r="CV368" s="62">
        <v>0.96652719669999998</v>
      </c>
      <c r="CW368" s="62">
        <v>0.47058823529999999</v>
      </c>
      <c r="CX368" s="46">
        <f t="shared" si="57"/>
        <v>18.706707374687504</v>
      </c>
      <c r="CY368" s="60">
        <v>0</v>
      </c>
      <c r="CZ368" s="60">
        <v>0</v>
      </c>
      <c r="DA368" s="46">
        <f t="shared" si="58"/>
        <v>9.4117647059999996</v>
      </c>
      <c r="DB368" s="60">
        <v>0</v>
      </c>
      <c r="DC368" s="60">
        <v>0</v>
      </c>
      <c r="DD368" s="66">
        <v>0</v>
      </c>
      <c r="DE368" s="49">
        <f t="shared" si="59"/>
        <v>0.60796696390675686</v>
      </c>
    </row>
    <row r="369" spans="1:109" x14ac:dyDescent="0.45">
      <c r="A369" s="56" t="s">
        <v>1968</v>
      </c>
      <c r="B369" s="57" t="s">
        <v>1969</v>
      </c>
      <c r="C369" s="56" t="s">
        <v>1970</v>
      </c>
      <c r="D369" s="56" t="s">
        <v>1971</v>
      </c>
      <c r="E369" s="56" t="s">
        <v>1972</v>
      </c>
      <c r="F369" s="56" t="s">
        <v>1973</v>
      </c>
      <c r="G369" s="56" t="s">
        <v>1967</v>
      </c>
      <c r="H369" s="56" t="s">
        <v>142</v>
      </c>
      <c r="I369" s="58">
        <v>0</v>
      </c>
      <c r="J369" s="59">
        <v>99</v>
      </c>
      <c r="K369" s="60">
        <v>2.9740000000000002</v>
      </c>
      <c r="L369" s="47">
        <f>IF(K369&lt;Benchmarks!C$9,0,IF(K369&lt;Benchmarks!D$9,1,IF(K369&lt;Benchmarks!E$9,2,IF(K369&lt;Benchmarks!F$9,3,IF(K369&lt;Benchmarks!G$9,4,IF(K369&lt;Benchmarks!H$9,5,6))))))</f>
        <v>5</v>
      </c>
      <c r="M369" s="62">
        <v>0.90875912410000004</v>
      </c>
      <c r="N369" s="46">
        <f t="shared" si="50"/>
        <v>4.5437956205000001</v>
      </c>
      <c r="O369" s="60">
        <v>1.0149999999999999</v>
      </c>
      <c r="P369" s="47">
        <f>IF(O369&lt;Benchmarks!C$8,0,IF(O369&lt;Benchmarks!D$8,1,IF(O369&lt;Benchmarks!E$8,2,IF(O369&lt;Benchmarks!F$8,3,IF(O369&lt;Benchmarks!G$8,4,IF(O369&lt;Benchmarks!H$8,5,6))))))</f>
        <v>1</v>
      </c>
      <c r="Q369" s="62">
        <v>1</v>
      </c>
      <c r="R369" s="46">
        <f t="shared" si="51"/>
        <v>1</v>
      </c>
      <c r="S369" s="60">
        <v>0.73099999999999998</v>
      </c>
      <c r="T369" s="47">
        <f>IF(S369&lt;Benchmarks!C$7,0,IF(S369&lt;Benchmarks!D$7,1,IF(S369&lt;Benchmarks!E$7,2,IF(S369&lt;Benchmarks!F$7,3,IF(S369&lt;Benchmarks!G$7,4,IF(S369&lt;Benchmarks!H$7,5,6))))))</f>
        <v>5</v>
      </c>
      <c r="U369" s="62">
        <v>1</v>
      </c>
      <c r="V369" s="46">
        <f t="shared" si="52"/>
        <v>5</v>
      </c>
      <c r="W369" s="60">
        <v>4.72</v>
      </c>
      <c r="X369" s="44">
        <f>IF(W369&lt;Benchmarks!C$5,0,IF(W369&lt;Benchmarks!D$5,1,IF(W369&lt;Benchmarks!E$5,2,IF(W369&lt;Benchmarks!F$5,3,IF(W369&lt;Benchmarks!G$5,4,IF(W369&lt;Benchmarks!H$5,5,6))))))</f>
        <v>5</v>
      </c>
      <c r="Y369" s="62">
        <v>0.96715328469999995</v>
      </c>
      <c r="Z369" s="46">
        <f t="shared" si="53"/>
        <v>4.8357664235</v>
      </c>
      <c r="AA369" s="60">
        <v>4.2779999999999996</v>
      </c>
      <c r="AB369" s="44">
        <f>IF(AA369&lt;Benchmarks!C$6,0,IF(AA369&lt;Benchmarks!D$6,1,IF(AA369&lt;Benchmarks!E$6,2,IF(AA369&lt;Benchmarks!F$6,3,IF(AA369&lt;Benchmarks!G$6,4,IF(AA369&lt;Benchmarks!H$6,5,6))))))</f>
        <v>5</v>
      </c>
      <c r="AC369" s="62">
        <v>0.94871794870000004</v>
      </c>
      <c r="AD369" s="46">
        <f t="shared" si="54"/>
        <v>4.7435897435000003</v>
      </c>
      <c r="AE369" s="46">
        <f t="shared" si="55"/>
        <v>20.123151787499999</v>
      </c>
      <c r="AF369" s="58">
        <v>30</v>
      </c>
      <c r="AG369" s="48">
        <f t="shared" si="56"/>
        <v>0.67077172625000003</v>
      </c>
      <c r="AH369" s="171"/>
      <c r="AI369" s="58">
        <v>1</v>
      </c>
      <c r="AJ369" s="58">
        <v>157</v>
      </c>
      <c r="AK369" s="58">
        <v>0</v>
      </c>
      <c r="AL369" s="111"/>
      <c r="AM369" s="58">
        <v>1</v>
      </c>
      <c r="AN369" s="171"/>
      <c r="AO369" s="58">
        <v>1</v>
      </c>
      <c r="AP369" s="58">
        <v>248</v>
      </c>
      <c r="AQ369" s="58">
        <v>0</v>
      </c>
      <c r="AR369" s="111"/>
      <c r="AS369" s="58">
        <v>1</v>
      </c>
      <c r="AT369" s="111"/>
      <c r="AU369" s="171"/>
      <c r="AV369" s="58">
        <v>4</v>
      </c>
      <c r="AW369" s="58">
        <v>0</v>
      </c>
      <c r="AX369" s="58">
        <v>4</v>
      </c>
      <c r="AY369" s="171"/>
      <c r="AZ369" s="58">
        <v>1</v>
      </c>
      <c r="BA369" s="58">
        <v>66</v>
      </c>
      <c r="BB369" s="58">
        <v>0</v>
      </c>
      <c r="BC369" s="111"/>
      <c r="BD369" s="58">
        <v>1</v>
      </c>
      <c r="BE369" s="111"/>
      <c r="BF369" s="171"/>
      <c r="BG369" s="58">
        <v>4</v>
      </c>
      <c r="BH369" s="58">
        <v>0</v>
      </c>
      <c r="BI369" s="58">
        <v>4</v>
      </c>
      <c r="BJ369" s="58">
        <v>4</v>
      </c>
      <c r="BK369" s="175"/>
      <c r="BL369" s="61">
        <v>1</v>
      </c>
      <c r="BM369" s="61">
        <v>234</v>
      </c>
      <c r="BN369" s="64">
        <v>0</v>
      </c>
      <c r="BO369" s="112"/>
      <c r="BP369" s="58">
        <v>1</v>
      </c>
      <c r="BQ369" s="175"/>
      <c r="BR369" s="61">
        <v>1</v>
      </c>
      <c r="BS369" s="61">
        <v>271</v>
      </c>
      <c r="BT369" s="64">
        <v>0</v>
      </c>
      <c r="BU369" s="112"/>
      <c r="BV369" s="64">
        <v>1</v>
      </c>
      <c r="BW369" s="112"/>
      <c r="BX369" s="172"/>
      <c r="BY369" s="64">
        <v>3</v>
      </c>
      <c r="BZ369" s="64">
        <v>0</v>
      </c>
      <c r="CA369" s="64">
        <v>3</v>
      </c>
      <c r="CB369" s="65">
        <v>24</v>
      </c>
      <c r="CC369" s="61">
        <v>0</v>
      </c>
      <c r="CD369" s="61">
        <v>234</v>
      </c>
      <c r="CE369" s="64">
        <v>0</v>
      </c>
      <c r="CF369" s="63">
        <v>0.10256</v>
      </c>
      <c r="CG369" s="58">
        <v>0</v>
      </c>
      <c r="CH369" s="171"/>
      <c r="CI369" s="58">
        <v>1</v>
      </c>
      <c r="CJ369" s="58">
        <v>271</v>
      </c>
      <c r="CK369" s="58">
        <v>0</v>
      </c>
      <c r="CL369" s="112"/>
      <c r="CM369" s="58">
        <v>1</v>
      </c>
      <c r="CN369" s="112"/>
      <c r="CO369" s="58">
        <v>2</v>
      </c>
      <c r="CP369" s="58">
        <v>5</v>
      </c>
      <c r="CQ369" s="58">
        <v>5</v>
      </c>
      <c r="CR369" s="58">
        <v>5</v>
      </c>
      <c r="CS369" s="64">
        <v>12</v>
      </c>
      <c r="CT369" s="64">
        <v>17</v>
      </c>
      <c r="CU369" s="63">
        <v>0.70588235290000001</v>
      </c>
      <c r="CV369" s="62">
        <v>0.99250936329999995</v>
      </c>
      <c r="CW369" s="62">
        <v>0.70588235290000001</v>
      </c>
      <c r="CX369" s="46">
        <f t="shared" si="57"/>
        <v>17.607757814062502</v>
      </c>
      <c r="CY369" s="60">
        <v>0</v>
      </c>
      <c r="CZ369" s="60">
        <v>0</v>
      </c>
      <c r="DA369" s="46">
        <f t="shared" si="58"/>
        <v>14.117647057999999</v>
      </c>
      <c r="DB369" s="60">
        <v>0</v>
      </c>
      <c r="DC369" s="60">
        <v>0</v>
      </c>
      <c r="DD369" s="66">
        <v>0</v>
      </c>
      <c r="DE369" s="49">
        <f t="shared" si="59"/>
        <v>0.6859546999364865</v>
      </c>
    </row>
    <row r="370" spans="1:109" x14ac:dyDescent="0.45">
      <c r="A370" s="56" t="s">
        <v>1974</v>
      </c>
      <c r="B370" s="57" t="s">
        <v>1975</v>
      </c>
      <c r="C370" s="56" t="s">
        <v>1976</v>
      </c>
      <c r="D370" s="56" t="s">
        <v>1977</v>
      </c>
      <c r="E370" s="56" t="s">
        <v>1978</v>
      </c>
      <c r="F370" s="56" t="s">
        <v>1966</v>
      </c>
      <c r="G370" s="56" t="s">
        <v>1967</v>
      </c>
      <c r="H370" s="56" t="s">
        <v>142</v>
      </c>
      <c r="I370" s="58">
        <v>0</v>
      </c>
      <c r="J370" s="59">
        <v>60</v>
      </c>
      <c r="K370" s="60">
        <v>2.4119999999999999</v>
      </c>
      <c r="L370" s="47">
        <f>IF(K370&lt;Benchmarks!C$9,0,IF(K370&lt;Benchmarks!D$9,1,IF(K370&lt;Benchmarks!E$9,2,IF(K370&lt;Benchmarks!F$9,3,IF(K370&lt;Benchmarks!G$9,4,IF(K370&lt;Benchmarks!H$9,5,6))))))</f>
        <v>2</v>
      </c>
      <c r="M370" s="62">
        <v>0.62773722629999995</v>
      </c>
      <c r="N370" s="46">
        <f t="shared" si="50"/>
        <v>1.2554744525999999</v>
      </c>
      <c r="O370" s="60">
        <v>0.746</v>
      </c>
      <c r="P370" s="47">
        <f>IF(O370&lt;Benchmarks!C$8,0,IF(O370&lt;Benchmarks!D$8,1,IF(O370&lt;Benchmarks!E$8,2,IF(O370&lt;Benchmarks!F$8,3,IF(O370&lt;Benchmarks!G$8,4,IF(O370&lt;Benchmarks!H$8,5,6))))))</f>
        <v>0</v>
      </c>
      <c r="Q370" s="62">
        <v>1</v>
      </c>
      <c r="R370" s="46">
        <f t="shared" si="51"/>
        <v>0</v>
      </c>
      <c r="S370" s="60">
        <v>0.64300000000000002</v>
      </c>
      <c r="T370" s="47">
        <f>IF(S370&lt;Benchmarks!C$7,0,IF(S370&lt;Benchmarks!D$7,1,IF(S370&lt;Benchmarks!E$7,2,IF(S370&lt;Benchmarks!F$7,3,IF(S370&lt;Benchmarks!G$7,4,IF(S370&lt;Benchmarks!H$7,5,6))))))</f>
        <v>5</v>
      </c>
      <c r="U370" s="62">
        <v>1</v>
      </c>
      <c r="V370" s="46">
        <f t="shared" si="52"/>
        <v>5</v>
      </c>
      <c r="W370" s="60">
        <v>3.8010000000000002</v>
      </c>
      <c r="X370" s="44">
        <f>IF(W370&lt;Benchmarks!C$5,0,IF(W370&lt;Benchmarks!D$5,1,IF(W370&lt;Benchmarks!E$5,2,IF(W370&lt;Benchmarks!F$5,3,IF(W370&lt;Benchmarks!G$5,4,IF(W370&lt;Benchmarks!H$5,5,6))))))</f>
        <v>1</v>
      </c>
      <c r="Y370" s="62">
        <v>0.80291970800000001</v>
      </c>
      <c r="Z370" s="46">
        <f t="shared" si="53"/>
        <v>0.80291970800000001</v>
      </c>
      <c r="AA370" s="60">
        <v>3.4849999999999999</v>
      </c>
      <c r="AB370" s="44">
        <f>IF(AA370&lt;Benchmarks!C$6,0,IF(AA370&lt;Benchmarks!D$6,1,IF(AA370&lt;Benchmarks!E$6,2,IF(AA370&lt;Benchmarks!F$6,3,IF(AA370&lt;Benchmarks!G$6,4,IF(AA370&lt;Benchmarks!H$6,5,6))))))</f>
        <v>2</v>
      </c>
      <c r="AC370" s="62">
        <v>0.52564102560000003</v>
      </c>
      <c r="AD370" s="46">
        <f t="shared" si="54"/>
        <v>1.0512820512000001</v>
      </c>
      <c r="AE370" s="46">
        <f t="shared" si="55"/>
        <v>8.1096762118000001</v>
      </c>
      <c r="AF370" s="58">
        <v>30</v>
      </c>
      <c r="AG370" s="48">
        <f t="shared" si="56"/>
        <v>0.27032254039333331</v>
      </c>
      <c r="AH370" s="171"/>
      <c r="AI370" s="58">
        <v>1</v>
      </c>
      <c r="AJ370" s="58">
        <v>164</v>
      </c>
      <c r="AK370" s="58">
        <v>0</v>
      </c>
      <c r="AL370" s="111"/>
      <c r="AM370" s="58">
        <v>1</v>
      </c>
      <c r="AN370" s="58">
        <v>11</v>
      </c>
      <c r="AO370" s="58">
        <v>0</v>
      </c>
      <c r="AP370" s="58">
        <v>167</v>
      </c>
      <c r="AQ370" s="58">
        <v>0</v>
      </c>
      <c r="AR370" s="62">
        <v>6.5869999999999998E-2</v>
      </c>
      <c r="AS370" s="58">
        <v>0</v>
      </c>
      <c r="AT370" s="111"/>
      <c r="AU370" s="171"/>
      <c r="AV370" s="58">
        <v>1</v>
      </c>
      <c r="AW370" s="58">
        <v>0</v>
      </c>
      <c r="AX370" s="58">
        <v>1</v>
      </c>
      <c r="AY370" s="171"/>
      <c r="AZ370" s="58">
        <v>1</v>
      </c>
      <c r="BA370" s="58">
        <v>43</v>
      </c>
      <c r="BB370" s="58">
        <v>0</v>
      </c>
      <c r="BC370" s="111"/>
      <c r="BD370" s="58">
        <v>1</v>
      </c>
      <c r="BE370" s="111"/>
      <c r="BF370" s="171"/>
      <c r="BG370" s="58">
        <v>0</v>
      </c>
      <c r="BH370" s="58">
        <v>0</v>
      </c>
      <c r="BI370" s="58">
        <v>0</v>
      </c>
      <c r="BJ370" s="58">
        <v>1</v>
      </c>
      <c r="BK370" s="175"/>
      <c r="BL370" s="61">
        <v>1</v>
      </c>
      <c r="BM370" s="61">
        <v>179</v>
      </c>
      <c r="BN370" s="64">
        <v>0</v>
      </c>
      <c r="BO370" s="112"/>
      <c r="BP370" s="58">
        <v>1</v>
      </c>
      <c r="BQ370" s="175"/>
      <c r="BR370" s="61">
        <v>1</v>
      </c>
      <c r="BS370" s="61">
        <v>186</v>
      </c>
      <c r="BT370" s="64">
        <v>0</v>
      </c>
      <c r="BU370" s="112"/>
      <c r="BV370" s="64">
        <v>1</v>
      </c>
      <c r="BW370" s="112"/>
      <c r="BX370" s="172"/>
      <c r="BY370" s="64">
        <v>2</v>
      </c>
      <c r="BZ370" s="64">
        <v>0</v>
      </c>
      <c r="CA370" s="64">
        <v>2</v>
      </c>
      <c r="CB370" s="177"/>
      <c r="CC370" s="61">
        <v>1</v>
      </c>
      <c r="CD370" s="61">
        <v>156</v>
      </c>
      <c r="CE370" s="64">
        <v>0</v>
      </c>
      <c r="CF370" s="112"/>
      <c r="CG370" s="58">
        <v>1</v>
      </c>
      <c r="CH370" s="58">
        <v>15</v>
      </c>
      <c r="CI370" s="58">
        <v>0</v>
      </c>
      <c r="CJ370" s="58">
        <v>165</v>
      </c>
      <c r="CK370" s="58">
        <v>0</v>
      </c>
      <c r="CL370" s="63">
        <v>9.0910000000000005E-2</v>
      </c>
      <c r="CM370" s="58">
        <v>0</v>
      </c>
      <c r="CN370" s="112"/>
      <c r="CO370" s="171"/>
      <c r="CP370" s="58">
        <v>2</v>
      </c>
      <c r="CQ370" s="58">
        <v>0</v>
      </c>
      <c r="CR370" s="58">
        <v>2</v>
      </c>
      <c r="CS370" s="64">
        <v>5</v>
      </c>
      <c r="CT370" s="64">
        <v>17</v>
      </c>
      <c r="CU370" s="63">
        <v>0.29411764709999999</v>
      </c>
      <c r="CV370" s="62">
        <v>1</v>
      </c>
      <c r="CW370" s="62">
        <v>0.29411764709999999</v>
      </c>
      <c r="CX370" s="46">
        <f t="shared" si="57"/>
        <v>7.0959666853249992</v>
      </c>
      <c r="CY370" s="60">
        <v>0</v>
      </c>
      <c r="CZ370" s="60">
        <v>0</v>
      </c>
      <c r="DA370" s="46">
        <f t="shared" si="58"/>
        <v>5.8823529419999998</v>
      </c>
      <c r="DB370" s="60">
        <v>0</v>
      </c>
      <c r="DC370" s="60">
        <v>0</v>
      </c>
      <c r="DD370" s="66">
        <v>0</v>
      </c>
      <c r="DE370" s="49">
        <f t="shared" si="59"/>
        <v>0.28061231626648647</v>
      </c>
    </row>
    <row r="371" spans="1:109" x14ac:dyDescent="0.45">
      <c r="A371" s="56" t="s">
        <v>1979</v>
      </c>
      <c r="B371" s="57" t="s">
        <v>1980</v>
      </c>
      <c r="C371" s="56" t="s">
        <v>1981</v>
      </c>
      <c r="D371" s="56" t="s">
        <v>1982</v>
      </c>
      <c r="E371" s="56" t="s">
        <v>1983</v>
      </c>
      <c r="F371" s="56" t="s">
        <v>1973</v>
      </c>
      <c r="G371" s="56" t="s">
        <v>1967</v>
      </c>
      <c r="H371" s="56" t="s">
        <v>142</v>
      </c>
      <c r="I371" s="58">
        <v>0</v>
      </c>
      <c r="J371" s="59">
        <v>24</v>
      </c>
      <c r="K371" s="60">
        <v>3.145</v>
      </c>
      <c r="L371" s="47">
        <f>IF(K371&lt;Benchmarks!C$9,0,IF(K371&lt;Benchmarks!D$9,1,IF(K371&lt;Benchmarks!E$9,2,IF(K371&lt;Benchmarks!F$9,3,IF(K371&lt;Benchmarks!G$9,4,IF(K371&lt;Benchmarks!H$9,5,6))))))</f>
        <v>6</v>
      </c>
      <c r="M371" s="62">
        <v>0.99635036499999996</v>
      </c>
      <c r="N371" s="46">
        <f t="shared" si="50"/>
        <v>5.9781021899999995</v>
      </c>
      <c r="O371" s="60">
        <v>1.665</v>
      </c>
      <c r="P371" s="47">
        <f>IF(O371&lt;Benchmarks!C$8,0,IF(O371&lt;Benchmarks!D$8,1,IF(O371&lt;Benchmarks!E$8,2,IF(O371&lt;Benchmarks!F$8,3,IF(O371&lt;Benchmarks!G$8,4,IF(O371&lt;Benchmarks!H$8,5,6))))))</f>
        <v>6</v>
      </c>
      <c r="Q371" s="62">
        <v>1</v>
      </c>
      <c r="R371" s="46">
        <f t="shared" si="51"/>
        <v>6</v>
      </c>
      <c r="S371" s="60">
        <v>1.0680000000000001</v>
      </c>
      <c r="T371" s="47">
        <f>IF(S371&lt;Benchmarks!C$7,0,IF(S371&lt;Benchmarks!D$7,1,IF(S371&lt;Benchmarks!E$7,2,IF(S371&lt;Benchmarks!F$7,3,IF(S371&lt;Benchmarks!G$7,4,IF(S371&lt;Benchmarks!H$7,5,6))))))</f>
        <v>6</v>
      </c>
      <c r="U371" s="62">
        <v>1</v>
      </c>
      <c r="V371" s="46">
        <f t="shared" si="52"/>
        <v>6</v>
      </c>
      <c r="W371" s="60">
        <v>5.8780000000000001</v>
      </c>
      <c r="X371" s="44">
        <f>IF(W371&lt;Benchmarks!C$5,0,IF(W371&lt;Benchmarks!D$5,1,IF(W371&lt;Benchmarks!E$5,2,IF(W371&lt;Benchmarks!F$5,3,IF(W371&lt;Benchmarks!G$5,4,IF(W371&lt;Benchmarks!H$5,5,6))))))</f>
        <v>6</v>
      </c>
      <c r="Y371" s="62">
        <v>1</v>
      </c>
      <c r="Z371" s="46">
        <f t="shared" si="53"/>
        <v>6</v>
      </c>
      <c r="AA371" s="60">
        <v>5.0679999999999996</v>
      </c>
      <c r="AB371" s="44">
        <f>IF(AA371&lt;Benchmarks!C$6,0,IF(AA371&lt;Benchmarks!D$6,1,IF(AA371&lt;Benchmarks!E$6,2,IF(AA371&lt;Benchmarks!F$6,3,IF(AA371&lt;Benchmarks!G$6,4,IF(AA371&lt;Benchmarks!H$6,5,6))))))</f>
        <v>6</v>
      </c>
      <c r="AC371" s="62">
        <v>1</v>
      </c>
      <c r="AD371" s="46">
        <f t="shared" si="54"/>
        <v>6</v>
      </c>
      <c r="AE371" s="46">
        <f t="shared" si="55"/>
        <v>29.978102190000001</v>
      </c>
      <c r="AF371" s="58">
        <v>30</v>
      </c>
      <c r="AG371" s="48">
        <f t="shared" si="56"/>
        <v>0.99927007300000004</v>
      </c>
      <c r="AH371" s="171"/>
      <c r="AI371" s="58">
        <v>1</v>
      </c>
      <c r="AJ371" s="171"/>
      <c r="AK371" s="58">
        <v>4</v>
      </c>
      <c r="AL371" s="111"/>
      <c r="AM371" s="58">
        <v>1</v>
      </c>
      <c r="AN371" s="171"/>
      <c r="AO371" s="58">
        <v>1</v>
      </c>
      <c r="AP371" s="171"/>
      <c r="AQ371" s="58">
        <v>4</v>
      </c>
      <c r="AR371" s="111"/>
      <c r="AS371" s="58">
        <v>1</v>
      </c>
      <c r="AT371" s="111"/>
      <c r="AU371" s="171"/>
      <c r="AV371" s="171"/>
      <c r="AW371" s="171"/>
      <c r="AX371" s="171"/>
      <c r="AY371" s="58">
        <v>0</v>
      </c>
      <c r="AZ371" s="58">
        <v>0</v>
      </c>
      <c r="BA371" s="171"/>
      <c r="BB371" s="58">
        <v>1</v>
      </c>
      <c r="BC371" s="111"/>
      <c r="BD371" s="58">
        <v>1</v>
      </c>
      <c r="BE371" s="111"/>
      <c r="BF371" s="171"/>
      <c r="BG371" s="171"/>
      <c r="BH371" s="171"/>
      <c r="BI371" s="171"/>
      <c r="BJ371" s="171"/>
      <c r="BK371" s="175"/>
      <c r="BL371" s="61">
        <v>1</v>
      </c>
      <c r="BM371" s="61">
        <v>43</v>
      </c>
      <c r="BN371" s="64">
        <v>0</v>
      </c>
      <c r="BO371" s="112"/>
      <c r="BP371" s="58">
        <v>1</v>
      </c>
      <c r="BQ371" s="175"/>
      <c r="BR371" s="61">
        <v>1</v>
      </c>
      <c r="BS371" s="61">
        <v>37</v>
      </c>
      <c r="BT371" s="64">
        <v>0</v>
      </c>
      <c r="BU371" s="112"/>
      <c r="BV371" s="64">
        <v>1</v>
      </c>
      <c r="BW371" s="63">
        <v>3.1462767900000001E-2</v>
      </c>
      <c r="BX371" s="64">
        <v>0</v>
      </c>
      <c r="BY371" s="64">
        <v>0</v>
      </c>
      <c r="BZ371" s="64">
        <v>0</v>
      </c>
      <c r="CA371" s="64">
        <v>0</v>
      </c>
      <c r="CB371" s="177"/>
      <c r="CC371" s="61">
        <v>1</v>
      </c>
      <c r="CD371" s="61">
        <v>43</v>
      </c>
      <c r="CE371" s="64">
        <v>0</v>
      </c>
      <c r="CF371" s="112"/>
      <c r="CG371" s="58">
        <v>1</v>
      </c>
      <c r="CH371" s="171"/>
      <c r="CI371" s="58">
        <v>1</v>
      </c>
      <c r="CJ371" s="58">
        <v>37</v>
      </c>
      <c r="CK371" s="58">
        <v>0</v>
      </c>
      <c r="CL371" s="112"/>
      <c r="CM371" s="58">
        <v>1</v>
      </c>
      <c r="CN371" s="112"/>
      <c r="CO371" s="171"/>
      <c r="CP371" s="58">
        <v>4</v>
      </c>
      <c r="CQ371" s="58">
        <v>0</v>
      </c>
      <c r="CR371" s="58">
        <v>4</v>
      </c>
      <c r="CS371" s="64">
        <v>4</v>
      </c>
      <c r="CT371" s="64">
        <v>11</v>
      </c>
      <c r="CU371" s="63">
        <v>0.36363636360000001</v>
      </c>
      <c r="CV371" s="62">
        <v>0.87804878050000001</v>
      </c>
      <c r="CW371" s="62">
        <v>0</v>
      </c>
      <c r="CX371" s="46">
        <f t="shared" si="57"/>
        <v>26.230839416249999</v>
      </c>
      <c r="CY371" s="60">
        <v>0</v>
      </c>
      <c r="CZ371" s="60">
        <v>0</v>
      </c>
      <c r="DA371" s="46">
        <f t="shared" si="58"/>
        <v>0</v>
      </c>
      <c r="DB371" s="60">
        <v>0</v>
      </c>
      <c r="DC371" s="60">
        <v>0</v>
      </c>
      <c r="DD371" s="66">
        <v>0</v>
      </c>
      <c r="DE371" s="49">
        <f t="shared" si="59"/>
        <v>0.56715328467567572</v>
      </c>
    </row>
    <row r="372" spans="1:109" x14ac:dyDescent="0.45">
      <c r="A372" s="56" t="s">
        <v>1984</v>
      </c>
      <c r="B372" s="57" t="s">
        <v>1985</v>
      </c>
      <c r="C372" s="56" t="s">
        <v>1986</v>
      </c>
      <c r="D372" s="56" t="s">
        <v>1987</v>
      </c>
      <c r="E372" s="56" t="s">
        <v>1988</v>
      </c>
      <c r="F372" s="56" t="s">
        <v>1966</v>
      </c>
      <c r="G372" s="56" t="s">
        <v>1967</v>
      </c>
      <c r="H372" s="56" t="s">
        <v>142</v>
      </c>
      <c r="I372" s="58">
        <v>0</v>
      </c>
      <c r="J372" s="59">
        <v>76</v>
      </c>
      <c r="K372" s="60">
        <v>2.4700000000000002</v>
      </c>
      <c r="L372" s="47">
        <f>IF(K372&lt;Benchmarks!C$9,0,IF(K372&lt;Benchmarks!D$9,1,IF(K372&lt;Benchmarks!E$9,2,IF(K372&lt;Benchmarks!F$9,3,IF(K372&lt;Benchmarks!G$9,4,IF(K372&lt;Benchmarks!H$9,5,6))))))</f>
        <v>3</v>
      </c>
      <c r="M372" s="62">
        <v>0.80291970800000001</v>
      </c>
      <c r="N372" s="46">
        <f t="shared" si="50"/>
        <v>2.4087591239999999</v>
      </c>
      <c r="O372" s="60">
        <v>1.0429999999999999</v>
      </c>
      <c r="P372" s="47">
        <f>IF(O372&lt;Benchmarks!C$8,0,IF(O372&lt;Benchmarks!D$8,1,IF(O372&lt;Benchmarks!E$8,2,IF(O372&lt;Benchmarks!F$8,3,IF(O372&lt;Benchmarks!G$8,4,IF(O372&lt;Benchmarks!H$8,5,6))))))</f>
        <v>2</v>
      </c>
      <c r="Q372" s="62">
        <v>1</v>
      </c>
      <c r="R372" s="46">
        <f t="shared" si="51"/>
        <v>2</v>
      </c>
      <c r="S372" s="60">
        <v>0.46600000000000003</v>
      </c>
      <c r="T372" s="47">
        <f>IF(S372&lt;Benchmarks!C$7,0,IF(S372&lt;Benchmarks!D$7,1,IF(S372&lt;Benchmarks!E$7,2,IF(S372&lt;Benchmarks!F$7,3,IF(S372&lt;Benchmarks!G$7,4,IF(S372&lt;Benchmarks!H$7,5,6))))))</f>
        <v>4</v>
      </c>
      <c r="U372" s="62">
        <v>1</v>
      </c>
      <c r="V372" s="46">
        <f t="shared" si="52"/>
        <v>4</v>
      </c>
      <c r="W372" s="60">
        <v>3.98</v>
      </c>
      <c r="X372" s="44">
        <f>IF(W372&lt;Benchmarks!C$5,0,IF(W372&lt;Benchmarks!D$5,1,IF(W372&lt;Benchmarks!E$5,2,IF(W372&lt;Benchmarks!F$5,3,IF(W372&lt;Benchmarks!G$5,4,IF(W372&lt;Benchmarks!H$5,5,6))))))</f>
        <v>3</v>
      </c>
      <c r="Y372" s="62">
        <v>0.94890510949999995</v>
      </c>
      <c r="Z372" s="46">
        <f t="shared" si="53"/>
        <v>2.8467153284999998</v>
      </c>
      <c r="AA372" s="60">
        <v>3.6560000000000001</v>
      </c>
      <c r="AB372" s="44">
        <f>IF(AA372&lt;Benchmarks!C$6,0,IF(AA372&lt;Benchmarks!D$6,1,IF(AA372&lt;Benchmarks!E$6,2,IF(AA372&lt;Benchmarks!F$6,3,IF(AA372&lt;Benchmarks!G$6,4,IF(AA372&lt;Benchmarks!H$6,5,6))))))</f>
        <v>3</v>
      </c>
      <c r="AC372" s="62">
        <v>0.8461538462</v>
      </c>
      <c r="AD372" s="46">
        <f t="shared" si="54"/>
        <v>2.5384615386</v>
      </c>
      <c r="AE372" s="46">
        <f t="shared" si="55"/>
        <v>13.7939359911</v>
      </c>
      <c r="AF372" s="58">
        <v>30</v>
      </c>
      <c r="AG372" s="48">
        <f t="shared" si="56"/>
        <v>0.45979786636999997</v>
      </c>
      <c r="AH372" s="58">
        <v>14</v>
      </c>
      <c r="AI372" s="58">
        <v>0</v>
      </c>
      <c r="AJ372" s="58">
        <v>198</v>
      </c>
      <c r="AK372" s="58">
        <v>0</v>
      </c>
      <c r="AL372" s="62">
        <v>7.0709999999999995E-2</v>
      </c>
      <c r="AM372" s="58">
        <v>0</v>
      </c>
      <c r="AN372" s="58">
        <v>11</v>
      </c>
      <c r="AO372" s="58">
        <v>0</v>
      </c>
      <c r="AP372" s="58">
        <v>224</v>
      </c>
      <c r="AQ372" s="58">
        <v>0</v>
      </c>
      <c r="AR372" s="62">
        <v>4.9110000000000001E-2</v>
      </c>
      <c r="AS372" s="58">
        <v>0</v>
      </c>
      <c r="AT372" s="62">
        <v>0.36641221369999999</v>
      </c>
      <c r="AU372" s="58">
        <v>0</v>
      </c>
      <c r="AV372" s="58">
        <v>2</v>
      </c>
      <c r="AW372" s="58">
        <v>3</v>
      </c>
      <c r="AX372" s="58">
        <v>3</v>
      </c>
      <c r="AY372" s="171"/>
      <c r="AZ372" s="58">
        <v>1</v>
      </c>
      <c r="BA372" s="58">
        <v>61</v>
      </c>
      <c r="BB372" s="58">
        <v>0</v>
      </c>
      <c r="BC372" s="111"/>
      <c r="BD372" s="58">
        <v>1</v>
      </c>
      <c r="BE372" s="111"/>
      <c r="BF372" s="171"/>
      <c r="BG372" s="58">
        <v>0</v>
      </c>
      <c r="BH372" s="58">
        <v>0</v>
      </c>
      <c r="BI372" s="58">
        <v>0</v>
      </c>
      <c r="BJ372" s="58">
        <v>3</v>
      </c>
      <c r="BK372" s="175"/>
      <c r="BL372" s="61">
        <v>1</v>
      </c>
      <c r="BM372" s="61">
        <v>222</v>
      </c>
      <c r="BN372" s="64">
        <v>0</v>
      </c>
      <c r="BO372" s="112"/>
      <c r="BP372" s="58">
        <v>1</v>
      </c>
      <c r="BQ372" s="175"/>
      <c r="BR372" s="61">
        <v>1</v>
      </c>
      <c r="BS372" s="61">
        <v>250</v>
      </c>
      <c r="BT372" s="64">
        <v>0</v>
      </c>
      <c r="BU372" s="112"/>
      <c r="BV372" s="64">
        <v>1</v>
      </c>
      <c r="BW372" s="112"/>
      <c r="BX372" s="172"/>
      <c r="BY372" s="64">
        <v>1</v>
      </c>
      <c r="BZ372" s="64">
        <v>0</v>
      </c>
      <c r="CA372" s="64">
        <v>1</v>
      </c>
      <c r="CB372" s="65">
        <v>12</v>
      </c>
      <c r="CC372" s="61">
        <v>0</v>
      </c>
      <c r="CD372" s="61">
        <v>176</v>
      </c>
      <c r="CE372" s="64">
        <v>0</v>
      </c>
      <c r="CF372" s="63">
        <v>6.8180000000000004E-2</v>
      </c>
      <c r="CG372" s="58">
        <v>0</v>
      </c>
      <c r="CH372" s="58">
        <v>22</v>
      </c>
      <c r="CI372" s="58">
        <v>0</v>
      </c>
      <c r="CJ372" s="58">
        <v>198</v>
      </c>
      <c r="CK372" s="58">
        <v>0</v>
      </c>
      <c r="CL372" s="63">
        <v>0.11111</v>
      </c>
      <c r="CM372" s="58">
        <v>0</v>
      </c>
      <c r="CN372" s="112"/>
      <c r="CO372" s="171"/>
      <c r="CP372" s="58">
        <v>1</v>
      </c>
      <c r="CQ372" s="58">
        <v>0</v>
      </c>
      <c r="CR372" s="58">
        <v>1</v>
      </c>
      <c r="CS372" s="64">
        <v>5</v>
      </c>
      <c r="CT372" s="64">
        <v>17</v>
      </c>
      <c r="CU372" s="63">
        <v>0.29411764709999999</v>
      </c>
      <c r="CV372" s="62">
        <v>0.98780487800000005</v>
      </c>
      <c r="CW372" s="62">
        <v>0.29411764709999999</v>
      </c>
      <c r="CX372" s="46">
        <f t="shared" si="57"/>
        <v>12.0696939922125</v>
      </c>
      <c r="CY372" s="60">
        <v>0</v>
      </c>
      <c r="CZ372" s="60">
        <v>0</v>
      </c>
      <c r="DA372" s="46">
        <f t="shared" si="58"/>
        <v>5.8823529419999998</v>
      </c>
      <c r="DB372" s="60">
        <v>0</v>
      </c>
      <c r="DC372" s="60">
        <v>0</v>
      </c>
      <c r="DD372" s="66">
        <v>0</v>
      </c>
      <c r="DE372" s="49">
        <f t="shared" si="59"/>
        <v>0.38815236614513515</v>
      </c>
    </row>
    <row r="373" spans="1:109" x14ac:dyDescent="0.45">
      <c r="A373" s="56" t="s">
        <v>1989</v>
      </c>
      <c r="B373" s="57" t="s">
        <v>1990</v>
      </c>
      <c r="C373" s="56" t="s">
        <v>1991</v>
      </c>
      <c r="D373" s="56" t="s">
        <v>1992</v>
      </c>
      <c r="E373" s="56" t="s">
        <v>1993</v>
      </c>
      <c r="F373" s="56" t="s">
        <v>1973</v>
      </c>
      <c r="G373" s="56" t="s">
        <v>1967</v>
      </c>
      <c r="H373" s="56" t="s">
        <v>142</v>
      </c>
      <c r="I373" s="58">
        <v>0</v>
      </c>
      <c r="J373" s="59">
        <v>78</v>
      </c>
      <c r="K373" s="60">
        <v>2.6509999999999998</v>
      </c>
      <c r="L373" s="47">
        <f>IF(K373&lt;Benchmarks!C$9,0,IF(K373&lt;Benchmarks!D$9,1,IF(K373&lt;Benchmarks!E$9,2,IF(K373&lt;Benchmarks!F$9,3,IF(K373&lt;Benchmarks!G$9,4,IF(K373&lt;Benchmarks!H$9,5,6))))))</f>
        <v>4</v>
      </c>
      <c r="M373" s="62">
        <v>0.77007299269999996</v>
      </c>
      <c r="N373" s="46">
        <f t="shared" si="50"/>
        <v>3.0802919707999998</v>
      </c>
      <c r="O373" s="60">
        <v>1.1140000000000001</v>
      </c>
      <c r="P373" s="47">
        <f>IF(O373&lt;Benchmarks!C$8,0,IF(O373&lt;Benchmarks!D$8,1,IF(O373&lt;Benchmarks!E$8,2,IF(O373&lt;Benchmarks!F$8,3,IF(O373&lt;Benchmarks!G$8,4,IF(O373&lt;Benchmarks!H$8,5,6))))))</f>
        <v>3</v>
      </c>
      <c r="Q373" s="62">
        <v>1</v>
      </c>
      <c r="R373" s="46">
        <f t="shared" si="51"/>
        <v>3</v>
      </c>
      <c r="S373" s="60">
        <v>0.27</v>
      </c>
      <c r="T373" s="47">
        <f>IF(S373&lt;Benchmarks!C$7,0,IF(S373&lt;Benchmarks!D$7,1,IF(S373&lt;Benchmarks!E$7,2,IF(S373&lt;Benchmarks!F$7,3,IF(S373&lt;Benchmarks!G$7,4,IF(S373&lt;Benchmarks!H$7,5,6))))))</f>
        <v>0</v>
      </c>
      <c r="U373" s="62">
        <v>1</v>
      </c>
      <c r="V373" s="46">
        <f t="shared" si="52"/>
        <v>0</v>
      </c>
      <c r="W373" s="60">
        <v>4.0339999999999998</v>
      </c>
      <c r="X373" s="44">
        <f>IF(W373&lt;Benchmarks!C$5,0,IF(W373&lt;Benchmarks!D$5,1,IF(W373&lt;Benchmarks!E$5,2,IF(W373&lt;Benchmarks!F$5,3,IF(W373&lt;Benchmarks!G$5,4,IF(W373&lt;Benchmarks!H$5,5,6))))))</f>
        <v>3</v>
      </c>
      <c r="Y373" s="62">
        <v>0.62773722629999995</v>
      </c>
      <c r="Z373" s="46">
        <f t="shared" si="53"/>
        <v>1.8832116789</v>
      </c>
      <c r="AA373" s="60">
        <v>3.78</v>
      </c>
      <c r="AB373" s="44">
        <f>IF(AA373&lt;Benchmarks!C$6,0,IF(AA373&lt;Benchmarks!D$6,1,IF(AA373&lt;Benchmarks!E$6,2,IF(AA373&lt;Benchmarks!F$6,3,IF(AA373&lt;Benchmarks!G$6,4,IF(AA373&lt;Benchmarks!H$6,5,6))))))</f>
        <v>4</v>
      </c>
      <c r="AC373" s="62">
        <v>0.5</v>
      </c>
      <c r="AD373" s="46">
        <f t="shared" si="54"/>
        <v>2</v>
      </c>
      <c r="AE373" s="46">
        <f t="shared" si="55"/>
        <v>9.9635036496999998</v>
      </c>
      <c r="AF373" s="58">
        <v>30</v>
      </c>
      <c r="AG373" s="48">
        <f t="shared" si="56"/>
        <v>0.3321167883233333</v>
      </c>
      <c r="AH373" s="171"/>
      <c r="AI373" s="58">
        <v>1</v>
      </c>
      <c r="AJ373" s="58">
        <v>169</v>
      </c>
      <c r="AK373" s="58">
        <v>0</v>
      </c>
      <c r="AL373" s="111"/>
      <c r="AM373" s="58">
        <v>1</v>
      </c>
      <c r="AN373" s="171"/>
      <c r="AO373" s="58">
        <v>1</v>
      </c>
      <c r="AP373" s="58">
        <v>199</v>
      </c>
      <c r="AQ373" s="58">
        <v>0</v>
      </c>
      <c r="AR373" s="111"/>
      <c r="AS373" s="58">
        <v>1</v>
      </c>
      <c r="AT373" s="111"/>
      <c r="AU373" s="171"/>
      <c r="AV373" s="58">
        <v>3</v>
      </c>
      <c r="AW373" s="58">
        <v>0</v>
      </c>
      <c r="AX373" s="58">
        <v>3</v>
      </c>
      <c r="AY373" s="171"/>
      <c r="AZ373" s="58">
        <v>1</v>
      </c>
      <c r="BA373" s="58">
        <v>49</v>
      </c>
      <c r="BB373" s="58">
        <v>0</v>
      </c>
      <c r="BC373" s="111"/>
      <c r="BD373" s="58">
        <v>1</v>
      </c>
      <c r="BE373" s="111"/>
      <c r="BF373" s="171"/>
      <c r="BG373" s="58">
        <v>1</v>
      </c>
      <c r="BH373" s="58">
        <v>0</v>
      </c>
      <c r="BI373" s="58">
        <v>1</v>
      </c>
      <c r="BJ373" s="58">
        <v>3</v>
      </c>
      <c r="BK373" s="175"/>
      <c r="BL373" s="61">
        <v>1</v>
      </c>
      <c r="BM373" s="61">
        <v>235</v>
      </c>
      <c r="BN373" s="64">
        <v>0</v>
      </c>
      <c r="BO373" s="112"/>
      <c r="BP373" s="58">
        <v>1</v>
      </c>
      <c r="BQ373" s="175"/>
      <c r="BR373" s="61">
        <v>1</v>
      </c>
      <c r="BS373" s="61">
        <v>237</v>
      </c>
      <c r="BT373" s="64">
        <v>0</v>
      </c>
      <c r="BU373" s="112"/>
      <c r="BV373" s="64">
        <v>1</v>
      </c>
      <c r="BW373" s="112"/>
      <c r="BX373" s="172"/>
      <c r="BY373" s="64">
        <v>0</v>
      </c>
      <c r="BZ373" s="64">
        <v>0</v>
      </c>
      <c r="CA373" s="64">
        <v>0</v>
      </c>
      <c r="CB373" s="65">
        <v>35</v>
      </c>
      <c r="CC373" s="61">
        <v>0</v>
      </c>
      <c r="CD373" s="61">
        <v>202</v>
      </c>
      <c r="CE373" s="64">
        <v>0</v>
      </c>
      <c r="CF373" s="63">
        <v>0.17327000000000001</v>
      </c>
      <c r="CG373" s="58">
        <v>0</v>
      </c>
      <c r="CH373" s="58">
        <v>35</v>
      </c>
      <c r="CI373" s="58">
        <v>0</v>
      </c>
      <c r="CJ373" s="58">
        <v>210</v>
      </c>
      <c r="CK373" s="58">
        <v>0</v>
      </c>
      <c r="CL373" s="63">
        <v>0.16667000000000001</v>
      </c>
      <c r="CM373" s="58">
        <v>0</v>
      </c>
      <c r="CN373" s="63">
        <v>5.0851375300000001E-2</v>
      </c>
      <c r="CO373" s="58">
        <v>0</v>
      </c>
      <c r="CP373" s="58">
        <v>0</v>
      </c>
      <c r="CQ373" s="58">
        <v>0</v>
      </c>
      <c r="CR373" s="58">
        <v>0</v>
      </c>
      <c r="CS373" s="64">
        <v>3</v>
      </c>
      <c r="CT373" s="64">
        <v>17</v>
      </c>
      <c r="CU373" s="63">
        <v>0.1764705882</v>
      </c>
      <c r="CV373" s="62">
        <v>0.99156118140000005</v>
      </c>
      <c r="CW373" s="62">
        <v>0.1764705882</v>
      </c>
      <c r="CX373" s="46">
        <f t="shared" si="57"/>
        <v>8.7180656934874996</v>
      </c>
      <c r="CY373" s="60">
        <v>0</v>
      </c>
      <c r="CZ373" s="60">
        <v>0</v>
      </c>
      <c r="DA373" s="46">
        <f t="shared" si="58"/>
        <v>3.5294117639999998</v>
      </c>
      <c r="DB373" s="60">
        <v>0</v>
      </c>
      <c r="DC373" s="60">
        <v>0</v>
      </c>
      <c r="DD373" s="66">
        <v>0</v>
      </c>
      <c r="DE373" s="49">
        <f t="shared" si="59"/>
        <v>0.26481032340513511</v>
      </c>
    </row>
    <row r="374" spans="1:109" x14ac:dyDescent="0.45">
      <c r="A374" s="56" t="s">
        <v>1994</v>
      </c>
      <c r="B374" s="57" t="s">
        <v>1995</v>
      </c>
      <c r="C374" s="56" t="s">
        <v>1996</v>
      </c>
      <c r="D374" s="56" t="s">
        <v>1997</v>
      </c>
      <c r="E374" s="56" t="s">
        <v>1998</v>
      </c>
      <c r="F374" s="56" t="s">
        <v>1999</v>
      </c>
      <c r="G374" s="56" t="s">
        <v>1967</v>
      </c>
      <c r="H374" s="56" t="s">
        <v>142</v>
      </c>
      <c r="I374" s="58">
        <v>0</v>
      </c>
      <c r="J374" s="59">
        <v>144</v>
      </c>
      <c r="K374" s="60">
        <v>2.8380000000000001</v>
      </c>
      <c r="L374" s="47">
        <f>IF(K374&lt;Benchmarks!C$9,0,IF(K374&lt;Benchmarks!D$9,1,IF(K374&lt;Benchmarks!E$9,2,IF(K374&lt;Benchmarks!F$9,3,IF(K374&lt;Benchmarks!G$9,4,IF(K374&lt;Benchmarks!H$9,5,6))))))</f>
        <v>5</v>
      </c>
      <c r="M374" s="62">
        <v>0.79562043800000004</v>
      </c>
      <c r="N374" s="46">
        <f t="shared" si="50"/>
        <v>3.9781021900000004</v>
      </c>
      <c r="O374" s="60">
        <v>0.80200000000000005</v>
      </c>
      <c r="P374" s="47">
        <f>IF(O374&lt;Benchmarks!C$8,0,IF(O374&lt;Benchmarks!D$8,1,IF(O374&lt;Benchmarks!E$8,2,IF(O374&lt;Benchmarks!F$8,3,IF(O374&lt;Benchmarks!G$8,4,IF(O374&lt;Benchmarks!H$8,5,6))))))</f>
        <v>0</v>
      </c>
      <c r="Q374" s="62">
        <v>1</v>
      </c>
      <c r="R374" s="46">
        <f t="shared" si="51"/>
        <v>0</v>
      </c>
      <c r="S374" s="60">
        <v>0.80900000000000005</v>
      </c>
      <c r="T374" s="47">
        <f>IF(S374&lt;Benchmarks!C$7,0,IF(S374&lt;Benchmarks!D$7,1,IF(S374&lt;Benchmarks!E$7,2,IF(S374&lt;Benchmarks!F$7,3,IF(S374&lt;Benchmarks!G$7,4,IF(S374&lt;Benchmarks!H$7,5,6))))))</f>
        <v>6</v>
      </c>
      <c r="U374" s="62">
        <v>1</v>
      </c>
      <c r="V374" s="46">
        <f t="shared" si="52"/>
        <v>6</v>
      </c>
      <c r="W374" s="60">
        <v>4.4489999999999998</v>
      </c>
      <c r="X374" s="44">
        <f>IF(W374&lt;Benchmarks!C$5,0,IF(W374&lt;Benchmarks!D$5,1,IF(W374&lt;Benchmarks!E$5,2,IF(W374&lt;Benchmarks!F$5,3,IF(W374&lt;Benchmarks!G$5,4,IF(W374&lt;Benchmarks!H$5,5,6))))))</f>
        <v>5</v>
      </c>
      <c r="Y374" s="62">
        <v>0.88321167879999996</v>
      </c>
      <c r="Z374" s="46">
        <f t="shared" si="53"/>
        <v>4.4160583940000002</v>
      </c>
      <c r="AA374" s="60">
        <v>4.0339999999999998</v>
      </c>
      <c r="AB374" s="44">
        <f>IF(AA374&lt;Benchmarks!C$6,0,IF(AA374&lt;Benchmarks!D$6,1,IF(AA374&lt;Benchmarks!E$6,2,IF(AA374&lt;Benchmarks!F$6,3,IF(AA374&lt;Benchmarks!G$6,4,IF(AA374&lt;Benchmarks!H$6,5,6))))))</f>
        <v>5</v>
      </c>
      <c r="AC374" s="62">
        <v>0.6538461538</v>
      </c>
      <c r="AD374" s="46">
        <f t="shared" si="54"/>
        <v>3.269230769</v>
      </c>
      <c r="AE374" s="46">
        <f t="shared" si="55"/>
        <v>17.663391353000002</v>
      </c>
      <c r="AF374" s="58">
        <v>30</v>
      </c>
      <c r="AG374" s="48">
        <f t="shared" si="56"/>
        <v>0.58877971176666677</v>
      </c>
      <c r="AH374" s="58">
        <v>12</v>
      </c>
      <c r="AI374" s="58">
        <v>0</v>
      </c>
      <c r="AJ374" s="58">
        <v>308</v>
      </c>
      <c r="AK374" s="58">
        <v>0</v>
      </c>
      <c r="AL374" s="62">
        <v>3.8960000000000002E-2</v>
      </c>
      <c r="AM374" s="58">
        <v>0</v>
      </c>
      <c r="AN374" s="58">
        <v>11</v>
      </c>
      <c r="AO374" s="58">
        <v>0</v>
      </c>
      <c r="AP374" s="58">
        <v>347</v>
      </c>
      <c r="AQ374" s="58">
        <v>0</v>
      </c>
      <c r="AR374" s="62">
        <v>3.1699999999999999E-2</v>
      </c>
      <c r="AS374" s="58">
        <v>0</v>
      </c>
      <c r="AT374" s="62">
        <v>0.2669117647</v>
      </c>
      <c r="AU374" s="58">
        <v>0</v>
      </c>
      <c r="AV374" s="58">
        <v>4</v>
      </c>
      <c r="AW374" s="58">
        <v>2</v>
      </c>
      <c r="AX374" s="58">
        <v>4</v>
      </c>
      <c r="AY374" s="171"/>
      <c r="AZ374" s="58">
        <v>1</v>
      </c>
      <c r="BA374" s="58">
        <v>87</v>
      </c>
      <c r="BB374" s="58">
        <v>0</v>
      </c>
      <c r="BC374" s="111"/>
      <c r="BD374" s="58">
        <v>1</v>
      </c>
      <c r="BE374" s="111"/>
      <c r="BF374" s="58">
        <v>2</v>
      </c>
      <c r="BG374" s="58">
        <v>4</v>
      </c>
      <c r="BH374" s="58">
        <v>1</v>
      </c>
      <c r="BI374" s="58">
        <v>4</v>
      </c>
      <c r="BJ374" s="58">
        <v>4</v>
      </c>
      <c r="BK374" s="175"/>
      <c r="BL374" s="61">
        <v>1</v>
      </c>
      <c r="BM374" s="61">
        <v>353</v>
      </c>
      <c r="BN374" s="64">
        <v>0</v>
      </c>
      <c r="BO374" s="112"/>
      <c r="BP374" s="58">
        <v>1</v>
      </c>
      <c r="BQ374" s="175"/>
      <c r="BR374" s="61">
        <v>1</v>
      </c>
      <c r="BS374" s="61">
        <v>369</v>
      </c>
      <c r="BT374" s="64">
        <v>0</v>
      </c>
      <c r="BU374" s="112"/>
      <c r="BV374" s="64">
        <v>1</v>
      </c>
      <c r="BW374" s="63">
        <v>0.52162400710000001</v>
      </c>
      <c r="BX374" s="64">
        <v>0</v>
      </c>
      <c r="BY374" s="64">
        <v>4</v>
      </c>
      <c r="BZ374" s="64">
        <v>5</v>
      </c>
      <c r="CA374" s="64">
        <v>5</v>
      </c>
      <c r="CB374" s="65">
        <v>14</v>
      </c>
      <c r="CC374" s="61">
        <v>0</v>
      </c>
      <c r="CD374" s="61">
        <v>277</v>
      </c>
      <c r="CE374" s="64">
        <v>0</v>
      </c>
      <c r="CF374" s="63">
        <v>5.0540000000000002E-2</v>
      </c>
      <c r="CG374" s="58">
        <v>0</v>
      </c>
      <c r="CH374" s="58">
        <v>25</v>
      </c>
      <c r="CI374" s="58">
        <v>0</v>
      </c>
      <c r="CJ374" s="58">
        <v>318</v>
      </c>
      <c r="CK374" s="58">
        <v>0</v>
      </c>
      <c r="CL374" s="63">
        <v>7.8619999999999995E-2</v>
      </c>
      <c r="CM374" s="58">
        <v>0</v>
      </c>
      <c r="CN374" s="112"/>
      <c r="CO374" s="171"/>
      <c r="CP374" s="58">
        <v>3</v>
      </c>
      <c r="CQ374" s="58">
        <v>0</v>
      </c>
      <c r="CR374" s="58">
        <v>3</v>
      </c>
      <c r="CS374" s="64">
        <v>12</v>
      </c>
      <c r="CT374" s="64">
        <v>17</v>
      </c>
      <c r="CU374" s="63">
        <v>0.70588235290000001</v>
      </c>
      <c r="CV374" s="62">
        <v>0.98644986450000005</v>
      </c>
      <c r="CW374" s="62">
        <v>0.70588235290000001</v>
      </c>
      <c r="CX374" s="46">
        <f t="shared" si="57"/>
        <v>15.455467433875002</v>
      </c>
      <c r="CY374" s="60">
        <v>0</v>
      </c>
      <c r="CZ374" s="60">
        <v>0</v>
      </c>
      <c r="DA374" s="46">
        <f t="shared" si="58"/>
        <v>14.117647057999999</v>
      </c>
      <c r="DB374" s="60">
        <v>0</v>
      </c>
      <c r="DC374" s="60">
        <v>0</v>
      </c>
      <c r="DD374" s="66">
        <v>0</v>
      </c>
      <c r="DE374" s="49">
        <f t="shared" si="59"/>
        <v>0.63941869171621624</v>
      </c>
    </row>
    <row r="375" spans="1:109" x14ac:dyDescent="0.45">
      <c r="A375" s="56" t="s">
        <v>2000</v>
      </c>
      <c r="B375" s="57" t="s">
        <v>2001</v>
      </c>
      <c r="C375" s="56" t="s">
        <v>2002</v>
      </c>
      <c r="D375" s="56" t="s">
        <v>2003</v>
      </c>
      <c r="E375" s="56" t="s">
        <v>2004</v>
      </c>
      <c r="F375" s="56" t="s">
        <v>1999</v>
      </c>
      <c r="G375" s="56" t="s">
        <v>1967</v>
      </c>
      <c r="H375" s="56" t="s">
        <v>142</v>
      </c>
      <c r="I375" s="58">
        <v>0</v>
      </c>
      <c r="J375" s="59">
        <v>92</v>
      </c>
      <c r="K375" s="60">
        <v>3.1640000000000001</v>
      </c>
      <c r="L375" s="47">
        <f>IF(K375&lt;Benchmarks!C$9,0,IF(K375&lt;Benchmarks!D$9,1,IF(K375&lt;Benchmarks!E$9,2,IF(K375&lt;Benchmarks!F$9,3,IF(K375&lt;Benchmarks!G$9,4,IF(K375&lt;Benchmarks!H$9,5,6))))))</f>
        <v>6</v>
      </c>
      <c r="M375" s="62">
        <v>0.94160583939999998</v>
      </c>
      <c r="N375" s="46">
        <f t="shared" si="50"/>
        <v>5.6496350363999994</v>
      </c>
      <c r="O375" s="60">
        <v>1.1120000000000001</v>
      </c>
      <c r="P375" s="47">
        <f>IF(O375&lt;Benchmarks!C$8,0,IF(O375&lt;Benchmarks!D$8,1,IF(O375&lt;Benchmarks!E$8,2,IF(O375&lt;Benchmarks!F$8,3,IF(O375&lt;Benchmarks!G$8,4,IF(O375&lt;Benchmarks!H$8,5,6))))))</f>
        <v>3</v>
      </c>
      <c r="Q375" s="62">
        <v>1</v>
      </c>
      <c r="R375" s="46">
        <f t="shared" si="51"/>
        <v>3</v>
      </c>
      <c r="S375" s="60">
        <v>0.57199999999999995</v>
      </c>
      <c r="T375" s="47">
        <f>IF(S375&lt;Benchmarks!C$7,0,IF(S375&lt;Benchmarks!D$7,1,IF(S375&lt;Benchmarks!E$7,2,IF(S375&lt;Benchmarks!F$7,3,IF(S375&lt;Benchmarks!G$7,4,IF(S375&lt;Benchmarks!H$7,5,6))))))</f>
        <v>5</v>
      </c>
      <c r="U375" s="62">
        <v>1</v>
      </c>
      <c r="V375" s="46">
        <f t="shared" si="52"/>
        <v>5</v>
      </c>
      <c r="W375" s="60">
        <v>4.8479999999999999</v>
      </c>
      <c r="X375" s="44">
        <f>IF(W375&lt;Benchmarks!C$5,0,IF(W375&lt;Benchmarks!D$5,1,IF(W375&lt;Benchmarks!E$5,2,IF(W375&lt;Benchmarks!F$5,3,IF(W375&lt;Benchmarks!G$5,4,IF(W375&lt;Benchmarks!H$5,5,6))))))</f>
        <v>5</v>
      </c>
      <c r="Y375" s="62">
        <v>0.86131386860000003</v>
      </c>
      <c r="Z375" s="46">
        <f t="shared" si="53"/>
        <v>4.3065693430000005</v>
      </c>
      <c r="AA375" s="60">
        <v>4.41</v>
      </c>
      <c r="AB375" s="44">
        <f>IF(AA375&lt;Benchmarks!C$6,0,IF(AA375&lt;Benchmarks!D$6,1,IF(AA375&lt;Benchmarks!E$6,2,IF(AA375&lt;Benchmarks!F$6,3,IF(AA375&lt;Benchmarks!G$6,4,IF(AA375&lt;Benchmarks!H$6,5,6))))))</f>
        <v>6</v>
      </c>
      <c r="AC375" s="62">
        <v>0.62820512819999996</v>
      </c>
      <c r="AD375" s="46">
        <f t="shared" si="54"/>
        <v>3.7692307692</v>
      </c>
      <c r="AE375" s="46">
        <f t="shared" si="55"/>
        <v>21.725435148599999</v>
      </c>
      <c r="AF375" s="58">
        <v>30</v>
      </c>
      <c r="AG375" s="48">
        <f t="shared" si="56"/>
        <v>0.72418117161999995</v>
      </c>
      <c r="AH375" s="171"/>
      <c r="AI375" s="58">
        <v>1</v>
      </c>
      <c r="AJ375" s="58">
        <v>173</v>
      </c>
      <c r="AK375" s="58">
        <v>0</v>
      </c>
      <c r="AL375" s="111"/>
      <c r="AM375" s="58">
        <v>1</v>
      </c>
      <c r="AN375" s="58">
        <v>16</v>
      </c>
      <c r="AO375" s="58">
        <v>0</v>
      </c>
      <c r="AP375" s="58">
        <v>226</v>
      </c>
      <c r="AQ375" s="58">
        <v>0</v>
      </c>
      <c r="AR375" s="62">
        <v>7.0800000000000002E-2</v>
      </c>
      <c r="AS375" s="58">
        <v>0</v>
      </c>
      <c r="AT375" s="111"/>
      <c r="AU375" s="171"/>
      <c r="AV375" s="58">
        <v>1</v>
      </c>
      <c r="AW375" s="58">
        <v>0</v>
      </c>
      <c r="AX375" s="58">
        <v>1</v>
      </c>
      <c r="AY375" s="58">
        <v>0</v>
      </c>
      <c r="AZ375" s="58">
        <v>0</v>
      </c>
      <c r="BA375" s="58">
        <v>64</v>
      </c>
      <c r="BB375" s="58">
        <v>0</v>
      </c>
      <c r="BC375" s="62">
        <v>0</v>
      </c>
      <c r="BD375" s="58">
        <v>0</v>
      </c>
      <c r="BE375" s="111"/>
      <c r="BF375" s="58">
        <v>2</v>
      </c>
      <c r="BG375" s="58">
        <v>6</v>
      </c>
      <c r="BH375" s="58">
        <v>6</v>
      </c>
      <c r="BI375" s="58">
        <v>6</v>
      </c>
      <c r="BJ375" s="58">
        <v>6</v>
      </c>
      <c r="BK375" s="175"/>
      <c r="BL375" s="61">
        <v>1</v>
      </c>
      <c r="BM375" s="61">
        <v>211</v>
      </c>
      <c r="BN375" s="64">
        <v>0</v>
      </c>
      <c r="BO375" s="112"/>
      <c r="BP375" s="58">
        <v>1</v>
      </c>
      <c r="BQ375" s="61">
        <v>13</v>
      </c>
      <c r="BR375" s="61">
        <v>0</v>
      </c>
      <c r="BS375" s="61">
        <v>256</v>
      </c>
      <c r="BT375" s="64">
        <v>0</v>
      </c>
      <c r="BU375" s="63">
        <v>5.0779999999999999E-2</v>
      </c>
      <c r="BV375" s="64">
        <v>0</v>
      </c>
      <c r="BW375" s="112"/>
      <c r="BX375" s="172"/>
      <c r="BY375" s="64">
        <v>0</v>
      </c>
      <c r="BZ375" s="64">
        <v>0</v>
      </c>
      <c r="CA375" s="64">
        <v>0</v>
      </c>
      <c r="CB375" s="65">
        <v>17</v>
      </c>
      <c r="CC375" s="61">
        <v>0</v>
      </c>
      <c r="CD375" s="61">
        <v>145</v>
      </c>
      <c r="CE375" s="64">
        <v>0</v>
      </c>
      <c r="CF375" s="63">
        <v>0.11724</v>
      </c>
      <c r="CG375" s="58">
        <v>0</v>
      </c>
      <c r="CH375" s="58">
        <v>57</v>
      </c>
      <c r="CI375" s="58">
        <v>0</v>
      </c>
      <c r="CJ375" s="58">
        <v>233</v>
      </c>
      <c r="CK375" s="58">
        <v>0</v>
      </c>
      <c r="CL375" s="63">
        <v>0.24464</v>
      </c>
      <c r="CM375" s="58">
        <v>0</v>
      </c>
      <c r="CN375" s="112"/>
      <c r="CO375" s="171"/>
      <c r="CP375" s="58">
        <v>0</v>
      </c>
      <c r="CQ375" s="58">
        <v>0</v>
      </c>
      <c r="CR375" s="58">
        <v>0</v>
      </c>
      <c r="CS375" s="64">
        <v>6</v>
      </c>
      <c r="CT375" s="64">
        <v>17</v>
      </c>
      <c r="CU375" s="63">
        <v>0.35294117650000001</v>
      </c>
      <c r="CV375" s="62">
        <v>0.96850393700000004</v>
      </c>
      <c r="CW375" s="62">
        <v>0.35294117650000001</v>
      </c>
      <c r="CX375" s="46">
        <f t="shared" si="57"/>
        <v>19.009755755024997</v>
      </c>
      <c r="CY375" s="60">
        <v>0</v>
      </c>
      <c r="CZ375" s="60">
        <v>0</v>
      </c>
      <c r="DA375" s="46">
        <f t="shared" si="58"/>
        <v>7.0588235299999997</v>
      </c>
      <c r="DB375" s="60">
        <v>0</v>
      </c>
      <c r="DC375" s="60">
        <v>0</v>
      </c>
      <c r="DD375" s="66">
        <v>0</v>
      </c>
      <c r="DE375" s="49">
        <f t="shared" si="59"/>
        <v>0.56364495751405397</v>
      </c>
    </row>
    <row r="376" spans="1:109" x14ac:dyDescent="0.45">
      <c r="A376" s="56" t="s">
        <v>2005</v>
      </c>
      <c r="B376" s="57" t="s">
        <v>2006</v>
      </c>
      <c r="C376" s="56" t="s">
        <v>2007</v>
      </c>
      <c r="D376" s="56" t="s">
        <v>2008</v>
      </c>
      <c r="E376" s="56" t="s">
        <v>2009</v>
      </c>
      <c r="F376" s="56" t="s">
        <v>1973</v>
      </c>
      <c r="G376" s="56" t="s">
        <v>1967</v>
      </c>
      <c r="H376" s="56" t="s">
        <v>142</v>
      </c>
      <c r="I376" s="58">
        <v>0</v>
      </c>
      <c r="J376" s="59">
        <v>59</v>
      </c>
      <c r="K376" s="60">
        <v>2.8029999999999999</v>
      </c>
      <c r="L376" s="47">
        <f>IF(K376&lt;Benchmarks!C$9,0,IF(K376&lt;Benchmarks!D$9,1,IF(K376&lt;Benchmarks!E$9,2,IF(K376&lt;Benchmarks!F$9,3,IF(K376&lt;Benchmarks!G$9,4,IF(K376&lt;Benchmarks!H$9,5,6))))))</f>
        <v>5</v>
      </c>
      <c r="M376" s="62">
        <v>0.72992700730000004</v>
      </c>
      <c r="N376" s="46">
        <f t="shared" si="50"/>
        <v>3.6496350365000003</v>
      </c>
      <c r="O376" s="60">
        <v>1.119</v>
      </c>
      <c r="P376" s="47">
        <f>IF(O376&lt;Benchmarks!C$8,0,IF(O376&lt;Benchmarks!D$8,1,IF(O376&lt;Benchmarks!E$8,2,IF(O376&lt;Benchmarks!F$8,3,IF(O376&lt;Benchmarks!G$8,4,IF(O376&lt;Benchmarks!H$8,5,6))))))</f>
        <v>3</v>
      </c>
      <c r="Q376" s="62">
        <v>1</v>
      </c>
      <c r="R376" s="46">
        <f t="shared" si="51"/>
        <v>3</v>
      </c>
      <c r="S376" s="60">
        <v>0.26600000000000001</v>
      </c>
      <c r="T376" s="47">
        <f>IF(S376&lt;Benchmarks!C$7,0,IF(S376&lt;Benchmarks!D$7,1,IF(S376&lt;Benchmarks!E$7,2,IF(S376&lt;Benchmarks!F$7,3,IF(S376&lt;Benchmarks!G$7,4,IF(S376&lt;Benchmarks!H$7,5,6))))))</f>
        <v>0</v>
      </c>
      <c r="U376" s="62">
        <v>1</v>
      </c>
      <c r="V376" s="46">
        <f t="shared" si="52"/>
        <v>0</v>
      </c>
      <c r="W376" s="60">
        <v>4.1879999999999997</v>
      </c>
      <c r="X376" s="44">
        <f>IF(W376&lt;Benchmarks!C$5,0,IF(W376&lt;Benchmarks!D$5,1,IF(W376&lt;Benchmarks!E$5,2,IF(W376&lt;Benchmarks!F$5,3,IF(W376&lt;Benchmarks!G$5,4,IF(W376&lt;Benchmarks!H$5,5,6))))))</f>
        <v>4</v>
      </c>
      <c r="Y376" s="62">
        <v>0.63868613139999997</v>
      </c>
      <c r="Z376" s="46">
        <f t="shared" si="53"/>
        <v>2.5547445255999999</v>
      </c>
      <c r="AA376" s="60">
        <v>3.516</v>
      </c>
      <c r="AB376" s="44">
        <f>IF(AA376&lt;Benchmarks!C$6,0,IF(AA376&lt;Benchmarks!D$6,1,IF(AA376&lt;Benchmarks!E$6,2,IF(AA376&lt;Benchmarks!F$6,3,IF(AA376&lt;Benchmarks!G$6,4,IF(AA376&lt;Benchmarks!H$6,5,6))))))</f>
        <v>2</v>
      </c>
      <c r="AC376" s="62">
        <v>0.33333333329999998</v>
      </c>
      <c r="AD376" s="46">
        <f t="shared" si="54"/>
        <v>0.66666666659999996</v>
      </c>
      <c r="AE376" s="46">
        <f t="shared" si="55"/>
        <v>9.8710462286999991</v>
      </c>
      <c r="AF376" s="58">
        <v>30</v>
      </c>
      <c r="AG376" s="48">
        <f t="shared" si="56"/>
        <v>0.32903487428999995</v>
      </c>
      <c r="AH376" s="171"/>
      <c r="AI376" s="58">
        <v>1</v>
      </c>
      <c r="AJ376" s="58">
        <v>105</v>
      </c>
      <c r="AK376" s="58">
        <v>0</v>
      </c>
      <c r="AL376" s="111"/>
      <c r="AM376" s="58">
        <v>1</v>
      </c>
      <c r="AN376" s="58">
        <v>12</v>
      </c>
      <c r="AO376" s="58">
        <v>0</v>
      </c>
      <c r="AP376" s="58">
        <v>132</v>
      </c>
      <c r="AQ376" s="58">
        <v>0</v>
      </c>
      <c r="AR376" s="62">
        <v>9.0910000000000005E-2</v>
      </c>
      <c r="AS376" s="58">
        <v>0</v>
      </c>
      <c r="AT376" s="111"/>
      <c r="AU376" s="171"/>
      <c r="AV376" s="58">
        <v>0</v>
      </c>
      <c r="AW376" s="58">
        <v>0</v>
      </c>
      <c r="AX376" s="58">
        <v>0</v>
      </c>
      <c r="AY376" s="171"/>
      <c r="AZ376" s="58">
        <v>1</v>
      </c>
      <c r="BA376" s="58">
        <v>31</v>
      </c>
      <c r="BB376" s="58">
        <v>0</v>
      </c>
      <c r="BC376" s="111"/>
      <c r="BD376" s="58">
        <v>1</v>
      </c>
      <c r="BE376" s="62">
        <v>0.54825914499999995</v>
      </c>
      <c r="BF376" s="58">
        <v>0</v>
      </c>
      <c r="BG376" s="58">
        <v>4</v>
      </c>
      <c r="BH376" s="58">
        <v>5</v>
      </c>
      <c r="BI376" s="58">
        <v>5</v>
      </c>
      <c r="BJ376" s="58">
        <v>5</v>
      </c>
      <c r="BK376" s="61">
        <v>0</v>
      </c>
      <c r="BL376" s="61">
        <v>0</v>
      </c>
      <c r="BM376" s="61">
        <v>120</v>
      </c>
      <c r="BN376" s="64">
        <v>0</v>
      </c>
      <c r="BO376" s="63">
        <v>0</v>
      </c>
      <c r="BP376" s="58">
        <v>0</v>
      </c>
      <c r="BQ376" s="175"/>
      <c r="BR376" s="61">
        <v>1</v>
      </c>
      <c r="BS376" s="61">
        <v>151</v>
      </c>
      <c r="BT376" s="64">
        <v>0</v>
      </c>
      <c r="BU376" s="112"/>
      <c r="BV376" s="64">
        <v>1</v>
      </c>
      <c r="BW376" s="112"/>
      <c r="BX376" s="172"/>
      <c r="BY376" s="64">
        <v>4</v>
      </c>
      <c r="BZ376" s="64">
        <v>0</v>
      </c>
      <c r="CA376" s="64">
        <v>4</v>
      </c>
      <c r="CB376" s="177"/>
      <c r="CC376" s="61">
        <v>1</v>
      </c>
      <c r="CD376" s="61">
        <v>120</v>
      </c>
      <c r="CE376" s="64">
        <v>0</v>
      </c>
      <c r="CF376" s="112"/>
      <c r="CG376" s="58">
        <v>1</v>
      </c>
      <c r="CH376" s="58">
        <v>15</v>
      </c>
      <c r="CI376" s="58">
        <v>0</v>
      </c>
      <c r="CJ376" s="58">
        <v>149</v>
      </c>
      <c r="CK376" s="58">
        <v>0</v>
      </c>
      <c r="CL376" s="63">
        <v>0.10067</v>
      </c>
      <c r="CM376" s="58">
        <v>0</v>
      </c>
      <c r="CN376" s="112"/>
      <c r="CO376" s="171"/>
      <c r="CP376" s="58">
        <v>2</v>
      </c>
      <c r="CQ376" s="58">
        <v>0</v>
      </c>
      <c r="CR376" s="58">
        <v>2</v>
      </c>
      <c r="CS376" s="64">
        <v>11</v>
      </c>
      <c r="CT376" s="64">
        <v>17</v>
      </c>
      <c r="CU376" s="63">
        <v>0.64705882349999999</v>
      </c>
      <c r="CV376" s="62">
        <v>0.93125000000000002</v>
      </c>
      <c r="CW376" s="62">
        <v>0.3235294118</v>
      </c>
      <c r="CX376" s="46">
        <f t="shared" si="57"/>
        <v>8.6371654501124979</v>
      </c>
      <c r="CY376" s="60">
        <v>0</v>
      </c>
      <c r="CZ376" s="60">
        <v>0</v>
      </c>
      <c r="DA376" s="46">
        <f t="shared" si="58"/>
        <v>6.4705882360000002</v>
      </c>
      <c r="DB376" s="60">
        <v>0</v>
      </c>
      <c r="DC376" s="60">
        <v>0</v>
      </c>
      <c r="DD376" s="66">
        <v>0</v>
      </c>
      <c r="DE376" s="49">
        <f t="shared" si="59"/>
        <v>0.32665413375378377</v>
      </c>
    </row>
    <row r="377" spans="1:109" x14ac:dyDescent="0.45">
      <c r="A377" s="56" t="s">
        <v>2010</v>
      </c>
      <c r="B377" s="57" t="s">
        <v>2011</v>
      </c>
      <c r="C377" s="56" t="s">
        <v>2012</v>
      </c>
      <c r="D377" s="56" t="s">
        <v>2013</v>
      </c>
      <c r="E377" s="56" t="s">
        <v>2014</v>
      </c>
      <c r="F377" s="56" t="s">
        <v>1966</v>
      </c>
      <c r="G377" s="56" t="s">
        <v>1967</v>
      </c>
      <c r="H377" s="56" t="s">
        <v>142</v>
      </c>
      <c r="I377" s="58">
        <v>0</v>
      </c>
      <c r="J377" s="59">
        <v>199</v>
      </c>
      <c r="K377" s="60">
        <v>2.0449999999999999</v>
      </c>
      <c r="L377" s="47">
        <f>IF(K377&lt;Benchmarks!C$9,0,IF(K377&lt;Benchmarks!D$9,1,IF(K377&lt;Benchmarks!E$9,2,IF(K377&lt;Benchmarks!F$9,3,IF(K377&lt;Benchmarks!G$9,4,IF(K377&lt;Benchmarks!H$9,5,6))))))</f>
        <v>0</v>
      </c>
      <c r="M377" s="62">
        <v>3.649635E-3</v>
      </c>
      <c r="N377" s="46">
        <f t="shared" si="50"/>
        <v>0</v>
      </c>
      <c r="O377" s="60">
        <v>0.97</v>
      </c>
      <c r="P377" s="47">
        <f>IF(O377&lt;Benchmarks!C$8,0,IF(O377&lt;Benchmarks!D$8,1,IF(O377&lt;Benchmarks!E$8,2,IF(O377&lt;Benchmarks!F$8,3,IF(O377&lt;Benchmarks!G$8,4,IF(O377&lt;Benchmarks!H$8,5,6))))))</f>
        <v>0</v>
      </c>
      <c r="Q377" s="62">
        <v>1</v>
      </c>
      <c r="R377" s="46">
        <f t="shared" si="51"/>
        <v>0</v>
      </c>
      <c r="S377" s="60">
        <v>0.34599999999999997</v>
      </c>
      <c r="T377" s="47">
        <f>IF(S377&lt;Benchmarks!C$7,0,IF(S377&lt;Benchmarks!D$7,1,IF(S377&lt;Benchmarks!E$7,2,IF(S377&lt;Benchmarks!F$7,3,IF(S377&lt;Benchmarks!G$7,4,IF(S377&lt;Benchmarks!H$7,5,6))))))</f>
        <v>1</v>
      </c>
      <c r="U377" s="62">
        <v>1</v>
      </c>
      <c r="V377" s="46">
        <f t="shared" si="52"/>
        <v>1</v>
      </c>
      <c r="W377" s="60">
        <v>3.3610000000000002</v>
      </c>
      <c r="X377" s="44">
        <f>IF(W377&lt;Benchmarks!C$5,0,IF(W377&lt;Benchmarks!D$5,1,IF(W377&lt;Benchmarks!E$5,2,IF(W377&lt;Benchmarks!F$5,3,IF(W377&lt;Benchmarks!G$5,4,IF(W377&lt;Benchmarks!H$5,5,6))))))</f>
        <v>0</v>
      </c>
      <c r="Y377" s="62">
        <v>0.75182481749999996</v>
      </c>
      <c r="Z377" s="46">
        <f t="shared" si="53"/>
        <v>0</v>
      </c>
      <c r="AA377" s="60">
        <v>3.18</v>
      </c>
      <c r="AB377" s="44">
        <f>IF(AA377&lt;Benchmarks!C$6,0,IF(AA377&lt;Benchmarks!D$6,1,IF(AA377&lt;Benchmarks!E$6,2,IF(AA377&lt;Benchmarks!F$6,3,IF(AA377&lt;Benchmarks!G$6,4,IF(AA377&lt;Benchmarks!H$6,5,6))))))</f>
        <v>0</v>
      </c>
      <c r="AC377" s="62">
        <v>0.29487179489999998</v>
      </c>
      <c r="AD377" s="46">
        <f t="shared" si="54"/>
        <v>0</v>
      </c>
      <c r="AE377" s="46">
        <f t="shared" si="55"/>
        <v>1</v>
      </c>
      <c r="AF377" s="58">
        <v>30</v>
      </c>
      <c r="AG377" s="48">
        <f t="shared" si="56"/>
        <v>3.3333333333333333E-2</v>
      </c>
      <c r="AH377" s="58">
        <v>39</v>
      </c>
      <c r="AI377" s="58">
        <v>0</v>
      </c>
      <c r="AJ377" s="58">
        <v>474</v>
      </c>
      <c r="AK377" s="58">
        <v>0</v>
      </c>
      <c r="AL377" s="62">
        <v>8.2280000000000006E-2</v>
      </c>
      <c r="AM377" s="58">
        <v>0</v>
      </c>
      <c r="AN377" s="58">
        <v>26</v>
      </c>
      <c r="AO377" s="58">
        <v>0</v>
      </c>
      <c r="AP377" s="58">
        <v>574</v>
      </c>
      <c r="AQ377" s="58">
        <v>0</v>
      </c>
      <c r="AR377" s="62">
        <v>4.53E-2</v>
      </c>
      <c r="AS377" s="58">
        <v>0</v>
      </c>
      <c r="AT377" s="62">
        <v>0.5243902439</v>
      </c>
      <c r="AU377" s="58">
        <v>0</v>
      </c>
      <c r="AV377" s="58">
        <v>3</v>
      </c>
      <c r="AW377" s="58">
        <v>5</v>
      </c>
      <c r="AX377" s="58">
        <v>5</v>
      </c>
      <c r="AY377" s="171"/>
      <c r="AZ377" s="58">
        <v>1</v>
      </c>
      <c r="BA377" s="58">
        <v>147</v>
      </c>
      <c r="BB377" s="58">
        <v>0</v>
      </c>
      <c r="BC377" s="111"/>
      <c r="BD377" s="58">
        <v>1</v>
      </c>
      <c r="BE377" s="111"/>
      <c r="BF377" s="58">
        <v>2</v>
      </c>
      <c r="BG377" s="58">
        <v>5</v>
      </c>
      <c r="BH377" s="58">
        <v>6</v>
      </c>
      <c r="BI377" s="58">
        <v>6</v>
      </c>
      <c r="BJ377" s="58">
        <v>6</v>
      </c>
      <c r="BK377" s="175"/>
      <c r="BL377" s="61">
        <v>1</v>
      </c>
      <c r="BM377" s="61">
        <v>577</v>
      </c>
      <c r="BN377" s="64">
        <v>0</v>
      </c>
      <c r="BO377" s="112"/>
      <c r="BP377" s="58">
        <v>1</v>
      </c>
      <c r="BQ377" s="175"/>
      <c r="BR377" s="61">
        <v>1</v>
      </c>
      <c r="BS377" s="61">
        <v>616</v>
      </c>
      <c r="BT377" s="64">
        <v>0</v>
      </c>
      <c r="BU377" s="112"/>
      <c r="BV377" s="64">
        <v>1</v>
      </c>
      <c r="BW377" s="112"/>
      <c r="BX377" s="172"/>
      <c r="BY377" s="64">
        <v>2</v>
      </c>
      <c r="BZ377" s="64">
        <v>0</v>
      </c>
      <c r="CA377" s="64">
        <v>2</v>
      </c>
      <c r="CB377" s="65">
        <v>45</v>
      </c>
      <c r="CC377" s="61">
        <v>0</v>
      </c>
      <c r="CD377" s="61">
        <v>506</v>
      </c>
      <c r="CE377" s="64">
        <v>0</v>
      </c>
      <c r="CF377" s="63">
        <v>8.8929999999999995E-2</v>
      </c>
      <c r="CG377" s="58">
        <v>0</v>
      </c>
      <c r="CH377" s="58">
        <v>33</v>
      </c>
      <c r="CI377" s="58">
        <v>0</v>
      </c>
      <c r="CJ377" s="58">
        <v>547</v>
      </c>
      <c r="CK377" s="58">
        <v>0</v>
      </c>
      <c r="CL377" s="63">
        <v>6.0330000000000002E-2</v>
      </c>
      <c r="CM377" s="58">
        <v>0</v>
      </c>
      <c r="CN377" s="63">
        <v>0.62926292630000003</v>
      </c>
      <c r="CO377" s="58">
        <v>0</v>
      </c>
      <c r="CP377" s="58">
        <v>4</v>
      </c>
      <c r="CQ377" s="58">
        <v>5</v>
      </c>
      <c r="CR377" s="58">
        <v>5</v>
      </c>
      <c r="CS377" s="64">
        <v>13</v>
      </c>
      <c r="CT377" s="64">
        <v>17</v>
      </c>
      <c r="CU377" s="63">
        <v>0.76470588240000004</v>
      </c>
      <c r="CV377" s="62">
        <v>1</v>
      </c>
      <c r="CW377" s="62">
        <v>0.76470588240000004</v>
      </c>
      <c r="CX377" s="46">
        <f t="shared" si="57"/>
        <v>0.875</v>
      </c>
      <c r="CY377" s="60">
        <v>0</v>
      </c>
      <c r="CZ377" s="60">
        <v>0</v>
      </c>
      <c r="DA377" s="46">
        <f t="shared" si="58"/>
        <v>15.294117648</v>
      </c>
      <c r="DB377" s="60">
        <v>0</v>
      </c>
      <c r="DC377" s="60">
        <v>0</v>
      </c>
      <c r="DD377" s="66">
        <v>0</v>
      </c>
      <c r="DE377" s="49">
        <f t="shared" si="59"/>
        <v>0.34960254374054056</v>
      </c>
    </row>
    <row r="378" spans="1:109" x14ac:dyDescent="0.45">
      <c r="A378" s="56" t="s">
        <v>2015</v>
      </c>
      <c r="B378" s="57" t="s">
        <v>2016</v>
      </c>
      <c r="C378" s="56" t="s">
        <v>2017</v>
      </c>
      <c r="D378" s="56" t="s">
        <v>2018</v>
      </c>
      <c r="E378" s="56" t="s">
        <v>2019</v>
      </c>
      <c r="F378" s="56" t="s">
        <v>1966</v>
      </c>
      <c r="G378" s="56" t="s">
        <v>1967</v>
      </c>
      <c r="H378" s="56" t="s">
        <v>142</v>
      </c>
      <c r="I378" s="58">
        <v>0</v>
      </c>
      <c r="J378" s="59">
        <v>67</v>
      </c>
      <c r="K378" s="60">
        <v>2.859</v>
      </c>
      <c r="L378" s="47">
        <f>IF(K378&lt;Benchmarks!C$9,0,IF(K378&lt;Benchmarks!D$9,1,IF(K378&lt;Benchmarks!E$9,2,IF(K378&lt;Benchmarks!F$9,3,IF(K378&lt;Benchmarks!G$9,4,IF(K378&lt;Benchmarks!H$9,5,6))))))</f>
        <v>5</v>
      </c>
      <c r="M378" s="62">
        <v>0.96715328469999995</v>
      </c>
      <c r="N378" s="46">
        <f t="shared" si="50"/>
        <v>4.8357664235</v>
      </c>
      <c r="O378" s="60">
        <v>0.84399999999999997</v>
      </c>
      <c r="P378" s="47">
        <f>IF(O378&lt;Benchmarks!C$8,0,IF(O378&lt;Benchmarks!D$8,1,IF(O378&lt;Benchmarks!E$8,2,IF(O378&lt;Benchmarks!F$8,3,IF(O378&lt;Benchmarks!G$8,4,IF(O378&lt;Benchmarks!H$8,5,6))))))</f>
        <v>0</v>
      </c>
      <c r="Q378" s="62">
        <v>1</v>
      </c>
      <c r="R378" s="46">
        <f t="shared" si="51"/>
        <v>0</v>
      </c>
      <c r="S378" s="60">
        <v>0.67500000000000004</v>
      </c>
      <c r="T378" s="47">
        <f>IF(S378&lt;Benchmarks!C$7,0,IF(S378&lt;Benchmarks!D$7,1,IF(S378&lt;Benchmarks!E$7,2,IF(S378&lt;Benchmarks!F$7,3,IF(S378&lt;Benchmarks!G$7,4,IF(S378&lt;Benchmarks!H$7,5,6))))))</f>
        <v>5</v>
      </c>
      <c r="U378" s="62">
        <v>1</v>
      </c>
      <c r="V378" s="46">
        <f t="shared" si="52"/>
        <v>5</v>
      </c>
      <c r="W378" s="60">
        <v>4.3780000000000001</v>
      </c>
      <c r="X378" s="44">
        <f>IF(W378&lt;Benchmarks!C$5,0,IF(W378&lt;Benchmarks!D$5,1,IF(W378&lt;Benchmarks!E$5,2,IF(W378&lt;Benchmarks!F$5,3,IF(W378&lt;Benchmarks!G$5,4,IF(W378&lt;Benchmarks!H$5,5,6))))))</f>
        <v>5</v>
      </c>
      <c r="Y378" s="62">
        <v>0.66788321169999998</v>
      </c>
      <c r="Z378" s="46">
        <f t="shared" si="53"/>
        <v>3.3394160584999999</v>
      </c>
      <c r="AA378" s="60">
        <v>4.0010000000000003</v>
      </c>
      <c r="AB378" s="44">
        <f>IF(AA378&lt;Benchmarks!C$6,0,IF(AA378&lt;Benchmarks!D$6,1,IF(AA378&lt;Benchmarks!E$6,2,IF(AA378&lt;Benchmarks!F$6,3,IF(AA378&lt;Benchmarks!G$6,4,IF(AA378&lt;Benchmarks!H$6,5,6))))))</f>
        <v>5</v>
      </c>
      <c r="AC378" s="62">
        <v>0.6923076923</v>
      </c>
      <c r="AD378" s="46">
        <f t="shared" si="54"/>
        <v>3.4615384615</v>
      </c>
      <c r="AE378" s="46">
        <f t="shared" si="55"/>
        <v>16.636720943499999</v>
      </c>
      <c r="AF378" s="58">
        <v>30</v>
      </c>
      <c r="AG378" s="48">
        <f t="shared" si="56"/>
        <v>0.55455736478333328</v>
      </c>
      <c r="AH378" s="171"/>
      <c r="AI378" s="58">
        <v>1</v>
      </c>
      <c r="AJ378" s="58">
        <v>138</v>
      </c>
      <c r="AK378" s="58">
        <v>0</v>
      </c>
      <c r="AL378" s="111"/>
      <c r="AM378" s="58">
        <v>1</v>
      </c>
      <c r="AN378" s="58">
        <v>22</v>
      </c>
      <c r="AO378" s="58">
        <v>0</v>
      </c>
      <c r="AP378" s="58">
        <v>164</v>
      </c>
      <c r="AQ378" s="58">
        <v>0</v>
      </c>
      <c r="AR378" s="62">
        <v>0.13414999999999999</v>
      </c>
      <c r="AS378" s="58">
        <v>0</v>
      </c>
      <c r="AT378" s="111"/>
      <c r="AU378" s="171"/>
      <c r="AV378" s="58">
        <v>0</v>
      </c>
      <c r="AW378" s="58">
        <v>0</v>
      </c>
      <c r="AX378" s="58">
        <v>0</v>
      </c>
      <c r="AY378" s="171"/>
      <c r="AZ378" s="58">
        <v>1</v>
      </c>
      <c r="BA378" s="58">
        <v>40</v>
      </c>
      <c r="BB378" s="58">
        <v>0</v>
      </c>
      <c r="BC378" s="111"/>
      <c r="BD378" s="58">
        <v>1</v>
      </c>
      <c r="BE378" s="111"/>
      <c r="BF378" s="171"/>
      <c r="BG378" s="58">
        <v>0</v>
      </c>
      <c r="BH378" s="58">
        <v>0</v>
      </c>
      <c r="BI378" s="58">
        <v>0</v>
      </c>
      <c r="BJ378" s="58">
        <v>0</v>
      </c>
      <c r="BK378" s="61">
        <v>0</v>
      </c>
      <c r="BL378" s="61">
        <v>0</v>
      </c>
      <c r="BM378" s="61">
        <v>168</v>
      </c>
      <c r="BN378" s="64">
        <v>0</v>
      </c>
      <c r="BO378" s="63">
        <v>0</v>
      </c>
      <c r="BP378" s="58">
        <v>0</v>
      </c>
      <c r="BQ378" s="61">
        <v>0</v>
      </c>
      <c r="BR378" s="61">
        <v>0</v>
      </c>
      <c r="BS378" s="61">
        <v>173</v>
      </c>
      <c r="BT378" s="64">
        <v>0</v>
      </c>
      <c r="BU378" s="63">
        <v>0</v>
      </c>
      <c r="BV378" s="64">
        <v>0</v>
      </c>
      <c r="BW378" s="112"/>
      <c r="BX378" s="172"/>
      <c r="BY378" s="64">
        <v>6</v>
      </c>
      <c r="BZ378" s="64">
        <v>0</v>
      </c>
      <c r="CA378" s="64">
        <v>6</v>
      </c>
      <c r="CB378" s="177"/>
      <c r="CC378" s="61">
        <v>1</v>
      </c>
      <c r="CD378" s="61">
        <v>127</v>
      </c>
      <c r="CE378" s="64">
        <v>0</v>
      </c>
      <c r="CF378" s="112"/>
      <c r="CG378" s="58">
        <v>1</v>
      </c>
      <c r="CH378" s="171"/>
      <c r="CI378" s="58">
        <v>1</v>
      </c>
      <c r="CJ378" s="58">
        <v>127</v>
      </c>
      <c r="CK378" s="58">
        <v>0</v>
      </c>
      <c r="CL378" s="112"/>
      <c r="CM378" s="58">
        <v>1</v>
      </c>
      <c r="CN378" s="112"/>
      <c r="CO378" s="171"/>
      <c r="CP378" s="58">
        <v>5</v>
      </c>
      <c r="CQ378" s="58">
        <v>0</v>
      </c>
      <c r="CR378" s="58">
        <v>5</v>
      </c>
      <c r="CS378" s="64">
        <v>11</v>
      </c>
      <c r="CT378" s="64">
        <v>17</v>
      </c>
      <c r="CU378" s="63">
        <v>0.64705882349999999</v>
      </c>
      <c r="CV378" s="62">
        <v>0.99418604649999998</v>
      </c>
      <c r="CW378" s="62">
        <v>0.64705882349999999</v>
      </c>
      <c r="CX378" s="46">
        <f t="shared" si="57"/>
        <v>14.557130825562499</v>
      </c>
      <c r="CY378" s="60">
        <v>0</v>
      </c>
      <c r="CZ378" s="60">
        <v>0</v>
      </c>
      <c r="DA378" s="46">
        <f t="shared" si="58"/>
        <v>12.94117647</v>
      </c>
      <c r="DB378" s="60">
        <v>0</v>
      </c>
      <c r="DC378" s="60">
        <v>0</v>
      </c>
      <c r="DD378" s="66">
        <v>0</v>
      </c>
      <c r="DE378" s="49">
        <f t="shared" si="59"/>
        <v>0.59455799557972966</v>
      </c>
    </row>
    <row r="379" spans="1:109" x14ac:dyDescent="0.45">
      <c r="A379" s="56" t="s">
        <v>2020</v>
      </c>
      <c r="B379" s="57" t="s">
        <v>2021</v>
      </c>
      <c r="C379" s="56" t="s">
        <v>2022</v>
      </c>
      <c r="D379" s="56" t="s">
        <v>2023</v>
      </c>
      <c r="E379" s="56" t="s">
        <v>2024</v>
      </c>
      <c r="F379" s="56" t="s">
        <v>1966</v>
      </c>
      <c r="G379" s="56" t="s">
        <v>1967</v>
      </c>
      <c r="H379" s="56" t="s">
        <v>142</v>
      </c>
      <c r="I379" s="58">
        <v>0</v>
      </c>
      <c r="J379" s="59">
        <v>134</v>
      </c>
      <c r="K379" s="60">
        <v>2.7229999999999999</v>
      </c>
      <c r="L379" s="47">
        <f>IF(K379&lt;Benchmarks!C$9,0,IF(K379&lt;Benchmarks!D$9,1,IF(K379&lt;Benchmarks!E$9,2,IF(K379&lt;Benchmarks!F$9,3,IF(K379&lt;Benchmarks!G$9,4,IF(K379&lt;Benchmarks!H$9,5,6))))))</f>
        <v>5</v>
      </c>
      <c r="M379" s="62">
        <v>0.99270072990000002</v>
      </c>
      <c r="N379" s="46">
        <f t="shared" si="50"/>
        <v>4.9635036494999998</v>
      </c>
      <c r="O379" s="60">
        <v>0.872</v>
      </c>
      <c r="P379" s="47">
        <f>IF(O379&lt;Benchmarks!C$8,0,IF(O379&lt;Benchmarks!D$8,1,IF(O379&lt;Benchmarks!E$8,2,IF(O379&lt;Benchmarks!F$8,3,IF(O379&lt;Benchmarks!G$8,4,IF(O379&lt;Benchmarks!H$8,5,6))))))</f>
        <v>0</v>
      </c>
      <c r="Q379" s="62">
        <v>1</v>
      </c>
      <c r="R379" s="46">
        <f t="shared" si="51"/>
        <v>0</v>
      </c>
      <c r="S379" s="60">
        <v>0.56699999999999995</v>
      </c>
      <c r="T379" s="47">
        <f>IF(S379&lt;Benchmarks!C$7,0,IF(S379&lt;Benchmarks!D$7,1,IF(S379&lt;Benchmarks!E$7,2,IF(S379&lt;Benchmarks!F$7,3,IF(S379&lt;Benchmarks!G$7,4,IF(S379&lt;Benchmarks!H$7,5,6))))))</f>
        <v>5</v>
      </c>
      <c r="U379" s="62">
        <v>1</v>
      </c>
      <c r="V379" s="46">
        <f t="shared" si="52"/>
        <v>5</v>
      </c>
      <c r="W379" s="60">
        <v>4.1619999999999999</v>
      </c>
      <c r="X379" s="44">
        <f>IF(W379&lt;Benchmarks!C$5,0,IF(W379&lt;Benchmarks!D$5,1,IF(W379&lt;Benchmarks!E$5,2,IF(W379&lt;Benchmarks!F$5,3,IF(W379&lt;Benchmarks!G$5,4,IF(W379&lt;Benchmarks!H$5,5,6))))))</f>
        <v>4</v>
      </c>
      <c r="Y379" s="62">
        <v>0.95985401459999997</v>
      </c>
      <c r="Z379" s="46">
        <f t="shared" si="53"/>
        <v>3.8394160583999999</v>
      </c>
      <c r="AA379" s="60">
        <v>3.8410000000000002</v>
      </c>
      <c r="AB379" s="44">
        <f>IF(AA379&lt;Benchmarks!C$6,0,IF(AA379&lt;Benchmarks!D$6,1,IF(AA379&lt;Benchmarks!E$6,2,IF(AA379&lt;Benchmarks!F$6,3,IF(AA379&lt;Benchmarks!G$6,4,IF(AA379&lt;Benchmarks!H$6,5,6))))))</f>
        <v>4</v>
      </c>
      <c r="AC379" s="62">
        <v>0.98717948720000004</v>
      </c>
      <c r="AD379" s="46">
        <f t="shared" si="54"/>
        <v>3.9487179488000002</v>
      </c>
      <c r="AE379" s="46">
        <f t="shared" si="55"/>
        <v>17.751637656699998</v>
      </c>
      <c r="AF379" s="58">
        <v>30</v>
      </c>
      <c r="AG379" s="48">
        <f t="shared" si="56"/>
        <v>0.5917212552233333</v>
      </c>
      <c r="AH379" s="58">
        <v>13</v>
      </c>
      <c r="AI379" s="58">
        <v>0</v>
      </c>
      <c r="AJ379" s="58">
        <v>312</v>
      </c>
      <c r="AK379" s="58">
        <v>0</v>
      </c>
      <c r="AL379" s="62">
        <v>4.1669999999999999E-2</v>
      </c>
      <c r="AM379" s="58">
        <v>0</v>
      </c>
      <c r="AN379" s="58">
        <v>15</v>
      </c>
      <c r="AO379" s="58">
        <v>0</v>
      </c>
      <c r="AP379" s="58">
        <v>303</v>
      </c>
      <c r="AQ379" s="58">
        <v>0</v>
      </c>
      <c r="AR379" s="62">
        <v>4.9500000000000002E-2</v>
      </c>
      <c r="AS379" s="58">
        <v>0</v>
      </c>
      <c r="AT379" s="111"/>
      <c r="AU379" s="171"/>
      <c r="AV379" s="58">
        <v>2</v>
      </c>
      <c r="AW379" s="58">
        <v>0</v>
      </c>
      <c r="AX379" s="58">
        <v>2</v>
      </c>
      <c r="AY379" s="171"/>
      <c r="AZ379" s="58">
        <v>1</v>
      </c>
      <c r="BA379" s="58">
        <v>76</v>
      </c>
      <c r="BB379" s="58">
        <v>0</v>
      </c>
      <c r="BC379" s="111"/>
      <c r="BD379" s="58">
        <v>1</v>
      </c>
      <c r="BE379" s="111"/>
      <c r="BF379" s="58">
        <v>2</v>
      </c>
      <c r="BG379" s="58">
        <v>5</v>
      </c>
      <c r="BH379" s="58">
        <v>6</v>
      </c>
      <c r="BI379" s="58">
        <v>6</v>
      </c>
      <c r="BJ379" s="58">
        <v>6</v>
      </c>
      <c r="BK379" s="175"/>
      <c r="BL379" s="61">
        <v>1</v>
      </c>
      <c r="BM379" s="61">
        <v>349</v>
      </c>
      <c r="BN379" s="64">
        <v>0</v>
      </c>
      <c r="BO379" s="112"/>
      <c r="BP379" s="58">
        <v>1</v>
      </c>
      <c r="BQ379" s="175"/>
      <c r="BR379" s="61">
        <v>1</v>
      </c>
      <c r="BS379" s="61">
        <v>338</v>
      </c>
      <c r="BT379" s="64">
        <v>0</v>
      </c>
      <c r="BU379" s="112"/>
      <c r="BV379" s="64">
        <v>1</v>
      </c>
      <c r="BW379" s="63">
        <v>0.4838568935</v>
      </c>
      <c r="BX379" s="64">
        <v>0</v>
      </c>
      <c r="BY379" s="64">
        <v>3</v>
      </c>
      <c r="BZ379" s="64">
        <v>4</v>
      </c>
      <c r="CA379" s="64">
        <v>4</v>
      </c>
      <c r="CB379" s="65">
        <v>36</v>
      </c>
      <c r="CC379" s="61">
        <v>0</v>
      </c>
      <c r="CD379" s="61">
        <v>319</v>
      </c>
      <c r="CE379" s="64">
        <v>0</v>
      </c>
      <c r="CF379" s="63">
        <v>0.11285000000000001</v>
      </c>
      <c r="CG379" s="58">
        <v>0</v>
      </c>
      <c r="CH379" s="58">
        <v>44</v>
      </c>
      <c r="CI379" s="58">
        <v>0</v>
      </c>
      <c r="CJ379" s="58">
        <v>314</v>
      </c>
      <c r="CK379" s="58">
        <v>0</v>
      </c>
      <c r="CL379" s="63">
        <v>0.14013</v>
      </c>
      <c r="CM379" s="58">
        <v>0</v>
      </c>
      <c r="CN379" s="112"/>
      <c r="CO379" s="171"/>
      <c r="CP379" s="58">
        <v>0</v>
      </c>
      <c r="CQ379" s="58">
        <v>0</v>
      </c>
      <c r="CR379" s="58">
        <v>0</v>
      </c>
      <c r="CS379" s="64">
        <v>10</v>
      </c>
      <c r="CT379" s="64">
        <v>17</v>
      </c>
      <c r="CU379" s="63">
        <v>0.58823529409999997</v>
      </c>
      <c r="CV379" s="62">
        <v>0.98214285710000004</v>
      </c>
      <c r="CW379" s="62">
        <v>0.58823529409999997</v>
      </c>
      <c r="CX379" s="46">
        <f t="shared" si="57"/>
        <v>15.532682949612498</v>
      </c>
      <c r="CY379" s="60">
        <v>0</v>
      </c>
      <c r="CZ379" s="60">
        <v>0</v>
      </c>
      <c r="DA379" s="46">
        <f t="shared" si="58"/>
        <v>11.764705881999999</v>
      </c>
      <c r="DB379" s="60">
        <v>0</v>
      </c>
      <c r="DC379" s="60">
        <v>0</v>
      </c>
      <c r="DD379" s="66">
        <v>0</v>
      </c>
      <c r="DE379" s="49">
        <f t="shared" si="59"/>
        <v>0.59021381257540539</v>
      </c>
    </row>
    <row r="380" spans="1:109" x14ac:dyDescent="0.45">
      <c r="A380" s="56" t="s">
        <v>2025</v>
      </c>
      <c r="B380" s="57" t="s">
        <v>2026</v>
      </c>
      <c r="C380" s="56" t="s">
        <v>2027</v>
      </c>
      <c r="D380" s="56" t="s">
        <v>2028</v>
      </c>
      <c r="E380" s="56" t="s">
        <v>2029</v>
      </c>
      <c r="F380" s="56" t="s">
        <v>1966</v>
      </c>
      <c r="G380" s="56" t="s">
        <v>1967</v>
      </c>
      <c r="H380" s="56" t="s">
        <v>142</v>
      </c>
      <c r="I380" s="58">
        <v>0</v>
      </c>
      <c r="J380" s="59">
        <v>102</v>
      </c>
      <c r="K380" s="60">
        <v>2.3079999999999998</v>
      </c>
      <c r="L380" s="47">
        <f>IF(K380&lt;Benchmarks!C$9,0,IF(K380&lt;Benchmarks!D$9,1,IF(K380&lt;Benchmarks!E$9,2,IF(K380&lt;Benchmarks!F$9,3,IF(K380&lt;Benchmarks!G$9,4,IF(K380&lt;Benchmarks!H$9,5,6))))))</f>
        <v>1</v>
      </c>
      <c r="M380" s="62">
        <v>0.16788321170000001</v>
      </c>
      <c r="N380" s="46">
        <f t="shared" si="50"/>
        <v>0.16788321170000001</v>
      </c>
      <c r="O380" s="60">
        <v>0.97099999999999997</v>
      </c>
      <c r="P380" s="47">
        <f>IF(O380&lt;Benchmarks!C$8,0,IF(O380&lt;Benchmarks!D$8,1,IF(O380&lt;Benchmarks!E$8,2,IF(O380&lt;Benchmarks!F$8,3,IF(O380&lt;Benchmarks!G$8,4,IF(O380&lt;Benchmarks!H$8,5,6))))))</f>
        <v>1</v>
      </c>
      <c r="Q380" s="62">
        <v>1</v>
      </c>
      <c r="R380" s="46">
        <f t="shared" si="51"/>
        <v>1</v>
      </c>
      <c r="S380" s="60">
        <v>0.91200000000000003</v>
      </c>
      <c r="T380" s="47">
        <f>IF(S380&lt;Benchmarks!C$7,0,IF(S380&lt;Benchmarks!D$7,1,IF(S380&lt;Benchmarks!E$7,2,IF(S380&lt;Benchmarks!F$7,3,IF(S380&lt;Benchmarks!G$7,4,IF(S380&lt;Benchmarks!H$7,5,6))))))</f>
        <v>6</v>
      </c>
      <c r="U380" s="62">
        <v>1</v>
      </c>
      <c r="V380" s="46">
        <f t="shared" si="52"/>
        <v>6</v>
      </c>
      <c r="W380" s="60">
        <v>4.1909999999999998</v>
      </c>
      <c r="X380" s="44">
        <f>IF(W380&lt;Benchmarks!C$5,0,IF(W380&lt;Benchmarks!D$5,1,IF(W380&lt;Benchmarks!E$5,2,IF(W380&lt;Benchmarks!F$5,3,IF(W380&lt;Benchmarks!G$5,4,IF(W380&lt;Benchmarks!H$5,5,6))))))</f>
        <v>4</v>
      </c>
      <c r="Y380" s="62">
        <v>0.74087591239999995</v>
      </c>
      <c r="Z380" s="46">
        <f t="shared" si="53"/>
        <v>2.9635036495999998</v>
      </c>
      <c r="AA380" s="60">
        <v>3.7730000000000001</v>
      </c>
      <c r="AB380" s="44">
        <f>IF(AA380&lt;Benchmarks!C$6,0,IF(AA380&lt;Benchmarks!D$6,1,IF(AA380&lt;Benchmarks!E$6,2,IF(AA380&lt;Benchmarks!F$6,3,IF(AA380&lt;Benchmarks!G$6,4,IF(AA380&lt;Benchmarks!H$6,5,6))))))</f>
        <v>4</v>
      </c>
      <c r="AC380" s="62">
        <v>0.6538461538</v>
      </c>
      <c r="AD380" s="46">
        <f t="shared" si="54"/>
        <v>2.6153846152</v>
      </c>
      <c r="AE380" s="46">
        <f t="shared" si="55"/>
        <v>12.746771476499999</v>
      </c>
      <c r="AF380" s="58">
        <v>30</v>
      </c>
      <c r="AG380" s="48">
        <f t="shared" si="56"/>
        <v>0.42489238255</v>
      </c>
      <c r="AH380" s="171"/>
      <c r="AI380" s="58">
        <v>1</v>
      </c>
      <c r="AJ380" s="58">
        <v>215</v>
      </c>
      <c r="AK380" s="58">
        <v>0</v>
      </c>
      <c r="AL380" s="111"/>
      <c r="AM380" s="58">
        <v>1</v>
      </c>
      <c r="AN380" s="171"/>
      <c r="AO380" s="58">
        <v>1</v>
      </c>
      <c r="AP380" s="58">
        <v>207</v>
      </c>
      <c r="AQ380" s="58">
        <v>0</v>
      </c>
      <c r="AR380" s="111"/>
      <c r="AS380" s="58">
        <v>1</v>
      </c>
      <c r="AT380" s="111"/>
      <c r="AU380" s="171"/>
      <c r="AV380" s="58">
        <v>5</v>
      </c>
      <c r="AW380" s="58">
        <v>0</v>
      </c>
      <c r="AX380" s="58">
        <v>5</v>
      </c>
      <c r="AY380" s="58">
        <v>0</v>
      </c>
      <c r="AZ380" s="58">
        <v>0</v>
      </c>
      <c r="BA380" s="58">
        <v>48</v>
      </c>
      <c r="BB380" s="58">
        <v>0</v>
      </c>
      <c r="BC380" s="62">
        <v>0</v>
      </c>
      <c r="BD380" s="58">
        <v>0</v>
      </c>
      <c r="BE380" s="111"/>
      <c r="BF380" s="58">
        <v>2</v>
      </c>
      <c r="BG380" s="58">
        <v>6</v>
      </c>
      <c r="BH380" s="58">
        <v>6</v>
      </c>
      <c r="BI380" s="58">
        <v>6</v>
      </c>
      <c r="BJ380" s="58">
        <v>6</v>
      </c>
      <c r="BK380" s="61">
        <v>0</v>
      </c>
      <c r="BL380" s="61">
        <v>0</v>
      </c>
      <c r="BM380" s="61">
        <v>244</v>
      </c>
      <c r="BN380" s="64">
        <v>0</v>
      </c>
      <c r="BO380" s="63">
        <v>0</v>
      </c>
      <c r="BP380" s="58">
        <v>0</v>
      </c>
      <c r="BQ380" s="175"/>
      <c r="BR380" s="61">
        <v>1</v>
      </c>
      <c r="BS380" s="61">
        <v>234</v>
      </c>
      <c r="BT380" s="64">
        <v>0</v>
      </c>
      <c r="BU380" s="112"/>
      <c r="BV380" s="64">
        <v>1</v>
      </c>
      <c r="BW380" s="112"/>
      <c r="BX380" s="172"/>
      <c r="BY380" s="64">
        <v>5</v>
      </c>
      <c r="BZ380" s="64">
        <v>0</v>
      </c>
      <c r="CA380" s="64">
        <v>5</v>
      </c>
      <c r="CB380" s="65">
        <v>11</v>
      </c>
      <c r="CC380" s="61">
        <v>0</v>
      </c>
      <c r="CD380" s="61">
        <v>216</v>
      </c>
      <c r="CE380" s="64">
        <v>0</v>
      </c>
      <c r="CF380" s="63">
        <v>5.0930000000000003E-2</v>
      </c>
      <c r="CG380" s="58">
        <v>0</v>
      </c>
      <c r="CH380" s="58">
        <v>21</v>
      </c>
      <c r="CI380" s="58">
        <v>0</v>
      </c>
      <c r="CJ380" s="58">
        <v>208</v>
      </c>
      <c r="CK380" s="58">
        <v>0</v>
      </c>
      <c r="CL380" s="63">
        <v>0.10095999999999999</v>
      </c>
      <c r="CM380" s="58">
        <v>0</v>
      </c>
      <c r="CN380" s="112"/>
      <c r="CO380" s="171"/>
      <c r="CP380" s="58">
        <v>2</v>
      </c>
      <c r="CQ380" s="58">
        <v>0</v>
      </c>
      <c r="CR380" s="58">
        <v>2</v>
      </c>
      <c r="CS380" s="64">
        <v>13</v>
      </c>
      <c r="CT380" s="64">
        <v>17</v>
      </c>
      <c r="CU380" s="63">
        <v>0.76470588240000004</v>
      </c>
      <c r="CV380" s="62">
        <v>0.91967871489999997</v>
      </c>
      <c r="CW380" s="62">
        <v>0.38235294120000002</v>
      </c>
      <c r="CX380" s="46">
        <f t="shared" si="57"/>
        <v>11.153425041937501</v>
      </c>
      <c r="CY380" s="60">
        <v>0</v>
      </c>
      <c r="CZ380" s="60">
        <v>0</v>
      </c>
      <c r="DA380" s="46">
        <f t="shared" si="58"/>
        <v>7.6470588240000001</v>
      </c>
      <c r="DB380" s="60">
        <v>0</v>
      </c>
      <c r="DC380" s="60">
        <v>0</v>
      </c>
      <c r="DD380" s="66">
        <v>0</v>
      </c>
      <c r="DE380" s="49">
        <f t="shared" si="59"/>
        <v>0.40649694845270273</v>
      </c>
    </row>
    <row r="381" spans="1:109" x14ac:dyDescent="0.45">
      <c r="A381" s="56" t="s">
        <v>2030</v>
      </c>
      <c r="B381" s="57" t="s">
        <v>2031</v>
      </c>
      <c r="C381" s="56" t="s">
        <v>2032</v>
      </c>
      <c r="D381" s="56" t="s">
        <v>2033</v>
      </c>
      <c r="E381" s="56" t="s">
        <v>2034</v>
      </c>
      <c r="F381" s="56" t="s">
        <v>1966</v>
      </c>
      <c r="G381" s="56" t="s">
        <v>1967</v>
      </c>
      <c r="H381" s="56" t="s">
        <v>142</v>
      </c>
      <c r="I381" s="58">
        <v>0</v>
      </c>
      <c r="J381" s="59">
        <v>45</v>
      </c>
      <c r="K381" s="60">
        <v>3.3919999999999999</v>
      </c>
      <c r="L381" s="47">
        <f>IF(K381&lt;Benchmarks!C$9,0,IF(K381&lt;Benchmarks!D$9,1,IF(K381&lt;Benchmarks!E$9,2,IF(K381&lt;Benchmarks!F$9,3,IF(K381&lt;Benchmarks!G$9,4,IF(K381&lt;Benchmarks!H$9,5,6))))))</f>
        <v>6</v>
      </c>
      <c r="M381" s="62">
        <v>1</v>
      </c>
      <c r="N381" s="46">
        <f t="shared" si="50"/>
        <v>6</v>
      </c>
      <c r="O381" s="60">
        <v>1.232</v>
      </c>
      <c r="P381" s="47">
        <f>IF(O381&lt;Benchmarks!C$8,0,IF(O381&lt;Benchmarks!D$8,1,IF(O381&lt;Benchmarks!E$8,2,IF(O381&lt;Benchmarks!F$8,3,IF(O381&lt;Benchmarks!G$8,4,IF(O381&lt;Benchmarks!H$8,5,6))))))</f>
        <v>4</v>
      </c>
      <c r="Q381" s="62">
        <v>1</v>
      </c>
      <c r="R381" s="46">
        <f t="shared" si="51"/>
        <v>4</v>
      </c>
      <c r="S381" s="60">
        <v>0.74199999999999999</v>
      </c>
      <c r="T381" s="47">
        <f>IF(S381&lt;Benchmarks!C$7,0,IF(S381&lt;Benchmarks!D$7,1,IF(S381&lt;Benchmarks!E$7,2,IF(S381&lt;Benchmarks!F$7,3,IF(S381&lt;Benchmarks!G$7,4,IF(S381&lt;Benchmarks!H$7,5,6))))))</f>
        <v>5</v>
      </c>
      <c r="U381" s="62">
        <v>1</v>
      </c>
      <c r="V381" s="46">
        <f t="shared" si="52"/>
        <v>5</v>
      </c>
      <c r="W381" s="60">
        <v>5.367</v>
      </c>
      <c r="X381" s="44">
        <f>IF(W381&lt;Benchmarks!C$5,0,IF(W381&lt;Benchmarks!D$5,1,IF(W381&lt;Benchmarks!E$5,2,IF(W381&lt;Benchmarks!F$5,3,IF(W381&lt;Benchmarks!G$5,4,IF(W381&lt;Benchmarks!H$5,5,6))))))</f>
        <v>6</v>
      </c>
      <c r="Y381" s="62">
        <v>0.99635036499999996</v>
      </c>
      <c r="Z381" s="46">
        <f t="shared" si="53"/>
        <v>5.9781021899999995</v>
      </c>
      <c r="AA381" s="60">
        <v>4.7640000000000002</v>
      </c>
      <c r="AB381" s="44">
        <f>IF(AA381&lt;Benchmarks!C$6,0,IF(AA381&lt;Benchmarks!D$6,1,IF(AA381&lt;Benchmarks!E$6,2,IF(AA381&lt;Benchmarks!F$6,3,IF(AA381&lt;Benchmarks!G$6,4,IF(AA381&lt;Benchmarks!H$6,5,6))))))</f>
        <v>6</v>
      </c>
      <c r="AC381" s="62">
        <v>0.98717948720000004</v>
      </c>
      <c r="AD381" s="46">
        <f t="shared" si="54"/>
        <v>5.9230769232</v>
      </c>
      <c r="AE381" s="46">
        <f t="shared" si="55"/>
        <v>26.901179113200001</v>
      </c>
      <c r="AF381" s="58">
        <v>30</v>
      </c>
      <c r="AG381" s="48">
        <f t="shared" si="56"/>
        <v>0.89670597044</v>
      </c>
      <c r="AH381" s="171"/>
      <c r="AI381" s="58">
        <v>1</v>
      </c>
      <c r="AJ381" s="58">
        <v>87</v>
      </c>
      <c r="AK381" s="58">
        <v>0</v>
      </c>
      <c r="AL381" s="111"/>
      <c r="AM381" s="58">
        <v>1</v>
      </c>
      <c r="AN381" s="171"/>
      <c r="AO381" s="58">
        <v>1</v>
      </c>
      <c r="AP381" s="58">
        <v>88</v>
      </c>
      <c r="AQ381" s="58">
        <v>0</v>
      </c>
      <c r="AR381" s="111"/>
      <c r="AS381" s="58">
        <v>1</v>
      </c>
      <c r="AT381" s="62">
        <v>0.3474576271</v>
      </c>
      <c r="AU381" s="58">
        <v>0</v>
      </c>
      <c r="AV381" s="58">
        <v>4</v>
      </c>
      <c r="AW381" s="58">
        <v>3</v>
      </c>
      <c r="AX381" s="58">
        <v>4</v>
      </c>
      <c r="AY381" s="171"/>
      <c r="AZ381" s="58">
        <v>1</v>
      </c>
      <c r="BA381" s="171"/>
      <c r="BB381" s="58">
        <v>4</v>
      </c>
      <c r="BC381" s="111"/>
      <c r="BD381" s="58">
        <v>1</v>
      </c>
      <c r="BE381" s="111"/>
      <c r="BF381" s="171"/>
      <c r="BG381" s="171"/>
      <c r="BH381" s="171"/>
      <c r="BI381" s="171"/>
      <c r="BJ381" s="58">
        <v>4</v>
      </c>
      <c r="BK381" s="175"/>
      <c r="BL381" s="61">
        <v>1</v>
      </c>
      <c r="BM381" s="61">
        <v>102</v>
      </c>
      <c r="BN381" s="64">
        <v>0</v>
      </c>
      <c r="BO381" s="112"/>
      <c r="BP381" s="58">
        <v>1</v>
      </c>
      <c r="BQ381" s="175"/>
      <c r="BR381" s="61">
        <v>1</v>
      </c>
      <c r="BS381" s="61">
        <v>95</v>
      </c>
      <c r="BT381" s="64">
        <v>0</v>
      </c>
      <c r="BU381" s="112"/>
      <c r="BV381" s="64">
        <v>1</v>
      </c>
      <c r="BW381" s="112"/>
      <c r="BX381" s="172"/>
      <c r="BY381" s="64">
        <v>3</v>
      </c>
      <c r="BZ381" s="64">
        <v>0</v>
      </c>
      <c r="CA381" s="64">
        <v>3</v>
      </c>
      <c r="CB381" s="177"/>
      <c r="CC381" s="61">
        <v>1</v>
      </c>
      <c r="CD381" s="61">
        <v>83</v>
      </c>
      <c r="CE381" s="64">
        <v>0</v>
      </c>
      <c r="CF381" s="112"/>
      <c r="CG381" s="58">
        <v>1</v>
      </c>
      <c r="CH381" s="171"/>
      <c r="CI381" s="58">
        <v>1</v>
      </c>
      <c r="CJ381" s="58">
        <v>79</v>
      </c>
      <c r="CK381" s="58">
        <v>0</v>
      </c>
      <c r="CL381" s="112"/>
      <c r="CM381" s="58">
        <v>1</v>
      </c>
      <c r="CN381" s="63">
        <v>0.74272727270000005</v>
      </c>
      <c r="CO381" s="58">
        <v>0</v>
      </c>
      <c r="CP381" s="58">
        <v>4</v>
      </c>
      <c r="CQ381" s="58">
        <v>5</v>
      </c>
      <c r="CR381" s="58">
        <v>5</v>
      </c>
      <c r="CS381" s="64">
        <v>12</v>
      </c>
      <c r="CT381" s="64">
        <v>17</v>
      </c>
      <c r="CU381" s="63">
        <v>0.70588235290000001</v>
      </c>
      <c r="CV381" s="62">
        <v>0.98936170209999996</v>
      </c>
      <c r="CW381" s="62">
        <v>0.70588235290000001</v>
      </c>
      <c r="CX381" s="46">
        <f t="shared" si="57"/>
        <v>23.538531724049999</v>
      </c>
      <c r="CY381" s="60">
        <v>0</v>
      </c>
      <c r="CZ381" s="60">
        <v>0</v>
      </c>
      <c r="DA381" s="46">
        <f t="shared" si="58"/>
        <v>14.117647057999999</v>
      </c>
      <c r="DB381" s="60">
        <v>0</v>
      </c>
      <c r="DC381" s="60">
        <v>0</v>
      </c>
      <c r="DD381" s="66">
        <v>0</v>
      </c>
      <c r="DE381" s="49">
        <f t="shared" si="59"/>
        <v>0.81418764934162158</v>
      </c>
    </row>
    <row r="382" spans="1:109" x14ac:dyDescent="0.45">
      <c r="A382" s="56" t="s">
        <v>2035</v>
      </c>
      <c r="B382" s="57" t="s">
        <v>2036</v>
      </c>
      <c r="C382" s="56" t="s">
        <v>2037</v>
      </c>
      <c r="D382" s="56" t="s">
        <v>2038</v>
      </c>
      <c r="E382" s="56" t="s">
        <v>2039</v>
      </c>
      <c r="F382" s="56" t="s">
        <v>1966</v>
      </c>
      <c r="G382" s="56" t="s">
        <v>1967</v>
      </c>
      <c r="H382" s="56" t="s">
        <v>142</v>
      </c>
      <c r="I382" s="58">
        <v>0</v>
      </c>
      <c r="J382" s="59">
        <v>76</v>
      </c>
      <c r="K382" s="60">
        <v>2.302</v>
      </c>
      <c r="L382" s="47">
        <f>IF(K382&lt;Benchmarks!C$9,0,IF(K382&lt;Benchmarks!D$9,1,IF(K382&lt;Benchmarks!E$9,2,IF(K382&lt;Benchmarks!F$9,3,IF(K382&lt;Benchmarks!G$9,4,IF(K382&lt;Benchmarks!H$9,5,6))))))</f>
        <v>1</v>
      </c>
      <c r="M382" s="62">
        <v>0.48175182480000001</v>
      </c>
      <c r="N382" s="46">
        <f t="shared" si="50"/>
        <v>0.48175182480000001</v>
      </c>
      <c r="O382" s="60">
        <v>1.0009999999999999</v>
      </c>
      <c r="P382" s="47">
        <f>IF(O382&lt;Benchmarks!C$8,0,IF(O382&lt;Benchmarks!D$8,1,IF(O382&lt;Benchmarks!E$8,2,IF(O382&lt;Benchmarks!F$8,3,IF(O382&lt;Benchmarks!G$8,4,IF(O382&lt;Benchmarks!H$8,5,6))))))</f>
        <v>1</v>
      </c>
      <c r="Q382" s="62">
        <v>1</v>
      </c>
      <c r="R382" s="46">
        <f t="shared" si="51"/>
        <v>1</v>
      </c>
      <c r="S382" s="60">
        <v>0.94499999999999995</v>
      </c>
      <c r="T382" s="47">
        <f>IF(S382&lt;Benchmarks!C$7,0,IF(S382&lt;Benchmarks!D$7,1,IF(S382&lt;Benchmarks!E$7,2,IF(S382&lt;Benchmarks!F$7,3,IF(S382&lt;Benchmarks!G$7,4,IF(S382&lt;Benchmarks!H$7,5,6))))))</f>
        <v>6</v>
      </c>
      <c r="U382" s="62">
        <v>1</v>
      </c>
      <c r="V382" s="46">
        <f t="shared" si="52"/>
        <v>6</v>
      </c>
      <c r="W382" s="60">
        <v>4.2480000000000002</v>
      </c>
      <c r="X382" s="44">
        <f>IF(W382&lt;Benchmarks!C$5,0,IF(W382&lt;Benchmarks!D$5,1,IF(W382&lt;Benchmarks!E$5,2,IF(W382&lt;Benchmarks!F$5,3,IF(W382&lt;Benchmarks!G$5,4,IF(W382&lt;Benchmarks!H$5,5,6))))))</f>
        <v>4</v>
      </c>
      <c r="Y382" s="62">
        <v>0.97080291969999999</v>
      </c>
      <c r="Z382" s="46">
        <f t="shared" si="53"/>
        <v>3.8832116788</v>
      </c>
      <c r="AA382" s="60">
        <v>3.6930000000000001</v>
      </c>
      <c r="AB382" s="44">
        <f>IF(AA382&lt;Benchmarks!C$6,0,IF(AA382&lt;Benchmarks!D$6,1,IF(AA382&lt;Benchmarks!E$6,2,IF(AA382&lt;Benchmarks!F$6,3,IF(AA382&lt;Benchmarks!G$6,4,IF(AA382&lt;Benchmarks!H$6,5,6))))))</f>
        <v>3</v>
      </c>
      <c r="AC382" s="62">
        <v>0.9230769231</v>
      </c>
      <c r="AD382" s="46">
        <f t="shared" si="54"/>
        <v>2.7692307693</v>
      </c>
      <c r="AE382" s="46">
        <f t="shared" si="55"/>
        <v>14.1341942729</v>
      </c>
      <c r="AF382" s="58">
        <v>30</v>
      </c>
      <c r="AG382" s="48">
        <f t="shared" si="56"/>
        <v>0.4711398090966667</v>
      </c>
      <c r="AH382" s="171"/>
      <c r="AI382" s="58">
        <v>1</v>
      </c>
      <c r="AJ382" s="58">
        <v>99</v>
      </c>
      <c r="AK382" s="58">
        <v>0</v>
      </c>
      <c r="AL382" s="111"/>
      <c r="AM382" s="58">
        <v>1</v>
      </c>
      <c r="AN382" s="171"/>
      <c r="AO382" s="58">
        <v>1</v>
      </c>
      <c r="AP382" s="58">
        <v>109</v>
      </c>
      <c r="AQ382" s="58">
        <v>0</v>
      </c>
      <c r="AR382" s="111"/>
      <c r="AS382" s="58">
        <v>1</v>
      </c>
      <c r="AT382" s="111"/>
      <c r="AU382" s="171"/>
      <c r="AV382" s="58">
        <v>0</v>
      </c>
      <c r="AW382" s="58">
        <v>0</v>
      </c>
      <c r="AX382" s="58">
        <v>0</v>
      </c>
      <c r="AY382" s="171"/>
      <c r="AZ382" s="58">
        <v>1</v>
      </c>
      <c r="BA382" s="171"/>
      <c r="BB382" s="58">
        <v>4</v>
      </c>
      <c r="BC382" s="111"/>
      <c r="BD382" s="58">
        <v>1</v>
      </c>
      <c r="BE382" s="111"/>
      <c r="BF382" s="171"/>
      <c r="BG382" s="171"/>
      <c r="BH382" s="171"/>
      <c r="BI382" s="171"/>
      <c r="BJ382" s="58">
        <v>0</v>
      </c>
      <c r="BK382" s="175"/>
      <c r="BL382" s="61">
        <v>1</v>
      </c>
      <c r="BM382" s="61">
        <v>120</v>
      </c>
      <c r="BN382" s="64">
        <v>0</v>
      </c>
      <c r="BO382" s="112"/>
      <c r="BP382" s="58">
        <v>1</v>
      </c>
      <c r="BQ382" s="175"/>
      <c r="BR382" s="61">
        <v>1</v>
      </c>
      <c r="BS382" s="61">
        <v>127</v>
      </c>
      <c r="BT382" s="64">
        <v>0</v>
      </c>
      <c r="BU382" s="112"/>
      <c r="BV382" s="64">
        <v>1</v>
      </c>
      <c r="BW382" s="112"/>
      <c r="BX382" s="172"/>
      <c r="BY382" s="64">
        <v>0</v>
      </c>
      <c r="BZ382" s="64">
        <v>0</v>
      </c>
      <c r="CA382" s="64">
        <v>0</v>
      </c>
      <c r="CB382" s="177"/>
      <c r="CC382" s="61">
        <v>1</v>
      </c>
      <c r="CD382" s="61">
        <v>115</v>
      </c>
      <c r="CE382" s="64">
        <v>0</v>
      </c>
      <c r="CF382" s="112"/>
      <c r="CG382" s="58">
        <v>1</v>
      </c>
      <c r="CH382" s="58">
        <v>11</v>
      </c>
      <c r="CI382" s="58">
        <v>0</v>
      </c>
      <c r="CJ382" s="58">
        <v>123</v>
      </c>
      <c r="CK382" s="58">
        <v>0</v>
      </c>
      <c r="CL382" s="63">
        <v>8.9429999999999996E-2</v>
      </c>
      <c r="CM382" s="58">
        <v>0</v>
      </c>
      <c r="CN382" s="112"/>
      <c r="CO382" s="171"/>
      <c r="CP382" s="58">
        <v>2</v>
      </c>
      <c r="CQ382" s="58">
        <v>0</v>
      </c>
      <c r="CR382" s="58">
        <v>2</v>
      </c>
      <c r="CS382" s="64">
        <v>2</v>
      </c>
      <c r="CT382" s="64">
        <v>17</v>
      </c>
      <c r="CU382" s="63">
        <v>0.1176470588</v>
      </c>
      <c r="CV382" s="62">
        <v>0.91044776120000004</v>
      </c>
      <c r="CW382" s="62">
        <v>5.8823529399999998E-2</v>
      </c>
      <c r="CX382" s="46">
        <f t="shared" si="57"/>
        <v>12.367419988787502</v>
      </c>
      <c r="CY382" s="60">
        <v>0</v>
      </c>
      <c r="CZ382" s="60">
        <v>0</v>
      </c>
      <c r="DA382" s="46">
        <f t="shared" si="58"/>
        <v>1.1764705879999999</v>
      </c>
      <c r="DB382" s="60">
        <v>0</v>
      </c>
      <c r="DC382" s="60">
        <v>0</v>
      </c>
      <c r="DD382" s="66">
        <v>0</v>
      </c>
      <c r="DE382" s="49">
        <f t="shared" si="59"/>
        <v>0.29284087733594594</v>
      </c>
    </row>
    <row r="383" spans="1:109" x14ac:dyDescent="0.45">
      <c r="A383" s="56" t="s">
        <v>2040</v>
      </c>
      <c r="B383" s="57" t="s">
        <v>2041</v>
      </c>
      <c r="C383" s="56" t="s">
        <v>2042</v>
      </c>
      <c r="D383" s="56" t="s">
        <v>2043</v>
      </c>
      <c r="E383" s="56" t="s">
        <v>2044</v>
      </c>
      <c r="F383" s="56" t="s">
        <v>1966</v>
      </c>
      <c r="G383" s="56" t="s">
        <v>1967</v>
      </c>
      <c r="H383" s="56" t="s">
        <v>142</v>
      </c>
      <c r="I383" s="58">
        <v>0</v>
      </c>
      <c r="J383" s="59">
        <v>148</v>
      </c>
      <c r="K383" s="60">
        <v>1.921</v>
      </c>
      <c r="L383" s="47">
        <f>IF(K383&lt;Benchmarks!C$9,0,IF(K383&lt;Benchmarks!D$9,1,IF(K383&lt;Benchmarks!E$9,2,IF(K383&lt;Benchmarks!F$9,3,IF(K383&lt;Benchmarks!G$9,4,IF(K383&lt;Benchmarks!H$9,5,6))))))</f>
        <v>0</v>
      </c>
      <c r="M383" s="62">
        <v>5.4744525500000002E-2</v>
      </c>
      <c r="N383" s="46">
        <f t="shared" si="50"/>
        <v>0</v>
      </c>
      <c r="O383" s="60">
        <v>1.0409999999999999</v>
      </c>
      <c r="P383" s="47">
        <f>IF(O383&lt;Benchmarks!C$8,0,IF(O383&lt;Benchmarks!D$8,1,IF(O383&lt;Benchmarks!E$8,2,IF(O383&lt;Benchmarks!F$8,3,IF(O383&lt;Benchmarks!G$8,4,IF(O383&lt;Benchmarks!H$8,5,6))))))</f>
        <v>1</v>
      </c>
      <c r="Q383" s="62">
        <v>1</v>
      </c>
      <c r="R383" s="46">
        <f t="shared" si="51"/>
        <v>1</v>
      </c>
      <c r="S383" s="60">
        <v>0.40100000000000002</v>
      </c>
      <c r="T383" s="47">
        <f>IF(S383&lt;Benchmarks!C$7,0,IF(S383&lt;Benchmarks!D$7,1,IF(S383&lt;Benchmarks!E$7,2,IF(S383&lt;Benchmarks!F$7,3,IF(S383&lt;Benchmarks!G$7,4,IF(S383&lt;Benchmarks!H$7,5,6))))))</f>
        <v>3</v>
      </c>
      <c r="U383" s="62">
        <v>1</v>
      </c>
      <c r="V383" s="46">
        <f t="shared" si="52"/>
        <v>3</v>
      </c>
      <c r="W383" s="60">
        <v>3.3639999999999999</v>
      </c>
      <c r="X383" s="44">
        <f>IF(W383&lt;Benchmarks!C$5,0,IF(W383&lt;Benchmarks!D$5,1,IF(W383&lt;Benchmarks!E$5,2,IF(W383&lt;Benchmarks!F$5,3,IF(W383&lt;Benchmarks!G$5,4,IF(W383&lt;Benchmarks!H$5,5,6))))))</f>
        <v>0</v>
      </c>
      <c r="Y383" s="62">
        <v>0.8394160584</v>
      </c>
      <c r="Z383" s="46">
        <f t="shared" si="53"/>
        <v>0</v>
      </c>
      <c r="AA383" s="60">
        <v>3.1280000000000001</v>
      </c>
      <c r="AB383" s="44">
        <f>IF(AA383&lt;Benchmarks!C$6,0,IF(AA383&lt;Benchmarks!D$6,1,IF(AA383&lt;Benchmarks!E$6,2,IF(AA383&lt;Benchmarks!F$6,3,IF(AA383&lt;Benchmarks!G$6,4,IF(AA383&lt;Benchmarks!H$6,5,6))))))</f>
        <v>0</v>
      </c>
      <c r="AC383" s="62">
        <v>0.5384615385</v>
      </c>
      <c r="AD383" s="46">
        <f t="shared" si="54"/>
        <v>0</v>
      </c>
      <c r="AE383" s="46">
        <f t="shared" si="55"/>
        <v>4</v>
      </c>
      <c r="AF383" s="58">
        <v>30</v>
      </c>
      <c r="AG383" s="48">
        <f t="shared" si="56"/>
        <v>0.13333333333333333</v>
      </c>
      <c r="AH383" s="58">
        <v>0</v>
      </c>
      <c r="AI383" s="58">
        <v>0</v>
      </c>
      <c r="AJ383" s="58">
        <v>252</v>
      </c>
      <c r="AK383" s="58">
        <v>0</v>
      </c>
      <c r="AL383" s="62">
        <v>0</v>
      </c>
      <c r="AM383" s="58">
        <v>0</v>
      </c>
      <c r="AN383" s="171"/>
      <c r="AO383" s="58">
        <v>1</v>
      </c>
      <c r="AP383" s="58">
        <v>324</v>
      </c>
      <c r="AQ383" s="58">
        <v>0</v>
      </c>
      <c r="AR383" s="111"/>
      <c r="AS383" s="58">
        <v>1</v>
      </c>
      <c r="AT383" s="111"/>
      <c r="AU383" s="171"/>
      <c r="AV383" s="58">
        <v>6</v>
      </c>
      <c r="AW383" s="58">
        <v>0</v>
      </c>
      <c r="AX383" s="58">
        <v>6</v>
      </c>
      <c r="AY383" s="58">
        <v>0</v>
      </c>
      <c r="AZ383" s="58">
        <v>0</v>
      </c>
      <c r="BA383" s="58">
        <v>76</v>
      </c>
      <c r="BB383" s="58">
        <v>0</v>
      </c>
      <c r="BC383" s="62">
        <v>0</v>
      </c>
      <c r="BD383" s="58">
        <v>0</v>
      </c>
      <c r="BE383" s="111"/>
      <c r="BF383" s="171"/>
      <c r="BG383" s="58">
        <v>6</v>
      </c>
      <c r="BH383" s="58">
        <v>0</v>
      </c>
      <c r="BI383" s="58">
        <v>6</v>
      </c>
      <c r="BJ383" s="58">
        <v>6</v>
      </c>
      <c r="BK383" s="175"/>
      <c r="BL383" s="61">
        <v>1</v>
      </c>
      <c r="BM383" s="61">
        <v>323</v>
      </c>
      <c r="BN383" s="64">
        <v>0</v>
      </c>
      <c r="BO383" s="112"/>
      <c r="BP383" s="58">
        <v>1</v>
      </c>
      <c r="BQ383" s="175"/>
      <c r="BR383" s="61">
        <v>1</v>
      </c>
      <c r="BS383" s="61">
        <v>364</v>
      </c>
      <c r="BT383" s="64">
        <v>0</v>
      </c>
      <c r="BU383" s="112"/>
      <c r="BV383" s="64">
        <v>1</v>
      </c>
      <c r="BW383" s="63">
        <v>0.82235142120000004</v>
      </c>
      <c r="BX383" s="64">
        <v>0</v>
      </c>
      <c r="BY383" s="64">
        <v>5</v>
      </c>
      <c r="BZ383" s="64">
        <v>6</v>
      </c>
      <c r="CA383" s="64">
        <v>6</v>
      </c>
      <c r="CB383" s="65">
        <v>26</v>
      </c>
      <c r="CC383" s="61">
        <v>0</v>
      </c>
      <c r="CD383" s="61">
        <v>274</v>
      </c>
      <c r="CE383" s="64">
        <v>0</v>
      </c>
      <c r="CF383" s="63">
        <v>9.4890000000000002E-2</v>
      </c>
      <c r="CG383" s="58">
        <v>0</v>
      </c>
      <c r="CH383" s="58">
        <v>35</v>
      </c>
      <c r="CI383" s="58">
        <v>0</v>
      </c>
      <c r="CJ383" s="58">
        <v>332</v>
      </c>
      <c r="CK383" s="58">
        <v>0</v>
      </c>
      <c r="CL383" s="63">
        <v>0.10542</v>
      </c>
      <c r="CM383" s="58">
        <v>0</v>
      </c>
      <c r="CN383" s="112"/>
      <c r="CO383" s="171"/>
      <c r="CP383" s="58">
        <v>1</v>
      </c>
      <c r="CQ383" s="58">
        <v>0</v>
      </c>
      <c r="CR383" s="58">
        <v>1</v>
      </c>
      <c r="CS383" s="64">
        <v>13</v>
      </c>
      <c r="CT383" s="64">
        <v>17</v>
      </c>
      <c r="CU383" s="63">
        <v>0.76470588240000004</v>
      </c>
      <c r="CV383" s="62">
        <v>0.97035040429999997</v>
      </c>
      <c r="CW383" s="62">
        <v>0.76470588240000004</v>
      </c>
      <c r="CX383" s="46">
        <f t="shared" si="57"/>
        <v>3.5</v>
      </c>
      <c r="CY383" s="60">
        <v>0</v>
      </c>
      <c r="CZ383" s="60">
        <v>0</v>
      </c>
      <c r="DA383" s="46">
        <f t="shared" si="58"/>
        <v>15.294117648</v>
      </c>
      <c r="DB383" s="60">
        <v>0</v>
      </c>
      <c r="DC383" s="60">
        <v>0</v>
      </c>
      <c r="DD383" s="66">
        <v>0</v>
      </c>
      <c r="DE383" s="49">
        <f t="shared" si="59"/>
        <v>0.40635930049729729</v>
      </c>
    </row>
    <row r="384" spans="1:109" x14ac:dyDescent="0.45">
      <c r="A384" s="56" t="s">
        <v>2045</v>
      </c>
      <c r="B384" s="57" t="s">
        <v>2046</v>
      </c>
      <c r="C384" s="56" t="s">
        <v>2047</v>
      </c>
      <c r="D384" s="56" t="s">
        <v>2048</v>
      </c>
      <c r="E384" s="56" t="s">
        <v>2049</v>
      </c>
      <c r="F384" s="56" t="s">
        <v>1973</v>
      </c>
      <c r="G384" s="56" t="s">
        <v>1967</v>
      </c>
      <c r="H384" s="56" t="s">
        <v>142</v>
      </c>
      <c r="I384" s="58">
        <v>0</v>
      </c>
      <c r="J384" s="59">
        <v>149</v>
      </c>
      <c r="K384" s="60">
        <v>1.9810000000000001</v>
      </c>
      <c r="L384" s="47">
        <f>IF(K384&lt;Benchmarks!C$9,0,IF(K384&lt;Benchmarks!D$9,1,IF(K384&lt;Benchmarks!E$9,2,IF(K384&lt;Benchmarks!F$9,3,IF(K384&lt;Benchmarks!G$9,4,IF(K384&lt;Benchmarks!H$9,5,6))))))</f>
        <v>0</v>
      </c>
      <c r="M384" s="62">
        <v>5.1094890499999997E-2</v>
      </c>
      <c r="N384" s="46">
        <f t="shared" si="50"/>
        <v>0</v>
      </c>
      <c r="O384" s="60">
        <v>0.85699999999999998</v>
      </c>
      <c r="P384" s="47">
        <f>IF(O384&lt;Benchmarks!C$8,0,IF(O384&lt;Benchmarks!D$8,1,IF(O384&lt;Benchmarks!E$8,2,IF(O384&lt;Benchmarks!F$8,3,IF(O384&lt;Benchmarks!G$8,4,IF(O384&lt;Benchmarks!H$8,5,6))))))</f>
        <v>0</v>
      </c>
      <c r="Q384" s="62">
        <v>1</v>
      </c>
      <c r="R384" s="46">
        <f t="shared" si="51"/>
        <v>0</v>
      </c>
      <c r="S384" s="60">
        <v>0.33</v>
      </c>
      <c r="T384" s="47">
        <f>IF(S384&lt;Benchmarks!C$7,0,IF(S384&lt;Benchmarks!D$7,1,IF(S384&lt;Benchmarks!E$7,2,IF(S384&lt;Benchmarks!F$7,3,IF(S384&lt;Benchmarks!G$7,4,IF(S384&lt;Benchmarks!H$7,5,6))))))</f>
        <v>1</v>
      </c>
      <c r="U384" s="62">
        <v>1</v>
      </c>
      <c r="V384" s="46">
        <f t="shared" si="52"/>
        <v>1</v>
      </c>
      <c r="W384" s="60">
        <v>3.169</v>
      </c>
      <c r="X384" s="44">
        <f>IF(W384&lt;Benchmarks!C$5,0,IF(W384&lt;Benchmarks!D$5,1,IF(W384&lt;Benchmarks!E$5,2,IF(W384&lt;Benchmarks!F$5,3,IF(W384&lt;Benchmarks!G$5,4,IF(W384&lt;Benchmarks!H$5,5,6))))))</f>
        <v>0</v>
      </c>
      <c r="Y384" s="62">
        <v>0.68248175180000004</v>
      </c>
      <c r="Z384" s="46">
        <f t="shared" si="53"/>
        <v>0</v>
      </c>
      <c r="AA384" s="60">
        <v>2.9790000000000001</v>
      </c>
      <c r="AB384" s="44">
        <f>IF(AA384&lt;Benchmarks!C$6,0,IF(AA384&lt;Benchmarks!D$6,1,IF(AA384&lt;Benchmarks!E$6,2,IF(AA384&lt;Benchmarks!F$6,3,IF(AA384&lt;Benchmarks!G$6,4,IF(AA384&lt;Benchmarks!H$6,5,6))))))</f>
        <v>0</v>
      </c>
      <c r="AC384" s="62">
        <v>0.20512820509999999</v>
      </c>
      <c r="AD384" s="46">
        <f t="shared" si="54"/>
        <v>0</v>
      </c>
      <c r="AE384" s="46">
        <f t="shared" si="55"/>
        <v>1</v>
      </c>
      <c r="AF384" s="58">
        <v>30</v>
      </c>
      <c r="AG384" s="48">
        <f t="shared" si="56"/>
        <v>3.3333333333333333E-2</v>
      </c>
      <c r="AH384" s="171"/>
      <c r="AI384" s="58">
        <v>1</v>
      </c>
      <c r="AJ384" s="58">
        <v>277</v>
      </c>
      <c r="AK384" s="58">
        <v>0</v>
      </c>
      <c r="AL384" s="111"/>
      <c r="AM384" s="58">
        <v>1</v>
      </c>
      <c r="AN384" s="58">
        <v>23</v>
      </c>
      <c r="AO384" s="58">
        <v>0</v>
      </c>
      <c r="AP384" s="58">
        <v>434</v>
      </c>
      <c r="AQ384" s="58">
        <v>0</v>
      </c>
      <c r="AR384" s="62">
        <v>5.2999999999999999E-2</v>
      </c>
      <c r="AS384" s="58">
        <v>0</v>
      </c>
      <c r="AT384" s="111"/>
      <c r="AU384" s="171"/>
      <c r="AV384" s="58">
        <v>2</v>
      </c>
      <c r="AW384" s="58">
        <v>0</v>
      </c>
      <c r="AX384" s="58">
        <v>2</v>
      </c>
      <c r="AY384" s="58">
        <v>0</v>
      </c>
      <c r="AZ384" s="58">
        <v>0</v>
      </c>
      <c r="BA384" s="58">
        <v>113</v>
      </c>
      <c r="BB384" s="58">
        <v>0</v>
      </c>
      <c r="BC384" s="62">
        <v>0</v>
      </c>
      <c r="BD384" s="58">
        <v>0</v>
      </c>
      <c r="BE384" s="111"/>
      <c r="BF384" s="58">
        <v>2</v>
      </c>
      <c r="BG384" s="58">
        <v>6</v>
      </c>
      <c r="BH384" s="58">
        <v>6</v>
      </c>
      <c r="BI384" s="58">
        <v>6</v>
      </c>
      <c r="BJ384" s="58">
        <v>6</v>
      </c>
      <c r="BK384" s="175"/>
      <c r="BL384" s="61">
        <v>1</v>
      </c>
      <c r="BM384" s="61">
        <v>444</v>
      </c>
      <c r="BN384" s="64">
        <v>0</v>
      </c>
      <c r="BO384" s="112"/>
      <c r="BP384" s="58">
        <v>1</v>
      </c>
      <c r="BQ384" s="175"/>
      <c r="BR384" s="61">
        <v>1</v>
      </c>
      <c r="BS384" s="61">
        <v>465</v>
      </c>
      <c r="BT384" s="64">
        <v>0</v>
      </c>
      <c r="BU384" s="112"/>
      <c r="BV384" s="64">
        <v>1</v>
      </c>
      <c r="BW384" s="112"/>
      <c r="BX384" s="172"/>
      <c r="BY384" s="64">
        <v>2</v>
      </c>
      <c r="BZ384" s="64">
        <v>0</v>
      </c>
      <c r="CA384" s="64">
        <v>2</v>
      </c>
      <c r="CB384" s="65">
        <v>46</v>
      </c>
      <c r="CC384" s="61">
        <v>0</v>
      </c>
      <c r="CD384" s="61">
        <v>403</v>
      </c>
      <c r="CE384" s="64">
        <v>0</v>
      </c>
      <c r="CF384" s="63">
        <v>0.11414000000000001</v>
      </c>
      <c r="CG384" s="58">
        <v>0</v>
      </c>
      <c r="CH384" s="58">
        <v>33</v>
      </c>
      <c r="CI384" s="58">
        <v>0</v>
      </c>
      <c r="CJ384" s="58">
        <v>417</v>
      </c>
      <c r="CK384" s="58">
        <v>0</v>
      </c>
      <c r="CL384" s="63">
        <v>7.9140000000000002E-2</v>
      </c>
      <c r="CM384" s="58">
        <v>0</v>
      </c>
      <c r="CN384" s="63">
        <v>0.49532974810000002</v>
      </c>
      <c r="CO384" s="58">
        <v>0</v>
      </c>
      <c r="CP384" s="58">
        <v>3</v>
      </c>
      <c r="CQ384" s="58">
        <v>4</v>
      </c>
      <c r="CR384" s="58">
        <v>4</v>
      </c>
      <c r="CS384" s="64">
        <v>12</v>
      </c>
      <c r="CT384" s="64">
        <v>17</v>
      </c>
      <c r="CU384" s="63">
        <v>0.70588235290000001</v>
      </c>
      <c r="CV384" s="62">
        <v>0.99559471369999997</v>
      </c>
      <c r="CW384" s="62">
        <v>0.70588235290000001</v>
      </c>
      <c r="CX384" s="46">
        <f t="shared" si="57"/>
        <v>0.875</v>
      </c>
      <c r="CY384" s="60">
        <v>0</v>
      </c>
      <c r="CZ384" s="60">
        <v>0</v>
      </c>
      <c r="DA384" s="46">
        <f t="shared" si="58"/>
        <v>14.117647057999999</v>
      </c>
      <c r="DB384" s="60">
        <v>0</v>
      </c>
      <c r="DC384" s="60">
        <v>0</v>
      </c>
      <c r="DD384" s="66">
        <v>0</v>
      </c>
      <c r="DE384" s="49">
        <f t="shared" si="59"/>
        <v>0.32416534179459455</v>
      </c>
    </row>
    <row r="385" spans="1:109" x14ac:dyDescent="0.45">
      <c r="A385" s="56" t="s">
        <v>2050</v>
      </c>
      <c r="B385" s="57" t="s">
        <v>2051</v>
      </c>
      <c r="C385" s="56" t="s">
        <v>2052</v>
      </c>
      <c r="D385" s="56" t="s">
        <v>2053</v>
      </c>
      <c r="E385" s="56" t="s">
        <v>2054</v>
      </c>
      <c r="F385" s="56" t="s">
        <v>1966</v>
      </c>
      <c r="G385" s="56" t="s">
        <v>1967</v>
      </c>
      <c r="H385" s="56" t="s">
        <v>142</v>
      </c>
      <c r="I385" s="58">
        <v>0</v>
      </c>
      <c r="J385" s="59">
        <v>58</v>
      </c>
      <c r="K385" s="60">
        <v>2.2559999999999998</v>
      </c>
      <c r="L385" s="47">
        <f>IF(K385&lt;Benchmarks!C$9,0,IF(K385&lt;Benchmarks!D$9,1,IF(K385&lt;Benchmarks!E$9,2,IF(K385&lt;Benchmarks!F$9,3,IF(K385&lt;Benchmarks!G$9,4,IF(K385&lt;Benchmarks!H$9,5,6))))))</f>
        <v>1</v>
      </c>
      <c r="M385" s="62">
        <v>0.39416058389999997</v>
      </c>
      <c r="N385" s="46">
        <f t="shared" si="50"/>
        <v>0.39416058389999997</v>
      </c>
      <c r="O385" s="60">
        <v>0.996</v>
      </c>
      <c r="P385" s="47">
        <f>IF(O385&lt;Benchmarks!C$8,0,IF(O385&lt;Benchmarks!D$8,1,IF(O385&lt;Benchmarks!E$8,2,IF(O385&lt;Benchmarks!F$8,3,IF(O385&lt;Benchmarks!G$8,4,IF(O385&lt;Benchmarks!H$8,5,6))))))</f>
        <v>1</v>
      </c>
      <c r="Q385" s="62">
        <v>1</v>
      </c>
      <c r="R385" s="46">
        <f t="shared" si="51"/>
        <v>1</v>
      </c>
      <c r="S385" s="60">
        <v>0.48299999999999998</v>
      </c>
      <c r="T385" s="47">
        <f>IF(S385&lt;Benchmarks!C$7,0,IF(S385&lt;Benchmarks!D$7,1,IF(S385&lt;Benchmarks!E$7,2,IF(S385&lt;Benchmarks!F$7,3,IF(S385&lt;Benchmarks!G$7,4,IF(S385&lt;Benchmarks!H$7,5,6))))))</f>
        <v>4</v>
      </c>
      <c r="U385" s="62">
        <v>1</v>
      </c>
      <c r="V385" s="46">
        <f t="shared" si="52"/>
        <v>4</v>
      </c>
      <c r="W385" s="60">
        <v>3.7349999999999999</v>
      </c>
      <c r="X385" s="44">
        <f>IF(W385&lt;Benchmarks!C$5,0,IF(W385&lt;Benchmarks!D$5,1,IF(W385&lt;Benchmarks!E$5,2,IF(W385&lt;Benchmarks!F$5,3,IF(W385&lt;Benchmarks!G$5,4,IF(W385&lt;Benchmarks!H$5,5,6))))))</f>
        <v>1</v>
      </c>
      <c r="Y385" s="62">
        <v>0.75912408760000005</v>
      </c>
      <c r="Z385" s="46">
        <f t="shared" si="53"/>
        <v>0.75912408760000005</v>
      </c>
      <c r="AA385" s="60">
        <v>3.5009999999999999</v>
      </c>
      <c r="AB385" s="44">
        <f>IF(AA385&lt;Benchmarks!C$6,0,IF(AA385&lt;Benchmarks!D$6,1,IF(AA385&lt;Benchmarks!E$6,2,IF(AA385&lt;Benchmarks!F$6,3,IF(AA385&lt;Benchmarks!G$6,4,IF(AA385&lt;Benchmarks!H$6,5,6))))))</f>
        <v>2</v>
      </c>
      <c r="AC385" s="62">
        <v>0.56410256410000004</v>
      </c>
      <c r="AD385" s="46">
        <f t="shared" si="54"/>
        <v>1.1282051282000001</v>
      </c>
      <c r="AE385" s="46">
        <f t="shared" si="55"/>
        <v>7.2814897997000001</v>
      </c>
      <c r="AF385" s="58">
        <v>30</v>
      </c>
      <c r="AG385" s="48">
        <f t="shared" si="56"/>
        <v>0.24271632665666668</v>
      </c>
      <c r="AH385" s="171"/>
      <c r="AI385" s="58">
        <v>1</v>
      </c>
      <c r="AJ385" s="58">
        <v>114</v>
      </c>
      <c r="AK385" s="58">
        <v>0</v>
      </c>
      <c r="AL385" s="111"/>
      <c r="AM385" s="58">
        <v>1</v>
      </c>
      <c r="AN385" s="171"/>
      <c r="AO385" s="58">
        <v>1</v>
      </c>
      <c r="AP385" s="58">
        <v>127</v>
      </c>
      <c r="AQ385" s="58">
        <v>0</v>
      </c>
      <c r="AR385" s="111"/>
      <c r="AS385" s="58">
        <v>1</v>
      </c>
      <c r="AT385" s="62">
        <v>0.47194522989999999</v>
      </c>
      <c r="AU385" s="58">
        <v>0</v>
      </c>
      <c r="AV385" s="58">
        <v>3</v>
      </c>
      <c r="AW385" s="58">
        <v>4</v>
      </c>
      <c r="AX385" s="58">
        <v>4</v>
      </c>
      <c r="AY385" s="171"/>
      <c r="AZ385" s="58">
        <v>1</v>
      </c>
      <c r="BA385" s="58">
        <v>31</v>
      </c>
      <c r="BB385" s="58">
        <v>0</v>
      </c>
      <c r="BC385" s="111"/>
      <c r="BD385" s="58">
        <v>1</v>
      </c>
      <c r="BE385" s="62">
        <v>0.2147641018</v>
      </c>
      <c r="BF385" s="58">
        <v>0</v>
      </c>
      <c r="BG385" s="58">
        <v>1</v>
      </c>
      <c r="BH385" s="58">
        <v>2</v>
      </c>
      <c r="BI385" s="58">
        <v>2</v>
      </c>
      <c r="BJ385" s="58">
        <v>4</v>
      </c>
      <c r="BK385" s="175"/>
      <c r="BL385" s="61">
        <v>1</v>
      </c>
      <c r="BM385" s="61">
        <v>135</v>
      </c>
      <c r="BN385" s="64">
        <v>0</v>
      </c>
      <c r="BO385" s="112"/>
      <c r="BP385" s="58">
        <v>1</v>
      </c>
      <c r="BQ385" s="175"/>
      <c r="BR385" s="61">
        <v>1</v>
      </c>
      <c r="BS385" s="61">
        <v>138</v>
      </c>
      <c r="BT385" s="64">
        <v>0</v>
      </c>
      <c r="BU385" s="112"/>
      <c r="BV385" s="64">
        <v>1</v>
      </c>
      <c r="BW385" s="63">
        <v>0.51046590140000003</v>
      </c>
      <c r="BX385" s="64">
        <v>0</v>
      </c>
      <c r="BY385" s="64">
        <v>4</v>
      </c>
      <c r="BZ385" s="64">
        <v>5</v>
      </c>
      <c r="CA385" s="64">
        <v>5</v>
      </c>
      <c r="CB385" s="177"/>
      <c r="CC385" s="61">
        <v>1</v>
      </c>
      <c r="CD385" s="61">
        <v>124</v>
      </c>
      <c r="CE385" s="64">
        <v>0</v>
      </c>
      <c r="CF385" s="112"/>
      <c r="CG385" s="58">
        <v>1</v>
      </c>
      <c r="CH385" s="171"/>
      <c r="CI385" s="58">
        <v>1</v>
      </c>
      <c r="CJ385" s="58">
        <v>134</v>
      </c>
      <c r="CK385" s="58">
        <v>0</v>
      </c>
      <c r="CL385" s="112"/>
      <c r="CM385" s="58">
        <v>1</v>
      </c>
      <c r="CN385" s="63">
        <v>2.3569391634999999</v>
      </c>
      <c r="CO385" s="58">
        <v>0</v>
      </c>
      <c r="CP385" s="58">
        <v>5</v>
      </c>
      <c r="CQ385" s="58">
        <v>5</v>
      </c>
      <c r="CR385" s="58">
        <v>5</v>
      </c>
      <c r="CS385" s="64">
        <v>14</v>
      </c>
      <c r="CT385" s="64">
        <v>17</v>
      </c>
      <c r="CU385" s="63">
        <v>0.82352941180000006</v>
      </c>
      <c r="CV385" s="62">
        <v>0.96428571429999999</v>
      </c>
      <c r="CW385" s="62">
        <v>0.82352941180000006</v>
      </c>
      <c r="CX385" s="46">
        <f t="shared" si="57"/>
        <v>6.3713035747375004</v>
      </c>
      <c r="CY385" s="60">
        <v>0</v>
      </c>
      <c r="CZ385" s="60">
        <v>0</v>
      </c>
      <c r="DA385" s="46">
        <f t="shared" si="58"/>
        <v>16.470588236000001</v>
      </c>
      <c r="DB385" s="60">
        <v>0</v>
      </c>
      <c r="DC385" s="60">
        <v>0</v>
      </c>
      <c r="DD385" s="66">
        <v>0</v>
      </c>
      <c r="DE385" s="49">
        <f t="shared" si="59"/>
        <v>0.49387874185378378</v>
      </c>
    </row>
    <row r="386" spans="1:109" x14ac:dyDescent="0.45">
      <c r="A386" s="56" t="s">
        <v>2055</v>
      </c>
      <c r="B386" s="57" t="s">
        <v>2056</v>
      </c>
      <c r="C386" s="56" t="s">
        <v>2057</v>
      </c>
      <c r="D386" s="56" t="s">
        <v>2058</v>
      </c>
      <c r="E386" s="56" t="s">
        <v>2059</v>
      </c>
      <c r="F386" s="56" t="s">
        <v>1966</v>
      </c>
      <c r="G386" s="56" t="s">
        <v>1967</v>
      </c>
      <c r="H386" s="56" t="s">
        <v>142</v>
      </c>
      <c r="I386" s="58">
        <v>0</v>
      </c>
      <c r="J386" s="59">
        <v>153</v>
      </c>
      <c r="K386" s="60">
        <v>2.2570000000000001</v>
      </c>
      <c r="L386" s="47">
        <f>IF(K386&lt;Benchmarks!C$9,0,IF(K386&lt;Benchmarks!D$9,1,IF(K386&lt;Benchmarks!E$9,2,IF(K386&lt;Benchmarks!F$9,3,IF(K386&lt;Benchmarks!G$9,4,IF(K386&lt;Benchmarks!H$9,5,6))))))</f>
        <v>1</v>
      </c>
      <c r="M386" s="62">
        <v>0.55839416060000002</v>
      </c>
      <c r="N386" s="46">
        <f t="shared" si="50"/>
        <v>0.55839416060000002</v>
      </c>
      <c r="O386" s="60">
        <v>1.1850000000000001</v>
      </c>
      <c r="P386" s="47">
        <f>IF(O386&lt;Benchmarks!C$8,0,IF(O386&lt;Benchmarks!D$8,1,IF(O386&lt;Benchmarks!E$8,2,IF(O386&lt;Benchmarks!F$8,3,IF(O386&lt;Benchmarks!G$8,4,IF(O386&lt;Benchmarks!H$8,5,6))))))</f>
        <v>4</v>
      </c>
      <c r="Q386" s="62">
        <v>1</v>
      </c>
      <c r="R386" s="46">
        <f t="shared" si="51"/>
        <v>4</v>
      </c>
      <c r="S386" s="60">
        <v>0.33400000000000002</v>
      </c>
      <c r="T386" s="47">
        <f>IF(S386&lt;Benchmarks!C$7,0,IF(S386&lt;Benchmarks!D$7,1,IF(S386&lt;Benchmarks!E$7,2,IF(S386&lt;Benchmarks!F$7,3,IF(S386&lt;Benchmarks!G$7,4,IF(S386&lt;Benchmarks!H$7,5,6))))))</f>
        <v>1</v>
      </c>
      <c r="U386" s="62">
        <v>1</v>
      </c>
      <c r="V386" s="46">
        <f t="shared" si="52"/>
        <v>1</v>
      </c>
      <c r="W386" s="60">
        <v>3.7749999999999999</v>
      </c>
      <c r="X386" s="44">
        <f>IF(W386&lt;Benchmarks!C$5,0,IF(W386&lt;Benchmarks!D$5,1,IF(W386&lt;Benchmarks!E$5,2,IF(W386&lt;Benchmarks!F$5,3,IF(W386&lt;Benchmarks!G$5,4,IF(W386&lt;Benchmarks!H$5,5,6))))))</f>
        <v>1</v>
      </c>
      <c r="Y386" s="62">
        <v>0.86861313870000001</v>
      </c>
      <c r="Z386" s="46">
        <f t="shared" si="53"/>
        <v>0.86861313870000001</v>
      </c>
      <c r="AA386" s="60">
        <v>3.274</v>
      </c>
      <c r="AB386" s="44">
        <f>IF(AA386&lt;Benchmarks!C$6,0,IF(AA386&lt;Benchmarks!D$6,1,IF(AA386&lt;Benchmarks!E$6,2,IF(AA386&lt;Benchmarks!F$6,3,IF(AA386&lt;Benchmarks!G$6,4,IF(AA386&lt;Benchmarks!H$6,5,6))))))</f>
        <v>0</v>
      </c>
      <c r="AC386" s="62">
        <v>0.55128205129999996</v>
      </c>
      <c r="AD386" s="46">
        <f t="shared" si="54"/>
        <v>0</v>
      </c>
      <c r="AE386" s="46">
        <f t="shared" si="55"/>
        <v>6.4270072992999996</v>
      </c>
      <c r="AF386" s="58">
        <v>30</v>
      </c>
      <c r="AG386" s="48">
        <f t="shared" si="56"/>
        <v>0.21423357664333331</v>
      </c>
      <c r="AH386" s="58">
        <v>38</v>
      </c>
      <c r="AI386" s="58">
        <v>0</v>
      </c>
      <c r="AJ386" s="58">
        <v>314</v>
      </c>
      <c r="AK386" s="58">
        <v>0</v>
      </c>
      <c r="AL386" s="62">
        <v>0.12102</v>
      </c>
      <c r="AM386" s="58">
        <v>0</v>
      </c>
      <c r="AN386" s="58">
        <v>25</v>
      </c>
      <c r="AO386" s="58">
        <v>0</v>
      </c>
      <c r="AP386" s="58">
        <v>405</v>
      </c>
      <c r="AQ386" s="58">
        <v>0</v>
      </c>
      <c r="AR386" s="62">
        <v>6.173E-2</v>
      </c>
      <c r="AS386" s="58">
        <v>0</v>
      </c>
      <c r="AT386" s="62">
        <v>0.54265055829999997</v>
      </c>
      <c r="AU386" s="58">
        <v>0</v>
      </c>
      <c r="AV386" s="58">
        <v>1</v>
      </c>
      <c r="AW386" s="58">
        <v>5</v>
      </c>
      <c r="AX386" s="58">
        <v>5</v>
      </c>
      <c r="AY386" s="171"/>
      <c r="AZ386" s="58">
        <v>1</v>
      </c>
      <c r="BA386" s="58">
        <v>99</v>
      </c>
      <c r="BB386" s="58">
        <v>0</v>
      </c>
      <c r="BC386" s="111"/>
      <c r="BD386" s="58">
        <v>1</v>
      </c>
      <c r="BE386" s="111"/>
      <c r="BF386" s="58">
        <v>2</v>
      </c>
      <c r="BG386" s="58">
        <v>4</v>
      </c>
      <c r="BH386" s="58">
        <v>5</v>
      </c>
      <c r="BI386" s="58">
        <v>5</v>
      </c>
      <c r="BJ386" s="58">
        <v>5</v>
      </c>
      <c r="BK386" s="175"/>
      <c r="BL386" s="61">
        <v>1</v>
      </c>
      <c r="BM386" s="61">
        <v>400</v>
      </c>
      <c r="BN386" s="64">
        <v>0</v>
      </c>
      <c r="BO386" s="112"/>
      <c r="BP386" s="58">
        <v>1</v>
      </c>
      <c r="BQ386" s="61">
        <v>0</v>
      </c>
      <c r="BR386" s="61">
        <v>0</v>
      </c>
      <c r="BS386" s="61">
        <v>433</v>
      </c>
      <c r="BT386" s="64">
        <v>0</v>
      </c>
      <c r="BU386" s="63">
        <v>0</v>
      </c>
      <c r="BV386" s="64">
        <v>0</v>
      </c>
      <c r="BW386" s="112"/>
      <c r="BX386" s="64">
        <v>2</v>
      </c>
      <c r="BY386" s="64">
        <v>6</v>
      </c>
      <c r="BZ386" s="64">
        <v>6</v>
      </c>
      <c r="CA386" s="64">
        <v>6</v>
      </c>
      <c r="CB386" s="65">
        <v>45</v>
      </c>
      <c r="CC386" s="61">
        <v>0</v>
      </c>
      <c r="CD386" s="61">
        <v>354</v>
      </c>
      <c r="CE386" s="64">
        <v>0</v>
      </c>
      <c r="CF386" s="63">
        <v>0.12712000000000001</v>
      </c>
      <c r="CG386" s="58">
        <v>0</v>
      </c>
      <c r="CH386" s="58">
        <v>29</v>
      </c>
      <c r="CI386" s="58">
        <v>0</v>
      </c>
      <c r="CJ386" s="58">
        <v>389</v>
      </c>
      <c r="CK386" s="58">
        <v>0</v>
      </c>
      <c r="CL386" s="63">
        <v>7.4550000000000005E-2</v>
      </c>
      <c r="CM386" s="58">
        <v>0</v>
      </c>
      <c r="CN386" s="63">
        <v>0.62852702059999999</v>
      </c>
      <c r="CO386" s="58">
        <v>0</v>
      </c>
      <c r="CP386" s="58">
        <v>3</v>
      </c>
      <c r="CQ386" s="58">
        <v>5</v>
      </c>
      <c r="CR386" s="58">
        <v>5</v>
      </c>
      <c r="CS386" s="64">
        <v>16</v>
      </c>
      <c r="CT386" s="64">
        <v>17</v>
      </c>
      <c r="CU386" s="63">
        <v>0.94117647059999998</v>
      </c>
      <c r="CV386" s="62">
        <v>0.96621621619999998</v>
      </c>
      <c r="CW386" s="62">
        <v>0.94117647059999998</v>
      </c>
      <c r="CX386" s="46">
        <f t="shared" si="57"/>
        <v>5.6236313868874994</v>
      </c>
      <c r="CY386" s="60">
        <v>0</v>
      </c>
      <c r="CZ386" s="60">
        <v>0</v>
      </c>
      <c r="DA386" s="46">
        <f t="shared" si="58"/>
        <v>18.823529411999999</v>
      </c>
      <c r="DB386" s="60">
        <v>0</v>
      </c>
      <c r="DC386" s="60">
        <v>0</v>
      </c>
      <c r="DD386" s="66">
        <v>0</v>
      </c>
      <c r="DE386" s="49">
        <f t="shared" si="59"/>
        <v>0.52858726051648641</v>
      </c>
    </row>
    <row r="387" spans="1:109" x14ac:dyDescent="0.45">
      <c r="A387" s="56" t="s">
        <v>2060</v>
      </c>
      <c r="B387" s="57" t="s">
        <v>2061</v>
      </c>
      <c r="C387" s="56" t="s">
        <v>2062</v>
      </c>
      <c r="D387" s="56" t="s">
        <v>2063</v>
      </c>
      <c r="E387" s="56" t="s">
        <v>2064</v>
      </c>
      <c r="F387" s="56" t="s">
        <v>1966</v>
      </c>
      <c r="G387" s="56" t="s">
        <v>1967</v>
      </c>
      <c r="H387" s="56" t="s">
        <v>142</v>
      </c>
      <c r="I387" s="58">
        <v>0</v>
      </c>
      <c r="J387" s="59">
        <v>48</v>
      </c>
      <c r="K387" s="60">
        <v>3.1030000000000002</v>
      </c>
      <c r="L387" s="47">
        <f>IF(K387&lt;Benchmarks!C$9,0,IF(K387&lt;Benchmarks!D$9,1,IF(K387&lt;Benchmarks!E$9,2,IF(K387&lt;Benchmarks!F$9,3,IF(K387&lt;Benchmarks!G$9,4,IF(K387&lt;Benchmarks!H$9,5,6))))))</f>
        <v>6</v>
      </c>
      <c r="M387" s="62">
        <v>0.95620437960000004</v>
      </c>
      <c r="N387" s="46">
        <f t="shared" si="50"/>
        <v>5.7372262776000005</v>
      </c>
      <c r="O387" s="60">
        <v>1.278</v>
      </c>
      <c r="P387" s="47">
        <f>IF(O387&lt;Benchmarks!C$8,0,IF(O387&lt;Benchmarks!D$8,1,IF(O387&lt;Benchmarks!E$8,2,IF(O387&lt;Benchmarks!F$8,3,IF(O387&lt;Benchmarks!G$8,4,IF(O387&lt;Benchmarks!H$8,5,6))))))</f>
        <v>5</v>
      </c>
      <c r="Q387" s="62">
        <v>1</v>
      </c>
      <c r="R387" s="46">
        <f t="shared" si="51"/>
        <v>5</v>
      </c>
      <c r="S387" s="60">
        <v>0.85499999999999998</v>
      </c>
      <c r="T387" s="47">
        <f>IF(S387&lt;Benchmarks!C$7,0,IF(S387&lt;Benchmarks!D$7,1,IF(S387&lt;Benchmarks!E$7,2,IF(S387&lt;Benchmarks!F$7,3,IF(S387&lt;Benchmarks!G$7,4,IF(S387&lt;Benchmarks!H$7,5,6))))))</f>
        <v>6</v>
      </c>
      <c r="U387" s="62">
        <v>1</v>
      </c>
      <c r="V387" s="46">
        <f t="shared" si="52"/>
        <v>6</v>
      </c>
      <c r="W387" s="60">
        <v>5.2350000000000003</v>
      </c>
      <c r="X387" s="44">
        <f>IF(W387&lt;Benchmarks!C$5,0,IF(W387&lt;Benchmarks!D$5,1,IF(W387&lt;Benchmarks!E$5,2,IF(W387&lt;Benchmarks!F$5,3,IF(W387&lt;Benchmarks!G$5,4,IF(W387&lt;Benchmarks!H$5,5,6))))))</f>
        <v>6</v>
      </c>
      <c r="Y387" s="62">
        <v>0.95985401459999997</v>
      </c>
      <c r="Z387" s="46">
        <f t="shared" si="53"/>
        <v>5.7591240876000001</v>
      </c>
      <c r="AA387" s="60">
        <v>4.4729999999999999</v>
      </c>
      <c r="AB387" s="44">
        <f>IF(AA387&lt;Benchmarks!C$6,0,IF(AA387&lt;Benchmarks!D$6,1,IF(AA387&lt;Benchmarks!E$6,2,IF(AA387&lt;Benchmarks!F$6,3,IF(AA387&lt;Benchmarks!G$6,4,IF(AA387&lt;Benchmarks!H$6,5,6))))))</f>
        <v>6</v>
      </c>
      <c r="AC387" s="62">
        <v>0.89743589739999996</v>
      </c>
      <c r="AD387" s="46">
        <f t="shared" si="54"/>
        <v>5.3846153844</v>
      </c>
      <c r="AE387" s="46">
        <f t="shared" si="55"/>
        <v>27.880965749600001</v>
      </c>
      <c r="AF387" s="58">
        <v>30</v>
      </c>
      <c r="AG387" s="48">
        <f t="shared" si="56"/>
        <v>0.92936552498666669</v>
      </c>
      <c r="AH387" s="171"/>
      <c r="AI387" s="58">
        <v>1</v>
      </c>
      <c r="AJ387" s="58">
        <v>57</v>
      </c>
      <c r="AK387" s="58">
        <v>0</v>
      </c>
      <c r="AL387" s="111"/>
      <c r="AM387" s="58">
        <v>1</v>
      </c>
      <c r="AN387" s="171"/>
      <c r="AO387" s="58">
        <v>1</v>
      </c>
      <c r="AP387" s="58">
        <v>67</v>
      </c>
      <c r="AQ387" s="58">
        <v>0</v>
      </c>
      <c r="AR387" s="111"/>
      <c r="AS387" s="58">
        <v>1</v>
      </c>
      <c r="AT387" s="111"/>
      <c r="AU387" s="171"/>
      <c r="AV387" s="58">
        <v>1</v>
      </c>
      <c r="AW387" s="58">
        <v>0</v>
      </c>
      <c r="AX387" s="58">
        <v>1</v>
      </c>
      <c r="AY387" s="171"/>
      <c r="AZ387" s="58">
        <v>1</v>
      </c>
      <c r="BA387" s="171"/>
      <c r="BB387" s="58">
        <v>4</v>
      </c>
      <c r="BC387" s="111"/>
      <c r="BD387" s="58">
        <v>1</v>
      </c>
      <c r="BE387" s="111"/>
      <c r="BF387" s="171"/>
      <c r="BG387" s="171"/>
      <c r="BH387" s="171"/>
      <c r="BI387" s="171"/>
      <c r="BJ387" s="58">
        <v>1</v>
      </c>
      <c r="BK387" s="175"/>
      <c r="BL387" s="61">
        <v>1</v>
      </c>
      <c r="BM387" s="61">
        <v>70</v>
      </c>
      <c r="BN387" s="64">
        <v>0</v>
      </c>
      <c r="BO387" s="112"/>
      <c r="BP387" s="58">
        <v>1</v>
      </c>
      <c r="BQ387" s="175"/>
      <c r="BR387" s="61">
        <v>1</v>
      </c>
      <c r="BS387" s="61">
        <v>83</v>
      </c>
      <c r="BT387" s="64">
        <v>0</v>
      </c>
      <c r="BU387" s="112"/>
      <c r="BV387" s="64">
        <v>1</v>
      </c>
      <c r="BW387" s="63">
        <v>0.43770415309999999</v>
      </c>
      <c r="BX387" s="64">
        <v>0</v>
      </c>
      <c r="BY387" s="64">
        <v>1</v>
      </c>
      <c r="BZ387" s="64">
        <v>4</v>
      </c>
      <c r="CA387" s="64">
        <v>4</v>
      </c>
      <c r="CB387" s="65">
        <v>0</v>
      </c>
      <c r="CC387" s="61">
        <v>0</v>
      </c>
      <c r="CD387" s="61">
        <v>70</v>
      </c>
      <c r="CE387" s="64">
        <v>0</v>
      </c>
      <c r="CF387" s="63">
        <v>0</v>
      </c>
      <c r="CG387" s="58">
        <v>0</v>
      </c>
      <c r="CH387" s="58">
        <v>0</v>
      </c>
      <c r="CI387" s="58">
        <v>0</v>
      </c>
      <c r="CJ387" s="58">
        <v>83</v>
      </c>
      <c r="CK387" s="58">
        <v>0</v>
      </c>
      <c r="CL387" s="63">
        <v>0</v>
      </c>
      <c r="CM387" s="58">
        <v>0</v>
      </c>
      <c r="CN387" s="112"/>
      <c r="CO387" s="171"/>
      <c r="CP387" s="58">
        <v>5</v>
      </c>
      <c r="CQ387" s="58">
        <v>0</v>
      </c>
      <c r="CR387" s="58">
        <v>5</v>
      </c>
      <c r="CS387" s="64">
        <v>10</v>
      </c>
      <c r="CT387" s="64">
        <v>17</v>
      </c>
      <c r="CU387" s="63">
        <v>0.58823529409999997</v>
      </c>
      <c r="CV387" s="62">
        <v>0.98765432099999995</v>
      </c>
      <c r="CW387" s="62">
        <v>0.58823529409999997</v>
      </c>
      <c r="CX387" s="46">
        <f t="shared" si="57"/>
        <v>24.395845030900002</v>
      </c>
      <c r="CY387" s="60">
        <v>0</v>
      </c>
      <c r="CZ387" s="60">
        <v>0</v>
      </c>
      <c r="DA387" s="46">
        <f t="shared" si="58"/>
        <v>11.764705881999999</v>
      </c>
      <c r="DB387" s="60">
        <v>0</v>
      </c>
      <c r="DC387" s="60">
        <v>0</v>
      </c>
      <c r="DD387" s="66">
        <v>0</v>
      </c>
      <c r="DE387" s="49">
        <f t="shared" si="59"/>
        <v>0.78184974946810815</v>
      </c>
    </row>
    <row r="388" spans="1:109" x14ac:dyDescent="0.45">
      <c r="A388" s="56" t="s">
        <v>2065</v>
      </c>
      <c r="B388" s="57" t="s">
        <v>2066</v>
      </c>
      <c r="C388" s="56" t="s">
        <v>2067</v>
      </c>
      <c r="D388" s="56" t="s">
        <v>2068</v>
      </c>
      <c r="E388" s="56" t="s">
        <v>2069</v>
      </c>
      <c r="F388" s="56" t="s">
        <v>1966</v>
      </c>
      <c r="G388" s="56" t="s">
        <v>1967</v>
      </c>
      <c r="H388" s="56" t="s">
        <v>142</v>
      </c>
      <c r="I388" s="58">
        <v>0</v>
      </c>
      <c r="J388" s="59">
        <v>99</v>
      </c>
      <c r="K388" s="60">
        <v>2.7429999999999999</v>
      </c>
      <c r="L388" s="47">
        <f>IF(K388&lt;Benchmarks!C$9,0,IF(K388&lt;Benchmarks!D$9,1,IF(K388&lt;Benchmarks!E$9,2,IF(K388&lt;Benchmarks!F$9,3,IF(K388&lt;Benchmarks!G$9,4,IF(K388&lt;Benchmarks!H$9,5,6))))))</f>
        <v>5</v>
      </c>
      <c r="M388" s="62">
        <v>0.56204379559999995</v>
      </c>
      <c r="N388" s="46">
        <f t="shared" si="50"/>
        <v>2.810218978</v>
      </c>
      <c r="O388" s="60">
        <v>0.88100000000000001</v>
      </c>
      <c r="P388" s="47">
        <f>IF(O388&lt;Benchmarks!C$8,0,IF(O388&lt;Benchmarks!D$8,1,IF(O388&lt;Benchmarks!E$8,2,IF(O388&lt;Benchmarks!F$8,3,IF(O388&lt;Benchmarks!G$8,4,IF(O388&lt;Benchmarks!H$8,5,6))))))</f>
        <v>0</v>
      </c>
      <c r="Q388" s="62">
        <v>1</v>
      </c>
      <c r="R388" s="46">
        <f t="shared" si="51"/>
        <v>0</v>
      </c>
      <c r="S388" s="60">
        <v>0.39700000000000002</v>
      </c>
      <c r="T388" s="47">
        <f>IF(S388&lt;Benchmarks!C$7,0,IF(S388&lt;Benchmarks!D$7,1,IF(S388&lt;Benchmarks!E$7,2,IF(S388&lt;Benchmarks!F$7,3,IF(S388&lt;Benchmarks!G$7,4,IF(S388&lt;Benchmarks!H$7,5,6))))))</f>
        <v>2</v>
      </c>
      <c r="U388" s="62">
        <v>1</v>
      </c>
      <c r="V388" s="46">
        <f t="shared" si="52"/>
        <v>2</v>
      </c>
      <c r="W388" s="60">
        <v>4.0209999999999999</v>
      </c>
      <c r="X388" s="44">
        <f>IF(W388&lt;Benchmarks!C$5,0,IF(W388&lt;Benchmarks!D$5,1,IF(W388&lt;Benchmarks!E$5,2,IF(W388&lt;Benchmarks!F$5,3,IF(W388&lt;Benchmarks!G$5,4,IF(W388&lt;Benchmarks!H$5,5,6))))))</f>
        <v>3</v>
      </c>
      <c r="Y388" s="62">
        <v>0.34671532849999998</v>
      </c>
      <c r="Z388" s="46">
        <f t="shared" si="53"/>
        <v>1.0401459854999999</v>
      </c>
      <c r="AA388" s="60">
        <v>3.6240000000000001</v>
      </c>
      <c r="AB388" s="44">
        <f>IF(AA388&lt;Benchmarks!C$6,0,IF(AA388&lt;Benchmarks!D$6,1,IF(AA388&lt;Benchmarks!E$6,2,IF(AA388&lt;Benchmarks!F$6,3,IF(AA388&lt;Benchmarks!G$6,4,IF(AA388&lt;Benchmarks!H$6,5,6))))))</f>
        <v>3</v>
      </c>
      <c r="AC388" s="62">
        <v>7.6923076899999998E-2</v>
      </c>
      <c r="AD388" s="46">
        <f t="shared" si="54"/>
        <v>0.23076923069999999</v>
      </c>
      <c r="AE388" s="46">
        <f t="shared" si="55"/>
        <v>6.0811341941999997</v>
      </c>
      <c r="AF388" s="58">
        <v>30</v>
      </c>
      <c r="AG388" s="48">
        <f t="shared" si="56"/>
        <v>0.20270447313999998</v>
      </c>
      <c r="AH388" s="58">
        <v>23</v>
      </c>
      <c r="AI388" s="58">
        <v>0</v>
      </c>
      <c r="AJ388" s="58">
        <v>276</v>
      </c>
      <c r="AK388" s="58">
        <v>0</v>
      </c>
      <c r="AL388" s="62">
        <v>8.3330000000000001E-2</v>
      </c>
      <c r="AM388" s="58">
        <v>0</v>
      </c>
      <c r="AN388" s="58">
        <v>14</v>
      </c>
      <c r="AO388" s="58">
        <v>0</v>
      </c>
      <c r="AP388" s="58">
        <v>248</v>
      </c>
      <c r="AQ388" s="58">
        <v>0</v>
      </c>
      <c r="AR388" s="62">
        <v>5.645E-2</v>
      </c>
      <c r="AS388" s="58">
        <v>0</v>
      </c>
      <c r="AT388" s="62">
        <v>0.37557635880000001</v>
      </c>
      <c r="AU388" s="58">
        <v>0</v>
      </c>
      <c r="AV388" s="58">
        <v>2</v>
      </c>
      <c r="AW388" s="58">
        <v>3</v>
      </c>
      <c r="AX388" s="58">
        <v>3</v>
      </c>
      <c r="AY388" s="171"/>
      <c r="AZ388" s="58">
        <v>1</v>
      </c>
      <c r="BA388" s="58">
        <v>35</v>
      </c>
      <c r="BB388" s="58">
        <v>0</v>
      </c>
      <c r="BC388" s="111"/>
      <c r="BD388" s="58">
        <v>1</v>
      </c>
      <c r="BE388" s="111"/>
      <c r="BF388" s="171"/>
      <c r="BG388" s="58">
        <v>0</v>
      </c>
      <c r="BH388" s="58">
        <v>0</v>
      </c>
      <c r="BI388" s="58">
        <v>0</v>
      </c>
      <c r="BJ388" s="58">
        <v>3</v>
      </c>
      <c r="BK388" s="175"/>
      <c r="BL388" s="61">
        <v>1</v>
      </c>
      <c r="BM388" s="61">
        <v>343</v>
      </c>
      <c r="BN388" s="64">
        <v>0</v>
      </c>
      <c r="BO388" s="112"/>
      <c r="BP388" s="58">
        <v>1</v>
      </c>
      <c r="BQ388" s="175"/>
      <c r="BR388" s="61">
        <v>1</v>
      </c>
      <c r="BS388" s="61">
        <v>286</v>
      </c>
      <c r="BT388" s="64">
        <v>0</v>
      </c>
      <c r="BU388" s="112"/>
      <c r="BV388" s="64">
        <v>1</v>
      </c>
      <c r="BW388" s="63">
        <v>0.16020583190000001</v>
      </c>
      <c r="BX388" s="64">
        <v>0</v>
      </c>
      <c r="BY388" s="64">
        <v>0</v>
      </c>
      <c r="BZ388" s="64">
        <v>1</v>
      </c>
      <c r="CA388" s="64">
        <v>1</v>
      </c>
      <c r="CB388" s="65">
        <v>56</v>
      </c>
      <c r="CC388" s="61">
        <v>0</v>
      </c>
      <c r="CD388" s="61">
        <v>188</v>
      </c>
      <c r="CE388" s="64">
        <v>0</v>
      </c>
      <c r="CF388" s="63">
        <v>0.29787000000000002</v>
      </c>
      <c r="CG388" s="58">
        <v>0</v>
      </c>
      <c r="CH388" s="58">
        <v>62</v>
      </c>
      <c r="CI388" s="58">
        <v>0</v>
      </c>
      <c r="CJ388" s="58">
        <v>178</v>
      </c>
      <c r="CK388" s="58">
        <v>0</v>
      </c>
      <c r="CL388" s="63">
        <v>0.34831000000000001</v>
      </c>
      <c r="CM388" s="58">
        <v>0</v>
      </c>
      <c r="CN388" s="112"/>
      <c r="CO388" s="171"/>
      <c r="CP388" s="58">
        <v>0</v>
      </c>
      <c r="CQ388" s="58">
        <v>0</v>
      </c>
      <c r="CR388" s="58">
        <v>0</v>
      </c>
      <c r="CS388" s="64">
        <v>4</v>
      </c>
      <c r="CT388" s="64">
        <v>17</v>
      </c>
      <c r="CU388" s="63">
        <v>0.23529411759999999</v>
      </c>
      <c r="CV388" s="62">
        <v>0.64324324320000004</v>
      </c>
      <c r="CW388" s="62">
        <v>0</v>
      </c>
      <c r="CX388" s="46">
        <f t="shared" si="57"/>
        <v>5.3209924199249992</v>
      </c>
      <c r="CY388" s="60">
        <v>0</v>
      </c>
      <c r="CZ388" s="60">
        <v>0</v>
      </c>
      <c r="DA388" s="46">
        <f t="shared" si="58"/>
        <v>0</v>
      </c>
      <c r="DB388" s="60">
        <v>0</v>
      </c>
      <c r="DC388" s="60">
        <v>0</v>
      </c>
      <c r="DD388" s="66">
        <v>0</v>
      </c>
      <c r="DE388" s="49">
        <f t="shared" si="59"/>
        <v>0.11504848475513511</v>
      </c>
    </row>
    <row r="389" spans="1:109" x14ac:dyDescent="0.45">
      <c r="A389" s="56" t="s">
        <v>2070</v>
      </c>
      <c r="B389" s="57" t="s">
        <v>2071</v>
      </c>
      <c r="C389" s="56" t="s">
        <v>2072</v>
      </c>
      <c r="D389" s="56" t="s">
        <v>2073</v>
      </c>
      <c r="E389" s="56" t="s">
        <v>2074</v>
      </c>
      <c r="F389" s="56" t="s">
        <v>1966</v>
      </c>
      <c r="G389" s="56" t="s">
        <v>1967</v>
      </c>
      <c r="H389" s="56" t="s">
        <v>142</v>
      </c>
      <c r="I389" s="58">
        <v>0</v>
      </c>
      <c r="J389" s="59">
        <v>52</v>
      </c>
      <c r="K389" s="60">
        <v>2.359</v>
      </c>
      <c r="L389" s="47">
        <f>IF(K389&lt;Benchmarks!C$9,0,IF(K389&lt;Benchmarks!D$9,1,IF(K389&lt;Benchmarks!E$9,2,IF(K389&lt;Benchmarks!F$9,3,IF(K389&lt;Benchmarks!G$9,4,IF(K389&lt;Benchmarks!H$9,5,6))))))</f>
        <v>2</v>
      </c>
      <c r="M389" s="62">
        <v>0.66788321169999998</v>
      </c>
      <c r="N389" s="46">
        <f t="shared" si="50"/>
        <v>1.3357664234</v>
      </c>
      <c r="O389" s="60">
        <v>1.0580000000000001</v>
      </c>
      <c r="P389" s="47">
        <f>IF(O389&lt;Benchmarks!C$8,0,IF(O389&lt;Benchmarks!D$8,1,IF(O389&lt;Benchmarks!E$8,2,IF(O389&lt;Benchmarks!F$8,3,IF(O389&lt;Benchmarks!G$8,4,IF(O389&lt;Benchmarks!H$8,5,6))))))</f>
        <v>2</v>
      </c>
      <c r="Q389" s="62">
        <v>1</v>
      </c>
      <c r="R389" s="46">
        <f t="shared" si="51"/>
        <v>2</v>
      </c>
      <c r="S389" s="60">
        <v>0.33700000000000002</v>
      </c>
      <c r="T389" s="47">
        <f>IF(S389&lt;Benchmarks!C$7,0,IF(S389&lt;Benchmarks!D$7,1,IF(S389&lt;Benchmarks!E$7,2,IF(S389&lt;Benchmarks!F$7,3,IF(S389&lt;Benchmarks!G$7,4,IF(S389&lt;Benchmarks!H$7,5,6))))))</f>
        <v>1</v>
      </c>
      <c r="U389" s="62">
        <v>1</v>
      </c>
      <c r="V389" s="46">
        <f t="shared" si="52"/>
        <v>1</v>
      </c>
      <c r="W389" s="60">
        <v>3.754</v>
      </c>
      <c r="X389" s="44">
        <f>IF(W389&lt;Benchmarks!C$5,0,IF(W389&lt;Benchmarks!D$5,1,IF(W389&lt;Benchmarks!E$5,2,IF(W389&lt;Benchmarks!F$5,3,IF(W389&lt;Benchmarks!G$5,4,IF(W389&lt;Benchmarks!H$5,5,6))))))</f>
        <v>1</v>
      </c>
      <c r="Y389" s="62">
        <v>0.84671532849999998</v>
      </c>
      <c r="Z389" s="46">
        <f t="shared" si="53"/>
        <v>0.84671532849999998</v>
      </c>
      <c r="AA389" s="60">
        <v>3.3570000000000002</v>
      </c>
      <c r="AB389" s="44">
        <f>IF(AA389&lt;Benchmarks!C$6,0,IF(AA389&lt;Benchmarks!D$6,1,IF(AA389&lt;Benchmarks!E$6,2,IF(AA389&lt;Benchmarks!F$6,3,IF(AA389&lt;Benchmarks!G$6,4,IF(AA389&lt;Benchmarks!H$6,5,6))))))</f>
        <v>1</v>
      </c>
      <c r="AC389" s="62">
        <v>0.6153846154</v>
      </c>
      <c r="AD389" s="46">
        <f t="shared" si="54"/>
        <v>0.6153846154</v>
      </c>
      <c r="AE389" s="46">
        <f t="shared" si="55"/>
        <v>5.7978663673000002</v>
      </c>
      <c r="AF389" s="58">
        <v>30</v>
      </c>
      <c r="AG389" s="48">
        <f t="shared" si="56"/>
        <v>0.19326221224333334</v>
      </c>
      <c r="AH389" s="58">
        <v>13</v>
      </c>
      <c r="AI389" s="58">
        <v>0</v>
      </c>
      <c r="AJ389" s="58">
        <v>122</v>
      </c>
      <c r="AK389" s="58">
        <v>0</v>
      </c>
      <c r="AL389" s="62">
        <v>0.10656</v>
      </c>
      <c r="AM389" s="58">
        <v>0</v>
      </c>
      <c r="AN389" s="171"/>
      <c r="AO389" s="58">
        <v>1</v>
      </c>
      <c r="AP389" s="58">
        <v>146</v>
      </c>
      <c r="AQ389" s="58">
        <v>0</v>
      </c>
      <c r="AR389" s="111"/>
      <c r="AS389" s="58">
        <v>1</v>
      </c>
      <c r="AT389" s="111"/>
      <c r="AU389" s="58">
        <v>2</v>
      </c>
      <c r="AV389" s="58">
        <v>3</v>
      </c>
      <c r="AW389" s="58">
        <v>5</v>
      </c>
      <c r="AX389" s="58">
        <v>5</v>
      </c>
      <c r="AY389" s="58">
        <v>0</v>
      </c>
      <c r="AZ389" s="58">
        <v>0</v>
      </c>
      <c r="BA389" s="58">
        <v>34</v>
      </c>
      <c r="BB389" s="58">
        <v>0</v>
      </c>
      <c r="BC389" s="62">
        <v>0</v>
      </c>
      <c r="BD389" s="58">
        <v>0</v>
      </c>
      <c r="BE389" s="62">
        <v>1.1240506329</v>
      </c>
      <c r="BF389" s="58">
        <v>0</v>
      </c>
      <c r="BG389" s="58">
        <v>6</v>
      </c>
      <c r="BH389" s="58">
        <v>6</v>
      </c>
      <c r="BI389" s="58">
        <v>6</v>
      </c>
      <c r="BJ389" s="58">
        <v>6</v>
      </c>
      <c r="BK389" s="175"/>
      <c r="BL389" s="61">
        <v>1</v>
      </c>
      <c r="BM389" s="61">
        <v>179</v>
      </c>
      <c r="BN389" s="64">
        <v>0</v>
      </c>
      <c r="BO389" s="112"/>
      <c r="BP389" s="58">
        <v>1</v>
      </c>
      <c r="BQ389" s="61">
        <v>0</v>
      </c>
      <c r="BR389" s="61">
        <v>0</v>
      </c>
      <c r="BS389" s="61">
        <v>162</v>
      </c>
      <c r="BT389" s="64">
        <v>0</v>
      </c>
      <c r="BU389" s="63">
        <v>0</v>
      </c>
      <c r="BV389" s="64">
        <v>0</v>
      </c>
      <c r="BW389" s="112"/>
      <c r="BX389" s="64">
        <v>2</v>
      </c>
      <c r="BY389" s="64">
        <v>6</v>
      </c>
      <c r="BZ389" s="64">
        <v>6</v>
      </c>
      <c r="CA389" s="64">
        <v>6</v>
      </c>
      <c r="CB389" s="65">
        <v>40</v>
      </c>
      <c r="CC389" s="61">
        <v>0</v>
      </c>
      <c r="CD389" s="61">
        <v>165</v>
      </c>
      <c r="CE389" s="64">
        <v>0</v>
      </c>
      <c r="CF389" s="63">
        <v>0.24242</v>
      </c>
      <c r="CG389" s="58">
        <v>0</v>
      </c>
      <c r="CH389" s="58">
        <v>20</v>
      </c>
      <c r="CI389" s="58">
        <v>0</v>
      </c>
      <c r="CJ389" s="58">
        <v>137</v>
      </c>
      <c r="CK389" s="58">
        <v>0</v>
      </c>
      <c r="CL389" s="63">
        <v>0.14599000000000001</v>
      </c>
      <c r="CM389" s="58">
        <v>0</v>
      </c>
      <c r="CN389" s="63">
        <v>0.48471901080000002</v>
      </c>
      <c r="CO389" s="58">
        <v>0</v>
      </c>
      <c r="CP389" s="58">
        <v>0</v>
      </c>
      <c r="CQ389" s="58">
        <v>4</v>
      </c>
      <c r="CR389" s="58">
        <v>4</v>
      </c>
      <c r="CS389" s="64">
        <v>16</v>
      </c>
      <c r="CT389" s="64">
        <v>17</v>
      </c>
      <c r="CU389" s="63">
        <v>0.94117647059999998</v>
      </c>
      <c r="CV389" s="62">
        <v>0.96273291930000005</v>
      </c>
      <c r="CW389" s="62">
        <v>0.94117647059999998</v>
      </c>
      <c r="CX389" s="46">
        <f t="shared" si="57"/>
        <v>5.0731330713874998</v>
      </c>
      <c r="CY389" s="60">
        <v>0</v>
      </c>
      <c r="CZ389" s="60">
        <v>0</v>
      </c>
      <c r="DA389" s="46">
        <f t="shared" si="58"/>
        <v>18.823529411999999</v>
      </c>
      <c r="DB389" s="60">
        <v>0</v>
      </c>
      <c r="DC389" s="60">
        <v>0</v>
      </c>
      <c r="DD389" s="66">
        <v>0</v>
      </c>
      <c r="DE389" s="49">
        <f t="shared" si="59"/>
        <v>0.51668459423540536</v>
      </c>
    </row>
    <row r="390" spans="1:109" x14ac:dyDescent="0.45">
      <c r="A390" s="56" t="s">
        <v>2075</v>
      </c>
      <c r="B390" s="57" t="s">
        <v>2076</v>
      </c>
      <c r="C390" s="56" t="s">
        <v>2077</v>
      </c>
      <c r="D390" s="56" t="s">
        <v>2078</v>
      </c>
      <c r="E390" s="56" t="s">
        <v>2079</v>
      </c>
      <c r="F390" s="56" t="s">
        <v>1966</v>
      </c>
      <c r="G390" s="56" t="s">
        <v>1967</v>
      </c>
      <c r="H390" s="56" t="s">
        <v>142</v>
      </c>
      <c r="I390" s="58">
        <v>0</v>
      </c>
      <c r="J390" s="59">
        <v>185</v>
      </c>
      <c r="K390" s="60">
        <v>3.2029999999999998</v>
      </c>
      <c r="L390" s="47">
        <f>IF(K390&lt;Benchmarks!C$9,0,IF(K390&lt;Benchmarks!D$9,1,IF(K390&lt;Benchmarks!E$9,2,IF(K390&lt;Benchmarks!F$9,3,IF(K390&lt;Benchmarks!G$9,4,IF(K390&lt;Benchmarks!H$9,5,6))))))</f>
        <v>6</v>
      </c>
      <c r="M390" s="62">
        <v>1</v>
      </c>
      <c r="N390" s="46">
        <f t="shared" si="50"/>
        <v>6</v>
      </c>
      <c r="O390" s="60">
        <v>1.431</v>
      </c>
      <c r="P390" s="47">
        <f>IF(O390&lt;Benchmarks!C$8,0,IF(O390&lt;Benchmarks!D$8,1,IF(O390&lt;Benchmarks!E$8,2,IF(O390&lt;Benchmarks!F$8,3,IF(O390&lt;Benchmarks!G$8,4,IF(O390&lt;Benchmarks!H$8,5,6))))))</f>
        <v>6</v>
      </c>
      <c r="Q390" s="62">
        <v>1</v>
      </c>
      <c r="R390" s="46">
        <f t="shared" si="51"/>
        <v>6</v>
      </c>
      <c r="S390" s="60">
        <v>0.76200000000000001</v>
      </c>
      <c r="T390" s="47">
        <f>IF(S390&lt;Benchmarks!C$7,0,IF(S390&lt;Benchmarks!D$7,1,IF(S390&lt;Benchmarks!E$7,2,IF(S390&lt;Benchmarks!F$7,3,IF(S390&lt;Benchmarks!G$7,4,IF(S390&lt;Benchmarks!H$7,5,6))))))</f>
        <v>6</v>
      </c>
      <c r="U390" s="62">
        <v>1</v>
      </c>
      <c r="V390" s="46">
        <f t="shared" si="52"/>
        <v>6</v>
      </c>
      <c r="W390" s="60">
        <v>5.3959999999999999</v>
      </c>
      <c r="X390" s="44">
        <f>IF(W390&lt;Benchmarks!C$5,0,IF(W390&lt;Benchmarks!D$5,1,IF(W390&lt;Benchmarks!E$5,2,IF(W390&lt;Benchmarks!F$5,3,IF(W390&lt;Benchmarks!G$5,4,IF(W390&lt;Benchmarks!H$5,5,6))))))</f>
        <v>6</v>
      </c>
      <c r="Y390" s="62">
        <v>1</v>
      </c>
      <c r="Z390" s="46">
        <f t="shared" si="53"/>
        <v>6</v>
      </c>
      <c r="AA390" s="60">
        <v>4.9029999999999996</v>
      </c>
      <c r="AB390" s="44">
        <f>IF(AA390&lt;Benchmarks!C$6,0,IF(AA390&lt;Benchmarks!D$6,1,IF(AA390&lt;Benchmarks!E$6,2,IF(AA390&lt;Benchmarks!F$6,3,IF(AA390&lt;Benchmarks!G$6,4,IF(AA390&lt;Benchmarks!H$6,5,6))))))</f>
        <v>6</v>
      </c>
      <c r="AC390" s="62">
        <v>1</v>
      </c>
      <c r="AD390" s="46">
        <f t="shared" si="54"/>
        <v>6</v>
      </c>
      <c r="AE390" s="46">
        <f t="shared" si="55"/>
        <v>30</v>
      </c>
      <c r="AF390" s="58">
        <v>30</v>
      </c>
      <c r="AG390" s="48">
        <f t="shared" si="56"/>
        <v>1</v>
      </c>
      <c r="AH390" s="58">
        <v>33</v>
      </c>
      <c r="AI390" s="58">
        <v>0</v>
      </c>
      <c r="AJ390" s="58">
        <v>517</v>
      </c>
      <c r="AK390" s="58">
        <v>0</v>
      </c>
      <c r="AL390" s="62">
        <v>6.3829999999999998E-2</v>
      </c>
      <c r="AM390" s="58">
        <v>0</v>
      </c>
      <c r="AN390" s="58">
        <v>30</v>
      </c>
      <c r="AO390" s="58">
        <v>0</v>
      </c>
      <c r="AP390" s="58">
        <v>546</v>
      </c>
      <c r="AQ390" s="58">
        <v>0</v>
      </c>
      <c r="AR390" s="62">
        <v>5.4949999999999999E-2</v>
      </c>
      <c r="AS390" s="58">
        <v>0</v>
      </c>
      <c r="AT390" s="62">
        <v>0.1705396582</v>
      </c>
      <c r="AU390" s="58">
        <v>0</v>
      </c>
      <c r="AV390" s="58">
        <v>2</v>
      </c>
      <c r="AW390" s="58">
        <v>1</v>
      </c>
      <c r="AX390" s="58">
        <v>2</v>
      </c>
      <c r="AY390" s="171"/>
      <c r="AZ390" s="58">
        <v>1</v>
      </c>
      <c r="BA390" s="58">
        <v>141</v>
      </c>
      <c r="BB390" s="58">
        <v>0</v>
      </c>
      <c r="BC390" s="111"/>
      <c r="BD390" s="58">
        <v>1</v>
      </c>
      <c r="BE390" s="111"/>
      <c r="BF390" s="58">
        <v>2</v>
      </c>
      <c r="BG390" s="58">
        <v>1</v>
      </c>
      <c r="BH390" s="58">
        <v>0</v>
      </c>
      <c r="BI390" s="58">
        <v>1</v>
      </c>
      <c r="BJ390" s="58">
        <v>2</v>
      </c>
      <c r="BK390" s="175"/>
      <c r="BL390" s="61">
        <v>1</v>
      </c>
      <c r="BM390" s="61">
        <v>541</v>
      </c>
      <c r="BN390" s="64">
        <v>0</v>
      </c>
      <c r="BO390" s="112"/>
      <c r="BP390" s="58">
        <v>1</v>
      </c>
      <c r="BQ390" s="175"/>
      <c r="BR390" s="61">
        <v>1</v>
      </c>
      <c r="BS390" s="61">
        <v>565</v>
      </c>
      <c r="BT390" s="64">
        <v>0</v>
      </c>
      <c r="BU390" s="112"/>
      <c r="BV390" s="64">
        <v>1</v>
      </c>
      <c r="BW390" s="63">
        <v>4.2380523000000003E-2</v>
      </c>
      <c r="BX390" s="64">
        <v>0</v>
      </c>
      <c r="BY390" s="64">
        <v>3</v>
      </c>
      <c r="BZ390" s="64">
        <v>0</v>
      </c>
      <c r="CA390" s="64">
        <v>3</v>
      </c>
      <c r="CB390" s="65">
        <v>16</v>
      </c>
      <c r="CC390" s="61">
        <v>0</v>
      </c>
      <c r="CD390" s="61">
        <v>102</v>
      </c>
      <c r="CE390" s="64">
        <v>0</v>
      </c>
      <c r="CF390" s="63">
        <v>0.15686</v>
      </c>
      <c r="CG390" s="58">
        <v>0</v>
      </c>
      <c r="CH390" s="58">
        <v>25</v>
      </c>
      <c r="CI390" s="58">
        <v>0</v>
      </c>
      <c r="CJ390" s="58">
        <v>125</v>
      </c>
      <c r="CK390" s="58">
        <v>0</v>
      </c>
      <c r="CL390" s="63">
        <v>0.2</v>
      </c>
      <c r="CM390" s="58">
        <v>0</v>
      </c>
      <c r="CN390" s="112"/>
      <c r="CO390" s="171"/>
      <c r="CP390" s="58">
        <v>0</v>
      </c>
      <c r="CQ390" s="58">
        <v>0</v>
      </c>
      <c r="CR390" s="58">
        <v>0</v>
      </c>
      <c r="CS390" s="64">
        <v>5</v>
      </c>
      <c r="CT390" s="64">
        <v>17</v>
      </c>
      <c r="CU390" s="63">
        <v>0.29411764709999999</v>
      </c>
      <c r="CV390" s="62">
        <v>0.99822380109999997</v>
      </c>
      <c r="CW390" s="62">
        <v>0.29411764709999999</v>
      </c>
      <c r="CX390" s="46">
        <f t="shared" si="57"/>
        <v>26.25</v>
      </c>
      <c r="CY390" s="60">
        <v>0</v>
      </c>
      <c r="CZ390" s="60">
        <v>0</v>
      </c>
      <c r="DA390" s="46">
        <f t="shared" si="58"/>
        <v>5.8823529419999998</v>
      </c>
      <c r="DB390" s="60">
        <v>0</v>
      </c>
      <c r="DC390" s="60">
        <v>0</v>
      </c>
      <c r="DD390" s="66">
        <v>0</v>
      </c>
      <c r="DE390" s="49">
        <f t="shared" si="59"/>
        <v>0.69475357712432428</v>
      </c>
    </row>
    <row r="391" spans="1:109" x14ac:dyDescent="0.45">
      <c r="A391" s="56" t="s">
        <v>2080</v>
      </c>
      <c r="B391" s="57" t="s">
        <v>2081</v>
      </c>
      <c r="C391" s="56" t="s">
        <v>2082</v>
      </c>
      <c r="D391" s="56" t="s">
        <v>2083</v>
      </c>
      <c r="E391" s="56" t="s">
        <v>2084</v>
      </c>
      <c r="F391" s="56" t="s">
        <v>1973</v>
      </c>
      <c r="G391" s="56" t="s">
        <v>1967</v>
      </c>
      <c r="H391" s="56" t="s">
        <v>142</v>
      </c>
      <c r="I391" s="58">
        <v>0</v>
      </c>
      <c r="J391" s="59">
        <v>51</v>
      </c>
      <c r="K391" s="60">
        <v>2.9350000000000001</v>
      </c>
      <c r="L391" s="47">
        <f>IF(K391&lt;Benchmarks!C$9,0,IF(K391&lt;Benchmarks!D$9,1,IF(K391&lt;Benchmarks!E$9,2,IF(K391&lt;Benchmarks!F$9,3,IF(K391&lt;Benchmarks!G$9,4,IF(K391&lt;Benchmarks!H$9,5,6))))))</f>
        <v>5</v>
      </c>
      <c r="M391" s="62">
        <v>0.9343065693</v>
      </c>
      <c r="N391" s="46">
        <f t="shared" si="50"/>
        <v>4.6715328464999999</v>
      </c>
      <c r="O391" s="60">
        <v>1.127</v>
      </c>
      <c r="P391" s="47">
        <f>IF(O391&lt;Benchmarks!C$8,0,IF(O391&lt;Benchmarks!D$8,1,IF(O391&lt;Benchmarks!E$8,2,IF(O391&lt;Benchmarks!F$8,3,IF(O391&lt;Benchmarks!G$8,4,IF(O391&lt;Benchmarks!H$8,5,6))))))</f>
        <v>3</v>
      </c>
      <c r="Q391" s="62">
        <v>1</v>
      </c>
      <c r="R391" s="46">
        <f t="shared" si="51"/>
        <v>3</v>
      </c>
      <c r="S391" s="60">
        <v>0.55100000000000005</v>
      </c>
      <c r="T391" s="47">
        <f>IF(S391&lt;Benchmarks!C$7,0,IF(S391&lt;Benchmarks!D$7,1,IF(S391&lt;Benchmarks!E$7,2,IF(S391&lt;Benchmarks!F$7,3,IF(S391&lt;Benchmarks!G$7,4,IF(S391&lt;Benchmarks!H$7,5,6))))))</f>
        <v>5</v>
      </c>
      <c r="U391" s="62">
        <v>1</v>
      </c>
      <c r="V391" s="46">
        <f t="shared" si="52"/>
        <v>5</v>
      </c>
      <c r="W391" s="60">
        <v>4.6139999999999999</v>
      </c>
      <c r="X391" s="44">
        <f>IF(W391&lt;Benchmarks!C$5,0,IF(W391&lt;Benchmarks!D$5,1,IF(W391&lt;Benchmarks!E$5,2,IF(W391&lt;Benchmarks!F$5,3,IF(W391&lt;Benchmarks!G$5,4,IF(W391&lt;Benchmarks!H$5,5,6))))))</f>
        <v>5</v>
      </c>
      <c r="Y391" s="62">
        <v>0.93065693429999996</v>
      </c>
      <c r="Z391" s="46">
        <f t="shared" si="53"/>
        <v>4.6532846714999998</v>
      </c>
      <c r="AA391" s="60">
        <v>4.1900000000000004</v>
      </c>
      <c r="AB391" s="44">
        <f>IF(AA391&lt;Benchmarks!C$6,0,IF(AA391&lt;Benchmarks!D$6,1,IF(AA391&lt;Benchmarks!E$6,2,IF(AA391&lt;Benchmarks!F$6,3,IF(AA391&lt;Benchmarks!G$6,4,IF(AA391&lt;Benchmarks!H$6,5,6))))))</f>
        <v>5</v>
      </c>
      <c r="AC391" s="62">
        <v>0.85897435899999997</v>
      </c>
      <c r="AD391" s="46">
        <f t="shared" si="54"/>
        <v>4.2948717949999997</v>
      </c>
      <c r="AE391" s="46">
        <f t="shared" si="55"/>
        <v>21.619689312999999</v>
      </c>
      <c r="AF391" s="58">
        <v>30</v>
      </c>
      <c r="AG391" s="48">
        <f t="shared" si="56"/>
        <v>0.72065631043333334</v>
      </c>
      <c r="AH391" s="171"/>
      <c r="AI391" s="58">
        <v>1</v>
      </c>
      <c r="AJ391" s="58">
        <v>83</v>
      </c>
      <c r="AK391" s="58">
        <v>0</v>
      </c>
      <c r="AL391" s="111"/>
      <c r="AM391" s="58">
        <v>1</v>
      </c>
      <c r="AN391" s="58">
        <v>0</v>
      </c>
      <c r="AO391" s="58">
        <v>0</v>
      </c>
      <c r="AP391" s="58">
        <v>105</v>
      </c>
      <c r="AQ391" s="58">
        <v>0</v>
      </c>
      <c r="AR391" s="62">
        <v>0</v>
      </c>
      <c r="AS391" s="58">
        <v>0</v>
      </c>
      <c r="AT391" s="111"/>
      <c r="AU391" s="58">
        <v>2</v>
      </c>
      <c r="AV391" s="58">
        <v>6</v>
      </c>
      <c r="AW391" s="58">
        <v>6</v>
      </c>
      <c r="AX391" s="58">
        <v>6</v>
      </c>
      <c r="AY391" s="58">
        <v>0</v>
      </c>
      <c r="AZ391" s="58">
        <v>0</v>
      </c>
      <c r="BA391" s="58">
        <v>30</v>
      </c>
      <c r="BB391" s="58">
        <v>0</v>
      </c>
      <c r="BC391" s="62">
        <v>0</v>
      </c>
      <c r="BD391" s="58">
        <v>0</v>
      </c>
      <c r="BE391" s="111"/>
      <c r="BF391" s="58">
        <v>2</v>
      </c>
      <c r="BG391" s="58">
        <v>6</v>
      </c>
      <c r="BH391" s="58">
        <v>6</v>
      </c>
      <c r="BI391" s="58">
        <v>6</v>
      </c>
      <c r="BJ391" s="58">
        <v>6</v>
      </c>
      <c r="BK391" s="61">
        <v>0</v>
      </c>
      <c r="BL391" s="61">
        <v>0</v>
      </c>
      <c r="BM391" s="61">
        <v>107</v>
      </c>
      <c r="BN391" s="64">
        <v>0</v>
      </c>
      <c r="BO391" s="63">
        <v>0</v>
      </c>
      <c r="BP391" s="58">
        <v>0</v>
      </c>
      <c r="BQ391" s="175"/>
      <c r="BR391" s="61">
        <v>1</v>
      </c>
      <c r="BS391" s="61">
        <v>126</v>
      </c>
      <c r="BT391" s="64">
        <v>0</v>
      </c>
      <c r="BU391" s="112"/>
      <c r="BV391" s="64">
        <v>1</v>
      </c>
      <c r="BW391" s="112"/>
      <c r="BX391" s="172"/>
      <c r="BY391" s="64">
        <v>4</v>
      </c>
      <c r="BZ391" s="64">
        <v>0</v>
      </c>
      <c r="CA391" s="64">
        <v>4</v>
      </c>
      <c r="CB391" s="177"/>
      <c r="CC391" s="61">
        <v>1</v>
      </c>
      <c r="CD391" s="61">
        <v>99</v>
      </c>
      <c r="CE391" s="64">
        <v>0</v>
      </c>
      <c r="CF391" s="112"/>
      <c r="CG391" s="58">
        <v>1</v>
      </c>
      <c r="CH391" s="58">
        <v>14</v>
      </c>
      <c r="CI391" s="58">
        <v>0</v>
      </c>
      <c r="CJ391" s="58">
        <v>121</v>
      </c>
      <c r="CK391" s="58">
        <v>0</v>
      </c>
      <c r="CL391" s="63">
        <v>0.1157</v>
      </c>
      <c r="CM391" s="58">
        <v>0</v>
      </c>
      <c r="CN391" s="112"/>
      <c r="CO391" s="171"/>
      <c r="CP391" s="58">
        <v>1</v>
      </c>
      <c r="CQ391" s="58">
        <v>0</v>
      </c>
      <c r="CR391" s="58">
        <v>1</v>
      </c>
      <c r="CS391" s="64">
        <v>11</v>
      </c>
      <c r="CT391" s="64">
        <v>17</v>
      </c>
      <c r="CU391" s="63">
        <v>0.64705882349999999</v>
      </c>
      <c r="CV391" s="62">
        <v>0.98387096770000004</v>
      </c>
      <c r="CW391" s="62">
        <v>0.64705882349999999</v>
      </c>
      <c r="CX391" s="46">
        <f t="shared" si="57"/>
        <v>18.917228148875001</v>
      </c>
      <c r="CY391" s="60">
        <v>0</v>
      </c>
      <c r="CZ391" s="60">
        <v>0</v>
      </c>
      <c r="DA391" s="46">
        <f t="shared" si="58"/>
        <v>12.94117647</v>
      </c>
      <c r="DB391" s="60">
        <v>0</v>
      </c>
      <c r="DC391" s="60">
        <v>0</v>
      </c>
      <c r="DD391" s="66">
        <v>0</v>
      </c>
      <c r="DE391" s="49">
        <f t="shared" si="59"/>
        <v>0.68883037013783788</v>
      </c>
    </row>
    <row r="392" spans="1:109" x14ac:dyDescent="0.45">
      <c r="A392" s="56" t="s">
        <v>2085</v>
      </c>
      <c r="B392" s="57" t="s">
        <v>2086</v>
      </c>
      <c r="C392" s="56" t="s">
        <v>2087</v>
      </c>
      <c r="D392" s="56" t="s">
        <v>2088</v>
      </c>
      <c r="E392" s="56" t="s">
        <v>2089</v>
      </c>
      <c r="F392" s="56" t="s">
        <v>1966</v>
      </c>
      <c r="G392" s="56" t="s">
        <v>1967</v>
      </c>
      <c r="H392" s="56" t="s">
        <v>142</v>
      </c>
      <c r="I392" s="58">
        <v>0</v>
      </c>
      <c r="J392" s="59">
        <v>59</v>
      </c>
      <c r="K392" s="60">
        <v>3.052</v>
      </c>
      <c r="L392" s="47">
        <f>IF(K392&lt;Benchmarks!C$9,0,IF(K392&lt;Benchmarks!D$9,1,IF(K392&lt;Benchmarks!E$9,2,IF(K392&lt;Benchmarks!F$9,3,IF(K392&lt;Benchmarks!G$9,4,IF(K392&lt;Benchmarks!H$9,5,6))))))</f>
        <v>6</v>
      </c>
      <c r="M392" s="62">
        <v>0.99270072990000002</v>
      </c>
      <c r="N392" s="46">
        <f t="shared" si="50"/>
        <v>5.9562043793999999</v>
      </c>
      <c r="O392" s="60">
        <v>1.012</v>
      </c>
      <c r="P392" s="47">
        <f>IF(O392&lt;Benchmarks!C$8,0,IF(O392&lt;Benchmarks!D$8,1,IF(O392&lt;Benchmarks!E$8,2,IF(O392&lt;Benchmarks!F$8,3,IF(O392&lt;Benchmarks!G$8,4,IF(O392&lt;Benchmarks!H$8,5,6))))))</f>
        <v>1</v>
      </c>
      <c r="Q392" s="62">
        <v>1</v>
      </c>
      <c r="R392" s="46">
        <f t="shared" si="51"/>
        <v>1</v>
      </c>
      <c r="S392" s="60">
        <v>0.88500000000000001</v>
      </c>
      <c r="T392" s="47">
        <f>IF(S392&lt;Benchmarks!C$7,0,IF(S392&lt;Benchmarks!D$7,1,IF(S392&lt;Benchmarks!E$7,2,IF(S392&lt;Benchmarks!F$7,3,IF(S392&lt;Benchmarks!G$7,4,IF(S392&lt;Benchmarks!H$7,5,6))))))</f>
        <v>6</v>
      </c>
      <c r="U392" s="62">
        <v>1</v>
      </c>
      <c r="V392" s="46">
        <f t="shared" si="52"/>
        <v>6</v>
      </c>
      <c r="W392" s="60">
        <v>4.9480000000000004</v>
      </c>
      <c r="X392" s="44">
        <f>IF(W392&lt;Benchmarks!C$5,0,IF(W392&lt;Benchmarks!D$5,1,IF(W392&lt;Benchmarks!E$5,2,IF(W392&lt;Benchmarks!F$5,3,IF(W392&lt;Benchmarks!G$5,4,IF(W392&lt;Benchmarks!H$5,5,6))))))</f>
        <v>6</v>
      </c>
      <c r="Y392" s="62">
        <v>0.99635036499999996</v>
      </c>
      <c r="Z392" s="46">
        <f t="shared" si="53"/>
        <v>5.9781021899999995</v>
      </c>
      <c r="AA392" s="60">
        <v>4.6909999999999998</v>
      </c>
      <c r="AB392" s="44">
        <f>IF(AA392&lt;Benchmarks!C$6,0,IF(AA392&lt;Benchmarks!D$6,1,IF(AA392&lt;Benchmarks!E$6,2,IF(AA392&lt;Benchmarks!F$6,3,IF(AA392&lt;Benchmarks!G$6,4,IF(AA392&lt;Benchmarks!H$6,5,6))))))</f>
        <v>6</v>
      </c>
      <c r="AC392" s="62">
        <v>1</v>
      </c>
      <c r="AD392" s="46">
        <f t="shared" si="54"/>
        <v>6</v>
      </c>
      <c r="AE392" s="46">
        <f t="shared" si="55"/>
        <v>24.9343065694</v>
      </c>
      <c r="AF392" s="58">
        <v>30</v>
      </c>
      <c r="AG392" s="48">
        <f t="shared" si="56"/>
        <v>0.83114355231333337</v>
      </c>
      <c r="AH392" s="171"/>
      <c r="AI392" s="58">
        <v>1</v>
      </c>
      <c r="AJ392" s="58">
        <v>180</v>
      </c>
      <c r="AK392" s="58">
        <v>0</v>
      </c>
      <c r="AL392" s="111"/>
      <c r="AM392" s="58">
        <v>1</v>
      </c>
      <c r="AN392" s="171"/>
      <c r="AO392" s="58">
        <v>1</v>
      </c>
      <c r="AP392" s="58">
        <v>187</v>
      </c>
      <c r="AQ392" s="58">
        <v>0</v>
      </c>
      <c r="AR392" s="111"/>
      <c r="AS392" s="58">
        <v>1</v>
      </c>
      <c r="AT392" s="111"/>
      <c r="AU392" s="171"/>
      <c r="AV392" s="58">
        <v>3</v>
      </c>
      <c r="AW392" s="58">
        <v>0</v>
      </c>
      <c r="AX392" s="58">
        <v>3</v>
      </c>
      <c r="AY392" s="171"/>
      <c r="AZ392" s="58">
        <v>1</v>
      </c>
      <c r="BA392" s="58">
        <v>46</v>
      </c>
      <c r="BB392" s="58">
        <v>0</v>
      </c>
      <c r="BC392" s="111"/>
      <c r="BD392" s="58">
        <v>1</v>
      </c>
      <c r="BE392" s="111"/>
      <c r="BF392" s="171"/>
      <c r="BG392" s="58">
        <v>3</v>
      </c>
      <c r="BH392" s="58">
        <v>0</v>
      </c>
      <c r="BI392" s="58">
        <v>3</v>
      </c>
      <c r="BJ392" s="58">
        <v>3</v>
      </c>
      <c r="BK392" s="175"/>
      <c r="BL392" s="61">
        <v>1</v>
      </c>
      <c r="BM392" s="61">
        <v>185</v>
      </c>
      <c r="BN392" s="64">
        <v>0</v>
      </c>
      <c r="BO392" s="112"/>
      <c r="BP392" s="58">
        <v>1</v>
      </c>
      <c r="BQ392" s="175"/>
      <c r="BR392" s="61">
        <v>1</v>
      </c>
      <c r="BS392" s="61">
        <v>192</v>
      </c>
      <c r="BT392" s="64">
        <v>0</v>
      </c>
      <c r="BU392" s="112"/>
      <c r="BV392" s="64">
        <v>1</v>
      </c>
      <c r="BW392" s="112"/>
      <c r="BX392" s="172"/>
      <c r="BY392" s="64">
        <v>1</v>
      </c>
      <c r="BZ392" s="64">
        <v>0</v>
      </c>
      <c r="CA392" s="64">
        <v>1</v>
      </c>
      <c r="CB392" s="65">
        <v>20</v>
      </c>
      <c r="CC392" s="61">
        <v>0</v>
      </c>
      <c r="CD392" s="61">
        <v>181</v>
      </c>
      <c r="CE392" s="64">
        <v>0</v>
      </c>
      <c r="CF392" s="63">
        <v>0.1105</v>
      </c>
      <c r="CG392" s="58">
        <v>0</v>
      </c>
      <c r="CH392" s="58">
        <v>18</v>
      </c>
      <c r="CI392" s="58">
        <v>0</v>
      </c>
      <c r="CJ392" s="58">
        <v>188</v>
      </c>
      <c r="CK392" s="58">
        <v>0</v>
      </c>
      <c r="CL392" s="63">
        <v>9.5740000000000006E-2</v>
      </c>
      <c r="CM392" s="58">
        <v>0</v>
      </c>
      <c r="CN392" s="63">
        <v>0.22023276629999999</v>
      </c>
      <c r="CO392" s="58">
        <v>0</v>
      </c>
      <c r="CP392" s="58">
        <v>2</v>
      </c>
      <c r="CQ392" s="58">
        <v>2</v>
      </c>
      <c r="CR392" s="58">
        <v>2</v>
      </c>
      <c r="CS392" s="64">
        <v>6</v>
      </c>
      <c r="CT392" s="64">
        <v>17</v>
      </c>
      <c r="CU392" s="63">
        <v>0.35294117650000001</v>
      </c>
      <c r="CV392" s="62">
        <v>0.98963730569999997</v>
      </c>
      <c r="CW392" s="62">
        <v>0.35294117650000001</v>
      </c>
      <c r="CX392" s="46">
        <f t="shared" si="57"/>
        <v>21.817518248224999</v>
      </c>
      <c r="CY392" s="60">
        <v>0</v>
      </c>
      <c r="CZ392" s="60">
        <v>0</v>
      </c>
      <c r="DA392" s="46">
        <f t="shared" si="58"/>
        <v>7.0588235299999997</v>
      </c>
      <c r="DB392" s="60">
        <v>0</v>
      </c>
      <c r="DC392" s="60">
        <v>0</v>
      </c>
      <c r="DD392" s="66">
        <v>0</v>
      </c>
      <c r="DE392" s="49">
        <f t="shared" si="59"/>
        <v>0.6243533357454053</v>
      </c>
    </row>
    <row r="393" spans="1:109" x14ac:dyDescent="0.45">
      <c r="A393" s="56" t="s">
        <v>2090</v>
      </c>
      <c r="B393" s="57" t="s">
        <v>2091</v>
      </c>
      <c r="C393" s="56" t="s">
        <v>2092</v>
      </c>
      <c r="D393" s="56" t="s">
        <v>2093</v>
      </c>
      <c r="E393" s="56" t="s">
        <v>2094</v>
      </c>
      <c r="F393" s="56" t="s">
        <v>1966</v>
      </c>
      <c r="G393" s="56" t="s">
        <v>1967</v>
      </c>
      <c r="H393" s="56" t="s">
        <v>142</v>
      </c>
      <c r="I393" s="58">
        <v>0</v>
      </c>
      <c r="J393" s="59">
        <v>152</v>
      </c>
      <c r="K393" s="60">
        <v>2.6360000000000001</v>
      </c>
      <c r="L393" s="47">
        <f>IF(K393&lt;Benchmarks!C$9,0,IF(K393&lt;Benchmarks!D$9,1,IF(K393&lt;Benchmarks!E$9,2,IF(K393&lt;Benchmarks!F$9,3,IF(K393&lt;Benchmarks!G$9,4,IF(K393&lt;Benchmarks!H$9,5,6))))))</f>
        <v>4</v>
      </c>
      <c r="M393" s="62">
        <v>0.53284671530000005</v>
      </c>
      <c r="N393" s="46">
        <f t="shared" ref="N393:N456" si="60">L393*M393</f>
        <v>2.1313868612000002</v>
      </c>
      <c r="O393" s="60">
        <v>1.292</v>
      </c>
      <c r="P393" s="47">
        <f>IF(O393&lt;Benchmarks!C$8,0,IF(O393&lt;Benchmarks!D$8,1,IF(O393&lt;Benchmarks!E$8,2,IF(O393&lt;Benchmarks!F$8,3,IF(O393&lt;Benchmarks!G$8,4,IF(O393&lt;Benchmarks!H$8,5,6))))))</f>
        <v>5</v>
      </c>
      <c r="Q393" s="62">
        <v>1</v>
      </c>
      <c r="R393" s="46">
        <f t="shared" ref="R393:R456" si="61">P393*Q393</f>
        <v>5</v>
      </c>
      <c r="S393" s="60">
        <v>0.74199999999999999</v>
      </c>
      <c r="T393" s="47">
        <f>IF(S393&lt;Benchmarks!C$7,0,IF(S393&lt;Benchmarks!D$7,1,IF(S393&lt;Benchmarks!E$7,2,IF(S393&lt;Benchmarks!F$7,3,IF(S393&lt;Benchmarks!G$7,4,IF(S393&lt;Benchmarks!H$7,5,6))))))</f>
        <v>5</v>
      </c>
      <c r="U393" s="62">
        <v>1</v>
      </c>
      <c r="V393" s="46">
        <f t="shared" ref="V393:V456" si="62">T393*U393</f>
        <v>5</v>
      </c>
      <c r="W393" s="60">
        <v>4.6689999999999996</v>
      </c>
      <c r="X393" s="44">
        <f>IF(W393&lt;Benchmarks!C$5,0,IF(W393&lt;Benchmarks!D$5,1,IF(W393&lt;Benchmarks!E$5,2,IF(W393&lt;Benchmarks!F$5,3,IF(W393&lt;Benchmarks!G$5,4,IF(W393&lt;Benchmarks!H$5,5,6))))))</f>
        <v>5</v>
      </c>
      <c r="Y393" s="62">
        <v>0.97080291969999999</v>
      </c>
      <c r="Z393" s="46">
        <f t="shared" ref="Z393:Z456" si="63">X393*Y393</f>
        <v>4.8540145985000001</v>
      </c>
      <c r="AA393" s="60">
        <v>4.2770000000000001</v>
      </c>
      <c r="AB393" s="44">
        <f>IF(AA393&lt;Benchmarks!C$6,0,IF(AA393&lt;Benchmarks!D$6,1,IF(AA393&lt;Benchmarks!E$6,2,IF(AA393&lt;Benchmarks!F$6,3,IF(AA393&lt;Benchmarks!G$6,4,IF(AA393&lt;Benchmarks!H$6,5,6))))))</f>
        <v>5</v>
      </c>
      <c r="AC393" s="62">
        <v>0.9230769231</v>
      </c>
      <c r="AD393" s="46">
        <f t="shared" ref="AD393:AD456" si="64">AB393*AC393</f>
        <v>4.6153846155</v>
      </c>
      <c r="AE393" s="46">
        <f t="shared" ref="AE393:AE456" si="65">AD393+Z393+V393+R393+N393</f>
        <v>21.600786075199998</v>
      </c>
      <c r="AF393" s="58">
        <v>30</v>
      </c>
      <c r="AG393" s="48">
        <f t="shared" ref="AG393:AG456" si="66">AE393/AF393</f>
        <v>0.7200262025066666</v>
      </c>
      <c r="AH393" s="171"/>
      <c r="AI393" s="58">
        <v>1</v>
      </c>
      <c r="AJ393" s="58">
        <v>281</v>
      </c>
      <c r="AK393" s="58">
        <v>0</v>
      </c>
      <c r="AL393" s="111"/>
      <c r="AM393" s="58">
        <v>1</v>
      </c>
      <c r="AN393" s="171"/>
      <c r="AO393" s="58">
        <v>1</v>
      </c>
      <c r="AP393" s="58">
        <v>344</v>
      </c>
      <c r="AQ393" s="58">
        <v>0</v>
      </c>
      <c r="AR393" s="111"/>
      <c r="AS393" s="58">
        <v>1</v>
      </c>
      <c r="AT393" s="62">
        <v>1.2311787072</v>
      </c>
      <c r="AU393" s="58">
        <v>0</v>
      </c>
      <c r="AV393" s="58">
        <v>6</v>
      </c>
      <c r="AW393" s="58">
        <v>6</v>
      </c>
      <c r="AX393" s="58">
        <v>6</v>
      </c>
      <c r="AY393" s="171"/>
      <c r="AZ393" s="58">
        <v>1</v>
      </c>
      <c r="BA393" s="58">
        <v>96</v>
      </c>
      <c r="BB393" s="58">
        <v>0</v>
      </c>
      <c r="BC393" s="111"/>
      <c r="BD393" s="58">
        <v>1</v>
      </c>
      <c r="BE393" s="62">
        <v>0.31026615969999999</v>
      </c>
      <c r="BF393" s="58">
        <v>0</v>
      </c>
      <c r="BG393" s="58">
        <v>5</v>
      </c>
      <c r="BH393" s="58">
        <v>6</v>
      </c>
      <c r="BI393" s="58">
        <v>6</v>
      </c>
      <c r="BJ393" s="58">
        <v>6</v>
      </c>
      <c r="BK393" s="61">
        <v>25</v>
      </c>
      <c r="BL393" s="61">
        <v>0</v>
      </c>
      <c r="BM393" s="61">
        <v>347</v>
      </c>
      <c r="BN393" s="64">
        <v>0</v>
      </c>
      <c r="BO393" s="63">
        <v>7.2050000000000003E-2</v>
      </c>
      <c r="BP393" s="58">
        <v>0</v>
      </c>
      <c r="BQ393" s="61">
        <v>15</v>
      </c>
      <c r="BR393" s="61">
        <v>0</v>
      </c>
      <c r="BS393" s="61">
        <v>371</v>
      </c>
      <c r="BT393" s="64">
        <v>0</v>
      </c>
      <c r="BU393" s="63">
        <v>4.0430000000000001E-2</v>
      </c>
      <c r="BV393" s="64">
        <v>0</v>
      </c>
      <c r="BW393" s="63">
        <v>0.43886190149999998</v>
      </c>
      <c r="BX393" s="64">
        <v>0</v>
      </c>
      <c r="BY393" s="64">
        <v>0</v>
      </c>
      <c r="BZ393" s="64">
        <v>4</v>
      </c>
      <c r="CA393" s="64">
        <v>4</v>
      </c>
      <c r="CB393" s="65">
        <v>28</v>
      </c>
      <c r="CC393" s="61">
        <v>0</v>
      </c>
      <c r="CD393" s="61">
        <v>327</v>
      </c>
      <c r="CE393" s="64">
        <v>0</v>
      </c>
      <c r="CF393" s="63">
        <v>8.5629999999999998E-2</v>
      </c>
      <c r="CG393" s="58">
        <v>0</v>
      </c>
      <c r="CH393" s="171"/>
      <c r="CI393" s="58">
        <v>1</v>
      </c>
      <c r="CJ393" s="58">
        <v>345</v>
      </c>
      <c r="CK393" s="58">
        <v>0</v>
      </c>
      <c r="CL393" s="112"/>
      <c r="CM393" s="58">
        <v>1</v>
      </c>
      <c r="CN393" s="112"/>
      <c r="CO393" s="58">
        <v>2</v>
      </c>
      <c r="CP393" s="58">
        <v>5</v>
      </c>
      <c r="CQ393" s="58">
        <v>5</v>
      </c>
      <c r="CR393" s="58">
        <v>5</v>
      </c>
      <c r="CS393" s="64">
        <v>15</v>
      </c>
      <c r="CT393" s="64">
        <v>17</v>
      </c>
      <c r="CU393" s="63">
        <v>0.88235294119999996</v>
      </c>
      <c r="CV393" s="62">
        <v>0.95090439280000005</v>
      </c>
      <c r="CW393" s="62">
        <v>0.88235294119999996</v>
      </c>
      <c r="CX393" s="46">
        <f t="shared" ref="CX393:CX456" si="67">IF(CZ393="",AG393*37.5,AG393*26.25)</f>
        <v>18.900687815799998</v>
      </c>
      <c r="CY393" s="60">
        <v>0</v>
      </c>
      <c r="CZ393" s="60">
        <v>0</v>
      </c>
      <c r="DA393" s="46">
        <f t="shared" ref="DA393:DA456" si="68">IF(CW393="","",CW393*20)</f>
        <v>17.647058823999998</v>
      </c>
      <c r="DB393" s="60">
        <v>0</v>
      </c>
      <c r="DC393" s="60">
        <v>0</v>
      </c>
      <c r="DD393" s="66">
        <v>0</v>
      </c>
      <c r="DE393" s="49">
        <f t="shared" si="59"/>
        <v>0.7902215489686486</v>
      </c>
    </row>
    <row r="394" spans="1:109" x14ac:dyDescent="0.45">
      <c r="A394" s="56" t="s">
        <v>2095</v>
      </c>
      <c r="B394" s="57" t="s">
        <v>2096</v>
      </c>
      <c r="C394" s="56" t="s">
        <v>2097</v>
      </c>
      <c r="D394" s="56" t="s">
        <v>2098</v>
      </c>
      <c r="E394" s="56" t="s">
        <v>2099</v>
      </c>
      <c r="F394" s="56" t="s">
        <v>1966</v>
      </c>
      <c r="G394" s="56" t="s">
        <v>1967</v>
      </c>
      <c r="H394" s="56" t="s">
        <v>142</v>
      </c>
      <c r="I394" s="58">
        <v>0</v>
      </c>
      <c r="J394" s="59">
        <v>145</v>
      </c>
      <c r="K394" s="60">
        <v>3.024</v>
      </c>
      <c r="L394" s="47">
        <f>IF(K394&lt;Benchmarks!C$9,0,IF(K394&lt;Benchmarks!D$9,1,IF(K394&lt;Benchmarks!E$9,2,IF(K394&lt;Benchmarks!F$9,3,IF(K394&lt;Benchmarks!G$9,4,IF(K394&lt;Benchmarks!H$9,5,6))))))</f>
        <v>5</v>
      </c>
      <c r="M394" s="62">
        <v>0.94525547450000003</v>
      </c>
      <c r="N394" s="46">
        <f t="shared" si="60"/>
        <v>4.7262773725000002</v>
      </c>
      <c r="O394" s="60">
        <v>1.04</v>
      </c>
      <c r="P394" s="47">
        <f>IF(O394&lt;Benchmarks!C$8,0,IF(O394&lt;Benchmarks!D$8,1,IF(O394&lt;Benchmarks!E$8,2,IF(O394&lt;Benchmarks!F$8,3,IF(O394&lt;Benchmarks!G$8,4,IF(O394&lt;Benchmarks!H$8,5,6))))))</f>
        <v>1</v>
      </c>
      <c r="Q394" s="62">
        <v>1</v>
      </c>
      <c r="R394" s="46">
        <f t="shared" si="61"/>
        <v>1</v>
      </c>
      <c r="S394" s="60">
        <v>0.82099999999999995</v>
      </c>
      <c r="T394" s="47">
        <f>IF(S394&lt;Benchmarks!C$7,0,IF(S394&lt;Benchmarks!D$7,1,IF(S394&lt;Benchmarks!E$7,2,IF(S394&lt;Benchmarks!F$7,3,IF(S394&lt;Benchmarks!G$7,4,IF(S394&lt;Benchmarks!H$7,5,6))))))</f>
        <v>6</v>
      </c>
      <c r="U394" s="62">
        <v>1</v>
      </c>
      <c r="V394" s="46">
        <f t="shared" si="62"/>
        <v>6</v>
      </c>
      <c r="W394" s="60">
        <v>4.8849999999999998</v>
      </c>
      <c r="X394" s="44">
        <f>IF(W394&lt;Benchmarks!C$5,0,IF(W394&lt;Benchmarks!D$5,1,IF(W394&lt;Benchmarks!E$5,2,IF(W394&lt;Benchmarks!F$5,3,IF(W394&lt;Benchmarks!G$5,4,IF(W394&lt;Benchmarks!H$5,5,6))))))</f>
        <v>6</v>
      </c>
      <c r="Y394" s="62">
        <v>0.97080291969999999</v>
      </c>
      <c r="Z394" s="46">
        <f t="shared" si="63"/>
        <v>5.8248175181999997</v>
      </c>
      <c r="AA394" s="60">
        <v>4.2450000000000001</v>
      </c>
      <c r="AB394" s="44">
        <f>IF(AA394&lt;Benchmarks!C$6,0,IF(AA394&lt;Benchmarks!D$6,1,IF(AA394&lt;Benchmarks!E$6,2,IF(AA394&lt;Benchmarks!F$6,3,IF(AA394&lt;Benchmarks!G$6,4,IF(AA394&lt;Benchmarks!H$6,5,6))))))</f>
        <v>5</v>
      </c>
      <c r="AC394" s="62">
        <v>0.91025641030000004</v>
      </c>
      <c r="AD394" s="46">
        <f t="shared" si="64"/>
        <v>4.5512820515000003</v>
      </c>
      <c r="AE394" s="46">
        <f t="shared" si="65"/>
        <v>22.102376942199999</v>
      </c>
      <c r="AF394" s="58">
        <v>30</v>
      </c>
      <c r="AG394" s="48">
        <f t="shared" si="66"/>
        <v>0.73674589807333335</v>
      </c>
      <c r="AH394" s="58">
        <v>11</v>
      </c>
      <c r="AI394" s="58">
        <v>0</v>
      </c>
      <c r="AJ394" s="58">
        <v>208</v>
      </c>
      <c r="AK394" s="58">
        <v>0</v>
      </c>
      <c r="AL394" s="62">
        <v>5.2880000000000003E-2</v>
      </c>
      <c r="AM394" s="58">
        <v>0</v>
      </c>
      <c r="AN394" s="58">
        <v>11</v>
      </c>
      <c r="AO394" s="58">
        <v>0</v>
      </c>
      <c r="AP394" s="58">
        <v>180</v>
      </c>
      <c r="AQ394" s="58">
        <v>0</v>
      </c>
      <c r="AR394" s="62">
        <v>6.1109999999999998E-2</v>
      </c>
      <c r="AS394" s="58">
        <v>0</v>
      </c>
      <c r="AT394" s="111"/>
      <c r="AU394" s="171"/>
      <c r="AV394" s="58">
        <v>1</v>
      </c>
      <c r="AW394" s="58">
        <v>0</v>
      </c>
      <c r="AX394" s="58">
        <v>1</v>
      </c>
      <c r="AY394" s="171"/>
      <c r="AZ394" s="58">
        <v>1</v>
      </c>
      <c r="BA394" s="58">
        <v>46</v>
      </c>
      <c r="BB394" s="58">
        <v>0</v>
      </c>
      <c r="BC394" s="111"/>
      <c r="BD394" s="58">
        <v>1</v>
      </c>
      <c r="BE394" s="111"/>
      <c r="BF394" s="58">
        <v>2</v>
      </c>
      <c r="BG394" s="58">
        <v>3</v>
      </c>
      <c r="BH394" s="58">
        <v>2</v>
      </c>
      <c r="BI394" s="58">
        <v>3</v>
      </c>
      <c r="BJ394" s="58">
        <v>3</v>
      </c>
      <c r="BK394" s="175"/>
      <c r="BL394" s="61">
        <v>1</v>
      </c>
      <c r="BM394" s="61">
        <v>240</v>
      </c>
      <c r="BN394" s="64">
        <v>0</v>
      </c>
      <c r="BO394" s="112"/>
      <c r="BP394" s="58">
        <v>1</v>
      </c>
      <c r="BQ394" s="175"/>
      <c r="BR394" s="61">
        <v>1</v>
      </c>
      <c r="BS394" s="61">
        <v>205</v>
      </c>
      <c r="BT394" s="64">
        <v>0</v>
      </c>
      <c r="BU394" s="112"/>
      <c r="BV394" s="64">
        <v>1</v>
      </c>
      <c r="BW394" s="112"/>
      <c r="BX394" s="172"/>
      <c r="BY394" s="64">
        <v>2</v>
      </c>
      <c r="BZ394" s="64">
        <v>0</v>
      </c>
      <c r="CA394" s="64">
        <v>2</v>
      </c>
      <c r="CB394" s="65">
        <v>32</v>
      </c>
      <c r="CC394" s="61">
        <v>0</v>
      </c>
      <c r="CD394" s="61">
        <v>236</v>
      </c>
      <c r="CE394" s="64">
        <v>0</v>
      </c>
      <c r="CF394" s="63">
        <v>0.13558999999999999</v>
      </c>
      <c r="CG394" s="58">
        <v>0</v>
      </c>
      <c r="CH394" s="58">
        <v>26</v>
      </c>
      <c r="CI394" s="58">
        <v>0</v>
      </c>
      <c r="CJ394" s="58">
        <v>201</v>
      </c>
      <c r="CK394" s="58">
        <v>0</v>
      </c>
      <c r="CL394" s="63">
        <v>0.12934999999999999</v>
      </c>
      <c r="CM394" s="58">
        <v>0</v>
      </c>
      <c r="CN394" s="63">
        <v>6.7745087400000001E-2</v>
      </c>
      <c r="CO394" s="58">
        <v>0</v>
      </c>
      <c r="CP394" s="58">
        <v>1</v>
      </c>
      <c r="CQ394" s="58">
        <v>0</v>
      </c>
      <c r="CR394" s="58">
        <v>1</v>
      </c>
      <c r="CS394" s="64">
        <v>6</v>
      </c>
      <c r="CT394" s="64">
        <v>17</v>
      </c>
      <c r="CU394" s="63">
        <v>0.35294117650000001</v>
      </c>
      <c r="CV394" s="62">
        <v>0.97014925370000005</v>
      </c>
      <c r="CW394" s="62">
        <v>0.35294117650000001</v>
      </c>
      <c r="CX394" s="46">
        <f t="shared" si="67"/>
        <v>19.339579824425002</v>
      </c>
      <c r="CY394" s="60">
        <v>0</v>
      </c>
      <c r="CZ394" s="60">
        <v>0</v>
      </c>
      <c r="DA394" s="46">
        <f t="shared" si="68"/>
        <v>7.0588235299999997</v>
      </c>
      <c r="DB394" s="60">
        <v>0</v>
      </c>
      <c r="DC394" s="60">
        <v>0</v>
      </c>
      <c r="DD394" s="66">
        <v>0</v>
      </c>
      <c r="DE394" s="49">
        <f t="shared" ref="DE394:DE457" si="69">IF(DA394="",SUM(CX394,CZ394,CY394,CZ394,DA394,DB394,DC394,DD394)/26.25,SUM(CX394,CZ394,CY394,CZ394,DA394,DB394,DC394,DD394)/46.25)</f>
        <v>0.57077628874432429</v>
      </c>
    </row>
    <row r="395" spans="1:109" x14ac:dyDescent="0.45">
      <c r="A395" s="56" t="s">
        <v>2100</v>
      </c>
      <c r="B395" s="57" t="s">
        <v>2101</v>
      </c>
      <c r="C395" s="56" t="s">
        <v>2102</v>
      </c>
      <c r="D395" s="56" t="s">
        <v>2103</v>
      </c>
      <c r="E395" s="56" t="s">
        <v>2104</v>
      </c>
      <c r="F395" s="56" t="s">
        <v>1966</v>
      </c>
      <c r="G395" s="56" t="s">
        <v>1967</v>
      </c>
      <c r="H395" s="56" t="s">
        <v>142</v>
      </c>
      <c r="I395" s="58">
        <v>0</v>
      </c>
      <c r="J395" s="59">
        <v>140</v>
      </c>
      <c r="K395" s="60">
        <v>2.1030000000000002</v>
      </c>
      <c r="L395" s="47">
        <f>IF(K395&lt;Benchmarks!C$9,0,IF(K395&lt;Benchmarks!D$9,1,IF(K395&lt;Benchmarks!E$9,2,IF(K395&lt;Benchmarks!F$9,3,IF(K395&lt;Benchmarks!G$9,4,IF(K395&lt;Benchmarks!H$9,5,6))))))</f>
        <v>0</v>
      </c>
      <c r="M395" s="62">
        <v>0.1605839416</v>
      </c>
      <c r="N395" s="46">
        <f t="shared" si="60"/>
        <v>0</v>
      </c>
      <c r="O395" s="60">
        <v>0.89400000000000002</v>
      </c>
      <c r="P395" s="47">
        <f>IF(O395&lt;Benchmarks!C$8,0,IF(O395&lt;Benchmarks!D$8,1,IF(O395&lt;Benchmarks!E$8,2,IF(O395&lt;Benchmarks!F$8,3,IF(O395&lt;Benchmarks!G$8,4,IF(O395&lt;Benchmarks!H$8,5,6))))))</f>
        <v>0</v>
      </c>
      <c r="Q395" s="62">
        <v>1</v>
      </c>
      <c r="R395" s="46">
        <f t="shared" si="61"/>
        <v>0</v>
      </c>
      <c r="S395" s="60">
        <v>0.70199999999999996</v>
      </c>
      <c r="T395" s="47">
        <f>IF(S395&lt;Benchmarks!C$7,0,IF(S395&lt;Benchmarks!D$7,1,IF(S395&lt;Benchmarks!E$7,2,IF(S395&lt;Benchmarks!F$7,3,IF(S395&lt;Benchmarks!G$7,4,IF(S395&lt;Benchmarks!H$7,5,6))))))</f>
        <v>5</v>
      </c>
      <c r="U395" s="62">
        <v>1</v>
      </c>
      <c r="V395" s="46">
        <f t="shared" si="62"/>
        <v>5</v>
      </c>
      <c r="W395" s="60">
        <v>3.6989999999999998</v>
      </c>
      <c r="X395" s="44">
        <f>IF(W395&lt;Benchmarks!C$5,0,IF(W395&lt;Benchmarks!D$5,1,IF(W395&lt;Benchmarks!E$5,2,IF(W395&lt;Benchmarks!F$5,3,IF(W395&lt;Benchmarks!G$5,4,IF(W395&lt;Benchmarks!H$5,5,6))))))</f>
        <v>1</v>
      </c>
      <c r="Y395" s="62">
        <v>0.95255474449999999</v>
      </c>
      <c r="Z395" s="46">
        <f t="shared" si="63"/>
        <v>0.95255474449999999</v>
      </c>
      <c r="AA395" s="60">
        <v>3.4780000000000002</v>
      </c>
      <c r="AB395" s="44">
        <f>IF(AA395&lt;Benchmarks!C$6,0,IF(AA395&lt;Benchmarks!D$6,1,IF(AA395&lt;Benchmarks!E$6,2,IF(AA395&lt;Benchmarks!F$6,3,IF(AA395&lt;Benchmarks!G$6,4,IF(AA395&lt;Benchmarks!H$6,5,6))))))</f>
        <v>2</v>
      </c>
      <c r="AC395" s="62">
        <v>0.8846153846</v>
      </c>
      <c r="AD395" s="46">
        <f t="shared" si="64"/>
        <v>1.7692307692</v>
      </c>
      <c r="AE395" s="46">
        <f t="shared" si="65"/>
        <v>7.7217855137000004</v>
      </c>
      <c r="AF395" s="58">
        <v>30</v>
      </c>
      <c r="AG395" s="48">
        <f t="shared" si="66"/>
        <v>0.25739285045666666</v>
      </c>
      <c r="AH395" s="171"/>
      <c r="AI395" s="58">
        <v>1</v>
      </c>
      <c r="AJ395" s="58">
        <v>280</v>
      </c>
      <c r="AK395" s="58">
        <v>0</v>
      </c>
      <c r="AL395" s="111"/>
      <c r="AM395" s="58">
        <v>1</v>
      </c>
      <c r="AN395" s="171"/>
      <c r="AO395" s="58">
        <v>1</v>
      </c>
      <c r="AP395" s="58">
        <v>258</v>
      </c>
      <c r="AQ395" s="58">
        <v>0</v>
      </c>
      <c r="AR395" s="111"/>
      <c r="AS395" s="58">
        <v>1</v>
      </c>
      <c r="AT395" s="62">
        <v>0.62610402359999995</v>
      </c>
      <c r="AU395" s="58">
        <v>0</v>
      </c>
      <c r="AV395" s="58">
        <v>5</v>
      </c>
      <c r="AW395" s="58">
        <v>6</v>
      </c>
      <c r="AX395" s="58">
        <v>6</v>
      </c>
      <c r="AY395" s="171"/>
      <c r="AZ395" s="58">
        <v>1</v>
      </c>
      <c r="BA395" s="58">
        <v>75</v>
      </c>
      <c r="BB395" s="58">
        <v>0</v>
      </c>
      <c r="BC395" s="111"/>
      <c r="BD395" s="58">
        <v>1</v>
      </c>
      <c r="BE395" s="62">
        <v>0.92296368989999999</v>
      </c>
      <c r="BF395" s="58">
        <v>0</v>
      </c>
      <c r="BG395" s="58">
        <v>5</v>
      </c>
      <c r="BH395" s="58">
        <v>6</v>
      </c>
      <c r="BI395" s="58">
        <v>6</v>
      </c>
      <c r="BJ395" s="58">
        <v>6</v>
      </c>
      <c r="BK395" s="61">
        <v>19</v>
      </c>
      <c r="BL395" s="61">
        <v>0</v>
      </c>
      <c r="BM395" s="61">
        <v>320</v>
      </c>
      <c r="BN395" s="64">
        <v>0</v>
      </c>
      <c r="BO395" s="63">
        <v>5.9380000000000002E-2</v>
      </c>
      <c r="BP395" s="58">
        <v>0</v>
      </c>
      <c r="BQ395" s="61">
        <v>0</v>
      </c>
      <c r="BR395" s="61">
        <v>0</v>
      </c>
      <c r="BS395" s="61">
        <v>305</v>
      </c>
      <c r="BT395" s="64">
        <v>0</v>
      </c>
      <c r="BU395" s="63">
        <v>0</v>
      </c>
      <c r="BV395" s="64">
        <v>0</v>
      </c>
      <c r="BW395" s="63">
        <v>1</v>
      </c>
      <c r="BX395" s="64">
        <v>0</v>
      </c>
      <c r="BY395" s="64">
        <v>6</v>
      </c>
      <c r="BZ395" s="64">
        <v>6</v>
      </c>
      <c r="CA395" s="64">
        <v>6</v>
      </c>
      <c r="CB395" s="65">
        <v>32</v>
      </c>
      <c r="CC395" s="61">
        <v>0</v>
      </c>
      <c r="CD395" s="61">
        <v>305</v>
      </c>
      <c r="CE395" s="64">
        <v>0</v>
      </c>
      <c r="CF395" s="63">
        <v>0.10492</v>
      </c>
      <c r="CG395" s="58">
        <v>0</v>
      </c>
      <c r="CH395" s="58">
        <v>29</v>
      </c>
      <c r="CI395" s="58">
        <v>0</v>
      </c>
      <c r="CJ395" s="58">
        <v>291</v>
      </c>
      <c r="CK395" s="58">
        <v>0</v>
      </c>
      <c r="CL395" s="63">
        <v>9.9659999999999999E-2</v>
      </c>
      <c r="CM395" s="58">
        <v>0</v>
      </c>
      <c r="CN395" s="63">
        <v>8.5611979199999994E-2</v>
      </c>
      <c r="CO395" s="58">
        <v>0</v>
      </c>
      <c r="CP395" s="58">
        <v>2</v>
      </c>
      <c r="CQ395" s="58">
        <v>0</v>
      </c>
      <c r="CR395" s="58">
        <v>2</v>
      </c>
      <c r="CS395" s="64">
        <v>14</v>
      </c>
      <c r="CT395" s="64">
        <v>17</v>
      </c>
      <c r="CU395" s="63">
        <v>0.82352941180000006</v>
      </c>
      <c r="CV395" s="62">
        <v>1</v>
      </c>
      <c r="CW395" s="62">
        <v>0.82352941180000006</v>
      </c>
      <c r="CX395" s="46">
        <f t="shared" si="67"/>
        <v>6.7565623244874997</v>
      </c>
      <c r="CY395" s="60">
        <v>0</v>
      </c>
      <c r="CZ395" s="60">
        <v>0</v>
      </c>
      <c r="DA395" s="46">
        <f t="shared" si="68"/>
        <v>16.470588236000001</v>
      </c>
      <c r="DB395" s="60">
        <v>0</v>
      </c>
      <c r="DC395" s="60">
        <v>0</v>
      </c>
      <c r="DD395" s="66">
        <v>0</v>
      </c>
      <c r="DE395" s="49">
        <f t="shared" si="69"/>
        <v>0.50220866076729731</v>
      </c>
    </row>
    <row r="396" spans="1:109" x14ac:dyDescent="0.45">
      <c r="A396" s="56" t="s">
        <v>2105</v>
      </c>
      <c r="B396" s="57" t="s">
        <v>2106</v>
      </c>
      <c r="C396" s="56" t="s">
        <v>2107</v>
      </c>
      <c r="D396" s="56" t="s">
        <v>2108</v>
      </c>
      <c r="E396" s="56" t="s">
        <v>2109</v>
      </c>
      <c r="F396" s="56" t="s">
        <v>1966</v>
      </c>
      <c r="G396" s="56" t="s">
        <v>1967</v>
      </c>
      <c r="H396" s="56" t="s">
        <v>142</v>
      </c>
      <c r="I396" s="58">
        <v>0</v>
      </c>
      <c r="J396" s="59">
        <v>35</v>
      </c>
      <c r="K396" s="60">
        <v>2.5350000000000001</v>
      </c>
      <c r="L396" s="47">
        <f>IF(K396&lt;Benchmarks!C$9,0,IF(K396&lt;Benchmarks!D$9,1,IF(K396&lt;Benchmarks!E$9,2,IF(K396&lt;Benchmarks!F$9,3,IF(K396&lt;Benchmarks!G$9,4,IF(K396&lt;Benchmarks!H$9,5,6))))))</f>
        <v>3</v>
      </c>
      <c r="M396" s="62">
        <v>0.81021897809999999</v>
      </c>
      <c r="N396" s="46">
        <f t="shared" si="60"/>
        <v>2.4306569343</v>
      </c>
      <c r="O396" s="60">
        <v>1.006</v>
      </c>
      <c r="P396" s="47">
        <f>IF(O396&lt;Benchmarks!C$8,0,IF(O396&lt;Benchmarks!D$8,1,IF(O396&lt;Benchmarks!E$8,2,IF(O396&lt;Benchmarks!F$8,3,IF(O396&lt;Benchmarks!G$8,4,IF(O396&lt;Benchmarks!H$8,5,6))))))</f>
        <v>1</v>
      </c>
      <c r="Q396" s="62">
        <v>1</v>
      </c>
      <c r="R396" s="46">
        <f t="shared" si="61"/>
        <v>1</v>
      </c>
      <c r="S396" s="60">
        <v>0.434</v>
      </c>
      <c r="T396" s="47">
        <f>IF(S396&lt;Benchmarks!C$7,0,IF(S396&lt;Benchmarks!D$7,1,IF(S396&lt;Benchmarks!E$7,2,IF(S396&lt;Benchmarks!F$7,3,IF(S396&lt;Benchmarks!G$7,4,IF(S396&lt;Benchmarks!H$7,5,6))))))</f>
        <v>3</v>
      </c>
      <c r="U396" s="62">
        <v>1</v>
      </c>
      <c r="V396" s="46">
        <f t="shared" si="62"/>
        <v>3</v>
      </c>
      <c r="W396" s="60">
        <v>3.9750000000000001</v>
      </c>
      <c r="X396" s="44">
        <f>IF(W396&lt;Benchmarks!C$5,0,IF(W396&lt;Benchmarks!D$5,1,IF(W396&lt;Benchmarks!E$5,2,IF(W396&lt;Benchmarks!F$5,3,IF(W396&lt;Benchmarks!G$5,4,IF(W396&lt;Benchmarks!H$5,5,6))))))</f>
        <v>3</v>
      </c>
      <c r="Y396" s="62">
        <v>0.91970802920000005</v>
      </c>
      <c r="Z396" s="46">
        <f t="shared" si="63"/>
        <v>2.7591240876000001</v>
      </c>
      <c r="AA396" s="60">
        <v>3.7650000000000001</v>
      </c>
      <c r="AB396" s="44">
        <f>IF(AA396&lt;Benchmarks!C$6,0,IF(AA396&lt;Benchmarks!D$6,1,IF(AA396&lt;Benchmarks!E$6,2,IF(AA396&lt;Benchmarks!F$6,3,IF(AA396&lt;Benchmarks!G$6,4,IF(AA396&lt;Benchmarks!H$6,5,6))))))</f>
        <v>4</v>
      </c>
      <c r="AC396" s="62">
        <v>0.89743589739999996</v>
      </c>
      <c r="AD396" s="46">
        <f t="shared" si="64"/>
        <v>3.5897435895999998</v>
      </c>
      <c r="AE396" s="46">
        <f t="shared" si="65"/>
        <v>12.779524611499999</v>
      </c>
      <c r="AF396" s="58">
        <v>30</v>
      </c>
      <c r="AG396" s="48">
        <f t="shared" si="66"/>
        <v>0.42598415371666665</v>
      </c>
      <c r="AH396" s="171"/>
      <c r="AI396" s="58">
        <v>1</v>
      </c>
      <c r="AJ396" s="58">
        <v>80</v>
      </c>
      <c r="AK396" s="58">
        <v>0</v>
      </c>
      <c r="AL396" s="111"/>
      <c r="AM396" s="58">
        <v>1</v>
      </c>
      <c r="AN396" s="171"/>
      <c r="AO396" s="58">
        <v>1</v>
      </c>
      <c r="AP396" s="58">
        <v>93</v>
      </c>
      <c r="AQ396" s="58">
        <v>0</v>
      </c>
      <c r="AR396" s="111"/>
      <c r="AS396" s="58">
        <v>1</v>
      </c>
      <c r="AT396" s="62">
        <v>0.64585222119999997</v>
      </c>
      <c r="AU396" s="58">
        <v>0</v>
      </c>
      <c r="AV396" s="58">
        <v>3</v>
      </c>
      <c r="AW396" s="58">
        <v>5</v>
      </c>
      <c r="AX396" s="58">
        <v>5</v>
      </c>
      <c r="AY396" s="171"/>
      <c r="AZ396" s="58">
        <v>1</v>
      </c>
      <c r="BA396" s="171"/>
      <c r="BB396" s="58">
        <v>4</v>
      </c>
      <c r="BC396" s="111"/>
      <c r="BD396" s="58">
        <v>1</v>
      </c>
      <c r="BE396" s="111"/>
      <c r="BF396" s="171"/>
      <c r="BG396" s="171"/>
      <c r="BH396" s="171"/>
      <c r="BI396" s="171"/>
      <c r="BJ396" s="58">
        <v>5</v>
      </c>
      <c r="BK396" s="175"/>
      <c r="BL396" s="61">
        <v>1</v>
      </c>
      <c r="BM396" s="61">
        <v>94</v>
      </c>
      <c r="BN396" s="64">
        <v>0</v>
      </c>
      <c r="BO396" s="112"/>
      <c r="BP396" s="58">
        <v>1</v>
      </c>
      <c r="BQ396" s="61">
        <v>0</v>
      </c>
      <c r="BR396" s="61">
        <v>0</v>
      </c>
      <c r="BS396" s="61">
        <v>103</v>
      </c>
      <c r="BT396" s="64">
        <v>0</v>
      </c>
      <c r="BU396" s="63">
        <v>0</v>
      </c>
      <c r="BV396" s="64">
        <v>0</v>
      </c>
      <c r="BW396" s="112"/>
      <c r="BX396" s="64">
        <v>2</v>
      </c>
      <c r="BY396" s="64">
        <v>6</v>
      </c>
      <c r="BZ396" s="64">
        <v>6</v>
      </c>
      <c r="CA396" s="64">
        <v>6</v>
      </c>
      <c r="CB396" s="177"/>
      <c r="CC396" s="61">
        <v>1</v>
      </c>
      <c r="CD396" s="61">
        <v>73</v>
      </c>
      <c r="CE396" s="64">
        <v>0</v>
      </c>
      <c r="CF396" s="112"/>
      <c r="CG396" s="58">
        <v>1</v>
      </c>
      <c r="CH396" s="171"/>
      <c r="CI396" s="58">
        <v>1</v>
      </c>
      <c r="CJ396" s="58">
        <v>81</v>
      </c>
      <c r="CK396" s="58">
        <v>0</v>
      </c>
      <c r="CL396" s="112"/>
      <c r="CM396" s="58">
        <v>1</v>
      </c>
      <c r="CN396" s="112"/>
      <c r="CO396" s="171"/>
      <c r="CP396" s="58">
        <v>4</v>
      </c>
      <c r="CQ396" s="58">
        <v>0</v>
      </c>
      <c r="CR396" s="58">
        <v>4</v>
      </c>
      <c r="CS396" s="64">
        <v>15</v>
      </c>
      <c r="CT396" s="64">
        <v>17</v>
      </c>
      <c r="CU396" s="63">
        <v>0.88235294119999996</v>
      </c>
      <c r="CV396" s="62">
        <v>1</v>
      </c>
      <c r="CW396" s="62">
        <v>0.88235294119999996</v>
      </c>
      <c r="CX396" s="46">
        <f t="shared" si="67"/>
        <v>11.1820840350625</v>
      </c>
      <c r="CY396" s="60">
        <v>0</v>
      </c>
      <c r="CZ396" s="60">
        <v>0</v>
      </c>
      <c r="DA396" s="46">
        <f t="shared" si="68"/>
        <v>17.647058823999998</v>
      </c>
      <c r="DB396" s="60">
        <v>0</v>
      </c>
      <c r="DC396" s="60">
        <v>0</v>
      </c>
      <c r="DD396" s="66">
        <v>0</v>
      </c>
      <c r="DE396" s="49">
        <f t="shared" si="69"/>
        <v>0.62333281857432432</v>
      </c>
    </row>
    <row r="397" spans="1:109" x14ac:dyDescent="0.45">
      <c r="A397" s="56" t="s">
        <v>2110</v>
      </c>
      <c r="B397" s="57" t="s">
        <v>2111</v>
      </c>
      <c r="C397" s="56" t="s">
        <v>2112</v>
      </c>
      <c r="D397" s="56" t="s">
        <v>2113</v>
      </c>
      <c r="E397" s="56" t="s">
        <v>2114</v>
      </c>
      <c r="F397" s="56" t="s">
        <v>1966</v>
      </c>
      <c r="G397" s="56" t="s">
        <v>1967</v>
      </c>
      <c r="H397" s="56" t="s">
        <v>142</v>
      </c>
      <c r="I397" s="58">
        <v>0</v>
      </c>
      <c r="J397" s="59">
        <v>163</v>
      </c>
      <c r="K397" s="60">
        <v>2.899</v>
      </c>
      <c r="L397" s="47">
        <f>IF(K397&lt;Benchmarks!C$9,0,IF(K397&lt;Benchmarks!D$9,1,IF(K397&lt;Benchmarks!E$9,2,IF(K397&lt;Benchmarks!F$9,3,IF(K397&lt;Benchmarks!G$9,4,IF(K397&lt;Benchmarks!H$9,5,6))))))</f>
        <v>5</v>
      </c>
      <c r="M397" s="62">
        <v>1</v>
      </c>
      <c r="N397" s="46">
        <f t="shared" si="60"/>
        <v>5</v>
      </c>
      <c r="O397" s="60">
        <v>0.83199999999999996</v>
      </c>
      <c r="P397" s="47">
        <f>IF(O397&lt;Benchmarks!C$8,0,IF(O397&lt;Benchmarks!D$8,1,IF(O397&lt;Benchmarks!E$8,2,IF(O397&lt;Benchmarks!F$8,3,IF(O397&lt;Benchmarks!G$8,4,IF(O397&lt;Benchmarks!H$8,5,6))))))</f>
        <v>0</v>
      </c>
      <c r="Q397" s="62">
        <v>1</v>
      </c>
      <c r="R397" s="46">
        <f t="shared" si="61"/>
        <v>0</v>
      </c>
      <c r="S397" s="60">
        <v>0.54700000000000004</v>
      </c>
      <c r="T397" s="47">
        <f>IF(S397&lt;Benchmarks!C$7,0,IF(S397&lt;Benchmarks!D$7,1,IF(S397&lt;Benchmarks!E$7,2,IF(S397&lt;Benchmarks!F$7,3,IF(S397&lt;Benchmarks!G$7,4,IF(S397&lt;Benchmarks!H$7,5,6))))))</f>
        <v>5</v>
      </c>
      <c r="U397" s="62">
        <v>1</v>
      </c>
      <c r="V397" s="46">
        <f t="shared" si="62"/>
        <v>5</v>
      </c>
      <c r="W397" s="60">
        <v>4.2779999999999996</v>
      </c>
      <c r="X397" s="44">
        <f>IF(W397&lt;Benchmarks!C$5,0,IF(W397&lt;Benchmarks!D$5,1,IF(W397&lt;Benchmarks!E$5,2,IF(W397&lt;Benchmarks!F$5,3,IF(W397&lt;Benchmarks!G$5,4,IF(W397&lt;Benchmarks!H$5,5,6))))))</f>
        <v>4</v>
      </c>
      <c r="Y397" s="62">
        <v>1</v>
      </c>
      <c r="Z397" s="46">
        <f t="shared" si="63"/>
        <v>4</v>
      </c>
      <c r="AA397" s="60">
        <v>3.9870000000000001</v>
      </c>
      <c r="AB397" s="44">
        <f>IF(AA397&lt;Benchmarks!C$6,0,IF(AA397&lt;Benchmarks!D$6,1,IF(AA397&lt;Benchmarks!E$6,2,IF(AA397&lt;Benchmarks!F$6,3,IF(AA397&lt;Benchmarks!G$6,4,IF(AA397&lt;Benchmarks!H$6,5,6))))))</f>
        <v>5</v>
      </c>
      <c r="AC397" s="62">
        <v>1</v>
      </c>
      <c r="AD397" s="46">
        <f t="shared" si="64"/>
        <v>5</v>
      </c>
      <c r="AE397" s="46">
        <f t="shared" si="65"/>
        <v>19</v>
      </c>
      <c r="AF397" s="58">
        <v>30</v>
      </c>
      <c r="AG397" s="48">
        <f t="shared" si="66"/>
        <v>0.6333333333333333</v>
      </c>
      <c r="AH397" s="58">
        <v>16</v>
      </c>
      <c r="AI397" s="58">
        <v>0</v>
      </c>
      <c r="AJ397" s="58">
        <v>427</v>
      </c>
      <c r="AK397" s="58">
        <v>0</v>
      </c>
      <c r="AL397" s="62">
        <v>3.7470000000000003E-2</v>
      </c>
      <c r="AM397" s="58">
        <v>0</v>
      </c>
      <c r="AN397" s="58">
        <v>22</v>
      </c>
      <c r="AO397" s="58">
        <v>0</v>
      </c>
      <c r="AP397" s="58">
        <v>492</v>
      </c>
      <c r="AQ397" s="58">
        <v>0</v>
      </c>
      <c r="AR397" s="62">
        <v>4.4720000000000003E-2</v>
      </c>
      <c r="AS397" s="58">
        <v>0</v>
      </c>
      <c r="AT397" s="111"/>
      <c r="AU397" s="171"/>
      <c r="AV397" s="58">
        <v>3</v>
      </c>
      <c r="AW397" s="58">
        <v>0</v>
      </c>
      <c r="AX397" s="58">
        <v>3</v>
      </c>
      <c r="AY397" s="171"/>
      <c r="AZ397" s="58">
        <v>1</v>
      </c>
      <c r="BA397" s="58">
        <v>124</v>
      </c>
      <c r="BB397" s="58">
        <v>0</v>
      </c>
      <c r="BC397" s="111"/>
      <c r="BD397" s="58">
        <v>1</v>
      </c>
      <c r="BE397" s="111"/>
      <c r="BF397" s="171"/>
      <c r="BG397" s="58">
        <v>2</v>
      </c>
      <c r="BH397" s="58">
        <v>0</v>
      </c>
      <c r="BI397" s="58">
        <v>2</v>
      </c>
      <c r="BJ397" s="58">
        <v>3</v>
      </c>
      <c r="BK397" s="61">
        <v>14</v>
      </c>
      <c r="BL397" s="61">
        <v>0</v>
      </c>
      <c r="BM397" s="61">
        <v>516</v>
      </c>
      <c r="BN397" s="64">
        <v>0</v>
      </c>
      <c r="BO397" s="63">
        <v>2.7130000000000001E-2</v>
      </c>
      <c r="BP397" s="58">
        <v>0</v>
      </c>
      <c r="BQ397" s="61">
        <v>13</v>
      </c>
      <c r="BR397" s="61">
        <v>0</v>
      </c>
      <c r="BS397" s="61">
        <v>531</v>
      </c>
      <c r="BT397" s="64">
        <v>0</v>
      </c>
      <c r="BU397" s="63">
        <v>2.4479999999999998E-2</v>
      </c>
      <c r="BV397" s="64">
        <v>0</v>
      </c>
      <c r="BW397" s="63">
        <v>9.7677847400000004E-2</v>
      </c>
      <c r="BX397" s="64">
        <v>0</v>
      </c>
      <c r="BY397" s="64">
        <v>0</v>
      </c>
      <c r="BZ397" s="64">
        <v>0</v>
      </c>
      <c r="CA397" s="64">
        <v>0</v>
      </c>
      <c r="CB397" s="65">
        <v>37</v>
      </c>
      <c r="CC397" s="61">
        <v>0</v>
      </c>
      <c r="CD397" s="61">
        <v>502</v>
      </c>
      <c r="CE397" s="64">
        <v>0</v>
      </c>
      <c r="CF397" s="63">
        <v>7.3709999999999998E-2</v>
      </c>
      <c r="CG397" s="58">
        <v>0</v>
      </c>
      <c r="CH397" s="58">
        <v>22</v>
      </c>
      <c r="CI397" s="58">
        <v>0</v>
      </c>
      <c r="CJ397" s="58">
        <v>520</v>
      </c>
      <c r="CK397" s="58">
        <v>0</v>
      </c>
      <c r="CL397" s="63">
        <v>4.231E-2</v>
      </c>
      <c r="CM397" s="58">
        <v>0</v>
      </c>
      <c r="CN397" s="63">
        <v>1.0387032749</v>
      </c>
      <c r="CO397" s="58">
        <v>0</v>
      </c>
      <c r="CP397" s="58">
        <v>5</v>
      </c>
      <c r="CQ397" s="58">
        <v>5</v>
      </c>
      <c r="CR397" s="58">
        <v>5</v>
      </c>
      <c r="CS397" s="64">
        <v>8</v>
      </c>
      <c r="CT397" s="64">
        <v>17</v>
      </c>
      <c r="CU397" s="63">
        <v>0.47058823529999999</v>
      </c>
      <c r="CV397" s="62">
        <v>0.9980952381</v>
      </c>
      <c r="CW397" s="62">
        <v>0.47058823529999999</v>
      </c>
      <c r="CX397" s="46">
        <f t="shared" si="67"/>
        <v>16.625</v>
      </c>
      <c r="CY397" s="60">
        <v>0</v>
      </c>
      <c r="CZ397" s="60">
        <v>0</v>
      </c>
      <c r="DA397" s="46">
        <f t="shared" si="68"/>
        <v>9.4117647059999996</v>
      </c>
      <c r="DB397" s="60">
        <v>0</v>
      </c>
      <c r="DC397" s="60">
        <v>0</v>
      </c>
      <c r="DD397" s="66">
        <v>0</v>
      </c>
      <c r="DE397" s="49">
        <f t="shared" si="69"/>
        <v>0.56295707472432432</v>
      </c>
    </row>
    <row r="398" spans="1:109" x14ac:dyDescent="0.45">
      <c r="A398" s="56" t="s">
        <v>2115</v>
      </c>
      <c r="B398" s="57" t="s">
        <v>2116</v>
      </c>
      <c r="C398" s="56" t="s">
        <v>2117</v>
      </c>
      <c r="D398" s="56" t="s">
        <v>2118</v>
      </c>
      <c r="E398" s="56" t="s">
        <v>2119</v>
      </c>
      <c r="F398" s="56" t="s">
        <v>1966</v>
      </c>
      <c r="G398" s="56" t="s">
        <v>1967</v>
      </c>
      <c r="H398" s="56" t="s">
        <v>142</v>
      </c>
      <c r="I398" s="58">
        <v>0</v>
      </c>
      <c r="J398" s="59">
        <v>133</v>
      </c>
      <c r="K398" s="60">
        <v>2.3250000000000002</v>
      </c>
      <c r="L398" s="47">
        <f>IF(K398&lt;Benchmarks!C$9,0,IF(K398&lt;Benchmarks!D$9,1,IF(K398&lt;Benchmarks!E$9,2,IF(K398&lt;Benchmarks!F$9,3,IF(K398&lt;Benchmarks!G$9,4,IF(K398&lt;Benchmarks!H$9,5,6))))))</f>
        <v>1</v>
      </c>
      <c r="M398" s="62">
        <v>0.74087591239999995</v>
      </c>
      <c r="N398" s="46">
        <f t="shared" si="60"/>
        <v>0.74087591239999995</v>
      </c>
      <c r="O398" s="60">
        <v>0.75</v>
      </c>
      <c r="P398" s="47">
        <f>IF(O398&lt;Benchmarks!C$8,0,IF(O398&lt;Benchmarks!D$8,1,IF(O398&lt;Benchmarks!E$8,2,IF(O398&lt;Benchmarks!F$8,3,IF(O398&lt;Benchmarks!G$8,4,IF(O398&lt;Benchmarks!H$8,5,6))))))</f>
        <v>0</v>
      </c>
      <c r="Q398" s="62">
        <v>1</v>
      </c>
      <c r="R398" s="46">
        <f t="shared" si="61"/>
        <v>0</v>
      </c>
      <c r="S398" s="60">
        <v>0.93500000000000005</v>
      </c>
      <c r="T398" s="47">
        <f>IF(S398&lt;Benchmarks!C$7,0,IF(S398&lt;Benchmarks!D$7,1,IF(S398&lt;Benchmarks!E$7,2,IF(S398&lt;Benchmarks!F$7,3,IF(S398&lt;Benchmarks!G$7,4,IF(S398&lt;Benchmarks!H$7,5,6))))))</f>
        <v>6</v>
      </c>
      <c r="U398" s="62">
        <v>1</v>
      </c>
      <c r="V398" s="46">
        <f t="shared" si="62"/>
        <v>6</v>
      </c>
      <c r="W398" s="60">
        <v>4.01</v>
      </c>
      <c r="X398" s="44">
        <f>IF(W398&lt;Benchmarks!C$5,0,IF(W398&lt;Benchmarks!D$5,1,IF(W398&lt;Benchmarks!E$5,2,IF(W398&lt;Benchmarks!F$5,3,IF(W398&lt;Benchmarks!G$5,4,IF(W398&lt;Benchmarks!H$5,5,6))))))</f>
        <v>3</v>
      </c>
      <c r="Y398" s="62">
        <v>1</v>
      </c>
      <c r="Z398" s="46">
        <f t="shared" si="63"/>
        <v>3</v>
      </c>
      <c r="AA398" s="60">
        <v>3.7389999999999999</v>
      </c>
      <c r="AB398" s="44">
        <f>IF(AA398&lt;Benchmarks!C$6,0,IF(AA398&lt;Benchmarks!D$6,1,IF(AA398&lt;Benchmarks!E$6,2,IF(AA398&lt;Benchmarks!F$6,3,IF(AA398&lt;Benchmarks!G$6,4,IF(AA398&lt;Benchmarks!H$6,5,6))))))</f>
        <v>4</v>
      </c>
      <c r="AC398" s="62">
        <v>1</v>
      </c>
      <c r="AD398" s="46">
        <f t="shared" si="64"/>
        <v>4</v>
      </c>
      <c r="AE398" s="46">
        <f t="shared" si="65"/>
        <v>13.7408759124</v>
      </c>
      <c r="AF398" s="58">
        <v>30</v>
      </c>
      <c r="AG398" s="48">
        <f t="shared" si="66"/>
        <v>0.45802919708000001</v>
      </c>
      <c r="AH398" s="58">
        <v>11</v>
      </c>
      <c r="AI398" s="58">
        <v>0</v>
      </c>
      <c r="AJ398" s="58">
        <v>290</v>
      </c>
      <c r="AK398" s="58">
        <v>0</v>
      </c>
      <c r="AL398" s="62">
        <v>3.7929999999999998E-2</v>
      </c>
      <c r="AM398" s="58">
        <v>0</v>
      </c>
      <c r="AN398" s="58">
        <v>14</v>
      </c>
      <c r="AO398" s="58">
        <v>0</v>
      </c>
      <c r="AP398" s="58">
        <v>325</v>
      </c>
      <c r="AQ398" s="58">
        <v>0</v>
      </c>
      <c r="AR398" s="62">
        <v>4.308E-2</v>
      </c>
      <c r="AS398" s="58">
        <v>0</v>
      </c>
      <c r="AT398" s="111"/>
      <c r="AU398" s="171"/>
      <c r="AV398" s="58">
        <v>3</v>
      </c>
      <c r="AW398" s="58">
        <v>0</v>
      </c>
      <c r="AX398" s="58">
        <v>3</v>
      </c>
      <c r="AY398" s="171"/>
      <c r="AZ398" s="58">
        <v>1</v>
      </c>
      <c r="BA398" s="58">
        <v>83</v>
      </c>
      <c r="BB398" s="58">
        <v>0</v>
      </c>
      <c r="BC398" s="111"/>
      <c r="BD398" s="58">
        <v>1</v>
      </c>
      <c r="BE398" s="111"/>
      <c r="BF398" s="58">
        <v>2</v>
      </c>
      <c r="BG398" s="58">
        <v>5</v>
      </c>
      <c r="BH398" s="58">
        <v>6</v>
      </c>
      <c r="BI398" s="58">
        <v>6</v>
      </c>
      <c r="BJ398" s="58">
        <v>6</v>
      </c>
      <c r="BK398" s="175"/>
      <c r="BL398" s="61">
        <v>1</v>
      </c>
      <c r="BM398" s="61">
        <v>328</v>
      </c>
      <c r="BN398" s="64">
        <v>0</v>
      </c>
      <c r="BO398" s="112"/>
      <c r="BP398" s="58">
        <v>1</v>
      </c>
      <c r="BQ398" s="61">
        <v>0</v>
      </c>
      <c r="BR398" s="61">
        <v>0</v>
      </c>
      <c r="BS398" s="61">
        <v>344</v>
      </c>
      <c r="BT398" s="64">
        <v>0</v>
      </c>
      <c r="BU398" s="63">
        <v>0</v>
      </c>
      <c r="BV398" s="64">
        <v>0</v>
      </c>
      <c r="BW398" s="112"/>
      <c r="BX398" s="64">
        <v>2</v>
      </c>
      <c r="BY398" s="64">
        <v>6</v>
      </c>
      <c r="BZ398" s="64">
        <v>6</v>
      </c>
      <c r="CA398" s="64">
        <v>6</v>
      </c>
      <c r="CB398" s="65">
        <v>34</v>
      </c>
      <c r="CC398" s="61">
        <v>0</v>
      </c>
      <c r="CD398" s="61">
        <v>305</v>
      </c>
      <c r="CE398" s="64">
        <v>0</v>
      </c>
      <c r="CF398" s="63">
        <v>0.11148</v>
      </c>
      <c r="CG398" s="58">
        <v>0</v>
      </c>
      <c r="CH398" s="58">
        <v>29</v>
      </c>
      <c r="CI398" s="58">
        <v>0</v>
      </c>
      <c r="CJ398" s="58">
        <v>317</v>
      </c>
      <c r="CK398" s="58">
        <v>0</v>
      </c>
      <c r="CL398" s="63">
        <v>9.1480000000000006E-2</v>
      </c>
      <c r="CM398" s="58">
        <v>0</v>
      </c>
      <c r="CN398" s="63">
        <v>0.29411764709999999</v>
      </c>
      <c r="CO398" s="58">
        <v>0</v>
      </c>
      <c r="CP398" s="58">
        <v>2</v>
      </c>
      <c r="CQ398" s="58">
        <v>2</v>
      </c>
      <c r="CR398" s="58">
        <v>2</v>
      </c>
      <c r="CS398" s="64">
        <v>14</v>
      </c>
      <c r="CT398" s="64">
        <v>17</v>
      </c>
      <c r="CU398" s="63">
        <v>0.82352941180000006</v>
      </c>
      <c r="CV398" s="62">
        <v>1</v>
      </c>
      <c r="CW398" s="62">
        <v>0.82352941180000006</v>
      </c>
      <c r="CX398" s="46">
        <f t="shared" si="67"/>
        <v>12.02326642335</v>
      </c>
      <c r="CY398" s="60">
        <v>0</v>
      </c>
      <c r="CZ398" s="60">
        <v>0</v>
      </c>
      <c r="DA398" s="46">
        <f t="shared" si="68"/>
        <v>16.470588236000001</v>
      </c>
      <c r="DB398" s="60">
        <v>0</v>
      </c>
      <c r="DC398" s="60">
        <v>0</v>
      </c>
      <c r="DD398" s="66">
        <v>0</v>
      </c>
      <c r="DE398" s="49">
        <f t="shared" si="69"/>
        <v>0.61608334398594589</v>
      </c>
    </row>
    <row r="399" spans="1:109" x14ac:dyDescent="0.45">
      <c r="A399" s="56" t="s">
        <v>2120</v>
      </c>
      <c r="B399" s="57" t="s">
        <v>2121</v>
      </c>
      <c r="C399" s="56" t="s">
        <v>2122</v>
      </c>
      <c r="D399" s="56" t="s">
        <v>2123</v>
      </c>
      <c r="E399" s="56" t="s">
        <v>2124</v>
      </c>
      <c r="F399" s="56" t="s">
        <v>1973</v>
      </c>
      <c r="G399" s="56" t="s">
        <v>1967</v>
      </c>
      <c r="H399" s="56" t="s">
        <v>142</v>
      </c>
      <c r="I399" s="58">
        <v>0</v>
      </c>
      <c r="J399" s="59">
        <v>99</v>
      </c>
      <c r="K399" s="60">
        <v>1.51</v>
      </c>
      <c r="L399" s="47">
        <f>IF(K399&lt;Benchmarks!C$9,0,IF(K399&lt;Benchmarks!D$9,1,IF(K399&lt;Benchmarks!E$9,2,IF(K399&lt;Benchmarks!F$9,3,IF(K399&lt;Benchmarks!G$9,4,IF(K399&lt;Benchmarks!H$9,5,6))))))</f>
        <v>0</v>
      </c>
      <c r="M399" s="62">
        <v>5.1094890499999997E-2</v>
      </c>
      <c r="N399" s="46">
        <f t="shared" si="60"/>
        <v>0</v>
      </c>
      <c r="O399" s="60">
        <v>0.92600000000000005</v>
      </c>
      <c r="P399" s="47">
        <f>IF(O399&lt;Benchmarks!C$8,0,IF(O399&lt;Benchmarks!D$8,1,IF(O399&lt;Benchmarks!E$8,2,IF(O399&lt;Benchmarks!F$8,3,IF(O399&lt;Benchmarks!G$8,4,IF(O399&lt;Benchmarks!H$8,5,6))))))</f>
        <v>0</v>
      </c>
      <c r="Q399" s="62">
        <v>1</v>
      </c>
      <c r="R399" s="46">
        <f t="shared" si="61"/>
        <v>0</v>
      </c>
      <c r="S399" s="60">
        <v>0.46300000000000002</v>
      </c>
      <c r="T399" s="47">
        <f>IF(S399&lt;Benchmarks!C$7,0,IF(S399&lt;Benchmarks!D$7,1,IF(S399&lt;Benchmarks!E$7,2,IF(S399&lt;Benchmarks!F$7,3,IF(S399&lt;Benchmarks!G$7,4,IF(S399&lt;Benchmarks!H$7,5,6))))))</f>
        <v>4</v>
      </c>
      <c r="U399" s="62">
        <v>1</v>
      </c>
      <c r="V399" s="46">
        <f t="shared" si="62"/>
        <v>4</v>
      </c>
      <c r="W399" s="60">
        <v>2.9</v>
      </c>
      <c r="X399" s="44">
        <f>IF(W399&lt;Benchmarks!C$5,0,IF(W399&lt;Benchmarks!D$5,1,IF(W399&lt;Benchmarks!E$5,2,IF(W399&lt;Benchmarks!F$5,3,IF(W399&lt;Benchmarks!G$5,4,IF(W399&lt;Benchmarks!H$5,5,6))))))</f>
        <v>0</v>
      </c>
      <c r="Y399" s="62">
        <v>0.86131386860000003</v>
      </c>
      <c r="Z399" s="46">
        <f t="shared" si="63"/>
        <v>0</v>
      </c>
      <c r="AA399" s="60">
        <v>2.923</v>
      </c>
      <c r="AB399" s="44">
        <f>IF(AA399&lt;Benchmarks!C$6,0,IF(AA399&lt;Benchmarks!D$6,1,IF(AA399&lt;Benchmarks!E$6,2,IF(AA399&lt;Benchmarks!F$6,3,IF(AA399&lt;Benchmarks!G$6,4,IF(AA399&lt;Benchmarks!H$6,5,6))))))</f>
        <v>0</v>
      </c>
      <c r="AC399" s="62">
        <v>0.82051282049999996</v>
      </c>
      <c r="AD399" s="46">
        <f t="shared" si="64"/>
        <v>0</v>
      </c>
      <c r="AE399" s="46">
        <f t="shared" si="65"/>
        <v>4</v>
      </c>
      <c r="AF399" s="58">
        <v>30</v>
      </c>
      <c r="AG399" s="48">
        <f t="shared" si="66"/>
        <v>0.13333333333333333</v>
      </c>
      <c r="AH399" s="171"/>
      <c r="AI399" s="58">
        <v>1</v>
      </c>
      <c r="AJ399" s="58">
        <v>152</v>
      </c>
      <c r="AK399" s="58">
        <v>0</v>
      </c>
      <c r="AL399" s="111"/>
      <c r="AM399" s="58">
        <v>1</v>
      </c>
      <c r="AN399" s="171"/>
      <c r="AO399" s="58">
        <v>1</v>
      </c>
      <c r="AP399" s="58">
        <v>205</v>
      </c>
      <c r="AQ399" s="58">
        <v>0</v>
      </c>
      <c r="AR399" s="111"/>
      <c r="AS399" s="58">
        <v>1</v>
      </c>
      <c r="AT399" s="111"/>
      <c r="AU399" s="171"/>
      <c r="AV399" s="58">
        <v>4</v>
      </c>
      <c r="AW399" s="58">
        <v>0</v>
      </c>
      <c r="AX399" s="58">
        <v>4</v>
      </c>
      <c r="AY399" s="171"/>
      <c r="AZ399" s="58">
        <v>1</v>
      </c>
      <c r="BA399" s="58">
        <v>51</v>
      </c>
      <c r="BB399" s="58">
        <v>0</v>
      </c>
      <c r="BC399" s="111"/>
      <c r="BD399" s="58">
        <v>1</v>
      </c>
      <c r="BE399" s="62">
        <v>0.62849029820000002</v>
      </c>
      <c r="BF399" s="58">
        <v>0</v>
      </c>
      <c r="BG399" s="58">
        <v>5</v>
      </c>
      <c r="BH399" s="58">
        <v>6</v>
      </c>
      <c r="BI399" s="58">
        <v>6</v>
      </c>
      <c r="BJ399" s="58">
        <v>6</v>
      </c>
      <c r="BK399" s="175"/>
      <c r="BL399" s="61">
        <v>1</v>
      </c>
      <c r="BM399" s="61">
        <v>234</v>
      </c>
      <c r="BN399" s="64">
        <v>0</v>
      </c>
      <c r="BO399" s="112"/>
      <c r="BP399" s="58">
        <v>1</v>
      </c>
      <c r="BQ399" s="61">
        <v>0</v>
      </c>
      <c r="BR399" s="61">
        <v>0</v>
      </c>
      <c r="BS399" s="61">
        <v>240</v>
      </c>
      <c r="BT399" s="64">
        <v>0</v>
      </c>
      <c r="BU399" s="63">
        <v>0</v>
      </c>
      <c r="BV399" s="64">
        <v>0</v>
      </c>
      <c r="BW399" s="112"/>
      <c r="BX399" s="64">
        <v>2</v>
      </c>
      <c r="BY399" s="64">
        <v>6</v>
      </c>
      <c r="BZ399" s="64">
        <v>6</v>
      </c>
      <c r="CA399" s="64">
        <v>6</v>
      </c>
      <c r="CB399" s="65">
        <v>25</v>
      </c>
      <c r="CC399" s="61">
        <v>0</v>
      </c>
      <c r="CD399" s="61">
        <v>218</v>
      </c>
      <c r="CE399" s="64">
        <v>0</v>
      </c>
      <c r="CF399" s="63">
        <v>0.11468</v>
      </c>
      <c r="CG399" s="58">
        <v>0</v>
      </c>
      <c r="CH399" s="58">
        <v>22</v>
      </c>
      <c r="CI399" s="58">
        <v>0</v>
      </c>
      <c r="CJ399" s="58">
        <v>216</v>
      </c>
      <c r="CK399" s="58">
        <v>0</v>
      </c>
      <c r="CL399" s="63">
        <v>0.10185</v>
      </c>
      <c r="CM399" s="58">
        <v>0</v>
      </c>
      <c r="CN399" s="63">
        <v>0.18019662920000001</v>
      </c>
      <c r="CO399" s="58">
        <v>0</v>
      </c>
      <c r="CP399" s="58">
        <v>2</v>
      </c>
      <c r="CQ399" s="58">
        <v>1</v>
      </c>
      <c r="CR399" s="58">
        <v>2</v>
      </c>
      <c r="CS399" s="64">
        <v>14</v>
      </c>
      <c r="CT399" s="64">
        <v>17</v>
      </c>
      <c r="CU399" s="63">
        <v>0.82352941180000006</v>
      </c>
      <c r="CV399" s="62">
        <v>0.98744769870000004</v>
      </c>
      <c r="CW399" s="62">
        <v>0.82352941180000006</v>
      </c>
      <c r="CX399" s="46">
        <f t="shared" si="67"/>
        <v>3.5</v>
      </c>
      <c r="CY399" s="60">
        <v>0</v>
      </c>
      <c r="CZ399" s="60">
        <v>0</v>
      </c>
      <c r="DA399" s="46">
        <f t="shared" si="68"/>
        <v>16.470588236000001</v>
      </c>
      <c r="DB399" s="60">
        <v>0</v>
      </c>
      <c r="DC399" s="60">
        <v>0</v>
      </c>
      <c r="DD399" s="66">
        <v>0</v>
      </c>
      <c r="DE399" s="49">
        <f t="shared" si="69"/>
        <v>0.4317965024</v>
      </c>
    </row>
    <row r="400" spans="1:109" x14ac:dyDescent="0.45">
      <c r="A400" s="56" t="s">
        <v>2125</v>
      </c>
      <c r="B400" s="57" t="s">
        <v>2126</v>
      </c>
      <c r="C400" s="56" t="s">
        <v>2127</v>
      </c>
      <c r="D400" s="56" t="s">
        <v>2128</v>
      </c>
      <c r="E400" s="56" t="s">
        <v>2129</v>
      </c>
      <c r="F400" s="56" t="s">
        <v>1966</v>
      </c>
      <c r="G400" s="56" t="s">
        <v>1967</v>
      </c>
      <c r="H400" s="56" t="s">
        <v>142</v>
      </c>
      <c r="I400" s="58">
        <v>0</v>
      </c>
      <c r="J400" s="59">
        <v>131</v>
      </c>
      <c r="K400" s="60">
        <v>1.8640000000000001</v>
      </c>
      <c r="L400" s="47">
        <f>IF(K400&lt;Benchmarks!C$9,0,IF(K400&lt;Benchmarks!D$9,1,IF(K400&lt;Benchmarks!E$9,2,IF(K400&lt;Benchmarks!F$9,3,IF(K400&lt;Benchmarks!G$9,4,IF(K400&lt;Benchmarks!H$9,5,6))))))</f>
        <v>0</v>
      </c>
      <c r="M400" s="62">
        <v>0.1605839416</v>
      </c>
      <c r="N400" s="46">
        <f t="shared" si="60"/>
        <v>0</v>
      </c>
      <c r="O400" s="60">
        <v>0.97399999999999998</v>
      </c>
      <c r="P400" s="47">
        <f>IF(O400&lt;Benchmarks!C$8,0,IF(O400&lt;Benchmarks!D$8,1,IF(O400&lt;Benchmarks!E$8,2,IF(O400&lt;Benchmarks!F$8,3,IF(O400&lt;Benchmarks!G$8,4,IF(O400&lt;Benchmarks!H$8,5,6))))))</f>
        <v>1</v>
      </c>
      <c r="Q400" s="62">
        <v>1</v>
      </c>
      <c r="R400" s="46">
        <f t="shared" si="61"/>
        <v>1</v>
      </c>
      <c r="S400" s="60">
        <v>0.495</v>
      </c>
      <c r="T400" s="47">
        <f>IF(S400&lt;Benchmarks!C$7,0,IF(S400&lt;Benchmarks!D$7,1,IF(S400&lt;Benchmarks!E$7,2,IF(S400&lt;Benchmarks!F$7,3,IF(S400&lt;Benchmarks!G$7,4,IF(S400&lt;Benchmarks!H$7,5,6))))))</f>
        <v>4</v>
      </c>
      <c r="U400" s="62">
        <v>1</v>
      </c>
      <c r="V400" s="46">
        <f t="shared" si="62"/>
        <v>4</v>
      </c>
      <c r="W400" s="60">
        <v>3.3330000000000002</v>
      </c>
      <c r="X400" s="44">
        <f>IF(W400&lt;Benchmarks!C$5,0,IF(W400&lt;Benchmarks!D$5,1,IF(W400&lt;Benchmarks!E$5,2,IF(W400&lt;Benchmarks!F$5,3,IF(W400&lt;Benchmarks!G$5,4,IF(W400&lt;Benchmarks!H$5,5,6))))))</f>
        <v>0</v>
      </c>
      <c r="Y400" s="62">
        <v>0.98905109489999998</v>
      </c>
      <c r="Z400" s="46">
        <f t="shared" si="63"/>
        <v>0</v>
      </c>
      <c r="AA400" s="60">
        <v>3.0390000000000001</v>
      </c>
      <c r="AB400" s="44">
        <f>IF(AA400&lt;Benchmarks!C$6,0,IF(AA400&lt;Benchmarks!D$6,1,IF(AA400&lt;Benchmarks!E$6,2,IF(AA400&lt;Benchmarks!F$6,3,IF(AA400&lt;Benchmarks!G$6,4,IF(AA400&lt;Benchmarks!H$6,5,6))))))</f>
        <v>0</v>
      </c>
      <c r="AC400" s="62">
        <v>0.98717948720000004</v>
      </c>
      <c r="AD400" s="46">
        <f t="shared" si="64"/>
        <v>0</v>
      </c>
      <c r="AE400" s="46">
        <f t="shared" si="65"/>
        <v>5</v>
      </c>
      <c r="AF400" s="58">
        <v>30</v>
      </c>
      <c r="AG400" s="48">
        <f t="shared" si="66"/>
        <v>0.16666666666666666</v>
      </c>
      <c r="AH400" s="58">
        <v>25</v>
      </c>
      <c r="AI400" s="58">
        <v>0</v>
      </c>
      <c r="AJ400" s="58">
        <v>197</v>
      </c>
      <c r="AK400" s="58">
        <v>0</v>
      </c>
      <c r="AL400" s="62">
        <v>0.12690000000000001</v>
      </c>
      <c r="AM400" s="58">
        <v>0</v>
      </c>
      <c r="AN400" s="58">
        <v>15</v>
      </c>
      <c r="AO400" s="58">
        <v>0</v>
      </c>
      <c r="AP400" s="58">
        <v>282</v>
      </c>
      <c r="AQ400" s="58">
        <v>0</v>
      </c>
      <c r="AR400" s="62">
        <v>5.3190000000000001E-2</v>
      </c>
      <c r="AS400" s="58">
        <v>0</v>
      </c>
      <c r="AT400" s="62">
        <v>0.64017717559999998</v>
      </c>
      <c r="AU400" s="58">
        <v>0</v>
      </c>
      <c r="AV400" s="58">
        <v>2</v>
      </c>
      <c r="AW400" s="58">
        <v>5</v>
      </c>
      <c r="AX400" s="58">
        <v>5</v>
      </c>
      <c r="AY400" s="171"/>
      <c r="AZ400" s="58">
        <v>1</v>
      </c>
      <c r="BA400" s="58">
        <v>68</v>
      </c>
      <c r="BB400" s="58">
        <v>0</v>
      </c>
      <c r="BC400" s="111"/>
      <c r="BD400" s="58">
        <v>1</v>
      </c>
      <c r="BE400" s="111"/>
      <c r="BF400" s="58">
        <v>2</v>
      </c>
      <c r="BG400" s="58">
        <v>3</v>
      </c>
      <c r="BH400" s="58">
        <v>5</v>
      </c>
      <c r="BI400" s="58">
        <v>5</v>
      </c>
      <c r="BJ400" s="58">
        <v>5</v>
      </c>
      <c r="BK400" s="175"/>
      <c r="BL400" s="61">
        <v>1</v>
      </c>
      <c r="BM400" s="61">
        <v>254</v>
      </c>
      <c r="BN400" s="64">
        <v>0</v>
      </c>
      <c r="BO400" s="112"/>
      <c r="BP400" s="58">
        <v>1</v>
      </c>
      <c r="BQ400" s="175"/>
      <c r="BR400" s="61">
        <v>1</v>
      </c>
      <c r="BS400" s="61">
        <v>308</v>
      </c>
      <c r="BT400" s="64">
        <v>0</v>
      </c>
      <c r="BU400" s="112"/>
      <c r="BV400" s="64">
        <v>1</v>
      </c>
      <c r="BW400" s="112"/>
      <c r="BX400" s="172"/>
      <c r="BY400" s="64">
        <v>3</v>
      </c>
      <c r="BZ400" s="64">
        <v>0</v>
      </c>
      <c r="CA400" s="64">
        <v>3</v>
      </c>
      <c r="CB400" s="65">
        <v>24</v>
      </c>
      <c r="CC400" s="61">
        <v>0</v>
      </c>
      <c r="CD400" s="61">
        <v>244</v>
      </c>
      <c r="CE400" s="64">
        <v>0</v>
      </c>
      <c r="CF400" s="63">
        <v>9.8360000000000003E-2</v>
      </c>
      <c r="CG400" s="58">
        <v>0</v>
      </c>
      <c r="CH400" s="58">
        <v>30</v>
      </c>
      <c r="CI400" s="58">
        <v>0</v>
      </c>
      <c r="CJ400" s="58">
        <v>291</v>
      </c>
      <c r="CK400" s="58">
        <v>0</v>
      </c>
      <c r="CL400" s="63">
        <v>0.10309</v>
      </c>
      <c r="CM400" s="58">
        <v>0</v>
      </c>
      <c r="CN400" s="112"/>
      <c r="CO400" s="171"/>
      <c r="CP400" s="58">
        <v>2</v>
      </c>
      <c r="CQ400" s="58">
        <v>0</v>
      </c>
      <c r="CR400" s="58">
        <v>2</v>
      </c>
      <c r="CS400" s="64">
        <v>10</v>
      </c>
      <c r="CT400" s="64">
        <v>17</v>
      </c>
      <c r="CU400" s="63">
        <v>0.58823529409999997</v>
      </c>
      <c r="CV400" s="62">
        <v>0.93650793649999997</v>
      </c>
      <c r="CW400" s="62">
        <v>0.29411764709999999</v>
      </c>
      <c r="CX400" s="46">
        <f t="shared" si="67"/>
        <v>4.375</v>
      </c>
      <c r="CY400" s="60">
        <v>0</v>
      </c>
      <c r="CZ400" s="60">
        <v>0</v>
      </c>
      <c r="DA400" s="46">
        <f t="shared" si="68"/>
        <v>5.8823529419999998</v>
      </c>
      <c r="DB400" s="60">
        <v>0</v>
      </c>
      <c r="DC400" s="60">
        <v>0</v>
      </c>
      <c r="DD400" s="66">
        <v>0</v>
      </c>
      <c r="DE400" s="49">
        <f t="shared" si="69"/>
        <v>0.22178060415135137</v>
      </c>
    </row>
    <row r="401" spans="1:109" x14ac:dyDescent="0.45">
      <c r="A401" s="56" t="s">
        <v>2130</v>
      </c>
      <c r="B401" s="57" t="s">
        <v>2131</v>
      </c>
      <c r="C401" s="56" t="s">
        <v>2132</v>
      </c>
      <c r="D401" s="56" t="s">
        <v>2133</v>
      </c>
      <c r="E401" s="56" t="s">
        <v>2134</v>
      </c>
      <c r="F401" s="56" t="s">
        <v>1966</v>
      </c>
      <c r="G401" s="56" t="s">
        <v>1967</v>
      </c>
      <c r="H401" s="56" t="s">
        <v>142</v>
      </c>
      <c r="I401" s="58">
        <v>0</v>
      </c>
      <c r="J401" s="59">
        <v>54</v>
      </c>
      <c r="K401" s="60">
        <v>2.6190000000000002</v>
      </c>
      <c r="L401" s="47">
        <f>IF(K401&lt;Benchmarks!C$9,0,IF(K401&lt;Benchmarks!D$9,1,IF(K401&lt;Benchmarks!E$9,2,IF(K401&lt;Benchmarks!F$9,3,IF(K401&lt;Benchmarks!G$9,4,IF(K401&lt;Benchmarks!H$9,5,6))))))</f>
        <v>4</v>
      </c>
      <c r="M401" s="62">
        <v>0.75182481749999996</v>
      </c>
      <c r="N401" s="46">
        <f t="shared" si="60"/>
        <v>3.0072992699999999</v>
      </c>
      <c r="O401" s="60">
        <v>1.1040000000000001</v>
      </c>
      <c r="P401" s="47">
        <f>IF(O401&lt;Benchmarks!C$8,0,IF(O401&lt;Benchmarks!D$8,1,IF(O401&lt;Benchmarks!E$8,2,IF(O401&lt;Benchmarks!F$8,3,IF(O401&lt;Benchmarks!G$8,4,IF(O401&lt;Benchmarks!H$8,5,6))))))</f>
        <v>2</v>
      </c>
      <c r="Q401" s="62">
        <v>1</v>
      </c>
      <c r="R401" s="46">
        <f t="shared" si="61"/>
        <v>2</v>
      </c>
      <c r="S401" s="60">
        <v>0.40899999999999997</v>
      </c>
      <c r="T401" s="47">
        <f>IF(S401&lt;Benchmarks!C$7,0,IF(S401&lt;Benchmarks!D$7,1,IF(S401&lt;Benchmarks!E$7,2,IF(S401&lt;Benchmarks!F$7,3,IF(S401&lt;Benchmarks!G$7,4,IF(S401&lt;Benchmarks!H$7,5,6))))))</f>
        <v>3</v>
      </c>
      <c r="U401" s="62">
        <v>1</v>
      </c>
      <c r="V401" s="46">
        <f t="shared" si="62"/>
        <v>3</v>
      </c>
      <c r="W401" s="60">
        <v>4.1310000000000002</v>
      </c>
      <c r="X401" s="44">
        <f>IF(W401&lt;Benchmarks!C$5,0,IF(W401&lt;Benchmarks!D$5,1,IF(W401&lt;Benchmarks!E$5,2,IF(W401&lt;Benchmarks!F$5,3,IF(W401&lt;Benchmarks!G$5,4,IF(W401&lt;Benchmarks!H$5,5,6))))))</f>
        <v>4</v>
      </c>
      <c r="Y401" s="62">
        <v>0.66423357660000004</v>
      </c>
      <c r="Z401" s="46">
        <f t="shared" si="63"/>
        <v>2.6569343064000002</v>
      </c>
      <c r="AA401" s="60">
        <v>3.8410000000000002</v>
      </c>
      <c r="AB401" s="44">
        <f>IF(AA401&lt;Benchmarks!C$6,0,IF(AA401&lt;Benchmarks!D$6,1,IF(AA401&lt;Benchmarks!E$6,2,IF(AA401&lt;Benchmarks!F$6,3,IF(AA401&lt;Benchmarks!G$6,4,IF(AA401&lt;Benchmarks!H$6,5,6))))))</f>
        <v>4</v>
      </c>
      <c r="AC401" s="62">
        <v>0.3846153846</v>
      </c>
      <c r="AD401" s="46">
        <f t="shared" si="64"/>
        <v>1.5384615384</v>
      </c>
      <c r="AE401" s="46">
        <f t="shared" si="65"/>
        <v>12.202695114800001</v>
      </c>
      <c r="AF401" s="58">
        <v>30</v>
      </c>
      <c r="AG401" s="48">
        <f t="shared" si="66"/>
        <v>0.40675650382666667</v>
      </c>
      <c r="AH401" s="171"/>
      <c r="AI401" s="58">
        <v>1</v>
      </c>
      <c r="AJ401" s="58">
        <v>111</v>
      </c>
      <c r="AK401" s="58">
        <v>0</v>
      </c>
      <c r="AL401" s="111"/>
      <c r="AM401" s="58">
        <v>1</v>
      </c>
      <c r="AN401" s="171"/>
      <c r="AO401" s="58">
        <v>1</v>
      </c>
      <c r="AP401" s="58">
        <v>111</v>
      </c>
      <c r="AQ401" s="58">
        <v>0</v>
      </c>
      <c r="AR401" s="111"/>
      <c r="AS401" s="58">
        <v>1</v>
      </c>
      <c r="AT401" s="111"/>
      <c r="AU401" s="171"/>
      <c r="AV401" s="58">
        <v>3</v>
      </c>
      <c r="AW401" s="58">
        <v>0</v>
      </c>
      <c r="AX401" s="58">
        <v>3</v>
      </c>
      <c r="AY401" s="171"/>
      <c r="AZ401" s="58">
        <v>1</v>
      </c>
      <c r="BA401" s="171"/>
      <c r="BB401" s="58">
        <v>4</v>
      </c>
      <c r="BC401" s="111"/>
      <c r="BD401" s="58">
        <v>1</v>
      </c>
      <c r="BE401" s="111"/>
      <c r="BF401" s="171"/>
      <c r="BG401" s="171"/>
      <c r="BH401" s="171"/>
      <c r="BI401" s="171"/>
      <c r="BJ401" s="58">
        <v>3</v>
      </c>
      <c r="BK401" s="175"/>
      <c r="BL401" s="61">
        <v>1</v>
      </c>
      <c r="BM401" s="61">
        <v>132</v>
      </c>
      <c r="BN401" s="64">
        <v>0</v>
      </c>
      <c r="BO401" s="112"/>
      <c r="BP401" s="58">
        <v>1</v>
      </c>
      <c r="BQ401" s="175"/>
      <c r="BR401" s="61">
        <v>1</v>
      </c>
      <c r="BS401" s="61">
        <v>125</v>
      </c>
      <c r="BT401" s="64">
        <v>0</v>
      </c>
      <c r="BU401" s="112"/>
      <c r="BV401" s="64">
        <v>1</v>
      </c>
      <c r="BW401" s="112"/>
      <c r="BX401" s="172"/>
      <c r="BY401" s="64">
        <v>1</v>
      </c>
      <c r="BZ401" s="64">
        <v>0</v>
      </c>
      <c r="CA401" s="64">
        <v>1</v>
      </c>
      <c r="CB401" s="65">
        <v>12</v>
      </c>
      <c r="CC401" s="61">
        <v>0</v>
      </c>
      <c r="CD401" s="61">
        <v>120</v>
      </c>
      <c r="CE401" s="64">
        <v>0</v>
      </c>
      <c r="CF401" s="63">
        <v>0.1</v>
      </c>
      <c r="CG401" s="58">
        <v>0</v>
      </c>
      <c r="CH401" s="58">
        <v>0</v>
      </c>
      <c r="CI401" s="58">
        <v>0</v>
      </c>
      <c r="CJ401" s="58">
        <v>110</v>
      </c>
      <c r="CK401" s="58">
        <v>0</v>
      </c>
      <c r="CL401" s="63">
        <v>0</v>
      </c>
      <c r="CM401" s="58">
        <v>0</v>
      </c>
      <c r="CN401" s="63">
        <v>1.7692852088</v>
      </c>
      <c r="CO401" s="58">
        <v>0</v>
      </c>
      <c r="CP401" s="58">
        <v>5</v>
      </c>
      <c r="CQ401" s="58">
        <v>5</v>
      </c>
      <c r="CR401" s="58">
        <v>5</v>
      </c>
      <c r="CS401" s="64">
        <v>9</v>
      </c>
      <c r="CT401" s="64">
        <v>17</v>
      </c>
      <c r="CU401" s="63">
        <v>0.52941176469999995</v>
      </c>
      <c r="CV401" s="62">
        <v>0.98399999999999999</v>
      </c>
      <c r="CW401" s="62">
        <v>0.52941176469999995</v>
      </c>
      <c r="CX401" s="46">
        <f t="shared" si="67"/>
        <v>10.67735822545</v>
      </c>
      <c r="CY401" s="60">
        <v>0</v>
      </c>
      <c r="CZ401" s="60">
        <v>0</v>
      </c>
      <c r="DA401" s="46">
        <f t="shared" si="68"/>
        <v>10.588235293999999</v>
      </c>
      <c r="DB401" s="60">
        <v>0</v>
      </c>
      <c r="DC401" s="60">
        <v>0</v>
      </c>
      <c r="DD401" s="66">
        <v>0</v>
      </c>
      <c r="DE401" s="49">
        <f t="shared" si="69"/>
        <v>0.45979661663675675</v>
      </c>
    </row>
    <row r="402" spans="1:109" x14ac:dyDescent="0.45">
      <c r="A402" s="56" t="s">
        <v>2135</v>
      </c>
      <c r="B402" s="57" t="s">
        <v>2136</v>
      </c>
      <c r="C402" s="56" t="s">
        <v>2137</v>
      </c>
      <c r="D402" s="56" t="s">
        <v>2138</v>
      </c>
      <c r="E402" s="56" t="s">
        <v>2139</v>
      </c>
      <c r="F402" s="56" t="s">
        <v>1966</v>
      </c>
      <c r="G402" s="56" t="s">
        <v>1967</v>
      </c>
      <c r="H402" s="56" t="s">
        <v>142</v>
      </c>
      <c r="I402" s="58">
        <v>0</v>
      </c>
      <c r="J402" s="59">
        <v>73</v>
      </c>
      <c r="K402" s="60">
        <v>2.2719999999999998</v>
      </c>
      <c r="L402" s="47">
        <f>IF(K402&lt;Benchmarks!C$9,0,IF(K402&lt;Benchmarks!D$9,1,IF(K402&lt;Benchmarks!E$9,2,IF(K402&lt;Benchmarks!F$9,3,IF(K402&lt;Benchmarks!G$9,4,IF(K402&lt;Benchmarks!H$9,5,6))))))</f>
        <v>1</v>
      </c>
      <c r="M402" s="62">
        <v>0.5656934307</v>
      </c>
      <c r="N402" s="46">
        <f t="shared" si="60"/>
        <v>0.5656934307</v>
      </c>
      <c r="O402" s="60">
        <v>0.96599999999999997</v>
      </c>
      <c r="P402" s="47">
        <f>IF(O402&lt;Benchmarks!C$8,0,IF(O402&lt;Benchmarks!D$8,1,IF(O402&lt;Benchmarks!E$8,2,IF(O402&lt;Benchmarks!F$8,3,IF(O402&lt;Benchmarks!G$8,4,IF(O402&lt;Benchmarks!H$8,5,6))))))</f>
        <v>0</v>
      </c>
      <c r="Q402" s="62">
        <v>1</v>
      </c>
      <c r="R402" s="46">
        <f t="shared" si="61"/>
        <v>0</v>
      </c>
      <c r="S402" s="60">
        <v>1.0820000000000001</v>
      </c>
      <c r="T402" s="47">
        <f>IF(S402&lt;Benchmarks!C$7,0,IF(S402&lt;Benchmarks!D$7,1,IF(S402&lt;Benchmarks!E$7,2,IF(S402&lt;Benchmarks!F$7,3,IF(S402&lt;Benchmarks!G$7,4,IF(S402&lt;Benchmarks!H$7,5,6))))))</f>
        <v>6</v>
      </c>
      <c r="U402" s="62">
        <v>1</v>
      </c>
      <c r="V402" s="46">
        <f t="shared" si="62"/>
        <v>6</v>
      </c>
      <c r="W402" s="60">
        <v>4.32</v>
      </c>
      <c r="X402" s="44">
        <f>IF(W402&lt;Benchmarks!C$5,0,IF(W402&lt;Benchmarks!D$5,1,IF(W402&lt;Benchmarks!E$5,2,IF(W402&lt;Benchmarks!F$5,3,IF(W402&lt;Benchmarks!G$5,4,IF(W402&lt;Benchmarks!H$5,5,6))))))</f>
        <v>4</v>
      </c>
      <c r="Y402" s="62">
        <v>0.98540145990000005</v>
      </c>
      <c r="Z402" s="46">
        <f t="shared" si="63"/>
        <v>3.9416058396000002</v>
      </c>
      <c r="AA402" s="60">
        <v>3.9020000000000001</v>
      </c>
      <c r="AB402" s="44">
        <f>IF(AA402&lt;Benchmarks!C$6,0,IF(AA402&lt;Benchmarks!D$6,1,IF(AA402&lt;Benchmarks!E$6,2,IF(AA402&lt;Benchmarks!F$6,3,IF(AA402&lt;Benchmarks!G$6,4,IF(AA402&lt;Benchmarks!H$6,5,6))))))</f>
        <v>4</v>
      </c>
      <c r="AC402" s="62">
        <v>0.94871794870000004</v>
      </c>
      <c r="AD402" s="46">
        <f t="shared" si="64"/>
        <v>3.7948717948000001</v>
      </c>
      <c r="AE402" s="46">
        <f t="shared" si="65"/>
        <v>14.3021710651</v>
      </c>
      <c r="AF402" s="58">
        <v>30</v>
      </c>
      <c r="AG402" s="48">
        <f t="shared" si="66"/>
        <v>0.4767390355033333</v>
      </c>
      <c r="AH402" s="171"/>
      <c r="AI402" s="58">
        <v>1</v>
      </c>
      <c r="AJ402" s="58">
        <v>113</v>
      </c>
      <c r="AK402" s="58">
        <v>0</v>
      </c>
      <c r="AL402" s="111"/>
      <c r="AM402" s="58">
        <v>1</v>
      </c>
      <c r="AN402" s="171"/>
      <c r="AO402" s="58">
        <v>1</v>
      </c>
      <c r="AP402" s="58">
        <v>91</v>
      </c>
      <c r="AQ402" s="58">
        <v>0</v>
      </c>
      <c r="AR402" s="111"/>
      <c r="AS402" s="58">
        <v>1</v>
      </c>
      <c r="AT402" s="62">
        <v>0.26846205960000002</v>
      </c>
      <c r="AU402" s="58">
        <v>0</v>
      </c>
      <c r="AV402" s="58">
        <v>2</v>
      </c>
      <c r="AW402" s="58">
        <v>2</v>
      </c>
      <c r="AX402" s="58">
        <v>2</v>
      </c>
      <c r="AY402" s="171"/>
      <c r="AZ402" s="58">
        <v>1</v>
      </c>
      <c r="BA402" s="171"/>
      <c r="BB402" s="58">
        <v>4</v>
      </c>
      <c r="BC402" s="111"/>
      <c r="BD402" s="58">
        <v>1</v>
      </c>
      <c r="BE402" s="111"/>
      <c r="BF402" s="171"/>
      <c r="BG402" s="171"/>
      <c r="BH402" s="171"/>
      <c r="BI402" s="171"/>
      <c r="BJ402" s="58">
        <v>2</v>
      </c>
      <c r="BK402" s="175"/>
      <c r="BL402" s="61">
        <v>1</v>
      </c>
      <c r="BM402" s="61">
        <v>120</v>
      </c>
      <c r="BN402" s="64">
        <v>0</v>
      </c>
      <c r="BO402" s="112"/>
      <c r="BP402" s="58">
        <v>1</v>
      </c>
      <c r="BQ402" s="175"/>
      <c r="BR402" s="61">
        <v>1</v>
      </c>
      <c r="BS402" s="61">
        <v>97</v>
      </c>
      <c r="BT402" s="64">
        <v>0</v>
      </c>
      <c r="BU402" s="112"/>
      <c r="BV402" s="64">
        <v>1</v>
      </c>
      <c r="BW402" s="63">
        <v>1.03191745E-2</v>
      </c>
      <c r="BX402" s="64">
        <v>0</v>
      </c>
      <c r="BY402" s="64">
        <v>0</v>
      </c>
      <c r="BZ402" s="64">
        <v>0</v>
      </c>
      <c r="CA402" s="64">
        <v>0</v>
      </c>
      <c r="CB402" s="65">
        <v>11</v>
      </c>
      <c r="CC402" s="61">
        <v>0</v>
      </c>
      <c r="CD402" s="61">
        <v>120</v>
      </c>
      <c r="CE402" s="64">
        <v>0</v>
      </c>
      <c r="CF402" s="63">
        <v>9.1670000000000001E-2</v>
      </c>
      <c r="CG402" s="58">
        <v>0</v>
      </c>
      <c r="CH402" s="171"/>
      <c r="CI402" s="58">
        <v>1</v>
      </c>
      <c r="CJ402" s="58">
        <v>97</v>
      </c>
      <c r="CK402" s="58">
        <v>0</v>
      </c>
      <c r="CL402" s="112"/>
      <c r="CM402" s="58">
        <v>1</v>
      </c>
      <c r="CN402" s="112"/>
      <c r="CO402" s="58">
        <v>2</v>
      </c>
      <c r="CP402" s="58">
        <v>2</v>
      </c>
      <c r="CQ402" s="58">
        <v>1</v>
      </c>
      <c r="CR402" s="58">
        <v>2</v>
      </c>
      <c r="CS402" s="64">
        <v>4</v>
      </c>
      <c r="CT402" s="64">
        <v>17</v>
      </c>
      <c r="CU402" s="63">
        <v>0.23529411759999999</v>
      </c>
      <c r="CV402" s="62">
        <v>0.92079207919999995</v>
      </c>
      <c r="CW402" s="62">
        <v>0.1176470588</v>
      </c>
      <c r="CX402" s="46">
        <f t="shared" si="67"/>
        <v>12.5143996819625</v>
      </c>
      <c r="CY402" s="60">
        <v>0</v>
      </c>
      <c r="CZ402" s="60">
        <v>0</v>
      </c>
      <c r="DA402" s="46">
        <f t="shared" si="68"/>
        <v>2.3529411759999999</v>
      </c>
      <c r="DB402" s="60">
        <v>0</v>
      </c>
      <c r="DC402" s="60">
        <v>0</v>
      </c>
      <c r="DD402" s="66">
        <v>0</v>
      </c>
      <c r="DE402" s="49">
        <f t="shared" si="69"/>
        <v>0.32145601855054051</v>
      </c>
    </row>
    <row r="403" spans="1:109" x14ac:dyDescent="0.45">
      <c r="A403" s="56" t="s">
        <v>2140</v>
      </c>
      <c r="B403" s="57" t="s">
        <v>2141</v>
      </c>
      <c r="C403" s="56" t="s">
        <v>2142</v>
      </c>
      <c r="D403" s="56" t="s">
        <v>2143</v>
      </c>
      <c r="E403" s="56" t="s">
        <v>2144</v>
      </c>
      <c r="F403" s="56" t="s">
        <v>1966</v>
      </c>
      <c r="G403" s="56" t="s">
        <v>1967</v>
      </c>
      <c r="H403" s="56" t="s">
        <v>142</v>
      </c>
      <c r="I403" s="58">
        <v>0</v>
      </c>
      <c r="J403" s="59">
        <v>85</v>
      </c>
      <c r="K403" s="60">
        <v>2.2839999999999998</v>
      </c>
      <c r="L403" s="47">
        <f>IF(K403&lt;Benchmarks!C$9,0,IF(K403&lt;Benchmarks!D$9,1,IF(K403&lt;Benchmarks!E$9,2,IF(K403&lt;Benchmarks!F$9,3,IF(K403&lt;Benchmarks!G$9,4,IF(K403&lt;Benchmarks!H$9,5,6))))))</f>
        <v>1</v>
      </c>
      <c r="M403" s="62">
        <v>0.98175182480000001</v>
      </c>
      <c r="N403" s="46">
        <f t="shared" si="60"/>
        <v>0.98175182480000001</v>
      </c>
      <c r="O403" s="60">
        <v>1.109</v>
      </c>
      <c r="P403" s="47">
        <f>IF(O403&lt;Benchmarks!C$8,0,IF(O403&lt;Benchmarks!D$8,1,IF(O403&lt;Benchmarks!E$8,2,IF(O403&lt;Benchmarks!F$8,3,IF(O403&lt;Benchmarks!G$8,4,IF(O403&lt;Benchmarks!H$8,5,6))))))</f>
        <v>3</v>
      </c>
      <c r="Q403" s="62">
        <v>1</v>
      </c>
      <c r="R403" s="46">
        <f t="shared" si="61"/>
        <v>3</v>
      </c>
      <c r="S403" s="60">
        <v>0.45700000000000002</v>
      </c>
      <c r="T403" s="47">
        <f>IF(S403&lt;Benchmarks!C$7,0,IF(S403&lt;Benchmarks!D$7,1,IF(S403&lt;Benchmarks!E$7,2,IF(S403&lt;Benchmarks!F$7,3,IF(S403&lt;Benchmarks!G$7,4,IF(S403&lt;Benchmarks!H$7,5,6))))))</f>
        <v>4</v>
      </c>
      <c r="U403" s="62">
        <v>1</v>
      </c>
      <c r="V403" s="46">
        <f t="shared" si="62"/>
        <v>4</v>
      </c>
      <c r="W403" s="60">
        <v>3.85</v>
      </c>
      <c r="X403" s="44">
        <f>IF(W403&lt;Benchmarks!C$5,0,IF(W403&lt;Benchmarks!D$5,1,IF(W403&lt;Benchmarks!E$5,2,IF(W403&lt;Benchmarks!F$5,3,IF(W403&lt;Benchmarks!G$5,4,IF(W403&lt;Benchmarks!H$5,5,6))))))</f>
        <v>2</v>
      </c>
      <c r="Y403" s="62">
        <v>1</v>
      </c>
      <c r="Z403" s="46">
        <f t="shared" si="63"/>
        <v>2</v>
      </c>
      <c r="AA403" s="60">
        <v>3.4049999999999998</v>
      </c>
      <c r="AB403" s="44">
        <f>IF(AA403&lt;Benchmarks!C$6,0,IF(AA403&lt;Benchmarks!D$6,1,IF(AA403&lt;Benchmarks!E$6,2,IF(AA403&lt;Benchmarks!F$6,3,IF(AA403&lt;Benchmarks!G$6,4,IF(AA403&lt;Benchmarks!H$6,5,6))))))</f>
        <v>1</v>
      </c>
      <c r="AC403" s="62">
        <v>1</v>
      </c>
      <c r="AD403" s="46">
        <f t="shared" si="64"/>
        <v>1</v>
      </c>
      <c r="AE403" s="46">
        <f t="shared" si="65"/>
        <v>10.9817518248</v>
      </c>
      <c r="AF403" s="58">
        <v>30</v>
      </c>
      <c r="AG403" s="48">
        <f t="shared" si="66"/>
        <v>0.36605839416000002</v>
      </c>
      <c r="AH403" s="171"/>
      <c r="AI403" s="58">
        <v>1</v>
      </c>
      <c r="AJ403" s="58">
        <v>150</v>
      </c>
      <c r="AK403" s="58">
        <v>0</v>
      </c>
      <c r="AL403" s="111"/>
      <c r="AM403" s="58">
        <v>1</v>
      </c>
      <c r="AN403" s="171"/>
      <c r="AO403" s="58">
        <v>1</v>
      </c>
      <c r="AP403" s="58">
        <v>197</v>
      </c>
      <c r="AQ403" s="58">
        <v>0</v>
      </c>
      <c r="AR403" s="111"/>
      <c r="AS403" s="58">
        <v>1</v>
      </c>
      <c r="AT403" s="111"/>
      <c r="AU403" s="171"/>
      <c r="AV403" s="58">
        <v>2</v>
      </c>
      <c r="AW403" s="58">
        <v>0</v>
      </c>
      <c r="AX403" s="58">
        <v>2</v>
      </c>
      <c r="AY403" s="171"/>
      <c r="AZ403" s="58">
        <v>1</v>
      </c>
      <c r="BA403" s="58">
        <v>47</v>
      </c>
      <c r="BB403" s="58">
        <v>0</v>
      </c>
      <c r="BC403" s="111"/>
      <c r="BD403" s="58">
        <v>1</v>
      </c>
      <c r="BE403" s="111"/>
      <c r="BF403" s="171"/>
      <c r="BG403" s="58">
        <v>1</v>
      </c>
      <c r="BH403" s="58">
        <v>0</v>
      </c>
      <c r="BI403" s="58">
        <v>1</v>
      </c>
      <c r="BJ403" s="58">
        <v>2</v>
      </c>
      <c r="BK403" s="61">
        <v>0</v>
      </c>
      <c r="BL403" s="61">
        <v>0</v>
      </c>
      <c r="BM403" s="61">
        <v>224</v>
      </c>
      <c r="BN403" s="64">
        <v>0</v>
      </c>
      <c r="BO403" s="63">
        <v>0</v>
      </c>
      <c r="BP403" s="58">
        <v>0</v>
      </c>
      <c r="BQ403" s="175"/>
      <c r="BR403" s="61">
        <v>1</v>
      </c>
      <c r="BS403" s="61">
        <v>222</v>
      </c>
      <c r="BT403" s="64">
        <v>0</v>
      </c>
      <c r="BU403" s="112"/>
      <c r="BV403" s="64">
        <v>1</v>
      </c>
      <c r="BW403" s="112"/>
      <c r="BX403" s="172"/>
      <c r="BY403" s="64">
        <v>4</v>
      </c>
      <c r="BZ403" s="64">
        <v>0</v>
      </c>
      <c r="CA403" s="64">
        <v>4</v>
      </c>
      <c r="CB403" s="65">
        <v>41</v>
      </c>
      <c r="CC403" s="61">
        <v>0</v>
      </c>
      <c r="CD403" s="61">
        <v>208</v>
      </c>
      <c r="CE403" s="64">
        <v>0</v>
      </c>
      <c r="CF403" s="63">
        <v>0.19711999999999999</v>
      </c>
      <c r="CG403" s="58">
        <v>0</v>
      </c>
      <c r="CH403" s="58">
        <v>35</v>
      </c>
      <c r="CI403" s="58">
        <v>0</v>
      </c>
      <c r="CJ403" s="58">
        <v>210</v>
      </c>
      <c r="CK403" s="58">
        <v>0</v>
      </c>
      <c r="CL403" s="63">
        <v>0.16667000000000001</v>
      </c>
      <c r="CM403" s="58">
        <v>0</v>
      </c>
      <c r="CN403" s="63">
        <v>0.19819057540000001</v>
      </c>
      <c r="CO403" s="58">
        <v>0</v>
      </c>
      <c r="CP403" s="58">
        <v>0</v>
      </c>
      <c r="CQ403" s="58">
        <v>1</v>
      </c>
      <c r="CR403" s="58">
        <v>1</v>
      </c>
      <c r="CS403" s="64">
        <v>7</v>
      </c>
      <c r="CT403" s="64">
        <v>17</v>
      </c>
      <c r="CU403" s="63">
        <v>0.41176470590000003</v>
      </c>
      <c r="CV403" s="62">
        <v>0.90557939909999996</v>
      </c>
      <c r="CW403" s="62">
        <v>0.20588235290000001</v>
      </c>
      <c r="CX403" s="46">
        <f t="shared" si="67"/>
        <v>9.6090328466999999</v>
      </c>
      <c r="CY403" s="60">
        <v>0</v>
      </c>
      <c r="CZ403" s="60">
        <v>0</v>
      </c>
      <c r="DA403" s="46">
        <f t="shared" si="68"/>
        <v>4.1176470580000002</v>
      </c>
      <c r="DB403" s="60">
        <v>0</v>
      </c>
      <c r="DC403" s="60">
        <v>0</v>
      </c>
      <c r="DD403" s="66">
        <v>0</v>
      </c>
      <c r="DE403" s="49">
        <f t="shared" si="69"/>
        <v>0.29679307902054053</v>
      </c>
    </row>
    <row r="404" spans="1:109" x14ac:dyDescent="0.45">
      <c r="A404" s="56" t="s">
        <v>2145</v>
      </c>
      <c r="B404" s="57" t="s">
        <v>2146</v>
      </c>
      <c r="C404" s="56" t="s">
        <v>2147</v>
      </c>
      <c r="D404" s="56" t="s">
        <v>2148</v>
      </c>
      <c r="E404" s="56" t="s">
        <v>2149</v>
      </c>
      <c r="F404" s="56" t="s">
        <v>1999</v>
      </c>
      <c r="G404" s="56" t="s">
        <v>1967</v>
      </c>
      <c r="H404" s="56" t="s">
        <v>142</v>
      </c>
      <c r="I404" s="58">
        <v>0</v>
      </c>
      <c r="J404" s="59">
        <v>99</v>
      </c>
      <c r="K404" s="60">
        <v>2.226</v>
      </c>
      <c r="L404" s="47">
        <f>IF(K404&lt;Benchmarks!C$9,0,IF(K404&lt;Benchmarks!D$9,1,IF(K404&lt;Benchmarks!E$9,2,IF(K404&lt;Benchmarks!F$9,3,IF(K404&lt;Benchmarks!G$9,4,IF(K404&lt;Benchmarks!H$9,5,6))))))</f>
        <v>1</v>
      </c>
      <c r="M404" s="62">
        <v>0.47445255469999997</v>
      </c>
      <c r="N404" s="46">
        <f t="shared" si="60"/>
        <v>0.47445255469999997</v>
      </c>
      <c r="O404" s="60">
        <v>1.02</v>
      </c>
      <c r="P404" s="47">
        <f>IF(O404&lt;Benchmarks!C$8,0,IF(O404&lt;Benchmarks!D$8,1,IF(O404&lt;Benchmarks!E$8,2,IF(O404&lt;Benchmarks!F$8,3,IF(O404&lt;Benchmarks!G$8,4,IF(O404&lt;Benchmarks!H$8,5,6))))))</f>
        <v>1</v>
      </c>
      <c r="Q404" s="62">
        <v>1</v>
      </c>
      <c r="R404" s="46">
        <f t="shared" si="61"/>
        <v>1</v>
      </c>
      <c r="S404" s="60">
        <v>0.77500000000000002</v>
      </c>
      <c r="T404" s="47">
        <f>IF(S404&lt;Benchmarks!C$7,0,IF(S404&lt;Benchmarks!D$7,1,IF(S404&lt;Benchmarks!E$7,2,IF(S404&lt;Benchmarks!F$7,3,IF(S404&lt;Benchmarks!G$7,4,IF(S404&lt;Benchmarks!H$7,5,6))))))</f>
        <v>6</v>
      </c>
      <c r="U404" s="62">
        <v>1</v>
      </c>
      <c r="V404" s="46">
        <f t="shared" si="62"/>
        <v>6</v>
      </c>
      <c r="W404" s="60">
        <v>4.0209999999999999</v>
      </c>
      <c r="X404" s="44">
        <f>IF(W404&lt;Benchmarks!C$5,0,IF(W404&lt;Benchmarks!D$5,1,IF(W404&lt;Benchmarks!E$5,2,IF(W404&lt;Benchmarks!F$5,3,IF(W404&lt;Benchmarks!G$5,4,IF(W404&lt;Benchmarks!H$5,5,6))))))</f>
        <v>3</v>
      </c>
      <c r="Y404" s="62">
        <v>0.89416058389999997</v>
      </c>
      <c r="Z404" s="46">
        <f t="shared" si="63"/>
        <v>2.6824817517000001</v>
      </c>
      <c r="AA404" s="60">
        <v>3.573</v>
      </c>
      <c r="AB404" s="44">
        <f>IF(AA404&lt;Benchmarks!C$6,0,IF(AA404&lt;Benchmarks!D$6,1,IF(AA404&lt;Benchmarks!E$6,2,IF(AA404&lt;Benchmarks!F$6,3,IF(AA404&lt;Benchmarks!G$6,4,IF(AA404&lt;Benchmarks!H$6,5,6))))))</f>
        <v>2</v>
      </c>
      <c r="AC404" s="62">
        <v>0.71794871790000003</v>
      </c>
      <c r="AD404" s="46">
        <f t="shared" si="64"/>
        <v>1.4358974358000001</v>
      </c>
      <c r="AE404" s="46">
        <f t="shared" si="65"/>
        <v>11.5928317422</v>
      </c>
      <c r="AF404" s="58">
        <v>30</v>
      </c>
      <c r="AG404" s="48">
        <f t="shared" si="66"/>
        <v>0.38642772473999998</v>
      </c>
      <c r="AH404" s="171"/>
      <c r="AI404" s="58">
        <v>1</v>
      </c>
      <c r="AJ404" s="58">
        <v>188</v>
      </c>
      <c r="AK404" s="58">
        <v>0</v>
      </c>
      <c r="AL404" s="111"/>
      <c r="AM404" s="58">
        <v>1</v>
      </c>
      <c r="AN404" s="171"/>
      <c r="AO404" s="58">
        <v>1</v>
      </c>
      <c r="AP404" s="58">
        <v>195</v>
      </c>
      <c r="AQ404" s="58">
        <v>0</v>
      </c>
      <c r="AR404" s="111"/>
      <c r="AS404" s="58">
        <v>1</v>
      </c>
      <c r="AT404" s="111"/>
      <c r="AU404" s="171"/>
      <c r="AV404" s="58">
        <v>2</v>
      </c>
      <c r="AW404" s="58">
        <v>0</v>
      </c>
      <c r="AX404" s="58">
        <v>2</v>
      </c>
      <c r="AY404" s="58">
        <v>0</v>
      </c>
      <c r="AZ404" s="58">
        <v>0</v>
      </c>
      <c r="BA404" s="58">
        <v>43</v>
      </c>
      <c r="BB404" s="58">
        <v>0</v>
      </c>
      <c r="BC404" s="62">
        <v>0</v>
      </c>
      <c r="BD404" s="58">
        <v>0</v>
      </c>
      <c r="BE404" s="111"/>
      <c r="BF404" s="58">
        <v>2</v>
      </c>
      <c r="BG404" s="58">
        <v>6</v>
      </c>
      <c r="BH404" s="58">
        <v>6</v>
      </c>
      <c r="BI404" s="58">
        <v>6</v>
      </c>
      <c r="BJ404" s="58">
        <v>6</v>
      </c>
      <c r="BK404" s="61">
        <v>11</v>
      </c>
      <c r="BL404" s="61">
        <v>0</v>
      </c>
      <c r="BM404" s="61">
        <v>242</v>
      </c>
      <c r="BN404" s="64">
        <v>0</v>
      </c>
      <c r="BO404" s="63">
        <v>4.5449999999999997E-2</v>
      </c>
      <c r="BP404" s="58">
        <v>0</v>
      </c>
      <c r="BQ404" s="175"/>
      <c r="BR404" s="61">
        <v>1</v>
      </c>
      <c r="BS404" s="61">
        <v>214</v>
      </c>
      <c r="BT404" s="64">
        <v>0</v>
      </c>
      <c r="BU404" s="112"/>
      <c r="BV404" s="64">
        <v>1</v>
      </c>
      <c r="BW404" s="112"/>
      <c r="BX404" s="64">
        <v>2</v>
      </c>
      <c r="BY404" s="64">
        <v>0</v>
      </c>
      <c r="BZ404" s="64">
        <v>3</v>
      </c>
      <c r="CA404" s="64">
        <v>3</v>
      </c>
      <c r="CB404" s="65">
        <v>44</v>
      </c>
      <c r="CC404" s="61">
        <v>0</v>
      </c>
      <c r="CD404" s="61">
        <v>231</v>
      </c>
      <c r="CE404" s="64">
        <v>0</v>
      </c>
      <c r="CF404" s="63">
        <v>0.19048000000000001</v>
      </c>
      <c r="CG404" s="58">
        <v>0</v>
      </c>
      <c r="CH404" s="58">
        <v>31</v>
      </c>
      <c r="CI404" s="58">
        <v>0</v>
      </c>
      <c r="CJ404" s="58">
        <v>204</v>
      </c>
      <c r="CK404" s="58">
        <v>0</v>
      </c>
      <c r="CL404" s="63">
        <v>0.15196000000000001</v>
      </c>
      <c r="CM404" s="58">
        <v>0</v>
      </c>
      <c r="CN404" s="63">
        <v>0.26204081629999998</v>
      </c>
      <c r="CO404" s="58">
        <v>0</v>
      </c>
      <c r="CP404" s="58">
        <v>0</v>
      </c>
      <c r="CQ404" s="58">
        <v>2</v>
      </c>
      <c r="CR404" s="58">
        <v>2</v>
      </c>
      <c r="CS404" s="64">
        <v>11</v>
      </c>
      <c r="CT404" s="64">
        <v>17</v>
      </c>
      <c r="CU404" s="63">
        <v>0.64705882349999999</v>
      </c>
      <c r="CV404" s="62">
        <v>0.98571428569999997</v>
      </c>
      <c r="CW404" s="62">
        <v>0.64705882349999999</v>
      </c>
      <c r="CX404" s="46">
        <f t="shared" si="67"/>
        <v>10.143727774424999</v>
      </c>
      <c r="CY404" s="60">
        <v>0</v>
      </c>
      <c r="CZ404" s="60">
        <v>0</v>
      </c>
      <c r="DA404" s="46">
        <f t="shared" si="68"/>
        <v>12.94117647</v>
      </c>
      <c r="DB404" s="60">
        <v>0</v>
      </c>
      <c r="DC404" s="60">
        <v>0</v>
      </c>
      <c r="DD404" s="66">
        <v>0</v>
      </c>
      <c r="DE404" s="49">
        <f t="shared" si="69"/>
        <v>0.49913306474432428</v>
      </c>
    </row>
    <row r="405" spans="1:109" x14ac:dyDescent="0.45">
      <c r="A405" s="56" t="s">
        <v>2150</v>
      </c>
      <c r="B405" s="57" t="s">
        <v>2151</v>
      </c>
      <c r="C405" s="56" t="s">
        <v>2152</v>
      </c>
      <c r="D405" s="56" t="s">
        <v>2153</v>
      </c>
      <c r="E405" s="56" t="s">
        <v>2154</v>
      </c>
      <c r="F405" s="56" t="s">
        <v>1973</v>
      </c>
      <c r="G405" s="56" t="s">
        <v>1967</v>
      </c>
      <c r="H405" s="56" t="s">
        <v>142</v>
      </c>
      <c r="I405" s="58">
        <v>0</v>
      </c>
      <c r="J405" s="59">
        <v>51</v>
      </c>
      <c r="K405" s="60">
        <v>3.383</v>
      </c>
      <c r="L405" s="47">
        <f>IF(K405&lt;Benchmarks!C$9,0,IF(K405&lt;Benchmarks!D$9,1,IF(K405&lt;Benchmarks!E$9,2,IF(K405&lt;Benchmarks!F$9,3,IF(K405&lt;Benchmarks!G$9,4,IF(K405&lt;Benchmarks!H$9,5,6))))))</f>
        <v>6</v>
      </c>
      <c r="M405" s="62">
        <v>0.67518248179999996</v>
      </c>
      <c r="N405" s="46">
        <f t="shared" si="60"/>
        <v>4.0510948908</v>
      </c>
      <c r="O405" s="60">
        <v>1.7</v>
      </c>
      <c r="P405" s="47">
        <f>IF(O405&lt;Benchmarks!C$8,0,IF(O405&lt;Benchmarks!D$8,1,IF(O405&lt;Benchmarks!E$8,2,IF(O405&lt;Benchmarks!F$8,3,IF(O405&lt;Benchmarks!G$8,4,IF(O405&lt;Benchmarks!H$8,5,6))))))</f>
        <v>6</v>
      </c>
      <c r="Q405" s="62">
        <v>1</v>
      </c>
      <c r="R405" s="46">
        <f t="shared" si="61"/>
        <v>6</v>
      </c>
      <c r="S405" s="60">
        <v>0.48299999999999998</v>
      </c>
      <c r="T405" s="47">
        <f>IF(S405&lt;Benchmarks!C$7,0,IF(S405&lt;Benchmarks!D$7,1,IF(S405&lt;Benchmarks!E$7,2,IF(S405&lt;Benchmarks!F$7,3,IF(S405&lt;Benchmarks!G$7,4,IF(S405&lt;Benchmarks!H$7,5,6))))))</f>
        <v>4</v>
      </c>
      <c r="U405" s="62">
        <v>1</v>
      </c>
      <c r="V405" s="46">
        <f t="shared" si="62"/>
        <v>4</v>
      </c>
      <c r="W405" s="60">
        <v>5.5650000000000004</v>
      </c>
      <c r="X405" s="44">
        <f>IF(W405&lt;Benchmarks!C$5,0,IF(W405&lt;Benchmarks!D$5,1,IF(W405&lt;Benchmarks!E$5,2,IF(W405&lt;Benchmarks!F$5,3,IF(W405&lt;Benchmarks!G$5,4,IF(W405&lt;Benchmarks!H$5,5,6))))))</f>
        <v>6</v>
      </c>
      <c r="Y405" s="62">
        <v>0.78467153280000002</v>
      </c>
      <c r="Z405" s="46">
        <f t="shared" si="63"/>
        <v>4.7080291968000001</v>
      </c>
      <c r="AA405" s="60">
        <v>4.7130000000000001</v>
      </c>
      <c r="AB405" s="44">
        <f>IF(AA405&lt;Benchmarks!C$6,0,IF(AA405&lt;Benchmarks!D$6,1,IF(AA405&lt;Benchmarks!E$6,2,IF(AA405&lt;Benchmarks!F$6,3,IF(AA405&lt;Benchmarks!G$6,4,IF(AA405&lt;Benchmarks!H$6,5,6))))))</f>
        <v>6</v>
      </c>
      <c r="AC405" s="62">
        <v>0.47435897440000002</v>
      </c>
      <c r="AD405" s="46">
        <f t="shared" si="64"/>
        <v>2.8461538464</v>
      </c>
      <c r="AE405" s="46">
        <f t="shared" si="65"/>
        <v>21.605277934</v>
      </c>
      <c r="AF405" s="58">
        <v>30</v>
      </c>
      <c r="AG405" s="48">
        <f t="shared" si="66"/>
        <v>0.72017593113333334</v>
      </c>
      <c r="AH405" s="58">
        <v>0</v>
      </c>
      <c r="AI405" s="58">
        <v>0</v>
      </c>
      <c r="AJ405" s="58">
        <v>104</v>
      </c>
      <c r="AK405" s="58">
        <v>0</v>
      </c>
      <c r="AL405" s="62">
        <v>0</v>
      </c>
      <c r="AM405" s="58">
        <v>0</v>
      </c>
      <c r="AN405" s="171"/>
      <c r="AO405" s="58">
        <v>1</v>
      </c>
      <c r="AP405" s="58">
        <v>113</v>
      </c>
      <c r="AQ405" s="58">
        <v>0</v>
      </c>
      <c r="AR405" s="111"/>
      <c r="AS405" s="58">
        <v>1</v>
      </c>
      <c r="AT405" s="111"/>
      <c r="AU405" s="171"/>
      <c r="AV405" s="58">
        <v>6</v>
      </c>
      <c r="AW405" s="58">
        <v>0</v>
      </c>
      <c r="AX405" s="58">
        <v>6</v>
      </c>
      <c r="AY405" s="58">
        <v>0</v>
      </c>
      <c r="AZ405" s="58">
        <v>0</v>
      </c>
      <c r="BA405" s="58">
        <v>31</v>
      </c>
      <c r="BB405" s="58">
        <v>0</v>
      </c>
      <c r="BC405" s="62">
        <v>0</v>
      </c>
      <c r="BD405" s="58">
        <v>0</v>
      </c>
      <c r="BE405" s="111"/>
      <c r="BF405" s="171"/>
      <c r="BG405" s="58">
        <v>6</v>
      </c>
      <c r="BH405" s="58">
        <v>0</v>
      </c>
      <c r="BI405" s="58">
        <v>6</v>
      </c>
      <c r="BJ405" s="58">
        <v>6</v>
      </c>
      <c r="BK405" s="61">
        <v>0</v>
      </c>
      <c r="BL405" s="61">
        <v>0</v>
      </c>
      <c r="BM405" s="61">
        <v>132</v>
      </c>
      <c r="BN405" s="64">
        <v>0</v>
      </c>
      <c r="BO405" s="63">
        <v>0</v>
      </c>
      <c r="BP405" s="58">
        <v>0</v>
      </c>
      <c r="BQ405" s="61">
        <v>0</v>
      </c>
      <c r="BR405" s="61">
        <v>0</v>
      </c>
      <c r="BS405" s="61">
        <v>147</v>
      </c>
      <c r="BT405" s="64">
        <v>0</v>
      </c>
      <c r="BU405" s="63">
        <v>0</v>
      </c>
      <c r="BV405" s="64">
        <v>0</v>
      </c>
      <c r="BW405" s="112"/>
      <c r="BX405" s="172"/>
      <c r="BY405" s="64">
        <v>6</v>
      </c>
      <c r="BZ405" s="64">
        <v>0</v>
      </c>
      <c r="CA405" s="64">
        <v>6</v>
      </c>
      <c r="CB405" s="65">
        <v>24</v>
      </c>
      <c r="CC405" s="61">
        <v>0</v>
      </c>
      <c r="CD405" s="61">
        <v>124</v>
      </c>
      <c r="CE405" s="64">
        <v>0</v>
      </c>
      <c r="CF405" s="63">
        <v>0.19355</v>
      </c>
      <c r="CG405" s="58">
        <v>0</v>
      </c>
      <c r="CH405" s="58">
        <v>24</v>
      </c>
      <c r="CI405" s="58">
        <v>0</v>
      </c>
      <c r="CJ405" s="58">
        <v>135</v>
      </c>
      <c r="CK405" s="58">
        <v>0</v>
      </c>
      <c r="CL405" s="63">
        <v>0.17777999999999999</v>
      </c>
      <c r="CM405" s="58">
        <v>0</v>
      </c>
      <c r="CN405" s="63">
        <v>0.10508429399999999</v>
      </c>
      <c r="CO405" s="58">
        <v>0</v>
      </c>
      <c r="CP405" s="58">
        <v>0</v>
      </c>
      <c r="CQ405" s="58">
        <v>1</v>
      </c>
      <c r="CR405" s="58">
        <v>1</v>
      </c>
      <c r="CS405" s="64">
        <v>13</v>
      </c>
      <c r="CT405" s="64">
        <v>17</v>
      </c>
      <c r="CU405" s="63">
        <v>0.76470588240000004</v>
      </c>
      <c r="CV405" s="62">
        <v>0.98648648650000004</v>
      </c>
      <c r="CW405" s="62">
        <v>0.76470588240000004</v>
      </c>
      <c r="CX405" s="46">
        <f t="shared" si="67"/>
        <v>18.904618192249998</v>
      </c>
      <c r="CY405" s="60">
        <v>0</v>
      </c>
      <c r="CZ405" s="60">
        <v>0</v>
      </c>
      <c r="DA405" s="46">
        <f t="shared" si="68"/>
        <v>15.294117648</v>
      </c>
      <c r="DB405" s="60">
        <v>0</v>
      </c>
      <c r="DC405" s="60">
        <v>0</v>
      </c>
      <c r="DD405" s="66">
        <v>0</v>
      </c>
      <c r="DE405" s="49">
        <f t="shared" si="69"/>
        <v>0.73943212627567556</v>
      </c>
    </row>
    <row r="406" spans="1:109" x14ac:dyDescent="0.45">
      <c r="A406" s="56" t="s">
        <v>2155</v>
      </c>
      <c r="B406" s="57" t="s">
        <v>2156</v>
      </c>
      <c r="C406" s="56" t="s">
        <v>2157</v>
      </c>
      <c r="D406" s="56" t="s">
        <v>2158</v>
      </c>
      <c r="E406" s="56" t="s">
        <v>2159</v>
      </c>
      <c r="F406" s="56" t="s">
        <v>1966</v>
      </c>
      <c r="G406" s="56" t="s">
        <v>1967</v>
      </c>
      <c r="H406" s="56" t="s">
        <v>142</v>
      </c>
      <c r="I406" s="58">
        <v>0</v>
      </c>
      <c r="J406" s="59">
        <v>99</v>
      </c>
      <c r="K406" s="60">
        <v>2.6890000000000001</v>
      </c>
      <c r="L406" s="47">
        <f>IF(K406&lt;Benchmarks!C$9,0,IF(K406&lt;Benchmarks!D$9,1,IF(K406&lt;Benchmarks!E$9,2,IF(K406&lt;Benchmarks!F$9,3,IF(K406&lt;Benchmarks!G$9,4,IF(K406&lt;Benchmarks!H$9,5,6))))))</f>
        <v>4</v>
      </c>
      <c r="M406" s="62">
        <v>0.90875912410000004</v>
      </c>
      <c r="N406" s="46">
        <f t="shared" si="60"/>
        <v>3.6350364964000001</v>
      </c>
      <c r="O406" s="60">
        <v>1.1299999999999999</v>
      </c>
      <c r="P406" s="47">
        <f>IF(O406&lt;Benchmarks!C$8,0,IF(O406&lt;Benchmarks!D$8,1,IF(O406&lt;Benchmarks!E$8,2,IF(O406&lt;Benchmarks!F$8,3,IF(O406&lt;Benchmarks!G$8,4,IF(O406&lt;Benchmarks!H$8,5,6))))))</f>
        <v>3</v>
      </c>
      <c r="Q406" s="62">
        <v>1</v>
      </c>
      <c r="R406" s="46">
        <f t="shared" si="61"/>
        <v>3</v>
      </c>
      <c r="S406" s="60">
        <v>0.67300000000000004</v>
      </c>
      <c r="T406" s="47">
        <f>IF(S406&lt;Benchmarks!C$7,0,IF(S406&lt;Benchmarks!D$7,1,IF(S406&lt;Benchmarks!E$7,2,IF(S406&lt;Benchmarks!F$7,3,IF(S406&lt;Benchmarks!G$7,4,IF(S406&lt;Benchmarks!H$7,5,6))))))</f>
        <v>5</v>
      </c>
      <c r="U406" s="62">
        <v>1</v>
      </c>
      <c r="V406" s="46">
        <f t="shared" si="62"/>
        <v>5</v>
      </c>
      <c r="W406" s="60">
        <v>4.492</v>
      </c>
      <c r="X406" s="44">
        <f>IF(W406&lt;Benchmarks!C$5,0,IF(W406&lt;Benchmarks!D$5,1,IF(W406&lt;Benchmarks!E$5,2,IF(W406&lt;Benchmarks!F$5,3,IF(W406&lt;Benchmarks!G$5,4,IF(W406&lt;Benchmarks!H$5,5,6))))))</f>
        <v>5</v>
      </c>
      <c r="Y406" s="62">
        <v>0.98540145990000005</v>
      </c>
      <c r="Z406" s="46">
        <f t="shared" si="63"/>
        <v>4.9270072995000005</v>
      </c>
      <c r="AA406" s="60">
        <v>4.0110000000000001</v>
      </c>
      <c r="AB406" s="44">
        <f>IF(AA406&lt;Benchmarks!C$6,0,IF(AA406&lt;Benchmarks!D$6,1,IF(AA406&lt;Benchmarks!E$6,2,IF(AA406&lt;Benchmarks!F$6,3,IF(AA406&lt;Benchmarks!G$6,4,IF(AA406&lt;Benchmarks!H$6,5,6))))))</f>
        <v>5</v>
      </c>
      <c r="AC406" s="62">
        <v>0.97435897439999997</v>
      </c>
      <c r="AD406" s="46">
        <f t="shared" si="64"/>
        <v>4.8717948719999997</v>
      </c>
      <c r="AE406" s="46">
        <f t="shared" si="65"/>
        <v>21.433838667900002</v>
      </c>
      <c r="AF406" s="58">
        <v>30</v>
      </c>
      <c r="AG406" s="48">
        <f t="shared" si="66"/>
        <v>0.71446128893000005</v>
      </c>
      <c r="AH406" s="171"/>
      <c r="AI406" s="58">
        <v>1</v>
      </c>
      <c r="AJ406" s="58">
        <v>207</v>
      </c>
      <c r="AK406" s="58">
        <v>0</v>
      </c>
      <c r="AL406" s="111"/>
      <c r="AM406" s="58">
        <v>1</v>
      </c>
      <c r="AN406" s="171"/>
      <c r="AO406" s="58">
        <v>1</v>
      </c>
      <c r="AP406" s="58">
        <v>187</v>
      </c>
      <c r="AQ406" s="58">
        <v>0</v>
      </c>
      <c r="AR406" s="111"/>
      <c r="AS406" s="58">
        <v>1</v>
      </c>
      <c r="AT406" s="111"/>
      <c r="AU406" s="171"/>
      <c r="AV406" s="58">
        <v>6</v>
      </c>
      <c r="AW406" s="58">
        <v>0</v>
      </c>
      <c r="AX406" s="58">
        <v>6</v>
      </c>
      <c r="AY406" s="58">
        <v>0</v>
      </c>
      <c r="AZ406" s="58">
        <v>0</v>
      </c>
      <c r="BA406" s="58">
        <v>46</v>
      </c>
      <c r="BB406" s="58">
        <v>0</v>
      </c>
      <c r="BC406" s="62">
        <v>0</v>
      </c>
      <c r="BD406" s="58">
        <v>0</v>
      </c>
      <c r="BE406" s="111"/>
      <c r="BF406" s="171"/>
      <c r="BG406" s="58">
        <v>6</v>
      </c>
      <c r="BH406" s="58">
        <v>0</v>
      </c>
      <c r="BI406" s="58">
        <v>6</v>
      </c>
      <c r="BJ406" s="58">
        <v>6</v>
      </c>
      <c r="BK406" s="175"/>
      <c r="BL406" s="61">
        <v>1</v>
      </c>
      <c r="BM406" s="61">
        <v>234</v>
      </c>
      <c r="BN406" s="64">
        <v>0</v>
      </c>
      <c r="BO406" s="112"/>
      <c r="BP406" s="58">
        <v>1</v>
      </c>
      <c r="BQ406" s="175"/>
      <c r="BR406" s="61">
        <v>1</v>
      </c>
      <c r="BS406" s="61">
        <v>207</v>
      </c>
      <c r="BT406" s="64">
        <v>0</v>
      </c>
      <c r="BU406" s="112"/>
      <c r="BV406" s="64">
        <v>1</v>
      </c>
      <c r="BW406" s="112"/>
      <c r="BX406" s="172"/>
      <c r="BY406" s="64">
        <v>0</v>
      </c>
      <c r="BZ406" s="64">
        <v>0</v>
      </c>
      <c r="CA406" s="64">
        <v>0</v>
      </c>
      <c r="CB406" s="65">
        <v>31</v>
      </c>
      <c r="CC406" s="61">
        <v>0</v>
      </c>
      <c r="CD406" s="61">
        <v>203</v>
      </c>
      <c r="CE406" s="64">
        <v>0</v>
      </c>
      <c r="CF406" s="63">
        <v>0.15271000000000001</v>
      </c>
      <c r="CG406" s="58">
        <v>0</v>
      </c>
      <c r="CH406" s="58">
        <v>18</v>
      </c>
      <c r="CI406" s="58">
        <v>0</v>
      </c>
      <c r="CJ406" s="58">
        <v>177</v>
      </c>
      <c r="CK406" s="58">
        <v>0</v>
      </c>
      <c r="CL406" s="63">
        <v>0.10169</v>
      </c>
      <c r="CM406" s="58">
        <v>0</v>
      </c>
      <c r="CN406" s="63">
        <v>0.46708779639999998</v>
      </c>
      <c r="CO406" s="58">
        <v>0</v>
      </c>
      <c r="CP406" s="58">
        <v>2</v>
      </c>
      <c r="CQ406" s="58">
        <v>4</v>
      </c>
      <c r="CR406" s="58">
        <v>4</v>
      </c>
      <c r="CS406" s="64">
        <v>10</v>
      </c>
      <c r="CT406" s="64">
        <v>17</v>
      </c>
      <c r="CU406" s="63">
        <v>0.58823529409999997</v>
      </c>
      <c r="CV406" s="62">
        <v>1</v>
      </c>
      <c r="CW406" s="62">
        <v>0.58823529409999997</v>
      </c>
      <c r="CX406" s="46">
        <f t="shared" si="67"/>
        <v>18.754608834412501</v>
      </c>
      <c r="CY406" s="60">
        <v>0</v>
      </c>
      <c r="CZ406" s="60">
        <v>0</v>
      </c>
      <c r="DA406" s="46">
        <f t="shared" si="68"/>
        <v>11.764705881999999</v>
      </c>
      <c r="DB406" s="60">
        <v>0</v>
      </c>
      <c r="DC406" s="60">
        <v>0</v>
      </c>
      <c r="DD406" s="66">
        <v>0</v>
      </c>
      <c r="DE406" s="49">
        <f t="shared" si="69"/>
        <v>0.65987707494945946</v>
      </c>
    </row>
    <row r="407" spans="1:109" x14ac:dyDescent="0.45">
      <c r="A407" s="56" t="s">
        <v>2160</v>
      </c>
      <c r="B407" s="57" t="s">
        <v>2161</v>
      </c>
      <c r="C407" s="56" t="s">
        <v>2162</v>
      </c>
      <c r="D407" s="56" t="s">
        <v>2163</v>
      </c>
      <c r="E407" s="56" t="s">
        <v>2164</v>
      </c>
      <c r="F407" s="56" t="s">
        <v>1966</v>
      </c>
      <c r="G407" s="56" t="s">
        <v>1967</v>
      </c>
      <c r="H407" s="56" t="s">
        <v>142</v>
      </c>
      <c r="I407" s="58">
        <v>0</v>
      </c>
      <c r="J407" s="59">
        <v>66</v>
      </c>
      <c r="K407" s="60">
        <v>1.9470000000000001</v>
      </c>
      <c r="L407" s="47">
        <f>IF(K407&lt;Benchmarks!C$9,0,IF(K407&lt;Benchmarks!D$9,1,IF(K407&lt;Benchmarks!E$9,2,IF(K407&lt;Benchmarks!F$9,3,IF(K407&lt;Benchmarks!G$9,4,IF(K407&lt;Benchmarks!H$9,5,6))))))</f>
        <v>0</v>
      </c>
      <c r="M407" s="62">
        <v>7.2992700999999997E-3</v>
      </c>
      <c r="N407" s="46">
        <f t="shared" si="60"/>
        <v>0</v>
      </c>
      <c r="O407" s="60">
        <v>0.93400000000000005</v>
      </c>
      <c r="P407" s="47">
        <f>IF(O407&lt;Benchmarks!C$8,0,IF(O407&lt;Benchmarks!D$8,1,IF(O407&lt;Benchmarks!E$8,2,IF(O407&lt;Benchmarks!F$8,3,IF(O407&lt;Benchmarks!G$8,4,IF(O407&lt;Benchmarks!H$8,5,6))))))</f>
        <v>0</v>
      </c>
      <c r="Q407" s="62">
        <v>1</v>
      </c>
      <c r="R407" s="46">
        <f t="shared" si="61"/>
        <v>0</v>
      </c>
      <c r="S407" s="60">
        <v>1.1220000000000001</v>
      </c>
      <c r="T407" s="47">
        <f>IF(S407&lt;Benchmarks!C$7,0,IF(S407&lt;Benchmarks!D$7,1,IF(S407&lt;Benchmarks!E$7,2,IF(S407&lt;Benchmarks!F$7,3,IF(S407&lt;Benchmarks!G$7,4,IF(S407&lt;Benchmarks!H$7,5,6))))))</f>
        <v>6</v>
      </c>
      <c r="U407" s="62">
        <v>1</v>
      </c>
      <c r="V407" s="46">
        <f t="shared" si="62"/>
        <v>6</v>
      </c>
      <c r="W407" s="60">
        <v>4.0039999999999996</v>
      </c>
      <c r="X407" s="44">
        <f>IF(W407&lt;Benchmarks!C$5,0,IF(W407&lt;Benchmarks!D$5,1,IF(W407&lt;Benchmarks!E$5,2,IF(W407&lt;Benchmarks!F$5,3,IF(W407&lt;Benchmarks!G$5,4,IF(W407&lt;Benchmarks!H$5,5,6))))))</f>
        <v>3</v>
      </c>
      <c r="Y407" s="62">
        <v>0.83576642339999996</v>
      </c>
      <c r="Z407" s="46">
        <f t="shared" si="63"/>
        <v>2.5072992701999999</v>
      </c>
      <c r="AA407" s="60">
        <v>3.4580000000000002</v>
      </c>
      <c r="AB407" s="44">
        <f>IF(AA407&lt;Benchmarks!C$6,0,IF(AA407&lt;Benchmarks!D$6,1,IF(AA407&lt;Benchmarks!E$6,2,IF(AA407&lt;Benchmarks!F$6,3,IF(AA407&lt;Benchmarks!G$6,4,IF(AA407&lt;Benchmarks!H$6,5,6))))))</f>
        <v>2</v>
      </c>
      <c r="AC407" s="62">
        <v>0.79487179490000004</v>
      </c>
      <c r="AD407" s="46">
        <f t="shared" si="64"/>
        <v>1.5897435898000001</v>
      </c>
      <c r="AE407" s="46">
        <f t="shared" si="65"/>
        <v>10.09704286</v>
      </c>
      <c r="AF407" s="58">
        <v>30</v>
      </c>
      <c r="AG407" s="48">
        <f t="shared" si="66"/>
        <v>0.33656809533333332</v>
      </c>
      <c r="AH407" s="171"/>
      <c r="AI407" s="58">
        <v>1</v>
      </c>
      <c r="AJ407" s="58">
        <v>87</v>
      </c>
      <c r="AK407" s="58">
        <v>0</v>
      </c>
      <c r="AL407" s="111"/>
      <c r="AM407" s="58">
        <v>1</v>
      </c>
      <c r="AN407" s="58">
        <v>0</v>
      </c>
      <c r="AO407" s="58">
        <v>0</v>
      </c>
      <c r="AP407" s="58">
        <v>82</v>
      </c>
      <c r="AQ407" s="58">
        <v>0</v>
      </c>
      <c r="AR407" s="62">
        <v>0</v>
      </c>
      <c r="AS407" s="58">
        <v>0</v>
      </c>
      <c r="AT407" s="111"/>
      <c r="AU407" s="58">
        <v>2</v>
      </c>
      <c r="AV407" s="58">
        <v>6</v>
      </c>
      <c r="AW407" s="58">
        <v>6</v>
      </c>
      <c r="AX407" s="58">
        <v>6</v>
      </c>
      <c r="AY407" s="58">
        <v>0</v>
      </c>
      <c r="AZ407" s="58">
        <v>0</v>
      </c>
      <c r="BA407" s="171"/>
      <c r="BB407" s="58">
        <v>4</v>
      </c>
      <c r="BC407" s="111"/>
      <c r="BD407" s="58">
        <v>4</v>
      </c>
      <c r="BE407" s="111"/>
      <c r="BF407" s="171"/>
      <c r="BG407" s="171"/>
      <c r="BH407" s="171"/>
      <c r="BI407" s="171"/>
      <c r="BJ407" s="58">
        <v>6</v>
      </c>
      <c r="BK407" s="61">
        <v>0</v>
      </c>
      <c r="BL407" s="61">
        <v>0</v>
      </c>
      <c r="BM407" s="61">
        <v>101</v>
      </c>
      <c r="BN407" s="64">
        <v>0</v>
      </c>
      <c r="BO407" s="63">
        <v>0</v>
      </c>
      <c r="BP407" s="58">
        <v>0</v>
      </c>
      <c r="BQ407" s="175"/>
      <c r="BR407" s="61">
        <v>1</v>
      </c>
      <c r="BS407" s="61">
        <v>94</v>
      </c>
      <c r="BT407" s="64">
        <v>0</v>
      </c>
      <c r="BU407" s="112"/>
      <c r="BV407" s="64">
        <v>1</v>
      </c>
      <c r="BW407" s="112"/>
      <c r="BX407" s="172"/>
      <c r="BY407" s="64">
        <v>1</v>
      </c>
      <c r="BZ407" s="64">
        <v>0</v>
      </c>
      <c r="CA407" s="64">
        <v>1</v>
      </c>
      <c r="CB407" s="177"/>
      <c r="CC407" s="61">
        <v>1</v>
      </c>
      <c r="CD407" s="61">
        <v>99</v>
      </c>
      <c r="CE407" s="64">
        <v>0</v>
      </c>
      <c r="CF407" s="112"/>
      <c r="CG407" s="58">
        <v>1</v>
      </c>
      <c r="CH407" s="171"/>
      <c r="CI407" s="58">
        <v>1</v>
      </c>
      <c r="CJ407" s="58">
        <v>91</v>
      </c>
      <c r="CK407" s="58">
        <v>0</v>
      </c>
      <c r="CL407" s="112"/>
      <c r="CM407" s="58">
        <v>1</v>
      </c>
      <c r="CN407" s="63">
        <v>2.4950213370999998</v>
      </c>
      <c r="CO407" s="58">
        <v>0</v>
      </c>
      <c r="CP407" s="58">
        <v>5</v>
      </c>
      <c r="CQ407" s="58">
        <v>5</v>
      </c>
      <c r="CR407" s="58">
        <v>5</v>
      </c>
      <c r="CS407" s="64">
        <v>12</v>
      </c>
      <c r="CT407" s="64">
        <v>17</v>
      </c>
      <c r="CU407" s="63">
        <v>0.70588235290000001</v>
      </c>
      <c r="CV407" s="62">
        <v>0.93877551020000005</v>
      </c>
      <c r="CW407" s="62">
        <v>0.35294117650000001</v>
      </c>
      <c r="CX407" s="46">
        <f t="shared" si="67"/>
        <v>8.8349125024999999</v>
      </c>
      <c r="CY407" s="60">
        <v>0</v>
      </c>
      <c r="CZ407" s="60">
        <v>0</v>
      </c>
      <c r="DA407" s="46">
        <f t="shared" si="68"/>
        <v>7.0588235299999997</v>
      </c>
      <c r="DB407" s="60">
        <v>0</v>
      </c>
      <c r="DC407" s="60">
        <v>0</v>
      </c>
      <c r="DD407" s="66">
        <v>0</v>
      </c>
      <c r="DE407" s="49">
        <f t="shared" si="69"/>
        <v>0.34364834664864863</v>
      </c>
    </row>
    <row r="408" spans="1:109" x14ac:dyDescent="0.45">
      <c r="A408" s="56" t="s">
        <v>2165</v>
      </c>
      <c r="B408" s="57" t="s">
        <v>2166</v>
      </c>
      <c r="C408" s="56" t="s">
        <v>2167</v>
      </c>
      <c r="D408" s="56" t="s">
        <v>2168</v>
      </c>
      <c r="E408" s="56" t="s">
        <v>2169</v>
      </c>
      <c r="F408" s="56" t="s">
        <v>1966</v>
      </c>
      <c r="G408" s="56" t="s">
        <v>1967</v>
      </c>
      <c r="H408" s="56" t="s">
        <v>142</v>
      </c>
      <c r="I408" s="58">
        <v>0</v>
      </c>
      <c r="J408" s="59">
        <v>99</v>
      </c>
      <c r="K408" s="60">
        <v>2.48</v>
      </c>
      <c r="L408" s="47">
        <f>IF(K408&lt;Benchmarks!C$9,0,IF(K408&lt;Benchmarks!D$9,1,IF(K408&lt;Benchmarks!E$9,2,IF(K408&lt;Benchmarks!F$9,3,IF(K408&lt;Benchmarks!G$9,4,IF(K408&lt;Benchmarks!H$9,5,6))))))</f>
        <v>3</v>
      </c>
      <c r="M408" s="62">
        <v>0.4197080292</v>
      </c>
      <c r="N408" s="46">
        <f t="shared" si="60"/>
        <v>1.2591240876000001</v>
      </c>
      <c r="O408" s="60">
        <v>1.333</v>
      </c>
      <c r="P408" s="47">
        <f>IF(O408&lt;Benchmarks!C$8,0,IF(O408&lt;Benchmarks!D$8,1,IF(O408&lt;Benchmarks!E$8,2,IF(O408&lt;Benchmarks!F$8,3,IF(O408&lt;Benchmarks!G$8,4,IF(O408&lt;Benchmarks!H$8,5,6))))))</f>
        <v>5</v>
      </c>
      <c r="Q408" s="62">
        <v>1</v>
      </c>
      <c r="R408" s="46">
        <f t="shared" si="61"/>
        <v>5</v>
      </c>
      <c r="S408" s="60">
        <v>0.496</v>
      </c>
      <c r="T408" s="47">
        <f>IF(S408&lt;Benchmarks!C$7,0,IF(S408&lt;Benchmarks!D$7,1,IF(S408&lt;Benchmarks!E$7,2,IF(S408&lt;Benchmarks!F$7,3,IF(S408&lt;Benchmarks!G$7,4,IF(S408&lt;Benchmarks!H$7,5,6))))))</f>
        <v>4</v>
      </c>
      <c r="U408" s="62">
        <v>1</v>
      </c>
      <c r="V408" s="46">
        <f t="shared" si="62"/>
        <v>4</v>
      </c>
      <c r="W408" s="60">
        <v>4.3090000000000002</v>
      </c>
      <c r="X408" s="44">
        <f>IF(W408&lt;Benchmarks!C$5,0,IF(W408&lt;Benchmarks!D$5,1,IF(W408&lt;Benchmarks!E$5,2,IF(W408&lt;Benchmarks!F$5,3,IF(W408&lt;Benchmarks!G$5,4,IF(W408&lt;Benchmarks!H$5,5,6))))))</f>
        <v>4</v>
      </c>
      <c r="Y408" s="62">
        <v>0.89781021900000002</v>
      </c>
      <c r="Z408" s="46">
        <f t="shared" si="63"/>
        <v>3.5912408760000001</v>
      </c>
      <c r="AA408" s="60">
        <v>3.7930000000000001</v>
      </c>
      <c r="AB408" s="44">
        <f>IF(AA408&lt;Benchmarks!C$6,0,IF(AA408&lt;Benchmarks!D$6,1,IF(AA408&lt;Benchmarks!E$6,2,IF(AA408&lt;Benchmarks!F$6,3,IF(AA408&lt;Benchmarks!G$6,4,IF(AA408&lt;Benchmarks!H$6,5,6))))))</f>
        <v>4</v>
      </c>
      <c r="AC408" s="62">
        <v>0.85897435899999997</v>
      </c>
      <c r="AD408" s="46">
        <f t="shared" si="64"/>
        <v>3.4358974359999999</v>
      </c>
      <c r="AE408" s="46">
        <f t="shared" si="65"/>
        <v>17.286262399599998</v>
      </c>
      <c r="AF408" s="58">
        <v>30</v>
      </c>
      <c r="AG408" s="48">
        <f t="shared" si="66"/>
        <v>0.57620874665333333</v>
      </c>
      <c r="AH408" s="171"/>
      <c r="AI408" s="58">
        <v>1</v>
      </c>
      <c r="AJ408" s="58">
        <v>121</v>
      </c>
      <c r="AK408" s="58">
        <v>0</v>
      </c>
      <c r="AL408" s="111"/>
      <c r="AM408" s="58">
        <v>1</v>
      </c>
      <c r="AN408" s="171"/>
      <c r="AO408" s="58">
        <v>1</v>
      </c>
      <c r="AP408" s="58">
        <v>145</v>
      </c>
      <c r="AQ408" s="58">
        <v>0</v>
      </c>
      <c r="AR408" s="111"/>
      <c r="AS408" s="58">
        <v>1</v>
      </c>
      <c r="AT408" s="62">
        <v>0.8442056792</v>
      </c>
      <c r="AU408" s="58">
        <v>0</v>
      </c>
      <c r="AV408" s="58">
        <v>5</v>
      </c>
      <c r="AW408" s="58">
        <v>6</v>
      </c>
      <c r="AX408" s="58">
        <v>6</v>
      </c>
      <c r="AY408" s="58">
        <v>0</v>
      </c>
      <c r="AZ408" s="58">
        <v>0</v>
      </c>
      <c r="BA408" s="58">
        <v>39</v>
      </c>
      <c r="BB408" s="58">
        <v>0</v>
      </c>
      <c r="BC408" s="62">
        <v>0</v>
      </c>
      <c r="BD408" s="58">
        <v>0</v>
      </c>
      <c r="BE408" s="111"/>
      <c r="BF408" s="58">
        <v>2</v>
      </c>
      <c r="BG408" s="58">
        <v>6</v>
      </c>
      <c r="BH408" s="58">
        <v>6</v>
      </c>
      <c r="BI408" s="58">
        <v>6</v>
      </c>
      <c r="BJ408" s="58">
        <v>6</v>
      </c>
      <c r="BK408" s="61">
        <v>0</v>
      </c>
      <c r="BL408" s="61">
        <v>0</v>
      </c>
      <c r="BM408" s="61">
        <v>149</v>
      </c>
      <c r="BN408" s="64">
        <v>0</v>
      </c>
      <c r="BO408" s="63">
        <v>0</v>
      </c>
      <c r="BP408" s="58">
        <v>0</v>
      </c>
      <c r="BQ408" s="175"/>
      <c r="BR408" s="61">
        <v>1</v>
      </c>
      <c r="BS408" s="61">
        <v>167</v>
      </c>
      <c r="BT408" s="64">
        <v>0</v>
      </c>
      <c r="BU408" s="112"/>
      <c r="BV408" s="64">
        <v>1</v>
      </c>
      <c r="BW408" s="112"/>
      <c r="BX408" s="172"/>
      <c r="BY408" s="64">
        <v>2</v>
      </c>
      <c r="BZ408" s="64">
        <v>0</v>
      </c>
      <c r="CA408" s="64">
        <v>2</v>
      </c>
      <c r="CB408" s="65">
        <v>12</v>
      </c>
      <c r="CC408" s="61">
        <v>0</v>
      </c>
      <c r="CD408" s="61">
        <v>149</v>
      </c>
      <c r="CE408" s="64">
        <v>0</v>
      </c>
      <c r="CF408" s="63">
        <v>8.054E-2</v>
      </c>
      <c r="CG408" s="58">
        <v>0</v>
      </c>
      <c r="CH408" s="58">
        <v>20</v>
      </c>
      <c r="CI408" s="58">
        <v>0</v>
      </c>
      <c r="CJ408" s="58">
        <v>165</v>
      </c>
      <c r="CK408" s="58">
        <v>0</v>
      </c>
      <c r="CL408" s="63">
        <v>0.12121</v>
      </c>
      <c r="CM408" s="58">
        <v>0</v>
      </c>
      <c r="CN408" s="112"/>
      <c r="CO408" s="171"/>
      <c r="CP408" s="58">
        <v>1</v>
      </c>
      <c r="CQ408" s="58">
        <v>0</v>
      </c>
      <c r="CR408" s="58">
        <v>1</v>
      </c>
      <c r="CS408" s="64">
        <v>9</v>
      </c>
      <c r="CT408" s="64">
        <v>17</v>
      </c>
      <c r="CU408" s="63">
        <v>0.52941176469999995</v>
      </c>
      <c r="CV408" s="62">
        <v>0.95953757230000003</v>
      </c>
      <c r="CW408" s="62">
        <v>0.52941176469999995</v>
      </c>
      <c r="CX408" s="46">
        <f t="shared" si="67"/>
        <v>15.125479599649999</v>
      </c>
      <c r="CY408" s="60">
        <v>0</v>
      </c>
      <c r="CZ408" s="60">
        <v>0</v>
      </c>
      <c r="DA408" s="46">
        <f t="shared" si="68"/>
        <v>10.588235293999999</v>
      </c>
      <c r="DB408" s="60">
        <v>0</v>
      </c>
      <c r="DC408" s="60">
        <v>0</v>
      </c>
      <c r="DD408" s="66">
        <v>0</v>
      </c>
      <c r="DE408" s="49">
        <f t="shared" si="69"/>
        <v>0.55597221391675677</v>
      </c>
    </row>
    <row r="409" spans="1:109" x14ac:dyDescent="0.45">
      <c r="A409" s="56" t="s">
        <v>2170</v>
      </c>
      <c r="B409" s="57" t="s">
        <v>2171</v>
      </c>
      <c r="C409" s="56" t="s">
        <v>2172</v>
      </c>
      <c r="D409" s="56" t="s">
        <v>2173</v>
      </c>
      <c r="E409" s="56" t="s">
        <v>2174</v>
      </c>
      <c r="F409" s="56" t="s">
        <v>1966</v>
      </c>
      <c r="G409" s="56" t="s">
        <v>1967</v>
      </c>
      <c r="H409" s="56" t="s">
        <v>142</v>
      </c>
      <c r="I409" s="58">
        <v>0</v>
      </c>
      <c r="J409" s="59">
        <v>30</v>
      </c>
      <c r="K409" s="60">
        <v>2.8149999999999999</v>
      </c>
      <c r="L409" s="47">
        <f>IF(K409&lt;Benchmarks!C$9,0,IF(K409&lt;Benchmarks!D$9,1,IF(K409&lt;Benchmarks!E$9,2,IF(K409&lt;Benchmarks!F$9,3,IF(K409&lt;Benchmarks!G$9,4,IF(K409&lt;Benchmarks!H$9,5,6))))))</f>
        <v>5</v>
      </c>
      <c r="M409" s="62">
        <v>0.96350364960000001</v>
      </c>
      <c r="N409" s="46">
        <f t="shared" si="60"/>
        <v>4.8175182479999998</v>
      </c>
      <c r="O409" s="60">
        <v>1.1279999999999999</v>
      </c>
      <c r="P409" s="47">
        <f>IF(O409&lt;Benchmarks!C$8,0,IF(O409&lt;Benchmarks!D$8,1,IF(O409&lt;Benchmarks!E$8,2,IF(O409&lt;Benchmarks!F$8,3,IF(O409&lt;Benchmarks!G$8,4,IF(O409&lt;Benchmarks!H$8,5,6))))))</f>
        <v>3</v>
      </c>
      <c r="Q409" s="62">
        <v>1</v>
      </c>
      <c r="R409" s="46">
        <f t="shared" si="61"/>
        <v>3</v>
      </c>
      <c r="S409" s="60">
        <v>1.288</v>
      </c>
      <c r="T409" s="47">
        <f>IF(S409&lt;Benchmarks!C$7,0,IF(S409&lt;Benchmarks!D$7,1,IF(S409&lt;Benchmarks!E$7,2,IF(S409&lt;Benchmarks!F$7,3,IF(S409&lt;Benchmarks!G$7,4,IF(S409&lt;Benchmarks!H$7,5,6))))))</f>
        <v>6</v>
      </c>
      <c r="U409" s="62">
        <v>1</v>
      </c>
      <c r="V409" s="46">
        <f t="shared" si="62"/>
        <v>6</v>
      </c>
      <c r="W409" s="60">
        <v>5.2309999999999999</v>
      </c>
      <c r="X409" s="44">
        <f>IF(W409&lt;Benchmarks!C$5,0,IF(W409&lt;Benchmarks!D$5,1,IF(W409&lt;Benchmarks!E$5,2,IF(W409&lt;Benchmarks!F$5,3,IF(W409&lt;Benchmarks!G$5,4,IF(W409&lt;Benchmarks!H$5,5,6))))))</f>
        <v>6</v>
      </c>
      <c r="Y409" s="62">
        <v>0.99635036499999996</v>
      </c>
      <c r="Z409" s="46">
        <f t="shared" si="63"/>
        <v>5.9781021899999995</v>
      </c>
      <c r="AA409" s="60">
        <v>4.63</v>
      </c>
      <c r="AB409" s="44">
        <f>IF(AA409&lt;Benchmarks!C$6,0,IF(AA409&lt;Benchmarks!D$6,1,IF(AA409&lt;Benchmarks!E$6,2,IF(AA409&lt;Benchmarks!F$6,3,IF(AA409&lt;Benchmarks!G$6,4,IF(AA409&lt;Benchmarks!H$6,5,6))))))</f>
        <v>6</v>
      </c>
      <c r="AC409" s="62">
        <v>1</v>
      </c>
      <c r="AD409" s="46">
        <f t="shared" si="64"/>
        <v>6</v>
      </c>
      <c r="AE409" s="46">
        <f t="shared" si="65"/>
        <v>25.795620438</v>
      </c>
      <c r="AF409" s="58">
        <v>30</v>
      </c>
      <c r="AG409" s="48">
        <f t="shared" si="66"/>
        <v>0.85985401459999999</v>
      </c>
      <c r="AH409" s="171"/>
      <c r="AI409" s="58">
        <v>1</v>
      </c>
      <c r="AJ409" s="171"/>
      <c r="AK409" s="58">
        <v>4</v>
      </c>
      <c r="AL409" s="111"/>
      <c r="AM409" s="58">
        <v>1</v>
      </c>
      <c r="AN409" s="171"/>
      <c r="AO409" s="58">
        <v>1</v>
      </c>
      <c r="AP409" s="171"/>
      <c r="AQ409" s="58">
        <v>4</v>
      </c>
      <c r="AR409" s="111"/>
      <c r="AS409" s="58">
        <v>1</v>
      </c>
      <c r="AT409" s="111"/>
      <c r="AU409" s="171"/>
      <c r="AV409" s="171"/>
      <c r="AW409" s="171"/>
      <c r="AX409" s="171"/>
      <c r="AY409" s="58">
        <v>0</v>
      </c>
      <c r="AZ409" s="58">
        <v>0</v>
      </c>
      <c r="BA409" s="171"/>
      <c r="BB409" s="58">
        <v>1</v>
      </c>
      <c r="BC409" s="111"/>
      <c r="BD409" s="58">
        <v>1</v>
      </c>
      <c r="BE409" s="111"/>
      <c r="BF409" s="171"/>
      <c r="BG409" s="171"/>
      <c r="BH409" s="171"/>
      <c r="BI409" s="171"/>
      <c r="BJ409" s="171"/>
      <c r="BK409" s="61">
        <v>0</v>
      </c>
      <c r="BL409" s="61">
        <v>0</v>
      </c>
      <c r="BM409" s="175"/>
      <c r="BN409" s="64">
        <v>4</v>
      </c>
      <c r="BO409" s="112"/>
      <c r="BP409" s="58">
        <v>4</v>
      </c>
      <c r="BQ409" s="61">
        <v>0</v>
      </c>
      <c r="BR409" s="61">
        <v>0</v>
      </c>
      <c r="BS409" s="61">
        <v>31</v>
      </c>
      <c r="BT409" s="64">
        <v>0</v>
      </c>
      <c r="BU409" s="63">
        <v>0</v>
      </c>
      <c r="BV409" s="64">
        <v>0</v>
      </c>
      <c r="BW409" s="112"/>
      <c r="BX409" s="172"/>
      <c r="BY409" s="64">
        <v>6</v>
      </c>
      <c r="BZ409" s="172"/>
      <c r="CA409" s="64">
        <v>6</v>
      </c>
      <c r="CB409" s="65">
        <v>0</v>
      </c>
      <c r="CC409" s="61">
        <v>0</v>
      </c>
      <c r="CD409" s="175"/>
      <c r="CE409" s="64">
        <v>4</v>
      </c>
      <c r="CF409" s="112"/>
      <c r="CG409" s="58">
        <v>4</v>
      </c>
      <c r="CH409" s="58">
        <v>0</v>
      </c>
      <c r="CI409" s="58">
        <v>0</v>
      </c>
      <c r="CJ409" s="58">
        <v>31</v>
      </c>
      <c r="CK409" s="58">
        <v>0</v>
      </c>
      <c r="CL409" s="63">
        <v>0</v>
      </c>
      <c r="CM409" s="58">
        <v>0</v>
      </c>
      <c r="CN409" s="112"/>
      <c r="CO409" s="171"/>
      <c r="CP409" s="58">
        <v>5</v>
      </c>
      <c r="CQ409" s="171"/>
      <c r="CR409" s="58">
        <v>5</v>
      </c>
      <c r="CS409" s="64">
        <v>11</v>
      </c>
      <c r="CT409" s="64">
        <v>11</v>
      </c>
      <c r="CU409" s="63">
        <v>1</v>
      </c>
      <c r="CV409" s="62">
        <v>0.65909090910000001</v>
      </c>
      <c r="CW409" s="62">
        <v>0</v>
      </c>
      <c r="CX409" s="46">
        <f t="shared" si="67"/>
        <v>22.571167883249998</v>
      </c>
      <c r="CY409" s="60">
        <v>0</v>
      </c>
      <c r="CZ409" s="60">
        <v>0</v>
      </c>
      <c r="DA409" s="46">
        <f t="shared" si="68"/>
        <v>0</v>
      </c>
      <c r="DB409" s="60">
        <v>0</v>
      </c>
      <c r="DC409" s="60">
        <v>0</v>
      </c>
      <c r="DD409" s="66">
        <v>0</v>
      </c>
      <c r="DE409" s="49">
        <f t="shared" si="69"/>
        <v>0.4880252515297297</v>
      </c>
    </row>
    <row r="410" spans="1:109" x14ac:dyDescent="0.45">
      <c r="A410" s="56" t="s">
        <v>2175</v>
      </c>
      <c r="B410" s="57" t="s">
        <v>2176</v>
      </c>
      <c r="C410" s="56" t="s">
        <v>2177</v>
      </c>
      <c r="D410" s="56" t="s">
        <v>2178</v>
      </c>
      <c r="E410" s="56" t="s">
        <v>2179</v>
      </c>
      <c r="F410" s="56" t="s">
        <v>1966</v>
      </c>
      <c r="G410" s="56" t="s">
        <v>1967</v>
      </c>
      <c r="H410" s="56" t="s">
        <v>142</v>
      </c>
      <c r="I410" s="58">
        <v>0</v>
      </c>
      <c r="J410" s="59">
        <v>170</v>
      </c>
      <c r="K410" s="60">
        <v>2.5059999999999998</v>
      </c>
      <c r="L410" s="47">
        <f>IF(K410&lt;Benchmarks!C$9,0,IF(K410&lt;Benchmarks!D$9,1,IF(K410&lt;Benchmarks!E$9,2,IF(K410&lt;Benchmarks!F$9,3,IF(K410&lt;Benchmarks!G$9,4,IF(K410&lt;Benchmarks!H$9,5,6))))))</f>
        <v>3</v>
      </c>
      <c r="M410" s="62">
        <v>0.80656934309999995</v>
      </c>
      <c r="N410" s="46">
        <f t="shared" si="60"/>
        <v>2.4197080292999997</v>
      </c>
      <c r="O410" s="60">
        <v>0.90900000000000003</v>
      </c>
      <c r="P410" s="47">
        <f>IF(O410&lt;Benchmarks!C$8,0,IF(O410&lt;Benchmarks!D$8,1,IF(O410&lt;Benchmarks!E$8,2,IF(O410&lt;Benchmarks!F$8,3,IF(O410&lt;Benchmarks!G$8,4,IF(O410&lt;Benchmarks!H$8,5,6))))))</f>
        <v>0</v>
      </c>
      <c r="Q410" s="62">
        <v>1</v>
      </c>
      <c r="R410" s="46">
        <f t="shared" si="61"/>
        <v>0</v>
      </c>
      <c r="S410" s="60">
        <v>0.379</v>
      </c>
      <c r="T410" s="47">
        <f>IF(S410&lt;Benchmarks!C$7,0,IF(S410&lt;Benchmarks!D$7,1,IF(S410&lt;Benchmarks!E$7,2,IF(S410&lt;Benchmarks!F$7,3,IF(S410&lt;Benchmarks!G$7,4,IF(S410&lt;Benchmarks!H$7,5,6))))))</f>
        <v>2</v>
      </c>
      <c r="U410" s="62">
        <v>1</v>
      </c>
      <c r="V410" s="46">
        <f t="shared" si="62"/>
        <v>2</v>
      </c>
      <c r="W410" s="60">
        <v>3.794</v>
      </c>
      <c r="X410" s="44">
        <f>IF(W410&lt;Benchmarks!C$5,0,IF(W410&lt;Benchmarks!D$5,1,IF(W410&lt;Benchmarks!E$5,2,IF(W410&lt;Benchmarks!F$5,3,IF(W410&lt;Benchmarks!G$5,4,IF(W410&lt;Benchmarks!H$5,5,6))))))</f>
        <v>1</v>
      </c>
      <c r="Y410" s="62">
        <v>0.76277372259999998</v>
      </c>
      <c r="Z410" s="46">
        <f t="shared" si="63"/>
        <v>0.76277372259999998</v>
      </c>
      <c r="AA410" s="60">
        <v>3.5510000000000002</v>
      </c>
      <c r="AB410" s="44">
        <f>IF(AA410&lt;Benchmarks!C$6,0,IF(AA410&lt;Benchmarks!D$6,1,IF(AA410&lt;Benchmarks!E$6,2,IF(AA410&lt;Benchmarks!F$6,3,IF(AA410&lt;Benchmarks!G$6,4,IF(AA410&lt;Benchmarks!H$6,5,6))))))</f>
        <v>2</v>
      </c>
      <c r="AC410" s="62">
        <v>0.55128205129999996</v>
      </c>
      <c r="AD410" s="46">
        <f t="shared" si="64"/>
        <v>1.1025641025999999</v>
      </c>
      <c r="AE410" s="46">
        <f t="shared" si="65"/>
        <v>6.2850458544999999</v>
      </c>
      <c r="AF410" s="58">
        <v>30</v>
      </c>
      <c r="AG410" s="48">
        <f t="shared" si="66"/>
        <v>0.20950152848333334</v>
      </c>
      <c r="AH410" s="58">
        <v>30</v>
      </c>
      <c r="AI410" s="58">
        <v>0</v>
      </c>
      <c r="AJ410" s="58">
        <v>413</v>
      </c>
      <c r="AK410" s="58">
        <v>0</v>
      </c>
      <c r="AL410" s="62">
        <v>7.2639999999999996E-2</v>
      </c>
      <c r="AM410" s="58">
        <v>0</v>
      </c>
      <c r="AN410" s="58">
        <v>23</v>
      </c>
      <c r="AO410" s="58">
        <v>0</v>
      </c>
      <c r="AP410" s="58">
        <v>497</v>
      </c>
      <c r="AQ410" s="58">
        <v>0</v>
      </c>
      <c r="AR410" s="62">
        <v>4.6280000000000002E-2</v>
      </c>
      <c r="AS410" s="58">
        <v>0</v>
      </c>
      <c r="AT410" s="62">
        <v>0.43298291719999998</v>
      </c>
      <c r="AU410" s="58">
        <v>0</v>
      </c>
      <c r="AV410" s="58">
        <v>3</v>
      </c>
      <c r="AW410" s="58">
        <v>4</v>
      </c>
      <c r="AX410" s="58">
        <v>4</v>
      </c>
      <c r="AY410" s="171"/>
      <c r="AZ410" s="58">
        <v>1</v>
      </c>
      <c r="BA410" s="58">
        <v>131</v>
      </c>
      <c r="BB410" s="58">
        <v>0</v>
      </c>
      <c r="BC410" s="111"/>
      <c r="BD410" s="58">
        <v>1</v>
      </c>
      <c r="BE410" s="111"/>
      <c r="BF410" s="58">
        <v>2</v>
      </c>
      <c r="BG410" s="58">
        <v>6</v>
      </c>
      <c r="BH410" s="58">
        <v>6</v>
      </c>
      <c r="BI410" s="58">
        <v>6</v>
      </c>
      <c r="BJ410" s="58">
        <v>6</v>
      </c>
      <c r="BK410" s="61">
        <v>11</v>
      </c>
      <c r="BL410" s="61">
        <v>0</v>
      </c>
      <c r="BM410" s="61">
        <v>513</v>
      </c>
      <c r="BN410" s="64">
        <v>0</v>
      </c>
      <c r="BO410" s="63">
        <v>2.1440000000000001E-2</v>
      </c>
      <c r="BP410" s="58">
        <v>0</v>
      </c>
      <c r="BQ410" s="175"/>
      <c r="BR410" s="61">
        <v>1</v>
      </c>
      <c r="BS410" s="61">
        <v>552</v>
      </c>
      <c r="BT410" s="64">
        <v>0</v>
      </c>
      <c r="BU410" s="112"/>
      <c r="BV410" s="64">
        <v>1</v>
      </c>
      <c r="BW410" s="112"/>
      <c r="BX410" s="64">
        <v>2</v>
      </c>
      <c r="BY410" s="64">
        <v>3</v>
      </c>
      <c r="BZ410" s="64">
        <v>4</v>
      </c>
      <c r="CA410" s="64">
        <v>4</v>
      </c>
      <c r="CB410" s="65">
        <v>61</v>
      </c>
      <c r="CC410" s="61">
        <v>0</v>
      </c>
      <c r="CD410" s="61">
        <v>443</v>
      </c>
      <c r="CE410" s="64">
        <v>0</v>
      </c>
      <c r="CF410" s="63">
        <v>0.13769999999999999</v>
      </c>
      <c r="CG410" s="58">
        <v>0</v>
      </c>
      <c r="CH410" s="58">
        <v>38</v>
      </c>
      <c r="CI410" s="58">
        <v>0</v>
      </c>
      <c r="CJ410" s="58">
        <v>490</v>
      </c>
      <c r="CK410" s="58">
        <v>0</v>
      </c>
      <c r="CL410" s="63">
        <v>7.7549999999999994E-2</v>
      </c>
      <c r="CM410" s="58">
        <v>0</v>
      </c>
      <c r="CN410" s="63">
        <v>0.63839949060000001</v>
      </c>
      <c r="CO410" s="58">
        <v>0</v>
      </c>
      <c r="CP410" s="58">
        <v>3</v>
      </c>
      <c r="CQ410" s="58">
        <v>5</v>
      </c>
      <c r="CR410" s="58">
        <v>5</v>
      </c>
      <c r="CS410" s="64">
        <v>15</v>
      </c>
      <c r="CT410" s="64">
        <v>17</v>
      </c>
      <c r="CU410" s="63">
        <v>0.88235294119999996</v>
      </c>
      <c r="CV410" s="62">
        <v>0.98360655740000003</v>
      </c>
      <c r="CW410" s="62">
        <v>0.88235294119999996</v>
      </c>
      <c r="CX410" s="46">
        <f t="shared" si="67"/>
        <v>5.4994151226875001</v>
      </c>
      <c r="CY410" s="60">
        <v>0</v>
      </c>
      <c r="CZ410" s="60">
        <v>0</v>
      </c>
      <c r="DA410" s="46">
        <f t="shared" si="68"/>
        <v>17.647058823999998</v>
      </c>
      <c r="DB410" s="60">
        <v>0</v>
      </c>
      <c r="DC410" s="60">
        <v>0</v>
      </c>
      <c r="DD410" s="66">
        <v>0</v>
      </c>
      <c r="DE410" s="49">
        <f t="shared" si="69"/>
        <v>0.50046430154999999</v>
      </c>
    </row>
    <row r="411" spans="1:109" x14ac:dyDescent="0.45">
      <c r="A411" s="56" t="s">
        <v>2180</v>
      </c>
      <c r="B411" s="57" t="s">
        <v>2181</v>
      </c>
      <c r="C411" s="56" t="s">
        <v>2182</v>
      </c>
      <c r="D411" s="56" t="s">
        <v>2183</v>
      </c>
      <c r="E411" s="56" t="s">
        <v>2184</v>
      </c>
      <c r="F411" s="56" t="s">
        <v>1973</v>
      </c>
      <c r="G411" s="56" t="s">
        <v>1967</v>
      </c>
      <c r="H411" s="56" t="s">
        <v>142</v>
      </c>
      <c r="I411" s="58">
        <v>0</v>
      </c>
      <c r="J411" s="59">
        <v>99</v>
      </c>
      <c r="K411" s="60">
        <v>1.974</v>
      </c>
      <c r="L411" s="47">
        <f>IF(K411&lt;Benchmarks!C$9,0,IF(K411&lt;Benchmarks!D$9,1,IF(K411&lt;Benchmarks!E$9,2,IF(K411&lt;Benchmarks!F$9,3,IF(K411&lt;Benchmarks!G$9,4,IF(K411&lt;Benchmarks!H$9,5,6))))))</f>
        <v>0</v>
      </c>
      <c r="M411" s="62">
        <v>0.5948905109</v>
      </c>
      <c r="N411" s="46">
        <f t="shared" si="60"/>
        <v>0</v>
      </c>
      <c r="O411" s="60">
        <v>1.077</v>
      </c>
      <c r="P411" s="47">
        <f>IF(O411&lt;Benchmarks!C$8,0,IF(O411&lt;Benchmarks!D$8,1,IF(O411&lt;Benchmarks!E$8,2,IF(O411&lt;Benchmarks!F$8,3,IF(O411&lt;Benchmarks!G$8,4,IF(O411&lt;Benchmarks!H$8,5,6))))))</f>
        <v>2</v>
      </c>
      <c r="Q411" s="62">
        <v>1</v>
      </c>
      <c r="R411" s="46">
        <f t="shared" si="61"/>
        <v>2</v>
      </c>
      <c r="S411" s="60">
        <v>0.34100000000000003</v>
      </c>
      <c r="T411" s="47">
        <f>IF(S411&lt;Benchmarks!C$7,0,IF(S411&lt;Benchmarks!D$7,1,IF(S411&lt;Benchmarks!E$7,2,IF(S411&lt;Benchmarks!F$7,3,IF(S411&lt;Benchmarks!G$7,4,IF(S411&lt;Benchmarks!H$7,5,6))))))</f>
        <v>1</v>
      </c>
      <c r="U411" s="62">
        <v>1</v>
      </c>
      <c r="V411" s="46">
        <f t="shared" si="62"/>
        <v>1</v>
      </c>
      <c r="W411" s="60">
        <v>3.3919999999999999</v>
      </c>
      <c r="X411" s="44">
        <f>IF(W411&lt;Benchmarks!C$5,0,IF(W411&lt;Benchmarks!D$5,1,IF(W411&lt;Benchmarks!E$5,2,IF(W411&lt;Benchmarks!F$5,3,IF(W411&lt;Benchmarks!G$5,4,IF(W411&lt;Benchmarks!H$5,5,6))))))</f>
        <v>0</v>
      </c>
      <c r="Y411" s="62">
        <v>0.98905109489999998</v>
      </c>
      <c r="Z411" s="46">
        <f t="shared" si="63"/>
        <v>0</v>
      </c>
      <c r="AA411" s="60">
        <v>3.1440000000000001</v>
      </c>
      <c r="AB411" s="44">
        <f>IF(AA411&lt;Benchmarks!C$6,0,IF(AA411&lt;Benchmarks!D$6,1,IF(AA411&lt;Benchmarks!E$6,2,IF(AA411&lt;Benchmarks!F$6,3,IF(AA411&lt;Benchmarks!G$6,4,IF(AA411&lt;Benchmarks!H$6,5,6))))))</f>
        <v>0</v>
      </c>
      <c r="AC411" s="62">
        <v>0.9615384615</v>
      </c>
      <c r="AD411" s="46">
        <f t="shared" si="64"/>
        <v>0</v>
      </c>
      <c r="AE411" s="46">
        <f t="shared" si="65"/>
        <v>3</v>
      </c>
      <c r="AF411" s="58">
        <v>30</v>
      </c>
      <c r="AG411" s="48">
        <f t="shared" si="66"/>
        <v>0.1</v>
      </c>
      <c r="AH411" s="171"/>
      <c r="AI411" s="58">
        <v>1</v>
      </c>
      <c r="AJ411" s="58">
        <v>193</v>
      </c>
      <c r="AK411" s="58">
        <v>0</v>
      </c>
      <c r="AL411" s="111"/>
      <c r="AM411" s="58">
        <v>1</v>
      </c>
      <c r="AN411" s="171"/>
      <c r="AO411" s="58">
        <v>1</v>
      </c>
      <c r="AP411" s="58">
        <v>267</v>
      </c>
      <c r="AQ411" s="58">
        <v>0</v>
      </c>
      <c r="AR411" s="111"/>
      <c r="AS411" s="58">
        <v>1</v>
      </c>
      <c r="AT411" s="62">
        <v>0.4780613708</v>
      </c>
      <c r="AU411" s="58">
        <v>0</v>
      </c>
      <c r="AV411" s="58">
        <v>4</v>
      </c>
      <c r="AW411" s="58">
        <v>4</v>
      </c>
      <c r="AX411" s="58">
        <v>4</v>
      </c>
      <c r="AY411" s="58">
        <v>0</v>
      </c>
      <c r="AZ411" s="58">
        <v>0</v>
      </c>
      <c r="BA411" s="58">
        <v>65</v>
      </c>
      <c r="BB411" s="58">
        <v>0</v>
      </c>
      <c r="BC411" s="62">
        <v>0</v>
      </c>
      <c r="BD411" s="58">
        <v>0</v>
      </c>
      <c r="BE411" s="111"/>
      <c r="BF411" s="58">
        <v>2</v>
      </c>
      <c r="BG411" s="58">
        <v>6</v>
      </c>
      <c r="BH411" s="58">
        <v>6</v>
      </c>
      <c r="BI411" s="58">
        <v>6</v>
      </c>
      <c r="BJ411" s="58">
        <v>6</v>
      </c>
      <c r="BK411" s="175"/>
      <c r="BL411" s="61">
        <v>1</v>
      </c>
      <c r="BM411" s="61">
        <v>299</v>
      </c>
      <c r="BN411" s="64">
        <v>0</v>
      </c>
      <c r="BO411" s="112"/>
      <c r="BP411" s="58">
        <v>1</v>
      </c>
      <c r="BQ411" s="175"/>
      <c r="BR411" s="61">
        <v>1</v>
      </c>
      <c r="BS411" s="61">
        <v>285</v>
      </c>
      <c r="BT411" s="64">
        <v>0</v>
      </c>
      <c r="BU411" s="112"/>
      <c r="BV411" s="64">
        <v>1</v>
      </c>
      <c r="BW411" s="63">
        <v>0.85006407520000005</v>
      </c>
      <c r="BX411" s="64">
        <v>0</v>
      </c>
      <c r="BY411" s="64">
        <v>5</v>
      </c>
      <c r="BZ411" s="64">
        <v>6</v>
      </c>
      <c r="CA411" s="64">
        <v>6</v>
      </c>
      <c r="CB411" s="65">
        <v>15</v>
      </c>
      <c r="CC411" s="61">
        <v>0</v>
      </c>
      <c r="CD411" s="61">
        <v>255</v>
      </c>
      <c r="CE411" s="64">
        <v>0</v>
      </c>
      <c r="CF411" s="63">
        <v>5.8819999999999997E-2</v>
      </c>
      <c r="CG411" s="58">
        <v>0</v>
      </c>
      <c r="CH411" s="58">
        <v>20</v>
      </c>
      <c r="CI411" s="58">
        <v>0</v>
      </c>
      <c r="CJ411" s="58">
        <v>241</v>
      </c>
      <c r="CK411" s="58">
        <v>0</v>
      </c>
      <c r="CL411" s="63">
        <v>8.2989999999999994E-2</v>
      </c>
      <c r="CM411" s="58">
        <v>0</v>
      </c>
      <c r="CN411" s="112"/>
      <c r="CO411" s="171"/>
      <c r="CP411" s="58">
        <v>2</v>
      </c>
      <c r="CQ411" s="58">
        <v>0</v>
      </c>
      <c r="CR411" s="58">
        <v>2</v>
      </c>
      <c r="CS411" s="64">
        <v>14</v>
      </c>
      <c r="CT411" s="64">
        <v>17</v>
      </c>
      <c r="CU411" s="63">
        <v>0.82352941180000006</v>
      </c>
      <c r="CV411" s="62">
        <v>0.99285714290000004</v>
      </c>
      <c r="CW411" s="62">
        <v>0.82352941180000006</v>
      </c>
      <c r="CX411" s="46">
        <f t="shared" si="67"/>
        <v>2.625</v>
      </c>
      <c r="CY411" s="60">
        <v>0</v>
      </c>
      <c r="CZ411" s="60">
        <v>0</v>
      </c>
      <c r="DA411" s="46">
        <f t="shared" si="68"/>
        <v>16.470588236000001</v>
      </c>
      <c r="DB411" s="60">
        <v>0</v>
      </c>
      <c r="DC411" s="60">
        <v>0</v>
      </c>
      <c r="DD411" s="66">
        <v>0</v>
      </c>
      <c r="DE411" s="49">
        <f t="shared" si="69"/>
        <v>0.41287758348108111</v>
      </c>
    </row>
    <row r="412" spans="1:109" x14ac:dyDescent="0.45">
      <c r="A412" s="56" t="s">
        <v>2185</v>
      </c>
      <c r="B412" s="57" t="s">
        <v>2186</v>
      </c>
      <c r="C412" s="56" t="s">
        <v>2187</v>
      </c>
      <c r="D412" s="56" t="s">
        <v>2188</v>
      </c>
      <c r="E412" s="56" t="s">
        <v>2189</v>
      </c>
      <c r="F412" s="56" t="s">
        <v>1966</v>
      </c>
      <c r="G412" s="56" t="s">
        <v>1967</v>
      </c>
      <c r="H412" s="56" t="s">
        <v>142</v>
      </c>
      <c r="I412" s="58">
        <v>0</v>
      </c>
      <c r="J412" s="59">
        <v>130</v>
      </c>
      <c r="K412" s="60">
        <v>2.552</v>
      </c>
      <c r="L412" s="47">
        <f>IF(K412&lt;Benchmarks!C$9,0,IF(K412&lt;Benchmarks!D$9,1,IF(K412&lt;Benchmarks!E$9,2,IF(K412&lt;Benchmarks!F$9,3,IF(K412&lt;Benchmarks!G$9,4,IF(K412&lt;Benchmarks!H$9,5,6))))))</f>
        <v>4</v>
      </c>
      <c r="M412" s="62">
        <v>0.62408759120000001</v>
      </c>
      <c r="N412" s="46">
        <f t="shared" si="60"/>
        <v>2.4963503648000001</v>
      </c>
      <c r="O412" s="60">
        <v>0.99199999999999999</v>
      </c>
      <c r="P412" s="47">
        <f>IF(O412&lt;Benchmarks!C$8,0,IF(O412&lt;Benchmarks!D$8,1,IF(O412&lt;Benchmarks!E$8,2,IF(O412&lt;Benchmarks!F$8,3,IF(O412&lt;Benchmarks!G$8,4,IF(O412&lt;Benchmarks!H$8,5,6))))))</f>
        <v>1</v>
      </c>
      <c r="Q412" s="62">
        <v>1</v>
      </c>
      <c r="R412" s="46">
        <f t="shared" si="61"/>
        <v>1</v>
      </c>
      <c r="S412" s="60">
        <v>0.61699999999999999</v>
      </c>
      <c r="T412" s="47">
        <f>IF(S412&lt;Benchmarks!C$7,0,IF(S412&lt;Benchmarks!D$7,1,IF(S412&lt;Benchmarks!E$7,2,IF(S412&lt;Benchmarks!F$7,3,IF(S412&lt;Benchmarks!G$7,4,IF(S412&lt;Benchmarks!H$7,5,6))))))</f>
        <v>5</v>
      </c>
      <c r="U412" s="62">
        <v>1</v>
      </c>
      <c r="V412" s="46">
        <f t="shared" si="62"/>
        <v>5</v>
      </c>
      <c r="W412" s="60">
        <v>4.1609999999999996</v>
      </c>
      <c r="X412" s="44">
        <f>IF(W412&lt;Benchmarks!C$5,0,IF(W412&lt;Benchmarks!D$5,1,IF(W412&lt;Benchmarks!E$5,2,IF(W412&lt;Benchmarks!F$5,3,IF(W412&lt;Benchmarks!G$5,4,IF(W412&lt;Benchmarks!H$5,5,6))))))</f>
        <v>4</v>
      </c>
      <c r="Y412" s="62">
        <v>0.73357664229999997</v>
      </c>
      <c r="Z412" s="46">
        <f t="shared" si="63"/>
        <v>2.9343065691999999</v>
      </c>
      <c r="AA412" s="60">
        <v>3.891</v>
      </c>
      <c r="AB412" s="44">
        <f>IF(AA412&lt;Benchmarks!C$6,0,IF(AA412&lt;Benchmarks!D$6,1,IF(AA412&lt;Benchmarks!E$6,2,IF(AA412&lt;Benchmarks!F$6,3,IF(AA412&lt;Benchmarks!G$6,4,IF(AA412&lt;Benchmarks!H$6,5,6))))))</f>
        <v>4</v>
      </c>
      <c r="AC412" s="62">
        <v>0.64102564100000003</v>
      </c>
      <c r="AD412" s="46">
        <f t="shared" si="64"/>
        <v>2.5641025640000001</v>
      </c>
      <c r="AE412" s="46">
        <f t="shared" si="65"/>
        <v>13.994759497999999</v>
      </c>
      <c r="AF412" s="58">
        <v>30</v>
      </c>
      <c r="AG412" s="48">
        <f t="shared" si="66"/>
        <v>0.46649198326666663</v>
      </c>
      <c r="AH412" s="58">
        <v>24</v>
      </c>
      <c r="AI412" s="58">
        <v>0</v>
      </c>
      <c r="AJ412" s="58">
        <v>277</v>
      </c>
      <c r="AK412" s="58">
        <v>0</v>
      </c>
      <c r="AL412" s="62">
        <v>8.6639999999999995E-2</v>
      </c>
      <c r="AM412" s="58">
        <v>0</v>
      </c>
      <c r="AN412" s="58">
        <v>24</v>
      </c>
      <c r="AO412" s="58">
        <v>0</v>
      </c>
      <c r="AP412" s="58">
        <v>326</v>
      </c>
      <c r="AQ412" s="58">
        <v>0</v>
      </c>
      <c r="AR412" s="62">
        <v>7.3620000000000005E-2</v>
      </c>
      <c r="AS412" s="58">
        <v>0</v>
      </c>
      <c r="AT412" s="62">
        <v>0.17387820509999999</v>
      </c>
      <c r="AU412" s="58">
        <v>0</v>
      </c>
      <c r="AV412" s="58">
        <v>0</v>
      </c>
      <c r="AW412" s="58">
        <v>1</v>
      </c>
      <c r="AX412" s="58">
        <v>1</v>
      </c>
      <c r="AY412" s="171"/>
      <c r="AZ412" s="58">
        <v>1</v>
      </c>
      <c r="BA412" s="58">
        <v>77</v>
      </c>
      <c r="BB412" s="58">
        <v>0</v>
      </c>
      <c r="BC412" s="111"/>
      <c r="BD412" s="58">
        <v>1</v>
      </c>
      <c r="BE412" s="111"/>
      <c r="BF412" s="58">
        <v>2</v>
      </c>
      <c r="BG412" s="58">
        <v>3</v>
      </c>
      <c r="BH412" s="58">
        <v>5</v>
      </c>
      <c r="BI412" s="58">
        <v>5</v>
      </c>
      <c r="BJ412" s="58">
        <v>5</v>
      </c>
      <c r="BK412" s="61">
        <v>11</v>
      </c>
      <c r="BL412" s="61">
        <v>0</v>
      </c>
      <c r="BM412" s="61">
        <v>317</v>
      </c>
      <c r="BN412" s="64">
        <v>0</v>
      </c>
      <c r="BO412" s="63">
        <v>3.4700000000000002E-2</v>
      </c>
      <c r="BP412" s="58">
        <v>0</v>
      </c>
      <c r="BQ412" s="175"/>
      <c r="BR412" s="61">
        <v>1</v>
      </c>
      <c r="BS412" s="61">
        <v>335</v>
      </c>
      <c r="BT412" s="64">
        <v>0</v>
      </c>
      <c r="BU412" s="112"/>
      <c r="BV412" s="64">
        <v>1</v>
      </c>
      <c r="BW412" s="112"/>
      <c r="BX412" s="64">
        <v>2</v>
      </c>
      <c r="BY412" s="64">
        <v>3</v>
      </c>
      <c r="BZ412" s="64">
        <v>5</v>
      </c>
      <c r="CA412" s="64">
        <v>5</v>
      </c>
      <c r="CB412" s="65">
        <v>18</v>
      </c>
      <c r="CC412" s="61">
        <v>0</v>
      </c>
      <c r="CD412" s="61">
        <v>283</v>
      </c>
      <c r="CE412" s="64">
        <v>0</v>
      </c>
      <c r="CF412" s="63">
        <v>6.3600000000000004E-2</v>
      </c>
      <c r="CG412" s="58">
        <v>0</v>
      </c>
      <c r="CH412" s="171"/>
      <c r="CI412" s="58">
        <v>1</v>
      </c>
      <c r="CJ412" s="58">
        <v>295</v>
      </c>
      <c r="CK412" s="58">
        <v>0</v>
      </c>
      <c r="CL412" s="112"/>
      <c r="CM412" s="58">
        <v>1</v>
      </c>
      <c r="CN412" s="112"/>
      <c r="CO412" s="58">
        <v>2</v>
      </c>
      <c r="CP412" s="58">
        <v>5</v>
      </c>
      <c r="CQ412" s="58">
        <v>5</v>
      </c>
      <c r="CR412" s="58">
        <v>5</v>
      </c>
      <c r="CS412" s="64">
        <v>15</v>
      </c>
      <c r="CT412" s="64">
        <v>17</v>
      </c>
      <c r="CU412" s="63">
        <v>0.88235294119999996</v>
      </c>
      <c r="CV412" s="62">
        <v>0.90340909089999999</v>
      </c>
      <c r="CW412" s="62">
        <v>0.44117647059999998</v>
      </c>
      <c r="CX412" s="46">
        <f t="shared" si="67"/>
        <v>12.24541456075</v>
      </c>
      <c r="CY412" s="60">
        <v>0</v>
      </c>
      <c r="CZ412" s="60">
        <v>0</v>
      </c>
      <c r="DA412" s="46">
        <f t="shared" si="68"/>
        <v>8.8235294119999992</v>
      </c>
      <c r="DB412" s="60">
        <v>0</v>
      </c>
      <c r="DC412" s="60">
        <v>0</v>
      </c>
      <c r="DD412" s="66">
        <v>0</v>
      </c>
      <c r="DE412" s="49">
        <f t="shared" si="69"/>
        <v>0.45554473454594591</v>
      </c>
    </row>
    <row r="413" spans="1:109" x14ac:dyDescent="0.45">
      <c r="A413" s="56" t="s">
        <v>2190</v>
      </c>
      <c r="B413" s="57" t="s">
        <v>2191</v>
      </c>
      <c r="C413" s="56" t="s">
        <v>2192</v>
      </c>
      <c r="D413" s="56" t="s">
        <v>2193</v>
      </c>
      <c r="E413" s="56" t="s">
        <v>2194</v>
      </c>
      <c r="F413" s="56" t="s">
        <v>1999</v>
      </c>
      <c r="G413" s="56" t="s">
        <v>1967</v>
      </c>
      <c r="H413" s="56" t="s">
        <v>142</v>
      </c>
      <c r="I413" s="58">
        <v>0</v>
      </c>
      <c r="J413" s="59">
        <v>149</v>
      </c>
      <c r="K413" s="60">
        <v>2.0960000000000001</v>
      </c>
      <c r="L413" s="47">
        <f>IF(K413&lt;Benchmarks!C$9,0,IF(K413&lt;Benchmarks!D$9,1,IF(K413&lt;Benchmarks!E$9,2,IF(K413&lt;Benchmarks!F$9,3,IF(K413&lt;Benchmarks!G$9,4,IF(K413&lt;Benchmarks!H$9,5,6))))))</f>
        <v>0</v>
      </c>
      <c r="M413" s="62">
        <v>0.19708029199999999</v>
      </c>
      <c r="N413" s="46">
        <f t="shared" si="60"/>
        <v>0</v>
      </c>
      <c r="O413" s="60">
        <v>1.0609999999999999</v>
      </c>
      <c r="P413" s="47">
        <f>IF(O413&lt;Benchmarks!C$8,0,IF(O413&lt;Benchmarks!D$8,1,IF(O413&lt;Benchmarks!E$8,2,IF(O413&lt;Benchmarks!F$8,3,IF(O413&lt;Benchmarks!G$8,4,IF(O413&lt;Benchmarks!H$8,5,6))))))</f>
        <v>2</v>
      </c>
      <c r="Q413" s="62">
        <v>1</v>
      </c>
      <c r="R413" s="46">
        <f t="shared" si="61"/>
        <v>2</v>
      </c>
      <c r="S413" s="60">
        <v>0.41499999999999998</v>
      </c>
      <c r="T413" s="47">
        <f>IF(S413&lt;Benchmarks!C$7,0,IF(S413&lt;Benchmarks!D$7,1,IF(S413&lt;Benchmarks!E$7,2,IF(S413&lt;Benchmarks!F$7,3,IF(S413&lt;Benchmarks!G$7,4,IF(S413&lt;Benchmarks!H$7,5,6))))))</f>
        <v>3</v>
      </c>
      <c r="U413" s="62">
        <v>1</v>
      </c>
      <c r="V413" s="46">
        <f t="shared" si="62"/>
        <v>3</v>
      </c>
      <c r="W413" s="60">
        <v>3.573</v>
      </c>
      <c r="X413" s="44">
        <f>IF(W413&lt;Benchmarks!C$5,0,IF(W413&lt;Benchmarks!D$5,1,IF(W413&lt;Benchmarks!E$5,2,IF(W413&lt;Benchmarks!F$5,3,IF(W413&lt;Benchmarks!G$5,4,IF(W413&lt;Benchmarks!H$5,5,6))))))</f>
        <v>0</v>
      </c>
      <c r="Y413" s="62">
        <v>0.75912408760000005</v>
      </c>
      <c r="Z413" s="46">
        <f t="shared" si="63"/>
        <v>0</v>
      </c>
      <c r="AA413" s="60">
        <v>3.2650000000000001</v>
      </c>
      <c r="AB413" s="44">
        <f>IF(AA413&lt;Benchmarks!C$6,0,IF(AA413&lt;Benchmarks!D$6,1,IF(AA413&lt;Benchmarks!E$6,2,IF(AA413&lt;Benchmarks!F$6,3,IF(AA413&lt;Benchmarks!G$6,4,IF(AA413&lt;Benchmarks!H$6,5,6))))))</f>
        <v>0</v>
      </c>
      <c r="AC413" s="62">
        <v>0.3461538462</v>
      </c>
      <c r="AD413" s="46">
        <f t="shared" si="64"/>
        <v>0</v>
      </c>
      <c r="AE413" s="46">
        <f t="shared" si="65"/>
        <v>5</v>
      </c>
      <c r="AF413" s="58">
        <v>30</v>
      </c>
      <c r="AG413" s="48">
        <f t="shared" si="66"/>
        <v>0.16666666666666666</v>
      </c>
      <c r="AH413" s="58">
        <v>14</v>
      </c>
      <c r="AI413" s="58">
        <v>0</v>
      </c>
      <c r="AJ413" s="58">
        <v>248</v>
      </c>
      <c r="AK413" s="58">
        <v>0</v>
      </c>
      <c r="AL413" s="62">
        <v>5.645E-2</v>
      </c>
      <c r="AM413" s="58">
        <v>0</v>
      </c>
      <c r="AN413" s="58">
        <v>25</v>
      </c>
      <c r="AO413" s="58">
        <v>0</v>
      </c>
      <c r="AP413" s="58">
        <v>344</v>
      </c>
      <c r="AQ413" s="58">
        <v>0</v>
      </c>
      <c r="AR413" s="62">
        <v>7.2669999999999998E-2</v>
      </c>
      <c r="AS413" s="58">
        <v>0</v>
      </c>
      <c r="AT413" s="111"/>
      <c r="AU413" s="171"/>
      <c r="AV413" s="58">
        <v>0</v>
      </c>
      <c r="AW413" s="58">
        <v>0</v>
      </c>
      <c r="AX413" s="58">
        <v>0</v>
      </c>
      <c r="AY413" s="171"/>
      <c r="AZ413" s="58">
        <v>1</v>
      </c>
      <c r="BA413" s="58">
        <v>88</v>
      </c>
      <c r="BB413" s="58">
        <v>0</v>
      </c>
      <c r="BC413" s="111"/>
      <c r="BD413" s="58">
        <v>1</v>
      </c>
      <c r="BE413" s="111"/>
      <c r="BF413" s="171"/>
      <c r="BG413" s="58">
        <v>2</v>
      </c>
      <c r="BH413" s="58">
        <v>0</v>
      </c>
      <c r="BI413" s="58">
        <v>2</v>
      </c>
      <c r="BJ413" s="58">
        <v>2</v>
      </c>
      <c r="BK413" s="175"/>
      <c r="BL413" s="61">
        <v>1</v>
      </c>
      <c r="BM413" s="61">
        <v>362</v>
      </c>
      <c r="BN413" s="64">
        <v>0</v>
      </c>
      <c r="BO413" s="112"/>
      <c r="BP413" s="58">
        <v>1</v>
      </c>
      <c r="BQ413" s="175"/>
      <c r="BR413" s="61">
        <v>1</v>
      </c>
      <c r="BS413" s="61">
        <v>378</v>
      </c>
      <c r="BT413" s="64">
        <v>0</v>
      </c>
      <c r="BU413" s="112"/>
      <c r="BV413" s="64">
        <v>1</v>
      </c>
      <c r="BW413" s="63">
        <v>0.1794208893</v>
      </c>
      <c r="BX413" s="64">
        <v>0</v>
      </c>
      <c r="BY413" s="64">
        <v>2</v>
      </c>
      <c r="BZ413" s="64">
        <v>1</v>
      </c>
      <c r="CA413" s="64">
        <v>2</v>
      </c>
      <c r="CB413" s="65">
        <v>23</v>
      </c>
      <c r="CC413" s="61">
        <v>0</v>
      </c>
      <c r="CD413" s="61">
        <v>337</v>
      </c>
      <c r="CE413" s="64">
        <v>0</v>
      </c>
      <c r="CF413" s="63">
        <v>6.8250000000000005E-2</v>
      </c>
      <c r="CG413" s="58">
        <v>0</v>
      </c>
      <c r="CH413" s="58">
        <v>19</v>
      </c>
      <c r="CI413" s="58">
        <v>0</v>
      </c>
      <c r="CJ413" s="58">
        <v>348</v>
      </c>
      <c r="CK413" s="58">
        <v>0</v>
      </c>
      <c r="CL413" s="63">
        <v>5.4600000000000003E-2</v>
      </c>
      <c r="CM413" s="58">
        <v>0</v>
      </c>
      <c r="CN413" s="63">
        <v>0.55106984260000003</v>
      </c>
      <c r="CO413" s="58">
        <v>0</v>
      </c>
      <c r="CP413" s="58">
        <v>4</v>
      </c>
      <c r="CQ413" s="58">
        <v>5</v>
      </c>
      <c r="CR413" s="58">
        <v>5</v>
      </c>
      <c r="CS413" s="64">
        <v>9</v>
      </c>
      <c r="CT413" s="64">
        <v>17</v>
      </c>
      <c r="CU413" s="63">
        <v>0.52941176469999995</v>
      </c>
      <c r="CV413" s="62">
        <v>0.95039164490000005</v>
      </c>
      <c r="CW413" s="62">
        <v>0.52941176469999995</v>
      </c>
      <c r="CX413" s="46">
        <f t="shared" si="67"/>
        <v>4.375</v>
      </c>
      <c r="CY413" s="60">
        <v>0</v>
      </c>
      <c r="CZ413" s="60">
        <v>0</v>
      </c>
      <c r="DA413" s="46">
        <f t="shared" si="68"/>
        <v>10.588235293999999</v>
      </c>
      <c r="DB413" s="60">
        <v>0</v>
      </c>
      <c r="DC413" s="60">
        <v>0</v>
      </c>
      <c r="DD413" s="66">
        <v>0</v>
      </c>
      <c r="DE413" s="49">
        <f t="shared" si="69"/>
        <v>0.32352941176216216</v>
      </c>
    </row>
    <row r="414" spans="1:109" x14ac:dyDescent="0.45">
      <c r="A414" s="56" t="s">
        <v>2195</v>
      </c>
      <c r="B414" s="57" t="s">
        <v>2196</v>
      </c>
      <c r="C414" s="56" t="s">
        <v>2197</v>
      </c>
      <c r="D414" s="56" t="s">
        <v>2198</v>
      </c>
      <c r="E414" s="56" t="s">
        <v>2199</v>
      </c>
      <c r="F414" s="56" t="s">
        <v>1966</v>
      </c>
      <c r="G414" s="56" t="s">
        <v>1967</v>
      </c>
      <c r="H414" s="56" t="s">
        <v>142</v>
      </c>
      <c r="I414" s="58">
        <v>0</v>
      </c>
      <c r="J414" s="59">
        <v>94</v>
      </c>
      <c r="K414" s="60">
        <v>3.0030000000000001</v>
      </c>
      <c r="L414" s="47">
        <f>IF(K414&lt;Benchmarks!C$9,0,IF(K414&lt;Benchmarks!D$9,1,IF(K414&lt;Benchmarks!E$9,2,IF(K414&lt;Benchmarks!F$9,3,IF(K414&lt;Benchmarks!G$9,4,IF(K414&lt;Benchmarks!H$9,5,6))))))</f>
        <v>5</v>
      </c>
      <c r="M414" s="62">
        <v>0.98905109489999998</v>
      </c>
      <c r="N414" s="46">
        <f t="shared" si="60"/>
        <v>4.9452554744999997</v>
      </c>
      <c r="O414" s="60">
        <v>0.79600000000000004</v>
      </c>
      <c r="P414" s="47">
        <f>IF(O414&lt;Benchmarks!C$8,0,IF(O414&lt;Benchmarks!D$8,1,IF(O414&lt;Benchmarks!E$8,2,IF(O414&lt;Benchmarks!F$8,3,IF(O414&lt;Benchmarks!G$8,4,IF(O414&lt;Benchmarks!H$8,5,6))))))</f>
        <v>0</v>
      </c>
      <c r="Q414" s="62">
        <v>1</v>
      </c>
      <c r="R414" s="46">
        <f t="shared" si="61"/>
        <v>0</v>
      </c>
      <c r="S414" s="60">
        <v>0.69099999999999995</v>
      </c>
      <c r="T414" s="47">
        <f>IF(S414&lt;Benchmarks!C$7,0,IF(S414&lt;Benchmarks!D$7,1,IF(S414&lt;Benchmarks!E$7,2,IF(S414&lt;Benchmarks!F$7,3,IF(S414&lt;Benchmarks!G$7,4,IF(S414&lt;Benchmarks!H$7,5,6))))))</f>
        <v>5</v>
      </c>
      <c r="U414" s="62">
        <v>1</v>
      </c>
      <c r="V414" s="46">
        <f t="shared" si="62"/>
        <v>5</v>
      </c>
      <c r="W414" s="60">
        <v>4.4889999999999999</v>
      </c>
      <c r="X414" s="44">
        <f>IF(W414&lt;Benchmarks!C$5,0,IF(W414&lt;Benchmarks!D$5,1,IF(W414&lt;Benchmarks!E$5,2,IF(W414&lt;Benchmarks!F$5,3,IF(W414&lt;Benchmarks!G$5,4,IF(W414&lt;Benchmarks!H$5,5,6))))))</f>
        <v>5</v>
      </c>
      <c r="Y414" s="62">
        <v>0.97080291969999999</v>
      </c>
      <c r="Z414" s="46">
        <f t="shared" si="63"/>
        <v>4.8540145985000001</v>
      </c>
      <c r="AA414" s="60">
        <v>4.024</v>
      </c>
      <c r="AB414" s="44">
        <f>IF(AA414&lt;Benchmarks!C$6,0,IF(AA414&lt;Benchmarks!D$6,1,IF(AA414&lt;Benchmarks!E$6,2,IF(AA414&lt;Benchmarks!F$6,3,IF(AA414&lt;Benchmarks!G$6,4,IF(AA414&lt;Benchmarks!H$6,5,6))))))</f>
        <v>5</v>
      </c>
      <c r="AC414" s="62">
        <v>0.93589743589999996</v>
      </c>
      <c r="AD414" s="46">
        <f t="shared" si="64"/>
        <v>4.6794871794999997</v>
      </c>
      <c r="AE414" s="46">
        <f t="shared" si="65"/>
        <v>19.478757252499999</v>
      </c>
      <c r="AF414" s="58">
        <v>30</v>
      </c>
      <c r="AG414" s="48">
        <f t="shared" si="66"/>
        <v>0.64929190841666662</v>
      </c>
      <c r="AH414" s="171"/>
      <c r="AI414" s="58">
        <v>1</v>
      </c>
      <c r="AJ414" s="58">
        <v>178</v>
      </c>
      <c r="AK414" s="58">
        <v>0</v>
      </c>
      <c r="AL414" s="111"/>
      <c r="AM414" s="58">
        <v>1</v>
      </c>
      <c r="AN414" s="171"/>
      <c r="AO414" s="58">
        <v>1</v>
      </c>
      <c r="AP414" s="58">
        <v>170</v>
      </c>
      <c r="AQ414" s="58">
        <v>0</v>
      </c>
      <c r="AR414" s="111"/>
      <c r="AS414" s="58">
        <v>1</v>
      </c>
      <c r="AT414" s="111"/>
      <c r="AU414" s="171"/>
      <c r="AV414" s="58">
        <v>2</v>
      </c>
      <c r="AW414" s="58">
        <v>0</v>
      </c>
      <c r="AX414" s="58">
        <v>2</v>
      </c>
      <c r="AY414" s="171"/>
      <c r="AZ414" s="58">
        <v>1</v>
      </c>
      <c r="BA414" s="58">
        <v>44</v>
      </c>
      <c r="BB414" s="58">
        <v>0</v>
      </c>
      <c r="BC414" s="111"/>
      <c r="BD414" s="58">
        <v>1</v>
      </c>
      <c r="BE414" s="111"/>
      <c r="BF414" s="171"/>
      <c r="BG414" s="58">
        <v>3</v>
      </c>
      <c r="BH414" s="58">
        <v>0</v>
      </c>
      <c r="BI414" s="58">
        <v>3</v>
      </c>
      <c r="BJ414" s="58">
        <v>3</v>
      </c>
      <c r="BK414" s="175"/>
      <c r="BL414" s="61">
        <v>1</v>
      </c>
      <c r="BM414" s="61">
        <v>226</v>
      </c>
      <c r="BN414" s="64">
        <v>0</v>
      </c>
      <c r="BO414" s="112"/>
      <c r="BP414" s="58">
        <v>1</v>
      </c>
      <c r="BQ414" s="175"/>
      <c r="BR414" s="61">
        <v>1</v>
      </c>
      <c r="BS414" s="61">
        <v>203</v>
      </c>
      <c r="BT414" s="64">
        <v>0</v>
      </c>
      <c r="BU414" s="112"/>
      <c r="BV414" s="64">
        <v>1</v>
      </c>
      <c r="BW414" s="63">
        <v>0.33182640140000003</v>
      </c>
      <c r="BX414" s="64">
        <v>0</v>
      </c>
      <c r="BY414" s="64">
        <v>2</v>
      </c>
      <c r="BZ414" s="64">
        <v>3</v>
      </c>
      <c r="CA414" s="64">
        <v>3</v>
      </c>
      <c r="CB414" s="65">
        <v>27</v>
      </c>
      <c r="CC414" s="61">
        <v>0</v>
      </c>
      <c r="CD414" s="61">
        <v>225</v>
      </c>
      <c r="CE414" s="64">
        <v>0</v>
      </c>
      <c r="CF414" s="63">
        <v>0.12</v>
      </c>
      <c r="CG414" s="58">
        <v>0</v>
      </c>
      <c r="CH414" s="58">
        <v>16</v>
      </c>
      <c r="CI414" s="58">
        <v>0</v>
      </c>
      <c r="CJ414" s="58">
        <v>203</v>
      </c>
      <c r="CK414" s="58">
        <v>0</v>
      </c>
      <c r="CL414" s="63">
        <v>7.8820000000000001E-2</v>
      </c>
      <c r="CM414" s="58">
        <v>0</v>
      </c>
      <c r="CN414" s="63">
        <v>0.53815995819999995</v>
      </c>
      <c r="CO414" s="58">
        <v>0</v>
      </c>
      <c r="CP414" s="58">
        <v>3</v>
      </c>
      <c r="CQ414" s="58">
        <v>5</v>
      </c>
      <c r="CR414" s="58">
        <v>5</v>
      </c>
      <c r="CS414" s="64">
        <v>11</v>
      </c>
      <c r="CT414" s="64">
        <v>17</v>
      </c>
      <c r="CU414" s="63">
        <v>0.64705882349999999</v>
      </c>
      <c r="CV414" s="62">
        <v>0.96097560979999996</v>
      </c>
      <c r="CW414" s="62">
        <v>0.64705882349999999</v>
      </c>
      <c r="CX414" s="46">
        <f t="shared" si="67"/>
        <v>17.043912595937499</v>
      </c>
      <c r="CY414" s="60">
        <v>0</v>
      </c>
      <c r="CZ414" s="60">
        <v>0</v>
      </c>
      <c r="DA414" s="46">
        <f t="shared" si="68"/>
        <v>12.94117647</v>
      </c>
      <c r="DB414" s="60">
        <v>0</v>
      </c>
      <c r="DC414" s="60">
        <v>0</v>
      </c>
      <c r="DD414" s="66">
        <v>0</v>
      </c>
      <c r="DE414" s="49">
        <f t="shared" si="69"/>
        <v>0.64832625007432432</v>
      </c>
    </row>
    <row r="415" spans="1:109" x14ac:dyDescent="0.45">
      <c r="A415" s="56" t="s">
        <v>2200</v>
      </c>
      <c r="B415" s="57" t="s">
        <v>2201</v>
      </c>
      <c r="C415" s="56" t="s">
        <v>2202</v>
      </c>
      <c r="D415" s="56" t="s">
        <v>2203</v>
      </c>
      <c r="E415" s="56" t="s">
        <v>2204</v>
      </c>
      <c r="F415" s="56" t="s">
        <v>1973</v>
      </c>
      <c r="G415" s="56" t="s">
        <v>1967</v>
      </c>
      <c r="H415" s="56" t="s">
        <v>142</v>
      </c>
      <c r="I415" s="58">
        <v>0</v>
      </c>
      <c r="J415" s="59">
        <v>80</v>
      </c>
      <c r="K415" s="60">
        <v>2.64</v>
      </c>
      <c r="L415" s="47">
        <f>IF(K415&lt;Benchmarks!C$9,0,IF(K415&lt;Benchmarks!D$9,1,IF(K415&lt;Benchmarks!E$9,2,IF(K415&lt;Benchmarks!F$9,3,IF(K415&lt;Benchmarks!G$9,4,IF(K415&lt;Benchmarks!H$9,5,6))))))</f>
        <v>4</v>
      </c>
      <c r="M415" s="62">
        <v>0.52554744529999997</v>
      </c>
      <c r="N415" s="46">
        <f t="shared" si="60"/>
        <v>2.1021897811999999</v>
      </c>
      <c r="O415" s="60">
        <v>1.1619999999999999</v>
      </c>
      <c r="P415" s="47">
        <f>IF(O415&lt;Benchmarks!C$8,0,IF(O415&lt;Benchmarks!D$8,1,IF(O415&lt;Benchmarks!E$8,2,IF(O415&lt;Benchmarks!F$8,3,IF(O415&lt;Benchmarks!G$8,4,IF(O415&lt;Benchmarks!H$8,5,6))))))</f>
        <v>3</v>
      </c>
      <c r="Q415" s="62">
        <v>1</v>
      </c>
      <c r="R415" s="46">
        <f t="shared" si="61"/>
        <v>3</v>
      </c>
      <c r="S415" s="60">
        <v>0.28499999999999998</v>
      </c>
      <c r="T415" s="47">
        <f>IF(S415&lt;Benchmarks!C$7,0,IF(S415&lt;Benchmarks!D$7,1,IF(S415&lt;Benchmarks!E$7,2,IF(S415&lt;Benchmarks!F$7,3,IF(S415&lt;Benchmarks!G$7,4,IF(S415&lt;Benchmarks!H$7,5,6))))))</f>
        <v>0</v>
      </c>
      <c r="U415" s="62">
        <v>1</v>
      </c>
      <c r="V415" s="46">
        <f t="shared" si="62"/>
        <v>0</v>
      </c>
      <c r="W415" s="60">
        <v>4.0869999999999997</v>
      </c>
      <c r="X415" s="44">
        <f>IF(W415&lt;Benchmarks!C$5,0,IF(W415&lt;Benchmarks!D$5,1,IF(W415&lt;Benchmarks!E$5,2,IF(W415&lt;Benchmarks!F$5,3,IF(W415&lt;Benchmarks!G$5,4,IF(W415&lt;Benchmarks!H$5,5,6))))))</f>
        <v>3</v>
      </c>
      <c r="Y415" s="62">
        <v>0.45620437959999999</v>
      </c>
      <c r="Z415" s="46">
        <f t="shared" si="63"/>
        <v>1.3686131388</v>
      </c>
      <c r="AA415" s="60">
        <v>3.8639999999999999</v>
      </c>
      <c r="AB415" s="44">
        <f>IF(AA415&lt;Benchmarks!C$6,0,IF(AA415&lt;Benchmarks!D$6,1,IF(AA415&lt;Benchmarks!E$6,2,IF(AA415&lt;Benchmarks!F$6,3,IF(AA415&lt;Benchmarks!G$6,4,IF(AA415&lt;Benchmarks!H$6,5,6))))))</f>
        <v>4</v>
      </c>
      <c r="AC415" s="62">
        <v>0.64102564100000003</v>
      </c>
      <c r="AD415" s="46">
        <f t="shared" si="64"/>
        <v>2.5641025640000001</v>
      </c>
      <c r="AE415" s="46">
        <f t="shared" si="65"/>
        <v>9.0349054839999994</v>
      </c>
      <c r="AF415" s="58">
        <v>30</v>
      </c>
      <c r="AG415" s="48">
        <f t="shared" si="66"/>
        <v>0.30116351613333331</v>
      </c>
      <c r="AH415" s="58">
        <v>15</v>
      </c>
      <c r="AI415" s="58">
        <v>0</v>
      </c>
      <c r="AJ415" s="58">
        <v>212</v>
      </c>
      <c r="AK415" s="58">
        <v>0</v>
      </c>
      <c r="AL415" s="62">
        <v>7.0749999999999993E-2</v>
      </c>
      <c r="AM415" s="58">
        <v>0</v>
      </c>
      <c r="AN415" s="58">
        <v>14</v>
      </c>
      <c r="AO415" s="58">
        <v>0</v>
      </c>
      <c r="AP415" s="58">
        <v>205</v>
      </c>
      <c r="AQ415" s="58">
        <v>0</v>
      </c>
      <c r="AR415" s="62">
        <v>6.8290000000000003E-2</v>
      </c>
      <c r="AS415" s="58">
        <v>0</v>
      </c>
      <c r="AT415" s="62">
        <v>4.1701983400000003E-2</v>
      </c>
      <c r="AU415" s="58">
        <v>0</v>
      </c>
      <c r="AV415" s="58">
        <v>1</v>
      </c>
      <c r="AW415" s="58">
        <v>0</v>
      </c>
      <c r="AX415" s="58">
        <v>1</v>
      </c>
      <c r="AY415" s="171"/>
      <c r="AZ415" s="58">
        <v>1</v>
      </c>
      <c r="BA415" s="58">
        <v>48</v>
      </c>
      <c r="BB415" s="58">
        <v>0</v>
      </c>
      <c r="BC415" s="111"/>
      <c r="BD415" s="58">
        <v>1</v>
      </c>
      <c r="BE415" s="111"/>
      <c r="BF415" s="171"/>
      <c r="BG415" s="58">
        <v>0</v>
      </c>
      <c r="BH415" s="58">
        <v>0</v>
      </c>
      <c r="BI415" s="58">
        <v>0</v>
      </c>
      <c r="BJ415" s="58">
        <v>1</v>
      </c>
      <c r="BK415" s="175"/>
      <c r="BL415" s="61">
        <v>1</v>
      </c>
      <c r="BM415" s="61">
        <v>248</v>
      </c>
      <c r="BN415" s="64">
        <v>0</v>
      </c>
      <c r="BO415" s="112"/>
      <c r="BP415" s="58">
        <v>1</v>
      </c>
      <c r="BQ415" s="61">
        <v>0</v>
      </c>
      <c r="BR415" s="61">
        <v>0</v>
      </c>
      <c r="BS415" s="61">
        <v>228</v>
      </c>
      <c r="BT415" s="64">
        <v>0</v>
      </c>
      <c r="BU415" s="63">
        <v>0</v>
      </c>
      <c r="BV415" s="64">
        <v>0</v>
      </c>
      <c r="BW415" s="112"/>
      <c r="BX415" s="64">
        <v>2</v>
      </c>
      <c r="BY415" s="64">
        <v>6</v>
      </c>
      <c r="BZ415" s="64">
        <v>6</v>
      </c>
      <c r="CA415" s="64">
        <v>6</v>
      </c>
      <c r="CB415" s="65">
        <v>42</v>
      </c>
      <c r="CC415" s="61">
        <v>0</v>
      </c>
      <c r="CD415" s="61">
        <v>225</v>
      </c>
      <c r="CE415" s="64">
        <v>0</v>
      </c>
      <c r="CF415" s="63">
        <v>0.18667</v>
      </c>
      <c r="CG415" s="58">
        <v>0</v>
      </c>
      <c r="CH415" s="58">
        <v>27</v>
      </c>
      <c r="CI415" s="58">
        <v>0</v>
      </c>
      <c r="CJ415" s="58">
        <v>205</v>
      </c>
      <c r="CK415" s="58">
        <v>0</v>
      </c>
      <c r="CL415" s="63">
        <v>0.13170999999999999</v>
      </c>
      <c r="CM415" s="58">
        <v>0</v>
      </c>
      <c r="CN415" s="63">
        <v>0.38382568620000002</v>
      </c>
      <c r="CO415" s="58">
        <v>0</v>
      </c>
      <c r="CP415" s="58">
        <v>0</v>
      </c>
      <c r="CQ415" s="58">
        <v>3</v>
      </c>
      <c r="CR415" s="58">
        <v>3</v>
      </c>
      <c r="CS415" s="64">
        <v>10</v>
      </c>
      <c r="CT415" s="64">
        <v>17</v>
      </c>
      <c r="CU415" s="63">
        <v>0.58823529409999997</v>
      </c>
      <c r="CV415" s="62">
        <v>0.99557522119999997</v>
      </c>
      <c r="CW415" s="62">
        <v>0.58823529409999997</v>
      </c>
      <c r="CX415" s="46">
        <f t="shared" si="67"/>
        <v>7.9055422984999995</v>
      </c>
      <c r="CY415" s="60">
        <v>0</v>
      </c>
      <c r="CZ415" s="60">
        <v>0</v>
      </c>
      <c r="DA415" s="46">
        <f t="shared" si="68"/>
        <v>11.764705881999999</v>
      </c>
      <c r="DB415" s="60">
        <v>0</v>
      </c>
      <c r="DC415" s="60">
        <v>0</v>
      </c>
      <c r="DD415" s="66">
        <v>0</v>
      </c>
      <c r="DE415" s="49">
        <f t="shared" si="69"/>
        <v>0.42530266336216216</v>
      </c>
    </row>
    <row r="416" spans="1:109" x14ac:dyDescent="0.45">
      <c r="A416" s="56" t="s">
        <v>2205</v>
      </c>
      <c r="B416" s="57" t="s">
        <v>2206</v>
      </c>
      <c r="C416" s="56" t="s">
        <v>2207</v>
      </c>
      <c r="D416" s="56" t="s">
        <v>2208</v>
      </c>
      <c r="E416" s="56" t="s">
        <v>2209</v>
      </c>
      <c r="F416" s="56" t="s">
        <v>1966</v>
      </c>
      <c r="G416" s="56" t="s">
        <v>1967</v>
      </c>
      <c r="H416" s="56" t="s">
        <v>142</v>
      </c>
      <c r="I416" s="58">
        <v>0</v>
      </c>
      <c r="J416" s="59">
        <v>253</v>
      </c>
      <c r="K416" s="60">
        <v>2.96</v>
      </c>
      <c r="L416" s="47">
        <f>IF(K416&lt;Benchmarks!C$9,0,IF(K416&lt;Benchmarks!D$9,1,IF(K416&lt;Benchmarks!E$9,2,IF(K416&lt;Benchmarks!F$9,3,IF(K416&lt;Benchmarks!G$9,4,IF(K416&lt;Benchmarks!H$9,5,6))))))</f>
        <v>5</v>
      </c>
      <c r="M416" s="62">
        <v>0.98175182480000001</v>
      </c>
      <c r="N416" s="46">
        <f t="shared" si="60"/>
        <v>4.9087591240000004</v>
      </c>
      <c r="O416" s="60">
        <v>0.88200000000000001</v>
      </c>
      <c r="P416" s="47">
        <f>IF(O416&lt;Benchmarks!C$8,0,IF(O416&lt;Benchmarks!D$8,1,IF(O416&lt;Benchmarks!E$8,2,IF(O416&lt;Benchmarks!F$8,3,IF(O416&lt;Benchmarks!G$8,4,IF(O416&lt;Benchmarks!H$8,5,6))))))</f>
        <v>0</v>
      </c>
      <c r="Q416" s="62">
        <v>1</v>
      </c>
      <c r="R416" s="46">
        <f t="shared" si="61"/>
        <v>0</v>
      </c>
      <c r="S416" s="60">
        <v>0.44400000000000001</v>
      </c>
      <c r="T416" s="47">
        <f>IF(S416&lt;Benchmarks!C$7,0,IF(S416&lt;Benchmarks!D$7,1,IF(S416&lt;Benchmarks!E$7,2,IF(S416&lt;Benchmarks!F$7,3,IF(S416&lt;Benchmarks!G$7,4,IF(S416&lt;Benchmarks!H$7,5,6))))))</f>
        <v>3</v>
      </c>
      <c r="U416" s="62">
        <v>1</v>
      </c>
      <c r="V416" s="46">
        <f t="shared" si="62"/>
        <v>3</v>
      </c>
      <c r="W416" s="60">
        <v>4.2850000000000001</v>
      </c>
      <c r="X416" s="44">
        <f>IF(W416&lt;Benchmarks!C$5,0,IF(W416&lt;Benchmarks!D$5,1,IF(W416&lt;Benchmarks!E$5,2,IF(W416&lt;Benchmarks!F$5,3,IF(W416&lt;Benchmarks!G$5,4,IF(W416&lt;Benchmarks!H$5,5,6))))))</f>
        <v>4</v>
      </c>
      <c r="Y416" s="62">
        <v>0.88321167879999996</v>
      </c>
      <c r="Z416" s="46">
        <f t="shared" si="63"/>
        <v>3.5328467151999998</v>
      </c>
      <c r="AA416" s="60">
        <v>4.1180000000000003</v>
      </c>
      <c r="AB416" s="44">
        <f>IF(AA416&lt;Benchmarks!C$6,0,IF(AA416&lt;Benchmarks!D$6,1,IF(AA416&lt;Benchmarks!E$6,2,IF(AA416&lt;Benchmarks!F$6,3,IF(AA416&lt;Benchmarks!G$6,4,IF(AA416&lt;Benchmarks!H$6,5,6))))))</f>
        <v>5</v>
      </c>
      <c r="AC416" s="62">
        <v>0.91025641030000004</v>
      </c>
      <c r="AD416" s="46">
        <f t="shared" si="64"/>
        <v>4.5512820515000003</v>
      </c>
      <c r="AE416" s="46">
        <f t="shared" si="65"/>
        <v>15.9928878907</v>
      </c>
      <c r="AF416" s="58">
        <v>30</v>
      </c>
      <c r="AG416" s="48">
        <f t="shared" si="66"/>
        <v>0.53309626302333335</v>
      </c>
      <c r="AH416" s="171"/>
      <c r="AI416" s="58">
        <v>1</v>
      </c>
      <c r="AJ416" s="58">
        <v>776</v>
      </c>
      <c r="AK416" s="58">
        <v>0</v>
      </c>
      <c r="AL416" s="111"/>
      <c r="AM416" s="58">
        <v>1</v>
      </c>
      <c r="AN416" s="171"/>
      <c r="AO416" s="58">
        <v>1</v>
      </c>
      <c r="AP416" s="58">
        <v>826</v>
      </c>
      <c r="AQ416" s="58">
        <v>0</v>
      </c>
      <c r="AR416" s="111"/>
      <c r="AS416" s="58">
        <v>1</v>
      </c>
      <c r="AT416" s="111"/>
      <c r="AU416" s="171"/>
      <c r="AV416" s="58">
        <v>6</v>
      </c>
      <c r="AW416" s="58">
        <v>0</v>
      </c>
      <c r="AX416" s="58">
        <v>6</v>
      </c>
      <c r="AY416" s="171"/>
      <c r="AZ416" s="58">
        <v>1</v>
      </c>
      <c r="BA416" s="58">
        <v>214</v>
      </c>
      <c r="BB416" s="58">
        <v>0</v>
      </c>
      <c r="BC416" s="111"/>
      <c r="BD416" s="58">
        <v>1</v>
      </c>
      <c r="BE416" s="111"/>
      <c r="BF416" s="171"/>
      <c r="BG416" s="58">
        <v>5</v>
      </c>
      <c r="BH416" s="58">
        <v>0</v>
      </c>
      <c r="BI416" s="58">
        <v>5</v>
      </c>
      <c r="BJ416" s="58">
        <v>6</v>
      </c>
      <c r="BK416" s="175"/>
      <c r="BL416" s="61">
        <v>1</v>
      </c>
      <c r="BM416" s="61">
        <v>874</v>
      </c>
      <c r="BN416" s="64">
        <v>0</v>
      </c>
      <c r="BO416" s="112"/>
      <c r="BP416" s="58">
        <v>1</v>
      </c>
      <c r="BQ416" s="61">
        <v>11</v>
      </c>
      <c r="BR416" s="61">
        <v>0</v>
      </c>
      <c r="BS416" s="61">
        <v>896</v>
      </c>
      <c r="BT416" s="64">
        <v>0</v>
      </c>
      <c r="BU416" s="63">
        <v>1.2279999999999999E-2</v>
      </c>
      <c r="BV416" s="64">
        <v>0</v>
      </c>
      <c r="BW416" s="112"/>
      <c r="BX416" s="172"/>
      <c r="BY416" s="64">
        <v>3</v>
      </c>
      <c r="BZ416" s="64">
        <v>0</v>
      </c>
      <c r="CA416" s="64">
        <v>3</v>
      </c>
      <c r="CB416" s="65">
        <v>56</v>
      </c>
      <c r="CC416" s="61">
        <v>0</v>
      </c>
      <c r="CD416" s="61">
        <v>607</v>
      </c>
      <c r="CE416" s="64">
        <v>0</v>
      </c>
      <c r="CF416" s="63">
        <v>9.2259999999999995E-2</v>
      </c>
      <c r="CG416" s="58">
        <v>0</v>
      </c>
      <c r="CH416" s="58">
        <v>124</v>
      </c>
      <c r="CI416" s="58">
        <v>0</v>
      </c>
      <c r="CJ416" s="58">
        <v>688</v>
      </c>
      <c r="CK416" s="58">
        <v>0</v>
      </c>
      <c r="CL416" s="63">
        <v>0.18023</v>
      </c>
      <c r="CM416" s="58">
        <v>0</v>
      </c>
      <c r="CN416" s="112"/>
      <c r="CO416" s="171"/>
      <c r="CP416" s="58">
        <v>0</v>
      </c>
      <c r="CQ416" s="58">
        <v>0</v>
      </c>
      <c r="CR416" s="58">
        <v>0</v>
      </c>
      <c r="CS416" s="64">
        <v>9</v>
      </c>
      <c r="CT416" s="64">
        <v>17</v>
      </c>
      <c r="CU416" s="63">
        <v>0.52941176469999995</v>
      </c>
      <c r="CV416" s="62">
        <v>0.98434004470000003</v>
      </c>
      <c r="CW416" s="62">
        <v>0.52941176469999995</v>
      </c>
      <c r="CX416" s="46">
        <f t="shared" si="67"/>
        <v>13.9937769043625</v>
      </c>
      <c r="CY416" s="60">
        <v>0</v>
      </c>
      <c r="CZ416" s="60">
        <v>0</v>
      </c>
      <c r="DA416" s="46">
        <f t="shared" si="68"/>
        <v>10.588235293999999</v>
      </c>
      <c r="DB416" s="60">
        <v>0</v>
      </c>
      <c r="DC416" s="60">
        <v>0</v>
      </c>
      <c r="DD416" s="66">
        <v>0</v>
      </c>
      <c r="DE416" s="49">
        <f t="shared" si="69"/>
        <v>0.53150296645108108</v>
      </c>
    </row>
    <row r="417" spans="1:109" x14ac:dyDescent="0.45">
      <c r="A417" s="56" t="s">
        <v>2210</v>
      </c>
      <c r="B417" s="57" t="s">
        <v>2211</v>
      </c>
      <c r="C417" s="56" t="s">
        <v>2212</v>
      </c>
      <c r="D417" s="56" t="s">
        <v>2213</v>
      </c>
      <c r="E417" s="56" t="s">
        <v>2214</v>
      </c>
      <c r="F417" s="56" t="s">
        <v>1966</v>
      </c>
      <c r="G417" s="56" t="s">
        <v>1967</v>
      </c>
      <c r="H417" s="56" t="s">
        <v>142</v>
      </c>
      <c r="I417" s="58">
        <v>0</v>
      </c>
      <c r="J417" s="59">
        <v>48</v>
      </c>
      <c r="K417" s="60">
        <v>2.8290000000000002</v>
      </c>
      <c r="L417" s="47">
        <f>IF(K417&lt;Benchmarks!C$9,0,IF(K417&lt;Benchmarks!D$9,1,IF(K417&lt;Benchmarks!E$9,2,IF(K417&lt;Benchmarks!F$9,3,IF(K417&lt;Benchmarks!G$9,4,IF(K417&lt;Benchmarks!H$9,5,6))))))</f>
        <v>5</v>
      </c>
      <c r="M417" s="62">
        <v>0.74817518250000004</v>
      </c>
      <c r="N417" s="46">
        <f t="shared" si="60"/>
        <v>3.7408759125</v>
      </c>
      <c r="O417" s="60">
        <v>1.3180000000000001</v>
      </c>
      <c r="P417" s="47">
        <f>IF(O417&lt;Benchmarks!C$8,0,IF(O417&lt;Benchmarks!D$8,1,IF(O417&lt;Benchmarks!E$8,2,IF(O417&lt;Benchmarks!F$8,3,IF(O417&lt;Benchmarks!G$8,4,IF(O417&lt;Benchmarks!H$8,5,6))))))</f>
        <v>5</v>
      </c>
      <c r="Q417" s="62">
        <v>1</v>
      </c>
      <c r="R417" s="46">
        <f t="shared" si="61"/>
        <v>5</v>
      </c>
      <c r="S417" s="60">
        <v>0.69699999999999995</v>
      </c>
      <c r="T417" s="47">
        <f>IF(S417&lt;Benchmarks!C$7,0,IF(S417&lt;Benchmarks!D$7,1,IF(S417&lt;Benchmarks!E$7,2,IF(S417&lt;Benchmarks!F$7,3,IF(S417&lt;Benchmarks!G$7,4,IF(S417&lt;Benchmarks!H$7,5,6))))))</f>
        <v>5</v>
      </c>
      <c r="U417" s="62">
        <v>1</v>
      </c>
      <c r="V417" s="46">
        <f t="shared" si="62"/>
        <v>5</v>
      </c>
      <c r="W417" s="60">
        <v>4.8440000000000003</v>
      </c>
      <c r="X417" s="44">
        <f>IF(W417&lt;Benchmarks!C$5,0,IF(W417&lt;Benchmarks!D$5,1,IF(W417&lt;Benchmarks!E$5,2,IF(W417&lt;Benchmarks!F$5,3,IF(W417&lt;Benchmarks!G$5,4,IF(W417&lt;Benchmarks!H$5,5,6))))))</f>
        <v>5</v>
      </c>
      <c r="Y417" s="62">
        <v>0.45255474449999999</v>
      </c>
      <c r="Z417" s="46">
        <f t="shared" si="63"/>
        <v>2.2627737225</v>
      </c>
      <c r="AA417" s="60">
        <v>4.1500000000000004</v>
      </c>
      <c r="AB417" s="44">
        <f>IF(AA417&lt;Benchmarks!C$6,0,IF(AA417&lt;Benchmarks!D$6,1,IF(AA417&lt;Benchmarks!E$6,2,IF(AA417&lt;Benchmarks!F$6,3,IF(AA417&lt;Benchmarks!G$6,4,IF(AA417&lt;Benchmarks!H$6,5,6))))))</f>
        <v>5</v>
      </c>
      <c r="AC417" s="62">
        <v>0.17948717950000001</v>
      </c>
      <c r="AD417" s="46">
        <f t="shared" si="64"/>
        <v>0.89743589750000008</v>
      </c>
      <c r="AE417" s="46">
        <f t="shared" si="65"/>
        <v>16.901085532499998</v>
      </c>
      <c r="AF417" s="58">
        <v>30</v>
      </c>
      <c r="AG417" s="48">
        <f t="shared" si="66"/>
        <v>0.56336951774999988</v>
      </c>
      <c r="AH417" s="171"/>
      <c r="AI417" s="58">
        <v>1</v>
      </c>
      <c r="AJ417" s="58">
        <v>69</v>
      </c>
      <c r="AK417" s="58">
        <v>0</v>
      </c>
      <c r="AL417" s="111"/>
      <c r="AM417" s="58">
        <v>1</v>
      </c>
      <c r="AN417" s="171"/>
      <c r="AO417" s="58">
        <v>1</v>
      </c>
      <c r="AP417" s="58">
        <v>73</v>
      </c>
      <c r="AQ417" s="58">
        <v>0</v>
      </c>
      <c r="AR417" s="111"/>
      <c r="AS417" s="58">
        <v>1</v>
      </c>
      <c r="AT417" s="111"/>
      <c r="AU417" s="171"/>
      <c r="AV417" s="58">
        <v>2</v>
      </c>
      <c r="AW417" s="58">
        <v>0</v>
      </c>
      <c r="AX417" s="58">
        <v>2</v>
      </c>
      <c r="AY417" s="171"/>
      <c r="AZ417" s="58">
        <v>1</v>
      </c>
      <c r="BA417" s="171"/>
      <c r="BB417" s="58">
        <v>4</v>
      </c>
      <c r="BC417" s="111"/>
      <c r="BD417" s="58">
        <v>1</v>
      </c>
      <c r="BE417" s="111"/>
      <c r="BF417" s="171"/>
      <c r="BG417" s="171"/>
      <c r="BH417" s="171"/>
      <c r="BI417" s="171"/>
      <c r="BJ417" s="58">
        <v>2</v>
      </c>
      <c r="BK417" s="175"/>
      <c r="BL417" s="61">
        <v>1</v>
      </c>
      <c r="BM417" s="61">
        <v>100</v>
      </c>
      <c r="BN417" s="64">
        <v>0</v>
      </c>
      <c r="BO417" s="112"/>
      <c r="BP417" s="58">
        <v>1</v>
      </c>
      <c r="BQ417" s="175"/>
      <c r="BR417" s="61">
        <v>1</v>
      </c>
      <c r="BS417" s="61">
        <v>89</v>
      </c>
      <c r="BT417" s="64">
        <v>0</v>
      </c>
      <c r="BU417" s="112"/>
      <c r="BV417" s="64">
        <v>1</v>
      </c>
      <c r="BW417" s="112"/>
      <c r="BX417" s="172"/>
      <c r="BY417" s="64">
        <v>3</v>
      </c>
      <c r="BZ417" s="64">
        <v>0</v>
      </c>
      <c r="CA417" s="64">
        <v>3</v>
      </c>
      <c r="CB417" s="65">
        <v>22</v>
      </c>
      <c r="CC417" s="61">
        <v>0</v>
      </c>
      <c r="CD417" s="61">
        <v>100</v>
      </c>
      <c r="CE417" s="64">
        <v>0</v>
      </c>
      <c r="CF417" s="63">
        <v>0.22</v>
      </c>
      <c r="CG417" s="58">
        <v>0</v>
      </c>
      <c r="CH417" s="58">
        <v>13</v>
      </c>
      <c r="CI417" s="58">
        <v>0</v>
      </c>
      <c r="CJ417" s="58">
        <v>89</v>
      </c>
      <c r="CK417" s="58">
        <v>0</v>
      </c>
      <c r="CL417" s="63">
        <v>0.14607000000000001</v>
      </c>
      <c r="CM417" s="58">
        <v>0</v>
      </c>
      <c r="CN417" s="63">
        <v>0.4188193972</v>
      </c>
      <c r="CO417" s="58">
        <v>0</v>
      </c>
      <c r="CP417" s="58">
        <v>0</v>
      </c>
      <c r="CQ417" s="58">
        <v>4</v>
      </c>
      <c r="CR417" s="58">
        <v>4</v>
      </c>
      <c r="CS417" s="64">
        <v>9</v>
      </c>
      <c r="CT417" s="64">
        <v>17</v>
      </c>
      <c r="CU417" s="63">
        <v>0.52941176469999995</v>
      </c>
      <c r="CV417" s="62">
        <v>0.8316831683</v>
      </c>
      <c r="CW417" s="62">
        <v>0</v>
      </c>
      <c r="CX417" s="46">
        <f t="shared" si="67"/>
        <v>14.788449840937497</v>
      </c>
      <c r="CY417" s="60">
        <v>0</v>
      </c>
      <c r="CZ417" s="60">
        <v>0</v>
      </c>
      <c r="DA417" s="46">
        <f t="shared" si="68"/>
        <v>0</v>
      </c>
      <c r="DB417" s="60">
        <v>0</v>
      </c>
      <c r="DC417" s="60">
        <v>0</v>
      </c>
      <c r="DD417" s="66">
        <v>0</v>
      </c>
      <c r="DE417" s="49">
        <f t="shared" si="69"/>
        <v>0.31975026683108104</v>
      </c>
    </row>
    <row r="418" spans="1:109" x14ac:dyDescent="0.45">
      <c r="A418" s="56" t="s">
        <v>2215</v>
      </c>
      <c r="B418" s="57" t="s">
        <v>2216</v>
      </c>
      <c r="C418" s="56" t="s">
        <v>2217</v>
      </c>
      <c r="D418" s="56" t="s">
        <v>2218</v>
      </c>
      <c r="E418" s="56" t="s">
        <v>2219</v>
      </c>
      <c r="F418" s="56" t="s">
        <v>1973</v>
      </c>
      <c r="G418" s="56" t="s">
        <v>1967</v>
      </c>
      <c r="H418" s="56" t="s">
        <v>142</v>
      </c>
      <c r="I418" s="58">
        <v>0</v>
      </c>
      <c r="J418" s="59">
        <v>103</v>
      </c>
      <c r="K418" s="60">
        <v>2.6139999999999999</v>
      </c>
      <c r="L418" s="47">
        <f>IF(K418&lt;Benchmarks!C$9,0,IF(K418&lt;Benchmarks!D$9,1,IF(K418&lt;Benchmarks!E$9,2,IF(K418&lt;Benchmarks!F$9,3,IF(K418&lt;Benchmarks!G$9,4,IF(K418&lt;Benchmarks!H$9,5,6))))))</f>
        <v>4</v>
      </c>
      <c r="M418" s="62">
        <v>0.70072992700000003</v>
      </c>
      <c r="N418" s="46">
        <f t="shared" si="60"/>
        <v>2.8029197080000001</v>
      </c>
      <c r="O418" s="60">
        <v>1.1100000000000001</v>
      </c>
      <c r="P418" s="47">
        <f>IF(O418&lt;Benchmarks!C$8,0,IF(O418&lt;Benchmarks!D$8,1,IF(O418&lt;Benchmarks!E$8,2,IF(O418&lt;Benchmarks!F$8,3,IF(O418&lt;Benchmarks!G$8,4,IF(O418&lt;Benchmarks!H$8,5,6))))))</f>
        <v>3</v>
      </c>
      <c r="Q418" s="62">
        <v>1</v>
      </c>
      <c r="R418" s="46">
        <f t="shared" si="61"/>
        <v>3</v>
      </c>
      <c r="S418" s="60">
        <v>0.315</v>
      </c>
      <c r="T418" s="47">
        <f>IF(S418&lt;Benchmarks!C$7,0,IF(S418&lt;Benchmarks!D$7,1,IF(S418&lt;Benchmarks!E$7,2,IF(S418&lt;Benchmarks!F$7,3,IF(S418&lt;Benchmarks!G$7,4,IF(S418&lt;Benchmarks!H$7,5,6))))))</f>
        <v>1</v>
      </c>
      <c r="U418" s="62">
        <v>1</v>
      </c>
      <c r="V418" s="46">
        <f t="shared" si="62"/>
        <v>1</v>
      </c>
      <c r="W418" s="60">
        <v>4.0380000000000003</v>
      </c>
      <c r="X418" s="44">
        <f>IF(W418&lt;Benchmarks!C$5,0,IF(W418&lt;Benchmarks!D$5,1,IF(W418&lt;Benchmarks!E$5,2,IF(W418&lt;Benchmarks!F$5,3,IF(W418&lt;Benchmarks!G$5,4,IF(W418&lt;Benchmarks!H$5,5,6))))))</f>
        <v>3</v>
      </c>
      <c r="Y418" s="62">
        <v>0.56204379559999995</v>
      </c>
      <c r="Z418" s="46">
        <f t="shared" si="63"/>
        <v>1.6861313867999999</v>
      </c>
      <c r="AA418" s="60">
        <v>3.8559999999999999</v>
      </c>
      <c r="AB418" s="44">
        <f>IF(AA418&lt;Benchmarks!C$6,0,IF(AA418&lt;Benchmarks!D$6,1,IF(AA418&lt;Benchmarks!E$6,2,IF(AA418&lt;Benchmarks!F$6,3,IF(AA418&lt;Benchmarks!G$6,4,IF(AA418&lt;Benchmarks!H$6,5,6))))))</f>
        <v>4</v>
      </c>
      <c r="AC418" s="62">
        <v>0.64102564100000003</v>
      </c>
      <c r="AD418" s="46">
        <f t="shared" si="64"/>
        <v>2.5641025640000001</v>
      </c>
      <c r="AE418" s="46">
        <f t="shared" si="65"/>
        <v>11.053153658799999</v>
      </c>
      <c r="AF418" s="58">
        <v>30</v>
      </c>
      <c r="AG418" s="48">
        <f t="shared" si="66"/>
        <v>0.3684384552933333</v>
      </c>
      <c r="AH418" s="171"/>
      <c r="AI418" s="58">
        <v>1</v>
      </c>
      <c r="AJ418" s="58">
        <v>210</v>
      </c>
      <c r="AK418" s="58">
        <v>0</v>
      </c>
      <c r="AL418" s="111"/>
      <c r="AM418" s="58">
        <v>1</v>
      </c>
      <c r="AN418" s="171"/>
      <c r="AO418" s="58">
        <v>1</v>
      </c>
      <c r="AP418" s="58">
        <v>277</v>
      </c>
      <c r="AQ418" s="58">
        <v>0</v>
      </c>
      <c r="AR418" s="111"/>
      <c r="AS418" s="58">
        <v>1</v>
      </c>
      <c r="AT418" s="62">
        <v>0.82459564969999999</v>
      </c>
      <c r="AU418" s="58">
        <v>0</v>
      </c>
      <c r="AV418" s="58">
        <v>5</v>
      </c>
      <c r="AW418" s="58">
        <v>6</v>
      </c>
      <c r="AX418" s="58">
        <v>6</v>
      </c>
      <c r="AY418" s="171"/>
      <c r="AZ418" s="58">
        <v>1</v>
      </c>
      <c r="BA418" s="58">
        <v>75</v>
      </c>
      <c r="BB418" s="58">
        <v>0</v>
      </c>
      <c r="BC418" s="111"/>
      <c r="BD418" s="58">
        <v>1</v>
      </c>
      <c r="BE418" s="62">
        <v>0.95621862800000001</v>
      </c>
      <c r="BF418" s="58">
        <v>0</v>
      </c>
      <c r="BG418" s="58">
        <v>5</v>
      </c>
      <c r="BH418" s="58">
        <v>6</v>
      </c>
      <c r="BI418" s="58">
        <v>6</v>
      </c>
      <c r="BJ418" s="58">
        <v>6</v>
      </c>
      <c r="BK418" s="175"/>
      <c r="BL418" s="61">
        <v>1</v>
      </c>
      <c r="BM418" s="61">
        <v>281</v>
      </c>
      <c r="BN418" s="64">
        <v>0</v>
      </c>
      <c r="BO418" s="112"/>
      <c r="BP418" s="58">
        <v>1</v>
      </c>
      <c r="BQ418" s="175"/>
      <c r="BR418" s="61">
        <v>1</v>
      </c>
      <c r="BS418" s="61">
        <v>318</v>
      </c>
      <c r="BT418" s="64">
        <v>0</v>
      </c>
      <c r="BU418" s="112"/>
      <c r="BV418" s="64">
        <v>1</v>
      </c>
      <c r="BW418" s="63">
        <v>0.70538641690000004</v>
      </c>
      <c r="BX418" s="64">
        <v>0</v>
      </c>
      <c r="BY418" s="64">
        <v>4</v>
      </c>
      <c r="BZ418" s="64">
        <v>5</v>
      </c>
      <c r="CA418" s="64">
        <v>5</v>
      </c>
      <c r="CB418" s="65">
        <v>41</v>
      </c>
      <c r="CC418" s="61">
        <v>0</v>
      </c>
      <c r="CD418" s="61">
        <v>245</v>
      </c>
      <c r="CE418" s="64">
        <v>0</v>
      </c>
      <c r="CF418" s="63">
        <v>0.16735</v>
      </c>
      <c r="CG418" s="58">
        <v>0</v>
      </c>
      <c r="CH418" s="58">
        <v>38</v>
      </c>
      <c r="CI418" s="58">
        <v>0</v>
      </c>
      <c r="CJ418" s="58">
        <v>283</v>
      </c>
      <c r="CK418" s="58">
        <v>0</v>
      </c>
      <c r="CL418" s="63">
        <v>0.13428000000000001</v>
      </c>
      <c r="CM418" s="58">
        <v>0</v>
      </c>
      <c r="CN418" s="63">
        <v>0.2669734399</v>
      </c>
      <c r="CO418" s="58">
        <v>0</v>
      </c>
      <c r="CP418" s="58">
        <v>0</v>
      </c>
      <c r="CQ418" s="58">
        <v>2</v>
      </c>
      <c r="CR418" s="58">
        <v>2</v>
      </c>
      <c r="CS418" s="64">
        <v>13</v>
      </c>
      <c r="CT418" s="64">
        <v>17</v>
      </c>
      <c r="CU418" s="63">
        <v>0.76470588240000004</v>
      </c>
      <c r="CV418" s="62">
        <v>0.97798742139999995</v>
      </c>
      <c r="CW418" s="62">
        <v>0.76470588240000004</v>
      </c>
      <c r="CX418" s="46">
        <f t="shared" si="67"/>
        <v>9.6715094514499995</v>
      </c>
      <c r="CY418" s="60">
        <v>0</v>
      </c>
      <c r="CZ418" s="60">
        <v>0</v>
      </c>
      <c r="DA418" s="46">
        <f t="shared" si="68"/>
        <v>15.294117648</v>
      </c>
      <c r="DB418" s="60">
        <v>0</v>
      </c>
      <c r="DC418" s="60">
        <v>0</v>
      </c>
      <c r="DD418" s="66">
        <v>0</v>
      </c>
      <c r="DE418" s="49">
        <f t="shared" si="69"/>
        <v>0.53979734269081081</v>
      </c>
    </row>
    <row r="419" spans="1:109" x14ac:dyDescent="0.45">
      <c r="A419" s="56" t="s">
        <v>2220</v>
      </c>
      <c r="B419" s="57" t="s">
        <v>2221</v>
      </c>
      <c r="C419" s="56" t="s">
        <v>2222</v>
      </c>
      <c r="D419" s="56" t="s">
        <v>2223</v>
      </c>
      <c r="E419" s="56" t="s">
        <v>2224</v>
      </c>
      <c r="F419" s="56" t="s">
        <v>1966</v>
      </c>
      <c r="G419" s="56" t="s">
        <v>1967</v>
      </c>
      <c r="H419" s="56" t="s">
        <v>142</v>
      </c>
      <c r="I419" s="58">
        <v>0</v>
      </c>
      <c r="J419" s="59">
        <v>59</v>
      </c>
      <c r="K419" s="60">
        <v>2.3140000000000001</v>
      </c>
      <c r="L419" s="47">
        <f>IF(K419&lt;Benchmarks!C$9,0,IF(K419&lt;Benchmarks!D$9,1,IF(K419&lt;Benchmarks!E$9,2,IF(K419&lt;Benchmarks!F$9,3,IF(K419&lt;Benchmarks!G$9,4,IF(K419&lt;Benchmarks!H$9,5,6))))))</f>
        <v>1</v>
      </c>
      <c r="M419" s="62">
        <v>0.85401459850000006</v>
      </c>
      <c r="N419" s="46">
        <f t="shared" si="60"/>
        <v>0.85401459850000006</v>
      </c>
      <c r="O419" s="60">
        <v>1.0629999999999999</v>
      </c>
      <c r="P419" s="47">
        <f>IF(O419&lt;Benchmarks!C$8,0,IF(O419&lt;Benchmarks!D$8,1,IF(O419&lt;Benchmarks!E$8,2,IF(O419&lt;Benchmarks!F$8,3,IF(O419&lt;Benchmarks!G$8,4,IF(O419&lt;Benchmarks!H$8,5,6))))))</f>
        <v>2</v>
      </c>
      <c r="Q419" s="62">
        <v>1</v>
      </c>
      <c r="R419" s="46">
        <f t="shared" si="61"/>
        <v>2</v>
      </c>
      <c r="S419" s="60">
        <v>0.89800000000000002</v>
      </c>
      <c r="T419" s="47">
        <f>IF(S419&lt;Benchmarks!C$7,0,IF(S419&lt;Benchmarks!D$7,1,IF(S419&lt;Benchmarks!E$7,2,IF(S419&lt;Benchmarks!F$7,3,IF(S419&lt;Benchmarks!G$7,4,IF(S419&lt;Benchmarks!H$7,5,6))))))</f>
        <v>6</v>
      </c>
      <c r="U419" s="62">
        <v>1</v>
      </c>
      <c r="V419" s="46">
        <f t="shared" si="62"/>
        <v>6</v>
      </c>
      <c r="W419" s="60">
        <v>4.2750000000000004</v>
      </c>
      <c r="X419" s="44">
        <f>IF(W419&lt;Benchmarks!C$5,0,IF(W419&lt;Benchmarks!D$5,1,IF(W419&lt;Benchmarks!E$5,2,IF(W419&lt;Benchmarks!F$5,3,IF(W419&lt;Benchmarks!G$5,4,IF(W419&lt;Benchmarks!H$5,5,6))))))</f>
        <v>4</v>
      </c>
      <c r="Y419" s="62">
        <v>0.98175182480000001</v>
      </c>
      <c r="Z419" s="46">
        <f t="shared" si="63"/>
        <v>3.9270072992</v>
      </c>
      <c r="AA419" s="60">
        <v>3.5739999999999998</v>
      </c>
      <c r="AB419" s="44">
        <f>IF(AA419&lt;Benchmarks!C$6,0,IF(AA419&lt;Benchmarks!D$6,1,IF(AA419&lt;Benchmarks!E$6,2,IF(AA419&lt;Benchmarks!F$6,3,IF(AA419&lt;Benchmarks!G$6,4,IF(AA419&lt;Benchmarks!H$6,5,6))))))</f>
        <v>2</v>
      </c>
      <c r="AC419" s="62">
        <v>0.94871794870000004</v>
      </c>
      <c r="AD419" s="46">
        <f t="shared" si="64"/>
        <v>1.8974358974000001</v>
      </c>
      <c r="AE419" s="46">
        <f t="shared" si="65"/>
        <v>14.678457795100002</v>
      </c>
      <c r="AF419" s="58">
        <v>30</v>
      </c>
      <c r="AG419" s="48">
        <f t="shared" si="66"/>
        <v>0.48928192650333341</v>
      </c>
      <c r="AH419" s="171"/>
      <c r="AI419" s="58">
        <v>1</v>
      </c>
      <c r="AJ419" s="58">
        <v>63</v>
      </c>
      <c r="AK419" s="58">
        <v>0</v>
      </c>
      <c r="AL419" s="111"/>
      <c r="AM419" s="58">
        <v>1</v>
      </c>
      <c r="AN419" s="171"/>
      <c r="AO419" s="58">
        <v>1</v>
      </c>
      <c r="AP419" s="58">
        <v>62</v>
      </c>
      <c r="AQ419" s="58">
        <v>0</v>
      </c>
      <c r="AR419" s="111"/>
      <c r="AS419" s="58">
        <v>1</v>
      </c>
      <c r="AT419" s="111"/>
      <c r="AU419" s="171"/>
      <c r="AV419" s="58">
        <v>0</v>
      </c>
      <c r="AW419" s="58">
        <v>0</v>
      </c>
      <c r="AX419" s="58">
        <v>0</v>
      </c>
      <c r="AY419" s="171"/>
      <c r="AZ419" s="58">
        <v>1</v>
      </c>
      <c r="BA419" s="171"/>
      <c r="BB419" s="58">
        <v>4</v>
      </c>
      <c r="BC419" s="111"/>
      <c r="BD419" s="58">
        <v>1</v>
      </c>
      <c r="BE419" s="111"/>
      <c r="BF419" s="171"/>
      <c r="BG419" s="171"/>
      <c r="BH419" s="171"/>
      <c r="BI419" s="171"/>
      <c r="BJ419" s="58">
        <v>0</v>
      </c>
      <c r="BK419" s="175"/>
      <c r="BL419" s="61">
        <v>1</v>
      </c>
      <c r="BM419" s="61">
        <v>76</v>
      </c>
      <c r="BN419" s="64">
        <v>0</v>
      </c>
      <c r="BO419" s="112"/>
      <c r="BP419" s="58">
        <v>1</v>
      </c>
      <c r="BQ419" s="175"/>
      <c r="BR419" s="61">
        <v>1</v>
      </c>
      <c r="BS419" s="61">
        <v>71</v>
      </c>
      <c r="BT419" s="64">
        <v>0</v>
      </c>
      <c r="BU419" s="112"/>
      <c r="BV419" s="64">
        <v>1</v>
      </c>
      <c r="BW419" s="63">
        <v>0.46504559270000001</v>
      </c>
      <c r="BX419" s="64">
        <v>0</v>
      </c>
      <c r="BY419" s="64">
        <v>2</v>
      </c>
      <c r="BZ419" s="64">
        <v>4</v>
      </c>
      <c r="CA419" s="64">
        <v>4</v>
      </c>
      <c r="CB419" s="177"/>
      <c r="CC419" s="61">
        <v>1</v>
      </c>
      <c r="CD419" s="61">
        <v>76</v>
      </c>
      <c r="CE419" s="64">
        <v>0</v>
      </c>
      <c r="CF419" s="112"/>
      <c r="CG419" s="58">
        <v>1</v>
      </c>
      <c r="CH419" s="171"/>
      <c r="CI419" s="58">
        <v>1</v>
      </c>
      <c r="CJ419" s="58">
        <v>71</v>
      </c>
      <c r="CK419" s="58">
        <v>0</v>
      </c>
      <c r="CL419" s="112"/>
      <c r="CM419" s="58">
        <v>1</v>
      </c>
      <c r="CN419" s="112"/>
      <c r="CO419" s="171"/>
      <c r="CP419" s="58">
        <v>2</v>
      </c>
      <c r="CQ419" s="58">
        <v>0</v>
      </c>
      <c r="CR419" s="58">
        <v>2</v>
      </c>
      <c r="CS419" s="64">
        <v>6</v>
      </c>
      <c r="CT419" s="64">
        <v>17</v>
      </c>
      <c r="CU419" s="63">
        <v>0.35294117650000001</v>
      </c>
      <c r="CV419" s="62">
        <v>0.82352941180000006</v>
      </c>
      <c r="CW419" s="62">
        <v>0</v>
      </c>
      <c r="CX419" s="46">
        <f t="shared" si="67"/>
        <v>12.843650570712501</v>
      </c>
      <c r="CY419" s="60">
        <v>0</v>
      </c>
      <c r="CZ419" s="60">
        <v>0</v>
      </c>
      <c r="DA419" s="46">
        <f t="shared" si="68"/>
        <v>0</v>
      </c>
      <c r="DB419" s="60">
        <v>0</v>
      </c>
      <c r="DC419" s="60">
        <v>0</v>
      </c>
      <c r="DD419" s="66">
        <v>0</v>
      </c>
      <c r="DE419" s="49">
        <f t="shared" si="69"/>
        <v>0.27770055288027029</v>
      </c>
    </row>
    <row r="420" spans="1:109" x14ac:dyDescent="0.45">
      <c r="A420" s="56" t="s">
        <v>2225</v>
      </c>
      <c r="B420" s="57" t="s">
        <v>2226</v>
      </c>
      <c r="C420" s="56" t="s">
        <v>2227</v>
      </c>
      <c r="D420" s="56" t="s">
        <v>2228</v>
      </c>
      <c r="E420" s="56" t="s">
        <v>2229</v>
      </c>
      <c r="F420" s="56" t="s">
        <v>1966</v>
      </c>
      <c r="G420" s="56" t="s">
        <v>1967</v>
      </c>
      <c r="H420" s="56" t="s">
        <v>142</v>
      </c>
      <c r="I420" s="58">
        <v>0</v>
      </c>
      <c r="J420" s="59">
        <v>65</v>
      </c>
      <c r="K420" s="60">
        <v>2.4769999999999999</v>
      </c>
      <c r="L420" s="47">
        <f>IF(K420&lt;Benchmarks!C$9,0,IF(K420&lt;Benchmarks!D$9,1,IF(K420&lt;Benchmarks!E$9,2,IF(K420&lt;Benchmarks!F$9,3,IF(K420&lt;Benchmarks!G$9,4,IF(K420&lt;Benchmarks!H$9,5,6))))))</f>
        <v>3</v>
      </c>
      <c r="M420" s="62">
        <v>0.8394160584</v>
      </c>
      <c r="N420" s="46">
        <f t="shared" si="60"/>
        <v>2.5182481752000001</v>
      </c>
      <c r="O420" s="60">
        <v>1.3</v>
      </c>
      <c r="P420" s="47">
        <f>IF(O420&lt;Benchmarks!C$8,0,IF(O420&lt;Benchmarks!D$8,1,IF(O420&lt;Benchmarks!E$8,2,IF(O420&lt;Benchmarks!F$8,3,IF(O420&lt;Benchmarks!G$8,4,IF(O420&lt;Benchmarks!H$8,5,6))))))</f>
        <v>5</v>
      </c>
      <c r="Q420" s="62">
        <v>1</v>
      </c>
      <c r="R420" s="46">
        <f t="shared" si="61"/>
        <v>5</v>
      </c>
      <c r="S420" s="60">
        <v>0.36599999999999999</v>
      </c>
      <c r="T420" s="47">
        <f>IF(S420&lt;Benchmarks!C$7,0,IF(S420&lt;Benchmarks!D$7,1,IF(S420&lt;Benchmarks!E$7,2,IF(S420&lt;Benchmarks!F$7,3,IF(S420&lt;Benchmarks!G$7,4,IF(S420&lt;Benchmarks!H$7,5,6))))))</f>
        <v>2</v>
      </c>
      <c r="U420" s="62">
        <v>1</v>
      </c>
      <c r="V420" s="46">
        <f t="shared" si="62"/>
        <v>2</v>
      </c>
      <c r="W420" s="60">
        <v>4.1440000000000001</v>
      </c>
      <c r="X420" s="44">
        <f>IF(W420&lt;Benchmarks!C$5,0,IF(W420&lt;Benchmarks!D$5,1,IF(W420&lt;Benchmarks!E$5,2,IF(W420&lt;Benchmarks!F$5,3,IF(W420&lt;Benchmarks!G$5,4,IF(W420&lt;Benchmarks!H$5,5,6))))))</f>
        <v>4</v>
      </c>
      <c r="Y420" s="62">
        <v>0.98175182480000001</v>
      </c>
      <c r="Z420" s="46">
        <f t="shared" si="63"/>
        <v>3.9270072992</v>
      </c>
      <c r="AA420" s="60">
        <v>3.738</v>
      </c>
      <c r="AB420" s="44">
        <f>IF(AA420&lt;Benchmarks!C$6,0,IF(AA420&lt;Benchmarks!D$6,1,IF(AA420&lt;Benchmarks!E$6,2,IF(AA420&lt;Benchmarks!F$6,3,IF(AA420&lt;Benchmarks!G$6,4,IF(AA420&lt;Benchmarks!H$6,5,6))))))</f>
        <v>3</v>
      </c>
      <c r="AC420" s="62">
        <v>0.93589743589999996</v>
      </c>
      <c r="AD420" s="46">
        <f t="shared" si="64"/>
        <v>2.8076923077</v>
      </c>
      <c r="AE420" s="46">
        <f t="shared" si="65"/>
        <v>16.252947782100001</v>
      </c>
      <c r="AF420" s="58">
        <v>30</v>
      </c>
      <c r="AG420" s="48">
        <f t="shared" si="66"/>
        <v>0.54176492607000004</v>
      </c>
      <c r="AH420" s="171"/>
      <c r="AI420" s="58">
        <v>1</v>
      </c>
      <c r="AJ420" s="58">
        <v>119</v>
      </c>
      <c r="AK420" s="58">
        <v>0</v>
      </c>
      <c r="AL420" s="111"/>
      <c r="AM420" s="58">
        <v>1</v>
      </c>
      <c r="AN420" s="171"/>
      <c r="AO420" s="58">
        <v>1</v>
      </c>
      <c r="AP420" s="58">
        <v>129</v>
      </c>
      <c r="AQ420" s="58">
        <v>0</v>
      </c>
      <c r="AR420" s="111"/>
      <c r="AS420" s="58">
        <v>1</v>
      </c>
      <c r="AT420" s="111"/>
      <c r="AU420" s="171"/>
      <c r="AV420" s="58">
        <v>2</v>
      </c>
      <c r="AW420" s="58">
        <v>0</v>
      </c>
      <c r="AX420" s="58">
        <v>2</v>
      </c>
      <c r="AY420" s="171"/>
      <c r="AZ420" s="58">
        <v>1</v>
      </c>
      <c r="BA420" s="58">
        <v>31</v>
      </c>
      <c r="BB420" s="58">
        <v>0</v>
      </c>
      <c r="BC420" s="111"/>
      <c r="BD420" s="58">
        <v>1</v>
      </c>
      <c r="BE420" s="111"/>
      <c r="BF420" s="171"/>
      <c r="BG420" s="58">
        <v>1</v>
      </c>
      <c r="BH420" s="58">
        <v>0</v>
      </c>
      <c r="BI420" s="58">
        <v>1</v>
      </c>
      <c r="BJ420" s="58">
        <v>2</v>
      </c>
      <c r="BK420" s="61">
        <v>0</v>
      </c>
      <c r="BL420" s="61">
        <v>0</v>
      </c>
      <c r="BM420" s="61">
        <v>147</v>
      </c>
      <c r="BN420" s="64">
        <v>0</v>
      </c>
      <c r="BO420" s="63">
        <v>0</v>
      </c>
      <c r="BP420" s="58">
        <v>0</v>
      </c>
      <c r="BQ420" s="61">
        <v>0</v>
      </c>
      <c r="BR420" s="61">
        <v>0</v>
      </c>
      <c r="BS420" s="61">
        <v>150</v>
      </c>
      <c r="BT420" s="64">
        <v>0</v>
      </c>
      <c r="BU420" s="63">
        <v>0</v>
      </c>
      <c r="BV420" s="64">
        <v>0</v>
      </c>
      <c r="BW420" s="112"/>
      <c r="BX420" s="172"/>
      <c r="BY420" s="64">
        <v>6</v>
      </c>
      <c r="BZ420" s="64">
        <v>0</v>
      </c>
      <c r="CA420" s="64">
        <v>6</v>
      </c>
      <c r="CB420" s="177"/>
      <c r="CC420" s="61">
        <v>1</v>
      </c>
      <c r="CD420" s="61">
        <v>144</v>
      </c>
      <c r="CE420" s="64">
        <v>0</v>
      </c>
      <c r="CF420" s="112"/>
      <c r="CG420" s="58">
        <v>1</v>
      </c>
      <c r="CH420" s="171"/>
      <c r="CI420" s="58">
        <v>1</v>
      </c>
      <c r="CJ420" s="58">
        <v>150</v>
      </c>
      <c r="CK420" s="58">
        <v>0</v>
      </c>
      <c r="CL420" s="112"/>
      <c r="CM420" s="58">
        <v>1</v>
      </c>
      <c r="CN420" s="63">
        <v>2.3915562914000001</v>
      </c>
      <c r="CO420" s="58">
        <v>0</v>
      </c>
      <c r="CP420" s="58">
        <v>5</v>
      </c>
      <c r="CQ420" s="58">
        <v>5</v>
      </c>
      <c r="CR420" s="58">
        <v>5</v>
      </c>
      <c r="CS420" s="64">
        <v>13</v>
      </c>
      <c r="CT420" s="64">
        <v>17</v>
      </c>
      <c r="CU420" s="63">
        <v>0.76470588240000004</v>
      </c>
      <c r="CV420" s="62">
        <v>0.96078431369999995</v>
      </c>
      <c r="CW420" s="62">
        <v>0.76470588240000004</v>
      </c>
      <c r="CX420" s="46">
        <f t="shared" si="67"/>
        <v>14.2213293093375</v>
      </c>
      <c r="CY420" s="60">
        <v>0</v>
      </c>
      <c r="CZ420" s="60">
        <v>0</v>
      </c>
      <c r="DA420" s="46">
        <f t="shared" si="68"/>
        <v>15.294117648</v>
      </c>
      <c r="DB420" s="60">
        <v>0</v>
      </c>
      <c r="DC420" s="60">
        <v>0</v>
      </c>
      <c r="DD420" s="66">
        <v>0</v>
      </c>
      <c r="DE420" s="49">
        <f t="shared" si="69"/>
        <v>0.63817182610459466</v>
      </c>
    </row>
    <row r="421" spans="1:109" x14ac:dyDescent="0.45">
      <c r="A421" s="56" t="s">
        <v>2230</v>
      </c>
      <c r="B421" s="57" t="s">
        <v>2231</v>
      </c>
      <c r="C421" s="56" t="s">
        <v>2232</v>
      </c>
      <c r="D421" s="56" t="s">
        <v>2233</v>
      </c>
      <c r="E421" s="56" t="s">
        <v>2234</v>
      </c>
      <c r="F421" s="56" t="s">
        <v>1999</v>
      </c>
      <c r="G421" s="56" t="s">
        <v>1967</v>
      </c>
      <c r="H421" s="56" t="s">
        <v>142</v>
      </c>
      <c r="I421" s="58">
        <v>0</v>
      </c>
      <c r="J421" s="59">
        <v>59</v>
      </c>
      <c r="K421" s="60">
        <v>2.8740000000000001</v>
      </c>
      <c r="L421" s="47">
        <f>IF(K421&lt;Benchmarks!C$9,0,IF(K421&lt;Benchmarks!D$9,1,IF(K421&lt;Benchmarks!E$9,2,IF(K421&lt;Benchmarks!F$9,3,IF(K421&lt;Benchmarks!G$9,4,IF(K421&lt;Benchmarks!H$9,5,6))))))</f>
        <v>5</v>
      </c>
      <c r="M421" s="62">
        <v>0.97445255470000003</v>
      </c>
      <c r="N421" s="46">
        <f t="shared" si="60"/>
        <v>4.8722627735000001</v>
      </c>
      <c r="O421" s="60">
        <v>1.163</v>
      </c>
      <c r="P421" s="47">
        <f>IF(O421&lt;Benchmarks!C$8,0,IF(O421&lt;Benchmarks!D$8,1,IF(O421&lt;Benchmarks!E$8,2,IF(O421&lt;Benchmarks!F$8,3,IF(O421&lt;Benchmarks!G$8,4,IF(O421&lt;Benchmarks!H$8,5,6))))))</f>
        <v>3</v>
      </c>
      <c r="Q421" s="62">
        <v>1</v>
      </c>
      <c r="R421" s="46">
        <f t="shared" si="61"/>
        <v>3</v>
      </c>
      <c r="S421" s="60">
        <v>0.48399999999999999</v>
      </c>
      <c r="T421" s="47">
        <f>IF(S421&lt;Benchmarks!C$7,0,IF(S421&lt;Benchmarks!D$7,1,IF(S421&lt;Benchmarks!E$7,2,IF(S421&lt;Benchmarks!F$7,3,IF(S421&lt;Benchmarks!G$7,4,IF(S421&lt;Benchmarks!H$7,5,6))))))</f>
        <v>4</v>
      </c>
      <c r="U421" s="62">
        <v>1</v>
      </c>
      <c r="V421" s="46">
        <f t="shared" si="62"/>
        <v>4</v>
      </c>
      <c r="W421" s="60">
        <v>4.5199999999999996</v>
      </c>
      <c r="X421" s="44">
        <f>IF(W421&lt;Benchmarks!C$5,0,IF(W421&lt;Benchmarks!D$5,1,IF(W421&lt;Benchmarks!E$5,2,IF(W421&lt;Benchmarks!F$5,3,IF(W421&lt;Benchmarks!G$5,4,IF(W421&lt;Benchmarks!H$5,5,6))))))</f>
        <v>5</v>
      </c>
      <c r="Y421" s="62">
        <v>0.98540145990000005</v>
      </c>
      <c r="Z421" s="46">
        <f t="shared" si="63"/>
        <v>4.9270072995000005</v>
      </c>
      <c r="AA421" s="60">
        <v>3.9689999999999999</v>
      </c>
      <c r="AB421" s="44">
        <f>IF(AA421&lt;Benchmarks!C$6,0,IF(AA421&lt;Benchmarks!D$6,1,IF(AA421&lt;Benchmarks!E$6,2,IF(AA421&lt;Benchmarks!F$6,3,IF(AA421&lt;Benchmarks!G$6,4,IF(AA421&lt;Benchmarks!H$6,5,6))))))</f>
        <v>5</v>
      </c>
      <c r="AC421" s="62">
        <v>0.9615384615</v>
      </c>
      <c r="AD421" s="46">
        <f t="shared" si="64"/>
        <v>4.8076923075</v>
      </c>
      <c r="AE421" s="46">
        <f t="shared" si="65"/>
        <v>21.606962380500001</v>
      </c>
      <c r="AF421" s="58">
        <v>30</v>
      </c>
      <c r="AG421" s="48">
        <f t="shared" si="66"/>
        <v>0.72023207935</v>
      </c>
      <c r="AH421" s="171"/>
      <c r="AI421" s="58">
        <v>1</v>
      </c>
      <c r="AJ421" s="58">
        <v>141</v>
      </c>
      <c r="AK421" s="58">
        <v>0</v>
      </c>
      <c r="AL421" s="111"/>
      <c r="AM421" s="58">
        <v>1</v>
      </c>
      <c r="AN421" s="171"/>
      <c r="AO421" s="58">
        <v>1</v>
      </c>
      <c r="AP421" s="58">
        <v>140</v>
      </c>
      <c r="AQ421" s="58">
        <v>0</v>
      </c>
      <c r="AR421" s="111"/>
      <c r="AS421" s="58">
        <v>1</v>
      </c>
      <c r="AT421" s="62">
        <v>0.11206896550000001</v>
      </c>
      <c r="AU421" s="58">
        <v>0</v>
      </c>
      <c r="AV421" s="58">
        <v>1</v>
      </c>
      <c r="AW421" s="58">
        <v>1</v>
      </c>
      <c r="AX421" s="58">
        <v>1</v>
      </c>
      <c r="AY421" s="58">
        <v>0</v>
      </c>
      <c r="AZ421" s="58">
        <v>0</v>
      </c>
      <c r="BA421" s="58">
        <v>31</v>
      </c>
      <c r="BB421" s="58">
        <v>0</v>
      </c>
      <c r="BC421" s="62">
        <v>0</v>
      </c>
      <c r="BD421" s="58">
        <v>0</v>
      </c>
      <c r="BE421" s="111"/>
      <c r="BF421" s="58">
        <v>2</v>
      </c>
      <c r="BG421" s="58">
        <v>6</v>
      </c>
      <c r="BH421" s="58">
        <v>6</v>
      </c>
      <c r="BI421" s="58">
        <v>6</v>
      </c>
      <c r="BJ421" s="58">
        <v>6</v>
      </c>
      <c r="BK421" s="175"/>
      <c r="BL421" s="61">
        <v>1</v>
      </c>
      <c r="BM421" s="61">
        <v>170</v>
      </c>
      <c r="BN421" s="64">
        <v>0</v>
      </c>
      <c r="BO421" s="112"/>
      <c r="BP421" s="58">
        <v>1</v>
      </c>
      <c r="BQ421" s="175"/>
      <c r="BR421" s="61">
        <v>1</v>
      </c>
      <c r="BS421" s="61">
        <v>167</v>
      </c>
      <c r="BT421" s="64">
        <v>0</v>
      </c>
      <c r="BU421" s="112"/>
      <c r="BV421" s="64">
        <v>1</v>
      </c>
      <c r="BW421" s="63">
        <v>0.70908207869999995</v>
      </c>
      <c r="BX421" s="64">
        <v>0</v>
      </c>
      <c r="BY421" s="64">
        <v>3</v>
      </c>
      <c r="BZ421" s="64">
        <v>5</v>
      </c>
      <c r="CA421" s="64">
        <v>5</v>
      </c>
      <c r="CB421" s="65">
        <v>16</v>
      </c>
      <c r="CC421" s="61">
        <v>0</v>
      </c>
      <c r="CD421" s="61">
        <v>147</v>
      </c>
      <c r="CE421" s="64">
        <v>0</v>
      </c>
      <c r="CF421" s="63">
        <v>0.10884000000000001</v>
      </c>
      <c r="CG421" s="58">
        <v>0</v>
      </c>
      <c r="CH421" s="171"/>
      <c r="CI421" s="58">
        <v>1</v>
      </c>
      <c r="CJ421" s="58">
        <v>147</v>
      </c>
      <c r="CK421" s="58">
        <v>0</v>
      </c>
      <c r="CL421" s="112"/>
      <c r="CM421" s="58">
        <v>1</v>
      </c>
      <c r="CN421" s="112"/>
      <c r="CO421" s="58">
        <v>2</v>
      </c>
      <c r="CP421" s="58">
        <v>4</v>
      </c>
      <c r="CQ421" s="58">
        <v>5</v>
      </c>
      <c r="CR421" s="58">
        <v>5</v>
      </c>
      <c r="CS421" s="64">
        <v>16</v>
      </c>
      <c r="CT421" s="64">
        <v>17</v>
      </c>
      <c r="CU421" s="63">
        <v>0.94117647059999998</v>
      </c>
      <c r="CV421" s="62">
        <v>0.98159509199999995</v>
      </c>
      <c r="CW421" s="62">
        <v>0.94117647059999998</v>
      </c>
      <c r="CX421" s="46">
        <f t="shared" si="67"/>
        <v>18.906092082937501</v>
      </c>
      <c r="CY421" s="60">
        <v>0</v>
      </c>
      <c r="CZ421" s="60">
        <v>0</v>
      </c>
      <c r="DA421" s="46">
        <f t="shared" si="68"/>
        <v>18.823529411999999</v>
      </c>
      <c r="DB421" s="60">
        <v>0</v>
      </c>
      <c r="DC421" s="60">
        <v>0</v>
      </c>
      <c r="DD421" s="66">
        <v>0</v>
      </c>
      <c r="DE421" s="49">
        <f t="shared" si="69"/>
        <v>0.8157755998905406</v>
      </c>
    </row>
    <row r="422" spans="1:109" x14ac:dyDescent="0.45">
      <c r="A422" s="56" t="s">
        <v>2235</v>
      </c>
      <c r="B422" s="57" t="s">
        <v>2236</v>
      </c>
      <c r="C422" s="56" t="s">
        <v>2237</v>
      </c>
      <c r="D422" s="56" t="s">
        <v>2238</v>
      </c>
      <c r="E422" s="56" t="s">
        <v>2239</v>
      </c>
      <c r="F422" s="56" t="s">
        <v>1966</v>
      </c>
      <c r="G422" s="56" t="s">
        <v>1967</v>
      </c>
      <c r="H422" s="56" t="s">
        <v>142</v>
      </c>
      <c r="I422" s="58">
        <v>0</v>
      </c>
      <c r="J422" s="59">
        <v>201</v>
      </c>
      <c r="K422" s="60">
        <v>2.4140000000000001</v>
      </c>
      <c r="L422" s="47">
        <f>IF(K422&lt;Benchmarks!C$9,0,IF(K422&lt;Benchmarks!D$9,1,IF(K422&lt;Benchmarks!E$9,2,IF(K422&lt;Benchmarks!F$9,3,IF(K422&lt;Benchmarks!G$9,4,IF(K422&lt;Benchmarks!H$9,5,6))))))</f>
        <v>2</v>
      </c>
      <c r="M422" s="62">
        <v>0.3394160584</v>
      </c>
      <c r="N422" s="46">
        <f t="shared" si="60"/>
        <v>0.6788321168</v>
      </c>
      <c r="O422" s="60">
        <v>1.125</v>
      </c>
      <c r="P422" s="47">
        <f>IF(O422&lt;Benchmarks!C$8,0,IF(O422&lt;Benchmarks!D$8,1,IF(O422&lt;Benchmarks!E$8,2,IF(O422&lt;Benchmarks!F$8,3,IF(O422&lt;Benchmarks!G$8,4,IF(O422&lt;Benchmarks!H$8,5,6))))))</f>
        <v>3</v>
      </c>
      <c r="Q422" s="62">
        <v>1</v>
      </c>
      <c r="R422" s="46">
        <f t="shared" si="61"/>
        <v>3</v>
      </c>
      <c r="S422" s="60">
        <v>0.42699999999999999</v>
      </c>
      <c r="T422" s="47">
        <f>IF(S422&lt;Benchmarks!C$7,0,IF(S422&lt;Benchmarks!D$7,1,IF(S422&lt;Benchmarks!E$7,2,IF(S422&lt;Benchmarks!F$7,3,IF(S422&lt;Benchmarks!G$7,4,IF(S422&lt;Benchmarks!H$7,5,6))))))</f>
        <v>3</v>
      </c>
      <c r="U422" s="62">
        <v>1</v>
      </c>
      <c r="V422" s="46">
        <f t="shared" si="62"/>
        <v>3</v>
      </c>
      <c r="W422" s="60">
        <v>3.9660000000000002</v>
      </c>
      <c r="X422" s="44">
        <f>IF(W422&lt;Benchmarks!C$5,0,IF(W422&lt;Benchmarks!D$5,1,IF(W422&lt;Benchmarks!E$5,2,IF(W422&lt;Benchmarks!F$5,3,IF(W422&lt;Benchmarks!G$5,4,IF(W422&lt;Benchmarks!H$5,5,6))))))</f>
        <v>3</v>
      </c>
      <c r="Y422" s="62">
        <v>0.65693430659999996</v>
      </c>
      <c r="Z422" s="46">
        <f t="shared" si="63"/>
        <v>1.9708029197999999</v>
      </c>
      <c r="AA422" s="60">
        <v>3.67</v>
      </c>
      <c r="AB422" s="44">
        <f>IF(AA422&lt;Benchmarks!C$6,0,IF(AA422&lt;Benchmarks!D$6,1,IF(AA422&lt;Benchmarks!E$6,2,IF(AA422&lt;Benchmarks!F$6,3,IF(AA422&lt;Benchmarks!G$6,4,IF(AA422&lt;Benchmarks!H$6,5,6))))))</f>
        <v>3</v>
      </c>
      <c r="AC422" s="62">
        <v>0.3461538462</v>
      </c>
      <c r="AD422" s="46">
        <f t="shared" si="64"/>
        <v>1.0384615386</v>
      </c>
      <c r="AE422" s="46">
        <f t="shared" si="65"/>
        <v>9.6880965752000012</v>
      </c>
      <c r="AF422" s="58">
        <v>30</v>
      </c>
      <c r="AG422" s="48">
        <f t="shared" si="66"/>
        <v>0.3229365525066667</v>
      </c>
      <c r="AH422" s="58">
        <v>23</v>
      </c>
      <c r="AI422" s="58">
        <v>0</v>
      </c>
      <c r="AJ422" s="58">
        <v>456</v>
      </c>
      <c r="AK422" s="58">
        <v>0</v>
      </c>
      <c r="AL422" s="62">
        <v>5.0439999999999999E-2</v>
      </c>
      <c r="AM422" s="58">
        <v>0</v>
      </c>
      <c r="AN422" s="58">
        <v>26</v>
      </c>
      <c r="AO422" s="58">
        <v>0</v>
      </c>
      <c r="AP422" s="58">
        <v>520</v>
      </c>
      <c r="AQ422" s="58">
        <v>0</v>
      </c>
      <c r="AR422" s="62">
        <v>0.05</v>
      </c>
      <c r="AS422" s="58">
        <v>0</v>
      </c>
      <c r="AT422" s="62">
        <v>1.1375387799999999E-2</v>
      </c>
      <c r="AU422" s="58">
        <v>0</v>
      </c>
      <c r="AV422" s="58">
        <v>2</v>
      </c>
      <c r="AW422" s="58">
        <v>0</v>
      </c>
      <c r="AX422" s="58">
        <v>2</v>
      </c>
      <c r="AY422" s="171"/>
      <c r="AZ422" s="58">
        <v>1</v>
      </c>
      <c r="BA422" s="58">
        <v>133</v>
      </c>
      <c r="BB422" s="58">
        <v>0</v>
      </c>
      <c r="BC422" s="111"/>
      <c r="BD422" s="58">
        <v>1</v>
      </c>
      <c r="BE422" s="111"/>
      <c r="BF422" s="171"/>
      <c r="BG422" s="58">
        <v>2</v>
      </c>
      <c r="BH422" s="58">
        <v>0</v>
      </c>
      <c r="BI422" s="58">
        <v>2</v>
      </c>
      <c r="BJ422" s="58">
        <v>2</v>
      </c>
      <c r="BK422" s="175"/>
      <c r="BL422" s="61">
        <v>1</v>
      </c>
      <c r="BM422" s="61">
        <v>503</v>
      </c>
      <c r="BN422" s="64">
        <v>0</v>
      </c>
      <c r="BO422" s="112"/>
      <c r="BP422" s="58">
        <v>1</v>
      </c>
      <c r="BQ422" s="175"/>
      <c r="BR422" s="61">
        <v>1</v>
      </c>
      <c r="BS422" s="61">
        <v>564</v>
      </c>
      <c r="BT422" s="64">
        <v>0</v>
      </c>
      <c r="BU422" s="112"/>
      <c r="BV422" s="64">
        <v>1</v>
      </c>
      <c r="BW422" s="112"/>
      <c r="BX422" s="172"/>
      <c r="BY422" s="64">
        <v>2</v>
      </c>
      <c r="BZ422" s="64">
        <v>0</v>
      </c>
      <c r="CA422" s="64">
        <v>2</v>
      </c>
      <c r="CB422" s="65">
        <v>25</v>
      </c>
      <c r="CC422" s="61">
        <v>0</v>
      </c>
      <c r="CD422" s="61">
        <v>442</v>
      </c>
      <c r="CE422" s="64">
        <v>0</v>
      </c>
      <c r="CF422" s="63">
        <v>5.6559999999999999E-2</v>
      </c>
      <c r="CG422" s="58">
        <v>0</v>
      </c>
      <c r="CH422" s="58">
        <v>24</v>
      </c>
      <c r="CI422" s="58">
        <v>0</v>
      </c>
      <c r="CJ422" s="58">
        <v>510</v>
      </c>
      <c r="CK422" s="58">
        <v>0</v>
      </c>
      <c r="CL422" s="63">
        <v>4.7059999999999998E-2</v>
      </c>
      <c r="CM422" s="58">
        <v>0</v>
      </c>
      <c r="CN422" s="63">
        <v>0.72629969419999996</v>
      </c>
      <c r="CO422" s="58">
        <v>0</v>
      </c>
      <c r="CP422" s="58">
        <v>4</v>
      </c>
      <c r="CQ422" s="58">
        <v>5</v>
      </c>
      <c r="CR422" s="58">
        <v>5</v>
      </c>
      <c r="CS422" s="64">
        <v>9</v>
      </c>
      <c r="CT422" s="64">
        <v>17</v>
      </c>
      <c r="CU422" s="63">
        <v>0.52941176469999995</v>
      </c>
      <c r="CV422" s="62">
        <v>0.98066783830000004</v>
      </c>
      <c r="CW422" s="62">
        <v>0.52941176469999995</v>
      </c>
      <c r="CX422" s="46">
        <f t="shared" si="67"/>
        <v>8.4770845033000004</v>
      </c>
      <c r="CY422" s="60">
        <v>0</v>
      </c>
      <c r="CZ422" s="60">
        <v>0</v>
      </c>
      <c r="DA422" s="46">
        <f t="shared" si="68"/>
        <v>10.588235293999999</v>
      </c>
      <c r="DB422" s="60">
        <v>0</v>
      </c>
      <c r="DC422" s="60">
        <v>0</v>
      </c>
      <c r="DD422" s="66">
        <v>0</v>
      </c>
      <c r="DE422" s="49">
        <f t="shared" si="69"/>
        <v>0.41222313075243239</v>
      </c>
    </row>
    <row r="423" spans="1:109" x14ac:dyDescent="0.45">
      <c r="A423" s="56" t="s">
        <v>2240</v>
      </c>
      <c r="B423" s="57" t="s">
        <v>2241</v>
      </c>
      <c r="C423" s="56" t="s">
        <v>2242</v>
      </c>
      <c r="D423" s="56" t="s">
        <v>2243</v>
      </c>
      <c r="E423" s="56" t="s">
        <v>2244</v>
      </c>
      <c r="F423" s="56" t="s">
        <v>1966</v>
      </c>
      <c r="G423" s="56" t="s">
        <v>1967</v>
      </c>
      <c r="H423" s="56" t="s">
        <v>142</v>
      </c>
      <c r="I423" s="58">
        <v>0</v>
      </c>
      <c r="J423" s="59">
        <v>30</v>
      </c>
      <c r="K423" s="60">
        <v>3.9950000000000001</v>
      </c>
      <c r="L423" s="47">
        <f>IF(K423&lt;Benchmarks!C$9,0,IF(K423&lt;Benchmarks!D$9,1,IF(K423&lt;Benchmarks!E$9,2,IF(K423&lt;Benchmarks!F$9,3,IF(K423&lt;Benchmarks!G$9,4,IF(K423&lt;Benchmarks!H$9,5,6))))))</f>
        <v>6</v>
      </c>
      <c r="M423" s="62">
        <v>0.99270072990000002</v>
      </c>
      <c r="N423" s="46">
        <f t="shared" si="60"/>
        <v>5.9562043793999999</v>
      </c>
      <c r="O423" s="60">
        <v>1.9219999999999999</v>
      </c>
      <c r="P423" s="47">
        <f>IF(O423&lt;Benchmarks!C$8,0,IF(O423&lt;Benchmarks!D$8,1,IF(O423&lt;Benchmarks!E$8,2,IF(O423&lt;Benchmarks!F$8,3,IF(O423&lt;Benchmarks!G$8,4,IF(O423&lt;Benchmarks!H$8,5,6))))))</f>
        <v>6</v>
      </c>
      <c r="Q423" s="62">
        <v>1</v>
      </c>
      <c r="R423" s="46">
        <f t="shared" si="61"/>
        <v>6</v>
      </c>
      <c r="S423" s="60">
        <v>0.35899999999999999</v>
      </c>
      <c r="T423" s="47">
        <f>IF(S423&lt;Benchmarks!C$7,0,IF(S423&lt;Benchmarks!D$7,1,IF(S423&lt;Benchmarks!E$7,2,IF(S423&lt;Benchmarks!F$7,3,IF(S423&lt;Benchmarks!G$7,4,IF(S423&lt;Benchmarks!H$7,5,6))))))</f>
        <v>2</v>
      </c>
      <c r="U423" s="62">
        <v>1</v>
      </c>
      <c r="V423" s="46">
        <f t="shared" si="62"/>
        <v>2</v>
      </c>
      <c r="W423" s="60">
        <v>6.2750000000000004</v>
      </c>
      <c r="X423" s="44">
        <f>IF(W423&lt;Benchmarks!C$5,0,IF(W423&lt;Benchmarks!D$5,1,IF(W423&lt;Benchmarks!E$5,2,IF(W423&lt;Benchmarks!F$5,3,IF(W423&lt;Benchmarks!G$5,4,IF(W423&lt;Benchmarks!H$5,5,6))))))</f>
        <v>6</v>
      </c>
      <c r="Y423" s="62">
        <v>0.99635036499999996</v>
      </c>
      <c r="Z423" s="46">
        <f t="shared" si="63"/>
        <v>5.9781021899999995</v>
      </c>
      <c r="AA423" s="60">
        <v>5.6349999999999998</v>
      </c>
      <c r="AB423" s="44">
        <f>IF(AA423&lt;Benchmarks!C$6,0,IF(AA423&lt;Benchmarks!D$6,1,IF(AA423&lt;Benchmarks!E$6,2,IF(AA423&lt;Benchmarks!F$6,3,IF(AA423&lt;Benchmarks!G$6,4,IF(AA423&lt;Benchmarks!H$6,5,6))))))</f>
        <v>6</v>
      </c>
      <c r="AC423" s="62">
        <v>1</v>
      </c>
      <c r="AD423" s="46">
        <f t="shared" si="64"/>
        <v>6</v>
      </c>
      <c r="AE423" s="46">
        <f t="shared" si="65"/>
        <v>25.9343065694</v>
      </c>
      <c r="AF423" s="58">
        <v>30</v>
      </c>
      <c r="AG423" s="48">
        <f t="shared" si="66"/>
        <v>0.86447688564666669</v>
      </c>
      <c r="AH423" s="171"/>
      <c r="AI423" s="58">
        <v>1</v>
      </c>
      <c r="AJ423" s="58">
        <v>105</v>
      </c>
      <c r="AK423" s="58">
        <v>0</v>
      </c>
      <c r="AL423" s="111"/>
      <c r="AM423" s="58">
        <v>1</v>
      </c>
      <c r="AN423" s="171"/>
      <c r="AO423" s="58">
        <v>1</v>
      </c>
      <c r="AP423" s="58">
        <v>100</v>
      </c>
      <c r="AQ423" s="58">
        <v>0</v>
      </c>
      <c r="AR423" s="111"/>
      <c r="AS423" s="58">
        <v>1</v>
      </c>
      <c r="AT423" s="62">
        <v>0.84993625930000005</v>
      </c>
      <c r="AU423" s="58">
        <v>0</v>
      </c>
      <c r="AV423" s="58">
        <v>5</v>
      </c>
      <c r="AW423" s="58">
        <v>6</v>
      </c>
      <c r="AX423" s="58">
        <v>6</v>
      </c>
      <c r="AY423" s="58">
        <v>0</v>
      </c>
      <c r="AZ423" s="58">
        <v>0</v>
      </c>
      <c r="BA423" s="171"/>
      <c r="BB423" s="58">
        <v>4</v>
      </c>
      <c r="BC423" s="111"/>
      <c r="BD423" s="58">
        <v>4</v>
      </c>
      <c r="BE423" s="111"/>
      <c r="BF423" s="171"/>
      <c r="BG423" s="171"/>
      <c r="BH423" s="171"/>
      <c r="BI423" s="171"/>
      <c r="BJ423" s="58">
        <v>6</v>
      </c>
      <c r="BK423" s="175"/>
      <c r="BL423" s="61">
        <v>1</v>
      </c>
      <c r="BM423" s="61">
        <v>112</v>
      </c>
      <c r="BN423" s="64">
        <v>0</v>
      </c>
      <c r="BO423" s="112"/>
      <c r="BP423" s="58">
        <v>1</v>
      </c>
      <c r="BQ423" s="175"/>
      <c r="BR423" s="61">
        <v>1</v>
      </c>
      <c r="BS423" s="61">
        <v>115</v>
      </c>
      <c r="BT423" s="64">
        <v>0</v>
      </c>
      <c r="BU423" s="112"/>
      <c r="BV423" s="64">
        <v>1</v>
      </c>
      <c r="BW423" s="63">
        <v>0.35087719299999998</v>
      </c>
      <c r="BX423" s="64">
        <v>0</v>
      </c>
      <c r="BY423" s="64">
        <v>2</v>
      </c>
      <c r="BZ423" s="64">
        <v>3</v>
      </c>
      <c r="CA423" s="64">
        <v>3</v>
      </c>
      <c r="CB423" s="65">
        <v>18</v>
      </c>
      <c r="CC423" s="61">
        <v>0</v>
      </c>
      <c r="CD423" s="61">
        <v>112</v>
      </c>
      <c r="CE423" s="64">
        <v>0</v>
      </c>
      <c r="CF423" s="63">
        <v>0.16070999999999999</v>
      </c>
      <c r="CG423" s="58">
        <v>0</v>
      </c>
      <c r="CH423" s="58">
        <v>23</v>
      </c>
      <c r="CI423" s="58">
        <v>0</v>
      </c>
      <c r="CJ423" s="58">
        <v>113</v>
      </c>
      <c r="CK423" s="58">
        <v>0</v>
      </c>
      <c r="CL423" s="63">
        <v>0.20354</v>
      </c>
      <c r="CM423" s="58">
        <v>0</v>
      </c>
      <c r="CN423" s="112"/>
      <c r="CO423" s="171"/>
      <c r="CP423" s="58">
        <v>0</v>
      </c>
      <c r="CQ423" s="58">
        <v>0</v>
      </c>
      <c r="CR423" s="58">
        <v>0</v>
      </c>
      <c r="CS423" s="64">
        <v>9</v>
      </c>
      <c r="CT423" s="64">
        <v>17</v>
      </c>
      <c r="CU423" s="63">
        <v>0.52941176469999995</v>
      </c>
      <c r="CV423" s="62">
        <v>1</v>
      </c>
      <c r="CW423" s="62">
        <v>0.52941176469999995</v>
      </c>
      <c r="CX423" s="46">
        <f t="shared" si="67"/>
        <v>22.692518248224999</v>
      </c>
      <c r="CY423" s="60">
        <v>0</v>
      </c>
      <c r="CZ423" s="60">
        <v>0</v>
      </c>
      <c r="DA423" s="46">
        <f t="shared" si="68"/>
        <v>10.588235293999999</v>
      </c>
      <c r="DB423" s="60">
        <v>0</v>
      </c>
      <c r="DC423" s="60">
        <v>0</v>
      </c>
      <c r="DD423" s="66">
        <v>0</v>
      </c>
      <c r="DE423" s="49">
        <f t="shared" si="69"/>
        <v>0.71958386037243238</v>
      </c>
    </row>
    <row r="424" spans="1:109" x14ac:dyDescent="0.45">
      <c r="A424" s="56" t="s">
        <v>2245</v>
      </c>
      <c r="B424" s="57" t="s">
        <v>2246</v>
      </c>
      <c r="C424" s="56" t="s">
        <v>2247</v>
      </c>
      <c r="D424" s="56" t="s">
        <v>2248</v>
      </c>
      <c r="E424" s="56" t="s">
        <v>2249</v>
      </c>
      <c r="F424" s="56" t="s">
        <v>1999</v>
      </c>
      <c r="G424" s="56" t="s">
        <v>1967</v>
      </c>
      <c r="H424" s="56" t="s">
        <v>142</v>
      </c>
      <c r="I424" s="58">
        <v>0</v>
      </c>
      <c r="J424" s="59">
        <v>87</v>
      </c>
      <c r="K424" s="60">
        <v>2.875</v>
      </c>
      <c r="L424" s="47">
        <f>IF(K424&lt;Benchmarks!C$9,0,IF(K424&lt;Benchmarks!D$9,1,IF(K424&lt;Benchmarks!E$9,2,IF(K424&lt;Benchmarks!F$9,3,IF(K424&lt;Benchmarks!G$9,4,IF(K424&lt;Benchmarks!H$9,5,6))))))</f>
        <v>5</v>
      </c>
      <c r="M424" s="62">
        <v>0.9343065693</v>
      </c>
      <c r="N424" s="46">
        <f t="shared" si="60"/>
        <v>4.6715328464999999</v>
      </c>
      <c r="O424" s="60">
        <v>0.94</v>
      </c>
      <c r="P424" s="47">
        <f>IF(O424&lt;Benchmarks!C$8,0,IF(O424&lt;Benchmarks!D$8,1,IF(O424&lt;Benchmarks!E$8,2,IF(O424&lt;Benchmarks!F$8,3,IF(O424&lt;Benchmarks!G$8,4,IF(O424&lt;Benchmarks!H$8,5,6))))))</f>
        <v>0</v>
      </c>
      <c r="Q424" s="62">
        <v>1</v>
      </c>
      <c r="R424" s="46">
        <f t="shared" si="61"/>
        <v>0</v>
      </c>
      <c r="S424" s="60">
        <v>0.57999999999999996</v>
      </c>
      <c r="T424" s="47">
        <f>IF(S424&lt;Benchmarks!C$7,0,IF(S424&lt;Benchmarks!D$7,1,IF(S424&lt;Benchmarks!E$7,2,IF(S424&lt;Benchmarks!F$7,3,IF(S424&lt;Benchmarks!G$7,4,IF(S424&lt;Benchmarks!H$7,5,6))))))</f>
        <v>5</v>
      </c>
      <c r="U424" s="62">
        <v>1</v>
      </c>
      <c r="V424" s="46">
        <f t="shared" si="62"/>
        <v>5</v>
      </c>
      <c r="W424" s="60">
        <v>4.3949999999999996</v>
      </c>
      <c r="X424" s="44">
        <f>IF(W424&lt;Benchmarks!C$5,0,IF(W424&lt;Benchmarks!D$5,1,IF(W424&lt;Benchmarks!E$5,2,IF(W424&lt;Benchmarks!F$5,3,IF(W424&lt;Benchmarks!G$5,4,IF(W424&lt;Benchmarks!H$5,5,6))))))</f>
        <v>5</v>
      </c>
      <c r="Y424" s="62">
        <v>0.81386861310000003</v>
      </c>
      <c r="Z424" s="46">
        <f t="shared" si="63"/>
        <v>4.0693430655</v>
      </c>
      <c r="AA424" s="60">
        <v>4.0759999999999996</v>
      </c>
      <c r="AB424" s="44">
        <f>IF(AA424&lt;Benchmarks!C$6,0,IF(AA424&lt;Benchmarks!D$6,1,IF(AA424&lt;Benchmarks!E$6,2,IF(AA424&lt;Benchmarks!F$6,3,IF(AA424&lt;Benchmarks!G$6,4,IF(AA424&lt;Benchmarks!H$6,5,6))))))</f>
        <v>5</v>
      </c>
      <c r="AC424" s="62">
        <v>0.78205128209999997</v>
      </c>
      <c r="AD424" s="46">
        <f t="shared" si="64"/>
        <v>3.9102564104999997</v>
      </c>
      <c r="AE424" s="46">
        <f t="shared" si="65"/>
        <v>17.651132322500001</v>
      </c>
      <c r="AF424" s="58">
        <v>30</v>
      </c>
      <c r="AG424" s="48">
        <f t="shared" si="66"/>
        <v>0.58837107741666672</v>
      </c>
      <c r="AH424" s="171"/>
      <c r="AI424" s="58">
        <v>1</v>
      </c>
      <c r="AJ424" s="58">
        <v>261</v>
      </c>
      <c r="AK424" s="58">
        <v>0</v>
      </c>
      <c r="AL424" s="111"/>
      <c r="AM424" s="58">
        <v>1</v>
      </c>
      <c r="AN424" s="58">
        <v>14</v>
      </c>
      <c r="AO424" s="58">
        <v>0</v>
      </c>
      <c r="AP424" s="58">
        <v>274</v>
      </c>
      <c r="AQ424" s="58">
        <v>0</v>
      </c>
      <c r="AR424" s="62">
        <v>5.1090000000000003E-2</v>
      </c>
      <c r="AS424" s="58">
        <v>0</v>
      </c>
      <c r="AT424" s="111"/>
      <c r="AU424" s="171"/>
      <c r="AV424" s="58">
        <v>2</v>
      </c>
      <c r="AW424" s="58">
        <v>0</v>
      </c>
      <c r="AX424" s="58">
        <v>2</v>
      </c>
      <c r="AY424" s="171"/>
      <c r="AZ424" s="58">
        <v>1</v>
      </c>
      <c r="BA424" s="58">
        <v>67</v>
      </c>
      <c r="BB424" s="58">
        <v>0</v>
      </c>
      <c r="BC424" s="111"/>
      <c r="BD424" s="58">
        <v>1</v>
      </c>
      <c r="BE424" s="62">
        <v>4.2350449999999998E-2</v>
      </c>
      <c r="BF424" s="58">
        <v>0</v>
      </c>
      <c r="BG424" s="58">
        <v>4</v>
      </c>
      <c r="BH424" s="58">
        <v>0</v>
      </c>
      <c r="BI424" s="58">
        <v>4</v>
      </c>
      <c r="BJ424" s="58">
        <v>4</v>
      </c>
      <c r="BK424" s="175"/>
      <c r="BL424" s="61">
        <v>1</v>
      </c>
      <c r="BM424" s="61">
        <v>288</v>
      </c>
      <c r="BN424" s="64">
        <v>0</v>
      </c>
      <c r="BO424" s="112"/>
      <c r="BP424" s="58">
        <v>1</v>
      </c>
      <c r="BQ424" s="175"/>
      <c r="BR424" s="61">
        <v>1</v>
      </c>
      <c r="BS424" s="61">
        <v>294</v>
      </c>
      <c r="BT424" s="64">
        <v>0</v>
      </c>
      <c r="BU424" s="112"/>
      <c r="BV424" s="64">
        <v>1</v>
      </c>
      <c r="BW424" s="63">
        <v>0.18338934230000001</v>
      </c>
      <c r="BX424" s="64">
        <v>0</v>
      </c>
      <c r="BY424" s="64">
        <v>2</v>
      </c>
      <c r="BZ424" s="64">
        <v>1</v>
      </c>
      <c r="CA424" s="64">
        <v>2</v>
      </c>
      <c r="CB424" s="177"/>
      <c r="CC424" s="61">
        <v>1</v>
      </c>
      <c r="CD424" s="61">
        <v>258</v>
      </c>
      <c r="CE424" s="64">
        <v>0</v>
      </c>
      <c r="CF424" s="112"/>
      <c r="CG424" s="58">
        <v>1</v>
      </c>
      <c r="CH424" s="58">
        <v>16</v>
      </c>
      <c r="CI424" s="58">
        <v>0</v>
      </c>
      <c r="CJ424" s="58">
        <v>277</v>
      </c>
      <c r="CK424" s="58">
        <v>0</v>
      </c>
      <c r="CL424" s="63">
        <v>5.7759999999999999E-2</v>
      </c>
      <c r="CM424" s="58">
        <v>0</v>
      </c>
      <c r="CN424" s="112"/>
      <c r="CO424" s="171"/>
      <c r="CP424" s="58">
        <v>4</v>
      </c>
      <c r="CQ424" s="58">
        <v>0</v>
      </c>
      <c r="CR424" s="58">
        <v>4</v>
      </c>
      <c r="CS424" s="64">
        <v>10</v>
      </c>
      <c r="CT424" s="64">
        <v>17</v>
      </c>
      <c r="CU424" s="63">
        <v>0.58823529409999997</v>
      </c>
      <c r="CV424" s="62">
        <v>0.98986486490000003</v>
      </c>
      <c r="CW424" s="62">
        <v>0.58823529409999997</v>
      </c>
      <c r="CX424" s="46">
        <f t="shared" si="67"/>
        <v>15.444740782187502</v>
      </c>
      <c r="CY424" s="60">
        <v>0</v>
      </c>
      <c r="CZ424" s="60">
        <v>0</v>
      </c>
      <c r="DA424" s="46">
        <f t="shared" si="68"/>
        <v>11.764705881999999</v>
      </c>
      <c r="DB424" s="60">
        <v>0</v>
      </c>
      <c r="DC424" s="60">
        <v>0</v>
      </c>
      <c r="DD424" s="66">
        <v>0</v>
      </c>
      <c r="DE424" s="49">
        <f t="shared" si="69"/>
        <v>0.58831236030675682</v>
      </c>
    </row>
    <row r="425" spans="1:109" x14ac:dyDescent="0.45">
      <c r="A425" s="56" t="s">
        <v>2250</v>
      </c>
      <c r="B425" s="57" t="s">
        <v>2251</v>
      </c>
      <c r="C425" s="56" t="s">
        <v>2252</v>
      </c>
      <c r="D425" s="56" t="s">
        <v>2253</v>
      </c>
      <c r="E425" s="56" t="s">
        <v>2254</v>
      </c>
      <c r="F425" s="56" t="s">
        <v>1999</v>
      </c>
      <c r="G425" s="56" t="s">
        <v>1967</v>
      </c>
      <c r="H425" s="56" t="s">
        <v>142</v>
      </c>
      <c r="I425" s="58">
        <v>0</v>
      </c>
      <c r="J425" s="59">
        <v>95</v>
      </c>
      <c r="K425" s="60">
        <v>2.6829999999999998</v>
      </c>
      <c r="L425" s="47">
        <f>IF(K425&lt;Benchmarks!C$9,0,IF(K425&lt;Benchmarks!D$9,1,IF(K425&lt;Benchmarks!E$9,2,IF(K425&lt;Benchmarks!F$9,3,IF(K425&lt;Benchmarks!G$9,4,IF(K425&lt;Benchmarks!H$9,5,6))))))</f>
        <v>4</v>
      </c>
      <c r="M425" s="62">
        <v>0.58029197079999995</v>
      </c>
      <c r="N425" s="46">
        <f t="shared" si="60"/>
        <v>2.3211678831999998</v>
      </c>
      <c r="O425" s="60">
        <v>1.0609999999999999</v>
      </c>
      <c r="P425" s="47">
        <f>IF(O425&lt;Benchmarks!C$8,0,IF(O425&lt;Benchmarks!D$8,1,IF(O425&lt;Benchmarks!E$8,2,IF(O425&lt;Benchmarks!F$8,3,IF(O425&lt;Benchmarks!G$8,4,IF(O425&lt;Benchmarks!H$8,5,6))))))</f>
        <v>2</v>
      </c>
      <c r="Q425" s="62">
        <v>1</v>
      </c>
      <c r="R425" s="46">
        <f t="shared" si="61"/>
        <v>2</v>
      </c>
      <c r="S425" s="60">
        <v>0.495</v>
      </c>
      <c r="T425" s="47">
        <f>IF(S425&lt;Benchmarks!C$7,0,IF(S425&lt;Benchmarks!D$7,1,IF(S425&lt;Benchmarks!E$7,2,IF(S425&lt;Benchmarks!F$7,3,IF(S425&lt;Benchmarks!G$7,4,IF(S425&lt;Benchmarks!H$7,5,6))))))</f>
        <v>4</v>
      </c>
      <c r="U425" s="62">
        <v>1</v>
      </c>
      <c r="V425" s="46">
        <f t="shared" si="62"/>
        <v>4</v>
      </c>
      <c r="W425" s="60">
        <v>4.2389999999999999</v>
      </c>
      <c r="X425" s="44">
        <f>IF(W425&lt;Benchmarks!C$5,0,IF(W425&lt;Benchmarks!D$5,1,IF(W425&lt;Benchmarks!E$5,2,IF(W425&lt;Benchmarks!F$5,3,IF(W425&lt;Benchmarks!G$5,4,IF(W425&lt;Benchmarks!H$5,5,6))))))</f>
        <v>4</v>
      </c>
      <c r="Y425" s="62">
        <v>0.71897810220000002</v>
      </c>
      <c r="Z425" s="46">
        <f t="shared" si="63"/>
        <v>2.8759124088000001</v>
      </c>
      <c r="AA425" s="60">
        <v>3.8639999999999999</v>
      </c>
      <c r="AB425" s="44">
        <f>IF(AA425&lt;Benchmarks!C$6,0,IF(AA425&lt;Benchmarks!D$6,1,IF(AA425&lt;Benchmarks!E$6,2,IF(AA425&lt;Benchmarks!F$6,3,IF(AA425&lt;Benchmarks!G$6,4,IF(AA425&lt;Benchmarks!H$6,5,6))))))</f>
        <v>4</v>
      </c>
      <c r="AC425" s="62">
        <v>0.5384615385</v>
      </c>
      <c r="AD425" s="46">
        <f t="shared" si="64"/>
        <v>2.153846154</v>
      </c>
      <c r="AE425" s="46">
        <f t="shared" si="65"/>
        <v>13.350926445999999</v>
      </c>
      <c r="AF425" s="58">
        <v>30</v>
      </c>
      <c r="AG425" s="48">
        <f t="shared" si="66"/>
        <v>0.44503088153333331</v>
      </c>
      <c r="AH425" s="58">
        <v>13</v>
      </c>
      <c r="AI425" s="58">
        <v>0</v>
      </c>
      <c r="AJ425" s="58">
        <v>259</v>
      </c>
      <c r="AK425" s="58">
        <v>0</v>
      </c>
      <c r="AL425" s="62">
        <v>5.0189999999999999E-2</v>
      </c>
      <c r="AM425" s="58">
        <v>0</v>
      </c>
      <c r="AN425" s="171"/>
      <c r="AO425" s="58">
        <v>1</v>
      </c>
      <c r="AP425" s="58">
        <v>263</v>
      </c>
      <c r="AQ425" s="58">
        <v>0</v>
      </c>
      <c r="AR425" s="111"/>
      <c r="AS425" s="58">
        <v>1</v>
      </c>
      <c r="AT425" s="111"/>
      <c r="AU425" s="58">
        <v>2</v>
      </c>
      <c r="AV425" s="58">
        <v>5</v>
      </c>
      <c r="AW425" s="58">
        <v>6</v>
      </c>
      <c r="AX425" s="58">
        <v>6</v>
      </c>
      <c r="AY425" s="171"/>
      <c r="AZ425" s="58">
        <v>1</v>
      </c>
      <c r="BA425" s="58">
        <v>63</v>
      </c>
      <c r="BB425" s="58">
        <v>0</v>
      </c>
      <c r="BC425" s="111"/>
      <c r="BD425" s="58">
        <v>1</v>
      </c>
      <c r="BE425" s="111"/>
      <c r="BF425" s="58">
        <v>2</v>
      </c>
      <c r="BG425" s="58">
        <v>5</v>
      </c>
      <c r="BH425" s="58">
        <v>6</v>
      </c>
      <c r="BI425" s="58">
        <v>6</v>
      </c>
      <c r="BJ425" s="58">
        <v>6</v>
      </c>
      <c r="BK425" s="175"/>
      <c r="BL425" s="61">
        <v>1</v>
      </c>
      <c r="BM425" s="61">
        <v>294</v>
      </c>
      <c r="BN425" s="64">
        <v>0</v>
      </c>
      <c r="BO425" s="112"/>
      <c r="BP425" s="58">
        <v>1</v>
      </c>
      <c r="BQ425" s="61">
        <v>15</v>
      </c>
      <c r="BR425" s="61">
        <v>0</v>
      </c>
      <c r="BS425" s="61">
        <v>281</v>
      </c>
      <c r="BT425" s="64">
        <v>0</v>
      </c>
      <c r="BU425" s="63">
        <v>5.3379999999999997E-2</v>
      </c>
      <c r="BV425" s="64">
        <v>0</v>
      </c>
      <c r="BW425" s="112"/>
      <c r="BX425" s="172"/>
      <c r="BY425" s="64">
        <v>0</v>
      </c>
      <c r="BZ425" s="64">
        <v>0</v>
      </c>
      <c r="CA425" s="64">
        <v>0</v>
      </c>
      <c r="CB425" s="65">
        <v>39</v>
      </c>
      <c r="CC425" s="61">
        <v>0</v>
      </c>
      <c r="CD425" s="61">
        <v>278</v>
      </c>
      <c r="CE425" s="64">
        <v>0</v>
      </c>
      <c r="CF425" s="63">
        <v>0.14029</v>
      </c>
      <c r="CG425" s="58">
        <v>0</v>
      </c>
      <c r="CH425" s="58">
        <v>35</v>
      </c>
      <c r="CI425" s="58">
        <v>0</v>
      </c>
      <c r="CJ425" s="58">
        <v>262</v>
      </c>
      <c r="CK425" s="58">
        <v>0</v>
      </c>
      <c r="CL425" s="63">
        <v>0.13358999999999999</v>
      </c>
      <c r="CM425" s="58">
        <v>0</v>
      </c>
      <c r="CN425" s="63">
        <v>6.9207726499999997E-2</v>
      </c>
      <c r="CO425" s="58">
        <v>0</v>
      </c>
      <c r="CP425" s="58">
        <v>0</v>
      </c>
      <c r="CQ425" s="58">
        <v>0</v>
      </c>
      <c r="CR425" s="58">
        <v>0</v>
      </c>
      <c r="CS425" s="64">
        <v>6</v>
      </c>
      <c r="CT425" s="64">
        <v>17</v>
      </c>
      <c r="CU425" s="63">
        <v>0.35294117650000001</v>
      </c>
      <c r="CV425" s="62">
        <v>0.99288256230000005</v>
      </c>
      <c r="CW425" s="62">
        <v>0.35294117650000001</v>
      </c>
      <c r="CX425" s="46">
        <f t="shared" si="67"/>
        <v>11.682060640249999</v>
      </c>
      <c r="CY425" s="60">
        <v>0</v>
      </c>
      <c r="CZ425" s="60">
        <v>0</v>
      </c>
      <c r="DA425" s="46">
        <f t="shared" si="68"/>
        <v>7.0588235299999997</v>
      </c>
      <c r="DB425" s="60">
        <v>0</v>
      </c>
      <c r="DC425" s="60">
        <v>0</v>
      </c>
      <c r="DD425" s="66">
        <v>0</v>
      </c>
      <c r="DE425" s="49">
        <f t="shared" si="69"/>
        <v>0.40520830638378375</v>
      </c>
    </row>
    <row r="426" spans="1:109" x14ac:dyDescent="0.45">
      <c r="A426" s="56" t="s">
        <v>2255</v>
      </c>
      <c r="B426" s="57" t="s">
        <v>2256</v>
      </c>
      <c r="C426" s="56" t="s">
        <v>2257</v>
      </c>
      <c r="D426" s="56" t="s">
        <v>2258</v>
      </c>
      <c r="E426" s="56" t="s">
        <v>2259</v>
      </c>
      <c r="F426" s="56" t="s">
        <v>1966</v>
      </c>
      <c r="G426" s="56" t="s">
        <v>1967</v>
      </c>
      <c r="H426" s="56" t="s">
        <v>142</v>
      </c>
      <c r="I426" s="58">
        <v>0</v>
      </c>
      <c r="J426" s="59">
        <v>258</v>
      </c>
      <c r="K426" s="60">
        <v>1.9710000000000001</v>
      </c>
      <c r="L426" s="47">
        <f>IF(K426&lt;Benchmarks!C$9,0,IF(K426&lt;Benchmarks!D$9,1,IF(K426&lt;Benchmarks!E$9,2,IF(K426&lt;Benchmarks!F$9,3,IF(K426&lt;Benchmarks!G$9,4,IF(K426&lt;Benchmarks!H$9,5,6))))))</f>
        <v>0</v>
      </c>
      <c r="M426" s="62">
        <v>0.55839416060000002</v>
      </c>
      <c r="N426" s="46">
        <f t="shared" si="60"/>
        <v>0</v>
      </c>
      <c r="O426" s="60">
        <v>1.079</v>
      </c>
      <c r="P426" s="47">
        <f>IF(O426&lt;Benchmarks!C$8,0,IF(O426&lt;Benchmarks!D$8,1,IF(O426&lt;Benchmarks!E$8,2,IF(O426&lt;Benchmarks!F$8,3,IF(O426&lt;Benchmarks!G$8,4,IF(O426&lt;Benchmarks!H$8,5,6))))))</f>
        <v>2</v>
      </c>
      <c r="Q426" s="62">
        <v>1</v>
      </c>
      <c r="R426" s="46">
        <f t="shared" si="61"/>
        <v>2</v>
      </c>
      <c r="S426" s="60">
        <v>0.53700000000000003</v>
      </c>
      <c r="T426" s="47">
        <f>IF(S426&lt;Benchmarks!C$7,0,IF(S426&lt;Benchmarks!D$7,1,IF(S426&lt;Benchmarks!E$7,2,IF(S426&lt;Benchmarks!F$7,3,IF(S426&lt;Benchmarks!G$7,4,IF(S426&lt;Benchmarks!H$7,5,6))))))</f>
        <v>4</v>
      </c>
      <c r="U426" s="62">
        <v>1</v>
      </c>
      <c r="V426" s="46">
        <f t="shared" si="62"/>
        <v>4</v>
      </c>
      <c r="W426" s="60">
        <v>3.5880000000000001</v>
      </c>
      <c r="X426" s="44">
        <f>IF(W426&lt;Benchmarks!C$5,0,IF(W426&lt;Benchmarks!D$5,1,IF(W426&lt;Benchmarks!E$5,2,IF(W426&lt;Benchmarks!F$5,3,IF(W426&lt;Benchmarks!G$5,4,IF(W426&lt;Benchmarks!H$5,5,6))))))</f>
        <v>0</v>
      </c>
      <c r="Y426" s="62">
        <v>0.91605839420000001</v>
      </c>
      <c r="Z426" s="46">
        <f t="shared" si="63"/>
        <v>0</v>
      </c>
      <c r="AA426" s="60">
        <v>3.3149999999999999</v>
      </c>
      <c r="AB426" s="44">
        <f>IF(AA426&lt;Benchmarks!C$6,0,IF(AA426&lt;Benchmarks!D$6,1,IF(AA426&lt;Benchmarks!E$6,2,IF(AA426&lt;Benchmarks!F$6,3,IF(AA426&lt;Benchmarks!G$6,4,IF(AA426&lt;Benchmarks!H$6,5,6))))))</f>
        <v>1</v>
      </c>
      <c r="AC426" s="62">
        <v>0.91025641030000004</v>
      </c>
      <c r="AD426" s="46">
        <f t="shared" si="64"/>
        <v>0.91025641030000004</v>
      </c>
      <c r="AE426" s="46">
        <f t="shared" si="65"/>
        <v>6.9102564102999997</v>
      </c>
      <c r="AF426" s="58">
        <v>30</v>
      </c>
      <c r="AG426" s="48">
        <f t="shared" si="66"/>
        <v>0.23034188034333333</v>
      </c>
      <c r="AH426" s="58">
        <v>33</v>
      </c>
      <c r="AI426" s="58">
        <v>0</v>
      </c>
      <c r="AJ426" s="58">
        <v>597</v>
      </c>
      <c r="AK426" s="58">
        <v>0</v>
      </c>
      <c r="AL426" s="62">
        <v>5.5280000000000003E-2</v>
      </c>
      <c r="AM426" s="58">
        <v>0</v>
      </c>
      <c r="AN426" s="58">
        <v>29</v>
      </c>
      <c r="AO426" s="58">
        <v>0</v>
      </c>
      <c r="AP426" s="58">
        <v>692</v>
      </c>
      <c r="AQ426" s="58">
        <v>0</v>
      </c>
      <c r="AR426" s="62">
        <v>4.1910000000000003E-2</v>
      </c>
      <c r="AS426" s="58">
        <v>0</v>
      </c>
      <c r="AT426" s="62">
        <v>0.30721507349999999</v>
      </c>
      <c r="AU426" s="58">
        <v>0</v>
      </c>
      <c r="AV426" s="58">
        <v>3</v>
      </c>
      <c r="AW426" s="58">
        <v>3</v>
      </c>
      <c r="AX426" s="58">
        <v>3</v>
      </c>
      <c r="AY426" s="171"/>
      <c r="AZ426" s="58">
        <v>1</v>
      </c>
      <c r="BA426" s="58">
        <v>183</v>
      </c>
      <c r="BB426" s="58">
        <v>0</v>
      </c>
      <c r="BC426" s="111"/>
      <c r="BD426" s="58">
        <v>1</v>
      </c>
      <c r="BE426" s="111"/>
      <c r="BF426" s="58">
        <v>2</v>
      </c>
      <c r="BG426" s="58">
        <v>4</v>
      </c>
      <c r="BH426" s="58">
        <v>3</v>
      </c>
      <c r="BI426" s="58">
        <v>4</v>
      </c>
      <c r="BJ426" s="58">
        <v>4</v>
      </c>
      <c r="BK426" s="61">
        <v>13</v>
      </c>
      <c r="BL426" s="61">
        <v>0</v>
      </c>
      <c r="BM426" s="61">
        <v>661</v>
      </c>
      <c r="BN426" s="64">
        <v>0</v>
      </c>
      <c r="BO426" s="63">
        <v>1.967E-2</v>
      </c>
      <c r="BP426" s="58">
        <v>0</v>
      </c>
      <c r="BQ426" s="61">
        <v>21</v>
      </c>
      <c r="BR426" s="61">
        <v>0</v>
      </c>
      <c r="BS426" s="61">
        <v>738</v>
      </c>
      <c r="BT426" s="64">
        <v>0</v>
      </c>
      <c r="BU426" s="63">
        <v>2.8459999999999999E-2</v>
      </c>
      <c r="BV426" s="64">
        <v>0</v>
      </c>
      <c r="BW426" s="112"/>
      <c r="BX426" s="172"/>
      <c r="BY426" s="64">
        <v>0</v>
      </c>
      <c r="BZ426" s="64">
        <v>0</v>
      </c>
      <c r="CA426" s="64">
        <v>0</v>
      </c>
      <c r="CB426" s="65">
        <v>34</v>
      </c>
      <c r="CC426" s="61">
        <v>0</v>
      </c>
      <c r="CD426" s="61">
        <v>618</v>
      </c>
      <c r="CE426" s="64">
        <v>0</v>
      </c>
      <c r="CF426" s="63">
        <v>5.5019999999999999E-2</v>
      </c>
      <c r="CG426" s="58">
        <v>0</v>
      </c>
      <c r="CH426" s="58">
        <v>36</v>
      </c>
      <c r="CI426" s="58">
        <v>0</v>
      </c>
      <c r="CJ426" s="58">
        <v>671</v>
      </c>
      <c r="CK426" s="58">
        <v>0</v>
      </c>
      <c r="CL426" s="63">
        <v>5.3650000000000003E-2</v>
      </c>
      <c r="CM426" s="58">
        <v>0</v>
      </c>
      <c r="CN426" s="63">
        <v>0.1187175043</v>
      </c>
      <c r="CO426" s="58">
        <v>0</v>
      </c>
      <c r="CP426" s="58">
        <v>4</v>
      </c>
      <c r="CQ426" s="58">
        <v>1</v>
      </c>
      <c r="CR426" s="58">
        <v>4</v>
      </c>
      <c r="CS426" s="64">
        <v>8</v>
      </c>
      <c r="CT426" s="64">
        <v>17</v>
      </c>
      <c r="CU426" s="63">
        <v>0.47058823529999999</v>
      </c>
      <c r="CV426" s="62">
        <v>0.95617529879999996</v>
      </c>
      <c r="CW426" s="62">
        <v>0.47058823529999999</v>
      </c>
      <c r="CX426" s="46">
        <f t="shared" si="67"/>
        <v>6.0464743590124996</v>
      </c>
      <c r="CY426" s="60">
        <v>0</v>
      </c>
      <c r="CZ426" s="60">
        <v>0</v>
      </c>
      <c r="DA426" s="46">
        <f t="shared" si="68"/>
        <v>9.4117647059999996</v>
      </c>
      <c r="DB426" s="60">
        <v>0</v>
      </c>
      <c r="DC426" s="60">
        <v>0</v>
      </c>
      <c r="DD426" s="66">
        <v>0</v>
      </c>
      <c r="DE426" s="49">
        <f t="shared" si="69"/>
        <v>0.33423219600027027</v>
      </c>
    </row>
    <row r="427" spans="1:109" x14ac:dyDescent="0.45">
      <c r="A427" s="56" t="s">
        <v>2260</v>
      </c>
      <c r="B427" s="57" t="s">
        <v>2261</v>
      </c>
      <c r="C427" s="56" t="s">
        <v>2262</v>
      </c>
      <c r="D427" s="56" t="s">
        <v>2263</v>
      </c>
      <c r="E427" s="56" t="s">
        <v>2264</v>
      </c>
      <c r="F427" s="56" t="s">
        <v>1966</v>
      </c>
      <c r="G427" s="56" t="s">
        <v>1967</v>
      </c>
      <c r="H427" s="56" t="s">
        <v>142</v>
      </c>
      <c r="I427" s="58">
        <v>0</v>
      </c>
      <c r="J427" s="59">
        <v>152</v>
      </c>
      <c r="K427" s="60">
        <v>2.5590000000000002</v>
      </c>
      <c r="L427" s="47">
        <f>IF(K427&lt;Benchmarks!C$9,0,IF(K427&lt;Benchmarks!D$9,1,IF(K427&lt;Benchmarks!E$9,2,IF(K427&lt;Benchmarks!F$9,3,IF(K427&lt;Benchmarks!G$9,4,IF(K427&lt;Benchmarks!H$9,5,6))))))</f>
        <v>4</v>
      </c>
      <c r="M427" s="62">
        <v>0.60948905109999996</v>
      </c>
      <c r="N427" s="46">
        <f t="shared" si="60"/>
        <v>2.4379562043999998</v>
      </c>
      <c r="O427" s="60">
        <v>1.129</v>
      </c>
      <c r="P427" s="47">
        <f>IF(O427&lt;Benchmarks!C$8,0,IF(O427&lt;Benchmarks!D$8,1,IF(O427&lt;Benchmarks!E$8,2,IF(O427&lt;Benchmarks!F$8,3,IF(O427&lt;Benchmarks!G$8,4,IF(O427&lt;Benchmarks!H$8,5,6))))))</f>
        <v>3</v>
      </c>
      <c r="Q427" s="62">
        <v>1</v>
      </c>
      <c r="R427" s="46">
        <f t="shared" si="61"/>
        <v>3</v>
      </c>
      <c r="S427" s="60">
        <v>0.44800000000000001</v>
      </c>
      <c r="T427" s="47">
        <f>IF(S427&lt;Benchmarks!C$7,0,IF(S427&lt;Benchmarks!D$7,1,IF(S427&lt;Benchmarks!E$7,2,IF(S427&lt;Benchmarks!F$7,3,IF(S427&lt;Benchmarks!G$7,4,IF(S427&lt;Benchmarks!H$7,5,6))))))</f>
        <v>3</v>
      </c>
      <c r="U427" s="62">
        <v>1</v>
      </c>
      <c r="V427" s="46">
        <f t="shared" si="62"/>
        <v>3</v>
      </c>
      <c r="W427" s="60">
        <v>4.1360000000000001</v>
      </c>
      <c r="X427" s="44">
        <f>IF(W427&lt;Benchmarks!C$5,0,IF(W427&lt;Benchmarks!D$5,1,IF(W427&lt;Benchmarks!E$5,2,IF(W427&lt;Benchmarks!F$5,3,IF(W427&lt;Benchmarks!G$5,4,IF(W427&lt;Benchmarks!H$5,5,6))))))</f>
        <v>4</v>
      </c>
      <c r="Y427" s="62">
        <v>0.71532846719999998</v>
      </c>
      <c r="Z427" s="46">
        <f t="shared" si="63"/>
        <v>2.8613138687999999</v>
      </c>
      <c r="AA427" s="60">
        <v>3.7440000000000002</v>
      </c>
      <c r="AB427" s="44">
        <f>IF(AA427&lt;Benchmarks!C$6,0,IF(AA427&lt;Benchmarks!D$6,1,IF(AA427&lt;Benchmarks!E$6,2,IF(AA427&lt;Benchmarks!F$6,3,IF(AA427&lt;Benchmarks!G$6,4,IF(AA427&lt;Benchmarks!H$6,5,6))))))</f>
        <v>4</v>
      </c>
      <c r="AC427" s="62">
        <v>0.67948717950000004</v>
      </c>
      <c r="AD427" s="46">
        <f t="shared" si="64"/>
        <v>2.7179487180000002</v>
      </c>
      <c r="AE427" s="46">
        <f t="shared" si="65"/>
        <v>14.017218791200001</v>
      </c>
      <c r="AF427" s="58">
        <v>30</v>
      </c>
      <c r="AG427" s="48">
        <f t="shared" si="66"/>
        <v>0.46724062637333336</v>
      </c>
      <c r="AH427" s="58">
        <v>15</v>
      </c>
      <c r="AI427" s="58">
        <v>0</v>
      </c>
      <c r="AJ427" s="58">
        <v>390</v>
      </c>
      <c r="AK427" s="58">
        <v>0</v>
      </c>
      <c r="AL427" s="62">
        <v>3.8460000000000001E-2</v>
      </c>
      <c r="AM427" s="58">
        <v>0</v>
      </c>
      <c r="AN427" s="58">
        <v>15</v>
      </c>
      <c r="AO427" s="58">
        <v>0</v>
      </c>
      <c r="AP427" s="58">
        <v>448</v>
      </c>
      <c r="AQ427" s="58">
        <v>0</v>
      </c>
      <c r="AR427" s="62">
        <v>3.3480000000000003E-2</v>
      </c>
      <c r="AS427" s="58">
        <v>0</v>
      </c>
      <c r="AT427" s="62">
        <v>0.1865168539</v>
      </c>
      <c r="AU427" s="58">
        <v>0</v>
      </c>
      <c r="AV427" s="58">
        <v>4</v>
      </c>
      <c r="AW427" s="58">
        <v>1</v>
      </c>
      <c r="AX427" s="58">
        <v>4</v>
      </c>
      <c r="AY427" s="171"/>
      <c r="AZ427" s="58">
        <v>1</v>
      </c>
      <c r="BA427" s="58">
        <v>116</v>
      </c>
      <c r="BB427" s="58">
        <v>0</v>
      </c>
      <c r="BC427" s="111"/>
      <c r="BD427" s="58">
        <v>1</v>
      </c>
      <c r="BE427" s="111"/>
      <c r="BF427" s="171"/>
      <c r="BG427" s="58">
        <v>3</v>
      </c>
      <c r="BH427" s="58">
        <v>0</v>
      </c>
      <c r="BI427" s="58">
        <v>3</v>
      </c>
      <c r="BJ427" s="58">
        <v>4</v>
      </c>
      <c r="BK427" s="175"/>
      <c r="BL427" s="61">
        <v>1</v>
      </c>
      <c r="BM427" s="61">
        <v>479</v>
      </c>
      <c r="BN427" s="64">
        <v>0</v>
      </c>
      <c r="BO427" s="112"/>
      <c r="BP427" s="58">
        <v>1</v>
      </c>
      <c r="BQ427" s="175"/>
      <c r="BR427" s="61">
        <v>1</v>
      </c>
      <c r="BS427" s="61">
        <v>475</v>
      </c>
      <c r="BT427" s="64">
        <v>0</v>
      </c>
      <c r="BU427" s="112"/>
      <c r="BV427" s="64">
        <v>1</v>
      </c>
      <c r="BW427" s="63">
        <v>0.62155688620000005</v>
      </c>
      <c r="BX427" s="64">
        <v>0</v>
      </c>
      <c r="BY427" s="64">
        <v>4</v>
      </c>
      <c r="BZ427" s="64">
        <v>5</v>
      </c>
      <c r="CA427" s="64">
        <v>5</v>
      </c>
      <c r="CB427" s="65">
        <v>61</v>
      </c>
      <c r="CC427" s="61">
        <v>0</v>
      </c>
      <c r="CD427" s="61">
        <v>384</v>
      </c>
      <c r="CE427" s="64">
        <v>0</v>
      </c>
      <c r="CF427" s="63">
        <v>0.15884999999999999</v>
      </c>
      <c r="CG427" s="58">
        <v>0</v>
      </c>
      <c r="CH427" s="58">
        <v>37</v>
      </c>
      <c r="CI427" s="58">
        <v>0</v>
      </c>
      <c r="CJ427" s="58">
        <v>361</v>
      </c>
      <c r="CK427" s="58">
        <v>0</v>
      </c>
      <c r="CL427" s="63">
        <v>0.10249</v>
      </c>
      <c r="CM427" s="58">
        <v>0</v>
      </c>
      <c r="CN427" s="63">
        <v>0.48851521190000002</v>
      </c>
      <c r="CO427" s="58">
        <v>0</v>
      </c>
      <c r="CP427" s="58">
        <v>2</v>
      </c>
      <c r="CQ427" s="58">
        <v>4</v>
      </c>
      <c r="CR427" s="58">
        <v>4</v>
      </c>
      <c r="CS427" s="64">
        <v>13</v>
      </c>
      <c r="CT427" s="64">
        <v>17</v>
      </c>
      <c r="CU427" s="63">
        <v>0.76470588240000004</v>
      </c>
      <c r="CV427" s="62">
        <v>0.96701030929999998</v>
      </c>
      <c r="CW427" s="62">
        <v>0.76470588240000004</v>
      </c>
      <c r="CX427" s="46">
        <f t="shared" si="67"/>
        <v>12.2650664423</v>
      </c>
      <c r="CY427" s="60">
        <v>0</v>
      </c>
      <c r="CZ427" s="60">
        <v>0</v>
      </c>
      <c r="DA427" s="46">
        <f t="shared" si="68"/>
        <v>15.294117648</v>
      </c>
      <c r="DB427" s="60">
        <v>0</v>
      </c>
      <c r="DC427" s="60">
        <v>0</v>
      </c>
      <c r="DD427" s="66">
        <v>0</v>
      </c>
      <c r="DE427" s="49">
        <f t="shared" si="69"/>
        <v>0.59587425060108112</v>
      </c>
    </row>
    <row r="428" spans="1:109" x14ac:dyDescent="0.45">
      <c r="A428" s="56" t="s">
        <v>2265</v>
      </c>
      <c r="B428" s="57" t="s">
        <v>2266</v>
      </c>
      <c r="C428" s="56" t="s">
        <v>2267</v>
      </c>
      <c r="D428" s="56" t="s">
        <v>2268</v>
      </c>
      <c r="E428" s="56" t="s">
        <v>2269</v>
      </c>
      <c r="F428" s="56" t="s">
        <v>1966</v>
      </c>
      <c r="G428" s="56" t="s">
        <v>1967</v>
      </c>
      <c r="H428" s="56" t="s">
        <v>142</v>
      </c>
      <c r="I428" s="58">
        <v>0</v>
      </c>
      <c r="J428" s="59">
        <v>166</v>
      </c>
      <c r="K428" s="60">
        <v>1.5680000000000001</v>
      </c>
      <c r="L428" s="47">
        <f>IF(K428&lt;Benchmarks!C$9,0,IF(K428&lt;Benchmarks!D$9,1,IF(K428&lt;Benchmarks!E$9,2,IF(K428&lt;Benchmarks!F$9,3,IF(K428&lt;Benchmarks!G$9,4,IF(K428&lt;Benchmarks!H$9,5,6))))))</f>
        <v>0</v>
      </c>
      <c r="M428" s="62">
        <v>0.83576642339999996</v>
      </c>
      <c r="N428" s="46">
        <f t="shared" si="60"/>
        <v>0</v>
      </c>
      <c r="O428" s="60">
        <v>0.73199999999999998</v>
      </c>
      <c r="P428" s="47">
        <f>IF(O428&lt;Benchmarks!C$8,0,IF(O428&lt;Benchmarks!D$8,1,IF(O428&lt;Benchmarks!E$8,2,IF(O428&lt;Benchmarks!F$8,3,IF(O428&lt;Benchmarks!G$8,4,IF(O428&lt;Benchmarks!H$8,5,6))))))</f>
        <v>0</v>
      </c>
      <c r="Q428" s="62">
        <v>1</v>
      </c>
      <c r="R428" s="46">
        <f t="shared" si="61"/>
        <v>0</v>
      </c>
      <c r="S428" s="60">
        <v>0.72099999999999997</v>
      </c>
      <c r="T428" s="47">
        <f>IF(S428&lt;Benchmarks!C$7,0,IF(S428&lt;Benchmarks!D$7,1,IF(S428&lt;Benchmarks!E$7,2,IF(S428&lt;Benchmarks!F$7,3,IF(S428&lt;Benchmarks!G$7,4,IF(S428&lt;Benchmarks!H$7,5,6))))))</f>
        <v>5</v>
      </c>
      <c r="U428" s="62">
        <v>1</v>
      </c>
      <c r="V428" s="46">
        <f t="shared" si="62"/>
        <v>5</v>
      </c>
      <c r="W428" s="60">
        <v>3.0209999999999999</v>
      </c>
      <c r="X428" s="44">
        <f>IF(W428&lt;Benchmarks!C$5,0,IF(W428&lt;Benchmarks!D$5,1,IF(W428&lt;Benchmarks!E$5,2,IF(W428&lt;Benchmarks!F$5,3,IF(W428&lt;Benchmarks!G$5,4,IF(W428&lt;Benchmarks!H$5,5,6))))))</f>
        <v>0</v>
      </c>
      <c r="Y428" s="62">
        <v>0.8868613139</v>
      </c>
      <c r="Z428" s="46">
        <f t="shared" si="63"/>
        <v>0</v>
      </c>
      <c r="AA428" s="60">
        <v>2.7949999999999999</v>
      </c>
      <c r="AB428" s="44">
        <f>IF(AA428&lt;Benchmarks!C$6,0,IF(AA428&lt;Benchmarks!D$6,1,IF(AA428&lt;Benchmarks!E$6,2,IF(AA428&lt;Benchmarks!F$6,3,IF(AA428&lt;Benchmarks!G$6,4,IF(AA428&lt;Benchmarks!H$6,5,6))))))</f>
        <v>0</v>
      </c>
      <c r="AC428" s="62">
        <v>0.87179487180000004</v>
      </c>
      <c r="AD428" s="46">
        <f t="shared" si="64"/>
        <v>0</v>
      </c>
      <c r="AE428" s="46">
        <f t="shared" si="65"/>
        <v>5</v>
      </c>
      <c r="AF428" s="58">
        <v>30</v>
      </c>
      <c r="AG428" s="48">
        <f t="shared" si="66"/>
        <v>0.16666666666666666</v>
      </c>
      <c r="AH428" s="58">
        <v>21</v>
      </c>
      <c r="AI428" s="58">
        <v>0</v>
      </c>
      <c r="AJ428" s="58">
        <v>355</v>
      </c>
      <c r="AK428" s="58">
        <v>0</v>
      </c>
      <c r="AL428" s="62">
        <v>5.9150000000000001E-2</v>
      </c>
      <c r="AM428" s="58">
        <v>0</v>
      </c>
      <c r="AN428" s="58">
        <v>27</v>
      </c>
      <c r="AO428" s="58">
        <v>0</v>
      </c>
      <c r="AP428" s="58">
        <v>409</v>
      </c>
      <c r="AQ428" s="58">
        <v>0</v>
      </c>
      <c r="AR428" s="62">
        <v>6.6009999999999999E-2</v>
      </c>
      <c r="AS428" s="58">
        <v>0</v>
      </c>
      <c r="AT428" s="111"/>
      <c r="AU428" s="171"/>
      <c r="AV428" s="58">
        <v>1</v>
      </c>
      <c r="AW428" s="58">
        <v>0</v>
      </c>
      <c r="AX428" s="58">
        <v>1</v>
      </c>
      <c r="AY428" s="171"/>
      <c r="AZ428" s="58">
        <v>1</v>
      </c>
      <c r="BA428" s="58">
        <v>100</v>
      </c>
      <c r="BB428" s="58">
        <v>0</v>
      </c>
      <c r="BC428" s="111"/>
      <c r="BD428" s="58">
        <v>1</v>
      </c>
      <c r="BE428" s="111"/>
      <c r="BF428" s="58">
        <v>2</v>
      </c>
      <c r="BG428" s="58">
        <v>2</v>
      </c>
      <c r="BH428" s="58">
        <v>1</v>
      </c>
      <c r="BI428" s="58">
        <v>2</v>
      </c>
      <c r="BJ428" s="58">
        <v>2</v>
      </c>
      <c r="BK428" s="175"/>
      <c r="BL428" s="61">
        <v>1</v>
      </c>
      <c r="BM428" s="61">
        <v>374</v>
      </c>
      <c r="BN428" s="64">
        <v>0</v>
      </c>
      <c r="BO428" s="112"/>
      <c r="BP428" s="58">
        <v>1</v>
      </c>
      <c r="BQ428" s="175"/>
      <c r="BR428" s="61">
        <v>1</v>
      </c>
      <c r="BS428" s="61">
        <v>423</v>
      </c>
      <c r="BT428" s="64">
        <v>0</v>
      </c>
      <c r="BU428" s="112"/>
      <c r="BV428" s="64">
        <v>1</v>
      </c>
      <c r="BW428" s="63">
        <v>0.41022443889999999</v>
      </c>
      <c r="BX428" s="64">
        <v>0</v>
      </c>
      <c r="BY428" s="64">
        <v>5</v>
      </c>
      <c r="BZ428" s="64">
        <v>6</v>
      </c>
      <c r="CA428" s="64">
        <v>6</v>
      </c>
      <c r="CB428" s="65">
        <v>24</v>
      </c>
      <c r="CC428" s="61">
        <v>0</v>
      </c>
      <c r="CD428" s="61">
        <v>357</v>
      </c>
      <c r="CE428" s="64">
        <v>0</v>
      </c>
      <c r="CF428" s="63">
        <v>6.7229999999999998E-2</v>
      </c>
      <c r="CG428" s="58">
        <v>0</v>
      </c>
      <c r="CH428" s="58">
        <v>18</v>
      </c>
      <c r="CI428" s="58">
        <v>0</v>
      </c>
      <c r="CJ428" s="58">
        <v>410</v>
      </c>
      <c r="CK428" s="58">
        <v>0</v>
      </c>
      <c r="CL428" s="63">
        <v>4.3900000000000002E-2</v>
      </c>
      <c r="CM428" s="58">
        <v>0</v>
      </c>
      <c r="CN428" s="63">
        <v>0.98231578949999998</v>
      </c>
      <c r="CO428" s="58">
        <v>0</v>
      </c>
      <c r="CP428" s="58">
        <v>4</v>
      </c>
      <c r="CQ428" s="58">
        <v>5</v>
      </c>
      <c r="CR428" s="58">
        <v>5</v>
      </c>
      <c r="CS428" s="64">
        <v>13</v>
      </c>
      <c r="CT428" s="64">
        <v>17</v>
      </c>
      <c r="CU428" s="63">
        <v>0.76470588240000004</v>
      </c>
      <c r="CV428" s="62">
        <v>0.99045346059999995</v>
      </c>
      <c r="CW428" s="62">
        <v>0.76470588240000004</v>
      </c>
      <c r="CX428" s="46">
        <f t="shared" si="67"/>
        <v>4.375</v>
      </c>
      <c r="CY428" s="60">
        <v>0</v>
      </c>
      <c r="CZ428" s="60">
        <v>0</v>
      </c>
      <c r="DA428" s="46">
        <f t="shared" si="68"/>
        <v>15.294117648</v>
      </c>
      <c r="DB428" s="60">
        <v>0</v>
      </c>
      <c r="DC428" s="60">
        <v>0</v>
      </c>
      <c r="DD428" s="66">
        <v>0</v>
      </c>
      <c r="DE428" s="49">
        <f t="shared" si="69"/>
        <v>0.42527821941621624</v>
      </c>
    </row>
    <row r="429" spans="1:109" x14ac:dyDescent="0.45">
      <c r="A429" s="56" t="s">
        <v>2270</v>
      </c>
      <c r="B429" s="57" t="s">
        <v>2271</v>
      </c>
      <c r="C429" s="56" t="s">
        <v>2272</v>
      </c>
      <c r="D429" s="56" t="s">
        <v>2273</v>
      </c>
      <c r="E429" s="56" t="s">
        <v>2274</v>
      </c>
      <c r="F429" s="56" t="s">
        <v>2275</v>
      </c>
      <c r="G429" s="56" t="s">
        <v>2275</v>
      </c>
      <c r="H429" s="56" t="s">
        <v>142</v>
      </c>
      <c r="I429" s="58">
        <v>0</v>
      </c>
      <c r="J429" s="59">
        <v>151</v>
      </c>
      <c r="K429" s="60">
        <v>2.1120000000000001</v>
      </c>
      <c r="L429" s="47">
        <f>IF(K429&lt;Benchmarks!C$9,0,IF(K429&lt;Benchmarks!D$9,1,IF(K429&lt;Benchmarks!E$9,2,IF(K429&lt;Benchmarks!F$9,3,IF(K429&lt;Benchmarks!G$9,4,IF(K429&lt;Benchmarks!H$9,5,6))))))</f>
        <v>0</v>
      </c>
      <c r="M429" s="62">
        <v>0.93065693429999996</v>
      </c>
      <c r="N429" s="46">
        <f t="shared" si="60"/>
        <v>0</v>
      </c>
      <c r="O429" s="60">
        <v>0.752</v>
      </c>
      <c r="P429" s="47">
        <f>IF(O429&lt;Benchmarks!C$8,0,IF(O429&lt;Benchmarks!D$8,1,IF(O429&lt;Benchmarks!E$8,2,IF(O429&lt;Benchmarks!F$8,3,IF(O429&lt;Benchmarks!G$8,4,IF(O429&lt;Benchmarks!H$8,5,6))))))</f>
        <v>0</v>
      </c>
      <c r="Q429" s="62">
        <v>1</v>
      </c>
      <c r="R429" s="46">
        <f t="shared" si="61"/>
        <v>0</v>
      </c>
      <c r="S429" s="60">
        <v>0.39900000000000002</v>
      </c>
      <c r="T429" s="47">
        <f>IF(S429&lt;Benchmarks!C$7,0,IF(S429&lt;Benchmarks!D$7,1,IF(S429&lt;Benchmarks!E$7,2,IF(S429&lt;Benchmarks!F$7,3,IF(S429&lt;Benchmarks!G$7,4,IF(S429&lt;Benchmarks!H$7,5,6))))))</f>
        <v>2</v>
      </c>
      <c r="U429" s="62">
        <v>1</v>
      </c>
      <c r="V429" s="46">
        <f t="shared" si="62"/>
        <v>2</v>
      </c>
      <c r="W429" s="60">
        <v>3.2629999999999999</v>
      </c>
      <c r="X429" s="44">
        <f>IF(W429&lt;Benchmarks!C$5,0,IF(W429&lt;Benchmarks!D$5,1,IF(W429&lt;Benchmarks!E$5,2,IF(W429&lt;Benchmarks!F$5,3,IF(W429&lt;Benchmarks!G$5,4,IF(W429&lt;Benchmarks!H$5,5,6))))))</f>
        <v>0</v>
      </c>
      <c r="Y429" s="62">
        <v>0.99635036499999996</v>
      </c>
      <c r="Z429" s="46">
        <f t="shared" si="63"/>
        <v>0</v>
      </c>
      <c r="AA429" s="60">
        <v>3.1789999999999998</v>
      </c>
      <c r="AB429" s="44">
        <f>IF(AA429&lt;Benchmarks!C$6,0,IF(AA429&lt;Benchmarks!D$6,1,IF(AA429&lt;Benchmarks!E$6,2,IF(AA429&lt;Benchmarks!F$6,3,IF(AA429&lt;Benchmarks!G$6,4,IF(AA429&lt;Benchmarks!H$6,5,6))))))</f>
        <v>0</v>
      </c>
      <c r="AC429" s="62">
        <v>0.98717948720000004</v>
      </c>
      <c r="AD429" s="46">
        <f t="shared" si="64"/>
        <v>0</v>
      </c>
      <c r="AE429" s="46">
        <f t="shared" si="65"/>
        <v>2</v>
      </c>
      <c r="AF429" s="58">
        <v>30</v>
      </c>
      <c r="AG429" s="48">
        <f t="shared" si="66"/>
        <v>6.6666666666666666E-2</v>
      </c>
      <c r="AH429" s="58">
        <v>25</v>
      </c>
      <c r="AI429" s="58">
        <v>0</v>
      </c>
      <c r="AJ429" s="58">
        <v>328</v>
      </c>
      <c r="AK429" s="58">
        <v>0</v>
      </c>
      <c r="AL429" s="62">
        <v>7.6219999999999996E-2</v>
      </c>
      <c r="AM429" s="58">
        <v>0</v>
      </c>
      <c r="AN429" s="58">
        <v>30</v>
      </c>
      <c r="AO429" s="58">
        <v>0</v>
      </c>
      <c r="AP429" s="58">
        <v>400</v>
      </c>
      <c r="AQ429" s="58">
        <v>0</v>
      </c>
      <c r="AR429" s="62">
        <v>7.4999999999999997E-2</v>
      </c>
      <c r="AS429" s="58">
        <v>0</v>
      </c>
      <c r="AT429" s="62">
        <v>1.8926465999999999E-2</v>
      </c>
      <c r="AU429" s="58">
        <v>0</v>
      </c>
      <c r="AV429" s="58">
        <v>0</v>
      </c>
      <c r="AW429" s="58">
        <v>0</v>
      </c>
      <c r="AX429" s="58">
        <v>0</v>
      </c>
      <c r="AY429" s="171"/>
      <c r="AZ429" s="58">
        <v>1</v>
      </c>
      <c r="BA429" s="58">
        <v>99</v>
      </c>
      <c r="BB429" s="58">
        <v>0</v>
      </c>
      <c r="BC429" s="111"/>
      <c r="BD429" s="58">
        <v>1</v>
      </c>
      <c r="BE429" s="111"/>
      <c r="BF429" s="58">
        <v>2</v>
      </c>
      <c r="BG429" s="58">
        <v>3</v>
      </c>
      <c r="BH429" s="58">
        <v>5</v>
      </c>
      <c r="BI429" s="58">
        <v>5</v>
      </c>
      <c r="BJ429" s="58">
        <v>5</v>
      </c>
      <c r="BK429" s="175"/>
      <c r="BL429" s="61">
        <v>1</v>
      </c>
      <c r="BM429" s="61">
        <v>399</v>
      </c>
      <c r="BN429" s="64">
        <v>0</v>
      </c>
      <c r="BO429" s="112"/>
      <c r="BP429" s="58">
        <v>1</v>
      </c>
      <c r="BQ429" s="175"/>
      <c r="BR429" s="61">
        <v>1</v>
      </c>
      <c r="BS429" s="61">
        <v>427</v>
      </c>
      <c r="BT429" s="64">
        <v>0</v>
      </c>
      <c r="BU429" s="112"/>
      <c r="BV429" s="64">
        <v>1</v>
      </c>
      <c r="BW429" s="112"/>
      <c r="BX429" s="172"/>
      <c r="BY429" s="64">
        <v>2</v>
      </c>
      <c r="BZ429" s="64">
        <v>0</v>
      </c>
      <c r="CA429" s="64">
        <v>2</v>
      </c>
      <c r="CB429" s="177"/>
      <c r="CC429" s="61">
        <v>1</v>
      </c>
      <c r="CD429" s="61">
        <v>311</v>
      </c>
      <c r="CE429" s="64">
        <v>0</v>
      </c>
      <c r="CF429" s="112"/>
      <c r="CG429" s="58">
        <v>1</v>
      </c>
      <c r="CH429" s="58">
        <v>13</v>
      </c>
      <c r="CI429" s="58">
        <v>0</v>
      </c>
      <c r="CJ429" s="58">
        <v>359</v>
      </c>
      <c r="CK429" s="58">
        <v>0</v>
      </c>
      <c r="CL429" s="63">
        <v>3.6209999999999999E-2</v>
      </c>
      <c r="CM429" s="58">
        <v>0</v>
      </c>
      <c r="CN429" s="112"/>
      <c r="CO429" s="171"/>
      <c r="CP429" s="58">
        <v>5</v>
      </c>
      <c r="CQ429" s="58">
        <v>0</v>
      </c>
      <c r="CR429" s="58">
        <v>5</v>
      </c>
      <c r="CS429" s="64">
        <v>12</v>
      </c>
      <c r="CT429" s="64">
        <v>17</v>
      </c>
      <c r="CU429" s="63">
        <v>0.70588235290000001</v>
      </c>
      <c r="CV429" s="62">
        <v>0.97209302330000003</v>
      </c>
      <c r="CW429" s="62">
        <v>0.70588235290000001</v>
      </c>
      <c r="CX429" s="46">
        <f t="shared" si="67"/>
        <v>1.75</v>
      </c>
      <c r="CY429" s="60">
        <v>0</v>
      </c>
      <c r="CZ429" s="60">
        <v>0</v>
      </c>
      <c r="DA429" s="46">
        <f t="shared" si="68"/>
        <v>14.117647057999999</v>
      </c>
      <c r="DB429" s="60">
        <v>0</v>
      </c>
      <c r="DC429" s="60">
        <v>0</v>
      </c>
      <c r="DD429" s="66">
        <v>0</v>
      </c>
      <c r="DE429" s="49">
        <f t="shared" si="69"/>
        <v>0.3430842607135135</v>
      </c>
    </row>
    <row r="430" spans="1:109" x14ac:dyDescent="0.45">
      <c r="A430" s="56" t="s">
        <v>2276</v>
      </c>
      <c r="B430" s="57" t="s">
        <v>2277</v>
      </c>
      <c r="C430" s="56" t="s">
        <v>2278</v>
      </c>
      <c r="D430" s="56" t="s">
        <v>2279</v>
      </c>
      <c r="E430" s="56" t="s">
        <v>2280</v>
      </c>
      <c r="F430" s="56" t="s">
        <v>2275</v>
      </c>
      <c r="G430" s="56" t="s">
        <v>2275</v>
      </c>
      <c r="H430" s="56" t="s">
        <v>142</v>
      </c>
      <c r="I430" s="58">
        <v>0</v>
      </c>
      <c r="J430" s="59">
        <v>53</v>
      </c>
      <c r="K430" s="60">
        <v>1.9990000000000001</v>
      </c>
      <c r="L430" s="47">
        <f>IF(K430&lt;Benchmarks!C$9,0,IF(K430&lt;Benchmarks!D$9,1,IF(K430&lt;Benchmarks!E$9,2,IF(K430&lt;Benchmarks!F$9,3,IF(K430&lt;Benchmarks!G$9,4,IF(K430&lt;Benchmarks!H$9,5,6))))))</f>
        <v>0</v>
      </c>
      <c r="M430" s="62">
        <v>0.4051094891</v>
      </c>
      <c r="N430" s="46">
        <f t="shared" si="60"/>
        <v>0</v>
      </c>
      <c r="O430" s="60">
        <v>0.96399999999999997</v>
      </c>
      <c r="P430" s="47">
        <f>IF(O430&lt;Benchmarks!C$8,0,IF(O430&lt;Benchmarks!D$8,1,IF(O430&lt;Benchmarks!E$8,2,IF(O430&lt;Benchmarks!F$8,3,IF(O430&lt;Benchmarks!G$8,4,IF(O430&lt;Benchmarks!H$8,5,6))))))</f>
        <v>0</v>
      </c>
      <c r="Q430" s="62">
        <v>1</v>
      </c>
      <c r="R430" s="46">
        <f t="shared" si="61"/>
        <v>0</v>
      </c>
      <c r="S430" s="60">
        <v>0.29199999999999998</v>
      </c>
      <c r="T430" s="47">
        <f>IF(S430&lt;Benchmarks!C$7,0,IF(S430&lt;Benchmarks!D$7,1,IF(S430&lt;Benchmarks!E$7,2,IF(S430&lt;Benchmarks!F$7,3,IF(S430&lt;Benchmarks!G$7,4,IF(S430&lt;Benchmarks!H$7,5,6))))))</f>
        <v>0</v>
      </c>
      <c r="U430" s="62">
        <v>1</v>
      </c>
      <c r="V430" s="46">
        <f t="shared" si="62"/>
        <v>0</v>
      </c>
      <c r="W430" s="60">
        <v>3.2549999999999999</v>
      </c>
      <c r="X430" s="44">
        <f>IF(W430&lt;Benchmarks!C$5,0,IF(W430&lt;Benchmarks!D$5,1,IF(W430&lt;Benchmarks!E$5,2,IF(W430&lt;Benchmarks!F$5,3,IF(W430&lt;Benchmarks!G$5,4,IF(W430&lt;Benchmarks!H$5,5,6))))))</f>
        <v>0</v>
      </c>
      <c r="Y430" s="62">
        <v>0.80656934309999995</v>
      </c>
      <c r="Z430" s="46">
        <f t="shared" si="63"/>
        <v>0</v>
      </c>
      <c r="AA430" s="60">
        <v>3.0030000000000001</v>
      </c>
      <c r="AB430" s="44">
        <f>IF(AA430&lt;Benchmarks!C$6,0,IF(AA430&lt;Benchmarks!D$6,1,IF(AA430&lt;Benchmarks!E$6,2,IF(AA430&lt;Benchmarks!F$6,3,IF(AA430&lt;Benchmarks!G$6,4,IF(AA430&lt;Benchmarks!H$6,5,6))))))</f>
        <v>0</v>
      </c>
      <c r="AC430" s="62">
        <v>0.55128205129999996</v>
      </c>
      <c r="AD430" s="46">
        <f t="shared" si="64"/>
        <v>0</v>
      </c>
      <c r="AE430" s="46">
        <f t="shared" si="65"/>
        <v>0</v>
      </c>
      <c r="AF430" s="58">
        <v>30</v>
      </c>
      <c r="AG430" s="48">
        <f t="shared" si="66"/>
        <v>0</v>
      </c>
      <c r="AH430" s="171"/>
      <c r="AI430" s="58">
        <v>1</v>
      </c>
      <c r="AJ430" s="58">
        <v>71</v>
      </c>
      <c r="AK430" s="58">
        <v>0</v>
      </c>
      <c r="AL430" s="111"/>
      <c r="AM430" s="58">
        <v>1</v>
      </c>
      <c r="AN430" s="58">
        <v>0</v>
      </c>
      <c r="AO430" s="58">
        <v>0</v>
      </c>
      <c r="AP430" s="58">
        <v>74</v>
      </c>
      <c r="AQ430" s="58">
        <v>0</v>
      </c>
      <c r="AR430" s="62">
        <v>0</v>
      </c>
      <c r="AS430" s="58">
        <v>0</v>
      </c>
      <c r="AT430" s="111"/>
      <c r="AU430" s="58">
        <v>2</v>
      </c>
      <c r="AV430" s="58">
        <v>6</v>
      </c>
      <c r="AW430" s="58">
        <v>6</v>
      </c>
      <c r="AX430" s="58">
        <v>6</v>
      </c>
      <c r="AY430" s="58">
        <v>0</v>
      </c>
      <c r="AZ430" s="58">
        <v>0</v>
      </c>
      <c r="BA430" s="171"/>
      <c r="BB430" s="58">
        <v>4</v>
      </c>
      <c r="BC430" s="111"/>
      <c r="BD430" s="58">
        <v>4</v>
      </c>
      <c r="BE430" s="111"/>
      <c r="BF430" s="171"/>
      <c r="BG430" s="171"/>
      <c r="BH430" s="171"/>
      <c r="BI430" s="171"/>
      <c r="BJ430" s="58">
        <v>6</v>
      </c>
      <c r="BK430" s="61">
        <v>0</v>
      </c>
      <c r="BL430" s="61">
        <v>0</v>
      </c>
      <c r="BM430" s="61">
        <v>77</v>
      </c>
      <c r="BN430" s="64">
        <v>0</v>
      </c>
      <c r="BO430" s="63">
        <v>0</v>
      </c>
      <c r="BP430" s="58">
        <v>0</v>
      </c>
      <c r="BQ430" s="61">
        <v>0</v>
      </c>
      <c r="BR430" s="61">
        <v>0</v>
      </c>
      <c r="BS430" s="61">
        <v>77</v>
      </c>
      <c r="BT430" s="64">
        <v>0</v>
      </c>
      <c r="BU430" s="63">
        <v>0</v>
      </c>
      <c r="BV430" s="64">
        <v>0</v>
      </c>
      <c r="BW430" s="112"/>
      <c r="BX430" s="172"/>
      <c r="BY430" s="64">
        <v>6</v>
      </c>
      <c r="BZ430" s="64">
        <v>0</v>
      </c>
      <c r="CA430" s="64">
        <v>6</v>
      </c>
      <c r="CB430" s="177"/>
      <c r="CC430" s="61">
        <v>1</v>
      </c>
      <c r="CD430" s="61">
        <v>70</v>
      </c>
      <c r="CE430" s="64">
        <v>0</v>
      </c>
      <c r="CF430" s="112"/>
      <c r="CG430" s="58">
        <v>1</v>
      </c>
      <c r="CH430" s="58">
        <v>0</v>
      </c>
      <c r="CI430" s="58">
        <v>0</v>
      </c>
      <c r="CJ430" s="58">
        <v>70</v>
      </c>
      <c r="CK430" s="58">
        <v>0</v>
      </c>
      <c r="CL430" s="63">
        <v>0</v>
      </c>
      <c r="CM430" s="58">
        <v>0</v>
      </c>
      <c r="CN430" s="112"/>
      <c r="CO430" s="171"/>
      <c r="CP430" s="58">
        <v>5</v>
      </c>
      <c r="CQ430" s="58">
        <v>0</v>
      </c>
      <c r="CR430" s="58">
        <v>5</v>
      </c>
      <c r="CS430" s="64">
        <v>17</v>
      </c>
      <c r="CT430" s="64">
        <v>17</v>
      </c>
      <c r="CU430" s="63">
        <v>1</v>
      </c>
      <c r="CV430" s="62">
        <v>0.98717948720000004</v>
      </c>
      <c r="CW430" s="62">
        <v>1</v>
      </c>
      <c r="CX430" s="46">
        <f t="shared" si="67"/>
        <v>0</v>
      </c>
      <c r="CY430" s="60">
        <v>0</v>
      </c>
      <c r="CZ430" s="60">
        <v>0</v>
      </c>
      <c r="DA430" s="46">
        <f t="shared" si="68"/>
        <v>20</v>
      </c>
      <c r="DB430" s="60">
        <v>0</v>
      </c>
      <c r="DC430" s="60">
        <v>0</v>
      </c>
      <c r="DD430" s="66">
        <v>0</v>
      </c>
      <c r="DE430" s="49">
        <f t="shared" si="69"/>
        <v>0.43243243243243246</v>
      </c>
    </row>
    <row r="431" spans="1:109" x14ac:dyDescent="0.45">
      <c r="A431" s="56" t="s">
        <v>2281</v>
      </c>
      <c r="B431" s="57" t="s">
        <v>2282</v>
      </c>
      <c r="C431" s="56" t="s">
        <v>2283</v>
      </c>
      <c r="D431" s="56" t="s">
        <v>2284</v>
      </c>
      <c r="E431" s="56" t="s">
        <v>2285</v>
      </c>
      <c r="F431" s="56" t="s">
        <v>2275</v>
      </c>
      <c r="G431" s="56" t="s">
        <v>2275</v>
      </c>
      <c r="H431" s="56" t="s">
        <v>142</v>
      </c>
      <c r="I431" s="58">
        <v>0</v>
      </c>
      <c r="J431" s="59">
        <v>194</v>
      </c>
      <c r="K431" s="60">
        <v>2.254</v>
      </c>
      <c r="L431" s="47">
        <f>IF(K431&lt;Benchmarks!C$9,0,IF(K431&lt;Benchmarks!D$9,1,IF(K431&lt;Benchmarks!E$9,2,IF(K431&lt;Benchmarks!F$9,3,IF(K431&lt;Benchmarks!G$9,4,IF(K431&lt;Benchmarks!H$9,5,6))))))</f>
        <v>1</v>
      </c>
      <c r="M431" s="62">
        <v>0.67518248179999996</v>
      </c>
      <c r="N431" s="46">
        <f t="shared" si="60"/>
        <v>0.67518248179999996</v>
      </c>
      <c r="O431" s="60">
        <v>0.85</v>
      </c>
      <c r="P431" s="47">
        <f>IF(O431&lt;Benchmarks!C$8,0,IF(O431&lt;Benchmarks!D$8,1,IF(O431&lt;Benchmarks!E$8,2,IF(O431&lt;Benchmarks!F$8,3,IF(O431&lt;Benchmarks!G$8,4,IF(O431&lt;Benchmarks!H$8,5,6))))))</f>
        <v>0</v>
      </c>
      <c r="Q431" s="62">
        <v>1</v>
      </c>
      <c r="R431" s="46">
        <f t="shared" si="61"/>
        <v>0</v>
      </c>
      <c r="S431" s="60">
        <v>0.41799999999999998</v>
      </c>
      <c r="T431" s="47">
        <f>IF(S431&lt;Benchmarks!C$7,0,IF(S431&lt;Benchmarks!D$7,1,IF(S431&lt;Benchmarks!E$7,2,IF(S431&lt;Benchmarks!F$7,3,IF(S431&lt;Benchmarks!G$7,4,IF(S431&lt;Benchmarks!H$7,5,6))))))</f>
        <v>3</v>
      </c>
      <c r="U431" s="62">
        <v>1</v>
      </c>
      <c r="V431" s="46">
        <f t="shared" si="62"/>
        <v>3</v>
      </c>
      <c r="W431" s="60">
        <v>3.5219999999999998</v>
      </c>
      <c r="X431" s="44">
        <f>IF(W431&lt;Benchmarks!C$5,0,IF(W431&lt;Benchmarks!D$5,1,IF(W431&lt;Benchmarks!E$5,2,IF(W431&lt;Benchmarks!F$5,3,IF(W431&lt;Benchmarks!G$5,4,IF(W431&lt;Benchmarks!H$5,5,6))))))</f>
        <v>0</v>
      </c>
      <c r="Y431" s="62">
        <v>0.9343065693</v>
      </c>
      <c r="Z431" s="46">
        <f t="shared" si="63"/>
        <v>0</v>
      </c>
      <c r="AA431" s="60">
        <v>3.3010000000000002</v>
      </c>
      <c r="AB431" s="44">
        <f>IF(AA431&lt;Benchmarks!C$6,0,IF(AA431&lt;Benchmarks!D$6,1,IF(AA431&lt;Benchmarks!E$6,2,IF(AA431&lt;Benchmarks!F$6,3,IF(AA431&lt;Benchmarks!G$6,4,IF(AA431&lt;Benchmarks!H$6,5,6))))))</f>
        <v>0</v>
      </c>
      <c r="AC431" s="62">
        <v>0.7692307692</v>
      </c>
      <c r="AD431" s="46">
        <f t="shared" si="64"/>
        <v>0</v>
      </c>
      <c r="AE431" s="46">
        <f t="shared" si="65"/>
        <v>3.6751824817999998</v>
      </c>
      <c r="AF431" s="58">
        <v>30</v>
      </c>
      <c r="AG431" s="48">
        <f t="shared" si="66"/>
        <v>0.12250608272666666</v>
      </c>
      <c r="AH431" s="58">
        <v>42</v>
      </c>
      <c r="AI431" s="58">
        <v>0</v>
      </c>
      <c r="AJ431" s="58">
        <v>437</v>
      </c>
      <c r="AK431" s="58">
        <v>0</v>
      </c>
      <c r="AL431" s="62">
        <v>9.6110000000000001E-2</v>
      </c>
      <c r="AM431" s="58">
        <v>0</v>
      </c>
      <c r="AN431" s="58">
        <v>30</v>
      </c>
      <c r="AO431" s="58">
        <v>0</v>
      </c>
      <c r="AP431" s="58">
        <v>499</v>
      </c>
      <c r="AQ431" s="58">
        <v>0</v>
      </c>
      <c r="AR431" s="62">
        <v>6.012E-2</v>
      </c>
      <c r="AS431" s="58">
        <v>0</v>
      </c>
      <c r="AT431" s="62">
        <v>0.42667457019999999</v>
      </c>
      <c r="AU431" s="58">
        <v>0</v>
      </c>
      <c r="AV431" s="58">
        <v>1</v>
      </c>
      <c r="AW431" s="58">
        <v>4</v>
      </c>
      <c r="AX431" s="58">
        <v>4</v>
      </c>
      <c r="AY431" s="171"/>
      <c r="AZ431" s="58">
        <v>1</v>
      </c>
      <c r="BA431" s="58">
        <v>125</v>
      </c>
      <c r="BB431" s="58">
        <v>0</v>
      </c>
      <c r="BC431" s="111"/>
      <c r="BD431" s="58">
        <v>1</v>
      </c>
      <c r="BE431" s="111"/>
      <c r="BF431" s="58">
        <v>2</v>
      </c>
      <c r="BG431" s="58">
        <v>5</v>
      </c>
      <c r="BH431" s="58">
        <v>6</v>
      </c>
      <c r="BI431" s="58">
        <v>6</v>
      </c>
      <c r="BJ431" s="58">
        <v>6</v>
      </c>
      <c r="BK431" s="61">
        <v>21</v>
      </c>
      <c r="BL431" s="61">
        <v>0</v>
      </c>
      <c r="BM431" s="61">
        <v>558</v>
      </c>
      <c r="BN431" s="64">
        <v>0</v>
      </c>
      <c r="BO431" s="63">
        <v>3.7629999999999997E-2</v>
      </c>
      <c r="BP431" s="58">
        <v>0</v>
      </c>
      <c r="BQ431" s="61">
        <v>11</v>
      </c>
      <c r="BR431" s="61">
        <v>0</v>
      </c>
      <c r="BS431" s="61">
        <v>544</v>
      </c>
      <c r="BT431" s="64">
        <v>0</v>
      </c>
      <c r="BU431" s="63">
        <v>2.0219999999999998E-2</v>
      </c>
      <c r="BV431" s="64">
        <v>0</v>
      </c>
      <c r="BW431" s="63">
        <v>0.46266276909999998</v>
      </c>
      <c r="BX431" s="64">
        <v>0</v>
      </c>
      <c r="BY431" s="64">
        <v>1</v>
      </c>
      <c r="BZ431" s="64">
        <v>4</v>
      </c>
      <c r="CA431" s="64">
        <v>4</v>
      </c>
      <c r="CB431" s="65">
        <v>90</v>
      </c>
      <c r="CC431" s="61">
        <v>0</v>
      </c>
      <c r="CD431" s="61">
        <v>484</v>
      </c>
      <c r="CE431" s="64">
        <v>0</v>
      </c>
      <c r="CF431" s="63">
        <v>0.18595</v>
      </c>
      <c r="CG431" s="58">
        <v>0</v>
      </c>
      <c r="CH431" s="58">
        <v>45</v>
      </c>
      <c r="CI431" s="58">
        <v>0</v>
      </c>
      <c r="CJ431" s="58">
        <v>490</v>
      </c>
      <c r="CK431" s="58">
        <v>0</v>
      </c>
      <c r="CL431" s="63">
        <v>9.1840000000000005E-2</v>
      </c>
      <c r="CM431" s="58">
        <v>0</v>
      </c>
      <c r="CN431" s="63">
        <v>0.66056011790000002</v>
      </c>
      <c r="CO431" s="58">
        <v>0</v>
      </c>
      <c r="CP431" s="58">
        <v>2</v>
      </c>
      <c r="CQ431" s="58">
        <v>5</v>
      </c>
      <c r="CR431" s="58">
        <v>5</v>
      </c>
      <c r="CS431" s="64">
        <v>15</v>
      </c>
      <c r="CT431" s="64">
        <v>17</v>
      </c>
      <c r="CU431" s="63">
        <v>0.88235294119999996</v>
      </c>
      <c r="CV431" s="62">
        <v>0.99444444440000002</v>
      </c>
      <c r="CW431" s="62">
        <v>0.88235294119999996</v>
      </c>
      <c r="CX431" s="46">
        <f t="shared" si="67"/>
        <v>3.2157846715749998</v>
      </c>
      <c r="CY431" s="60">
        <v>0</v>
      </c>
      <c r="CZ431" s="60">
        <v>0</v>
      </c>
      <c r="DA431" s="46">
        <f t="shared" si="68"/>
        <v>17.647058823999998</v>
      </c>
      <c r="DB431" s="60">
        <v>0</v>
      </c>
      <c r="DC431" s="60">
        <v>0</v>
      </c>
      <c r="DD431" s="66">
        <v>0</v>
      </c>
      <c r="DE431" s="49">
        <f t="shared" si="69"/>
        <v>0.45108850801243244</v>
      </c>
    </row>
    <row r="432" spans="1:109" x14ac:dyDescent="0.45">
      <c r="A432" s="56" t="s">
        <v>2286</v>
      </c>
      <c r="B432" s="57" t="s">
        <v>2287</v>
      </c>
      <c r="C432" s="56" t="s">
        <v>2288</v>
      </c>
      <c r="D432" s="56" t="s">
        <v>2289</v>
      </c>
      <c r="E432" s="56" t="s">
        <v>2290</v>
      </c>
      <c r="F432" s="56" t="s">
        <v>2275</v>
      </c>
      <c r="G432" s="56" t="s">
        <v>2275</v>
      </c>
      <c r="H432" s="56" t="s">
        <v>142</v>
      </c>
      <c r="I432" s="58">
        <v>0</v>
      </c>
      <c r="J432" s="59">
        <v>180</v>
      </c>
      <c r="K432" s="60">
        <v>2.4470000000000001</v>
      </c>
      <c r="L432" s="47">
        <f>IF(K432&lt;Benchmarks!C$9,0,IF(K432&lt;Benchmarks!D$9,1,IF(K432&lt;Benchmarks!E$9,2,IF(K432&lt;Benchmarks!F$9,3,IF(K432&lt;Benchmarks!G$9,4,IF(K432&lt;Benchmarks!H$9,5,6))))))</f>
        <v>3</v>
      </c>
      <c r="M432" s="62">
        <v>0.41240875910000002</v>
      </c>
      <c r="N432" s="46">
        <f t="shared" si="60"/>
        <v>1.2372262773</v>
      </c>
      <c r="O432" s="60">
        <v>1.165</v>
      </c>
      <c r="P432" s="47">
        <f>IF(O432&lt;Benchmarks!C$8,0,IF(O432&lt;Benchmarks!D$8,1,IF(O432&lt;Benchmarks!E$8,2,IF(O432&lt;Benchmarks!F$8,3,IF(O432&lt;Benchmarks!G$8,4,IF(O432&lt;Benchmarks!H$8,5,6))))))</f>
        <v>4</v>
      </c>
      <c r="Q432" s="62">
        <v>1</v>
      </c>
      <c r="R432" s="46">
        <f t="shared" si="61"/>
        <v>4</v>
      </c>
      <c r="S432" s="60">
        <v>0.23699999999999999</v>
      </c>
      <c r="T432" s="47">
        <f>IF(S432&lt;Benchmarks!C$7,0,IF(S432&lt;Benchmarks!D$7,1,IF(S432&lt;Benchmarks!E$7,2,IF(S432&lt;Benchmarks!F$7,3,IF(S432&lt;Benchmarks!G$7,4,IF(S432&lt;Benchmarks!H$7,5,6))))))</f>
        <v>0</v>
      </c>
      <c r="U432" s="62">
        <v>1</v>
      </c>
      <c r="V432" s="46">
        <f t="shared" si="62"/>
        <v>0</v>
      </c>
      <c r="W432" s="60">
        <v>3.8490000000000002</v>
      </c>
      <c r="X432" s="44">
        <f>IF(W432&lt;Benchmarks!C$5,0,IF(W432&lt;Benchmarks!D$5,1,IF(W432&lt;Benchmarks!E$5,2,IF(W432&lt;Benchmarks!F$5,3,IF(W432&lt;Benchmarks!G$5,4,IF(W432&lt;Benchmarks!H$5,5,6))))))</f>
        <v>2</v>
      </c>
      <c r="Y432" s="62">
        <v>0.99270072990000002</v>
      </c>
      <c r="Z432" s="46">
        <f t="shared" si="63"/>
        <v>1.9854014598</v>
      </c>
      <c r="AA432" s="60">
        <v>3.714</v>
      </c>
      <c r="AB432" s="44">
        <f>IF(AA432&lt;Benchmarks!C$6,0,IF(AA432&lt;Benchmarks!D$6,1,IF(AA432&lt;Benchmarks!E$6,2,IF(AA432&lt;Benchmarks!F$6,3,IF(AA432&lt;Benchmarks!G$6,4,IF(AA432&lt;Benchmarks!H$6,5,6))))))</f>
        <v>3</v>
      </c>
      <c r="AC432" s="62">
        <v>0.98717948720000004</v>
      </c>
      <c r="AD432" s="46">
        <f t="shared" si="64"/>
        <v>2.9615384616</v>
      </c>
      <c r="AE432" s="46">
        <f t="shared" si="65"/>
        <v>10.1841661987</v>
      </c>
      <c r="AF432" s="58">
        <v>30</v>
      </c>
      <c r="AG432" s="48">
        <f t="shared" si="66"/>
        <v>0.33947220662333333</v>
      </c>
      <c r="AH432" s="58">
        <v>13</v>
      </c>
      <c r="AI432" s="58">
        <v>0</v>
      </c>
      <c r="AJ432" s="58">
        <v>426</v>
      </c>
      <c r="AK432" s="58">
        <v>0</v>
      </c>
      <c r="AL432" s="62">
        <v>3.0519999999999999E-2</v>
      </c>
      <c r="AM432" s="58">
        <v>0</v>
      </c>
      <c r="AN432" s="58">
        <v>14</v>
      </c>
      <c r="AO432" s="58">
        <v>0</v>
      </c>
      <c r="AP432" s="58">
        <v>511</v>
      </c>
      <c r="AQ432" s="58">
        <v>0</v>
      </c>
      <c r="AR432" s="62">
        <v>2.7400000000000001E-2</v>
      </c>
      <c r="AS432" s="58">
        <v>0</v>
      </c>
      <c r="AT432" s="62">
        <v>0.16631130059999999</v>
      </c>
      <c r="AU432" s="58">
        <v>0</v>
      </c>
      <c r="AV432" s="58">
        <v>5</v>
      </c>
      <c r="AW432" s="58">
        <v>1</v>
      </c>
      <c r="AX432" s="58">
        <v>5</v>
      </c>
      <c r="AY432" s="171"/>
      <c r="AZ432" s="58">
        <v>1</v>
      </c>
      <c r="BA432" s="58">
        <v>121</v>
      </c>
      <c r="BB432" s="58">
        <v>0</v>
      </c>
      <c r="BC432" s="111"/>
      <c r="BD432" s="58">
        <v>1</v>
      </c>
      <c r="BE432" s="111"/>
      <c r="BF432" s="171"/>
      <c r="BG432" s="58">
        <v>4</v>
      </c>
      <c r="BH432" s="58">
        <v>0</v>
      </c>
      <c r="BI432" s="58">
        <v>4</v>
      </c>
      <c r="BJ432" s="58">
        <v>5</v>
      </c>
      <c r="BK432" s="175"/>
      <c r="BL432" s="61">
        <v>1</v>
      </c>
      <c r="BM432" s="61">
        <v>545</v>
      </c>
      <c r="BN432" s="64">
        <v>0</v>
      </c>
      <c r="BO432" s="112"/>
      <c r="BP432" s="58">
        <v>1</v>
      </c>
      <c r="BQ432" s="175"/>
      <c r="BR432" s="61">
        <v>1</v>
      </c>
      <c r="BS432" s="61">
        <v>564</v>
      </c>
      <c r="BT432" s="64">
        <v>0</v>
      </c>
      <c r="BU432" s="112"/>
      <c r="BV432" s="64">
        <v>1</v>
      </c>
      <c r="BW432" s="63">
        <v>0.75885558580000001</v>
      </c>
      <c r="BX432" s="64">
        <v>0</v>
      </c>
      <c r="BY432" s="64">
        <v>5</v>
      </c>
      <c r="BZ432" s="64">
        <v>6</v>
      </c>
      <c r="CA432" s="64">
        <v>6</v>
      </c>
      <c r="CB432" s="65">
        <v>14</v>
      </c>
      <c r="CC432" s="61">
        <v>0</v>
      </c>
      <c r="CD432" s="61">
        <v>455</v>
      </c>
      <c r="CE432" s="64">
        <v>0</v>
      </c>
      <c r="CF432" s="63">
        <v>3.0769999999999999E-2</v>
      </c>
      <c r="CG432" s="58">
        <v>0</v>
      </c>
      <c r="CH432" s="58">
        <v>23</v>
      </c>
      <c r="CI432" s="58">
        <v>0</v>
      </c>
      <c r="CJ432" s="58">
        <v>490</v>
      </c>
      <c r="CK432" s="58">
        <v>0</v>
      </c>
      <c r="CL432" s="63">
        <v>4.6940000000000003E-2</v>
      </c>
      <c r="CM432" s="58">
        <v>0</v>
      </c>
      <c r="CN432" s="112"/>
      <c r="CO432" s="171"/>
      <c r="CP432" s="58">
        <v>4</v>
      </c>
      <c r="CQ432" s="58">
        <v>0</v>
      </c>
      <c r="CR432" s="58">
        <v>4</v>
      </c>
      <c r="CS432" s="64">
        <v>15</v>
      </c>
      <c r="CT432" s="64">
        <v>17</v>
      </c>
      <c r="CU432" s="63">
        <v>0.88235294119999996</v>
      </c>
      <c r="CV432" s="62">
        <v>0.98938053100000001</v>
      </c>
      <c r="CW432" s="62">
        <v>0.88235294119999996</v>
      </c>
      <c r="CX432" s="46">
        <f t="shared" si="67"/>
        <v>8.9111454238625001</v>
      </c>
      <c r="CY432" s="60">
        <v>0</v>
      </c>
      <c r="CZ432" s="60">
        <v>0</v>
      </c>
      <c r="DA432" s="46">
        <f t="shared" si="68"/>
        <v>17.647058823999998</v>
      </c>
      <c r="DB432" s="60">
        <v>0</v>
      </c>
      <c r="DC432" s="60">
        <v>0</v>
      </c>
      <c r="DD432" s="66">
        <v>0</v>
      </c>
      <c r="DE432" s="49">
        <f t="shared" si="69"/>
        <v>0.57423144319702701</v>
      </c>
    </row>
    <row r="433" spans="1:109" x14ac:dyDescent="0.45">
      <c r="A433" s="56" t="s">
        <v>2291</v>
      </c>
      <c r="B433" s="57" t="s">
        <v>2292</v>
      </c>
      <c r="C433" s="56" t="s">
        <v>2293</v>
      </c>
      <c r="D433" s="56" t="s">
        <v>2294</v>
      </c>
      <c r="E433" s="56" t="s">
        <v>2295</v>
      </c>
      <c r="F433" s="56" t="s">
        <v>2275</v>
      </c>
      <c r="G433" s="56" t="s">
        <v>2275</v>
      </c>
      <c r="H433" s="56" t="s">
        <v>142</v>
      </c>
      <c r="I433" s="58">
        <v>0</v>
      </c>
      <c r="J433" s="59">
        <v>99</v>
      </c>
      <c r="K433" s="60">
        <v>2.262</v>
      </c>
      <c r="L433" s="47">
        <f>IF(K433&lt;Benchmarks!C$9,0,IF(K433&lt;Benchmarks!D$9,1,IF(K433&lt;Benchmarks!E$9,2,IF(K433&lt;Benchmarks!F$9,3,IF(K433&lt;Benchmarks!G$9,4,IF(K433&lt;Benchmarks!H$9,5,6))))))</f>
        <v>1</v>
      </c>
      <c r="M433" s="62">
        <v>0.17518248180000001</v>
      </c>
      <c r="N433" s="46">
        <f t="shared" si="60"/>
        <v>0.17518248180000001</v>
      </c>
      <c r="O433" s="60">
        <v>1.1140000000000001</v>
      </c>
      <c r="P433" s="47">
        <f>IF(O433&lt;Benchmarks!C$8,0,IF(O433&lt;Benchmarks!D$8,1,IF(O433&lt;Benchmarks!E$8,2,IF(O433&lt;Benchmarks!F$8,3,IF(O433&lt;Benchmarks!G$8,4,IF(O433&lt;Benchmarks!H$8,5,6))))))</f>
        <v>3</v>
      </c>
      <c r="Q433" s="62">
        <v>1</v>
      </c>
      <c r="R433" s="46">
        <f t="shared" si="61"/>
        <v>3</v>
      </c>
      <c r="S433" s="60">
        <v>0.56499999999999995</v>
      </c>
      <c r="T433" s="47">
        <f>IF(S433&lt;Benchmarks!C$7,0,IF(S433&lt;Benchmarks!D$7,1,IF(S433&lt;Benchmarks!E$7,2,IF(S433&lt;Benchmarks!F$7,3,IF(S433&lt;Benchmarks!G$7,4,IF(S433&lt;Benchmarks!H$7,5,6))))))</f>
        <v>5</v>
      </c>
      <c r="U433" s="62">
        <v>1</v>
      </c>
      <c r="V433" s="46">
        <f t="shared" si="62"/>
        <v>5</v>
      </c>
      <c r="W433" s="60">
        <v>3.9420000000000002</v>
      </c>
      <c r="X433" s="44">
        <f>IF(W433&lt;Benchmarks!C$5,0,IF(W433&lt;Benchmarks!D$5,1,IF(W433&lt;Benchmarks!E$5,2,IF(W433&lt;Benchmarks!F$5,3,IF(W433&lt;Benchmarks!G$5,4,IF(W433&lt;Benchmarks!H$5,5,6))))))</f>
        <v>2</v>
      </c>
      <c r="Y433" s="62">
        <v>0.87956204380000003</v>
      </c>
      <c r="Z433" s="46">
        <f t="shared" si="63"/>
        <v>1.7591240876000001</v>
      </c>
      <c r="AA433" s="60">
        <v>3.6469999999999998</v>
      </c>
      <c r="AB433" s="44">
        <f>IF(AA433&lt;Benchmarks!C$6,0,IF(AA433&lt;Benchmarks!D$6,1,IF(AA433&lt;Benchmarks!E$6,2,IF(AA433&lt;Benchmarks!F$6,3,IF(AA433&lt;Benchmarks!G$6,4,IF(AA433&lt;Benchmarks!H$6,5,6))))))</f>
        <v>3</v>
      </c>
      <c r="AC433" s="62">
        <v>0.7307692308</v>
      </c>
      <c r="AD433" s="46">
        <f t="shared" si="64"/>
        <v>2.1923076924</v>
      </c>
      <c r="AE433" s="46">
        <f t="shared" si="65"/>
        <v>12.1266142618</v>
      </c>
      <c r="AF433" s="58">
        <v>30</v>
      </c>
      <c r="AG433" s="48">
        <f t="shared" si="66"/>
        <v>0.40422047539333333</v>
      </c>
      <c r="AH433" s="58">
        <v>16</v>
      </c>
      <c r="AI433" s="58">
        <v>0</v>
      </c>
      <c r="AJ433" s="58">
        <v>228</v>
      </c>
      <c r="AK433" s="58">
        <v>0</v>
      </c>
      <c r="AL433" s="62">
        <v>7.0180000000000006E-2</v>
      </c>
      <c r="AM433" s="58">
        <v>0</v>
      </c>
      <c r="AN433" s="58">
        <v>15</v>
      </c>
      <c r="AO433" s="58">
        <v>0</v>
      </c>
      <c r="AP433" s="58">
        <v>248</v>
      </c>
      <c r="AQ433" s="58">
        <v>0</v>
      </c>
      <c r="AR433" s="62">
        <v>6.0479999999999999E-2</v>
      </c>
      <c r="AS433" s="58">
        <v>0</v>
      </c>
      <c r="AT433" s="62">
        <v>0.16603902770000001</v>
      </c>
      <c r="AU433" s="58">
        <v>0</v>
      </c>
      <c r="AV433" s="58">
        <v>1</v>
      </c>
      <c r="AW433" s="58">
        <v>1</v>
      </c>
      <c r="AX433" s="58">
        <v>1</v>
      </c>
      <c r="AY433" s="171"/>
      <c r="AZ433" s="58">
        <v>1</v>
      </c>
      <c r="BA433" s="58">
        <v>54</v>
      </c>
      <c r="BB433" s="58">
        <v>0</v>
      </c>
      <c r="BC433" s="111"/>
      <c r="BD433" s="58">
        <v>1</v>
      </c>
      <c r="BE433" s="111"/>
      <c r="BF433" s="58">
        <v>2</v>
      </c>
      <c r="BG433" s="58">
        <v>2</v>
      </c>
      <c r="BH433" s="58">
        <v>2</v>
      </c>
      <c r="BI433" s="58">
        <v>2</v>
      </c>
      <c r="BJ433" s="58">
        <v>2</v>
      </c>
      <c r="BK433" s="175"/>
      <c r="BL433" s="61">
        <v>1</v>
      </c>
      <c r="BM433" s="61">
        <v>306</v>
      </c>
      <c r="BN433" s="64">
        <v>0</v>
      </c>
      <c r="BO433" s="112"/>
      <c r="BP433" s="58">
        <v>1</v>
      </c>
      <c r="BQ433" s="61">
        <v>0</v>
      </c>
      <c r="BR433" s="61">
        <v>0</v>
      </c>
      <c r="BS433" s="61">
        <v>306</v>
      </c>
      <c r="BT433" s="64">
        <v>0</v>
      </c>
      <c r="BU433" s="63">
        <v>0</v>
      </c>
      <c r="BV433" s="64">
        <v>0</v>
      </c>
      <c r="BW433" s="112"/>
      <c r="BX433" s="64">
        <v>2</v>
      </c>
      <c r="BY433" s="64">
        <v>6</v>
      </c>
      <c r="BZ433" s="64">
        <v>6</v>
      </c>
      <c r="CA433" s="64">
        <v>6</v>
      </c>
      <c r="CB433" s="65">
        <v>57</v>
      </c>
      <c r="CC433" s="61">
        <v>0</v>
      </c>
      <c r="CD433" s="61">
        <v>256</v>
      </c>
      <c r="CE433" s="64">
        <v>0</v>
      </c>
      <c r="CF433" s="63">
        <v>0.22266</v>
      </c>
      <c r="CG433" s="58">
        <v>0</v>
      </c>
      <c r="CH433" s="58">
        <v>23</v>
      </c>
      <c r="CI433" s="58">
        <v>0</v>
      </c>
      <c r="CJ433" s="58">
        <v>253</v>
      </c>
      <c r="CK433" s="58">
        <v>0</v>
      </c>
      <c r="CL433" s="63">
        <v>9.0910000000000005E-2</v>
      </c>
      <c r="CM433" s="58">
        <v>0</v>
      </c>
      <c r="CN433" s="63">
        <v>0.73529411759999996</v>
      </c>
      <c r="CO433" s="58">
        <v>0</v>
      </c>
      <c r="CP433" s="58">
        <v>2</v>
      </c>
      <c r="CQ433" s="58">
        <v>5</v>
      </c>
      <c r="CR433" s="58">
        <v>5</v>
      </c>
      <c r="CS433" s="64">
        <v>13</v>
      </c>
      <c r="CT433" s="64">
        <v>17</v>
      </c>
      <c r="CU433" s="63">
        <v>0.76470588240000004</v>
      </c>
      <c r="CV433" s="62">
        <v>0.99344262299999997</v>
      </c>
      <c r="CW433" s="62">
        <v>0.76470588240000004</v>
      </c>
      <c r="CX433" s="46">
        <f t="shared" si="67"/>
        <v>10.610787479075</v>
      </c>
      <c r="CY433" s="60">
        <v>0</v>
      </c>
      <c r="CZ433" s="60">
        <v>0</v>
      </c>
      <c r="DA433" s="46">
        <f t="shared" si="68"/>
        <v>15.294117648</v>
      </c>
      <c r="DB433" s="60">
        <v>0</v>
      </c>
      <c r="DC433" s="60">
        <v>0</v>
      </c>
      <c r="DD433" s="66">
        <v>0</v>
      </c>
      <c r="DE433" s="49">
        <f t="shared" si="69"/>
        <v>0.56010605680162162</v>
      </c>
    </row>
    <row r="434" spans="1:109" x14ac:dyDescent="0.45">
      <c r="A434" s="56" t="s">
        <v>2296</v>
      </c>
      <c r="B434" s="57" t="s">
        <v>2297</v>
      </c>
      <c r="C434" s="56" t="s">
        <v>2298</v>
      </c>
      <c r="D434" s="56" t="s">
        <v>2299</v>
      </c>
      <c r="E434" s="56" t="s">
        <v>2300</v>
      </c>
      <c r="F434" s="56" t="s">
        <v>2275</v>
      </c>
      <c r="G434" s="56" t="s">
        <v>2275</v>
      </c>
      <c r="H434" s="56" t="s">
        <v>142</v>
      </c>
      <c r="I434" s="58">
        <v>0</v>
      </c>
      <c r="J434" s="59">
        <v>50</v>
      </c>
      <c r="K434" s="60">
        <v>2.0979999999999999</v>
      </c>
      <c r="L434" s="47">
        <f>IF(K434&lt;Benchmarks!C$9,0,IF(K434&lt;Benchmarks!D$9,1,IF(K434&lt;Benchmarks!E$9,2,IF(K434&lt;Benchmarks!F$9,3,IF(K434&lt;Benchmarks!G$9,4,IF(K434&lt;Benchmarks!H$9,5,6))))))</f>
        <v>0</v>
      </c>
      <c r="M434" s="62">
        <v>0.62773722629999995</v>
      </c>
      <c r="N434" s="46">
        <f t="shared" si="60"/>
        <v>0</v>
      </c>
      <c r="O434" s="60">
        <v>0.91900000000000004</v>
      </c>
      <c r="P434" s="47">
        <f>IF(O434&lt;Benchmarks!C$8,0,IF(O434&lt;Benchmarks!D$8,1,IF(O434&lt;Benchmarks!E$8,2,IF(O434&lt;Benchmarks!F$8,3,IF(O434&lt;Benchmarks!G$8,4,IF(O434&lt;Benchmarks!H$8,5,6))))))</f>
        <v>0</v>
      </c>
      <c r="Q434" s="62">
        <v>1</v>
      </c>
      <c r="R434" s="46">
        <f t="shared" si="61"/>
        <v>0</v>
      </c>
      <c r="S434" s="60">
        <v>0.39200000000000002</v>
      </c>
      <c r="T434" s="47">
        <f>IF(S434&lt;Benchmarks!C$7,0,IF(S434&lt;Benchmarks!D$7,1,IF(S434&lt;Benchmarks!E$7,2,IF(S434&lt;Benchmarks!F$7,3,IF(S434&lt;Benchmarks!G$7,4,IF(S434&lt;Benchmarks!H$7,5,6))))))</f>
        <v>2</v>
      </c>
      <c r="U434" s="62">
        <v>1</v>
      </c>
      <c r="V434" s="46">
        <f t="shared" si="62"/>
        <v>2</v>
      </c>
      <c r="W434" s="60">
        <v>3.4079999999999999</v>
      </c>
      <c r="X434" s="44">
        <f>IF(W434&lt;Benchmarks!C$5,0,IF(W434&lt;Benchmarks!D$5,1,IF(W434&lt;Benchmarks!E$5,2,IF(W434&lt;Benchmarks!F$5,3,IF(W434&lt;Benchmarks!G$5,4,IF(W434&lt;Benchmarks!H$5,5,6))))))</f>
        <v>0</v>
      </c>
      <c r="Y434" s="62">
        <v>0.91240875909999997</v>
      </c>
      <c r="Z434" s="46">
        <f t="shared" si="63"/>
        <v>0</v>
      </c>
      <c r="AA434" s="60">
        <v>3.1440000000000001</v>
      </c>
      <c r="AB434" s="44">
        <f>IF(AA434&lt;Benchmarks!C$6,0,IF(AA434&lt;Benchmarks!D$6,1,IF(AA434&lt;Benchmarks!E$6,2,IF(AA434&lt;Benchmarks!F$6,3,IF(AA434&lt;Benchmarks!G$6,4,IF(AA434&lt;Benchmarks!H$6,5,6))))))</f>
        <v>0</v>
      </c>
      <c r="AC434" s="62">
        <v>0.74358974359999996</v>
      </c>
      <c r="AD434" s="46">
        <f t="shared" si="64"/>
        <v>0</v>
      </c>
      <c r="AE434" s="46">
        <f t="shared" si="65"/>
        <v>2</v>
      </c>
      <c r="AF434" s="58">
        <v>30</v>
      </c>
      <c r="AG434" s="48">
        <f t="shared" si="66"/>
        <v>6.6666666666666666E-2</v>
      </c>
      <c r="AH434" s="58">
        <v>13</v>
      </c>
      <c r="AI434" s="58">
        <v>0</v>
      </c>
      <c r="AJ434" s="58">
        <v>101</v>
      </c>
      <c r="AK434" s="58">
        <v>0</v>
      </c>
      <c r="AL434" s="62">
        <v>0.12870999999999999</v>
      </c>
      <c r="AM434" s="58">
        <v>0</v>
      </c>
      <c r="AN434" s="171"/>
      <c r="AO434" s="58">
        <v>1</v>
      </c>
      <c r="AP434" s="58">
        <v>92</v>
      </c>
      <c r="AQ434" s="58">
        <v>0</v>
      </c>
      <c r="AR434" s="111"/>
      <c r="AS434" s="58">
        <v>1</v>
      </c>
      <c r="AT434" s="111"/>
      <c r="AU434" s="58">
        <v>2</v>
      </c>
      <c r="AV434" s="58">
        <v>0</v>
      </c>
      <c r="AW434" s="58">
        <v>4</v>
      </c>
      <c r="AX434" s="58">
        <v>4</v>
      </c>
      <c r="AY434" s="171"/>
      <c r="AZ434" s="58">
        <v>1</v>
      </c>
      <c r="BA434" s="171"/>
      <c r="BB434" s="58">
        <v>4</v>
      </c>
      <c r="BC434" s="111"/>
      <c r="BD434" s="58">
        <v>1</v>
      </c>
      <c r="BE434" s="111"/>
      <c r="BF434" s="171"/>
      <c r="BG434" s="171"/>
      <c r="BH434" s="171"/>
      <c r="BI434" s="171"/>
      <c r="BJ434" s="58">
        <v>4</v>
      </c>
      <c r="BK434" s="175"/>
      <c r="BL434" s="61">
        <v>1</v>
      </c>
      <c r="BM434" s="61">
        <v>117</v>
      </c>
      <c r="BN434" s="64">
        <v>0</v>
      </c>
      <c r="BO434" s="112"/>
      <c r="BP434" s="58">
        <v>1</v>
      </c>
      <c r="BQ434" s="175"/>
      <c r="BR434" s="61">
        <v>1</v>
      </c>
      <c r="BS434" s="61">
        <v>110</v>
      </c>
      <c r="BT434" s="64">
        <v>0</v>
      </c>
      <c r="BU434" s="112"/>
      <c r="BV434" s="64">
        <v>1</v>
      </c>
      <c r="BW434" s="63">
        <v>0.57463734209999995</v>
      </c>
      <c r="BX434" s="64">
        <v>0</v>
      </c>
      <c r="BY434" s="64">
        <v>2</v>
      </c>
      <c r="BZ434" s="64">
        <v>5</v>
      </c>
      <c r="CA434" s="64">
        <v>5</v>
      </c>
      <c r="CB434" s="177"/>
      <c r="CC434" s="61">
        <v>1</v>
      </c>
      <c r="CD434" s="61">
        <v>90</v>
      </c>
      <c r="CE434" s="64">
        <v>0</v>
      </c>
      <c r="CF434" s="112"/>
      <c r="CG434" s="58">
        <v>1</v>
      </c>
      <c r="CH434" s="171"/>
      <c r="CI434" s="58">
        <v>1</v>
      </c>
      <c r="CJ434" s="58">
        <v>80</v>
      </c>
      <c r="CK434" s="58">
        <v>0</v>
      </c>
      <c r="CL434" s="112"/>
      <c r="CM434" s="58">
        <v>1</v>
      </c>
      <c r="CN434" s="112"/>
      <c r="CO434" s="171"/>
      <c r="CP434" s="58">
        <v>5</v>
      </c>
      <c r="CQ434" s="58">
        <v>0</v>
      </c>
      <c r="CR434" s="58">
        <v>5</v>
      </c>
      <c r="CS434" s="64">
        <v>14</v>
      </c>
      <c r="CT434" s="64">
        <v>17</v>
      </c>
      <c r="CU434" s="63">
        <v>0.82352941180000006</v>
      </c>
      <c r="CV434" s="62">
        <v>0.98198198199999998</v>
      </c>
      <c r="CW434" s="62">
        <v>0.82352941180000006</v>
      </c>
      <c r="CX434" s="46">
        <f t="shared" si="67"/>
        <v>1.75</v>
      </c>
      <c r="CY434" s="60">
        <v>0</v>
      </c>
      <c r="CZ434" s="60">
        <v>0</v>
      </c>
      <c r="DA434" s="46">
        <f t="shared" si="68"/>
        <v>16.470588236000001</v>
      </c>
      <c r="DB434" s="60">
        <v>0</v>
      </c>
      <c r="DC434" s="60">
        <v>0</v>
      </c>
      <c r="DD434" s="66">
        <v>0</v>
      </c>
      <c r="DE434" s="49">
        <f t="shared" si="69"/>
        <v>0.39395866456216216</v>
      </c>
    </row>
    <row r="435" spans="1:109" x14ac:dyDescent="0.45">
      <c r="A435" s="56" t="s">
        <v>2301</v>
      </c>
      <c r="B435" s="57" t="s">
        <v>2302</v>
      </c>
      <c r="C435" s="56" t="s">
        <v>2303</v>
      </c>
      <c r="D435" s="56" t="s">
        <v>2304</v>
      </c>
      <c r="E435" s="56" t="s">
        <v>2305</v>
      </c>
      <c r="F435" s="56" t="s">
        <v>2275</v>
      </c>
      <c r="G435" s="56" t="s">
        <v>2275</v>
      </c>
      <c r="H435" s="56" t="s">
        <v>142</v>
      </c>
      <c r="I435" s="58">
        <v>0</v>
      </c>
      <c r="J435" s="59">
        <v>99</v>
      </c>
      <c r="K435" s="60">
        <v>2.1429999999999998</v>
      </c>
      <c r="L435" s="47">
        <f>IF(K435&lt;Benchmarks!C$9,0,IF(K435&lt;Benchmarks!D$9,1,IF(K435&lt;Benchmarks!E$9,2,IF(K435&lt;Benchmarks!F$9,3,IF(K435&lt;Benchmarks!G$9,4,IF(K435&lt;Benchmarks!H$9,5,6))))))</f>
        <v>0</v>
      </c>
      <c r="M435" s="62">
        <v>0.41240875910000002</v>
      </c>
      <c r="N435" s="46">
        <f t="shared" si="60"/>
        <v>0</v>
      </c>
      <c r="O435" s="60">
        <v>1.0029999999999999</v>
      </c>
      <c r="P435" s="47">
        <f>IF(O435&lt;Benchmarks!C$8,0,IF(O435&lt;Benchmarks!D$8,1,IF(O435&lt;Benchmarks!E$8,2,IF(O435&lt;Benchmarks!F$8,3,IF(O435&lt;Benchmarks!G$8,4,IF(O435&lt;Benchmarks!H$8,5,6))))))</f>
        <v>1</v>
      </c>
      <c r="Q435" s="62">
        <v>1</v>
      </c>
      <c r="R435" s="46">
        <f t="shared" si="61"/>
        <v>1</v>
      </c>
      <c r="S435" s="60">
        <v>0.35799999999999998</v>
      </c>
      <c r="T435" s="47">
        <f>IF(S435&lt;Benchmarks!C$7,0,IF(S435&lt;Benchmarks!D$7,1,IF(S435&lt;Benchmarks!E$7,2,IF(S435&lt;Benchmarks!F$7,3,IF(S435&lt;Benchmarks!G$7,4,IF(S435&lt;Benchmarks!H$7,5,6))))))</f>
        <v>1</v>
      </c>
      <c r="U435" s="62">
        <v>1</v>
      </c>
      <c r="V435" s="46">
        <f t="shared" si="62"/>
        <v>1</v>
      </c>
      <c r="W435" s="60">
        <v>3.5030000000000001</v>
      </c>
      <c r="X435" s="44">
        <f>IF(W435&lt;Benchmarks!C$5,0,IF(W435&lt;Benchmarks!D$5,1,IF(W435&lt;Benchmarks!E$5,2,IF(W435&lt;Benchmarks!F$5,3,IF(W435&lt;Benchmarks!G$5,4,IF(W435&lt;Benchmarks!H$5,5,6))))))</f>
        <v>0</v>
      </c>
      <c r="Y435" s="62">
        <v>0.54379562039999996</v>
      </c>
      <c r="Z435" s="46">
        <f t="shared" si="63"/>
        <v>0</v>
      </c>
      <c r="AA435" s="60">
        <v>3.0590000000000002</v>
      </c>
      <c r="AB435" s="44">
        <f>IF(AA435&lt;Benchmarks!C$6,0,IF(AA435&lt;Benchmarks!D$6,1,IF(AA435&lt;Benchmarks!E$6,2,IF(AA435&lt;Benchmarks!F$6,3,IF(AA435&lt;Benchmarks!G$6,4,IF(AA435&lt;Benchmarks!H$6,5,6))))))</f>
        <v>0</v>
      </c>
      <c r="AC435" s="62">
        <v>0.21794871790000001</v>
      </c>
      <c r="AD435" s="46">
        <f t="shared" si="64"/>
        <v>0</v>
      </c>
      <c r="AE435" s="46">
        <f t="shared" si="65"/>
        <v>2</v>
      </c>
      <c r="AF435" s="58">
        <v>30</v>
      </c>
      <c r="AG435" s="48">
        <f t="shared" si="66"/>
        <v>6.6666666666666666E-2</v>
      </c>
      <c r="AH435" s="58">
        <v>17</v>
      </c>
      <c r="AI435" s="58">
        <v>0</v>
      </c>
      <c r="AJ435" s="58">
        <v>235</v>
      </c>
      <c r="AK435" s="58">
        <v>0</v>
      </c>
      <c r="AL435" s="62">
        <v>7.2340000000000002E-2</v>
      </c>
      <c r="AM435" s="58">
        <v>0</v>
      </c>
      <c r="AN435" s="58">
        <v>17</v>
      </c>
      <c r="AO435" s="58">
        <v>0</v>
      </c>
      <c r="AP435" s="58">
        <v>291</v>
      </c>
      <c r="AQ435" s="58">
        <v>0</v>
      </c>
      <c r="AR435" s="62">
        <v>5.842E-2</v>
      </c>
      <c r="AS435" s="58">
        <v>0</v>
      </c>
      <c r="AT435" s="62">
        <v>0.22977880489999999</v>
      </c>
      <c r="AU435" s="58">
        <v>0</v>
      </c>
      <c r="AV435" s="58">
        <v>2</v>
      </c>
      <c r="AW435" s="58">
        <v>2</v>
      </c>
      <c r="AX435" s="58">
        <v>2</v>
      </c>
      <c r="AY435" s="58">
        <v>0</v>
      </c>
      <c r="AZ435" s="58">
        <v>0</v>
      </c>
      <c r="BA435" s="58">
        <v>76</v>
      </c>
      <c r="BB435" s="58">
        <v>0</v>
      </c>
      <c r="BC435" s="62">
        <v>0</v>
      </c>
      <c r="BD435" s="58">
        <v>0</v>
      </c>
      <c r="BE435" s="62">
        <v>1.1941234731000001</v>
      </c>
      <c r="BF435" s="58">
        <v>0</v>
      </c>
      <c r="BG435" s="58">
        <v>6</v>
      </c>
      <c r="BH435" s="58">
        <v>6</v>
      </c>
      <c r="BI435" s="58">
        <v>6</v>
      </c>
      <c r="BJ435" s="58">
        <v>6</v>
      </c>
      <c r="BK435" s="175"/>
      <c r="BL435" s="61">
        <v>1</v>
      </c>
      <c r="BM435" s="61">
        <v>276</v>
      </c>
      <c r="BN435" s="64">
        <v>0</v>
      </c>
      <c r="BO435" s="112"/>
      <c r="BP435" s="58">
        <v>1</v>
      </c>
      <c r="BQ435" s="175"/>
      <c r="BR435" s="61">
        <v>1</v>
      </c>
      <c r="BS435" s="61">
        <v>313</v>
      </c>
      <c r="BT435" s="64">
        <v>0</v>
      </c>
      <c r="BU435" s="112"/>
      <c r="BV435" s="64">
        <v>1</v>
      </c>
      <c r="BW435" s="112"/>
      <c r="BX435" s="172"/>
      <c r="BY435" s="64">
        <v>4</v>
      </c>
      <c r="BZ435" s="64">
        <v>0</v>
      </c>
      <c r="CA435" s="64">
        <v>4</v>
      </c>
      <c r="CB435" s="65">
        <v>31</v>
      </c>
      <c r="CC435" s="61">
        <v>0</v>
      </c>
      <c r="CD435" s="61">
        <v>170</v>
      </c>
      <c r="CE435" s="64">
        <v>0</v>
      </c>
      <c r="CF435" s="63">
        <v>0.18235000000000001</v>
      </c>
      <c r="CG435" s="58">
        <v>0</v>
      </c>
      <c r="CH435" s="58">
        <v>17</v>
      </c>
      <c r="CI435" s="58">
        <v>0</v>
      </c>
      <c r="CJ435" s="58">
        <v>207</v>
      </c>
      <c r="CK435" s="58">
        <v>0</v>
      </c>
      <c r="CL435" s="63">
        <v>8.2129999999999995E-2</v>
      </c>
      <c r="CM435" s="58">
        <v>0</v>
      </c>
      <c r="CN435" s="63">
        <v>0.72168214880000003</v>
      </c>
      <c r="CO435" s="58">
        <v>0</v>
      </c>
      <c r="CP435" s="58">
        <v>2</v>
      </c>
      <c r="CQ435" s="58">
        <v>5</v>
      </c>
      <c r="CR435" s="58">
        <v>5</v>
      </c>
      <c r="CS435" s="64">
        <v>15</v>
      </c>
      <c r="CT435" s="64">
        <v>17</v>
      </c>
      <c r="CU435" s="63">
        <v>0.88235294119999996</v>
      </c>
      <c r="CV435" s="62">
        <v>0.95652173910000005</v>
      </c>
      <c r="CW435" s="62">
        <v>0.88235294119999996</v>
      </c>
      <c r="CX435" s="46">
        <f t="shared" si="67"/>
        <v>1.75</v>
      </c>
      <c r="CY435" s="60">
        <v>0</v>
      </c>
      <c r="CZ435" s="60">
        <v>0</v>
      </c>
      <c r="DA435" s="46">
        <f t="shared" si="68"/>
        <v>17.647058823999998</v>
      </c>
      <c r="DB435" s="60">
        <v>0</v>
      </c>
      <c r="DC435" s="60">
        <v>0</v>
      </c>
      <c r="DD435" s="66">
        <v>0</v>
      </c>
      <c r="DE435" s="49">
        <f t="shared" si="69"/>
        <v>0.41939586646486482</v>
      </c>
    </row>
    <row r="436" spans="1:109" x14ac:dyDescent="0.45">
      <c r="A436" s="56" t="s">
        <v>2306</v>
      </c>
      <c r="B436" s="57" t="s">
        <v>2307</v>
      </c>
      <c r="C436" s="56" t="s">
        <v>2308</v>
      </c>
      <c r="D436" s="56" t="s">
        <v>2309</v>
      </c>
      <c r="E436" s="56" t="s">
        <v>2310</v>
      </c>
      <c r="F436" s="56" t="s">
        <v>2275</v>
      </c>
      <c r="G436" s="56" t="s">
        <v>2275</v>
      </c>
      <c r="H436" s="56" t="s">
        <v>142</v>
      </c>
      <c r="I436" s="58">
        <v>0</v>
      </c>
      <c r="J436" s="59">
        <v>75</v>
      </c>
      <c r="K436" s="60">
        <v>2.0059999999999998</v>
      </c>
      <c r="L436" s="47">
        <f>IF(K436&lt;Benchmarks!C$9,0,IF(K436&lt;Benchmarks!D$9,1,IF(K436&lt;Benchmarks!E$9,2,IF(K436&lt;Benchmarks!F$9,3,IF(K436&lt;Benchmarks!G$9,4,IF(K436&lt;Benchmarks!H$9,5,6))))))</f>
        <v>0</v>
      </c>
      <c r="M436" s="62">
        <v>0.4671532847</v>
      </c>
      <c r="N436" s="46">
        <f t="shared" si="60"/>
        <v>0</v>
      </c>
      <c r="O436" s="60">
        <v>0.89800000000000002</v>
      </c>
      <c r="P436" s="47">
        <f>IF(O436&lt;Benchmarks!C$8,0,IF(O436&lt;Benchmarks!D$8,1,IF(O436&lt;Benchmarks!E$8,2,IF(O436&lt;Benchmarks!F$8,3,IF(O436&lt;Benchmarks!G$8,4,IF(O436&lt;Benchmarks!H$8,5,6))))))</f>
        <v>0</v>
      </c>
      <c r="Q436" s="62">
        <v>1</v>
      </c>
      <c r="R436" s="46">
        <f t="shared" si="61"/>
        <v>0</v>
      </c>
      <c r="S436" s="60">
        <v>0.435</v>
      </c>
      <c r="T436" s="47">
        <f>IF(S436&lt;Benchmarks!C$7,0,IF(S436&lt;Benchmarks!D$7,1,IF(S436&lt;Benchmarks!E$7,2,IF(S436&lt;Benchmarks!F$7,3,IF(S436&lt;Benchmarks!G$7,4,IF(S436&lt;Benchmarks!H$7,5,6))))))</f>
        <v>3</v>
      </c>
      <c r="U436" s="62">
        <v>1</v>
      </c>
      <c r="V436" s="46">
        <f t="shared" si="62"/>
        <v>3</v>
      </c>
      <c r="W436" s="60">
        <v>3.339</v>
      </c>
      <c r="X436" s="44">
        <f>IF(W436&lt;Benchmarks!C$5,0,IF(W436&lt;Benchmarks!D$5,1,IF(W436&lt;Benchmarks!E$5,2,IF(W436&lt;Benchmarks!F$5,3,IF(W436&lt;Benchmarks!G$5,4,IF(W436&lt;Benchmarks!H$5,5,6))))))</f>
        <v>0</v>
      </c>
      <c r="Y436" s="62">
        <v>0.68613138689999997</v>
      </c>
      <c r="Z436" s="46">
        <f t="shared" si="63"/>
        <v>0</v>
      </c>
      <c r="AA436" s="60">
        <v>3.0659999999999998</v>
      </c>
      <c r="AB436" s="44">
        <f>IF(AA436&lt;Benchmarks!C$6,0,IF(AA436&lt;Benchmarks!D$6,1,IF(AA436&lt;Benchmarks!E$6,2,IF(AA436&lt;Benchmarks!F$6,3,IF(AA436&lt;Benchmarks!G$6,4,IF(AA436&lt;Benchmarks!H$6,5,6))))))</f>
        <v>0</v>
      </c>
      <c r="AC436" s="62">
        <v>0.35897435900000002</v>
      </c>
      <c r="AD436" s="46">
        <f t="shared" si="64"/>
        <v>0</v>
      </c>
      <c r="AE436" s="46">
        <f t="shared" si="65"/>
        <v>3</v>
      </c>
      <c r="AF436" s="58">
        <v>30</v>
      </c>
      <c r="AG436" s="48">
        <f t="shared" si="66"/>
        <v>0.1</v>
      </c>
      <c r="AH436" s="58">
        <v>11</v>
      </c>
      <c r="AI436" s="58">
        <v>0</v>
      </c>
      <c r="AJ436" s="58">
        <v>144</v>
      </c>
      <c r="AK436" s="58">
        <v>0</v>
      </c>
      <c r="AL436" s="62">
        <v>7.639E-2</v>
      </c>
      <c r="AM436" s="58">
        <v>0</v>
      </c>
      <c r="AN436" s="58">
        <v>12</v>
      </c>
      <c r="AO436" s="58">
        <v>0</v>
      </c>
      <c r="AP436" s="58">
        <v>165</v>
      </c>
      <c r="AQ436" s="58">
        <v>0</v>
      </c>
      <c r="AR436" s="62">
        <v>7.2730000000000003E-2</v>
      </c>
      <c r="AS436" s="58">
        <v>0</v>
      </c>
      <c r="AT436" s="62">
        <v>5.6630048000000002E-2</v>
      </c>
      <c r="AU436" s="58">
        <v>0</v>
      </c>
      <c r="AV436" s="58">
        <v>0</v>
      </c>
      <c r="AW436" s="58">
        <v>0</v>
      </c>
      <c r="AX436" s="58">
        <v>0</v>
      </c>
      <c r="AY436" s="171"/>
      <c r="AZ436" s="58">
        <v>1</v>
      </c>
      <c r="BA436" s="58">
        <v>40</v>
      </c>
      <c r="BB436" s="58">
        <v>0</v>
      </c>
      <c r="BC436" s="111"/>
      <c r="BD436" s="58">
        <v>1</v>
      </c>
      <c r="BE436" s="111"/>
      <c r="BF436" s="58">
        <v>2</v>
      </c>
      <c r="BG436" s="58">
        <v>0</v>
      </c>
      <c r="BH436" s="58">
        <v>0</v>
      </c>
      <c r="BI436" s="58">
        <v>0</v>
      </c>
      <c r="BJ436" s="58">
        <v>0</v>
      </c>
      <c r="BK436" s="175"/>
      <c r="BL436" s="61">
        <v>1</v>
      </c>
      <c r="BM436" s="61">
        <v>164</v>
      </c>
      <c r="BN436" s="64">
        <v>0</v>
      </c>
      <c r="BO436" s="112"/>
      <c r="BP436" s="58">
        <v>1</v>
      </c>
      <c r="BQ436" s="61">
        <v>0</v>
      </c>
      <c r="BR436" s="61">
        <v>0</v>
      </c>
      <c r="BS436" s="61">
        <v>182</v>
      </c>
      <c r="BT436" s="64">
        <v>0</v>
      </c>
      <c r="BU436" s="63">
        <v>0</v>
      </c>
      <c r="BV436" s="64">
        <v>0</v>
      </c>
      <c r="BW436" s="112"/>
      <c r="BX436" s="64">
        <v>2</v>
      </c>
      <c r="BY436" s="64">
        <v>6</v>
      </c>
      <c r="BZ436" s="64">
        <v>6</v>
      </c>
      <c r="CA436" s="64">
        <v>6</v>
      </c>
      <c r="CB436" s="177"/>
      <c r="CC436" s="61">
        <v>1</v>
      </c>
      <c r="CD436" s="61">
        <v>114</v>
      </c>
      <c r="CE436" s="64">
        <v>0</v>
      </c>
      <c r="CF436" s="112"/>
      <c r="CG436" s="58">
        <v>1</v>
      </c>
      <c r="CH436" s="58">
        <v>14</v>
      </c>
      <c r="CI436" s="58">
        <v>0</v>
      </c>
      <c r="CJ436" s="58">
        <v>134</v>
      </c>
      <c r="CK436" s="58">
        <v>0</v>
      </c>
      <c r="CL436" s="63">
        <v>0.10448</v>
      </c>
      <c r="CM436" s="58">
        <v>0</v>
      </c>
      <c r="CN436" s="112"/>
      <c r="CO436" s="171"/>
      <c r="CP436" s="58">
        <v>1</v>
      </c>
      <c r="CQ436" s="58">
        <v>0</v>
      </c>
      <c r="CR436" s="58">
        <v>1</v>
      </c>
      <c r="CS436" s="64">
        <v>7</v>
      </c>
      <c r="CT436" s="64">
        <v>17</v>
      </c>
      <c r="CU436" s="63">
        <v>0.41176470590000003</v>
      </c>
      <c r="CV436" s="62">
        <v>0.93684210530000001</v>
      </c>
      <c r="CW436" s="62">
        <v>0.20588235290000001</v>
      </c>
      <c r="CX436" s="46">
        <f t="shared" si="67"/>
        <v>2.625</v>
      </c>
      <c r="CY436" s="60">
        <v>0</v>
      </c>
      <c r="CZ436" s="60">
        <v>0</v>
      </c>
      <c r="DA436" s="46">
        <f t="shared" si="68"/>
        <v>4.1176470580000002</v>
      </c>
      <c r="DB436" s="60">
        <v>0</v>
      </c>
      <c r="DC436" s="60">
        <v>0</v>
      </c>
      <c r="DD436" s="66">
        <v>0</v>
      </c>
      <c r="DE436" s="49">
        <f t="shared" si="69"/>
        <v>0.14578696341621622</v>
      </c>
    </row>
    <row r="437" spans="1:109" x14ac:dyDescent="0.45">
      <c r="A437" s="56" t="s">
        <v>2311</v>
      </c>
      <c r="B437" s="57" t="s">
        <v>2312</v>
      </c>
      <c r="C437" s="56" t="s">
        <v>2313</v>
      </c>
      <c r="D437" s="56" t="s">
        <v>2314</v>
      </c>
      <c r="E437" s="56" t="s">
        <v>2315</v>
      </c>
      <c r="F437" s="56" t="s">
        <v>2275</v>
      </c>
      <c r="G437" s="56" t="s">
        <v>2275</v>
      </c>
      <c r="H437" s="56" t="s">
        <v>142</v>
      </c>
      <c r="I437" s="58">
        <v>0</v>
      </c>
      <c r="J437" s="59">
        <v>90</v>
      </c>
      <c r="K437" s="60">
        <v>2.4</v>
      </c>
      <c r="L437" s="47">
        <f>IF(K437&lt;Benchmarks!C$9,0,IF(K437&lt;Benchmarks!D$9,1,IF(K437&lt;Benchmarks!E$9,2,IF(K437&lt;Benchmarks!F$9,3,IF(K437&lt;Benchmarks!G$9,4,IF(K437&lt;Benchmarks!H$9,5,6))))))</f>
        <v>2</v>
      </c>
      <c r="M437" s="62">
        <v>0.84671532849999998</v>
      </c>
      <c r="N437" s="46">
        <f t="shared" si="60"/>
        <v>1.693430657</v>
      </c>
      <c r="O437" s="60">
        <v>1.089</v>
      </c>
      <c r="P437" s="47">
        <f>IF(O437&lt;Benchmarks!C$8,0,IF(O437&lt;Benchmarks!D$8,1,IF(O437&lt;Benchmarks!E$8,2,IF(O437&lt;Benchmarks!F$8,3,IF(O437&lt;Benchmarks!G$8,4,IF(O437&lt;Benchmarks!H$8,5,6))))))</f>
        <v>2</v>
      </c>
      <c r="Q437" s="62">
        <v>1</v>
      </c>
      <c r="R437" s="46">
        <f t="shared" si="61"/>
        <v>2</v>
      </c>
      <c r="S437" s="60">
        <v>0.77400000000000002</v>
      </c>
      <c r="T437" s="47">
        <f>IF(S437&lt;Benchmarks!C$7,0,IF(S437&lt;Benchmarks!D$7,1,IF(S437&lt;Benchmarks!E$7,2,IF(S437&lt;Benchmarks!F$7,3,IF(S437&lt;Benchmarks!G$7,4,IF(S437&lt;Benchmarks!H$7,5,6))))))</f>
        <v>6</v>
      </c>
      <c r="U437" s="62">
        <v>1</v>
      </c>
      <c r="V437" s="46">
        <f t="shared" si="62"/>
        <v>6</v>
      </c>
      <c r="W437" s="60">
        <v>4.2629999999999999</v>
      </c>
      <c r="X437" s="44">
        <f>IF(W437&lt;Benchmarks!C$5,0,IF(W437&lt;Benchmarks!D$5,1,IF(W437&lt;Benchmarks!E$5,2,IF(W437&lt;Benchmarks!F$5,3,IF(W437&lt;Benchmarks!G$5,4,IF(W437&lt;Benchmarks!H$5,5,6))))))</f>
        <v>4</v>
      </c>
      <c r="Y437" s="62">
        <v>0.99635036499999996</v>
      </c>
      <c r="Z437" s="46">
        <f t="shared" si="63"/>
        <v>3.9854014599999998</v>
      </c>
      <c r="AA437" s="60">
        <v>3.7120000000000002</v>
      </c>
      <c r="AB437" s="44">
        <f>IF(AA437&lt;Benchmarks!C$6,0,IF(AA437&lt;Benchmarks!D$6,1,IF(AA437&lt;Benchmarks!E$6,2,IF(AA437&lt;Benchmarks!F$6,3,IF(AA437&lt;Benchmarks!G$6,4,IF(AA437&lt;Benchmarks!H$6,5,6))))))</f>
        <v>3</v>
      </c>
      <c r="AC437" s="62">
        <v>0.98717948720000004</v>
      </c>
      <c r="AD437" s="46">
        <f t="shared" si="64"/>
        <v>2.9615384616</v>
      </c>
      <c r="AE437" s="46">
        <f t="shared" si="65"/>
        <v>16.640370578599999</v>
      </c>
      <c r="AF437" s="58">
        <v>30</v>
      </c>
      <c r="AG437" s="48">
        <f t="shared" si="66"/>
        <v>0.55467901928666663</v>
      </c>
      <c r="AH437" s="171"/>
      <c r="AI437" s="58">
        <v>1</v>
      </c>
      <c r="AJ437" s="58">
        <v>63</v>
      </c>
      <c r="AK437" s="58">
        <v>0</v>
      </c>
      <c r="AL437" s="111"/>
      <c r="AM437" s="58">
        <v>1</v>
      </c>
      <c r="AN437" s="171"/>
      <c r="AO437" s="58">
        <v>1</v>
      </c>
      <c r="AP437" s="58">
        <v>53</v>
      </c>
      <c r="AQ437" s="58">
        <v>0</v>
      </c>
      <c r="AR437" s="111"/>
      <c r="AS437" s="58">
        <v>1</v>
      </c>
      <c r="AT437" s="111"/>
      <c r="AU437" s="171"/>
      <c r="AV437" s="58">
        <v>4</v>
      </c>
      <c r="AW437" s="58">
        <v>0</v>
      </c>
      <c r="AX437" s="58">
        <v>4</v>
      </c>
      <c r="AY437" s="171"/>
      <c r="AZ437" s="58">
        <v>1</v>
      </c>
      <c r="BA437" s="171"/>
      <c r="BB437" s="58">
        <v>4</v>
      </c>
      <c r="BC437" s="111"/>
      <c r="BD437" s="58">
        <v>1</v>
      </c>
      <c r="BE437" s="111"/>
      <c r="BF437" s="171"/>
      <c r="BG437" s="171"/>
      <c r="BH437" s="171"/>
      <c r="BI437" s="171"/>
      <c r="BJ437" s="58">
        <v>4</v>
      </c>
      <c r="BK437" s="61">
        <v>0</v>
      </c>
      <c r="BL437" s="61">
        <v>0</v>
      </c>
      <c r="BM437" s="61">
        <v>66</v>
      </c>
      <c r="BN437" s="64">
        <v>0</v>
      </c>
      <c r="BO437" s="63">
        <v>0</v>
      </c>
      <c r="BP437" s="58">
        <v>0</v>
      </c>
      <c r="BQ437" s="175"/>
      <c r="BR437" s="61">
        <v>1</v>
      </c>
      <c r="BS437" s="61">
        <v>63</v>
      </c>
      <c r="BT437" s="64">
        <v>0</v>
      </c>
      <c r="BU437" s="112"/>
      <c r="BV437" s="64">
        <v>1</v>
      </c>
      <c r="BW437" s="112"/>
      <c r="BX437" s="172"/>
      <c r="BY437" s="64">
        <v>2</v>
      </c>
      <c r="BZ437" s="64">
        <v>0</v>
      </c>
      <c r="CA437" s="64">
        <v>2</v>
      </c>
      <c r="CB437" s="65">
        <v>0</v>
      </c>
      <c r="CC437" s="61">
        <v>0</v>
      </c>
      <c r="CD437" s="61">
        <v>56</v>
      </c>
      <c r="CE437" s="64">
        <v>0</v>
      </c>
      <c r="CF437" s="63">
        <v>0</v>
      </c>
      <c r="CG437" s="58">
        <v>0</v>
      </c>
      <c r="CH437" s="58">
        <v>0</v>
      </c>
      <c r="CI437" s="58">
        <v>0</v>
      </c>
      <c r="CJ437" s="58">
        <v>56</v>
      </c>
      <c r="CK437" s="58">
        <v>0</v>
      </c>
      <c r="CL437" s="63">
        <v>0</v>
      </c>
      <c r="CM437" s="58">
        <v>0</v>
      </c>
      <c r="CN437" s="112"/>
      <c r="CO437" s="171"/>
      <c r="CP437" s="58">
        <v>5</v>
      </c>
      <c r="CQ437" s="58">
        <v>0</v>
      </c>
      <c r="CR437" s="58">
        <v>5</v>
      </c>
      <c r="CS437" s="64">
        <v>11</v>
      </c>
      <c r="CT437" s="64">
        <v>17</v>
      </c>
      <c r="CU437" s="63">
        <v>0.64705882349999999</v>
      </c>
      <c r="CV437" s="62">
        <v>0.8656716418</v>
      </c>
      <c r="CW437" s="62">
        <v>0</v>
      </c>
      <c r="CX437" s="46">
        <f t="shared" si="67"/>
        <v>14.560324256274999</v>
      </c>
      <c r="CY437" s="60">
        <v>0</v>
      </c>
      <c r="CZ437" s="60">
        <v>0</v>
      </c>
      <c r="DA437" s="46">
        <f t="shared" si="68"/>
        <v>0</v>
      </c>
      <c r="DB437" s="60">
        <v>0</v>
      </c>
      <c r="DC437" s="60">
        <v>0</v>
      </c>
      <c r="DD437" s="66">
        <v>0</v>
      </c>
      <c r="DE437" s="49">
        <f t="shared" si="69"/>
        <v>0.31481782175729728</v>
      </c>
    </row>
    <row r="438" spans="1:109" x14ac:dyDescent="0.45">
      <c r="A438" s="56" t="s">
        <v>2316</v>
      </c>
      <c r="B438" s="57" t="s">
        <v>2317</v>
      </c>
      <c r="C438" s="56" t="s">
        <v>2318</v>
      </c>
      <c r="D438" s="56" t="s">
        <v>2319</v>
      </c>
      <c r="E438" s="56" t="s">
        <v>2320</v>
      </c>
      <c r="F438" s="56" t="s">
        <v>2275</v>
      </c>
      <c r="G438" s="56" t="s">
        <v>2275</v>
      </c>
      <c r="H438" s="56" t="s">
        <v>142</v>
      </c>
      <c r="I438" s="58">
        <v>0</v>
      </c>
      <c r="J438" s="59">
        <v>120</v>
      </c>
      <c r="K438" s="60">
        <v>1.7150000000000001</v>
      </c>
      <c r="L438" s="47">
        <f>IF(K438&lt;Benchmarks!C$9,0,IF(K438&lt;Benchmarks!D$9,1,IF(K438&lt;Benchmarks!E$9,2,IF(K438&lt;Benchmarks!F$9,3,IF(K438&lt;Benchmarks!G$9,4,IF(K438&lt;Benchmarks!H$9,5,6))))))</f>
        <v>0</v>
      </c>
      <c r="M438" s="62">
        <v>0.42700729929999998</v>
      </c>
      <c r="N438" s="46">
        <f t="shared" si="60"/>
        <v>0</v>
      </c>
      <c r="O438" s="60">
        <v>1.202</v>
      </c>
      <c r="P438" s="47">
        <f>IF(O438&lt;Benchmarks!C$8,0,IF(O438&lt;Benchmarks!D$8,1,IF(O438&lt;Benchmarks!E$8,2,IF(O438&lt;Benchmarks!F$8,3,IF(O438&lt;Benchmarks!G$8,4,IF(O438&lt;Benchmarks!H$8,5,6))))))</f>
        <v>4</v>
      </c>
      <c r="Q438" s="62">
        <v>1</v>
      </c>
      <c r="R438" s="46">
        <f t="shared" si="61"/>
        <v>4</v>
      </c>
      <c r="S438" s="60">
        <v>0.64200000000000002</v>
      </c>
      <c r="T438" s="47">
        <f>IF(S438&lt;Benchmarks!C$7,0,IF(S438&lt;Benchmarks!D$7,1,IF(S438&lt;Benchmarks!E$7,2,IF(S438&lt;Benchmarks!F$7,3,IF(S438&lt;Benchmarks!G$7,4,IF(S438&lt;Benchmarks!H$7,5,6))))))</f>
        <v>5</v>
      </c>
      <c r="U438" s="62">
        <v>1</v>
      </c>
      <c r="V438" s="46">
        <f t="shared" si="62"/>
        <v>5</v>
      </c>
      <c r="W438" s="60">
        <v>3.5590000000000002</v>
      </c>
      <c r="X438" s="44">
        <f>IF(W438&lt;Benchmarks!C$5,0,IF(W438&lt;Benchmarks!D$5,1,IF(W438&lt;Benchmarks!E$5,2,IF(W438&lt;Benchmarks!F$5,3,IF(W438&lt;Benchmarks!G$5,4,IF(W438&lt;Benchmarks!H$5,5,6))))))</f>
        <v>0</v>
      </c>
      <c r="Y438" s="62">
        <v>1</v>
      </c>
      <c r="Z438" s="46">
        <f t="shared" si="63"/>
        <v>0</v>
      </c>
      <c r="AA438" s="60">
        <v>3.2490000000000001</v>
      </c>
      <c r="AB438" s="44">
        <f>IF(AA438&lt;Benchmarks!C$6,0,IF(AA438&lt;Benchmarks!D$6,1,IF(AA438&lt;Benchmarks!E$6,2,IF(AA438&lt;Benchmarks!F$6,3,IF(AA438&lt;Benchmarks!G$6,4,IF(AA438&lt;Benchmarks!H$6,5,6))))))</f>
        <v>0</v>
      </c>
      <c r="AC438" s="62">
        <v>1</v>
      </c>
      <c r="AD438" s="46">
        <f t="shared" si="64"/>
        <v>0</v>
      </c>
      <c r="AE438" s="46">
        <f t="shared" si="65"/>
        <v>9</v>
      </c>
      <c r="AF438" s="58">
        <v>30</v>
      </c>
      <c r="AG438" s="48">
        <f t="shared" si="66"/>
        <v>0.3</v>
      </c>
      <c r="AH438" s="58">
        <v>13</v>
      </c>
      <c r="AI438" s="58">
        <v>0</v>
      </c>
      <c r="AJ438" s="58">
        <v>247</v>
      </c>
      <c r="AK438" s="58">
        <v>0</v>
      </c>
      <c r="AL438" s="62">
        <v>5.2630000000000003E-2</v>
      </c>
      <c r="AM438" s="58">
        <v>0</v>
      </c>
      <c r="AN438" s="58">
        <v>14</v>
      </c>
      <c r="AO438" s="58">
        <v>0</v>
      </c>
      <c r="AP438" s="58">
        <v>254</v>
      </c>
      <c r="AQ438" s="58">
        <v>0</v>
      </c>
      <c r="AR438" s="62">
        <v>5.5120000000000002E-2</v>
      </c>
      <c r="AS438" s="58">
        <v>0</v>
      </c>
      <c r="AT438" s="111"/>
      <c r="AU438" s="171"/>
      <c r="AV438" s="58">
        <v>2</v>
      </c>
      <c r="AW438" s="58">
        <v>0</v>
      </c>
      <c r="AX438" s="58">
        <v>2</v>
      </c>
      <c r="AY438" s="171"/>
      <c r="AZ438" s="58">
        <v>1</v>
      </c>
      <c r="BA438" s="58">
        <v>69</v>
      </c>
      <c r="BB438" s="58">
        <v>0</v>
      </c>
      <c r="BC438" s="111"/>
      <c r="BD438" s="58">
        <v>1</v>
      </c>
      <c r="BE438" s="111"/>
      <c r="BF438" s="58">
        <v>2</v>
      </c>
      <c r="BG438" s="58">
        <v>3</v>
      </c>
      <c r="BH438" s="58">
        <v>2</v>
      </c>
      <c r="BI438" s="58">
        <v>3</v>
      </c>
      <c r="BJ438" s="58">
        <v>3</v>
      </c>
      <c r="BK438" s="175"/>
      <c r="BL438" s="61">
        <v>1</v>
      </c>
      <c r="BM438" s="61">
        <v>260</v>
      </c>
      <c r="BN438" s="64">
        <v>0</v>
      </c>
      <c r="BO438" s="112"/>
      <c r="BP438" s="58">
        <v>1</v>
      </c>
      <c r="BQ438" s="175"/>
      <c r="BR438" s="61">
        <v>1</v>
      </c>
      <c r="BS438" s="61">
        <v>263</v>
      </c>
      <c r="BT438" s="64">
        <v>0</v>
      </c>
      <c r="BU438" s="112"/>
      <c r="BV438" s="64">
        <v>1</v>
      </c>
      <c r="BW438" s="112"/>
      <c r="BX438" s="172"/>
      <c r="BY438" s="64">
        <v>3</v>
      </c>
      <c r="BZ438" s="64">
        <v>0</v>
      </c>
      <c r="CA438" s="64">
        <v>3</v>
      </c>
      <c r="CB438" s="65">
        <v>11</v>
      </c>
      <c r="CC438" s="61">
        <v>0</v>
      </c>
      <c r="CD438" s="61">
        <v>236</v>
      </c>
      <c r="CE438" s="64">
        <v>0</v>
      </c>
      <c r="CF438" s="63">
        <v>4.6609999999999999E-2</v>
      </c>
      <c r="CG438" s="58">
        <v>0</v>
      </c>
      <c r="CH438" s="58">
        <v>21</v>
      </c>
      <c r="CI438" s="58">
        <v>0</v>
      </c>
      <c r="CJ438" s="58">
        <v>245</v>
      </c>
      <c r="CK438" s="58">
        <v>0</v>
      </c>
      <c r="CL438" s="63">
        <v>8.5709999999999995E-2</v>
      </c>
      <c r="CM438" s="58">
        <v>0</v>
      </c>
      <c r="CN438" s="112"/>
      <c r="CO438" s="171"/>
      <c r="CP438" s="58">
        <v>2</v>
      </c>
      <c r="CQ438" s="58">
        <v>0</v>
      </c>
      <c r="CR438" s="58">
        <v>2</v>
      </c>
      <c r="CS438" s="64">
        <v>8</v>
      </c>
      <c r="CT438" s="64">
        <v>17</v>
      </c>
      <c r="CU438" s="63">
        <v>0.47058823529999999</v>
      </c>
      <c r="CV438" s="62">
        <v>0.9923371648</v>
      </c>
      <c r="CW438" s="62">
        <v>0.47058823529999999</v>
      </c>
      <c r="CX438" s="46">
        <f t="shared" si="67"/>
        <v>7.875</v>
      </c>
      <c r="CY438" s="60">
        <v>0</v>
      </c>
      <c r="CZ438" s="60">
        <v>0</v>
      </c>
      <c r="DA438" s="46">
        <f t="shared" si="68"/>
        <v>9.4117647059999996</v>
      </c>
      <c r="DB438" s="60">
        <v>0</v>
      </c>
      <c r="DC438" s="60">
        <v>0</v>
      </c>
      <c r="DD438" s="66">
        <v>0</v>
      </c>
      <c r="DE438" s="49">
        <f t="shared" si="69"/>
        <v>0.37376788553513512</v>
      </c>
    </row>
    <row r="439" spans="1:109" x14ac:dyDescent="0.45">
      <c r="A439" s="56" t="s">
        <v>2321</v>
      </c>
      <c r="B439" s="57" t="s">
        <v>2322</v>
      </c>
      <c r="C439" s="56" t="s">
        <v>2323</v>
      </c>
      <c r="D439" s="56" t="s">
        <v>2324</v>
      </c>
      <c r="E439" s="56" t="s">
        <v>2325</v>
      </c>
      <c r="F439" s="56" t="s">
        <v>2275</v>
      </c>
      <c r="G439" s="56" t="s">
        <v>2275</v>
      </c>
      <c r="H439" s="56" t="s">
        <v>142</v>
      </c>
      <c r="I439" s="58">
        <v>0</v>
      </c>
      <c r="J439" s="59">
        <v>99</v>
      </c>
      <c r="K439" s="60">
        <v>2.4630000000000001</v>
      </c>
      <c r="L439" s="47">
        <f>IF(K439&lt;Benchmarks!C$9,0,IF(K439&lt;Benchmarks!D$9,1,IF(K439&lt;Benchmarks!E$9,2,IF(K439&lt;Benchmarks!F$9,3,IF(K439&lt;Benchmarks!G$9,4,IF(K439&lt;Benchmarks!H$9,5,6))))))</f>
        <v>3</v>
      </c>
      <c r="M439" s="62">
        <v>0.62408759120000001</v>
      </c>
      <c r="N439" s="46">
        <f t="shared" si="60"/>
        <v>1.8722627736000002</v>
      </c>
      <c r="O439" s="60">
        <v>1</v>
      </c>
      <c r="P439" s="47">
        <f>IF(O439&lt;Benchmarks!C$8,0,IF(O439&lt;Benchmarks!D$8,1,IF(O439&lt;Benchmarks!E$8,2,IF(O439&lt;Benchmarks!F$8,3,IF(O439&lt;Benchmarks!G$8,4,IF(O439&lt;Benchmarks!H$8,5,6))))))</f>
        <v>1</v>
      </c>
      <c r="Q439" s="62">
        <v>1</v>
      </c>
      <c r="R439" s="46">
        <f t="shared" si="61"/>
        <v>1</v>
      </c>
      <c r="S439" s="60">
        <v>0.70099999999999996</v>
      </c>
      <c r="T439" s="47">
        <f>IF(S439&lt;Benchmarks!C$7,0,IF(S439&lt;Benchmarks!D$7,1,IF(S439&lt;Benchmarks!E$7,2,IF(S439&lt;Benchmarks!F$7,3,IF(S439&lt;Benchmarks!G$7,4,IF(S439&lt;Benchmarks!H$7,5,6))))))</f>
        <v>5</v>
      </c>
      <c r="U439" s="62">
        <v>1</v>
      </c>
      <c r="V439" s="46">
        <f t="shared" si="62"/>
        <v>5</v>
      </c>
      <c r="W439" s="60">
        <v>4.1639999999999997</v>
      </c>
      <c r="X439" s="44">
        <f>IF(W439&lt;Benchmarks!C$5,0,IF(W439&lt;Benchmarks!D$5,1,IF(W439&lt;Benchmarks!E$5,2,IF(W439&lt;Benchmarks!F$5,3,IF(W439&lt;Benchmarks!G$5,4,IF(W439&lt;Benchmarks!H$5,5,6))))))</f>
        <v>4</v>
      </c>
      <c r="Y439" s="62">
        <v>0.9343065693</v>
      </c>
      <c r="Z439" s="46">
        <f t="shared" si="63"/>
        <v>3.7372262772</v>
      </c>
      <c r="AA439" s="60">
        <v>3.7709999999999999</v>
      </c>
      <c r="AB439" s="44">
        <f>IF(AA439&lt;Benchmarks!C$6,0,IF(AA439&lt;Benchmarks!D$6,1,IF(AA439&lt;Benchmarks!E$6,2,IF(AA439&lt;Benchmarks!F$6,3,IF(AA439&lt;Benchmarks!G$6,4,IF(AA439&lt;Benchmarks!H$6,5,6))))))</f>
        <v>4</v>
      </c>
      <c r="AC439" s="62">
        <v>0.82051282049999996</v>
      </c>
      <c r="AD439" s="46">
        <f t="shared" si="64"/>
        <v>3.2820512819999998</v>
      </c>
      <c r="AE439" s="46">
        <f t="shared" si="65"/>
        <v>14.891540332799998</v>
      </c>
      <c r="AF439" s="58">
        <v>30</v>
      </c>
      <c r="AG439" s="48">
        <f t="shared" si="66"/>
        <v>0.49638467775999995</v>
      </c>
      <c r="AH439" s="171"/>
      <c r="AI439" s="58">
        <v>1</v>
      </c>
      <c r="AJ439" s="58">
        <v>67</v>
      </c>
      <c r="AK439" s="58">
        <v>0</v>
      </c>
      <c r="AL439" s="111"/>
      <c r="AM439" s="58">
        <v>1</v>
      </c>
      <c r="AN439" s="171"/>
      <c r="AO439" s="58">
        <v>1</v>
      </c>
      <c r="AP439" s="58">
        <v>80</v>
      </c>
      <c r="AQ439" s="58">
        <v>0</v>
      </c>
      <c r="AR439" s="111"/>
      <c r="AS439" s="58">
        <v>1</v>
      </c>
      <c r="AT439" s="62">
        <v>0.72382144349999999</v>
      </c>
      <c r="AU439" s="58">
        <v>0</v>
      </c>
      <c r="AV439" s="58">
        <v>5</v>
      </c>
      <c r="AW439" s="58">
        <v>6</v>
      </c>
      <c r="AX439" s="58">
        <v>6</v>
      </c>
      <c r="AY439" s="58">
        <v>0</v>
      </c>
      <c r="AZ439" s="58">
        <v>0</v>
      </c>
      <c r="BA439" s="171"/>
      <c r="BB439" s="58">
        <v>4</v>
      </c>
      <c r="BC439" s="111"/>
      <c r="BD439" s="58">
        <v>4</v>
      </c>
      <c r="BE439" s="111"/>
      <c r="BF439" s="171"/>
      <c r="BG439" s="171"/>
      <c r="BH439" s="171"/>
      <c r="BI439" s="171"/>
      <c r="BJ439" s="58">
        <v>6</v>
      </c>
      <c r="BK439" s="175"/>
      <c r="BL439" s="61">
        <v>1</v>
      </c>
      <c r="BM439" s="61">
        <v>94</v>
      </c>
      <c r="BN439" s="64">
        <v>0</v>
      </c>
      <c r="BO439" s="112"/>
      <c r="BP439" s="58">
        <v>1</v>
      </c>
      <c r="BQ439" s="61">
        <v>0</v>
      </c>
      <c r="BR439" s="61">
        <v>0</v>
      </c>
      <c r="BS439" s="61">
        <v>115</v>
      </c>
      <c r="BT439" s="64">
        <v>0</v>
      </c>
      <c r="BU439" s="63">
        <v>0</v>
      </c>
      <c r="BV439" s="64">
        <v>0</v>
      </c>
      <c r="BW439" s="112"/>
      <c r="BX439" s="64">
        <v>2</v>
      </c>
      <c r="BY439" s="64">
        <v>6</v>
      </c>
      <c r="BZ439" s="64">
        <v>6</v>
      </c>
      <c r="CA439" s="64">
        <v>6</v>
      </c>
      <c r="CB439" s="177"/>
      <c r="CC439" s="61">
        <v>1</v>
      </c>
      <c r="CD439" s="61">
        <v>94</v>
      </c>
      <c r="CE439" s="64">
        <v>0</v>
      </c>
      <c r="CF439" s="112"/>
      <c r="CG439" s="58">
        <v>1</v>
      </c>
      <c r="CH439" s="171"/>
      <c r="CI439" s="58">
        <v>1</v>
      </c>
      <c r="CJ439" s="58">
        <v>115</v>
      </c>
      <c r="CK439" s="58">
        <v>0</v>
      </c>
      <c r="CL439" s="112"/>
      <c r="CM439" s="58">
        <v>1</v>
      </c>
      <c r="CN439" s="63">
        <v>0.44705882349999998</v>
      </c>
      <c r="CO439" s="58">
        <v>0</v>
      </c>
      <c r="CP439" s="58">
        <v>3</v>
      </c>
      <c r="CQ439" s="58">
        <v>4</v>
      </c>
      <c r="CR439" s="58">
        <v>4</v>
      </c>
      <c r="CS439" s="64">
        <v>16</v>
      </c>
      <c r="CT439" s="64">
        <v>17</v>
      </c>
      <c r="CU439" s="63">
        <v>0.94117647059999998</v>
      </c>
      <c r="CV439" s="62">
        <v>0.9217391304</v>
      </c>
      <c r="CW439" s="62">
        <v>0.47058823529999999</v>
      </c>
      <c r="CX439" s="46">
        <f t="shared" si="67"/>
        <v>13.030097791199999</v>
      </c>
      <c r="CY439" s="60">
        <v>0</v>
      </c>
      <c r="CZ439" s="60">
        <v>0</v>
      </c>
      <c r="DA439" s="46">
        <f t="shared" si="68"/>
        <v>9.4117647059999996</v>
      </c>
      <c r="DB439" s="60">
        <v>0</v>
      </c>
      <c r="DC439" s="60">
        <v>0</v>
      </c>
      <c r="DD439" s="66">
        <v>0</v>
      </c>
      <c r="DE439" s="49">
        <f t="shared" si="69"/>
        <v>0.48522945939891887</v>
      </c>
    </row>
    <row r="440" spans="1:109" x14ac:dyDescent="0.45">
      <c r="A440" s="56" t="s">
        <v>2326</v>
      </c>
      <c r="B440" s="57" t="s">
        <v>2327</v>
      </c>
      <c r="C440" s="56" t="s">
        <v>2328</v>
      </c>
      <c r="D440" s="56" t="s">
        <v>2329</v>
      </c>
      <c r="E440" s="56" t="s">
        <v>2330</v>
      </c>
      <c r="F440" s="56" t="s">
        <v>2275</v>
      </c>
      <c r="G440" s="56" t="s">
        <v>2275</v>
      </c>
      <c r="H440" s="56" t="s">
        <v>142</v>
      </c>
      <c r="I440" s="58">
        <v>0</v>
      </c>
      <c r="J440" s="59">
        <v>99</v>
      </c>
      <c r="K440" s="60">
        <v>2.4470000000000001</v>
      </c>
      <c r="L440" s="47">
        <f>IF(K440&lt;Benchmarks!C$9,0,IF(K440&lt;Benchmarks!D$9,1,IF(K440&lt;Benchmarks!E$9,2,IF(K440&lt;Benchmarks!F$9,3,IF(K440&lt;Benchmarks!G$9,4,IF(K440&lt;Benchmarks!H$9,5,6))))))</f>
        <v>3</v>
      </c>
      <c r="M440" s="62">
        <v>0.85766423359999999</v>
      </c>
      <c r="N440" s="46">
        <f t="shared" si="60"/>
        <v>2.5729927008</v>
      </c>
      <c r="O440" s="60">
        <v>1.1890000000000001</v>
      </c>
      <c r="P440" s="47">
        <f>IF(O440&lt;Benchmarks!C$8,0,IF(O440&lt;Benchmarks!D$8,1,IF(O440&lt;Benchmarks!E$8,2,IF(O440&lt;Benchmarks!F$8,3,IF(O440&lt;Benchmarks!G$8,4,IF(O440&lt;Benchmarks!H$8,5,6))))))</f>
        <v>4</v>
      </c>
      <c r="Q440" s="62">
        <v>1</v>
      </c>
      <c r="R440" s="46">
        <f t="shared" si="61"/>
        <v>4</v>
      </c>
      <c r="S440" s="60">
        <v>0.63300000000000001</v>
      </c>
      <c r="T440" s="47">
        <f>IF(S440&lt;Benchmarks!C$7,0,IF(S440&lt;Benchmarks!D$7,1,IF(S440&lt;Benchmarks!E$7,2,IF(S440&lt;Benchmarks!F$7,3,IF(S440&lt;Benchmarks!G$7,4,IF(S440&lt;Benchmarks!H$7,5,6))))))</f>
        <v>5</v>
      </c>
      <c r="U440" s="62">
        <v>1</v>
      </c>
      <c r="V440" s="46">
        <f t="shared" si="62"/>
        <v>5</v>
      </c>
      <c r="W440" s="60">
        <v>4.2690000000000001</v>
      </c>
      <c r="X440" s="44">
        <f>IF(W440&lt;Benchmarks!C$5,0,IF(W440&lt;Benchmarks!D$5,1,IF(W440&lt;Benchmarks!E$5,2,IF(W440&lt;Benchmarks!F$5,3,IF(W440&lt;Benchmarks!G$5,4,IF(W440&lt;Benchmarks!H$5,5,6))))))</f>
        <v>4</v>
      </c>
      <c r="Y440" s="62">
        <v>0.99635036499999996</v>
      </c>
      <c r="Z440" s="46">
        <f t="shared" si="63"/>
        <v>3.9854014599999998</v>
      </c>
      <c r="AA440" s="60">
        <v>3.7610000000000001</v>
      </c>
      <c r="AB440" s="44">
        <f>IF(AA440&lt;Benchmarks!C$6,0,IF(AA440&lt;Benchmarks!D$6,1,IF(AA440&lt;Benchmarks!E$6,2,IF(AA440&lt;Benchmarks!F$6,3,IF(AA440&lt;Benchmarks!G$6,4,IF(AA440&lt;Benchmarks!H$6,5,6))))))</f>
        <v>4</v>
      </c>
      <c r="AC440" s="62">
        <v>0.98717948720000004</v>
      </c>
      <c r="AD440" s="46">
        <f t="shared" si="64"/>
        <v>3.9487179488000002</v>
      </c>
      <c r="AE440" s="46">
        <f t="shared" si="65"/>
        <v>19.507112109600001</v>
      </c>
      <c r="AF440" s="58">
        <v>30</v>
      </c>
      <c r="AG440" s="48">
        <f t="shared" si="66"/>
        <v>0.65023707032</v>
      </c>
      <c r="AH440" s="171"/>
      <c r="AI440" s="58">
        <v>1</v>
      </c>
      <c r="AJ440" s="58">
        <v>182</v>
      </c>
      <c r="AK440" s="58">
        <v>0</v>
      </c>
      <c r="AL440" s="111"/>
      <c r="AM440" s="58">
        <v>1</v>
      </c>
      <c r="AN440" s="171"/>
      <c r="AO440" s="58">
        <v>1</v>
      </c>
      <c r="AP440" s="58">
        <v>184</v>
      </c>
      <c r="AQ440" s="58">
        <v>0</v>
      </c>
      <c r="AR440" s="111"/>
      <c r="AS440" s="58">
        <v>1</v>
      </c>
      <c r="AT440" s="111"/>
      <c r="AU440" s="171"/>
      <c r="AV440" s="58">
        <v>2</v>
      </c>
      <c r="AW440" s="58">
        <v>0</v>
      </c>
      <c r="AX440" s="58">
        <v>2</v>
      </c>
      <c r="AY440" s="171"/>
      <c r="AZ440" s="58">
        <v>1</v>
      </c>
      <c r="BA440" s="58">
        <v>44</v>
      </c>
      <c r="BB440" s="58">
        <v>0</v>
      </c>
      <c r="BC440" s="111"/>
      <c r="BD440" s="58">
        <v>1</v>
      </c>
      <c r="BE440" s="111"/>
      <c r="BF440" s="171"/>
      <c r="BG440" s="58">
        <v>3</v>
      </c>
      <c r="BH440" s="58">
        <v>0</v>
      </c>
      <c r="BI440" s="58">
        <v>3</v>
      </c>
      <c r="BJ440" s="58">
        <v>3</v>
      </c>
      <c r="BK440" s="61">
        <v>0</v>
      </c>
      <c r="BL440" s="61">
        <v>0</v>
      </c>
      <c r="BM440" s="61">
        <v>215</v>
      </c>
      <c r="BN440" s="64">
        <v>0</v>
      </c>
      <c r="BO440" s="63">
        <v>0</v>
      </c>
      <c r="BP440" s="58">
        <v>0</v>
      </c>
      <c r="BQ440" s="175"/>
      <c r="BR440" s="61">
        <v>1</v>
      </c>
      <c r="BS440" s="61">
        <v>214</v>
      </c>
      <c r="BT440" s="64">
        <v>0</v>
      </c>
      <c r="BU440" s="112"/>
      <c r="BV440" s="64">
        <v>1</v>
      </c>
      <c r="BW440" s="112"/>
      <c r="BX440" s="172"/>
      <c r="BY440" s="64">
        <v>4</v>
      </c>
      <c r="BZ440" s="64">
        <v>0</v>
      </c>
      <c r="CA440" s="64">
        <v>4</v>
      </c>
      <c r="CB440" s="177"/>
      <c r="CC440" s="61">
        <v>1</v>
      </c>
      <c r="CD440" s="61">
        <v>202</v>
      </c>
      <c r="CE440" s="64">
        <v>0</v>
      </c>
      <c r="CF440" s="112"/>
      <c r="CG440" s="58">
        <v>1</v>
      </c>
      <c r="CH440" s="171"/>
      <c r="CI440" s="58">
        <v>1</v>
      </c>
      <c r="CJ440" s="58">
        <v>204</v>
      </c>
      <c r="CK440" s="58">
        <v>0</v>
      </c>
      <c r="CL440" s="112"/>
      <c r="CM440" s="58">
        <v>1</v>
      </c>
      <c r="CN440" s="112"/>
      <c r="CO440" s="171"/>
      <c r="CP440" s="58">
        <v>5</v>
      </c>
      <c r="CQ440" s="58">
        <v>0</v>
      </c>
      <c r="CR440" s="58">
        <v>5</v>
      </c>
      <c r="CS440" s="64">
        <v>12</v>
      </c>
      <c r="CT440" s="64">
        <v>17</v>
      </c>
      <c r="CU440" s="63">
        <v>0.70588235290000001</v>
      </c>
      <c r="CV440" s="62">
        <v>0.97209302330000003</v>
      </c>
      <c r="CW440" s="62">
        <v>0.70588235290000001</v>
      </c>
      <c r="CX440" s="46">
        <f t="shared" si="67"/>
        <v>17.068723095900001</v>
      </c>
      <c r="CY440" s="60">
        <v>0</v>
      </c>
      <c r="CZ440" s="60">
        <v>0</v>
      </c>
      <c r="DA440" s="46">
        <f t="shared" si="68"/>
        <v>14.117647057999999</v>
      </c>
      <c r="DB440" s="60">
        <v>0</v>
      </c>
      <c r="DC440" s="60">
        <v>0</v>
      </c>
      <c r="DD440" s="66">
        <v>0</v>
      </c>
      <c r="DE440" s="49">
        <f t="shared" si="69"/>
        <v>0.67429989521945943</v>
      </c>
    </row>
    <row r="441" spans="1:109" x14ac:dyDescent="0.45">
      <c r="A441" s="56" t="s">
        <v>2331</v>
      </c>
      <c r="B441" s="57" t="s">
        <v>2332</v>
      </c>
      <c r="C441" s="56" t="s">
        <v>2333</v>
      </c>
      <c r="D441" s="56" t="s">
        <v>2334</v>
      </c>
      <c r="E441" s="56" t="s">
        <v>2335</v>
      </c>
      <c r="F441" s="56" t="s">
        <v>2275</v>
      </c>
      <c r="G441" s="56" t="s">
        <v>2275</v>
      </c>
      <c r="H441" s="56" t="s">
        <v>142</v>
      </c>
      <c r="I441" s="58">
        <v>0</v>
      </c>
      <c r="J441" s="59">
        <v>240</v>
      </c>
      <c r="K441" s="60">
        <v>1.92</v>
      </c>
      <c r="L441" s="47">
        <f>IF(K441&lt;Benchmarks!C$9,0,IF(K441&lt;Benchmarks!D$9,1,IF(K441&lt;Benchmarks!E$9,2,IF(K441&lt;Benchmarks!F$9,3,IF(K441&lt;Benchmarks!G$9,4,IF(K441&lt;Benchmarks!H$9,5,6))))))</f>
        <v>0</v>
      </c>
      <c r="M441" s="62">
        <v>0.22992700730000001</v>
      </c>
      <c r="N441" s="46">
        <f t="shared" si="60"/>
        <v>0</v>
      </c>
      <c r="O441" s="60">
        <v>1.1000000000000001</v>
      </c>
      <c r="P441" s="47">
        <f>IF(O441&lt;Benchmarks!C$8,0,IF(O441&lt;Benchmarks!D$8,1,IF(O441&lt;Benchmarks!E$8,2,IF(O441&lt;Benchmarks!F$8,3,IF(O441&lt;Benchmarks!G$8,4,IF(O441&lt;Benchmarks!H$8,5,6))))))</f>
        <v>2</v>
      </c>
      <c r="Q441" s="62">
        <v>1</v>
      </c>
      <c r="R441" s="46">
        <f t="shared" si="61"/>
        <v>2</v>
      </c>
      <c r="S441" s="60">
        <v>0.38800000000000001</v>
      </c>
      <c r="T441" s="47">
        <f>IF(S441&lt;Benchmarks!C$7,0,IF(S441&lt;Benchmarks!D$7,1,IF(S441&lt;Benchmarks!E$7,2,IF(S441&lt;Benchmarks!F$7,3,IF(S441&lt;Benchmarks!G$7,4,IF(S441&lt;Benchmarks!H$7,5,6))))))</f>
        <v>2</v>
      </c>
      <c r="U441" s="62">
        <v>1</v>
      </c>
      <c r="V441" s="46">
        <f t="shared" si="62"/>
        <v>2</v>
      </c>
      <c r="W441" s="60">
        <v>3.4079999999999999</v>
      </c>
      <c r="X441" s="44">
        <f>IF(W441&lt;Benchmarks!C$5,0,IF(W441&lt;Benchmarks!D$5,1,IF(W441&lt;Benchmarks!E$5,2,IF(W441&lt;Benchmarks!F$5,3,IF(W441&lt;Benchmarks!G$5,4,IF(W441&lt;Benchmarks!H$5,5,6))))))</f>
        <v>0</v>
      </c>
      <c r="Y441" s="62">
        <v>0.98905109489999998</v>
      </c>
      <c r="Z441" s="46">
        <f t="shared" si="63"/>
        <v>0</v>
      </c>
      <c r="AA441" s="60">
        <v>3.181</v>
      </c>
      <c r="AB441" s="44">
        <f>IF(AA441&lt;Benchmarks!C$6,0,IF(AA441&lt;Benchmarks!D$6,1,IF(AA441&lt;Benchmarks!E$6,2,IF(AA441&lt;Benchmarks!F$6,3,IF(AA441&lt;Benchmarks!G$6,4,IF(AA441&lt;Benchmarks!H$6,5,6))))))</f>
        <v>0</v>
      </c>
      <c r="AC441" s="62">
        <v>0.9615384615</v>
      </c>
      <c r="AD441" s="46">
        <f t="shared" si="64"/>
        <v>0</v>
      </c>
      <c r="AE441" s="46">
        <f t="shared" si="65"/>
        <v>4</v>
      </c>
      <c r="AF441" s="58">
        <v>30</v>
      </c>
      <c r="AG441" s="48">
        <f t="shared" si="66"/>
        <v>0.13333333333333333</v>
      </c>
      <c r="AH441" s="58">
        <v>33</v>
      </c>
      <c r="AI441" s="58">
        <v>0</v>
      </c>
      <c r="AJ441" s="58">
        <v>596</v>
      </c>
      <c r="AK441" s="58">
        <v>0</v>
      </c>
      <c r="AL441" s="62">
        <v>5.5370000000000003E-2</v>
      </c>
      <c r="AM441" s="58">
        <v>0</v>
      </c>
      <c r="AN441" s="58">
        <v>21</v>
      </c>
      <c r="AO441" s="58">
        <v>0</v>
      </c>
      <c r="AP441" s="58">
        <v>713</v>
      </c>
      <c r="AQ441" s="58">
        <v>0</v>
      </c>
      <c r="AR441" s="62">
        <v>2.945E-2</v>
      </c>
      <c r="AS441" s="58">
        <v>0</v>
      </c>
      <c r="AT441" s="62">
        <v>0.59435909200000003</v>
      </c>
      <c r="AU441" s="58">
        <v>0</v>
      </c>
      <c r="AV441" s="58">
        <v>4</v>
      </c>
      <c r="AW441" s="58">
        <v>5</v>
      </c>
      <c r="AX441" s="58">
        <v>5</v>
      </c>
      <c r="AY441" s="171"/>
      <c r="AZ441" s="58">
        <v>1</v>
      </c>
      <c r="BA441" s="58">
        <v>184</v>
      </c>
      <c r="BB441" s="58">
        <v>0</v>
      </c>
      <c r="BC441" s="111"/>
      <c r="BD441" s="58">
        <v>1</v>
      </c>
      <c r="BE441" s="111"/>
      <c r="BF441" s="58">
        <v>2</v>
      </c>
      <c r="BG441" s="58">
        <v>5</v>
      </c>
      <c r="BH441" s="58">
        <v>6</v>
      </c>
      <c r="BI441" s="58">
        <v>6</v>
      </c>
      <c r="BJ441" s="58">
        <v>6</v>
      </c>
      <c r="BK441" s="61">
        <v>14</v>
      </c>
      <c r="BL441" s="61">
        <v>0</v>
      </c>
      <c r="BM441" s="61">
        <v>725</v>
      </c>
      <c r="BN441" s="64">
        <v>0</v>
      </c>
      <c r="BO441" s="63">
        <v>1.9310000000000001E-2</v>
      </c>
      <c r="BP441" s="58">
        <v>0</v>
      </c>
      <c r="BQ441" s="61">
        <v>29</v>
      </c>
      <c r="BR441" s="61">
        <v>0</v>
      </c>
      <c r="BS441" s="61">
        <v>795</v>
      </c>
      <c r="BT441" s="64">
        <v>0</v>
      </c>
      <c r="BU441" s="63">
        <v>3.6479999999999999E-2</v>
      </c>
      <c r="BV441" s="64">
        <v>0</v>
      </c>
      <c r="BW441" s="112"/>
      <c r="BX441" s="172"/>
      <c r="BY441" s="64">
        <v>0</v>
      </c>
      <c r="BZ441" s="64">
        <v>0</v>
      </c>
      <c r="CA441" s="64">
        <v>0</v>
      </c>
      <c r="CB441" s="65">
        <v>87</v>
      </c>
      <c r="CC441" s="61">
        <v>0</v>
      </c>
      <c r="CD441" s="61">
        <v>573</v>
      </c>
      <c r="CE441" s="64">
        <v>0</v>
      </c>
      <c r="CF441" s="63">
        <v>0.15182999999999999</v>
      </c>
      <c r="CG441" s="58">
        <v>0</v>
      </c>
      <c r="CH441" s="58">
        <v>94</v>
      </c>
      <c r="CI441" s="58">
        <v>0</v>
      </c>
      <c r="CJ441" s="58">
        <v>547</v>
      </c>
      <c r="CK441" s="58">
        <v>0</v>
      </c>
      <c r="CL441" s="63">
        <v>0.17185</v>
      </c>
      <c r="CM441" s="58">
        <v>0</v>
      </c>
      <c r="CN441" s="112"/>
      <c r="CO441" s="171"/>
      <c r="CP441" s="58">
        <v>0</v>
      </c>
      <c r="CQ441" s="58">
        <v>0</v>
      </c>
      <c r="CR441" s="58">
        <v>0</v>
      </c>
      <c r="CS441" s="64">
        <v>6</v>
      </c>
      <c r="CT441" s="64">
        <v>17</v>
      </c>
      <c r="CU441" s="63">
        <v>0.35294117650000001</v>
      </c>
      <c r="CV441" s="62">
        <v>0.9924050633</v>
      </c>
      <c r="CW441" s="62">
        <v>0.35294117650000001</v>
      </c>
      <c r="CX441" s="46">
        <f t="shared" si="67"/>
        <v>3.5</v>
      </c>
      <c r="CY441" s="60">
        <v>0</v>
      </c>
      <c r="CZ441" s="60">
        <v>0</v>
      </c>
      <c r="DA441" s="46">
        <f t="shared" si="68"/>
        <v>7.0588235299999997</v>
      </c>
      <c r="DB441" s="60">
        <v>0</v>
      </c>
      <c r="DC441" s="60">
        <v>0</v>
      </c>
      <c r="DD441" s="66">
        <v>0</v>
      </c>
      <c r="DE441" s="49">
        <f t="shared" si="69"/>
        <v>0.22829888713513513</v>
      </c>
    </row>
    <row r="442" spans="1:109" x14ac:dyDescent="0.45">
      <c r="A442" s="56" t="s">
        <v>2336</v>
      </c>
      <c r="B442" s="57" t="s">
        <v>2337</v>
      </c>
      <c r="C442" s="56" t="s">
        <v>2338</v>
      </c>
      <c r="D442" s="56" t="s">
        <v>2339</v>
      </c>
      <c r="E442" s="56" t="s">
        <v>2340</v>
      </c>
      <c r="F442" s="56" t="s">
        <v>2275</v>
      </c>
      <c r="G442" s="56" t="s">
        <v>2275</v>
      </c>
      <c r="H442" s="56" t="s">
        <v>142</v>
      </c>
      <c r="I442" s="58">
        <v>0</v>
      </c>
      <c r="J442" s="59">
        <v>59</v>
      </c>
      <c r="K442" s="60">
        <v>1.9319999999999999</v>
      </c>
      <c r="L442" s="47">
        <f>IF(K442&lt;Benchmarks!C$9,0,IF(K442&lt;Benchmarks!D$9,1,IF(K442&lt;Benchmarks!E$9,2,IF(K442&lt;Benchmarks!F$9,3,IF(K442&lt;Benchmarks!G$9,4,IF(K442&lt;Benchmarks!H$9,5,6))))))</f>
        <v>0</v>
      </c>
      <c r="M442" s="62">
        <v>0.27737226279999999</v>
      </c>
      <c r="N442" s="46">
        <f t="shared" si="60"/>
        <v>0</v>
      </c>
      <c r="O442" s="60">
        <v>1.0669999999999999</v>
      </c>
      <c r="P442" s="47">
        <f>IF(O442&lt;Benchmarks!C$8,0,IF(O442&lt;Benchmarks!D$8,1,IF(O442&lt;Benchmarks!E$8,2,IF(O442&lt;Benchmarks!F$8,3,IF(O442&lt;Benchmarks!G$8,4,IF(O442&lt;Benchmarks!H$8,5,6))))))</f>
        <v>2</v>
      </c>
      <c r="Q442" s="62">
        <v>1</v>
      </c>
      <c r="R442" s="46">
        <f t="shared" si="61"/>
        <v>2</v>
      </c>
      <c r="S442" s="60">
        <v>0.74299999999999999</v>
      </c>
      <c r="T442" s="47">
        <f>IF(S442&lt;Benchmarks!C$7,0,IF(S442&lt;Benchmarks!D$7,1,IF(S442&lt;Benchmarks!E$7,2,IF(S442&lt;Benchmarks!F$7,3,IF(S442&lt;Benchmarks!G$7,4,IF(S442&lt;Benchmarks!H$7,5,6))))))</f>
        <v>6</v>
      </c>
      <c r="U442" s="62">
        <v>1</v>
      </c>
      <c r="V442" s="46">
        <f t="shared" si="62"/>
        <v>6</v>
      </c>
      <c r="W442" s="60">
        <v>3.742</v>
      </c>
      <c r="X442" s="44">
        <f>IF(W442&lt;Benchmarks!C$5,0,IF(W442&lt;Benchmarks!D$5,1,IF(W442&lt;Benchmarks!E$5,2,IF(W442&lt;Benchmarks!F$5,3,IF(W442&lt;Benchmarks!G$5,4,IF(W442&lt;Benchmarks!H$5,5,6))))))</f>
        <v>1</v>
      </c>
      <c r="Y442" s="62">
        <v>0.92700729930000003</v>
      </c>
      <c r="Z442" s="46">
        <f t="shared" si="63"/>
        <v>0.92700729930000003</v>
      </c>
      <c r="AA442" s="60">
        <v>3.2</v>
      </c>
      <c r="AB442" s="44">
        <f>IF(AA442&lt;Benchmarks!C$6,0,IF(AA442&lt;Benchmarks!D$6,1,IF(AA442&lt;Benchmarks!E$6,2,IF(AA442&lt;Benchmarks!F$6,3,IF(AA442&lt;Benchmarks!G$6,4,IF(AA442&lt;Benchmarks!H$6,5,6))))))</f>
        <v>0</v>
      </c>
      <c r="AC442" s="62">
        <v>0.74358974359999996</v>
      </c>
      <c r="AD442" s="46">
        <f t="shared" si="64"/>
        <v>0</v>
      </c>
      <c r="AE442" s="46">
        <f t="shared" si="65"/>
        <v>8.9270072992999996</v>
      </c>
      <c r="AF442" s="58">
        <v>30</v>
      </c>
      <c r="AG442" s="48">
        <f t="shared" si="66"/>
        <v>0.29756690997666663</v>
      </c>
      <c r="AH442" s="171"/>
      <c r="AI442" s="58">
        <v>1</v>
      </c>
      <c r="AJ442" s="58">
        <v>62</v>
      </c>
      <c r="AK442" s="58">
        <v>0</v>
      </c>
      <c r="AL442" s="111"/>
      <c r="AM442" s="58">
        <v>1</v>
      </c>
      <c r="AN442" s="171"/>
      <c r="AO442" s="58">
        <v>1</v>
      </c>
      <c r="AP442" s="58">
        <v>78</v>
      </c>
      <c r="AQ442" s="58">
        <v>0</v>
      </c>
      <c r="AR442" s="111"/>
      <c r="AS442" s="58">
        <v>1</v>
      </c>
      <c r="AT442" s="62">
        <v>0.3229268293</v>
      </c>
      <c r="AU442" s="58">
        <v>0</v>
      </c>
      <c r="AV442" s="58">
        <v>5</v>
      </c>
      <c r="AW442" s="58">
        <v>6</v>
      </c>
      <c r="AX442" s="58">
        <v>6</v>
      </c>
      <c r="AY442" s="58">
        <v>0</v>
      </c>
      <c r="AZ442" s="58">
        <v>0</v>
      </c>
      <c r="BA442" s="171"/>
      <c r="BB442" s="58">
        <v>4</v>
      </c>
      <c r="BC442" s="111"/>
      <c r="BD442" s="58">
        <v>4</v>
      </c>
      <c r="BE442" s="111"/>
      <c r="BF442" s="171"/>
      <c r="BG442" s="171"/>
      <c r="BH442" s="171"/>
      <c r="BI442" s="171"/>
      <c r="BJ442" s="58">
        <v>6</v>
      </c>
      <c r="BK442" s="61">
        <v>0</v>
      </c>
      <c r="BL442" s="61">
        <v>0</v>
      </c>
      <c r="BM442" s="61">
        <v>74</v>
      </c>
      <c r="BN442" s="64">
        <v>0</v>
      </c>
      <c r="BO442" s="63">
        <v>0</v>
      </c>
      <c r="BP442" s="58">
        <v>0</v>
      </c>
      <c r="BQ442" s="175"/>
      <c r="BR442" s="61">
        <v>1</v>
      </c>
      <c r="BS442" s="61">
        <v>83</v>
      </c>
      <c r="BT442" s="64">
        <v>0</v>
      </c>
      <c r="BU442" s="112"/>
      <c r="BV442" s="64">
        <v>1</v>
      </c>
      <c r="BW442" s="112"/>
      <c r="BX442" s="172"/>
      <c r="BY442" s="64">
        <v>1</v>
      </c>
      <c r="BZ442" s="64">
        <v>0</v>
      </c>
      <c r="CA442" s="64">
        <v>1</v>
      </c>
      <c r="CB442" s="177"/>
      <c r="CC442" s="61">
        <v>1</v>
      </c>
      <c r="CD442" s="61">
        <v>74</v>
      </c>
      <c r="CE442" s="64">
        <v>0</v>
      </c>
      <c r="CF442" s="112"/>
      <c r="CG442" s="58">
        <v>1</v>
      </c>
      <c r="CH442" s="171"/>
      <c r="CI442" s="58">
        <v>1</v>
      </c>
      <c r="CJ442" s="58">
        <v>80</v>
      </c>
      <c r="CK442" s="58">
        <v>0</v>
      </c>
      <c r="CL442" s="112"/>
      <c r="CM442" s="58">
        <v>1</v>
      </c>
      <c r="CN442" s="63">
        <v>0.72934827729999996</v>
      </c>
      <c r="CO442" s="58">
        <v>0</v>
      </c>
      <c r="CP442" s="58">
        <v>4</v>
      </c>
      <c r="CQ442" s="58">
        <v>5</v>
      </c>
      <c r="CR442" s="58">
        <v>5</v>
      </c>
      <c r="CS442" s="64">
        <v>12</v>
      </c>
      <c r="CT442" s="64">
        <v>17</v>
      </c>
      <c r="CU442" s="63">
        <v>0.70588235290000001</v>
      </c>
      <c r="CV442" s="62">
        <v>0.94318181820000002</v>
      </c>
      <c r="CW442" s="62">
        <v>0.35294117650000001</v>
      </c>
      <c r="CX442" s="46">
        <f t="shared" si="67"/>
        <v>7.8111313868874985</v>
      </c>
      <c r="CY442" s="60">
        <v>0</v>
      </c>
      <c r="CZ442" s="60">
        <v>0</v>
      </c>
      <c r="DA442" s="46">
        <f t="shared" si="68"/>
        <v>7.0588235299999997</v>
      </c>
      <c r="DB442" s="60">
        <v>0</v>
      </c>
      <c r="DC442" s="60">
        <v>0</v>
      </c>
      <c r="DD442" s="66">
        <v>0</v>
      </c>
      <c r="DE442" s="49">
        <f t="shared" si="69"/>
        <v>0.32151253874351343</v>
      </c>
    </row>
    <row r="443" spans="1:109" x14ac:dyDescent="0.45">
      <c r="A443" s="56" t="s">
        <v>2341</v>
      </c>
      <c r="B443" s="57" t="s">
        <v>2342</v>
      </c>
      <c r="C443" s="56" t="s">
        <v>2343</v>
      </c>
      <c r="D443" s="56" t="s">
        <v>2344</v>
      </c>
      <c r="E443" s="56" t="s">
        <v>2345</v>
      </c>
      <c r="F443" s="56" t="s">
        <v>2275</v>
      </c>
      <c r="G443" s="56" t="s">
        <v>2275</v>
      </c>
      <c r="H443" s="56" t="s">
        <v>142</v>
      </c>
      <c r="I443" s="58">
        <v>0</v>
      </c>
      <c r="J443" s="59">
        <v>75</v>
      </c>
      <c r="K443" s="60">
        <v>2.3780000000000001</v>
      </c>
      <c r="L443" s="47">
        <f>IF(K443&lt;Benchmarks!C$9,0,IF(K443&lt;Benchmarks!D$9,1,IF(K443&lt;Benchmarks!E$9,2,IF(K443&lt;Benchmarks!F$9,3,IF(K443&lt;Benchmarks!G$9,4,IF(K443&lt;Benchmarks!H$9,5,6))))))</f>
        <v>2</v>
      </c>
      <c r="M443" s="62">
        <v>0.6788321168</v>
      </c>
      <c r="N443" s="46">
        <f t="shared" si="60"/>
        <v>1.3576642336</v>
      </c>
      <c r="O443" s="60">
        <v>1.1319999999999999</v>
      </c>
      <c r="P443" s="47">
        <f>IF(O443&lt;Benchmarks!C$8,0,IF(O443&lt;Benchmarks!D$8,1,IF(O443&lt;Benchmarks!E$8,2,IF(O443&lt;Benchmarks!F$8,3,IF(O443&lt;Benchmarks!G$8,4,IF(O443&lt;Benchmarks!H$8,5,6))))))</f>
        <v>3</v>
      </c>
      <c r="Q443" s="62">
        <v>1</v>
      </c>
      <c r="R443" s="46">
        <f t="shared" si="61"/>
        <v>3</v>
      </c>
      <c r="S443" s="60">
        <v>0.39300000000000002</v>
      </c>
      <c r="T443" s="47">
        <f>IF(S443&lt;Benchmarks!C$7,0,IF(S443&lt;Benchmarks!D$7,1,IF(S443&lt;Benchmarks!E$7,2,IF(S443&lt;Benchmarks!F$7,3,IF(S443&lt;Benchmarks!G$7,4,IF(S443&lt;Benchmarks!H$7,5,6))))))</f>
        <v>2</v>
      </c>
      <c r="U443" s="62">
        <v>1</v>
      </c>
      <c r="V443" s="46">
        <f t="shared" si="62"/>
        <v>2</v>
      </c>
      <c r="W443" s="60">
        <v>3.903</v>
      </c>
      <c r="X443" s="44">
        <f>IF(W443&lt;Benchmarks!C$5,0,IF(W443&lt;Benchmarks!D$5,1,IF(W443&lt;Benchmarks!E$5,2,IF(W443&lt;Benchmarks!F$5,3,IF(W443&lt;Benchmarks!G$5,4,IF(W443&lt;Benchmarks!H$5,5,6))))))</f>
        <v>2</v>
      </c>
      <c r="Y443" s="62">
        <v>0.89051094890000004</v>
      </c>
      <c r="Z443" s="46">
        <f t="shared" si="63"/>
        <v>1.7810218978000001</v>
      </c>
      <c r="AA443" s="60">
        <v>3.415</v>
      </c>
      <c r="AB443" s="44">
        <f>IF(AA443&lt;Benchmarks!C$6,0,IF(AA443&lt;Benchmarks!D$6,1,IF(AA443&lt;Benchmarks!E$6,2,IF(AA443&lt;Benchmarks!F$6,3,IF(AA443&lt;Benchmarks!G$6,4,IF(AA443&lt;Benchmarks!H$6,5,6))))))</f>
        <v>1</v>
      </c>
      <c r="AC443" s="62">
        <v>0.64102564100000003</v>
      </c>
      <c r="AD443" s="46">
        <f t="shared" si="64"/>
        <v>0.64102564100000003</v>
      </c>
      <c r="AE443" s="46">
        <f t="shared" si="65"/>
        <v>8.7797117724000007</v>
      </c>
      <c r="AF443" s="58">
        <v>30</v>
      </c>
      <c r="AG443" s="48">
        <f t="shared" si="66"/>
        <v>0.29265705908</v>
      </c>
      <c r="AH443" s="58">
        <v>14</v>
      </c>
      <c r="AI443" s="58">
        <v>0</v>
      </c>
      <c r="AJ443" s="58">
        <v>146</v>
      </c>
      <c r="AK443" s="58">
        <v>0</v>
      </c>
      <c r="AL443" s="62">
        <v>9.5890000000000003E-2</v>
      </c>
      <c r="AM443" s="58">
        <v>0</v>
      </c>
      <c r="AN443" s="171"/>
      <c r="AO443" s="58">
        <v>1</v>
      </c>
      <c r="AP443" s="58">
        <v>126</v>
      </c>
      <c r="AQ443" s="58">
        <v>0</v>
      </c>
      <c r="AR443" s="111"/>
      <c r="AS443" s="58">
        <v>1</v>
      </c>
      <c r="AT443" s="111"/>
      <c r="AU443" s="58">
        <v>2</v>
      </c>
      <c r="AV443" s="58">
        <v>1</v>
      </c>
      <c r="AW443" s="58">
        <v>2</v>
      </c>
      <c r="AX443" s="58">
        <v>2</v>
      </c>
      <c r="AY443" s="171"/>
      <c r="AZ443" s="58">
        <v>1</v>
      </c>
      <c r="BA443" s="171"/>
      <c r="BB443" s="58">
        <v>4</v>
      </c>
      <c r="BC443" s="111"/>
      <c r="BD443" s="58">
        <v>1</v>
      </c>
      <c r="BE443" s="111"/>
      <c r="BF443" s="171"/>
      <c r="BG443" s="171"/>
      <c r="BH443" s="171"/>
      <c r="BI443" s="171"/>
      <c r="BJ443" s="58">
        <v>2</v>
      </c>
      <c r="BK443" s="61">
        <v>11</v>
      </c>
      <c r="BL443" s="61">
        <v>0</v>
      </c>
      <c r="BM443" s="61">
        <v>172</v>
      </c>
      <c r="BN443" s="64">
        <v>0</v>
      </c>
      <c r="BO443" s="63">
        <v>6.3950000000000007E-2</v>
      </c>
      <c r="BP443" s="58">
        <v>0</v>
      </c>
      <c r="BQ443" s="175"/>
      <c r="BR443" s="61">
        <v>1</v>
      </c>
      <c r="BS443" s="61">
        <v>144</v>
      </c>
      <c r="BT443" s="64">
        <v>0</v>
      </c>
      <c r="BU443" s="112"/>
      <c r="BV443" s="64">
        <v>1</v>
      </c>
      <c r="BW443" s="112"/>
      <c r="BX443" s="64">
        <v>2</v>
      </c>
      <c r="BY443" s="64">
        <v>1</v>
      </c>
      <c r="BZ443" s="64">
        <v>5</v>
      </c>
      <c r="CA443" s="64">
        <v>5</v>
      </c>
      <c r="CB443" s="65">
        <v>14</v>
      </c>
      <c r="CC443" s="61">
        <v>0</v>
      </c>
      <c r="CD443" s="61">
        <v>142</v>
      </c>
      <c r="CE443" s="64">
        <v>0</v>
      </c>
      <c r="CF443" s="63">
        <v>9.8589999999999997E-2</v>
      </c>
      <c r="CG443" s="58">
        <v>0</v>
      </c>
      <c r="CH443" s="171"/>
      <c r="CI443" s="58">
        <v>1</v>
      </c>
      <c r="CJ443" s="58">
        <v>125</v>
      </c>
      <c r="CK443" s="58">
        <v>0</v>
      </c>
      <c r="CL443" s="112"/>
      <c r="CM443" s="58">
        <v>1</v>
      </c>
      <c r="CN443" s="112"/>
      <c r="CO443" s="58">
        <v>2</v>
      </c>
      <c r="CP443" s="58">
        <v>4</v>
      </c>
      <c r="CQ443" s="58">
        <v>5</v>
      </c>
      <c r="CR443" s="58">
        <v>5</v>
      </c>
      <c r="CS443" s="64">
        <v>12</v>
      </c>
      <c r="CT443" s="64">
        <v>17</v>
      </c>
      <c r="CU443" s="63">
        <v>0.70588235290000001</v>
      </c>
      <c r="CV443" s="62">
        <v>0.94630872479999995</v>
      </c>
      <c r="CW443" s="62">
        <v>0.35294117650000001</v>
      </c>
      <c r="CX443" s="46">
        <f t="shared" si="67"/>
        <v>7.6822478008499999</v>
      </c>
      <c r="CY443" s="60">
        <v>0</v>
      </c>
      <c r="CZ443" s="60">
        <v>0</v>
      </c>
      <c r="DA443" s="46">
        <f t="shared" si="68"/>
        <v>7.0588235299999997</v>
      </c>
      <c r="DB443" s="60">
        <v>0</v>
      </c>
      <c r="DC443" s="60">
        <v>0</v>
      </c>
      <c r="DD443" s="66">
        <v>0</v>
      </c>
      <c r="DE443" s="49">
        <f t="shared" si="69"/>
        <v>0.31872586661297297</v>
      </c>
    </row>
    <row r="444" spans="1:109" x14ac:dyDescent="0.45">
      <c r="A444" s="56" t="s">
        <v>2346</v>
      </c>
      <c r="B444" s="57" t="s">
        <v>2347</v>
      </c>
      <c r="C444" s="56" t="s">
        <v>2348</v>
      </c>
      <c r="D444" s="56" t="s">
        <v>2349</v>
      </c>
      <c r="E444" s="56" t="s">
        <v>2350</v>
      </c>
      <c r="F444" s="56" t="s">
        <v>2275</v>
      </c>
      <c r="G444" s="56" t="s">
        <v>2275</v>
      </c>
      <c r="H444" s="56" t="s">
        <v>142</v>
      </c>
      <c r="I444" s="58">
        <v>0</v>
      </c>
      <c r="J444" s="59">
        <v>99</v>
      </c>
      <c r="K444" s="60">
        <v>2.298</v>
      </c>
      <c r="L444" s="47">
        <f>IF(K444&lt;Benchmarks!C$9,0,IF(K444&lt;Benchmarks!D$9,1,IF(K444&lt;Benchmarks!E$9,2,IF(K444&lt;Benchmarks!F$9,3,IF(K444&lt;Benchmarks!G$9,4,IF(K444&lt;Benchmarks!H$9,5,6))))))</f>
        <v>1</v>
      </c>
      <c r="M444" s="62">
        <v>0.45620437959999999</v>
      </c>
      <c r="N444" s="46">
        <f t="shared" si="60"/>
        <v>0.45620437959999999</v>
      </c>
      <c r="O444" s="60">
        <v>1.099</v>
      </c>
      <c r="P444" s="47">
        <f>IF(O444&lt;Benchmarks!C$8,0,IF(O444&lt;Benchmarks!D$8,1,IF(O444&lt;Benchmarks!E$8,2,IF(O444&lt;Benchmarks!F$8,3,IF(O444&lt;Benchmarks!G$8,4,IF(O444&lt;Benchmarks!H$8,5,6))))))</f>
        <v>2</v>
      </c>
      <c r="Q444" s="62">
        <v>1</v>
      </c>
      <c r="R444" s="46">
        <f t="shared" si="61"/>
        <v>2</v>
      </c>
      <c r="S444" s="60">
        <v>0.53600000000000003</v>
      </c>
      <c r="T444" s="47">
        <f>IF(S444&lt;Benchmarks!C$7,0,IF(S444&lt;Benchmarks!D$7,1,IF(S444&lt;Benchmarks!E$7,2,IF(S444&lt;Benchmarks!F$7,3,IF(S444&lt;Benchmarks!G$7,4,IF(S444&lt;Benchmarks!H$7,5,6))))))</f>
        <v>4</v>
      </c>
      <c r="U444" s="62">
        <v>1</v>
      </c>
      <c r="V444" s="46">
        <f t="shared" si="62"/>
        <v>4</v>
      </c>
      <c r="W444" s="60">
        <v>3.9340000000000002</v>
      </c>
      <c r="X444" s="44">
        <f>IF(W444&lt;Benchmarks!C$5,0,IF(W444&lt;Benchmarks!D$5,1,IF(W444&lt;Benchmarks!E$5,2,IF(W444&lt;Benchmarks!F$5,3,IF(W444&lt;Benchmarks!G$5,4,IF(W444&lt;Benchmarks!H$5,5,6))))))</f>
        <v>2</v>
      </c>
      <c r="Y444" s="62">
        <v>0.92700729930000003</v>
      </c>
      <c r="Z444" s="46">
        <f t="shared" si="63"/>
        <v>1.8540145986000001</v>
      </c>
      <c r="AA444" s="60">
        <v>3.4870000000000001</v>
      </c>
      <c r="AB444" s="44">
        <f>IF(AA444&lt;Benchmarks!C$6,0,IF(AA444&lt;Benchmarks!D$6,1,IF(AA444&lt;Benchmarks!E$6,2,IF(AA444&lt;Benchmarks!F$6,3,IF(AA444&lt;Benchmarks!G$6,4,IF(AA444&lt;Benchmarks!H$6,5,6))))))</f>
        <v>2</v>
      </c>
      <c r="AC444" s="62">
        <v>0.7692307692</v>
      </c>
      <c r="AD444" s="46">
        <f t="shared" si="64"/>
        <v>1.5384615384</v>
      </c>
      <c r="AE444" s="46">
        <f t="shared" si="65"/>
        <v>9.8486805166</v>
      </c>
      <c r="AF444" s="58">
        <v>30</v>
      </c>
      <c r="AG444" s="48">
        <f t="shared" si="66"/>
        <v>0.32828935055333336</v>
      </c>
      <c r="AH444" s="171"/>
      <c r="AI444" s="58">
        <v>1</v>
      </c>
      <c r="AJ444" s="58">
        <v>238</v>
      </c>
      <c r="AK444" s="58">
        <v>0</v>
      </c>
      <c r="AL444" s="111"/>
      <c r="AM444" s="58">
        <v>1</v>
      </c>
      <c r="AN444" s="58">
        <v>12</v>
      </c>
      <c r="AO444" s="58">
        <v>0</v>
      </c>
      <c r="AP444" s="58">
        <v>192</v>
      </c>
      <c r="AQ444" s="58">
        <v>0</v>
      </c>
      <c r="AR444" s="62">
        <v>6.25E-2</v>
      </c>
      <c r="AS444" s="58">
        <v>0</v>
      </c>
      <c r="AT444" s="111"/>
      <c r="AU444" s="171"/>
      <c r="AV444" s="58">
        <v>1</v>
      </c>
      <c r="AW444" s="58">
        <v>0</v>
      </c>
      <c r="AX444" s="58">
        <v>1</v>
      </c>
      <c r="AY444" s="171"/>
      <c r="AZ444" s="58">
        <v>1</v>
      </c>
      <c r="BA444" s="58">
        <v>43</v>
      </c>
      <c r="BB444" s="58">
        <v>0</v>
      </c>
      <c r="BC444" s="111"/>
      <c r="BD444" s="58">
        <v>1</v>
      </c>
      <c r="BE444" s="111"/>
      <c r="BF444" s="171"/>
      <c r="BG444" s="58">
        <v>3</v>
      </c>
      <c r="BH444" s="58">
        <v>0</v>
      </c>
      <c r="BI444" s="58">
        <v>3</v>
      </c>
      <c r="BJ444" s="58">
        <v>3</v>
      </c>
      <c r="BK444" s="61">
        <v>16</v>
      </c>
      <c r="BL444" s="61">
        <v>0</v>
      </c>
      <c r="BM444" s="61">
        <v>275</v>
      </c>
      <c r="BN444" s="64">
        <v>0</v>
      </c>
      <c r="BO444" s="63">
        <v>5.8180000000000003E-2</v>
      </c>
      <c r="BP444" s="58">
        <v>0</v>
      </c>
      <c r="BQ444" s="175"/>
      <c r="BR444" s="61">
        <v>1</v>
      </c>
      <c r="BS444" s="61">
        <v>234</v>
      </c>
      <c r="BT444" s="64">
        <v>0</v>
      </c>
      <c r="BU444" s="112"/>
      <c r="BV444" s="64">
        <v>1</v>
      </c>
      <c r="BW444" s="112"/>
      <c r="BX444" s="64">
        <v>2</v>
      </c>
      <c r="BY444" s="64">
        <v>1</v>
      </c>
      <c r="BZ444" s="64">
        <v>5</v>
      </c>
      <c r="CA444" s="64">
        <v>5</v>
      </c>
      <c r="CB444" s="177"/>
      <c r="CC444" s="61">
        <v>1</v>
      </c>
      <c r="CD444" s="61">
        <v>188</v>
      </c>
      <c r="CE444" s="64">
        <v>0</v>
      </c>
      <c r="CF444" s="112"/>
      <c r="CG444" s="58">
        <v>1</v>
      </c>
      <c r="CH444" s="171"/>
      <c r="CI444" s="58">
        <v>1</v>
      </c>
      <c r="CJ444" s="58">
        <v>171</v>
      </c>
      <c r="CK444" s="58">
        <v>0</v>
      </c>
      <c r="CL444" s="112"/>
      <c r="CM444" s="58">
        <v>1</v>
      </c>
      <c r="CN444" s="112"/>
      <c r="CO444" s="171"/>
      <c r="CP444" s="58">
        <v>4</v>
      </c>
      <c r="CQ444" s="58">
        <v>0</v>
      </c>
      <c r="CR444" s="58">
        <v>4</v>
      </c>
      <c r="CS444" s="64">
        <v>12</v>
      </c>
      <c r="CT444" s="64">
        <v>17</v>
      </c>
      <c r="CU444" s="63">
        <v>0.70588235290000001</v>
      </c>
      <c r="CV444" s="62">
        <v>0.86590038309999995</v>
      </c>
      <c r="CW444" s="62">
        <v>0</v>
      </c>
      <c r="CX444" s="46">
        <f t="shared" si="67"/>
        <v>8.6175954520250002</v>
      </c>
      <c r="CY444" s="60">
        <v>0</v>
      </c>
      <c r="CZ444" s="60">
        <v>0</v>
      </c>
      <c r="DA444" s="46">
        <f t="shared" si="68"/>
        <v>0</v>
      </c>
      <c r="DB444" s="60">
        <v>0</v>
      </c>
      <c r="DC444" s="60">
        <v>0</v>
      </c>
      <c r="DD444" s="66">
        <v>0</v>
      </c>
      <c r="DE444" s="49">
        <f t="shared" si="69"/>
        <v>0.1863263881518919</v>
      </c>
    </row>
    <row r="445" spans="1:109" x14ac:dyDescent="0.45">
      <c r="A445" s="56" t="s">
        <v>2351</v>
      </c>
      <c r="B445" s="57" t="s">
        <v>2352</v>
      </c>
      <c r="C445" s="56" t="s">
        <v>2353</v>
      </c>
      <c r="D445" s="56" t="s">
        <v>2354</v>
      </c>
      <c r="E445" s="56" t="s">
        <v>2355</v>
      </c>
      <c r="F445" s="56" t="s">
        <v>2275</v>
      </c>
      <c r="G445" s="56" t="s">
        <v>2275</v>
      </c>
      <c r="H445" s="56" t="s">
        <v>142</v>
      </c>
      <c r="I445" s="58">
        <v>0</v>
      </c>
      <c r="J445" s="59">
        <v>119</v>
      </c>
      <c r="K445" s="60">
        <v>1.4359999999999999</v>
      </c>
      <c r="L445" s="47">
        <f>IF(K445&lt;Benchmarks!C$9,0,IF(K445&lt;Benchmarks!D$9,1,IF(K445&lt;Benchmarks!E$9,2,IF(K445&lt;Benchmarks!F$9,3,IF(K445&lt;Benchmarks!G$9,4,IF(K445&lt;Benchmarks!H$9,5,6))))))</f>
        <v>0</v>
      </c>
      <c r="M445" s="62">
        <v>1.09489051E-2</v>
      </c>
      <c r="N445" s="46">
        <f t="shared" si="60"/>
        <v>0</v>
      </c>
      <c r="O445" s="60">
        <v>1.2050000000000001</v>
      </c>
      <c r="P445" s="47">
        <f>IF(O445&lt;Benchmarks!C$8,0,IF(O445&lt;Benchmarks!D$8,1,IF(O445&lt;Benchmarks!E$8,2,IF(O445&lt;Benchmarks!F$8,3,IF(O445&lt;Benchmarks!G$8,4,IF(O445&lt;Benchmarks!H$8,5,6))))))</f>
        <v>4</v>
      </c>
      <c r="Q445" s="62">
        <v>1</v>
      </c>
      <c r="R445" s="46">
        <f t="shared" si="61"/>
        <v>4</v>
      </c>
      <c r="S445" s="60">
        <v>0.39800000000000002</v>
      </c>
      <c r="T445" s="47">
        <f>IF(S445&lt;Benchmarks!C$7,0,IF(S445&lt;Benchmarks!D$7,1,IF(S445&lt;Benchmarks!E$7,2,IF(S445&lt;Benchmarks!F$7,3,IF(S445&lt;Benchmarks!G$7,4,IF(S445&lt;Benchmarks!H$7,5,6))))))</f>
        <v>2</v>
      </c>
      <c r="U445" s="62">
        <v>1</v>
      </c>
      <c r="V445" s="46">
        <f t="shared" si="62"/>
        <v>2</v>
      </c>
      <c r="W445" s="60">
        <v>3.0379999999999998</v>
      </c>
      <c r="X445" s="44">
        <f>IF(W445&lt;Benchmarks!C$5,0,IF(W445&lt;Benchmarks!D$5,1,IF(W445&lt;Benchmarks!E$5,2,IF(W445&lt;Benchmarks!F$5,3,IF(W445&lt;Benchmarks!G$5,4,IF(W445&lt;Benchmarks!H$5,5,6))))))</f>
        <v>0</v>
      </c>
      <c r="Y445" s="62">
        <v>0.99635036499999996</v>
      </c>
      <c r="Z445" s="46">
        <f t="shared" si="63"/>
        <v>0</v>
      </c>
      <c r="AA445" s="60">
        <v>2.8109999999999999</v>
      </c>
      <c r="AB445" s="44">
        <f>IF(AA445&lt;Benchmarks!C$6,0,IF(AA445&lt;Benchmarks!D$6,1,IF(AA445&lt;Benchmarks!E$6,2,IF(AA445&lt;Benchmarks!F$6,3,IF(AA445&lt;Benchmarks!G$6,4,IF(AA445&lt;Benchmarks!H$6,5,6))))))</f>
        <v>0</v>
      </c>
      <c r="AC445" s="62">
        <v>1</v>
      </c>
      <c r="AD445" s="46">
        <f t="shared" si="64"/>
        <v>0</v>
      </c>
      <c r="AE445" s="46">
        <f t="shared" si="65"/>
        <v>6</v>
      </c>
      <c r="AF445" s="58">
        <v>30</v>
      </c>
      <c r="AG445" s="48">
        <f t="shared" si="66"/>
        <v>0.2</v>
      </c>
      <c r="AH445" s="58">
        <v>21</v>
      </c>
      <c r="AI445" s="58">
        <v>0</v>
      </c>
      <c r="AJ445" s="58">
        <v>309</v>
      </c>
      <c r="AK445" s="58">
        <v>0</v>
      </c>
      <c r="AL445" s="62">
        <v>6.7960000000000007E-2</v>
      </c>
      <c r="AM445" s="58">
        <v>0</v>
      </c>
      <c r="AN445" s="171"/>
      <c r="AO445" s="58">
        <v>1</v>
      </c>
      <c r="AP445" s="58">
        <v>297</v>
      </c>
      <c r="AQ445" s="58">
        <v>0</v>
      </c>
      <c r="AR445" s="111"/>
      <c r="AS445" s="58">
        <v>1</v>
      </c>
      <c r="AT445" s="111"/>
      <c r="AU445" s="58">
        <v>2</v>
      </c>
      <c r="AV445" s="58">
        <v>4</v>
      </c>
      <c r="AW445" s="58">
        <v>5</v>
      </c>
      <c r="AX445" s="58">
        <v>5</v>
      </c>
      <c r="AY445" s="171"/>
      <c r="AZ445" s="58">
        <v>1</v>
      </c>
      <c r="BA445" s="58">
        <v>69</v>
      </c>
      <c r="BB445" s="58">
        <v>0</v>
      </c>
      <c r="BC445" s="111"/>
      <c r="BD445" s="58">
        <v>1</v>
      </c>
      <c r="BE445" s="111"/>
      <c r="BF445" s="58">
        <v>2</v>
      </c>
      <c r="BG445" s="58">
        <v>5</v>
      </c>
      <c r="BH445" s="58">
        <v>6</v>
      </c>
      <c r="BI445" s="58">
        <v>6</v>
      </c>
      <c r="BJ445" s="58">
        <v>6</v>
      </c>
      <c r="BK445" s="175"/>
      <c r="BL445" s="61">
        <v>1</v>
      </c>
      <c r="BM445" s="61">
        <v>340</v>
      </c>
      <c r="BN445" s="64">
        <v>0</v>
      </c>
      <c r="BO445" s="112"/>
      <c r="BP445" s="58">
        <v>1</v>
      </c>
      <c r="BQ445" s="175"/>
      <c r="BR445" s="61">
        <v>1</v>
      </c>
      <c r="BS445" s="61">
        <v>316</v>
      </c>
      <c r="BT445" s="64">
        <v>0</v>
      </c>
      <c r="BU445" s="112"/>
      <c r="BV445" s="64">
        <v>1</v>
      </c>
      <c r="BW445" s="112"/>
      <c r="BX445" s="172"/>
      <c r="BY445" s="64">
        <v>0</v>
      </c>
      <c r="BZ445" s="64">
        <v>0</v>
      </c>
      <c r="CA445" s="64">
        <v>0</v>
      </c>
      <c r="CB445" s="177"/>
      <c r="CC445" s="61">
        <v>1</v>
      </c>
      <c r="CD445" s="61">
        <v>230</v>
      </c>
      <c r="CE445" s="64">
        <v>0</v>
      </c>
      <c r="CF445" s="112"/>
      <c r="CG445" s="58">
        <v>1</v>
      </c>
      <c r="CH445" s="58">
        <v>16</v>
      </c>
      <c r="CI445" s="58">
        <v>0</v>
      </c>
      <c r="CJ445" s="58">
        <v>216</v>
      </c>
      <c r="CK445" s="58">
        <v>0</v>
      </c>
      <c r="CL445" s="63">
        <v>7.4069999999999997E-2</v>
      </c>
      <c r="CM445" s="58">
        <v>0</v>
      </c>
      <c r="CN445" s="112"/>
      <c r="CO445" s="171"/>
      <c r="CP445" s="58">
        <v>3</v>
      </c>
      <c r="CQ445" s="58">
        <v>0</v>
      </c>
      <c r="CR445" s="58">
        <v>3</v>
      </c>
      <c r="CS445" s="64">
        <v>9</v>
      </c>
      <c r="CT445" s="64">
        <v>17</v>
      </c>
      <c r="CU445" s="63">
        <v>0.52941176469999995</v>
      </c>
      <c r="CV445" s="62">
        <v>0.98113207550000003</v>
      </c>
      <c r="CW445" s="62">
        <v>0.52941176469999995</v>
      </c>
      <c r="CX445" s="46">
        <f t="shared" si="67"/>
        <v>5.25</v>
      </c>
      <c r="CY445" s="60">
        <v>0</v>
      </c>
      <c r="CZ445" s="60">
        <v>0</v>
      </c>
      <c r="DA445" s="46">
        <f t="shared" si="68"/>
        <v>10.588235293999999</v>
      </c>
      <c r="DB445" s="60">
        <v>0</v>
      </c>
      <c r="DC445" s="60">
        <v>0</v>
      </c>
      <c r="DD445" s="66">
        <v>0</v>
      </c>
      <c r="DE445" s="49">
        <f t="shared" si="69"/>
        <v>0.34244833068108105</v>
      </c>
    </row>
    <row r="446" spans="1:109" x14ac:dyDescent="0.45">
      <c r="A446" s="56" t="s">
        <v>2356</v>
      </c>
      <c r="B446" s="57" t="s">
        <v>2357</v>
      </c>
      <c r="C446" s="56" t="s">
        <v>2358</v>
      </c>
      <c r="D446" s="56" t="s">
        <v>2359</v>
      </c>
      <c r="E446" s="56" t="s">
        <v>2360</v>
      </c>
      <c r="F446" s="56" t="s">
        <v>2275</v>
      </c>
      <c r="G446" s="56" t="s">
        <v>2275</v>
      </c>
      <c r="H446" s="56" t="s">
        <v>142</v>
      </c>
      <c r="I446" s="58">
        <v>0</v>
      </c>
      <c r="J446" s="59">
        <v>305</v>
      </c>
      <c r="K446" s="60">
        <v>2.6059999999999999</v>
      </c>
      <c r="L446" s="47">
        <f>IF(K446&lt;Benchmarks!C$9,0,IF(K446&lt;Benchmarks!D$9,1,IF(K446&lt;Benchmarks!E$9,2,IF(K446&lt;Benchmarks!F$9,3,IF(K446&lt;Benchmarks!G$9,4,IF(K446&lt;Benchmarks!H$9,5,6))))))</f>
        <v>4</v>
      </c>
      <c r="M446" s="62">
        <v>0.63868613139999997</v>
      </c>
      <c r="N446" s="46">
        <f t="shared" si="60"/>
        <v>2.5547445255999999</v>
      </c>
      <c r="O446" s="60">
        <v>1.216</v>
      </c>
      <c r="P446" s="47">
        <f>IF(O446&lt;Benchmarks!C$8,0,IF(O446&lt;Benchmarks!D$8,1,IF(O446&lt;Benchmarks!E$8,2,IF(O446&lt;Benchmarks!F$8,3,IF(O446&lt;Benchmarks!G$8,4,IF(O446&lt;Benchmarks!H$8,5,6))))))</f>
        <v>4</v>
      </c>
      <c r="Q446" s="62">
        <v>1</v>
      </c>
      <c r="R446" s="46">
        <f t="shared" si="61"/>
        <v>4</v>
      </c>
      <c r="S446" s="60">
        <v>0.26500000000000001</v>
      </c>
      <c r="T446" s="47">
        <f>IF(S446&lt;Benchmarks!C$7,0,IF(S446&lt;Benchmarks!D$7,1,IF(S446&lt;Benchmarks!E$7,2,IF(S446&lt;Benchmarks!F$7,3,IF(S446&lt;Benchmarks!G$7,4,IF(S446&lt;Benchmarks!H$7,5,6))))))</f>
        <v>0</v>
      </c>
      <c r="U446" s="62">
        <v>1</v>
      </c>
      <c r="V446" s="46">
        <f t="shared" si="62"/>
        <v>0</v>
      </c>
      <c r="W446" s="60">
        <v>4.0869999999999997</v>
      </c>
      <c r="X446" s="44">
        <f>IF(W446&lt;Benchmarks!C$5,0,IF(W446&lt;Benchmarks!D$5,1,IF(W446&lt;Benchmarks!E$5,2,IF(W446&lt;Benchmarks!F$5,3,IF(W446&lt;Benchmarks!G$5,4,IF(W446&lt;Benchmarks!H$5,5,6))))))</f>
        <v>3</v>
      </c>
      <c r="Y446" s="62">
        <v>0.83576642339999996</v>
      </c>
      <c r="Z446" s="46">
        <f t="shared" si="63"/>
        <v>2.5072992701999999</v>
      </c>
      <c r="AA446" s="60">
        <v>3.6749999999999998</v>
      </c>
      <c r="AB446" s="44">
        <f>IF(AA446&lt;Benchmarks!C$6,0,IF(AA446&lt;Benchmarks!D$6,1,IF(AA446&lt;Benchmarks!E$6,2,IF(AA446&lt;Benchmarks!F$6,3,IF(AA446&lt;Benchmarks!G$6,4,IF(AA446&lt;Benchmarks!H$6,5,6))))))</f>
        <v>3</v>
      </c>
      <c r="AC446" s="62">
        <v>0.4230769231</v>
      </c>
      <c r="AD446" s="46">
        <f t="shared" si="64"/>
        <v>1.2692307693</v>
      </c>
      <c r="AE446" s="46">
        <f t="shared" si="65"/>
        <v>10.331274565099999</v>
      </c>
      <c r="AF446" s="58">
        <v>30</v>
      </c>
      <c r="AG446" s="48">
        <f t="shared" si="66"/>
        <v>0.34437581883666663</v>
      </c>
      <c r="AH446" s="58">
        <v>70</v>
      </c>
      <c r="AI446" s="58">
        <v>0</v>
      </c>
      <c r="AJ446" s="58">
        <v>856</v>
      </c>
      <c r="AK446" s="58">
        <v>0</v>
      </c>
      <c r="AL446" s="62">
        <v>8.1780000000000005E-2</v>
      </c>
      <c r="AM446" s="58">
        <v>0</v>
      </c>
      <c r="AN446" s="58">
        <v>74</v>
      </c>
      <c r="AO446" s="58">
        <v>0</v>
      </c>
      <c r="AP446" s="58">
        <v>1001</v>
      </c>
      <c r="AQ446" s="58">
        <v>0</v>
      </c>
      <c r="AR446" s="62">
        <v>7.3929999999999996E-2</v>
      </c>
      <c r="AS446" s="58">
        <v>0</v>
      </c>
      <c r="AT446" s="62">
        <v>0.1121108255</v>
      </c>
      <c r="AU446" s="58">
        <v>0</v>
      </c>
      <c r="AV446" s="58">
        <v>0</v>
      </c>
      <c r="AW446" s="58">
        <v>1</v>
      </c>
      <c r="AX446" s="58">
        <v>1</v>
      </c>
      <c r="AY446" s="58">
        <v>14</v>
      </c>
      <c r="AZ446" s="58">
        <v>0</v>
      </c>
      <c r="BA446" s="58">
        <v>244</v>
      </c>
      <c r="BB446" s="58">
        <v>0</v>
      </c>
      <c r="BC446" s="62">
        <v>5.738E-2</v>
      </c>
      <c r="BD446" s="58">
        <v>0</v>
      </c>
      <c r="BE446" s="62">
        <v>0.34847186520000001</v>
      </c>
      <c r="BF446" s="58">
        <v>0</v>
      </c>
      <c r="BG446" s="58">
        <v>2</v>
      </c>
      <c r="BH446" s="58">
        <v>3</v>
      </c>
      <c r="BI446" s="58">
        <v>3</v>
      </c>
      <c r="BJ446" s="58">
        <v>3</v>
      </c>
      <c r="BK446" s="61">
        <v>24</v>
      </c>
      <c r="BL446" s="61">
        <v>0</v>
      </c>
      <c r="BM446" s="61">
        <v>1073</v>
      </c>
      <c r="BN446" s="64">
        <v>0</v>
      </c>
      <c r="BO446" s="63">
        <v>2.2370000000000001E-2</v>
      </c>
      <c r="BP446" s="58">
        <v>0</v>
      </c>
      <c r="BQ446" s="61">
        <v>14</v>
      </c>
      <c r="BR446" s="61">
        <v>0</v>
      </c>
      <c r="BS446" s="61">
        <v>1082</v>
      </c>
      <c r="BT446" s="64">
        <v>0</v>
      </c>
      <c r="BU446" s="63">
        <v>1.294E-2</v>
      </c>
      <c r="BV446" s="64">
        <v>0</v>
      </c>
      <c r="BW446" s="63">
        <v>0.42154671430000001</v>
      </c>
      <c r="BX446" s="64">
        <v>0</v>
      </c>
      <c r="BY446" s="64">
        <v>3</v>
      </c>
      <c r="BZ446" s="64">
        <v>4</v>
      </c>
      <c r="CA446" s="64">
        <v>4</v>
      </c>
      <c r="CB446" s="65">
        <v>188</v>
      </c>
      <c r="CC446" s="61">
        <v>0</v>
      </c>
      <c r="CD446" s="61">
        <v>547</v>
      </c>
      <c r="CE446" s="64">
        <v>0</v>
      </c>
      <c r="CF446" s="63">
        <v>0.34369</v>
      </c>
      <c r="CG446" s="58">
        <v>0</v>
      </c>
      <c r="CH446" s="58">
        <v>183</v>
      </c>
      <c r="CI446" s="58">
        <v>0</v>
      </c>
      <c r="CJ446" s="58">
        <v>664</v>
      </c>
      <c r="CK446" s="58">
        <v>0</v>
      </c>
      <c r="CL446" s="63">
        <v>0.27560000000000001</v>
      </c>
      <c r="CM446" s="58">
        <v>0</v>
      </c>
      <c r="CN446" s="63">
        <v>0.22680790109999999</v>
      </c>
      <c r="CO446" s="58">
        <v>0</v>
      </c>
      <c r="CP446" s="58">
        <v>0</v>
      </c>
      <c r="CQ446" s="58">
        <v>2</v>
      </c>
      <c r="CR446" s="58">
        <v>2</v>
      </c>
      <c r="CS446" s="64">
        <v>9</v>
      </c>
      <c r="CT446" s="64">
        <v>17</v>
      </c>
      <c r="CU446" s="63">
        <v>0.52941176469999995</v>
      </c>
      <c r="CV446" s="62">
        <v>0.99535315989999995</v>
      </c>
      <c r="CW446" s="62">
        <v>0.52941176469999995</v>
      </c>
      <c r="CX446" s="46">
        <f t="shared" si="67"/>
        <v>9.0398652444624989</v>
      </c>
      <c r="CY446" s="60">
        <v>0</v>
      </c>
      <c r="CZ446" s="60">
        <v>0</v>
      </c>
      <c r="DA446" s="46">
        <f t="shared" si="68"/>
        <v>10.588235293999999</v>
      </c>
      <c r="DB446" s="60">
        <v>0</v>
      </c>
      <c r="DC446" s="60">
        <v>0</v>
      </c>
      <c r="DD446" s="66">
        <v>0</v>
      </c>
      <c r="DE446" s="49">
        <f t="shared" si="69"/>
        <v>0.42439136299378372</v>
      </c>
    </row>
    <row r="447" spans="1:109" x14ac:dyDescent="0.45">
      <c r="A447" s="56" t="s">
        <v>2361</v>
      </c>
      <c r="B447" s="57" t="s">
        <v>2362</v>
      </c>
      <c r="C447" s="56" t="s">
        <v>2363</v>
      </c>
      <c r="D447" s="56" t="s">
        <v>2364</v>
      </c>
      <c r="E447" s="56" t="s">
        <v>2365</v>
      </c>
      <c r="F447" s="56" t="s">
        <v>2275</v>
      </c>
      <c r="G447" s="56" t="s">
        <v>2275</v>
      </c>
      <c r="H447" s="56" t="s">
        <v>142</v>
      </c>
      <c r="I447" s="58">
        <v>0</v>
      </c>
      <c r="J447" s="59">
        <v>87</v>
      </c>
      <c r="K447" s="60">
        <v>2.077</v>
      </c>
      <c r="L447" s="47">
        <f>IF(K447&lt;Benchmarks!C$9,0,IF(K447&lt;Benchmarks!D$9,1,IF(K447&lt;Benchmarks!E$9,2,IF(K447&lt;Benchmarks!F$9,3,IF(K447&lt;Benchmarks!G$9,4,IF(K447&lt;Benchmarks!H$9,5,6))))))</f>
        <v>0</v>
      </c>
      <c r="M447" s="62">
        <v>0.77737226280000005</v>
      </c>
      <c r="N447" s="46">
        <f t="shared" si="60"/>
        <v>0</v>
      </c>
      <c r="O447" s="60">
        <v>0.746</v>
      </c>
      <c r="P447" s="47">
        <f>IF(O447&lt;Benchmarks!C$8,0,IF(O447&lt;Benchmarks!D$8,1,IF(O447&lt;Benchmarks!E$8,2,IF(O447&lt;Benchmarks!F$8,3,IF(O447&lt;Benchmarks!G$8,4,IF(O447&lt;Benchmarks!H$8,5,6))))))</f>
        <v>0</v>
      </c>
      <c r="Q447" s="62">
        <v>1</v>
      </c>
      <c r="R447" s="46">
        <f t="shared" si="61"/>
        <v>0</v>
      </c>
      <c r="S447" s="60">
        <v>0.42699999999999999</v>
      </c>
      <c r="T447" s="47">
        <f>IF(S447&lt;Benchmarks!C$7,0,IF(S447&lt;Benchmarks!D$7,1,IF(S447&lt;Benchmarks!E$7,2,IF(S447&lt;Benchmarks!F$7,3,IF(S447&lt;Benchmarks!G$7,4,IF(S447&lt;Benchmarks!H$7,5,6))))))</f>
        <v>3</v>
      </c>
      <c r="U447" s="62">
        <v>1</v>
      </c>
      <c r="V447" s="46">
        <f t="shared" si="62"/>
        <v>3</v>
      </c>
      <c r="W447" s="60">
        <v>3.25</v>
      </c>
      <c r="X447" s="44">
        <f>IF(W447&lt;Benchmarks!C$5,0,IF(W447&lt;Benchmarks!D$5,1,IF(W447&lt;Benchmarks!E$5,2,IF(W447&lt;Benchmarks!F$5,3,IF(W447&lt;Benchmarks!G$5,4,IF(W447&lt;Benchmarks!H$5,5,6))))))</f>
        <v>0</v>
      </c>
      <c r="Y447" s="62">
        <v>0.9343065693</v>
      </c>
      <c r="Z447" s="46">
        <f t="shared" si="63"/>
        <v>0</v>
      </c>
      <c r="AA447" s="60">
        <v>2.9910000000000001</v>
      </c>
      <c r="AB447" s="44">
        <f>IF(AA447&lt;Benchmarks!C$6,0,IF(AA447&lt;Benchmarks!D$6,1,IF(AA447&lt;Benchmarks!E$6,2,IF(AA447&lt;Benchmarks!F$6,3,IF(AA447&lt;Benchmarks!G$6,4,IF(AA447&lt;Benchmarks!H$6,5,6))))))</f>
        <v>0</v>
      </c>
      <c r="AC447" s="62">
        <v>0.78205128209999997</v>
      </c>
      <c r="AD447" s="46">
        <f t="shared" si="64"/>
        <v>0</v>
      </c>
      <c r="AE447" s="46">
        <f t="shared" si="65"/>
        <v>3</v>
      </c>
      <c r="AF447" s="58">
        <v>30</v>
      </c>
      <c r="AG447" s="48">
        <f t="shared" si="66"/>
        <v>0.1</v>
      </c>
      <c r="AH447" s="171"/>
      <c r="AI447" s="58">
        <v>1</v>
      </c>
      <c r="AJ447" s="58">
        <v>132</v>
      </c>
      <c r="AK447" s="58">
        <v>0</v>
      </c>
      <c r="AL447" s="111"/>
      <c r="AM447" s="58">
        <v>1</v>
      </c>
      <c r="AN447" s="171"/>
      <c r="AO447" s="58">
        <v>1</v>
      </c>
      <c r="AP447" s="58">
        <v>166</v>
      </c>
      <c r="AQ447" s="58">
        <v>0</v>
      </c>
      <c r="AR447" s="111"/>
      <c r="AS447" s="58">
        <v>1</v>
      </c>
      <c r="AT447" s="62">
        <v>0.37748208799999999</v>
      </c>
      <c r="AU447" s="58">
        <v>0</v>
      </c>
      <c r="AV447" s="58">
        <v>3</v>
      </c>
      <c r="AW447" s="58">
        <v>3</v>
      </c>
      <c r="AX447" s="58">
        <v>3</v>
      </c>
      <c r="AY447" s="171"/>
      <c r="AZ447" s="58">
        <v>1</v>
      </c>
      <c r="BA447" s="58">
        <v>41</v>
      </c>
      <c r="BB447" s="58">
        <v>0</v>
      </c>
      <c r="BC447" s="111"/>
      <c r="BD447" s="58">
        <v>1</v>
      </c>
      <c r="BE447" s="62">
        <v>0.74145342889999999</v>
      </c>
      <c r="BF447" s="58">
        <v>0</v>
      </c>
      <c r="BG447" s="58">
        <v>5</v>
      </c>
      <c r="BH447" s="58">
        <v>6</v>
      </c>
      <c r="BI447" s="58">
        <v>6</v>
      </c>
      <c r="BJ447" s="58">
        <v>6</v>
      </c>
      <c r="BK447" s="61">
        <v>0</v>
      </c>
      <c r="BL447" s="61">
        <v>0</v>
      </c>
      <c r="BM447" s="61">
        <v>187</v>
      </c>
      <c r="BN447" s="64">
        <v>0</v>
      </c>
      <c r="BO447" s="63">
        <v>0</v>
      </c>
      <c r="BP447" s="58">
        <v>0</v>
      </c>
      <c r="BQ447" s="61">
        <v>0</v>
      </c>
      <c r="BR447" s="61">
        <v>0</v>
      </c>
      <c r="BS447" s="61">
        <v>178</v>
      </c>
      <c r="BT447" s="64">
        <v>0</v>
      </c>
      <c r="BU447" s="63">
        <v>0</v>
      </c>
      <c r="BV447" s="64">
        <v>0</v>
      </c>
      <c r="BW447" s="112"/>
      <c r="BX447" s="172"/>
      <c r="BY447" s="64">
        <v>6</v>
      </c>
      <c r="BZ447" s="64">
        <v>0</v>
      </c>
      <c r="CA447" s="64">
        <v>6</v>
      </c>
      <c r="CB447" s="65">
        <v>13</v>
      </c>
      <c r="CC447" s="61">
        <v>0</v>
      </c>
      <c r="CD447" s="61">
        <v>169</v>
      </c>
      <c r="CE447" s="64">
        <v>0</v>
      </c>
      <c r="CF447" s="63">
        <v>7.6920000000000002E-2</v>
      </c>
      <c r="CG447" s="58">
        <v>0</v>
      </c>
      <c r="CH447" s="58">
        <v>16</v>
      </c>
      <c r="CI447" s="58">
        <v>0</v>
      </c>
      <c r="CJ447" s="58">
        <v>169</v>
      </c>
      <c r="CK447" s="58">
        <v>0</v>
      </c>
      <c r="CL447" s="63">
        <v>9.4670000000000004E-2</v>
      </c>
      <c r="CM447" s="58">
        <v>0</v>
      </c>
      <c r="CN447" s="112"/>
      <c r="CO447" s="171"/>
      <c r="CP447" s="58">
        <v>2</v>
      </c>
      <c r="CQ447" s="58">
        <v>0</v>
      </c>
      <c r="CR447" s="58">
        <v>2</v>
      </c>
      <c r="CS447" s="64">
        <v>14</v>
      </c>
      <c r="CT447" s="64">
        <v>17</v>
      </c>
      <c r="CU447" s="63">
        <v>0.82352941180000006</v>
      </c>
      <c r="CV447" s="62">
        <v>0.98876404490000003</v>
      </c>
      <c r="CW447" s="62">
        <v>0.82352941180000006</v>
      </c>
      <c r="CX447" s="46">
        <f t="shared" si="67"/>
        <v>2.625</v>
      </c>
      <c r="CY447" s="60">
        <v>0</v>
      </c>
      <c r="CZ447" s="60">
        <v>0</v>
      </c>
      <c r="DA447" s="46">
        <f t="shared" si="68"/>
        <v>16.470588236000001</v>
      </c>
      <c r="DB447" s="60">
        <v>0</v>
      </c>
      <c r="DC447" s="60">
        <v>0</v>
      </c>
      <c r="DD447" s="66">
        <v>0</v>
      </c>
      <c r="DE447" s="49">
        <f t="shared" si="69"/>
        <v>0.41287758348108111</v>
      </c>
    </row>
    <row r="448" spans="1:109" x14ac:dyDescent="0.45">
      <c r="A448" s="56" t="s">
        <v>2366</v>
      </c>
      <c r="B448" s="57" t="s">
        <v>2367</v>
      </c>
      <c r="C448" s="56" t="s">
        <v>2368</v>
      </c>
      <c r="D448" s="56" t="s">
        <v>2369</v>
      </c>
      <c r="E448" s="56" t="s">
        <v>2370</v>
      </c>
      <c r="F448" s="56" t="s">
        <v>2275</v>
      </c>
      <c r="G448" s="56" t="s">
        <v>2275</v>
      </c>
      <c r="H448" s="56" t="s">
        <v>142</v>
      </c>
      <c r="I448" s="58">
        <v>0</v>
      </c>
      <c r="J448" s="59">
        <v>256</v>
      </c>
      <c r="K448" s="60">
        <v>2.0070000000000001</v>
      </c>
      <c r="L448" s="47">
        <f>IF(K448&lt;Benchmarks!C$9,0,IF(K448&lt;Benchmarks!D$9,1,IF(K448&lt;Benchmarks!E$9,2,IF(K448&lt;Benchmarks!F$9,3,IF(K448&lt;Benchmarks!G$9,4,IF(K448&lt;Benchmarks!H$9,5,6))))))</f>
        <v>0</v>
      </c>
      <c r="M448" s="62">
        <v>0.18978102190000001</v>
      </c>
      <c r="N448" s="46">
        <f t="shared" si="60"/>
        <v>0</v>
      </c>
      <c r="O448" s="60">
        <v>0.98399999999999999</v>
      </c>
      <c r="P448" s="47">
        <f>IF(O448&lt;Benchmarks!C$8,0,IF(O448&lt;Benchmarks!D$8,1,IF(O448&lt;Benchmarks!E$8,2,IF(O448&lt;Benchmarks!F$8,3,IF(O448&lt;Benchmarks!G$8,4,IF(O448&lt;Benchmarks!H$8,5,6))))))</f>
        <v>1</v>
      </c>
      <c r="Q448" s="62">
        <v>1</v>
      </c>
      <c r="R448" s="46">
        <f t="shared" si="61"/>
        <v>1</v>
      </c>
      <c r="S448" s="60">
        <v>0.45100000000000001</v>
      </c>
      <c r="T448" s="47">
        <f>IF(S448&lt;Benchmarks!C$7,0,IF(S448&lt;Benchmarks!D$7,1,IF(S448&lt;Benchmarks!E$7,2,IF(S448&lt;Benchmarks!F$7,3,IF(S448&lt;Benchmarks!G$7,4,IF(S448&lt;Benchmarks!H$7,5,6))))))</f>
        <v>3</v>
      </c>
      <c r="U448" s="62">
        <v>1</v>
      </c>
      <c r="V448" s="46">
        <f t="shared" si="62"/>
        <v>3</v>
      </c>
      <c r="W448" s="60">
        <v>3.4430000000000001</v>
      </c>
      <c r="X448" s="44">
        <f>IF(W448&lt;Benchmarks!C$5,0,IF(W448&lt;Benchmarks!D$5,1,IF(W448&lt;Benchmarks!E$5,2,IF(W448&lt;Benchmarks!F$5,3,IF(W448&lt;Benchmarks!G$5,4,IF(W448&lt;Benchmarks!H$5,5,6))))))</f>
        <v>0</v>
      </c>
      <c r="Y448" s="62">
        <v>0.85766423359999999</v>
      </c>
      <c r="Z448" s="46">
        <f t="shared" si="63"/>
        <v>0</v>
      </c>
      <c r="AA448" s="60">
        <v>3.1560000000000001</v>
      </c>
      <c r="AB448" s="44">
        <f>IF(AA448&lt;Benchmarks!C$6,0,IF(AA448&lt;Benchmarks!D$6,1,IF(AA448&lt;Benchmarks!E$6,2,IF(AA448&lt;Benchmarks!F$6,3,IF(AA448&lt;Benchmarks!G$6,4,IF(AA448&lt;Benchmarks!H$6,5,6))))))</f>
        <v>0</v>
      </c>
      <c r="AC448" s="62">
        <v>0.5769230769</v>
      </c>
      <c r="AD448" s="46">
        <f t="shared" si="64"/>
        <v>0</v>
      </c>
      <c r="AE448" s="46">
        <f t="shared" si="65"/>
        <v>4</v>
      </c>
      <c r="AF448" s="58">
        <v>30</v>
      </c>
      <c r="AG448" s="48">
        <f t="shared" si="66"/>
        <v>0.13333333333333333</v>
      </c>
      <c r="AH448" s="58">
        <v>43</v>
      </c>
      <c r="AI448" s="58">
        <v>0</v>
      </c>
      <c r="AJ448" s="58">
        <v>754</v>
      </c>
      <c r="AK448" s="58">
        <v>0</v>
      </c>
      <c r="AL448" s="62">
        <v>5.7029999999999997E-2</v>
      </c>
      <c r="AM448" s="58">
        <v>0</v>
      </c>
      <c r="AN448" s="58">
        <v>60</v>
      </c>
      <c r="AO448" s="58">
        <v>0</v>
      </c>
      <c r="AP448" s="58">
        <v>788</v>
      </c>
      <c r="AQ448" s="58">
        <v>0</v>
      </c>
      <c r="AR448" s="62">
        <v>7.6139999999999999E-2</v>
      </c>
      <c r="AS448" s="58">
        <v>0</v>
      </c>
      <c r="AT448" s="111"/>
      <c r="AU448" s="171"/>
      <c r="AV448" s="58">
        <v>0</v>
      </c>
      <c r="AW448" s="58">
        <v>0</v>
      </c>
      <c r="AX448" s="58">
        <v>0</v>
      </c>
      <c r="AY448" s="58">
        <v>14</v>
      </c>
      <c r="AZ448" s="58">
        <v>0</v>
      </c>
      <c r="BA448" s="58">
        <v>206</v>
      </c>
      <c r="BB448" s="58">
        <v>0</v>
      </c>
      <c r="BC448" s="62">
        <v>6.7960000000000007E-2</v>
      </c>
      <c r="BD448" s="58">
        <v>0</v>
      </c>
      <c r="BE448" s="111"/>
      <c r="BF448" s="171"/>
      <c r="BG448" s="58">
        <v>1</v>
      </c>
      <c r="BH448" s="58">
        <v>0</v>
      </c>
      <c r="BI448" s="58">
        <v>1</v>
      </c>
      <c r="BJ448" s="58">
        <v>1</v>
      </c>
      <c r="BK448" s="61">
        <v>20</v>
      </c>
      <c r="BL448" s="61">
        <v>0</v>
      </c>
      <c r="BM448" s="61">
        <v>851</v>
      </c>
      <c r="BN448" s="64">
        <v>0</v>
      </c>
      <c r="BO448" s="63">
        <v>2.35E-2</v>
      </c>
      <c r="BP448" s="58">
        <v>0</v>
      </c>
      <c r="BQ448" s="61">
        <v>25</v>
      </c>
      <c r="BR448" s="61">
        <v>0</v>
      </c>
      <c r="BS448" s="61">
        <v>852</v>
      </c>
      <c r="BT448" s="64">
        <v>0</v>
      </c>
      <c r="BU448" s="63">
        <v>2.9340000000000001E-2</v>
      </c>
      <c r="BV448" s="64">
        <v>0</v>
      </c>
      <c r="BW448" s="112"/>
      <c r="BX448" s="172"/>
      <c r="BY448" s="64">
        <v>0</v>
      </c>
      <c r="BZ448" s="64">
        <v>0</v>
      </c>
      <c r="CA448" s="64">
        <v>0</v>
      </c>
      <c r="CB448" s="177"/>
      <c r="CC448" s="61">
        <v>1</v>
      </c>
      <c r="CD448" s="61">
        <v>493</v>
      </c>
      <c r="CE448" s="64">
        <v>0</v>
      </c>
      <c r="CF448" s="112"/>
      <c r="CG448" s="58">
        <v>1</v>
      </c>
      <c r="CH448" s="58">
        <v>13</v>
      </c>
      <c r="CI448" s="58">
        <v>0</v>
      </c>
      <c r="CJ448" s="58">
        <v>515</v>
      </c>
      <c r="CK448" s="58">
        <v>0</v>
      </c>
      <c r="CL448" s="63">
        <v>2.5239999999999999E-2</v>
      </c>
      <c r="CM448" s="58">
        <v>0</v>
      </c>
      <c r="CN448" s="112"/>
      <c r="CO448" s="171"/>
      <c r="CP448" s="58">
        <v>5</v>
      </c>
      <c r="CQ448" s="58">
        <v>0</v>
      </c>
      <c r="CR448" s="58">
        <v>5</v>
      </c>
      <c r="CS448" s="64">
        <v>6</v>
      </c>
      <c r="CT448" s="64">
        <v>17</v>
      </c>
      <c r="CU448" s="63">
        <v>0.35294117650000001</v>
      </c>
      <c r="CV448" s="62">
        <v>0.98235294120000005</v>
      </c>
      <c r="CW448" s="62">
        <v>0.35294117650000001</v>
      </c>
      <c r="CX448" s="46">
        <f t="shared" si="67"/>
        <v>3.5</v>
      </c>
      <c r="CY448" s="60">
        <v>0</v>
      </c>
      <c r="CZ448" s="60">
        <v>0</v>
      </c>
      <c r="DA448" s="46">
        <f t="shared" si="68"/>
        <v>7.0588235299999997</v>
      </c>
      <c r="DB448" s="60">
        <v>0</v>
      </c>
      <c r="DC448" s="60">
        <v>0</v>
      </c>
      <c r="DD448" s="66">
        <v>0</v>
      </c>
      <c r="DE448" s="49">
        <f t="shared" si="69"/>
        <v>0.22829888713513513</v>
      </c>
    </row>
    <row r="449" spans="1:109" x14ac:dyDescent="0.45">
      <c r="A449" s="56" t="s">
        <v>2371</v>
      </c>
      <c r="B449" s="57" t="s">
        <v>2372</v>
      </c>
      <c r="C449" s="56" t="s">
        <v>2373</v>
      </c>
      <c r="D449" s="56" t="s">
        <v>2374</v>
      </c>
      <c r="E449" s="56" t="s">
        <v>2375</v>
      </c>
      <c r="F449" s="56" t="s">
        <v>2275</v>
      </c>
      <c r="G449" s="56" t="s">
        <v>2275</v>
      </c>
      <c r="H449" s="56" t="s">
        <v>142</v>
      </c>
      <c r="I449" s="58">
        <v>0</v>
      </c>
      <c r="J449" s="59">
        <v>74</v>
      </c>
      <c r="K449" s="60">
        <v>2.5219999999999998</v>
      </c>
      <c r="L449" s="47">
        <f>IF(K449&lt;Benchmarks!C$9,0,IF(K449&lt;Benchmarks!D$9,1,IF(K449&lt;Benchmarks!E$9,2,IF(K449&lt;Benchmarks!F$9,3,IF(K449&lt;Benchmarks!G$9,4,IF(K449&lt;Benchmarks!H$9,5,6))))))</f>
        <v>3</v>
      </c>
      <c r="M449" s="62">
        <v>0.47080291969999999</v>
      </c>
      <c r="N449" s="46">
        <f t="shared" si="60"/>
        <v>1.4124087590999999</v>
      </c>
      <c r="O449" s="60">
        <v>1.351</v>
      </c>
      <c r="P449" s="47">
        <f>IF(O449&lt;Benchmarks!C$8,0,IF(O449&lt;Benchmarks!D$8,1,IF(O449&lt;Benchmarks!E$8,2,IF(O449&lt;Benchmarks!F$8,3,IF(O449&lt;Benchmarks!G$8,4,IF(O449&lt;Benchmarks!H$8,5,6))))))</f>
        <v>5</v>
      </c>
      <c r="Q449" s="62">
        <v>1</v>
      </c>
      <c r="R449" s="46">
        <f t="shared" si="61"/>
        <v>5</v>
      </c>
      <c r="S449" s="60">
        <v>0.34399999999999997</v>
      </c>
      <c r="T449" s="47">
        <f>IF(S449&lt;Benchmarks!C$7,0,IF(S449&lt;Benchmarks!D$7,1,IF(S449&lt;Benchmarks!E$7,2,IF(S449&lt;Benchmarks!F$7,3,IF(S449&lt;Benchmarks!G$7,4,IF(S449&lt;Benchmarks!H$7,5,6))))))</f>
        <v>1</v>
      </c>
      <c r="U449" s="62">
        <v>1</v>
      </c>
      <c r="V449" s="46">
        <f t="shared" si="62"/>
        <v>1</v>
      </c>
      <c r="W449" s="60">
        <v>4.2169999999999996</v>
      </c>
      <c r="X449" s="44">
        <f>IF(W449&lt;Benchmarks!C$5,0,IF(W449&lt;Benchmarks!D$5,1,IF(W449&lt;Benchmarks!E$5,2,IF(W449&lt;Benchmarks!F$5,3,IF(W449&lt;Benchmarks!G$5,4,IF(W449&lt;Benchmarks!H$5,5,6))))))</f>
        <v>4</v>
      </c>
      <c r="Y449" s="62">
        <v>0.79562043800000004</v>
      </c>
      <c r="Z449" s="46">
        <f t="shared" si="63"/>
        <v>3.1824817520000002</v>
      </c>
      <c r="AA449" s="60">
        <v>3.6629999999999998</v>
      </c>
      <c r="AB449" s="44">
        <f>IF(AA449&lt;Benchmarks!C$6,0,IF(AA449&lt;Benchmarks!D$6,1,IF(AA449&lt;Benchmarks!E$6,2,IF(AA449&lt;Benchmarks!F$6,3,IF(AA449&lt;Benchmarks!G$6,4,IF(AA449&lt;Benchmarks!H$6,5,6))))))</f>
        <v>3</v>
      </c>
      <c r="AC449" s="62">
        <v>0.44871794869999998</v>
      </c>
      <c r="AD449" s="46">
        <f t="shared" si="64"/>
        <v>1.3461538461</v>
      </c>
      <c r="AE449" s="46">
        <f t="shared" si="65"/>
        <v>11.941044357199999</v>
      </c>
      <c r="AF449" s="58">
        <v>30</v>
      </c>
      <c r="AG449" s="48">
        <f t="shared" si="66"/>
        <v>0.39803481190666662</v>
      </c>
      <c r="AH449" s="58">
        <v>11</v>
      </c>
      <c r="AI449" s="58">
        <v>0</v>
      </c>
      <c r="AJ449" s="58">
        <v>195</v>
      </c>
      <c r="AK449" s="58">
        <v>0</v>
      </c>
      <c r="AL449" s="62">
        <v>5.6410000000000002E-2</v>
      </c>
      <c r="AM449" s="58">
        <v>0</v>
      </c>
      <c r="AN449" s="58">
        <v>11</v>
      </c>
      <c r="AO449" s="58">
        <v>0</v>
      </c>
      <c r="AP449" s="58">
        <v>180</v>
      </c>
      <c r="AQ449" s="58">
        <v>0</v>
      </c>
      <c r="AR449" s="62">
        <v>6.1109999999999998E-2</v>
      </c>
      <c r="AS449" s="58">
        <v>0</v>
      </c>
      <c r="AT449" s="111"/>
      <c r="AU449" s="171"/>
      <c r="AV449" s="58">
        <v>1</v>
      </c>
      <c r="AW449" s="58">
        <v>0</v>
      </c>
      <c r="AX449" s="58">
        <v>1</v>
      </c>
      <c r="AY449" s="171"/>
      <c r="AZ449" s="58">
        <v>1</v>
      </c>
      <c r="BA449" s="58">
        <v>43</v>
      </c>
      <c r="BB449" s="58">
        <v>0</v>
      </c>
      <c r="BC449" s="111"/>
      <c r="BD449" s="58">
        <v>1</v>
      </c>
      <c r="BE449" s="111"/>
      <c r="BF449" s="58">
        <v>2</v>
      </c>
      <c r="BG449" s="58">
        <v>5</v>
      </c>
      <c r="BH449" s="58">
        <v>6</v>
      </c>
      <c r="BI449" s="58">
        <v>6</v>
      </c>
      <c r="BJ449" s="58">
        <v>6</v>
      </c>
      <c r="BK449" s="175"/>
      <c r="BL449" s="61">
        <v>1</v>
      </c>
      <c r="BM449" s="61">
        <v>210</v>
      </c>
      <c r="BN449" s="64">
        <v>0</v>
      </c>
      <c r="BO449" s="112"/>
      <c r="BP449" s="58">
        <v>1</v>
      </c>
      <c r="BQ449" s="175"/>
      <c r="BR449" s="61">
        <v>1</v>
      </c>
      <c r="BS449" s="61">
        <v>194</v>
      </c>
      <c r="BT449" s="64">
        <v>0</v>
      </c>
      <c r="BU449" s="112"/>
      <c r="BV449" s="64">
        <v>1</v>
      </c>
      <c r="BW449" s="63">
        <v>0.56698866020000005</v>
      </c>
      <c r="BX449" s="64">
        <v>0</v>
      </c>
      <c r="BY449" s="64">
        <v>3</v>
      </c>
      <c r="BZ449" s="64">
        <v>5</v>
      </c>
      <c r="CA449" s="64">
        <v>5</v>
      </c>
      <c r="CB449" s="177"/>
      <c r="CC449" s="61">
        <v>1</v>
      </c>
      <c r="CD449" s="61">
        <v>154</v>
      </c>
      <c r="CE449" s="64">
        <v>0</v>
      </c>
      <c r="CF449" s="112"/>
      <c r="CG449" s="58">
        <v>1</v>
      </c>
      <c r="CH449" s="58">
        <v>13</v>
      </c>
      <c r="CI449" s="58">
        <v>0</v>
      </c>
      <c r="CJ449" s="58">
        <v>163</v>
      </c>
      <c r="CK449" s="58">
        <v>0</v>
      </c>
      <c r="CL449" s="63">
        <v>7.9750000000000001E-2</v>
      </c>
      <c r="CM449" s="58">
        <v>0</v>
      </c>
      <c r="CN449" s="112"/>
      <c r="CO449" s="171"/>
      <c r="CP449" s="58">
        <v>3</v>
      </c>
      <c r="CQ449" s="58">
        <v>0</v>
      </c>
      <c r="CR449" s="58">
        <v>3</v>
      </c>
      <c r="CS449" s="64">
        <v>14</v>
      </c>
      <c r="CT449" s="64">
        <v>17</v>
      </c>
      <c r="CU449" s="63">
        <v>0.82352941180000006</v>
      </c>
      <c r="CV449" s="62">
        <v>0.96875</v>
      </c>
      <c r="CW449" s="62">
        <v>0.82352941180000006</v>
      </c>
      <c r="CX449" s="46">
        <f t="shared" si="67"/>
        <v>10.448413812549999</v>
      </c>
      <c r="CY449" s="60">
        <v>0</v>
      </c>
      <c r="CZ449" s="60">
        <v>0</v>
      </c>
      <c r="DA449" s="46">
        <f t="shared" si="68"/>
        <v>16.470588236000001</v>
      </c>
      <c r="DB449" s="60">
        <v>0</v>
      </c>
      <c r="DC449" s="60">
        <v>0</v>
      </c>
      <c r="DD449" s="66">
        <v>0</v>
      </c>
      <c r="DE449" s="49">
        <f t="shared" si="69"/>
        <v>0.58203247672540537</v>
      </c>
    </row>
    <row r="450" spans="1:109" x14ac:dyDescent="0.45">
      <c r="A450" s="56" t="s">
        <v>2376</v>
      </c>
      <c r="B450" s="57" t="s">
        <v>2377</v>
      </c>
      <c r="C450" s="56" t="s">
        <v>2378</v>
      </c>
      <c r="D450" s="56" t="s">
        <v>2379</v>
      </c>
      <c r="E450" s="56" t="s">
        <v>2380</v>
      </c>
      <c r="F450" s="56" t="s">
        <v>2275</v>
      </c>
      <c r="G450" s="56" t="s">
        <v>2275</v>
      </c>
      <c r="H450" s="56" t="s">
        <v>142</v>
      </c>
      <c r="I450" s="58">
        <v>0</v>
      </c>
      <c r="J450" s="59">
        <v>93</v>
      </c>
      <c r="K450" s="60">
        <v>2.355</v>
      </c>
      <c r="L450" s="47">
        <f>IF(K450&lt;Benchmarks!C$9,0,IF(K450&lt;Benchmarks!D$9,1,IF(K450&lt;Benchmarks!E$9,2,IF(K450&lt;Benchmarks!F$9,3,IF(K450&lt;Benchmarks!G$9,4,IF(K450&lt;Benchmarks!H$9,5,6))))))</f>
        <v>2</v>
      </c>
      <c r="M450" s="62">
        <v>0.28102189779999998</v>
      </c>
      <c r="N450" s="46">
        <f t="shared" si="60"/>
        <v>0.56204379559999995</v>
      </c>
      <c r="O450" s="60">
        <v>1.2370000000000001</v>
      </c>
      <c r="P450" s="47">
        <f>IF(O450&lt;Benchmarks!C$8,0,IF(O450&lt;Benchmarks!D$8,1,IF(O450&lt;Benchmarks!E$8,2,IF(O450&lt;Benchmarks!F$8,3,IF(O450&lt;Benchmarks!G$8,4,IF(O450&lt;Benchmarks!H$8,5,6))))))</f>
        <v>5</v>
      </c>
      <c r="Q450" s="62">
        <v>1</v>
      </c>
      <c r="R450" s="46">
        <f t="shared" si="61"/>
        <v>5</v>
      </c>
      <c r="S450" s="60">
        <v>0.29099999999999998</v>
      </c>
      <c r="T450" s="47">
        <f>IF(S450&lt;Benchmarks!C$7,0,IF(S450&lt;Benchmarks!D$7,1,IF(S450&lt;Benchmarks!E$7,2,IF(S450&lt;Benchmarks!F$7,3,IF(S450&lt;Benchmarks!G$7,4,IF(S450&lt;Benchmarks!H$7,5,6))))))</f>
        <v>0</v>
      </c>
      <c r="U450" s="62">
        <v>1</v>
      </c>
      <c r="V450" s="46">
        <f t="shared" si="62"/>
        <v>0</v>
      </c>
      <c r="W450" s="60">
        <v>3.883</v>
      </c>
      <c r="X450" s="44">
        <f>IF(W450&lt;Benchmarks!C$5,0,IF(W450&lt;Benchmarks!D$5,1,IF(W450&lt;Benchmarks!E$5,2,IF(W450&lt;Benchmarks!F$5,3,IF(W450&lt;Benchmarks!G$5,4,IF(W450&lt;Benchmarks!H$5,5,6))))))</f>
        <v>2</v>
      </c>
      <c r="Y450" s="62">
        <v>0.35766423359999999</v>
      </c>
      <c r="Z450" s="46">
        <f t="shared" si="63"/>
        <v>0.71532846719999998</v>
      </c>
      <c r="AA450" s="60">
        <v>3.3069999999999999</v>
      </c>
      <c r="AB450" s="44">
        <f>IF(AA450&lt;Benchmarks!C$6,0,IF(AA450&lt;Benchmarks!D$6,1,IF(AA450&lt;Benchmarks!E$6,2,IF(AA450&lt;Benchmarks!F$6,3,IF(AA450&lt;Benchmarks!G$6,4,IF(AA450&lt;Benchmarks!H$6,5,6))))))</f>
        <v>1</v>
      </c>
      <c r="AC450" s="62">
        <v>7.6923076899999998E-2</v>
      </c>
      <c r="AD450" s="46">
        <f t="shared" si="64"/>
        <v>7.6923076899999998E-2</v>
      </c>
      <c r="AE450" s="46">
        <f t="shared" si="65"/>
        <v>6.3542953397000002</v>
      </c>
      <c r="AF450" s="58">
        <v>30</v>
      </c>
      <c r="AG450" s="48">
        <f t="shared" si="66"/>
        <v>0.21180984465666666</v>
      </c>
      <c r="AH450" s="58">
        <v>11</v>
      </c>
      <c r="AI450" s="58">
        <v>0</v>
      </c>
      <c r="AJ450" s="58">
        <v>198</v>
      </c>
      <c r="AK450" s="58">
        <v>0</v>
      </c>
      <c r="AL450" s="62">
        <v>5.5559999999999998E-2</v>
      </c>
      <c r="AM450" s="58">
        <v>0</v>
      </c>
      <c r="AN450" s="58">
        <v>18</v>
      </c>
      <c r="AO450" s="58">
        <v>0</v>
      </c>
      <c r="AP450" s="58">
        <v>213</v>
      </c>
      <c r="AQ450" s="58">
        <v>0</v>
      </c>
      <c r="AR450" s="62">
        <v>8.4510000000000002E-2</v>
      </c>
      <c r="AS450" s="58">
        <v>0</v>
      </c>
      <c r="AT450" s="111"/>
      <c r="AU450" s="171"/>
      <c r="AV450" s="58">
        <v>0</v>
      </c>
      <c r="AW450" s="58">
        <v>0</v>
      </c>
      <c r="AX450" s="58">
        <v>0</v>
      </c>
      <c r="AY450" s="171"/>
      <c r="AZ450" s="58">
        <v>1</v>
      </c>
      <c r="BA450" s="58">
        <v>58</v>
      </c>
      <c r="BB450" s="58">
        <v>0</v>
      </c>
      <c r="BC450" s="111"/>
      <c r="BD450" s="58">
        <v>1</v>
      </c>
      <c r="BE450" s="111"/>
      <c r="BF450" s="171"/>
      <c r="BG450" s="58">
        <v>0</v>
      </c>
      <c r="BH450" s="58">
        <v>0</v>
      </c>
      <c r="BI450" s="58">
        <v>0</v>
      </c>
      <c r="BJ450" s="58">
        <v>0</v>
      </c>
      <c r="BK450" s="175"/>
      <c r="BL450" s="61">
        <v>1</v>
      </c>
      <c r="BM450" s="61">
        <v>226</v>
      </c>
      <c r="BN450" s="64">
        <v>0</v>
      </c>
      <c r="BO450" s="112"/>
      <c r="BP450" s="58">
        <v>1</v>
      </c>
      <c r="BQ450" s="175"/>
      <c r="BR450" s="61">
        <v>1</v>
      </c>
      <c r="BS450" s="61">
        <v>239</v>
      </c>
      <c r="BT450" s="64">
        <v>0</v>
      </c>
      <c r="BU450" s="112"/>
      <c r="BV450" s="64">
        <v>1</v>
      </c>
      <c r="BW450" s="112"/>
      <c r="BX450" s="172"/>
      <c r="BY450" s="64">
        <v>0</v>
      </c>
      <c r="BZ450" s="64">
        <v>0</v>
      </c>
      <c r="CA450" s="64">
        <v>0</v>
      </c>
      <c r="CB450" s="65">
        <v>13</v>
      </c>
      <c r="CC450" s="61">
        <v>0</v>
      </c>
      <c r="CD450" s="61">
        <v>218</v>
      </c>
      <c r="CE450" s="64">
        <v>0</v>
      </c>
      <c r="CF450" s="63">
        <v>5.9630000000000002E-2</v>
      </c>
      <c r="CG450" s="58">
        <v>0</v>
      </c>
      <c r="CH450" s="58">
        <v>11</v>
      </c>
      <c r="CI450" s="58">
        <v>0</v>
      </c>
      <c r="CJ450" s="58">
        <v>234</v>
      </c>
      <c r="CK450" s="58">
        <v>0</v>
      </c>
      <c r="CL450" s="63">
        <v>4.7010000000000003E-2</v>
      </c>
      <c r="CM450" s="58">
        <v>0</v>
      </c>
      <c r="CN450" s="63">
        <v>0.78142414859999998</v>
      </c>
      <c r="CO450" s="58">
        <v>0</v>
      </c>
      <c r="CP450" s="58">
        <v>4</v>
      </c>
      <c r="CQ450" s="58">
        <v>5</v>
      </c>
      <c r="CR450" s="58">
        <v>5</v>
      </c>
      <c r="CS450" s="64">
        <v>5</v>
      </c>
      <c r="CT450" s="64">
        <v>17</v>
      </c>
      <c r="CU450" s="63">
        <v>0.29411764709999999</v>
      </c>
      <c r="CV450" s="62">
        <v>0.98326359829999999</v>
      </c>
      <c r="CW450" s="62">
        <v>0.29411764709999999</v>
      </c>
      <c r="CX450" s="46">
        <f t="shared" si="67"/>
        <v>5.5600084222374999</v>
      </c>
      <c r="CY450" s="60">
        <v>0</v>
      </c>
      <c r="CZ450" s="60">
        <v>0</v>
      </c>
      <c r="DA450" s="46">
        <f t="shared" si="68"/>
        <v>5.8823529419999998</v>
      </c>
      <c r="DB450" s="60">
        <v>0</v>
      </c>
      <c r="DC450" s="60">
        <v>0</v>
      </c>
      <c r="DD450" s="66">
        <v>0</v>
      </c>
      <c r="DE450" s="49">
        <f t="shared" si="69"/>
        <v>0.24740240787540538</v>
      </c>
    </row>
    <row r="451" spans="1:109" x14ac:dyDescent="0.45">
      <c r="A451" s="56" t="s">
        <v>2381</v>
      </c>
      <c r="B451" s="57" t="s">
        <v>2382</v>
      </c>
      <c r="C451" s="56" t="s">
        <v>2383</v>
      </c>
      <c r="D451" s="56" t="s">
        <v>2384</v>
      </c>
      <c r="E451" s="56" t="s">
        <v>2385</v>
      </c>
      <c r="F451" s="56" t="s">
        <v>2275</v>
      </c>
      <c r="G451" s="56" t="s">
        <v>2275</v>
      </c>
      <c r="H451" s="56" t="s">
        <v>142</v>
      </c>
      <c r="I451" s="58">
        <v>0</v>
      </c>
      <c r="J451" s="59">
        <v>104</v>
      </c>
      <c r="K451" s="60">
        <v>2.5289999999999999</v>
      </c>
      <c r="L451" s="47">
        <f>IF(K451&lt;Benchmarks!C$9,0,IF(K451&lt;Benchmarks!D$9,1,IF(K451&lt;Benchmarks!E$9,2,IF(K451&lt;Benchmarks!F$9,3,IF(K451&lt;Benchmarks!G$9,4,IF(K451&lt;Benchmarks!H$9,5,6))))))</f>
        <v>3</v>
      </c>
      <c r="M451" s="62">
        <v>0.86496350359999996</v>
      </c>
      <c r="N451" s="46">
        <f t="shared" si="60"/>
        <v>2.5948905108</v>
      </c>
      <c r="O451" s="60">
        <v>1.2949999999999999</v>
      </c>
      <c r="P451" s="47">
        <f>IF(O451&lt;Benchmarks!C$8,0,IF(O451&lt;Benchmarks!D$8,1,IF(O451&lt;Benchmarks!E$8,2,IF(O451&lt;Benchmarks!F$8,3,IF(O451&lt;Benchmarks!G$8,4,IF(O451&lt;Benchmarks!H$8,5,6))))))</f>
        <v>5</v>
      </c>
      <c r="Q451" s="62">
        <v>1</v>
      </c>
      <c r="R451" s="46">
        <f t="shared" si="61"/>
        <v>5</v>
      </c>
      <c r="S451" s="60">
        <v>0.78300000000000003</v>
      </c>
      <c r="T451" s="47">
        <f>IF(S451&lt;Benchmarks!C$7,0,IF(S451&lt;Benchmarks!D$7,1,IF(S451&lt;Benchmarks!E$7,2,IF(S451&lt;Benchmarks!F$7,3,IF(S451&lt;Benchmarks!G$7,4,IF(S451&lt;Benchmarks!H$7,5,6))))))</f>
        <v>6</v>
      </c>
      <c r="U451" s="62">
        <v>1</v>
      </c>
      <c r="V451" s="46">
        <f t="shared" si="62"/>
        <v>6</v>
      </c>
      <c r="W451" s="60">
        <v>4.6070000000000002</v>
      </c>
      <c r="X451" s="44">
        <f>IF(W451&lt;Benchmarks!C$5,0,IF(W451&lt;Benchmarks!D$5,1,IF(W451&lt;Benchmarks!E$5,2,IF(W451&lt;Benchmarks!F$5,3,IF(W451&lt;Benchmarks!G$5,4,IF(W451&lt;Benchmarks!H$5,5,6))))))</f>
        <v>5</v>
      </c>
      <c r="Y451" s="62">
        <v>0.99635036499999996</v>
      </c>
      <c r="Z451" s="46">
        <f t="shared" si="63"/>
        <v>4.9817518249999999</v>
      </c>
      <c r="AA451" s="60">
        <v>4.0519999999999996</v>
      </c>
      <c r="AB451" s="44">
        <f>IF(AA451&lt;Benchmarks!C$6,0,IF(AA451&lt;Benchmarks!D$6,1,IF(AA451&lt;Benchmarks!E$6,2,IF(AA451&lt;Benchmarks!F$6,3,IF(AA451&lt;Benchmarks!G$6,4,IF(AA451&lt;Benchmarks!H$6,5,6))))))</f>
        <v>5</v>
      </c>
      <c r="AC451" s="62">
        <v>1</v>
      </c>
      <c r="AD451" s="46">
        <f t="shared" si="64"/>
        <v>5</v>
      </c>
      <c r="AE451" s="46">
        <f t="shared" si="65"/>
        <v>23.576642335799999</v>
      </c>
      <c r="AF451" s="58">
        <v>30</v>
      </c>
      <c r="AG451" s="48">
        <f t="shared" si="66"/>
        <v>0.78588807785999992</v>
      </c>
      <c r="AH451" s="171"/>
      <c r="AI451" s="58">
        <v>1</v>
      </c>
      <c r="AJ451" s="58">
        <v>218</v>
      </c>
      <c r="AK451" s="58">
        <v>0</v>
      </c>
      <c r="AL451" s="111"/>
      <c r="AM451" s="58">
        <v>1</v>
      </c>
      <c r="AN451" s="58">
        <v>12</v>
      </c>
      <c r="AO451" s="58">
        <v>0</v>
      </c>
      <c r="AP451" s="58">
        <v>197</v>
      </c>
      <c r="AQ451" s="58">
        <v>0</v>
      </c>
      <c r="AR451" s="62">
        <v>6.0909999999999999E-2</v>
      </c>
      <c r="AS451" s="58">
        <v>0</v>
      </c>
      <c r="AT451" s="111"/>
      <c r="AU451" s="171"/>
      <c r="AV451" s="58">
        <v>1</v>
      </c>
      <c r="AW451" s="58">
        <v>0</v>
      </c>
      <c r="AX451" s="58">
        <v>1</v>
      </c>
      <c r="AY451" s="171"/>
      <c r="AZ451" s="58">
        <v>1</v>
      </c>
      <c r="BA451" s="58">
        <v>44</v>
      </c>
      <c r="BB451" s="58">
        <v>0</v>
      </c>
      <c r="BC451" s="111"/>
      <c r="BD451" s="58">
        <v>1</v>
      </c>
      <c r="BE451" s="111"/>
      <c r="BF451" s="171"/>
      <c r="BG451" s="58">
        <v>1</v>
      </c>
      <c r="BH451" s="58">
        <v>0</v>
      </c>
      <c r="BI451" s="58">
        <v>1</v>
      </c>
      <c r="BJ451" s="58">
        <v>1</v>
      </c>
      <c r="BK451" s="175"/>
      <c r="BL451" s="61">
        <v>1</v>
      </c>
      <c r="BM451" s="61">
        <v>261</v>
      </c>
      <c r="BN451" s="64">
        <v>0</v>
      </c>
      <c r="BO451" s="112"/>
      <c r="BP451" s="58">
        <v>1</v>
      </c>
      <c r="BQ451" s="175"/>
      <c r="BR451" s="61">
        <v>1</v>
      </c>
      <c r="BS451" s="61">
        <v>224</v>
      </c>
      <c r="BT451" s="64">
        <v>0</v>
      </c>
      <c r="BU451" s="112"/>
      <c r="BV451" s="64">
        <v>1</v>
      </c>
      <c r="BW451" s="112"/>
      <c r="BX451" s="172"/>
      <c r="BY451" s="64">
        <v>3</v>
      </c>
      <c r="BZ451" s="64">
        <v>0</v>
      </c>
      <c r="CA451" s="64">
        <v>3</v>
      </c>
      <c r="CB451" s="65">
        <v>21</v>
      </c>
      <c r="CC451" s="61">
        <v>0</v>
      </c>
      <c r="CD451" s="61">
        <v>230</v>
      </c>
      <c r="CE451" s="64">
        <v>0</v>
      </c>
      <c r="CF451" s="63">
        <v>9.1300000000000006E-2</v>
      </c>
      <c r="CG451" s="58">
        <v>0</v>
      </c>
      <c r="CH451" s="58">
        <v>16</v>
      </c>
      <c r="CI451" s="58">
        <v>0</v>
      </c>
      <c r="CJ451" s="58">
        <v>193</v>
      </c>
      <c r="CK451" s="58">
        <v>0</v>
      </c>
      <c r="CL451" s="63">
        <v>8.2900000000000001E-2</v>
      </c>
      <c r="CM451" s="58">
        <v>0</v>
      </c>
      <c r="CN451" s="63">
        <v>0.17565872020000001</v>
      </c>
      <c r="CO451" s="58">
        <v>0</v>
      </c>
      <c r="CP451" s="58">
        <v>2</v>
      </c>
      <c r="CQ451" s="58">
        <v>1</v>
      </c>
      <c r="CR451" s="58">
        <v>2</v>
      </c>
      <c r="CS451" s="64">
        <v>6</v>
      </c>
      <c r="CT451" s="64">
        <v>17</v>
      </c>
      <c r="CU451" s="63">
        <v>0.35294117650000001</v>
      </c>
      <c r="CV451" s="62">
        <v>0.98198198199999998</v>
      </c>
      <c r="CW451" s="62">
        <v>0.35294117650000001</v>
      </c>
      <c r="CX451" s="46">
        <f t="shared" si="67"/>
        <v>20.629562043824997</v>
      </c>
      <c r="CY451" s="60">
        <v>0</v>
      </c>
      <c r="CZ451" s="60">
        <v>0</v>
      </c>
      <c r="DA451" s="46">
        <f t="shared" si="68"/>
        <v>7.0588235299999997</v>
      </c>
      <c r="DB451" s="60">
        <v>0</v>
      </c>
      <c r="DC451" s="60">
        <v>0</v>
      </c>
      <c r="DD451" s="66">
        <v>0</v>
      </c>
      <c r="DE451" s="49">
        <f t="shared" si="69"/>
        <v>0.59866779619081067</v>
      </c>
    </row>
    <row r="452" spans="1:109" x14ac:dyDescent="0.45">
      <c r="A452" s="56" t="s">
        <v>2386</v>
      </c>
      <c r="B452" s="57" t="s">
        <v>2387</v>
      </c>
      <c r="C452" s="56" t="s">
        <v>2388</v>
      </c>
      <c r="D452" s="56" t="s">
        <v>2389</v>
      </c>
      <c r="E452" s="56" t="s">
        <v>2390</v>
      </c>
      <c r="F452" s="56" t="s">
        <v>2275</v>
      </c>
      <c r="G452" s="56" t="s">
        <v>2275</v>
      </c>
      <c r="H452" s="56" t="s">
        <v>153</v>
      </c>
      <c r="I452" s="58">
        <v>75</v>
      </c>
      <c r="J452" s="59">
        <v>152</v>
      </c>
      <c r="K452" s="60">
        <v>3.98</v>
      </c>
      <c r="L452" s="47">
        <f>IF(K452&lt;Benchmarks!C$9,0,IF(K452&lt;Benchmarks!D$9,1,IF(K452&lt;Benchmarks!E$9,2,IF(K452&lt;Benchmarks!F$9,3,IF(K452&lt;Benchmarks!G$9,4,IF(K452&lt;Benchmarks!H$9,5,6))))))</f>
        <v>6</v>
      </c>
      <c r="M452" s="62">
        <v>0.8211678832</v>
      </c>
      <c r="N452" s="46">
        <f t="shared" si="60"/>
        <v>4.9270072991999996</v>
      </c>
      <c r="O452" s="60">
        <v>1.6870000000000001</v>
      </c>
      <c r="P452" s="47">
        <f>IF(O452&lt;Benchmarks!C$8,0,IF(O452&lt;Benchmarks!D$8,1,IF(O452&lt;Benchmarks!E$8,2,IF(O452&lt;Benchmarks!F$8,3,IF(O452&lt;Benchmarks!G$8,4,IF(O452&lt;Benchmarks!H$8,5,6))))))</f>
        <v>6</v>
      </c>
      <c r="Q452" s="62">
        <v>1</v>
      </c>
      <c r="R452" s="46">
        <f t="shared" si="61"/>
        <v>6</v>
      </c>
      <c r="S452" s="60">
        <v>0.60599999999999998</v>
      </c>
      <c r="T452" s="47">
        <f>IF(S452&lt;Benchmarks!C$7,0,IF(S452&lt;Benchmarks!D$7,1,IF(S452&lt;Benchmarks!E$7,2,IF(S452&lt;Benchmarks!F$7,3,IF(S452&lt;Benchmarks!G$7,4,IF(S452&lt;Benchmarks!H$7,5,6))))))</f>
        <v>5</v>
      </c>
      <c r="U452" s="62">
        <v>1</v>
      </c>
      <c r="V452" s="46">
        <f t="shared" si="62"/>
        <v>5</v>
      </c>
      <c r="W452" s="60">
        <v>6.2720000000000002</v>
      </c>
      <c r="X452" s="44">
        <f>IF(W452&lt;Benchmarks!C$5,0,IF(W452&lt;Benchmarks!D$5,1,IF(W452&lt;Benchmarks!E$5,2,IF(W452&lt;Benchmarks!F$5,3,IF(W452&lt;Benchmarks!G$5,4,IF(W452&lt;Benchmarks!H$5,5,6))))))</f>
        <v>6</v>
      </c>
      <c r="Y452" s="62">
        <v>0.75547445260000001</v>
      </c>
      <c r="Z452" s="46">
        <f t="shared" si="63"/>
        <v>4.5328467155999999</v>
      </c>
      <c r="AA452" s="60">
        <v>4.9610000000000003</v>
      </c>
      <c r="AB452" s="44">
        <f>IF(AA452&lt;Benchmarks!C$6,0,IF(AA452&lt;Benchmarks!D$6,1,IF(AA452&lt;Benchmarks!E$6,2,IF(AA452&lt;Benchmarks!F$6,3,IF(AA452&lt;Benchmarks!G$6,4,IF(AA452&lt;Benchmarks!H$6,5,6))))))</f>
        <v>6</v>
      </c>
      <c r="AC452" s="62">
        <v>0.29487179489999998</v>
      </c>
      <c r="AD452" s="46">
        <f t="shared" si="64"/>
        <v>1.7692307694</v>
      </c>
      <c r="AE452" s="46">
        <f t="shared" si="65"/>
        <v>22.229084784199998</v>
      </c>
      <c r="AF452" s="58">
        <v>30</v>
      </c>
      <c r="AG452" s="48">
        <f t="shared" si="66"/>
        <v>0.74096949280666657</v>
      </c>
      <c r="AH452" s="171"/>
      <c r="AI452" s="58">
        <v>1</v>
      </c>
      <c r="AJ452" s="58">
        <v>353</v>
      </c>
      <c r="AK452" s="58">
        <v>0</v>
      </c>
      <c r="AL452" s="111"/>
      <c r="AM452" s="58">
        <v>1</v>
      </c>
      <c r="AN452" s="171"/>
      <c r="AO452" s="58">
        <v>1</v>
      </c>
      <c r="AP452" s="58">
        <v>367</v>
      </c>
      <c r="AQ452" s="58">
        <v>0</v>
      </c>
      <c r="AR452" s="111"/>
      <c r="AS452" s="58">
        <v>1</v>
      </c>
      <c r="AT452" s="111"/>
      <c r="AU452" s="171"/>
      <c r="AV452" s="58">
        <v>5</v>
      </c>
      <c r="AW452" s="58">
        <v>0</v>
      </c>
      <c r="AX452" s="58">
        <v>5</v>
      </c>
      <c r="AY452" s="171"/>
      <c r="AZ452" s="58">
        <v>1</v>
      </c>
      <c r="BA452" s="58">
        <v>92</v>
      </c>
      <c r="BB452" s="58">
        <v>0</v>
      </c>
      <c r="BC452" s="111"/>
      <c r="BD452" s="58">
        <v>1</v>
      </c>
      <c r="BE452" s="111"/>
      <c r="BF452" s="171"/>
      <c r="BG452" s="58">
        <v>3</v>
      </c>
      <c r="BH452" s="58">
        <v>0</v>
      </c>
      <c r="BI452" s="58">
        <v>3</v>
      </c>
      <c r="BJ452" s="58">
        <v>5</v>
      </c>
      <c r="BK452" s="175"/>
      <c r="BL452" s="61">
        <v>1</v>
      </c>
      <c r="BM452" s="61">
        <v>359</v>
      </c>
      <c r="BN452" s="64">
        <v>0</v>
      </c>
      <c r="BO452" s="112"/>
      <c r="BP452" s="58">
        <v>1</v>
      </c>
      <c r="BQ452" s="175"/>
      <c r="BR452" s="61">
        <v>1</v>
      </c>
      <c r="BS452" s="61">
        <v>369</v>
      </c>
      <c r="BT452" s="64">
        <v>0</v>
      </c>
      <c r="BU452" s="112"/>
      <c r="BV452" s="64">
        <v>1</v>
      </c>
      <c r="BW452" s="112"/>
      <c r="BX452" s="172"/>
      <c r="BY452" s="64">
        <v>0</v>
      </c>
      <c r="BZ452" s="64">
        <v>0</v>
      </c>
      <c r="CA452" s="64">
        <v>0</v>
      </c>
      <c r="CB452" s="65">
        <v>19</v>
      </c>
      <c r="CC452" s="61">
        <v>0</v>
      </c>
      <c r="CD452" s="175"/>
      <c r="CE452" s="64">
        <v>4</v>
      </c>
      <c r="CF452" s="112"/>
      <c r="CG452" s="58">
        <v>4</v>
      </c>
      <c r="CH452" s="58">
        <v>11</v>
      </c>
      <c r="CI452" s="58">
        <v>0</v>
      </c>
      <c r="CJ452" s="171"/>
      <c r="CK452" s="58">
        <v>4</v>
      </c>
      <c r="CL452" s="112"/>
      <c r="CM452" s="58">
        <v>4</v>
      </c>
      <c r="CN452" s="112"/>
      <c r="CO452" s="171"/>
      <c r="CP452" s="171"/>
      <c r="CQ452" s="171"/>
      <c r="CR452" s="171"/>
      <c r="CS452" s="64">
        <v>5</v>
      </c>
      <c r="CT452" s="64">
        <v>12</v>
      </c>
      <c r="CU452" s="63">
        <v>0.41666666670000002</v>
      </c>
      <c r="CV452" s="62">
        <v>1</v>
      </c>
      <c r="CW452" s="62">
        <v>0.41666666670000002</v>
      </c>
      <c r="CX452" s="46">
        <f t="shared" si="67"/>
        <v>19.450449186174996</v>
      </c>
      <c r="CY452" s="60">
        <v>0</v>
      </c>
      <c r="CZ452" s="60">
        <v>0</v>
      </c>
      <c r="DA452" s="46">
        <f t="shared" si="68"/>
        <v>8.3333333340000006</v>
      </c>
      <c r="DB452" s="60">
        <v>0</v>
      </c>
      <c r="DC452" s="60">
        <v>0</v>
      </c>
      <c r="DD452" s="66">
        <v>0</v>
      </c>
      <c r="DE452" s="49">
        <f t="shared" si="69"/>
        <v>0.60073043286864858</v>
      </c>
    </row>
    <row r="453" spans="1:109" x14ac:dyDescent="0.45">
      <c r="A453" s="56" t="s">
        <v>2391</v>
      </c>
      <c r="B453" s="57" t="s">
        <v>2392</v>
      </c>
      <c r="C453" s="56" t="s">
        <v>2393</v>
      </c>
      <c r="D453" s="56" t="s">
        <v>2394</v>
      </c>
      <c r="E453" s="56" t="s">
        <v>2395</v>
      </c>
      <c r="F453" s="56" t="s">
        <v>2275</v>
      </c>
      <c r="G453" s="56" t="s">
        <v>2275</v>
      </c>
      <c r="H453" s="56" t="s">
        <v>142</v>
      </c>
      <c r="I453" s="58">
        <v>0</v>
      </c>
      <c r="J453" s="59">
        <v>187</v>
      </c>
      <c r="K453" s="60">
        <v>2.4569999999999999</v>
      </c>
      <c r="L453" s="47">
        <f>IF(K453&lt;Benchmarks!C$9,0,IF(K453&lt;Benchmarks!D$9,1,IF(K453&lt;Benchmarks!E$9,2,IF(K453&lt;Benchmarks!F$9,3,IF(K453&lt;Benchmarks!G$9,4,IF(K453&lt;Benchmarks!H$9,5,6))))))</f>
        <v>3</v>
      </c>
      <c r="M453" s="62">
        <v>0.2737226277</v>
      </c>
      <c r="N453" s="46">
        <f t="shared" si="60"/>
        <v>0.8211678831</v>
      </c>
      <c r="O453" s="60">
        <v>1.18</v>
      </c>
      <c r="P453" s="47">
        <f>IF(O453&lt;Benchmarks!C$8,0,IF(O453&lt;Benchmarks!D$8,1,IF(O453&lt;Benchmarks!E$8,2,IF(O453&lt;Benchmarks!F$8,3,IF(O453&lt;Benchmarks!G$8,4,IF(O453&lt;Benchmarks!H$8,5,6))))))</f>
        <v>4</v>
      </c>
      <c r="Q453" s="62">
        <v>1</v>
      </c>
      <c r="R453" s="46">
        <f t="shared" si="61"/>
        <v>4</v>
      </c>
      <c r="S453" s="60">
        <v>0.4</v>
      </c>
      <c r="T453" s="47">
        <f>IF(S453&lt;Benchmarks!C$7,0,IF(S453&lt;Benchmarks!D$7,1,IF(S453&lt;Benchmarks!E$7,2,IF(S453&lt;Benchmarks!F$7,3,IF(S453&lt;Benchmarks!G$7,4,IF(S453&lt;Benchmarks!H$7,5,6))))))</f>
        <v>2</v>
      </c>
      <c r="U453" s="62">
        <v>1</v>
      </c>
      <c r="V453" s="46">
        <f t="shared" si="62"/>
        <v>2</v>
      </c>
      <c r="W453" s="60">
        <v>4.0369999999999999</v>
      </c>
      <c r="X453" s="44">
        <f>IF(W453&lt;Benchmarks!C$5,0,IF(W453&lt;Benchmarks!D$5,1,IF(W453&lt;Benchmarks!E$5,2,IF(W453&lt;Benchmarks!F$5,3,IF(W453&lt;Benchmarks!G$5,4,IF(W453&lt;Benchmarks!H$5,5,6))))))</f>
        <v>3</v>
      </c>
      <c r="Y453" s="62">
        <v>0.50729927009999998</v>
      </c>
      <c r="Z453" s="46">
        <f t="shared" si="63"/>
        <v>1.5218978103</v>
      </c>
      <c r="AA453" s="60">
        <v>3.6989999999999998</v>
      </c>
      <c r="AB453" s="44">
        <f>IF(AA453&lt;Benchmarks!C$6,0,IF(AA453&lt;Benchmarks!D$6,1,IF(AA453&lt;Benchmarks!E$6,2,IF(AA453&lt;Benchmarks!F$6,3,IF(AA453&lt;Benchmarks!G$6,4,IF(AA453&lt;Benchmarks!H$6,5,6))))))</f>
        <v>3</v>
      </c>
      <c r="AC453" s="62">
        <v>0.5384615385</v>
      </c>
      <c r="AD453" s="46">
        <f t="shared" si="64"/>
        <v>1.6153846155</v>
      </c>
      <c r="AE453" s="46">
        <f t="shared" si="65"/>
        <v>9.9584503088999998</v>
      </c>
      <c r="AF453" s="58">
        <v>30</v>
      </c>
      <c r="AG453" s="48">
        <f t="shared" si="66"/>
        <v>0.33194834362999998</v>
      </c>
      <c r="AH453" s="58">
        <v>29</v>
      </c>
      <c r="AI453" s="58">
        <v>0</v>
      </c>
      <c r="AJ453" s="58">
        <v>399</v>
      </c>
      <c r="AK453" s="58">
        <v>0</v>
      </c>
      <c r="AL453" s="62">
        <v>7.2679999999999995E-2</v>
      </c>
      <c r="AM453" s="58">
        <v>0</v>
      </c>
      <c r="AN453" s="58">
        <v>26</v>
      </c>
      <c r="AO453" s="58">
        <v>0</v>
      </c>
      <c r="AP453" s="58">
        <v>535</v>
      </c>
      <c r="AQ453" s="58">
        <v>0</v>
      </c>
      <c r="AR453" s="62">
        <v>4.8599999999999997E-2</v>
      </c>
      <c r="AS453" s="58">
        <v>0</v>
      </c>
      <c r="AT453" s="62">
        <v>0.39527248850000002</v>
      </c>
      <c r="AU453" s="58">
        <v>0</v>
      </c>
      <c r="AV453" s="58">
        <v>2</v>
      </c>
      <c r="AW453" s="58">
        <v>3</v>
      </c>
      <c r="AX453" s="58">
        <v>3</v>
      </c>
      <c r="AY453" s="171"/>
      <c r="AZ453" s="58">
        <v>1</v>
      </c>
      <c r="BA453" s="58">
        <v>142</v>
      </c>
      <c r="BB453" s="58">
        <v>0</v>
      </c>
      <c r="BC453" s="111"/>
      <c r="BD453" s="58">
        <v>1</v>
      </c>
      <c r="BE453" s="111"/>
      <c r="BF453" s="58">
        <v>2</v>
      </c>
      <c r="BG453" s="58">
        <v>2</v>
      </c>
      <c r="BH453" s="58">
        <v>2</v>
      </c>
      <c r="BI453" s="58">
        <v>2</v>
      </c>
      <c r="BJ453" s="58">
        <v>3</v>
      </c>
      <c r="BK453" s="61">
        <v>18</v>
      </c>
      <c r="BL453" s="61">
        <v>0</v>
      </c>
      <c r="BM453" s="61">
        <v>486</v>
      </c>
      <c r="BN453" s="64">
        <v>0</v>
      </c>
      <c r="BO453" s="63">
        <v>3.7039999999999997E-2</v>
      </c>
      <c r="BP453" s="58">
        <v>0</v>
      </c>
      <c r="BQ453" s="61">
        <v>12</v>
      </c>
      <c r="BR453" s="61">
        <v>0</v>
      </c>
      <c r="BS453" s="61">
        <v>571</v>
      </c>
      <c r="BT453" s="64">
        <v>0</v>
      </c>
      <c r="BU453" s="63">
        <v>2.102E-2</v>
      </c>
      <c r="BV453" s="64">
        <v>0</v>
      </c>
      <c r="BW453" s="63">
        <v>0.43250539960000001</v>
      </c>
      <c r="BX453" s="64">
        <v>0</v>
      </c>
      <c r="BY453" s="64">
        <v>1</v>
      </c>
      <c r="BZ453" s="64">
        <v>4</v>
      </c>
      <c r="CA453" s="64">
        <v>4</v>
      </c>
      <c r="CB453" s="65">
        <v>38</v>
      </c>
      <c r="CC453" s="61">
        <v>0</v>
      </c>
      <c r="CD453" s="61">
        <v>389</v>
      </c>
      <c r="CE453" s="64">
        <v>0</v>
      </c>
      <c r="CF453" s="63">
        <v>9.7689999999999999E-2</v>
      </c>
      <c r="CG453" s="58">
        <v>0</v>
      </c>
      <c r="CH453" s="58">
        <v>51</v>
      </c>
      <c r="CI453" s="58">
        <v>0</v>
      </c>
      <c r="CJ453" s="58">
        <v>456</v>
      </c>
      <c r="CK453" s="58">
        <v>0</v>
      </c>
      <c r="CL453" s="63">
        <v>0.11183999999999999</v>
      </c>
      <c r="CM453" s="58">
        <v>0</v>
      </c>
      <c r="CN453" s="112"/>
      <c r="CO453" s="171"/>
      <c r="CP453" s="58">
        <v>1</v>
      </c>
      <c r="CQ453" s="58">
        <v>0</v>
      </c>
      <c r="CR453" s="58">
        <v>1</v>
      </c>
      <c r="CS453" s="64">
        <v>8</v>
      </c>
      <c r="CT453" s="64">
        <v>17</v>
      </c>
      <c r="CU453" s="63">
        <v>0.47058823529999999</v>
      </c>
      <c r="CV453" s="62">
        <v>0.99119718310000005</v>
      </c>
      <c r="CW453" s="62">
        <v>0.47058823529999999</v>
      </c>
      <c r="CX453" s="46">
        <f t="shared" si="67"/>
        <v>8.7136440202875001</v>
      </c>
      <c r="CY453" s="60">
        <v>0</v>
      </c>
      <c r="CZ453" s="60">
        <v>0</v>
      </c>
      <c r="DA453" s="46">
        <f t="shared" si="68"/>
        <v>9.4117647059999996</v>
      </c>
      <c r="DB453" s="60">
        <v>0</v>
      </c>
      <c r="DC453" s="60">
        <v>0</v>
      </c>
      <c r="DD453" s="66">
        <v>0</v>
      </c>
      <c r="DE453" s="49">
        <f t="shared" si="69"/>
        <v>0.39190072921702701</v>
      </c>
    </row>
    <row r="454" spans="1:109" x14ac:dyDescent="0.45">
      <c r="A454" s="56" t="s">
        <v>2396</v>
      </c>
      <c r="B454" s="57" t="s">
        <v>2397</v>
      </c>
      <c r="C454" s="56" t="s">
        <v>2398</v>
      </c>
      <c r="D454" s="56" t="s">
        <v>2399</v>
      </c>
      <c r="E454" s="56" t="s">
        <v>2400</v>
      </c>
      <c r="F454" s="56" t="s">
        <v>2275</v>
      </c>
      <c r="G454" s="56" t="s">
        <v>2275</v>
      </c>
      <c r="H454" s="56" t="s">
        <v>142</v>
      </c>
      <c r="I454" s="58">
        <v>0</v>
      </c>
      <c r="J454" s="59">
        <v>305</v>
      </c>
      <c r="K454" s="60">
        <v>2.944</v>
      </c>
      <c r="L454" s="47">
        <f>IF(K454&lt;Benchmarks!C$9,0,IF(K454&lt;Benchmarks!D$9,1,IF(K454&lt;Benchmarks!E$9,2,IF(K454&lt;Benchmarks!F$9,3,IF(K454&lt;Benchmarks!G$9,4,IF(K454&lt;Benchmarks!H$9,5,6))))))</f>
        <v>5</v>
      </c>
      <c r="M454" s="62">
        <v>0.98175182480000001</v>
      </c>
      <c r="N454" s="46">
        <f t="shared" si="60"/>
        <v>4.9087591240000004</v>
      </c>
      <c r="O454" s="60">
        <v>0.70899999999999996</v>
      </c>
      <c r="P454" s="47">
        <f>IF(O454&lt;Benchmarks!C$8,0,IF(O454&lt;Benchmarks!D$8,1,IF(O454&lt;Benchmarks!E$8,2,IF(O454&lt;Benchmarks!F$8,3,IF(O454&lt;Benchmarks!G$8,4,IF(O454&lt;Benchmarks!H$8,5,6))))))</f>
        <v>0</v>
      </c>
      <c r="Q454" s="62">
        <v>1</v>
      </c>
      <c r="R454" s="46">
        <f t="shared" si="61"/>
        <v>0</v>
      </c>
      <c r="S454" s="60">
        <v>0.36</v>
      </c>
      <c r="T454" s="47">
        <f>IF(S454&lt;Benchmarks!C$7,0,IF(S454&lt;Benchmarks!D$7,1,IF(S454&lt;Benchmarks!E$7,2,IF(S454&lt;Benchmarks!F$7,3,IF(S454&lt;Benchmarks!G$7,4,IF(S454&lt;Benchmarks!H$7,5,6))))))</f>
        <v>2</v>
      </c>
      <c r="U454" s="62">
        <v>1</v>
      </c>
      <c r="V454" s="46">
        <f t="shared" si="62"/>
        <v>2</v>
      </c>
      <c r="W454" s="60">
        <v>4.0119999999999996</v>
      </c>
      <c r="X454" s="44">
        <f>IF(W454&lt;Benchmarks!C$5,0,IF(W454&lt;Benchmarks!D$5,1,IF(W454&lt;Benchmarks!E$5,2,IF(W454&lt;Benchmarks!F$5,3,IF(W454&lt;Benchmarks!G$5,4,IF(W454&lt;Benchmarks!H$5,5,6))))))</f>
        <v>3</v>
      </c>
      <c r="Y454" s="62">
        <v>0.1167883212</v>
      </c>
      <c r="Z454" s="46">
        <f t="shared" si="63"/>
        <v>0.35036496360000002</v>
      </c>
      <c r="AA454" s="60">
        <v>3.8860000000000001</v>
      </c>
      <c r="AB454" s="44">
        <f>IF(AA454&lt;Benchmarks!C$6,0,IF(AA454&lt;Benchmarks!D$6,1,IF(AA454&lt;Benchmarks!E$6,2,IF(AA454&lt;Benchmarks!F$6,3,IF(AA454&lt;Benchmarks!G$6,4,IF(AA454&lt;Benchmarks!H$6,5,6))))))</f>
        <v>4</v>
      </c>
      <c r="AC454" s="62">
        <v>0.29487179489999998</v>
      </c>
      <c r="AD454" s="46">
        <f t="shared" si="64"/>
        <v>1.1794871795999999</v>
      </c>
      <c r="AE454" s="46">
        <f t="shared" si="65"/>
        <v>8.4386112672000007</v>
      </c>
      <c r="AF454" s="58">
        <v>30</v>
      </c>
      <c r="AG454" s="48">
        <f t="shared" si="66"/>
        <v>0.28128704224000001</v>
      </c>
      <c r="AH454" s="58">
        <v>25</v>
      </c>
      <c r="AI454" s="58">
        <v>0</v>
      </c>
      <c r="AJ454" s="58">
        <v>887</v>
      </c>
      <c r="AK454" s="58">
        <v>0</v>
      </c>
      <c r="AL454" s="62">
        <v>2.818E-2</v>
      </c>
      <c r="AM454" s="58">
        <v>0</v>
      </c>
      <c r="AN454" s="58">
        <v>50</v>
      </c>
      <c r="AO454" s="58">
        <v>0</v>
      </c>
      <c r="AP454" s="58">
        <v>1043</v>
      </c>
      <c r="AQ454" s="58">
        <v>0</v>
      </c>
      <c r="AR454" s="62">
        <v>4.7940000000000003E-2</v>
      </c>
      <c r="AS454" s="58">
        <v>0</v>
      </c>
      <c r="AT454" s="111"/>
      <c r="AU454" s="171"/>
      <c r="AV454" s="58">
        <v>3</v>
      </c>
      <c r="AW454" s="58">
        <v>0</v>
      </c>
      <c r="AX454" s="58">
        <v>3</v>
      </c>
      <c r="AY454" s="58">
        <v>17</v>
      </c>
      <c r="AZ454" s="58">
        <v>0</v>
      </c>
      <c r="BA454" s="58">
        <v>256</v>
      </c>
      <c r="BB454" s="58">
        <v>0</v>
      </c>
      <c r="BC454" s="62">
        <v>6.6409999999999997E-2</v>
      </c>
      <c r="BD454" s="58">
        <v>0</v>
      </c>
      <c r="BE454" s="111"/>
      <c r="BF454" s="171"/>
      <c r="BG454" s="58">
        <v>1</v>
      </c>
      <c r="BH454" s="58">
        <v>0</v>
      </c>
      <c r="BI454" s="58">
        <v>1</v>
      </c>
      <c r="BJ454" s="58">
        <v>3</v>
      </c>
      <c r="BK454" s="61">
        <v>16</v>
      </c>
      <c r="BL454" s="61">
        <v>0</v>
      </c>
      <c r="BM454" s="61">
        <v>1039</v>
      </c>
      <c r="BN454" s="64">
        <v>0</v>
      </c>
      <c r="BO454" s="63">
        <v>1.54E-2</v>
      </c>
      <c r="BP454" s="58">
        <v>0</v>
      </c>
      <c r="BQ454" s="61">
        <v>20</v>
      </c>
      <c r="BR454" s="61">
        <v>0</v>
      </c>
      <c r="BS454" s="61">
        <v>1115</v>
      </c>
      <c r="BT454" s="64">
        <v>0</v>
      </c>
      <c r="BU454" s="63">
        <v>1.7940000000000001E-2</v>
      </c>
      <c r="BV454" s="64">
        <v>0</v>
      </c>
      <c r="BW454" s="112"/>
      <c r="BX454" s="172"/>
      <c r="BY454" s="64">
        <v>2</v>
      </c>
      <c r="BZ454" s="64">
        <v>0</v>
      </c>
      <c r="CA454" s="64">
        <v>2</v>
      </c>
      <c r="CB454" s="65">
        <v>84</v>
      </c>
      <c r="CC454" s="61">
        <v>0</v>
      </c>
      <c r="CD454" s="61">
        <v>751</v>
      </c>
      <c r="CE454" s="64">
        <v>0</v>
      </c>
      <c r="CF454" s="63">
        <v>0.11185</v>
      </c>
      <c r="CG454" s="58">
        <v>0</v>
      </c>
      <c r="CH454" s="58">
        <v>112</v>
      </c>
      <c r="CI454" s="58">
        <v>0</v>
      </c>
      <c r="CJ454" s="58">
        <v>832</v>
      </c>
      <c r="CK454" s="58">
        <v>0</v>
      </c>
      <c r="CL454" s="63">
        <v>0.13461999999999999</v>
      </c>
      <c r="CM454" s="58">
        <v>0</v>
      </c>
      <c r="CN454" s="112"/>
      <c r="CO454" s="171"/>
      <c r="CP454" s="58">
        <v>0</v>
      </c>
      <c r="CQ454" s="58">
        <v>0</v>
      </c>
      <c r="CR454" s="58">
        <v>0</v>
      </c>
      <c r="CS454" s="64">
        <v>5</v>
      </c>
      <c r="CT454" s="64">
        <v>17</v>
      </c>
      <c r="CU454" s="63">
        <v>0.29411764709999999</v>
      </c>
      <c r="CV454" s="62">
        <v>0.99818511799999998</v>
      </c>
      <c r="CW454" s="62">
        <v>0.29411764709999999</v>
      </c>
      <c r="CX454" s="46">
        <f t="shared" si="67"/>
        <v>7.3837848588000004</v>
      </c>
      <c r="CY454" s="60">
        <v>0</v>
      </c>
      <c r="CZ454" s="60">
        <v>0</v>
      </c>
      <c r="DA454" s="46">
        <f t="shared" si="68"/>
        <v>5.8823529419999998</v>
      </c>
      <c r="DB454" s="60">
        <v>0</v>
      </c>
      <c r="DC454" s="60">
        <v>0</v>
      </c>
      <c r="DD454" s="66">
        <v>0</v>
      </c>
      <c r="DE454" s="49">
        <f t="shared" si="69"/>
        <v>0.28683541190918915</v>
      </c>
    </row>
    <row r="455" spans="1:109" x14ac:dyDescent="0.45">
      <c r="A455" s="56" t="s">
        <v>2401</v>
      </c>
      <c r="B455" s="57" t="s">
        <v>2402</v>
      </c>
      <c r="C455" s="56" t="s">
        <v>2403</v>
      </c>
      <c r="D455" s="56" t="s">
        <v>2404</v>
      </c>
      <c r="E455" s="56" t="s">
        <v>2405</v>
      </c>
      <c r="F455" s="56" t="s">
        <v>2275</v>
      </c>
      <c r="G455" s="56" t="s">
        <v>2275</v>
      </c>
      <c r="H455" s="56" t="s">
        <v>142</v>
      </c>
      <c r="I455" s="58">
        <v>0</v>
      </c>
      <c r="J455" s="59">
        <v>60</v>
      </c>
      <c r="K455" s="60">
        <v>2.3580000000000001</v>
      </c>
      <c r="L455" s="47">
        <f>IF(K455&lt;Benchmarks!C$9,0,IF(K455&lt;Benchmarks!D$9,1,IF(K455&lt;Benchmarks!E$9,2,IF(K455&lt;Benchmarks!F$9,3,IF(K455&lt;Benchmarks!G$9,4,IF(K455&lt;Benchmarks!H$9,5,6))))))</f>
        <v>2</v>
      </c>
      <c r="M455" s="62">
        <v>0.75547445260000001</v>
      </c>
      <c r="N455" s="46">
        <f t="shared" si="60"/>
        <v>1.5109489052</v>
      </c>
      <c r="O455" s="60">
        <v>0.95699999999999996</v>
      </c>
      <c r="P455" s="47">
        <f>IF(O455&lt;Benchmarks!C$8,0,IF(O455&lt;Benchmarks!D$8,1,IF(O455&lt;Benchmarks!E$8,2,IF(O455&lt;Benchmarks!F$8,3,IF(O455&lt;Benchmarks!G$8,4,IF(O455&lt;Benchmarks!H$8,5,6))))))</f>
        <v>0</v>
      </c>
      <c r="Q455" s="62">
        <v>1</v>
      </c>
      <c r="R455" s="46">
        <f t="shared" si="61"/>
        <v>0</v>
      </c>
      <c r="S455" s="60">
        <v>0.24399999999999999</v>
      </c>
      <c r="T455" s="47">
        <f>IF(S455&lt;Benchmarks!C$7,0,IF(S455&lt;Benchmarks!D$7,1,IF(S455&lt;Benchmarks!E$7,2,IF(S455&lt;Benchmarks!F$7,3,IF(S455&lt;Benchmarks!G$7,4,IF(S455&lt;Benchmarks!H$7,5,6))))))</f>
        <v>0</v>
      </c>
      <c r="U455" s="62">
        <v>1</v>
      </c>
      <c r="V455" s="46">
        <f t="shared" si="62"/>
        <v>0</v>
      </c>
      <c r="W455" s="60">
        <v>3.5590000000000002</v>
      </c>
      <c r="X455" s="44">
        <f>IF(W455&lt;Benchmarks!C$5,0,IF(W455&lt;Benchmarks!D$5,1,IF(W455&lt;Benchmarks!E$5,2,IF(W455&lt;Benchmarks!F$5,3,IF(W455&lt;Benchmarks!G$5,4,IF(W455&lt;Benchmarks!H$5,5,6))))))</f>
        <v>0</v>
      </c>
      <c r="Y455" s="62">
        <v>0.62043795619999997</v>
      </c>
      <c r="Z455" s="46">
        <f t="shared" si="63"/>
        <v>0</v>
      </c>
      <c r="AA455" s="60">
        <v>3.3130000000000002</v>
      </c>
      <c r="AB455" s="44">
        <f>IF(AA455&lt;Benchmarks!C$6,0,IF(AA455&lt;Benchmarks!D$6,1,IF(AA455&lt;Benchmarks!E$6,2,IF(AA455&lt;Benchmarks!F$6,3,IF(AA455&lt;Benchmarks!G$6,4,IF(AA455&lt;Benchmarks!H$6,5,6))))))</f>
        <v>1</v>
      </c>
      <c r="AC455" s="62">
        <v>0.4230769231</v>
      </c>
      <c r="AD455" s="46">
        <f t="shared" si="64"/>
        <v>0.4230769231</v>
      </c>
      <c r="AE455" s="46">
        <f t="shared" si="65"/>
        <v>1.9340258283</v>
      </c>
      <c r="AF455" s="58">
        <v>30</v>
      </c>
      <c r="AG455" s="48">
        <f t="shared" si="66"/>
        <v>6.4467527610000006E-2</v>
      </c>
      <c r="AH455" s="171"/>
      <c r="AI455" s="58">
        <v>1</v>
      </c>
      <c r="AJ455" s="58">
        <v>171</v>
      </c>
      <c r="AK455" s="58">
        <v>0</v>
      </c>
      <c r="AL455" s="111"/>
      <c r="AM455" s="58">
        <v>1</v>
      </c>
      <c r="AN455" s="171"/>
      <c r="AO455" s="58">
        <v>1</v>
      </c>
      <c r="AP455" s="58">
        <v>189</v>
      </c>
      <c r="AQ455" s="58">
        <v>0</v>
      </c>
      <c r="AR455" s="111"/>
      <c r="AS455" s="58">
        <v>1</v>
      </c>
      <c r="AT455" s="111"/>
      <c r="AU455" s="171"/>
      <c r="AV455" s="58">
        <v>2</v>
      </c>
      <c r="AW455" s="58">
        <v>0</v>
      </c>
      <c r="AX455" s="58">
        <v>2</v>
      </c>
      <c r="AY455" s="171"/>
      <c r="AZ455" s="58">
        <v>1</v>
      </c>
      <c r="BA455" s="58">
        <v>48</v>
      </c>
      <c r="BB455" s="58">
        <v>0</v>
      </c>
      <c r="BC455" s="111"/>
      <c r="BD455" s="58">
        <v>1</v>
      </c>
      <c r="BE455" s="111"/>
      <c r="BF455" s="171"/>
      <c r="BG455" s="58">
        <v>3</v>
      </c>
      <c r="BH455" s="58">
        <v>0</v>
      </c>
      <c r="BI455" s="58">
        <v>3</v>
      </c>
      <c r="BJ455" s="58">
        <v>3</v>
      </c>
      <c r="BK455" s="175"/>
      <c r="BL455" s="61">
        <v>1</v>
      </c>
      <c r="BM455" s="61">
        <v>196</v>
      </c>
      <c r="BN455" s="64">
        <v>0</v>
      </c>
      <c r="BO455" s="112"/>
      <c r="BP455" s="58">
        <v>1</v>
      </c>
      <c r="BQ455" s="175"/>
      <c r="BR455" s="61">
        <v>1</v>
      </c>
      <c r="BS455" s="61">
        <v>198</v>
      </c>
      <c r="BT455" s="64">
        <v>0</v>
      </c>
      <c r="BU455" s="112"/>
      <c r="BV455" s="64">
        <v>1</v>
      </c>
      <c r="BW455" s="63">
        <v>0.67007839719999995</v>
      </c>
      <c r="BX455" s="64">
        <v>0</v>
      </c>
      <c r="BY455" s="64">
        <v>2</v>
      </c>
      <c r="BZ455" s="64">
        <v>5</v>
      </c>
      <c r="CA455" s="64">
        <v>5</v>
      </c>
      <c r="CB455" s="177"/>
      <c r="CC455" s="61">
        <v>1</v>
      </c>
      <c r="CD455" s="61">
        <v>113</v>
      </c>
      <c r="CE455" s="64">
        <v>0</v>
      </c>
      <c r="CF455" s="112"/>
      <c r="CG455" s="58">
        <v>1</v>
      </c>
      <c r="CH455" s="58">
        <v>19</v>
      </c>
      <c r="CI455" s="58">
        <v>0</v>
      </c>
      <c r="CJ455" s="58">
        <v>156</v>
      </c>
      <c r="CK455" s="58">
        <v>0</v>
      </c>
      <c r="CL455" s="63">
        <v>0.12179</v>
      </c>
      <c r="CM455" s="58">
        <v>0</v>
      </c>
      <c r="CN455" s="112"/>
      <c r="CO455" s="171"/>
      <c r="CP455" s="58">
        <v>1</v>
      </c>
      <c r="CQ455" s="58">
        <v>0</v>
      </c>
      <c r="CR455" s="58">
        <v>1</v>
      </c>
      <c r="CS455" s="64">
        <v>9</v>
      </c>
      <c r="CT455" s="64">
        <v>17</v>
      </c>
      <c r="CU455" s="63">
        <v>0.52941176469999995</v>
      </c>
      <c r="CV455" s="62">
        <v>0.99492385790000004</v>
      </c>
      <c r="CW455" s="62">
        <v>0.52941176469999995</v>
      </c>
      <c r="CX455" s="46">
        <f t="shared" si="67"/>
        <v>1.6922725997625001</v>
      </c>
      <c r="CY455" s="60">
        <v>0</v>
      </c>
      <c r="CZ455" s="60">
        <v>0</v>
      </c>
      <c r="DA455" s="46">
        <f t="shared" si="68"/>
        <v>10.588235293999999</v>
      </c>
      <c r="DB455" s="60">
        <v>0</v>
      </c>
      <c r="DC455" s="60">
        <v>0</v>
      </c>
      <c r="DD455" s="66">
        <v>0</v>
      </c>
      <c r="DE455" s="49">
        <f t="shared" si="69"/>
        <v>0.26552449500027026</v>
      </c>
    </row>
    <row r="456" spans="1:109" x14ac:dyDescent="0.45">
      <c r="A456" s="56" t="s">
        <v>2406</v>
      </c>
      <c r="B456" s="57" t="s">
        <v>2407</v>
      </c>
      <c r="C456" s="56" t="s">
        <v>2408</v>
      </c>
      <c r="D456" s="56" t="s">
        <v>2409</v>
      </c>
      <c r="E456" s="56" t="s">
        <v>2410</v>
      </c>
      <c r="F456" s="56" t="s">
        <v>2275</v>
      </c>
      <c r="G456" s="56" t="s">
        <v>2275</v>
      </c>
      <c r="H456" s="56" t="s">
        <v>142</v>
      </c>
      <c r="I456" s="58">
        <v>0</v>
      </c>
      <c r="J456" s="59">
        <v>94</v>
      </c>
      <c r="K456" s="60">
        <v>2.2570000000000001</v>
      </c>
      <c r="L456" s="47">
        <f>IF(K456&lt;Benchmarks!C$9,0,IF(K456&lt;Benchmarks!D$9,1,IF(K456&lt;Benchmarks!E$9,2,IF(K456&lt;Benchmarks!F$9,3,IF(K456&lt;Benchmarks!G$9,4,IF(K456&lt;Benchmarks!H$9,5,6))))))</f>
        <v>1</v>
      </c>
      <c r="M456" s="62">
        <v>0.82846715329999998</v>
      </c>
      <c r="N456" s="46">
        <f t="shared" si="60"/>
        <v>0.82846715329999998</v>
      </c>
      <c r="O456" s="60">
        <v>1.052</v>
      </c>
      <c r="P456" s="47">
        <f>IF(O456&lt;Benchmarks!C$8,0,IF(O456&lt;Benchmarks!D$8,1,IF(O456&lt;Benchmarks!E$8,2,IF(O456&lt;Benchmarks!F$8,3,IF(O456&lt;Benchmarks!G$8,4,IF(O456&lt;Benchmarks!H$8,5,6))))))</f>
        <v>2</v>
      </c>
      <c r="Q456" s="62">
        <v>1</v>
      </c>
      <c r="R456" s="46">
        <f t="shared" si="61"/>
        <v>2</v>
      </c>
      <c r="S456" s="60">
        <v>0.32800000000000001</v>
      </c>
      <c r="T456" s="47">
        <f>IF(S456&lt;Benchmarks!C$7,0,IF(S456&lt;Benchmarks!D$7,1,IF(S456&lt;Benchmarks!E$7,2,IF(S456&lt;Benchmarks!F$7,3,IF(S456&lt;Benchmarks!G$7,4,IF(S456&lt;Benchmarks!H$7,5,6))))))</f>
        <v>1</v>
      </c>
      <c r="U456" s="62">
        <v>1</v>
      </c>
      <c r="V456" s="46">
        <f t="shared" si="62"/>
        <v>1</v>
      </c>
      <c r="W456" s="60">
        <v>3.637</v>
      </c>
      <c r="X456" s="44">
        <f>IF(W456&lt;Benchmarks!C$5,0,IF(W456&lt;Benchmarks!D$5,1,IF(W456&lt;Benchmarks!E$5,2,IF(W456&lt;Benchmarks!F$5,3,IF(W456&lt;Benchmarks!G$5,4,IF(W456&lt;Benchmarks!H$5,5,6))))))</f>
        <v>1</v>
      </c>
      <c r="Y456" s="62">
        <v>0.98905109489999998</v>
      </c>
      <c r="Z456" s="46">
        <f t="shared" si="63"/>
        <v>0.98905109489999998</v>
      </c>
      <c r="AA456" s="60">
        <v>3.36</v>
      </c>
      <c r="AB456" s="44">
        <f>IF(AA456&lt;Benchmarks!C$6,0,IF(AA456&lt;Benchmarks!D$6,1,IF(AA456&lt;Benchmarks!E$6,2,IF(AA456&lt;Benchmarks!F$6,3,IF(AA456&lt;Benchmarks!G$6,4,IF(AA456&lt;Benchmarks!H$6,5,6))))))</f>
        <v>1</v>
      </c>
      <c r="AC456" s="62">
        <v>0.9615384615</v>
      </c>
      <c r="AD456" s="46">
        <f t="shared" si="64"/>
        <v>0.9615384615</v>
      </c>
      <c r="AE456" s="46">
        <f t="shared" si="65"/>
        <v>5.7790567096999998</v>
      </c>
      <c r="AF456" s="58">
        <v>30</v>
      </c>
      <c r="AG456" s="48">
        <f t="shared" si="66"/>
        <v>0.19263522365666666</v>
      </c>
      <c r="AH456" s="171"/>
      <c r="AI456" s="58">
        <v>1</v>
      </c>
      <c r="AJ456" s="58">
        <v>127</v>
      </c>
      <c r="AK456" s="58">
        <v>0</v>
      </c>
      <c r="AL456" s="111"/>
      <c r="AM456" s="58">
        <v>1</v>
      </c>
      <c r="AN456" s="171"/>
      <c r="AO456" s="58">
        <v>1</v>
      </c>
      <c r="AP456" s="58">
        <v>177</v>
      </c>
      <c r="AQ456" s="58">
        <v>0</v>
      </c>
      <c r="AR456" s="111"/>
      <c r="AS456" s="58">
        <v>1</v>
      </c>
      <c r="AT456" s="62">
        <v>0.75380710660000005</v>
      </c>
      <c r="AU456" s="58">
        <v>0</v>
      </c>
      <c r="AV456" s="58">
        <v>4</v>
      </c>
      <c r="AW456" s="58">
        <v>5</v>
      </c>
      <c r="AX456" s="58">
        <v>5</v>
      </c>
      <c r="AY456" s="171"/>
      <c r="AZ456" s="58">
        <v>1</v>
      </c>
      <c r="BA456" s="58">
        <v>50</v>
      </c>
      <c r="BB456" s="58">
        <v>0</v>
      </c>
      <c r="BC456" s="111"/>
      <c r="BD456" s="58">
        <v>1</v>
      </c>
      <c r="BE456" s="62">
        <v>0.87697820240000002</v>
      </c>
      <c r="BF456" s="58">
        <v>0</v>
      </c>
      <c r="BG456" s="58">
        <v>5</v>
      </c>
      <c r="BH456" s="58">
        <v>6</v>
      </c>
      <c r="BI456" s="58">
        <v>6</v>
      </c>
      <c r="BJ456" s="58">
        <v>6</v>
      </c>
      <c r="BK456" s="175"/>
      <c r="BL456" s="61">
        <v>1</v>
      </c>
      <c r="BM456" s="61">
        <v>204</v>
      </c>
      <c r="BN456" s="64">
        <v>0</v>
      </c>
      <c r="BO456" s="112"/>
      <c r="BP456" s="58">
        <v>1</v>
      </c>
      <c r="BQ456" s="61">
        <v>0</v>
      </c>
      <c r="BR456" s="61">
        <v>0</v>
      </c>
      <c r="BS456" s="61">
        <v>215</v>
      </c>
      <c r="BT456" s="64">
        <v>0</v>
      </c>
      <c r="BU456" s="63">
        <v>0</v>
      </c>
      <c r="BV456" s="64">
        <v>0</v>
      </c>
      <c r="BW456" s="112"/>
      <c r="BX456" s="64">
        <v>2</v>
      </c>
      <c r="BY456" s="64">
        <v>6</v>
      </c>
      <c r="BZ456" s="64">
        <v>6</v>
      </c>
      <c r="CA456" s="64">
        <v>6</v>
      </c>
      <c r="CB456" s="65">
        <v>12</v>
      </c>
      <c r="CC456" s="61">
        <v>0</v>
      </c>
      <c r="CD456" s="61">
        <v>188</v>
      </c>
      <c r="CE456" s="64">
        <v>0</v>
      </c>
      <c r="CF456" s="63">
        <v>6.3829999999999998E-2</v>
      </c>
      <c r="CG456" s="58">
        <v>0</v>
      </c>
      <c r="CH456" s="171"/>
      <c r="CI456" s="58">
        <v>1</v>
      </c>
      <c r="CJ456" s="58">
        <v>199</v>
      </c>
      <c r="CK456" s="58">
        <v>0</v>
      </c>
      <c r="CL456" s="112"/>
      <c r="CM456" s="58">
        <v>1</v>
      </c>
      <c r="CN456" s="112"/>
      <c r="CO456" s="58">
        <v>2</v>
      </c>
      <c r="CP456" s="58">
        <v>4</v>
      </c>
      <c r="CQ456" s="58">
        <v>5</v>
      </c>
      <c r="CR456" s="58">
        <v>5</v>
      </c>
      <c r="CS456" s="64">
        <v>17</v>
      </c>
      <c r="CT456" s="64">
        <v>17</v>
      </c>
      <c r="CU456" s="63">
        <v>1</v>
      </c>
      <c r="CV456" s="62">
        <v>0.92888888889999999</v>
      </c>
      <c r="CW456" s="62">
        <v>0.5</v>
      </c>
      <c r="CX456" s="46">
        <f t="shared" si="67"/>
        <v>5.0566746209874998</v>
      </c>
      <c r="CY456" s="60">
        <v>0</v>
      </c>
      <c r="CZ456" s="60">
        <v>0</v>
      </c>
      <c r="DA456" s="46">
        <f t="shared" si="68"/>
        <v>10</v>
      </c>
      <c r="DB456" s="60">
        <v>0</v>
      </c>
      <c r="DC456" s="60">
        <v>0</v>
      </c>
      <c r="DD456" s="66">
        <v>0</v>
      </c>
      <c r="DE456" s="49">
        <f t="shared" si="69"/>
        <v>0.32554972153486489</v>
      </c>
    </row>
    <row r="457" spans="1:109" x14ac:dyDescent="0.45">
      <c r="A457" s="56" t="s">
        <v>2411</v>
      </c>
      <c r="B457" s="57" t="s">
        <v>2412</v>
      </c>
      <c r="C457" s="56" t="s">
        <v>2413</v>
      </c>
      <c r="D457" s="56" t="s">
        <v>2414</v>
      </c>
      <c r="E457" s="56" t="s">
        <v>2415</v>
      </c>
      <c r="F457" s="56" t="s">
        <v>2275</v>
      </c>
      <c r="G457" s="56" t="s">
        <v>2275</v>
      </c>
      <c r="H457" s="56" t="s">
        <v>142</v>
      </c>
      <c r="I457" s="58">
        <v>0</v>
      </c>
      <c r="J457" s="59">
        <v>60</v>
      </c>
      <c r="K457" s="60">
        <v>4.3</v>
      </c>
      <c r="L457" s="47">
        <f>IF(K457&lt;Benchmarks!C$9,0,IF(K457&lt;Benchmarks!D$9,1,IF(K457&lt;Benchmarks!E$9,2,IF(K457&lt;Benchmarks!F$9,3,IF(K457&lt;Benchmarks!G$9,4,IF(K457&lt;Benchmarks!H$9,5,6))))))</f>
        <v>6</v>
      </c>
      <c r="M457" s="62">
        <v>1</v>
      </c>
      <c r="N457" s="46">
        <f t="shared" ref="N457:N520" si="70">L457*M457</f>
        <v>6</v>
      </c>
      <c r="O457" s="60">
        <v>1.173</v>
      </c>
      <c r="P457" s="47">
        <f>IF(O457&lt;Benchmarks!C$8,0,IF(O457&lt;Benchmarks!D$8,1,IF(O457&lt;Benchmarks!E$8,2,IF(O457&lt;Benchmarks!F$8,3,IF(O457&lt;Benchmarks!G$8,4,IF(O457&lt;Benchmarks!H$8,5,6))))))</f>
        <v>4</v>
      </c>
      <c r="Q457" s="62">
        <v>1</v>
      </c>
      <c r="R457" s="46">
        <f t="shared" ref="R457:R520" si="71">P457*Q457</f>
        <v>4</v>
      </c>
      <c r="S457" s="60">
        <v>0.248</v>
      </c>
      <c r="T457" s="47">
        <f>IF(S457&lt;Benchmarks!C$7,0,IF(S457&lt;Benchmarks!D$7,1,IF(S457&lt;Benchmarks!E$7,2,IF(S457&lt;Benchmarks!F$7,3,IF(S457&lt;Benchmarks!G$7,4,IF(S457&lt;Benchmarks!H$7,5,6))))))</f>
        <v>0</v>
      </c>
      <c r="U457" s="62">
        <v>1</v>
      </c>
      <c r="V457" s="46">
        <f t="shared" ref="V457:V520" si="72">T457*U457</f>
        <v>0</v>
      </c>
      <c r="W457" s="60">
        <v>5.7210000000000001</v>
      </c>
      <c r="X457" s="44">
        <f>IF(W457&lt;Benchmarks!C$5,0,IF(W457&lt;Benchmarks!D$5,1,IF(W457&lt;Benchmarks!E$5,2,IF(W457&lt;Benchmarks!F$5,3,IF(W457&lt;Benchmarks!G$5,4,IF(W457&lt;Benchmarks!H$5,5,6))))))</f>
        <v>6</v>
      </c>
      <c r="Y457" s="62">
        <v>1</v>
      </c>
      <c r="Z457" s="46">
        <f t="shared" ref="Z457:Z520" si="73">X457*Y457</f>
        <v>6</v>
      </c>
      <c r="AA457" s="60">
        <v>5.4009999999999998</v>
      </c>
      <c r="AB457" s="44">
        <f>IF(AA457&lt;Benchmarks!C$6,0,IF(AA457&lt;Benchmarks!D$6,1,IF(AA457&lt;Benchmarks!E$6,2,IF(AA457&lt;Benchmarks!F$6,3,IF(AA457&lt;Benchmarks!G$6,4,IF(AA457&lt;Benchmarks!H$6,5,6))))))</f>
        <v>6</v>
      </c>
      <c r="AC457" s="62">
        <v>1</v>
      </c>
      <c r="AD457" s="46">
        <f t="shared" ref="AD457:AD520" si="74">AB457*AC457</f>
        <v>6</v>
      </c>
      <c r="AE457" s="46">
        <f t="shared" ref="AE457:AE520" si="75">AD457+Z457+V457+R457+N457</f>
        <v>22</v>
      </c>
      <c r="AF457" s="58">
        <v>30</v>
      </c>
      <c r="AG457" s="48">
        <f t="shared" ref="AG457:AG520" si="76">AE457/AF457</f>
        <v>0.73333333333333328</v>
      </c>
      <c r="AH457" s="58">
        <v>11</v>
      </c>
      <c r="AI457" s="58">
        <v>0</v>
      </c>
      <c r="AJ457" s="58">
        <v>230</v>
      </c>
      <c r="AK457" s="58">
        <v>0</v>
      </c>
      <c r="AL457" s="62">
        <v>4.7829999999999998E-2</v>
      </c>
      <c r="AM457" s="58">
        <v>0</v>
      </c>
      <c r="AN457" s="171"/>
      <c r="AO457" s="58">
        <v>1</v>
      </c>
      <c r="AP457" s="58">
        <v>221</v>
      </c>
      <c r="AQ457" s="58">
        <v>0</v>
      </c>
      <c r="AR457" s="111"/>
      <c r="AS457" s="58">
        <v>1</v>
      </c>
      <c r="AT457" s="111"/>
      <c r="AU457" s="58">
        <v>2</v>
      </c>
      <c r="AV457" s="58">
        <v>4</v>
      </c>
      <c r="AW457" s="58">
        <v>4</v>
      </c>
      <c r="AX457" s="58">
        <v>4</v>
      </c>
      <c r="AY457" s="58">
        <v>0</v>
      </c>
      <c r="AZ457" s="58">
        <v>0</v>
      </c>
      <c r="BA457" s="58">
        <v>55</v>
      </c>
      <c r="BB457" s="58">
        <v>0</v>
      </c>
      <c r="BC457" s="62">
        <v>0</v>
      </c>
      <c r="BD457" s="58">
        <v>0</v>
      </c>
      <c r="BE457" s="62">
        <v>1.3260327141999999</v>
      </c>
      <c r="BF457" s="58">
        <v>0</v>
      </c>
      <c r="BG457" s="58">
        <v>6</v>
      </c>
      <c r="BH457" s="58">
        <v>6</v>
      </c>
      <c r="BI457" s="58">
        <v>6</v>
      </c>
      <c r="BJ457" s="58">
        <v>6</v>
      </c>
      <c r="BK457" s="175"/>
      <c r="BL457" s="61">
        <v>1</v>
      </c>
      <c r="BM457" s="61">
        <v>233</v>
      </c>
      <c r="BN457" s="64">
        <v>0</v>
      </c>
      <c r="BO457" s="112"/>
      <c r="BP457" s="58">
        <v>1</v>
      </c>
      <c r="BQ457" s="175"/>
      <c r="BR457" s="61">
        <v>1</v>
      </c>
      <c r="BS457" s="61">
        <v>226</v>
      </c>
      <c r="BT457" s="64">
        <v>0</v>
      </c>
      <c r="BU457" s="112"/>
      <c r="BV457" s="64">
        <v>1</v>
      </c>
      <c r="BW457" s="63">
        <v>0.70539280959999995</v>
      </c>
      <c r="BX457" s="64">
        <v>0</v>
      </c>
      <c r="BY457" s="64">
        <v>4</v>
      </c>
      <c r="BZ457" s="64">
        <v>5</v>
      </c>
      <c r="CA457" s="64">
        <v>5</v>
      </c>
      <c r="CB457" s="177"/>
      <c r="CC457" s="61">
        <v>1</v>
      </c>
      <c r="CD457" s="175"/>
      <c r="CE457" s="64">
        <v>4</v>
      </c>
      <c r="CF457" s="112"/>
      <c r="CG457" s="58">
        <v>1</v>
      </c>
      <c r="CH457" s="58">
        <v>12</v>
      </c>
      <c r="CI457" s="58">
        <v>0</v>
      </c>
      <c r="CJ457" s="171"/>
      <c r="CK457" s="58">
        <v>4</v>
      </c>
      <c r="CL457" s="112"/>
      <c r="CM457" s="58">
        <v>4</v>
      </c>
      <c r="CN457" s="112"/>
      <c r="CO457" s="171"/>
      <c r="CP457" s="171"/>
      <c r="CQ457" s="171"/>
      <c r="CR457" s="171"/>
      <c r="CS457" s="64">
        <v>11</v>
      </c>
      <c r="CT457" s="64">
        <v>12</v>
      </c>
      <c r="CU457" s="63">
        <v>0.91666666669999997</v>
      </c>
      <c r="CV457" s="62">
        <v>0.97807017539999996</v>
      </c>
      <c r="CW457" s="62">
        <v>0.91666666669999997</v>
      </c>
      <c r="CX457" s="46">
        <f t="shared" ref="CX457:CX520" si="77">IF(CZ457="",AG457*37.5,AG457*26.25)</f>
        <v>19.25</v>
      </c>
      <c r="CY457" s="60">
        <v>0</v>
      </c>
      <c r="CZ457" s="60">
        <v>0</v>
      </c>
      <c r="DA457" s="46">
        <f t="shared" ref="DA457:DA520" si="78">IF(CW457="","",CW457*20)</f>
        <v>18.333333333999999</v>
      </c>
      <c r="DB457" s="60">
        <v>0</v>
      </c>
      <c r="DC457" s="60">
        <v>0</v>
      </c>
      <c r="DD457" s="66">
        <v>0</v>
      </c>
      <c r="DE457" s="49">
        <f t="shared" si="69"/>
        <v>0.81261261262702711</v>
      </c>
    </row>
    <row r="458" spans="1:109" x14ac:dyDescent="0.45">
      <c r="A458" s="56" t="s">
        <v>2416</v>
      </c>
      <c r="B458" s="57" t="s">
        <v>2417</v>
      </c>
      <c r="C458" s="56" t="s">
        <v>2418</v>
      </c>
      <c r="D458" s="56" t="s">
        <v>2419</v>
      </c>
      <c r="E458" s="56" t="s">
        <v>2420</v>
      </c>
      <c r="F458" s="56" t="s">
        <v>2275</v>
      </c>
      <c r="G458" s="56" t="s">
        <v>2275</v>
      </c>
      <c r="H458" s="56" t="s">
        <v>142</v>
      </c>
      <c r="I458" s="58">
        <v>0</v>
      </c>
      <c r="J458" s="59">
        <v>98</v>
      </c>
      <c r="K458" s="60">
        <v>2.3450000000000002</v>
      </c>
      <c r="L458" s="47">
        <f>IF(K458&lt;Benchmarks!C$9,0,IF(K458&lt;Benchmarks!D$9,1,IF(K458&lt;Benchmarks!E$9,2,IF(K458&lt;Benchmarks!F$9,3,IF(K458&lt;Benchmarks!G$9,4,IF(K458&lt;Benchmarks!H$9,5,6))))))</f>
        <v>2</v>
      </c>
      <c r="M458" s="62">
        <v>0.76277372259999998</v>
      </c>
      <c r="N458" s="46">
        <f t="shared" si="70"/>
        <v>1.5255474452</v>
      </c>
      <c r="O458" s="60">
        <v>1.069</v>
      </c>
      <c r="P458" s="47">
        <f>IF(O458&lt;Benchmarks!C$8,0,IF(O458&lt;Benchmarks!D$8,1,IF(O458&lt;Benchmarks!E$8,2,IF(O458&lt;Benchmarks!F$8,3,IF(O458&lt;Benchmarks!G$8,4,IF(O458&lt;Benchmarks!H$8,5,6))))))</f>
        <v>2</v>
      </c>
      <c r="Q458" s="62">
        <v>1</v>
      </c>
      <c r="R458" s="46">
        <f t="shared" si="71"/>
        <v>2</v>
      </c>
      <c r="S458" s="60">
        <v>0.29199999999999998</v>
      </c>
      <c r="T458" s="47">
        <f>IF(S458&lt;Benchmarks!C$7,0,IF(S458&lt;Benchmarks!D$7,1,IF(S458&lt;Benchmarks!E$7,2,IF(S458&lt;Benchmarks!F$7,3,IF(S458&lt;Benchmarks!G$7,4,IF(S458&lt;Benchmarks!H$7,5,6))))))</f>
        <v>0</v>
      </c>
      <c r="U458" s="62">
        <v>1</v>
      </c>
      <c r="V458" s="46">
        <f t="shared" si="72"/>
        <v>0</v>
      </c>
      <c r="W458" s="60">
        <v>3.7050000000000001</v>
      </c>
      <c r="X458" s="44">
        <f>IF(W458&lt;Benchmarks!C$5,0,IF(W458&lt;Benchmarks!D$5,1,IF(W458&lt;Benchmarks!E$5,2,IF(W458&lt;Benchmarks!F$5,3,IF(W458&lt;Benchmarks!G$5,4,IF(W458&lt;Benchmarks!H$5,5,6))))))</f>
        <v>1</v>
      </c>
      <c r="Y458" s="62">
        <v>0.93795620440000005</v>
      </c>
      <c r="Z458" s="46">
        <f t="shared" si="73"/>
        <v>0.93795620440000005</v>
      </c>
      <c r="AA458" s="60">
        <v>3.403</v>
      </c>
      <c r="AB458" s="44">
        <f>IF(AA458&lt;Benchmarks!C$6,0,IF(AA458&lt;Benchmarks!D$6,1,IF(AA458&lt;Benchmarks!E$6,2,IF(AA458&lt;Benchmarks!F$6,3,IF(AA458&lt;Benchmarks!G$6,4,IF(AA458&lt;Benchmarks!H$6,5,6))))))</f>
        <v>1</v>
      </c>
      <c r="AC458" s="62">
        <v>0.78205128209999997</v>
      </c>
      <c r="AD458" s="46">
        <f t="shared" si="74"/>
        <v>0.78205128209999997</v>
      </c>
      <c r="AE458" s="46">
        <f t="shared" si="75"/>
        <v>5.2455549317000001</v>
      </c>
      <c r="AF458" s="58">
        <v>30</v>
      </c>
      <c r="AG458" s="48">
        <f t="shared" si="76"/>
        <v>0.17485183105666666</v>
      </c>
      <c r="AH458" s="171"/>
      <c r="AI458" s="58">
        <v>1</v>
      </c>
      <c r="AJ458" s="58">
        <v>194</v>
      </c>
      <c r="AK458" s="58">
        <v>0</v>
      </c>
      <c r="AL458" s="111"/>
      <c r="AM458" s="58">
        <v>1</v>
      </c>
      <c r="AN458" s="171"/>
      <c r="AO458" s="58">
        <v>1</v>
      </c>
      <c r="AP458" s="58">
        <v>258</v>
      </c>
      <c r="AQ458" s="58">
        <v>0</v>
      </c>
      <c r="AR458" s="111"/>
      <c r="AS458" s="58">
        <v>1</v>
      </c>
      <c r="AT458" s="111"/>
      <c r="AU458" s="171"/>
      <c r="AV458" s="58">
        <v>5</v>
      </c>
      <c r="AW458" s="58">
        <v>0</v>
      </c>
      <c r="AX458" s="58">
        <v>5</v>
      </c>
      <c r="AY458" s="171"/>
      <c r="AZ458" s="58">
        <v>1</v>
      </c>
      <c r="BA458" s="58">
        <v>61</v>
      </c>
      <c r="BB458" s="58">
        <v>0</v>
      </c>
      <c r="BC458" s="111"/>
      <c r="BD458" s="58">
        <v>1</v>
      </c>
      <c r="BE458" s="111"/>
      <c r="BF458" s="171"/>
      <c r="BG458" s="58">
        <v>4</v>
      </c>
      <c r="BH458" s="58">
        <v>0</v>
      </c>
      <c r="BI458" s="58">
        <v>4</v>
      </c>
      <c r="BJ458" s="58">
        <v>5</v>
      </c>
      <c r="BK458" s="175"/>
      <c r="BL458" s="61">
        <v>1</v>
      </c>
      <c r="BM458" s="61">
        <v>252</v>
      </c>
      <c r="BN458" s="64">
        <v>0</v>
      </c>
      <c r="BO458" s="112"/>
      <c r="BP458" s="58">
        <v>1</v>
      </c>
      <c r="BQ458" s="175"/>
      <c r="BR458" s="61">
        <v>1</v>
      </c>
      <c r="BS458" s="61">
        <v>291</v>
      </c>
      <c r="BT458" s="64">
        <v>0</v>
      </c>
      <c r="BU458" s="112"/>
      <c r="BV458" s="64">
        <v>1</v>
      </c>
      <c r="BW458" s="112"/>
      <c r="BX458" s="172"/>
      <c r="BY458" s="64">
        <v>1</v>
      </c>
      <c r="BZ458" s="64">
        <v>0</v>
      </c>
      <c r="CA458" s="64">
        <v>1</v>
      </c>
      <c r="CB458" s="65">
        <v>24</v>
      </c>
      <c r="CC458" s="61">
        <v>0</v>
      </c>
      <c r="CD458" s="61">
        <v>215</v>
      </c>
      <c r="CE458" s="64">
        <v>0</v>
      </c>
      <c r="CF458" s="63">
        <v>0.11162999999999999</v>
      </c>
      <c r="CG458" s="58">
        <v>0</v>
      </c>
      <c r="CH458" s="58">
        <v>24</v>
      </c>
      <c r="CI458" s="58">
        <v>0</v>
      </c>
      <c r="CJ458" s="58">
        <v>257</v>
      </c>
      <c r="CK458" s="58">
        <v>0</v>
      </c>
      <c r="CL458" s="63">
        <v>9.3390000000000001E-2</v>
      </c>
      <c r="CM458" s="58">
        <v>0</v>
      </c>
      <c r="CN458" s="63">
        <v>0.26764490099999999</v>
      </c>
      <c r="CO458" s="58">
        <v>0</v>
      </c>
      <c r="CP458" s="58">
        <v>2</v>
      </c>
      <c r="CQ458" s="58">
        <v>2</v>
      </c>
      <c r="CR458" s="58">
        <v>2</v>
      </c>
      <c r="CS458" s="64">
        <v>8</v>
      </c>
      <c r="CT458" s="64">
        <v>17</v>
      </c>
      <c r="CU458" s="63">
        <v>0.47058823529999999</v>
      </c>
      <c r="CV458" s="62">
        <v>0.99305555560000003</v>
      </c>
      <c r="CW458" s="62">
        <v>0.47058823529999999</v>
      </c>
      <c r="CX458" s="46">
        <f t="shared" si="77"/>
        <v>4.5898605652374993</v>
      </c>
      <c r="CY458" s="60">
        <v>0</v>
      </c>
      <c r="CZ458" s="60">
        <v>0</v>
      </c>
      <c r="DA458" s="46">
        <f t="shared" si="78"/>
        <v>9.4117647059999996</v>
      </c>
      <c r="DB458" s="60">
        <v>0</v>
      </c>
      <c r="DC458" s="60">
        <v>0</v>
      </c>
      <c r="DD458" s="66">
        <v>0</v>
      </c>
      <c r="DE458" s="49">
        <f t="shared" ref="DE458:DE521" si="79">IF(DA458="",SUM(CX458,CZ458,CY458,CZ458,DA458,DB458,DC458,DD458)/26.25,SUM(CX458,CZ458,CY458,CZ458,DA458,DB458,DC458,DD458)/46.25)</f>
        <v>0.3027378437024324</v>
      </c>
    </row>
    <row r="459" spans="1:109" x14ac:dyDescent="0.45">
      <c r="A459" s="56" t="s">
        <v>2421</v>
      </c>
      <c r="B459" s="57" t="s">
        <v>2422</v>
      </c>
      <c r="C459" s="56" t="s">
        <v>2423</v>
      </c>
      <c r="D459" s="56" t="s">
        <v>2424</v>
      </c>
      <c r="E459" s="56" t="s">
        <v>2425</v>
      </c>
      <c r="F459" s="56" t="s">
        <v>2426</v>
      </c>
      <c r="G459" s="56" t="s">
        <v>2275</v>
      </c>
      <c r="H459" s="56" t="s">
        <v>142</v>
      </c>
      <c r="I459" s="58">
        <v>0</v>
      </c>
      <c r="J459" s="59">
        <v>31</v>
      </c>
      <c r="K459" s="60">
        <v>3.9079999999999999</v>
      </c>
      <c r="L459" s="47">
        <f>IF(K459&lt;Benchmarks!C$9,0,IF(K459&lt;Benchmarks!D$9,1,IF(K459&lt;Benchmarks!E$9,2,IF(K459&lt;Benchmarks!F$9,3,IF(K459&lt;Benchmarks!G$9,4,IF(K459&lt;Benchmarks!H$9,5,6))))))</f>
        <v>6</v>
      </c>
      <c r="M459" s="62">
        <v>0.92700729930000003</v>
      </c>
      <c r="N459" s="46">
        <f t="shared" si="70"/>
        <v>5.5620437958000002</v>
      </c>
      <c r="O459" s="60">
        <v>1.133</v>
      </c>
      <c r="P459" s="47">
        <f>IF(O459&lt;Benchmarks!C$8,0,IF(O459&lt;Benchmarks!D$8,1,IF(O459&lt;Benchmarks!E$8,2,IF(O459&lt;Benchmarks!F$8,3,IF(O459&lt;Benchmarks!G$8,4,IF(O459&lt;Benchmarks!H$8,5,6))))))</f>
        <v>3</v>
      </c>
      <c r="Q459" s="62">
        <v>1</v>
      </c>
      <c r="R459" s="46">
        <f t="shared" si="71"/>
        <v>3</v>
      </c>
      <c r="S459" s="60">
        <v>1.0999999999999999E-2</v>
      </c>
      <c r="T459" s="47">
        <f>IF(S459&lt;Benchmarks!C$7,0,IF(S459&lt;Benchmarks!D$7,1,IF(S459&lt;Benchmarks!E$7,2,IF(S459&lt;Benchmarks!F$7,3,IF(S459&lt;Benchmarks!G$7,4,IF(S459&lt;Benchmarks!H$7,5,6))))))</f>
        <v>0</v>
      </c>
      <c r="U459" s="62">
        <v>1</v>
      </c>
      <c r="V459" s="46">
        <f t="shared" si="72"/>
        <v>0</v>
      </c>
      <c r="W459" s="60">
        <v>5.0519999999999996</v>
      </c>
      <c r="X459" s="44">
        <f>IF(W459&lt;Benchmarks!C$5,0,IF(W459&lt;Benchmarks!D$5,1,IF(W459&lt;Benchmarks!E$5,2,IF(W459&lt;Benchmarks!F$5,3,IF(W459&lt;Benchmarks!G$5,4,IF(W459&lt;Benchmarks!H$5,5,6))))))</f>
        <v>6</v>
      </c>
      <c r="Y459" s="62">
        <v>0.72992700730000004</v>
      </c>
      <c r="Z459" s="46">
        <f t="shared" si="73"/>
        <v>4.3795620438</v>
      </c>
      <c r="AA459" s="60">
        <v>4.7380000000000004</v>
      </c>
      <c r="AB459" s="44">
        <f>IF(AA459&lt;Benchmarks!C$6,0,IF(AA459&lt;Benchmarks!D$6,1,IF(AA459&lt;Benchmarks!E$6,2,IF(AA459&lt;Benchmarks!F$6,3,IF(AA459&lt;Benchmarks!G$6,4,IF(AA459&lt;Benchmarks!H$6,5,6))))))</f>
        <v>6</v>
      </c>
      <c r="AC459" s="62">
        <v>0.48717948719999998</v>
      </c>
      <c r="AD459" s="46">
        <f t="shared" si="74"/>
        <v>2.9230769232</v>
      </c>
      <c r="AE459" s="46">
        <f t="shared" si="75"/>
        <v>15.864682762800001</v>
      </c>
      <c r="AF459" s="58">
        <v>30</v>
      </c>
      <c r="AG459" s="48">
        <f t="shared" si="76"/>
        <v>0.52882275876000007</v>
      </c>
      <c r="AH459" s="58">
        <v>0</v>
      </c>
      <c r="AI459" s="58">
        <v>0</v>
      </c>
      <c r="AJ459" s="58">
        <v>99</v>
      </c>
      <c r="AK459" s="58">
        <v>0</v>
      </c>
      <c r="AL459" s="62">
        <v>0</v>
      </c>
      <c r="AM459" s="58">
        <v>0</v>
      </c>
      <c r="AN459" s="58">
        <v>0</v>
      </c>
      <c r="AO459" s="58">
        <v>0</v>
      </c>
      <c r="AP459" s="58">
        <v>106</v>
      </c>
      <c r="AQ459" s="58">
        <v>0</v>
      </c>
      <c r="AR459" s="62">
        <v>0</v>
      </c>
      <c r="AS459" s="58">
        <v>0</v>
      </c>
      <c r="AT459" s="111"/>
      <c r="AU459" s="171"/>
      <c r="AV459" s="58">
        <v>6</v>
      </c>
      <c r="AW459" s="58">
        <v>0</v>
      </c>
      <c r="AX459" s="58">
        <v>6</v>
      </c>
      <c r="AY459" s="58">
        <v>0</v>
      </c>
      <c r="AZ459" s="58">
        <v>0</v>
      </c>
      <c r="BA459" s="58">
        <v>30</v>
      </c>
      <c r="BB459" s="58">
        <v>0</v>
      </c>
      <c r="BC459" s="62">
        <v>0</v>
      </c>
      <c r="BD459" s="58">
        <v>0</v>
      </c>
      <c r="BE459" s="111"/>
      <c r="BF459" s="171"/>
      <c r="BG459" s="58">
        <v>6</v>
      </c>
      <c r="BH459" s="58">
        <v>0</v>
      </c>
      <c r="BI459" s="58">
        <v>6</v>
      </c>
      <c r="BJ459" s="58">
        <v>6</v>
      </c>
      <c r="BK459" s="61">
        <v>0</v>
      </c>
      <c r="BL459" s="61">
        <v>0</v>
      </c>
      <c r="BM459" s="61">
        <v>103</v>
      </c>
      <c r="BN459" s="64">
        <v>0</v>
      </c>
      <c r="BO459" s="63">
        <v>0</v>
      </c>
      <c r="BP459" s="58">
        <v>0</v>
      </c>
      <c r="BQ459" s="175"/>
      <c r="BR459" s="61">
        <v>1</v>
      </c>
      <c r="BS459" s="61">
        <v>115</v>
      </c>
      <c r="BT459" s="64">
        <v>0</v>
      </c>
      <c r="BU459" s="112"/>
      <c r="BV459" s="64">
        <v>1</v>
      </c>
      <c r="BW459" s="112"/>
      <c r="BX459" s="172"/>
      <c r="BY459" s="64">
        <v>2</v>
      </c>
      <c r="BZ459" s="64">
        <v>0</v>
      </c>
      <c r="CA459" s="64">
        <v>2</v>
      </c>
      <c r="CB459" s="177"/>
      <c r="CC459" s="61">
        <v>1</v>
      </c>
      <c r="CD459" s="175"/>
      <c r="CE459" s="64">
        <v>4</v>
      </c>
      <c r="CF459" s="112"/>
      <c r="CG459" s="58">
        <v>1</v>
      </c>
      <c r="CH459" s="171"/>
      <c r="CI459" s="58">
        <v>1</v>
      </c>
      <c r="CJ459" s="171"/>
      <c r="CK459" s="58">
        <v>4</v>
      </c>
      <c r="CL459" s="112"/>
      <c r="CM459" s="58">
        <v>1</v>
      </c>
      <c r="CN459" s="112"/>
      <c r="CO459" s="171"/>
      <c r="CP459" s="171"/>
      <c r="CQ459" s="171"/>
      <c r="CR459" s="171"/>
      <c r="CS459" s="64">
        <v>8</v>
      </c>
      <c r="CT459" s="64">
        <v>12</v>
      </c>
      <c r="CU459" s="63">
        <v>0.66666666669999997</v>
      </c>
      <c r="CV459" s="62">
        <v>1</v>
      </c>
      <c r="CW459" s="62">
        <v>0.66666666669999997</v>
      </c>
      <c r="CX459" s="46">
        <f t="shared" si="77"/>
        <v>13.881597417450001</v>
      </c>
      <c r="CY459" s="60">
        <v>0</v>
      </c>
      <c r="CZ459" s="60">
        <v>0</v>
      </c>
      <c r="DA459" s="46">
        <f t="shared" si="78"/>
        <v>13.333333333999999</v>
      </c>
      <c r="DB459" s="60">
        <v>0</v>
      </c>
      <c r="DC459" s="60">
        <v>0</v>
      </c>
      <c r="DD459" s="66">
        <v>0</v>
      </c>
      <c r="DE459" s="49">
        <f t="shared" si="79"/>
        <v>0.58843093516648648</v>
      </c>
    </row>
    <row r="460" spans="1:109" x14ac:dyDescent="0.45">
      <c r="A460" s="56" t="s">
        <v>2427</v>
      </c>
      <c r="B460" s="57" t="s">
        <v>2428</v>
      </c>
      <c r="C460" s="56" t="s">
        <v>2429</v>
      </c>
      <c r="D460" s="56" t="s">
        <v>2430</v>
      </c>
      <c r="E460" s="56" t="s">
        <v>2431</v>
      </c>
      <c r="F460" s="56" t="s">
        <v>2275</v>
      </c>
      <c r="G460" s="56" t="s">
        <v>2275</v>
      </c>
      <c r="H460" s="56" t="s">
        <v>142</v>
      </c>
      <c r="I460" s="58">
        <v>0</v>
      </c>
      <c r="J460" s="59">
        <v>128</v>
      </c>
      <c r="K460" s="60">
        <v>1.516</v>
      </c>
      <c r="L460" s="47">
        <f>IF(K460&lt;Benchmarks!C$9,0,IF(K460&lt;Benchmarks!D$9,1,IF(K460&lt;Benchmarks!E$9,2,IF(K460&lt;Benchmarks!F$9,3,IF(K460&lt;Benchmarks!G$9,4,IF(K460&lt;Benchmarks!H$9,5,6))))))</f>
        <v>0</v>
      </c>
      <c r="M460" s="62">
        <v>0.2591240876</v>
      </c>
      <c r="N460" s="46">
        <f t="shared" si="70"/>
        <v>0</v>
      </c>
      <c r="O460" s="60">
        <v>1.038</v>
      </c>
      <c r="P460" s="47">
        <f>IF(O460&lt;Benchmarks!C$8,0,IF(O460&lt;Benchmarks!D$8,1,IF(O460&lt;Benchmarks!E$8,2,IF(O460&lt;Benchmarks!F$8,3,IF(O460&lt;Benchmarks!G$8,4,IF(O460&lt;Benchmarks!H$8,5,6))))))</f>
        <v>1</v>
      </c>
      <c r="Q460" s="62">
        <v>1</v>
      </c>
      <c r="R460" s="46">
        <f t="shared" si="71"/>
        <v>1</v>
      </c>
      <c r="S460" s="60">
        <v>0.502</v>
      </c>
      <c r="T460" s="47">
        <f>IF(S460&lt;Benchmarks!C$7,0,IF(S460&lt;Benchmarks!D$7,1,IF(S460&lt;Benchmarks!E$7,2,IF(S460&lt;Benchmarks!F$7,3,IF(S460&lt;Benchmarks!G$7,4,IF(S460&lt;Benchmarks!H$7,5,6))))))</f>
        <v>4</v>
      </c>
      <c r="U460" s="62">
        <v>1</v>
      </c>
      <c r="V460" s="46">
        <f t="shared" si="72"/>
        <v>4</v>
      </c>
      <c r="W460" s="60">
        <v>3.056</v>
      </c>
      <c r="X460" s="44">
        <f>IF(W460&lt;Benchmarks!C$5,0,IF(W460&lt;Benchmarks!D$5,1,IF(W460&lt;Benchmarks!E$5,2,IF(W460&lt;Benchmarks!F$5,3,IF(W460&lt;Benchmarks!G$5,4,IF(W460&lt;Benchmarks!H$5,5,6))))))</f>
        <v>0</v>
      </c>
      <c r="Y460" s="62">
        <v>0.99270072990000002</v>
      </c>
      <c r="Z460" s="46">
        <f t="shared" si="73"/>
        <v>0</v>
      </c>
      <c r="AA460" s="60">
        <v>2.8479999999999999</v>
      </c>
      <c r="AB460" s="44">
        <f>IF(AA460&lt;Benchmarks!C$6,0,IF(AA460&lt;Benchmarks!D$6,1,IF(AA460&lt;Benchmarks!E$6,2,IF(AA460&lt;Benchmarks!F$6,3,IF(AA460&lt;Benchmarks!G$6,4,IF(AA460&lt;Benchmarks!H$6,5,6))))))</f>
        <v>0</v>
      </c>
      <c r="AC460" s="62">
        <v>1</v>
      </c>
      <c r="AD460" s="46">
        <f t="shared" si="74"/>
        <v>0</v>
      </c>
      <c r="AE460" s="46">
        <f t="shared" si="75"/>
        <v>5</v>
      </c>
      <c r="AF460" s="58">
        <v>30</v>
      </c>
      <c r="AG460" s="48">
        <f t="shared" si="76"/>
        <v>0.16666666666666666</v>
      </c>
      <c r="AH460" s="58">
        <v>22</v>
      </c>
      <c r="AI460" s="58">
        <v>0</v>
      </c>
      <c r="AJ460" s="58">
        <v>361</v>
      </c>
      <c r="AK460" s="58">
        <v>0</v>
      </c>
      <c r="AL460" s="62">
        <v>6.0940000000000001E-2</v>
      </c>
      <c r="AM460" s="58">
        <v>0</v>
      </c>
      <c r="AN460" s="171"/>
      <c r="AO460" s="58">
        <v>1</v>
      </c>
      <c r="AP460" s="58">
        <v>349</v>
      </c>
      <c r="AQ460" s="58">
        <v>0</v>
      </c>
      <c r="AR460" s="111"/>
      <c r="AS460" s="58">
        <v>1</v>
      </c>
      <c r="AT460" s="111"/>
      <c r="AU460" s="58">
        <v>2</v>
      </c>
      <c r="AV460" s="58">
        <v>5</v>
      </c>
      <c r="AW460" s="58">
        <v>6</v>
      </c>
      <c r="AX460" s="58">
        <v>6</v>
      </c>
      <c r="AY460" s="58">
        <v>0</v>
      </c>
      <c r="AZ460" s="58">
        <v>0</v>
      </c>
      <c r="BA460" s="58">
        <v>90</v>
      </c>
      <c r="BB460" s="58">
        <v>0</v>
      </c>
      <c r="BC460" s="62">
        <v>0</v>
      </c>
      <c r="BD460" s="58">
        <v>0</v>
      </c>
      <c r="BE460" s="62">
        <v>1.2391215941</v>
      </c>
      <c r="BF460" s="58">
        <v>0</v>
      </c>
      <c r="BG460" s="58">
        <v>6</v>
      </c>
      <c r="BH460" s="58">
        <v>6</v>
      </c>
      <c r="BI460" s="58">
        <v>6</v>
      </c>
      <c r="BJ460" s="58">
        <v>6</v>
      </c>
      <c r="BK460" s="175"/>
      <c r="BL460" s="61">
        <v>1</v>
      </c>
      <c r="BM460" s="61">
        <v>388</v>
      </c>
      <c r="BN460" s="64">
        <v>0</v>
      </c>
      <c r="BO460" s="112"/>
      <c r="BP460" s="58">
        <v>1</v>
      </c>
      <c r="BQ460" s="175"/>
      <c r="BR460" s="61">
        <v>1</v>
      </c>
      <c r="BS460" s="61">
        <v>376</v>
      </c>
      <c r="BT460" s="64">
        <v>0</v>
      </c>
      <c r="BU460" s="112"/>
      <c r="BV460" s="64">
        <v>1</v>
      </c>
      <c r="BW460" s="112"/>
      <c r="BX460" s="172"/>
      <c r="BY460" s="64">
        <v>3</v>
      </c>
      <c r="BZ460" s="64">
        <v>0</v>
      </c>
      <c r="CA460" s="64">
        <v>3</v>
      </c>
      <c r="CB460" s="177"/>
      <c r="CC460" s="61">
        <v>1</v>
      </c>
      <c r="CD460" s="61">
        <v>301</v>
      </c>
      <c r="CE460" s="64">
        <v>0</v>
      </c>
      <c r="CF460" s="112"/>
      <c r="CG460" s="58">
        <v>1</v>
      </c>
      <c r="CH460" s="171"/>
      <c r="CI460" s="58">
        <v>1</v>
      </c>
      <c r="CJ460" s="58">
        <v>291</v>
      </c>
      <c r="CK460" s="58">
        <v>0</v>
      </c>
      <c r="CL460" s="112"/>
      <c r="CM460" s="58">
        <v>1</v>
      </c>
      <c r="CN460" s="112"/>
      <c r="CO460" s="171"/>
      <c r="CP460" s="58">
        <v>5</v>
      </c>
      <c r="CQ460" s="58">
        <v>0</v>
      </c>
      <c r="CR460" s="58">
        <v>5</v>
      </c>
      <c r="CS460" s="64">
        <v>14</v>
      </c>
      <c r="CT460" s="64">
        <v>17</v>
      </c>
      <c r="CU460" s="63">
        <v>0.82352941180000006</v>
      </c>
      <c r="CV460" s="62">
        <v>0.94072164950000003</v>
      </c>
      <c r="CW460" s="62">
        <v>0.41176470590000003</v>
      </c>
      <c r="CX460" s="46">
        <f t="shared" si="77"/>
        <v>4.375</v>
      </c>
      <c r="CY460" s="60">
        <v>0</v>
      </c>
      <c r="CZ460" s="60">
        <v>0</v>
      </c>
      <c r="DA460" s="46">
        <f t="shared" si="78"/>
        <v>8.2352941180000006</v>
      </c>
      <c r="DB460" s="60">
        <v>0</v>
      </c>
      <c r="DC460" s="60">
        <v>0</v>
      </c>
      <c r="DD460" s="66">
        <v>0</v>
      </c>
      <c r="DE460" s="49">
        <f t="shared" si="79"/>
        <v>0.27265500795675679</v>
      </c>
    </row>
    <row r="461" spans="1:109" x14ac:dyDescent="0.45">
      <c r="A461" s="56" t="s">
        <v>2432</v>
      </c>
      <c r="B461" s="57" t="s">
        <v>2433</v>
      </c>
      <c r="C461" s="56" t="s">
        <v>2434</v>
      </c>
      <c r="D461" s="56" t="s">
        <v>2435</v>
      </c>
      <c r="E461" s="56" t="s">
        <v>2436</v>
      </c>
      <c r="F461" s="56" t="s">
        <v>2275</v>
      </c>
      <c r="G461" s="56" t="s">
        <v>2275</v>
      </c>
      <c r="H461" s="56" t="s">
        <v>142</v>
      </c>
      <c r="I461" s="58">
        <v>0</v>
      </c>
      <c r="J461" s="59">
        <v>98</v>
      </c>
      <c r="K461" s="60">
        <v>2.2919999999999998</v>
      </c>
      <c r="L461" s="47">
        <f>IF(K461&lt;Benchmarks!C$9,0,IF(K461&lt;Benchmarks!D$9,1,IF(K461&lt;Benchmarks!E$9,2,IF(K461&lt;Benchmarks!F$9,3,IF(K461&lt;Benchmarks!G$9,4,IF(K461&lt;Benchmarks!H$9,5,6))))))</f>
        <v>1</v>
      </c>
      <c r="M461" s="62">
        <v>0.55474452549999997</v>
      </c>
      <c r="N461" s="46">
        <f t="shared" si="70"/>
        <v>0.55474452549999997</v>
      </c>
      <c r="O461" s="60">
        <v>1.401</v>
      </c>
      <c r="P461" s="47">
        <f>IF(O461&lt;Benchmarks!C$8,0,IF(O461&lt;Benchmarks!D$8,1,IF(O461&lt;Benchmarks!E$8,2,IF(O461&lt;Benchmarks!F$8,3,IF(O461&lt;Benchmarks!G$8,4,IF(O461&lt;Benchmarks!H$8,5,6))))))</f>
        <v>5</v>
      </c>
      <c r="Q461" s="62">
        <v>1</v>
      </c>
      <c r="R461" s="46">
        <f t="shared" si="71"/>
        <v>5</v>
      </c>
      <c r="S461" s="60">
        <v>0.58199999999999996</v>
      </c>
      <c r="T461" s="47">
        <f>IF(S461&lt;Benchmarks!C$7,0,IF(S461&lt;Benchmarks!D$7,1,IF(S461&lt;Benchmarks!E$7,2,IF(S461&lt;Benchmarks!F$7,3,IF(S461&lt;Benchmarks!G$7,4,IF(S461&lt;Benchmarks!H$7,5,6))))))</f>
        <v>5</v>
      </c>
      <c r="U461" s="62">
        <v>1</v>
      </c>
      <c r="V461" s="46">
        <f t="shared" si="72"/>
        <v>5</v>
      </c>
      <c r="W461" s="60">
        <v>4.2750000000000004</v>
      </c>
      <c r="X461" s="44">
        <f>IF(W461&lt;Benchmarks!C$5,0,IF(W461&lt;Benchmarks!D$5,1,IF(W461&lt;Benchmarks!E$5,2,IF(W461&lt;Benchmarks!F$5,3,IF(W461&lt;Benchmarks!G$5,4,IF(W461&lt;Benchmarks!H$5,5,6))))))</f>
        <v>4</v>
      </c>
      <c r="Y461" s="62">
        <v>0.98905109489999998</v>
      </c>
      <c r="Z461" s="46">
        <f t="shared" si="73"/>
        <v>3.9562043795999999</v>
      </c>
      <c r="AA461" s="60">
        <v>3.6880000000000002</v>
      </c>
      <c r="AB461" s="44">
        <f>IF(AA461&lt;Benchmarks!C$6,0,IF(AA461&lt;Benchmarks!D$6,1,IF(AA461&lt;Benchmarks!E$6,2,IF(AA461&lt;Benchmarks!F$6,3,IF(AA461&lt;Benchmarks!G$6,4,IF(AA461&lt;Benchmarks!H$6,5,6))))))</f>
        <v>3</v>
      </c>
      <c r="AC461" s="62">
        <v>0.97435897439999997</v>
      </c>
      <c r="AD461" s="46">
        <f t="shared" si="74"/>
        <v>2.9230769232</v>
      </c>
      <c r="AE461" s="46">
        <f t="shared" si="75"/>
        <v>17.434025828299998</v>
      </c>
      <c r="AF461" s="58">
        <v>30</v>
      </c>
      <c r="AG461" s="48">
        <f t="shared" si="76"/>
        <v>0.58113419427666657</v>
      </c>
      <c r="AH461" s="171"/>
      <c r="AI461" s="58">
        <v>1</v>
      </c>
      <c r="AJ461" s="58">
        <v>85</v>
      </c>
      <c r="AK461" s="58">
        <v>0</v>
      </c>
      <c r="AL461" s="111"/>
      <c r="AM461" s="58">
        <v>1</v>
      </c>
      <c r="AN461" s="171"/>
      <c r="AO461" s="58">
        <v>1</v>
      </c>
      <c r="AP461" s="58">
        <v>72</v>
      </c>
      <c r="AQ461" s="58">
        <v>0</v>
      </c>
      <c r="AR461" s="111"/>
      <c r="AS461" s="58">
        <v>1</v>
      </c>
      <c r="AT461" s="111"/>
      <c r="AU461" s="171"/>
      <c r="AV461" s="58">
        <v>0</v>
      </c>
      <c r="AW461" s="58">
        <v>0</v>
      </c>
      <c r="AX461" s="58">
        <v>0</v>
      </c>
      <c r="AY461" s="171"/>
      <c r="AZ461" s="58">
        <v>1</v>
      </c>
      <c r="BA461" s="171"/>
      <c r="BB461" s="58">
        <v>4</v>
      </c>
      <c r="BC461" s="111"/>
      <c r="BD461" s="58">
        <v>1</v>
      </c>
      <c r="BE461" s="111"/>
      <c r="BF461" s="171"/>
      <c r="BG461" s="171"/>
      <c r="BH461" s="171"/>
      <c r="BI461" s="171"/>
      <c r="BJ461" s="58">
        <v>0</v>
      </c>
      <c r="BK461" s="61">
        <v>0</v>
      </c>
      <c r="BL461" s="61">
        <v>0</v>
      </c>
      <c r="BM461" s="61">
        <v>105</v>
      </c>
      <c r="BN461" s="64">
        <v>0</v>
      </c>
      <c r="BO461" s="63">
        <v>0</v>
      </c>
      <c r="BP461" s="58">
        <v>0</v>
      </c>
      <c r="BQ461" s="175"/>
      <c r="BR461" s="61">
        <v>1</v>
      </c>
      <c r="BS461" s="61">
        <v>81</v>
      </c>
      <c r="BT461" s="64">
        <v>0</v>
      </c>
      <c r="BU461" s="112"/>
      <c r="BV461" s="64">
        <v>1</v>
      </c>
      <c r="BW461" s="112"/>
      <c r="BX461" s="172"/>
      <c r="BY461" s="64">
        <v>3</v>
      </c>
      <c r="BZ461" s="64">
        <v>0</v>
      </c>
      <c r="CA461" s="64">
        <v>3</v>
      </c>
      <c r="CB461" s="65">
        <v>14</v>
      </c>
      <c r="CC461" s="61">
        <v>0</v>
      </c>
      <c r="CD461" s="61">
        <v>96</v>
      </c>
      <c r="CE461" s="64">
        <v>0</v>
      </c>
      <c r="CF461" s="63">
        <v>0.14582999999999999</v>
      </c>
      <c r="CG461" s="58">
        <v>0</v>
      </c>
      <c r="CH461" s="171"/>
      <c r="CI461" s="58">
        <v>1</v>
      </c>
      <c r="CJ461" s="58">
        <v>70</v>
      </c>
      <c r="CK461" s="58">
        <v>0</v>
      </c>
      <c r="CL461" s="112"/>
      <c r="CM461" s="58">
        <v>1</v>
      </c>
      <c r="CN461" s="112"/>
      <c r="CO461" s="58">
        <v>2</v>
      </c>
      <c r="CP461" s="58">
        <v>4</v>
      </c>
      <c r="CQ461" s="58">
        <v>5</v>
      </c>
      <c r="CR461" s="58">
        <v>5</v>
      </c>
      <c r="CS461" s="64">
        <v>8</v>
      </c>
      <c r="CT461" s="64">
        <v>17</v>
      </c>
      <c r="CU461" s="63">
        <v>0.47058823529999999</v>
      </c>
      <c r="CV461" s="62">
        <v>0.90361445780000005</v>
      </c>
      <c r="CW461" s="62">
        <v>0.23529411759999999</v>
      </c>
      <c r="CX461" s="46">
        <f t="shared" si="77"/>
        <v>15.254772599762498</v>
      </c>
      <c r="CY461" s="60">
        <v>0</v>
      </c>
      <c r="CZ461" s="60">
        <v>0</v>
      </c>
      <c r="DA461" s="46">
        <f t="shared" si="78"/>
        <v>4.7058823519999997</v>
      </c>
      <c r="DB461" s="60">
        <v>0</v>
      </c>
      <c r="DC461" s="60">
        <v>0</v>
      </c>
      <c r="DD461" s="66">
        <v>0</v>
      </c>
      <c r="DE461" s="49">
        <f t="shared" si="79"/>
        <v>0.43158172868675676</v>
      </c>
    </row>
    <row r="462" spans="1:109" x14ac:dyDescent="0.45">
      <c r="A462" s="56" t="s">
        <v>2437</v>
      </c>
      <c r="B462" s="57" t="s">
        <v>2438</v>
      </c>
      <c r="C462" s="56" t="s">
        <v>2439</v>
      </c>
      <c r="D462" s="56" t="s">
        <v>2440</v>
      </c>
      <c r="E462" s="56" t="s">
        <v>2441</v>
      </c>
      <c r="F462" s="56" t="s">
        <v>2275</v>
      </c>
      <c r="G462" s="56" t="s">
        <v>2275</v>
      </c>
      <c r="H462" s="56" t="s">
        <v>142</v>
      </c>
      <c r="I462" s="58">
        <v>0</v>
      </c>
      <c r="J462" s="59">
        <v>158</v>
      </c>
      <c r="K462" s="60">
        <v>2.8450000000000002</v>
      </c>
      <c r="L462" s="47">
        <f>IF(K462&lt;Benchmarks!C$9,0,IF(K462&lt;Benchmarks!D$9,1,IF(K462&lt;Benchmarks!E$9,2,IF(K462&lt;Benchmarks!F$9,3,IF(K462&lt;Benchmarks!G$9,4,IF(K462&lt;Benchmarks!H$9,5,6))))))</f>
        <v>5</v>
      </c>
      <c r="M462" s="62">
        <v>0.67518248179999996</v>
      </c>
      <c r="N462" s="46">
        <f t="shared" si="70"/>
        <v>3.3759124089999997</v>
      </c>
      <c r="O462" s="60">
        <v>1.4059999999999999</v>
      </c>
      <c r="P462" s="47">
        <f>IF(O462&lt;Benchmarks!C$8,0,IF(O462&lt;Benchmarks!D$8,1,IF(O462&lt;Benchmarks!E$8,2,IF(O462&lt;Benchmarks!F$8,3,IF(O462&lt;Benchmarks!G$8,4,IF(O462&lt;Benchmarks!H$8,5,6))))))</f>
        <v>6</v>
      </c>
      <c r="Q462" s="62">
        <v>1</v>
      </c>
      <c r="R462" s="46">
        <f t="shared" si="71"/>
        <v>6</v>
      </c>
      <c r="S462" s="60">
        <v>0.36699999999999999</v>
      </c>
      <c r="T462" s="47">
        <f>IF(S462&lt;Benchmarks!C$7,0,IF(S462&lt;Benchmarks!D$7,1,IF(S462&lt;Benchmarks!E$7,2,IF(S462&lt;Benchmarks!F$7,3,IF(S462&lt;Benchmarks!G$7,4,IF(S462&lt;Benchmarks!H$7,5,6))))))</f>
        <v>2</v>
      </c>
      <c r="U462" s="62">
        <v>1</v>
      </c>
      <c r="V462" s="46">
        <f t="shared" si="72"/>
        <v>2</v>
      </c>
      <c r="W462" s="60">
        <v>4.6180000000000003</v>
      </c>
      <c r="X462" s="44">
        <f>IF(W462&lt;Benchmarks!C$5,0,IF(W462&lt;Benchmarks!D$5,1,IF(W462&lt;Benchmarks!E$5,2,IF(W462&lt;Benchmarks!F$5,3,IF(W462&lt;Benchmarks!G$5,4,IF(W462&lt;Benchmarks!H$5,5,6))))))</f>
        <v>5</v>
      </c>
      <c r="Y462" s="62">
        <v>0.98175182480000001</v>
      </c>
      <c r="Z462" s="46">
        <f t="shared" si="73"/>
        <v>4.9087591240000004</v>
      </c>
      <c r="AA462" s="60">
        <v>4.3499999999999996</v>
      </c>
      <c r="AB462" s="44">
        <f>IF(AA462&lt;Benchmarks!C$6,0,IF(AA462&lt;Benchmarks!D$6,1,IF(AA462&lt;Benchmarks!E$6,2,IF(AA462&lt;Benchmarks!F$6,3,IF(AA462&lt;Benchmarks!G$6,4,IF(AA462&lt;Benchmarks!H$6,5,6))))))</f>
        <v>5</v>
      </c>
      <c r="AC462" s="62">
        <v>0.97435897439999997</v>
      </c>
      <c r="AD462" s="46">
        <f t="shared" si="74"/>
        <v>4.8717948719999997</v>
      </c>
      <c r="AE462" s="46">
        <f t="shared" si="75"/>
        <v>21.156466405000003</v>
      </c>
      <c r="AF462" s="58">
        <v>30</v>
      </c>
      <c r="AG462" s="48">
        <f t="shared" si="76"/>
        <v>0.70521554683333343</v>
      </c>
      <c r="AH462" s="171"/>
      <c r="AI462" s="58">
        <v>1</v>
      </c>
      <c r="AJ462" s="58">
        <v>407</v>
      </c>
      <c r="AK462" s="58">
        <v>0</v>
      </c>
      <c r="AL462" s="111"/>
      <c r="AM462" s="58">
        <v>1</v>
      </c>
      <c r="AN462" s="58">
        <v>11</v>
      </c>
      <c r="AO462" s="58">
        <v>0</v>
      </c>
      <c r="AP462" s="58">
        <v>454</v>
      </c>
      <c r="AQ462" s="58">
        <v>0</v>
      </c>
      <c r="AR462" s="62">
        <v>2.4230000000000002E-2</v>
      </c>
      <c r="AS462" s="58">
        <v>0</v>
      </c>
      <c r="AT462" s="111"/>
      <c r="AU462" s="171"/>
      <c r="AV462" s="58">
        <v>5</v>
      </c>
      <c r="AW462" s="58">
        <v>0</v>
      </c>
      <c r="AX462" s="58">
        <v>5</v>
      </c>
      <c r="AY462" s="171"/>
      <c r="AZ462" s="58">
        <v>1</v>
      </c>
      <c r="BA462" s="58">
        <v>118</v>
      </c>
      <c r="BB462" s="58">
        <v>0</v>
      </c>
      <c r="BC462" s="111"/>
      <c r="BD462" s="58">
        <v>1</v>
      </c>
      <c r="BE462" s="62">
        <v>0.34303797470000003</v>
      </c>
      <c r="BF462" s="58">
        <v>0</v>
      </c>
      <c r="BG462" s="58">
        <v>5</v>
      </c>
      <c r="BH462" s="58">
        <v>6</v>
      </c>
      <c r="BI462" s="58">
        <v>6</v>
      </c>
      <c r="BJ462" s="58">
        <v>6</v>
      </c>
      <c r="BK462" s="175"/>
      <c r="BL462" s="61">
        <v>1</v>
      </c>
      <c r="BM462" s="61">
        <v>444</v>
      </c>
      <c r="BN462" s="64">
        <v>0</v>
      </c>
      <c r="BO462" s="112"/>
      <c r="BP462" s="58">
        <v>1</v>
      </c>
      <c r="BQ462" s="175"/>
      <c r="BR462" s="61">
        <v>1</v>
      </c>
      <c r="BS462" s="61">
        <v>487</v>
      </c>
      <c r="BT462" s="64">
        <v>0</v>
      </c>
      <c r="BU462" s="112"/>
      <c r="BV462" s="64">
        <v>1</v>
      </c>
      <c r="BW462" s="63">
        <v>0.39220522940000002</v>
      </c>
      <c r="BX462" s="64">
        <v>0</v>
      </c>
      <c r="BY462" s="64">
        <v>3</v>
      </c>
      <c r="BZ462" s="64">
        <v>3</v>
      </c>
      <c r="CA462" s="64">
        <v>3</v>
      </c>
      <c r="CB462" s="65">
        <v>20</v>
      </c>
      <c r="CC462" s="61">
        <v>0</v>
      </c>
      <c r="CD462" s="61">
        <v>262</v>
      </c>
      <c r="CE462" s="64">
        <v>0</v>
      </c>
      <c r="CF462" s="63">
        <v>7.6340000000000005E-2</v>
      </c>
      <c r="CG462" s="58">
        <v>0</v>
      </c>
      <c r="CH462" s="58">
        <v>36</v>
      </c>
      <c r="CI462" s="58">
        <v>0</v>
      </c>
      <c r="CJ462" s="58">
        <v>270</v>
      </c>
      <c r="CK462" s="58">
        <v>0</v>
      </c>
      <c r="CL462" s="63">
        <v>0.13333</v>
      </c>
      <c r="CM462" s="58">
        <v>0</v>
      </c>
      <c r="CN462" s="112"/>
      <c r="CO462" s="171"/>
      <c r="CP462" s="58">
        <v>0</v>
      </c>
      <c r="CQ462" s="58">
        <v>0</v>
      </c>
      <c r="CR462" s="58">
        <v>0</v>
      </c>
      <c r="CS462" s="64">
        <v>9</v>
      </c>
      <c r="CT462" s="64">
        <v>17</v>
      </c>
      <c r="CU462" s="63">
        <v>0.52941176469999995</v>
      </c>
      <c r="CV462" s="62">
        <v>0.95599999999999996</v>
      </c>
      <c r="CW462" s="62">
        <v>0.52941176469999995</v>
      </c>
      <c r="CX462" s="46">
        <f t="shared" si="77"/>
        <v>18.511908104375003</v>
      </c>
      <c r="CY462" s="60">
        <v>0</v>
      </c>
      <c r="CZ462" s="60">
        <v>0</v>
      </c>
      <c r="DA462" s="46">
        <f t="shared" si="78"/>
        <v>10.588235293999999</v>
      </c>
      <c r="DB462" s="60">
        <v>0</v>
      </c>
      <c r="DC462" s="60">
        <v>0</v>
      </c>
      <c r="DD462" s="66">
        <v>0</v>
      </c>
      <c r="DE462" s="49">
        <f t="shared" si="79"/>
        <v>0.62919228969459462</v>
      </c>
    </row>
    <row r="463" spans="1:109" x14ac:dyDescent="0.45">
      <c r="A463" s="56" t="s">
        <v>2442</v>
      </c>
      <c r="B463" s="57" t="s">
        <v>2443</v>
      </c>
      <c r="C463" s="56" t="s">
        <v>2444</v>
      </c>
      <c r="D463" s="56" t="s">
        <v>2445</v>
      </c>
      <c r="E463" s="56" t="s">
        <v>2446</v>
      </c>
      <c r="F463" s="56" t="s">
        <v>2275</v>
      </c>
      <c r="G463" s="56" t="s">
        <v>2275</v>
      </c>
      <c r="H463" s="56" t="s">
        <v>142</v>
      </c>
      <c r="I463" s="58">
        <v>0</v>
      </c>
      <c r="J463" s="59">
        <v>120</v>
      </c>
      <c r="K463" s="60">
        <v>2.2789999999999999</v>
      </c>
      <c r="L463" s="47">
        <f>IF(K463&lt;Benchmarks!C$9,0,IF(K463&lt;Benchmarks!D$9,1,IF(K463&lt;Benchmarks!E$9,2,IF(K463&lt;Benchmarks!F$9,3,IF(K463&lt;Benchmarks!G$9,4,IF(K463&lt;Benchmarks!H$9,5,6))))))</f>
        <v>1</v>
      </c>
      <c r="M463" s="62">
        <v>0.73357664229999997</v>
      </c>
      <c r="N463" s="46">
        <f t="shared" si="70"/>
        <v>0.73357664229999997</v>
      </c>
      <c r="O463" s="60">
        <v>0.94</v>
      </c>
      <c r="P463" s="47">
        <f>IF(O463&lt;Benchmarks!C$8,0,IF(O463&lt;Benchmarks!D$8,1,IF(O463&lt;Benchmarks!E$8,2,IF(O463&lt;Benchmarks!F$8,3,IF(O463&lt;Benchmarks!G$8,4,IF(O463&lt;Benchmarks!H$8,5,6))))))</f>
        <v>0</v>
      </c>
      <c r="Q463" s="62">
        <v>1</v>
      </c>
      <c r="R463" s="46">
        <f t="shared" si="71"/>
        <v>0</v>
      </c>
      <c r="S463" s="60">
        <v>0.57399999999999995</v>
      </c>
      <c r="T463" s="47">
        <f>IF(S463&lt;Benchmarks!C$7,0,IF(S463&lt;Benchmarks!D$7,1,IF(S463&lt;Benchmarks!E$7,2,IF(S463&lt;Benchmarks!F$7,3,IF(S463&lt;Benchmarks!G$7,4,IF(S463&lt;Benchmarks!H$7,5,6))))))</f>
        <v>5</v>
      </c>
      <c r="U463" s="62">
        <v>1</v>
      </c>
      <c r="V463" s="46">
        <f t="shared" si="72"/>
        <v>5</v>
      </c>
      <c r="W463" s="60">
        <v>3.7930000000000001</v>
      </c>
      <c r="X463" s="44">
        <f>IF(W463&lt;Benchmarks!C$5,0,IF(W463&lt;Benchmarks!D$5,1,IF(W463&lt;Benchmarks!E$5,2,IF(W463&lt;Benchmarks!F$5,3,IF(W463&lt;Benchmarks!G$5,4,IF(W463&lt;Benchmarks!H$5,5,6))))))</f>
        <v>1</v>
      </c>
      <c r="Y463" s="62">
        <v>0.98905109489999998</v>
      </c>
      <c r="Z463" s="46">
        <f t="shared" si="73"/>
        <v>0.98905109489999998</v>
      </c>
      <c r="AA463" s="60">
        <v>3.468</v>
      </c>
      <c r="AB463" s="44">
        <f>IF(AA463&lt;Benchmarks!C$6,0,IF(AA463&lt;Benchmarks!D$6,1,IF(AA463&lt;Benchmarks!E$6,2,IF(AA463&lt;Benchmarks!F$6,3,IF(AA463&lt;Benchmarks!G$6,4,IF(AA463&lt;Benchmarks!H$6,5,6))))))</f>
        <v>2</v>
      </c>
      <c r="AC463" s="62">
        <v>1</v>
      </c>
      <c r="AD463" s="46">
        <f t="shared" si="74"/>
        <v>2</v>
      </c>
      <c r="AE463" s="46">
        <f t="shared" si="75"/>
        <v>8.7226277371999998</v>
      </c>
      <c r="AF463" s="58">
        <v>30</v>
      </c>
      <c r="AG463" s="48">
        <f t="shared" si="76"/>
        <v>0.29075425790666665</v>
      </c>
      <c r="AH463" s="58">
        <v>15</v>
      </c>
      <c r="AI463" s="58">
        <v>0</v>
      </c>
      <c r="AJ463" s="58">
        <v>277</v>
      </c>
      <c r="AK463" s="58">
        <v>0</v>
      </c>
      <c r="AL463" s="62">
        <v>5.4149999999999997E-2</v>
      </c>
      <c r="AM463" s="58">
        <v>0</v>
      </c>
      <c r="AN463" s="171"/>
      <c r="AO463" s="58">
        <v>1</v>
      </c>
      <c r="AP463" s="58">
        <v>296</v>
      </c>
      <c r="AQ463" s="58">
        <v>0</v>
      </c>
      <c r="AR463" s="111"/>
      <c r="AS463" s="58">
        <v>1</v>
      </c>
      <c r="AT463" s="111"/>
      <c r="AU463" s="58">
        <v>2</v>
      </c>
      <c r="AV463" s="58">
        <v>6</v>
      </c>
      <c r="AW463" s="58">
        <v>6</v>
      </c>
      <c r="AX463" s="58">
        <v>6</v>
      </c>
      <c r="AY463" s="58">
        <v>0</v>
      </c>
      <c r="AZ463" s="58">
        <v>0</v>
      </c>
      <c r="BA463" s="58">
        <v>66</v>
      </c>
      <c r="BB463" s="58">
        <v>0</v>
      </c>
      <c r="BC463" s="62">
        <v>0</v>
      </c>
      <c r="BD463" s="58">
        <v>0</v>
      </c>
      <c r="BE463" s="62">
        <v>1.2774239207</v>
      </c>
      <c r="BF463" s="58">
        <v>0</v>
      </c>
      <c r="BG463" s="58">
        <v>6</v>
      </c>
      <c r="BH463" s="58">
        <v>6</v>
      </c>
      <c r="BI463" s="58">
        <v>6</v>
      </c>
      <c r="BJ463" s="58">
        <v>6</v>
      </c>
      <c r="BK463" s="175"/>
      <c r="BL463" s="61">
        <v>1</v>
      </c>
      <c r="BM463" s="61">
        <v>315</v>
      </c>
      <c r="BN463" s="64">
        <v>0</v>
      </c>
      <c r="BO463" s="112"/>
      <c r="BP463" s="58">
        <v>1</v>
      </c>
      <c r="BQ463" s="175"/>
      <c r="BR463" s="61">
        <v>1</v>
      </c>
      <c r="BS463" s="61">
        <v>351</v>
      </c>
      <c r="BT463" s="64">
        <v>0</v>
      </c>
      <c r="BU463" s="112"/>
      <c r="BV463" s="64">
        <v>1</v>
      </c>
      <c r="BW463" s="112"/>
      <c r="BX463" s="172"/>
      <c r="BY463" s="64">
        <v>0</v>
      </c>
      <c r="BZ463" s="64">
        <v>0</v>
      </c>
      <c r="CA463" s="64">
        <v>0</v>
      </c>
      <c r="CB463" s="65">
        <v>38</v>
      </c>
      <c r="CC463" s="61">
        <v>0</v>
      </c>
      <c r="CD463" s="61">
        <v>294</v>
      </c>
      <c r="CE463" s="64">
        <v>0</v>
      </c>
      <c r="CF463" s="63">
        <v>0.12925</v>
      </c>
      <c r="CG463" s="58">
        <v>0</v>
      </c>
      <c r="CH463" s="58">
        <v>22</v>
      </c>
      <c r="CI463" s="58">
        <v>0</v>
      </c>
      <c r="CJ463" s="58">
        <v>328</v>
      </c>
      <c r="CK463" s="58">
        <v>0</v>
      </c>
      <c r="CL463" s="63">
        <v>6.7070000000000005E-2</v>
      </c>
      <c r="CM463" s="58">
        <v>0</v>
      </c>
      <c r="CN463" s="63">
        <v>0.72496210800000005</v>
      </c>
      <c r="CO463" s="58">
        <v>0</v>
      </c>
      <c r="CP463" s="58">
        <v>3</v>
      </c>
      <c r="CQ463" s="58">
        <v>5</v>
      </c>
      <c r="CR463" s="58">
        <v>5</v>
      </c>
      <c r="CS463" s="64">
        <v>11</v>
      </c>
      <c r="CT463" s="64">
        <v>17</v>
      </c>
      <c r="CU463" s="63">
        <v>0.64705882349999999</v>
      </c>
      <c r="CV463" s="62">
        <v>0.97727272730000003</v>
      </c>
      <c r="CW463" s="62">
        <v>0.64705882349999999</v>
      </c>
      <c r="CX463" s="46">
        <f t="shared" si="77"/>
        <v>7.6322992700499999</v>
      </c>
      <c r="CY463" s="60">
        <v>0</v>
      </c>
      <c r="CZ463" s="60">
        <v>0</v>
      </c>
      <c r="DA463" s="46">
        <f t="shared" si="78"/>
        <v>12.94117647</v>
      </c>
      <c r="DB463" s="60">
        <v>0</v>
      </c>
      <c r="DC463" s="60">
        <v>0</v>
      </c>
      <c r="DD463" s="66">
        <v>0</v>
      </c>
      <c r="DE463" s="49">
        <f t="shared" si="79"/>
        <v>0.444831907892973</v>
      </c>
    </row>
    <row r="464" spans="1:109" x14ac:dyDescent="0.45">
      <c r="A464" s="56" t="s">
        <v>2447</v>
      </c>
      <c r="B464" s="57" t="s">
        <v>2448</v>
      </c>
      <c r="C464" s="56" t="s">
        <v>2449</v>
      </c>
      <c r="D464" s="56" t="s">
        <v>2450</v>
      </c>
      <c r="E464" s="56" t="s">
        <v>2451</v>
      </c>
      <c r="F464" s="56" t="s">
        <v>2275</v>
      </c>
      <c r="G464" s="56" t="s">
        <v>2275</v>
      </c>
      <c r="H464" s="56" t="s">
        <v>142</v>
      </c>
      <c r="I464" s="58">
        <v>0</v>
      </c>
      <c r="J464" s="59">
        <v>176</v>
      </c>
      <c r="K464" s="60">
        <v>2.294</v>
      </c>
      <c r="L464" s="47">
        <f>IF(K464&lt;Benchmarks!C$9,0,IF(K464&lt;Benchmarks!D$9,1,IF(K464&lt;Benchmarks!E$9,2,IF(K464&lt;Benchmarks!F$9,3,IF(K464&lt;Benchmarks!G$9,4,IF(K464&lt;Benchmarks!H$9,5,6))))))</f>
        <v>1</v>
      </c>
      <c r="M464" s="62">
        <v>0.35766423359999999</v>
      </c>
      <c r="N464" s="46">
        <f t="shared" si="70"/>
        <v>0.35766423359999999</v>
      </c>
      <c r="O464" s="60">
        <v>1.2190000000000001</v>
      </c>
      <c r="P464" s="47">
        <f>IF(O464&lt;Benchmarks!C$8,0,IF(O464&lt;Benchmarks!D$8,1,IF(O464&lt;Benchmarks!E$8,2,IF(O464&lt;Benchmarks!F$8,3,IF(O464&lt;Benchmarks!G$8,4,IF(O464&lt;Benchmarks!H$8,5,6))))))</f>
        <v>4</v>
      </c>
      <c r="Q464" s="62">
        <v>1</v>
      </c>
      <c r="R464" s="46">
        <f t="shared" si="71"/>
        <v>4</v>
      </c>
      <c r="S464" s="60">
        <v>0.48399999999999999</v>
      </c>
      <c r="T464" s="47">
        <f>IF(S464&lt;Benchmarks!C$7,0,IF(S464&lt;Benchmarks!D$7,1,IF(S464&lt;Benchmarks!E$7,2,IF(S464&lt;Benchmarks!F$7,3,IF(S464&lt;Benchmarks!G$7,4,IF(S464&lt;Benchmarks!H$7,5,6))))))</f>
        <v>4</v>
      </c>
      <c r="U464" s="62">
        <v>1</v>
      </c>
      <c r="V464" s="46">
        <f t="shared" si="72"/>
        <v>4</v>
      </c>
      <c r="W464" s="60">
        <v>3.996</v>
      </c>
      <c r="X464" s="44">
        <f>IF(W464&lt;Benchmarks!C$5,0,IF(W464&lt;Benchmarks!D$5,1,IF(W464&lt;Benchmarks!E$5,2,IF(W464&lt;Benchmarks!F$5,3,IF(W464&lt;Benchmarks!G$5,4,IF(W464&lt;Benchmarks!H$5,5,6))))))</f>
        <v>3</v>
      </c>
      <c r="Y464" s="62">
        <v>0.89416058389999997</v>
      </c>
      <c r="Z464" s="46">
        <f t="shared" si="73"/>
        <v>2.6824817517000001</v>
      </c>
      <c r="AA464" s="60">
        <v>3.61</v>
      </c>
      <c r="AB464" s="44">
        <f>IF(AA464&lt;Benchmarks!C$6,0,IF(AA464&lt;Benchmarks!D$6,1,IF(AA464&lt;Benchmarks!E$6,2,IF(AA464&lt;Benchmarks!F$6,3,IF(AA464&lt;Benchmarks!G$6,4,IF(AA464&lt;Benchmarks!H$6,5,6))))))</f>
        <v>3</v>
      </c>
      <c r="AC464" s="62">
        <v>0.7307692308</v>
      </c>
      <c r="AD464" s="46">
        <f t="shared" si="74"/>
        <v>2.1923076924</v>
      </c>
      <c r="AE464" s="46">
        <f t="shared" si="75"/>
        <v>13.232453677699999</v>
      </c>
      <c r="AF464" s="58">
        <v>30</v>
      </c>
      <c r="AG464" s="48">
        <f t="shared" si="76"/>
        <v>0.44108178925666663</v>
      </c>
      <c r="AH464" s="58">
        <v>13</v>
      </c>
      <c r="AI464" s="58">
        <v>0</v>
      </c>
      <c r="AJ464" s="58">
        <v>297</v>
      </c>
      <c r="AK464" s="58">
        <v>0</v>
      </c>
      <c r="AL464" s="62">
        <v>4.3770000000000003E-2</v>
      </c>
      <c r="AM464" s="58">
        <v>0</v>
      </c>
      <c r="AN464" s="58">
        <v>27</v>
      </c>
      <c r="AO464" s="58">
        <v>0</v>
      </c>
      <c r="AP464" s="58">
        <v>338</v>
      </c>
      <c r="AQ464" s="58">
        <v>0</v>
      </c>
      <c r="AR464" s="62">
        <v>7.9880000000000007E-2</v>
      </c>
      <c r="AS464" s="58">
        <v>0</v>
      </c>
      <c r="AT464" s="111"/>
      <c r="AU464" s="171"/>
      <c r="AV464" s="58">
        <v>0</v>
      </c>
      <c r="AW464" s="58">
        <v>0</v>
      </c>
      <c r="AX464" s="58">
        <v>0</v>
      </c>
      <c r="AY464" s="171"/>
      <c r="AZ464" s="58">
        <v>1</v>
      </c>
      <c r="BA464" s="58">
        <v>92</v>
      </c>
      <c r="BB464" s="58">
        <v>0</v>
      </c>
      <c r="BC464" s="111"/>
      <c r="BD464" s="58">
        <v>1</v>
      </c>
      <c r="BE464" s="111"/>
      <c r="BF464" s="171"/>
      <c r="BG464" s="58">
        <v>0</v>
      </c>
      <c r="BH464" s="58">
        <v>0</v>
      </c>
      <c r="BI464" s="58">
        <v>0</v>
      </c>
      <c r="BJ464" s="58">
        <v>0</v>
      </c>
      <c r="BK464" s="175"/>
      <c r="BL464" s="61">
        <v>1</v>
      </c>
      <c r="BM464" s="61">
        <v>345</v>
      </c>
      <c r="BN464" s="64">
        <v>0</v>
      </c>
      <c r="BO464" s="112"/>
      <c r="BP464" s="58">
        <v>1</v>
      </c>
      <c r="BQ464" s="175"/>
      <c r="BR464" s="61">
        <v>1</v>
      </c>
      <c r="BS464" s="61">
        <v>377</v>
      </c>
      <c r="BT464" s="64">
        <v>0</v>
      </c>
      <c r="BU464" s="112"/>
      <c r="BV464" s="64">
        <v>1</v>
      </c>
      <c r="BW464" s="112"/>
      <c r="BX464" s="172"/>
      <c r="BY464" s="64">
        <v>2</v>
      </c>
      <c r="BZ464" s="64">
        <v>0</v>
      </c>
      <c r="CA464" s="64">
        <v>2</v>
      </c>
      <c r="CB464" s="65">
        <v>29</v>
      </c>
      <c r="CC464" s="61">
        <v>0</v>
      </c>
      <c r="CD464" s="61">
        <v>318</v>
      </c>
      <c r="CE464" s="64">
        <v>0</v>
      </c>
      <c r="CF464" s="63">
        <v>9.1189999999999993E-2</v>
      </c>
      <c r="CG464" s="58">
        <v>0</v>
      </c>
      <c r="CH464" s="58">
        <v>29</v>
      </c>
      <c r="CI464" s="58">
        <v>0</v>
      </c>
      <c r="CJ464" s="58">
        <v>348</v>
      </c>
      <c r="CK464" s="58">
        <v>0</v>
      </c>
      <c r="CL464" s="63">
        <v>8.3330000000000001E-2</v>
      </c>
      <c r="CM464" s="58">
        <v>0</v>
      </c>
      <c r="CN464" s="63">
        <v>0.1647453364</v>
      </c>
      <c r="CO464" s="58">
        <v>0</v>
      </c>
      <c r="CP464" s="58">
        <v>2</v>
      </c>
      <c r="CQ464" s="58">
        <v>1</v>
      </c>
      <c r="CR464" s="58">
        <v>2</v>
      </c>
      <c r="CS464" s="64">
        <v>4</v>
      </c>
      <c r="CT464" s="64">
        <v>17</v>
      </c>
      <c r="CU464" s="63">
        <v>0.23529411759999999</v>
      </c>
      <c r="CV464" s="62">
        <v>0.98927613940000003</v>
      </c>
      <c r="CW464" s="62">
        <v>0.23529411759999999</v>
      </c>
      <c r="CX464" s="46">
        <f t="shared" si="77"/>
        <v>11.5783969679875</v>
      </c>
      <c r="CY464" s="60">
        <v>0</v>
      </c>
      <c r="CZ464" s="60">
        <v>0</v>
      </c>
      <c r="DA464" s="46">
        <f t="shared" si="78"/>
        <v>4.7058823519999997</v>
      </c>
      <c r="DB464" s="60">
        <v>0</v>
      </c>
      <c r="DC464" s="60">
        <v>0</v>
      </c>
      <c r="DD464" s="66">
        <v>0</v>
      </c>
      <c r="DE464" s="49">
        <f t="shared" si="79"/>
        <v>0.3520925258375675</v>
      </c>
    </row>
    <row r="465" spans="1:109" x14ac:dyDescent="0.45">
      <c r="A465" s="56" t="s">
        <v>2452</v>
      </c>
      <c r="B465" s="57" t="s">
        <v>2453</v>
      </c>
      <c r="C465" s="56" t="s">
        <v>2454</v>
      </c>
      <c r="D465" s="56" t="s">
        <v>2455</v>
      </c>
      <c r="E465" s="56" t="s">
        <v>2456</v>
      </c>
      <c r="F465" s="56" t="s">
        <v>2275</v>
      </c>
      <c r="G465" s="56" t="s">
        <v>2275</v>
      </c>
      <c r="H465" s="56" t="s">
        <v>142</v>
      </c>
      <c r="I465" s="58">
        <v>0</v>
      </c>
      <c r="J465" s="59">
        <v>33</v>
      </c>
      <c r="K465" s="60">
        <v>2.7309999999999999</v>
      </c>
      <c r="L465" s="47">
        <f>IF(K465&lt;Benchmarks!C$9,0,IF(K465&lt;Benchmarks!D$9,1,IF(K465&lt;Benchmarks!E$9,2,IF(K465&lt;Benchmarks!F$9,3,IF(K465&lt;Benchmarks!G$9,4,IF(K465&lt;Benchmarks!H$9,5,6))))))</f>
        <v>5</v>
      </c>
      <c r="M465" s="62">
        <v>0.99635036499999996</v>
      </c>
      <c r="N465" s="46">
        <f t="shared" si="70"/>
        <v>4.9817518249999999</v>
      </c>
      <c r="O465" s="60">
        <v>1.506</v>
      </c>
      <c r="P465" s="47">
        <f>IF(O465&lt;Benchmarks!C$8,0,IF(O465&lt;Benchmarks!D$8,1,IF(O465&lt;Benchmarks!E$8,2,IF(O465&lt;Benchmarks!F$8,3,IF(O465&lt;Benchmarks!G$8,4,IF(O465&lt;Benchmarks!H$8,5,6))))))</f>
        <v>6</v>
      </c>
      <c r="Q465" s="62">
        <v>1</v>
      </c>
      <c r="R465" s="46">
        <f t="shared" si="71"/>
        <v>6</v>
      </c>
      <c r="S465" s="60">
        <v>0.746</v>
      </c>
      <c r="T465" s="47">
        <f>IF(S465&lt;Benchmarks!C$7,0,IF(S465&lt;Benchmarks!D$7,1,IF(S465&lt;Benchmarks!E$7,2,IF(S465&lt;Benchmarks!F$7,3,IF(S465&lt;Benchmarks!G$7,4,IF(S465&lt;Benchmarks!H$7,5,6))))))</f>
        <v>6</v>
      </c>
      <c r="U465" s="62">
        <v>1</v>
      </c>
      <c r="V465" s="46">
        <f t="shared" si="72"/>
        <v>6</v>
      </c>
      <c r="W465" s="60">
        <v>4.984</v>
      </c>
      <c r="X465" s="44">
        <f>IF(W465&lt;Benchmarks!C$5,0,IF(W465&lt;Benchmarks!D$5,1,IF(W465&lt;Benchmarks!E$5,2,IF(W465&lt;Benchmarks!F$5,3,IF(W465&lt;Benchmarks!G$5,4,IF(W465&lt;Benchmarks!H$5,5,6))))))</f>
        <v>6</v>
      </c>
      <c r="Y465" s="62">
        <v>1</v>
      </c>
      <c r="Z465" s="46">
        <f t="shared" si="73"/>
        <v>6</v>
      </c>
      <c r="AA465" s="60">
        <v>4.3040000000000003</v>
      </c>
      <c r="AB465" s="44">
        <f>IF(AA465&lt;Benchmarks!C$6,0,IF(AA465&lt;Benchmarks!D$6,1,IF(AA465&lt;Benchmarks!E$6,2,IF(AA465&lt;Benchmarks!F$6,3,IF(AA465&lt;Benchmarks!G$6,4,IF(AA465&lt;Benchmarks!H$6,5,6))))))</f>
        <v>5</v>
      </c>
      <c r="AC465" s="62">
        <v>1</v>
      </c>
      <c r="AD465" s="46">
        <f t="shared" si="74"/>
        <v>5</v>
      </c>
      <c r="AE465" s="46">
        <f t="shared" si="75"/>
        <v>27.981751825</v>
      </c>
      <c r="AF465" s="58">
        <v>30</v>
      </c>
      <c r="AG465" s="48">
        <f t="shared" si="76"/>
        <v>0.93272506083333329</v>
      </c>
      <c r="AH465" s="58">
        <v>0</v>
      </c>
      <c r="AI465" s="58">
        <v>0</v>
      </c>
      <c r="AJ465" s="171"/>
      <c r="AK465" s="58">
        <v>4</v>
      </c>
      <c r="AL465" s="111"/>
      <c r="AM465" s="58">
        <v>4</v>
      </c>
      <c r="AN465" s="171"/>
      <c r="AO465" s="58">
        <v>1</v>
      </c>
      <c r="AP465" s="171"/>
      <c r="AQ465" s="58">
        <v>4</v>
      </c>
      <c r="AR465" s="111"/>
      <c r="AS465" s="58">
        <v>1</v>
      </c>
      <c r="AT465" s="111"/>
      <c r="AU465" s="171"/>
      <c r="AV465" s="171"/>
      <c r="AW465" s="171"/>
      <c r="AX465" s="171"/>
      <c r="AY465" s="58">
        <v>0</v>
      </c>
      <c r="AZ465" s="58">
        <v>0</v>
      </c>
      <c r="BA465" s="171"/>
      <c r="BB465" s="58">
        <v>1</v>
      </c>
      <c r="BC465" s="111"/>
      <c r="BD465" s="58">
        <v>1</v>
      </c>
      <c r="BE465" s="111"/>
      <c r="BF465" s="171"/>
      <c r="BG465" s="171"/>
      <c r="BH465" s="171"/>
      <c r="BI465" s="171"/>
      <c r="BJ465" s="171"/>
      <c r="BK465" s="61">
        <v>0</v>
      </c>
      <c r="BL465" s="61">
        <v>0</v>
      </c>
      <c r="BM465" s="175"/>
      <c r="BN465" s="64">
        <v>4</v>
      </c>
      <c r="BO465" s="112"/>
      <c r="BP465" s="58">
        <v>4</v>
      </c>
      <c r="BQ465" s="61">
        <v>0</v>
      </c>
      <c r="BR465" s="61">
        <v>0</v>
      </c>
      <c r="BS465" s="175"/>
      <c r="BT465" s="64">
        <v>4</v>
      </c>
      <c r="BU465" s="112"/>
      <c r="BV465" s="64">
        <v>4</v>
      </c>
      <c r="BW465" s="112"/>
      <c r="BX465" s="172"/>
      <c r="BY465" s="172"/>
      <c r="BZ465" s="172"/>
      <c r="CA465" s="172"/>
      <c r="CB465" s="65">
        <v>0</v>
      </c>
      <c r="CC465" s="61">
        <v>0</v>
      </c>
      <c r="CD465" s="175"/>
      <c r="CE465" s="64">
        <v>4</v>
      </c>
      <c r="CF465" s="112"/>
      <c r="CG465" s="58">
        <v>4</v>
      </c>
      <c r="CH465" s="58">
        <v>0</v>
      </c>
      <c r="CI465" s="58">
        <v>0</v>
      </c>
      <c r="CJ465" s="171"/>
      <c r="CK465" s="58">
        <v>4</v>
      </c>
      <c r="CL465" s="112"/>
      <c r="CM465" s="58">
        <v>4</v>
      </c>
      <c r="CN465" s="112"/>
      <c r="CO465" s="171"/>
      <c r="CP465" s="171"/>
      <c r="CQ465" s="171"/>
      <c r="CR465" s="171"/>
      <c r="CS465" s="172"/>
      <c r="CT465" s="64">
        <v>0</v>
      </c>
      <c r="CU465" s="112"/>
      <c r="CV465" s="62">
        <v>0.90476190479999996</v>
      </c>
      <c r="CW465" s="111"/>
      <c r="CX465" s="46">
        <f t="shared" si="77"/>
        <v>24.484032846874999</v>
      </c>
      <c r="CY465" s="60">
        <v>0</v>
      </c>
      <c r="CZ465" s="60">
        <v>0</v>
      </c>
      <c r="DA465" s="179" t="str">
        <f t="shared" si="78"/>
        <v/>
      </c>
      <c r="DB465" s="60">
        <v>0</v>
      </c>
      <c r="DC465" s="60">
        <v>0</v>
      </c>
      <c r="DD465" s="66">
        <v>0</v>
      </c>
      <c r="DE465" s="49">
        <f t="shared" si="79"/>
        <v>0.93272506083333329</v>
      </c>
    </row>
    <row r="466" spans="1:109" x14ac:dyDescent="0.45">
      <c r="A466" s="56" t="s">
        <v>2457</v>
      </c>
      <c r="B466" s="57" t="s">
        <v>2458</v>
      </c>
      <c r="C466" s="56" t="s">
        <v>2459</v>
      </c>
      <c r="D466" s="56" t="s">
        <v>2460</v>
      </c>
      <c r="E466" s="56" t="s">
        <v>2461</v>
      </c>
      <c r="F466" s="56" t="s">
        <v>2275</v>
      </c>
      <c r="G466" s="56" t="s">
        <v>2275</v>
      </c>
      <c r="H466" s="56" t="s">
        <v>142</v>
      </c>
      <c r="I466" s="58">
        <v>0</v>
      </c>
      <c r="J466" s="59">
        <v>96</v>
      </c>
      <c r="K466" s="60">
        <v>2.0619999999999998</v>
      </c>
      <c r="L466" s="47">
        <f>IF(K466&lt;Benchmarks!C$9,0,IF(K466&lt;Benchmarks!D$9,1,IF(K466&lt;Benchmarks!E$9,2,IF(K466&lt;Benchmarks!F$9,3,IF(K466&lt;Benchmarks!G$9,4,IF(K466&lt;Benchmarks!H$9,5,6))))))</f>
        <v>0</v>
      </c>
      <c r="M466" s="62">
        <v>0.80656934309999995</v>
      </c>
      <c r="N466" s="46">
        <f t="shared" si="70"/>
        <v>0</v>
      </c>
      <c r="O466" s="60">
        <v>0.88900000000000001</v>
      </c>
      <c r="P466" s="47">
        <f>IF(O466&lt;Benchmarks!C$8,0,IF(O466&lt;Benchmarks!D$8,1,IF(O466&lt;Benchmarks!E$8,2,IF(O466&lt;Benchmarks!F$8,3,IF(O466&lt;Benchmarks!G$8,4,IF(O466&lt;Benchmarks!H$8,5,6))))))</f>
        <v>0</v>
      </c>
      <c r="Q466" s="62">
        <v>1</v>
      </c>
      <c r="R466" s="46">
        <f t="shared" si="71"/>
        <v>0</v>
      </c>
      <c r="S466" s="60">
        <v>0.25800000000000001</v>
      </c>
      <c r="T466" s="47">
        <f>IF(S466&lt;Benchmarks!C$7,0,IF(S466&lt;Benchmarks!D$7,1,IF(S466&lt;Benchmarks!E$7,2,IF(S466&lt;Benchmarks!F$7,3,IF(S466&lt;Benchmarks!G$7,4,IF(S466&lt;Benchmarks!H$7,5,6))))))</f>
        <v>0</v>
      </c>
      <c r="U466" s="62">
        <v>1</v>
      </c>
      <c r="V466" s="46">
        <f t="shared" si="72"/>
        <v>0</v>
      </c>
      <c r="W466" s="60">
        <v>3.2090000000000001</v>
      </c>
      <c r="X466" s="44">
        <f>IF(W466&lt;Benchmarks!C$5,0,IF(W466&lt;Benchmarks!D$5,1,IF(W466&lt;Benchmarks!E$5,2,IF(W466&lt;Benchmarks!F$5,3,IF(W466&lt;Benchmarks!G$5,4,IF(W466&lt;Benchmarks!H$5,5,6))))))</f>
        <v>0</v>
      </c>
      <c r="Y466" s="62">
        <v>0.95985401459999997</v>
      </c>
      <c r="Z466" s="46">
        <f t="shared" si="73"/>
        <v>0</v>
      </c>
      <c r="AA466" s="60">
        <v>3.0259999999999998</v>
      </c>
      <c r="AB466" s="44">
        <f>IF(AA466&lt;Benchmarks!C$6,0,IF(AA466&lt;Benchmarks!D$6,1,IF(AA466&lt;Benchmarks!E$6,2,IF(AA466&lt;Benchmarks!F$6,3,IF(AA466&lt;Benchmarks!G$6,4,IF(AA466&lt;Benchmarks!H$6,5,6))))))</f>
        <v>0</v>
      </c>
      <c r="AC466" s="62">
        <v>0.87179487180000004</v>
      </c>
      <c r="AD466" s="46">
        <f t="shared" si="74"/>
        <v>0</v>
      </c>
      <c r="AE466" s="46">
        <f t="shared" si="75"/>
        <v>0</v>
      </c>
      <c r="AF466" s="58">
        <v>30</v>
      </c>
      <c r="AG466" s="48">
        <f t="shared" si="76"/>
        <v>0</v>
      </c>
      <c r="AH466" s="58">
        <v>13</v>
      </c>
      <c r="AI466" s="58">
        <v>0</v>
      </c>
      <c r="AJ466" s="58">
        <v>237</v>
      </c>
      <c r="AK466" s="58">
        <v>0</v>
      </c>
      <c r="AL466" s="62">
        <v>5.4850000000000003E-2</v>
      </c>
      <c r="AM466" s="58">
        <v>0</v>
      </c>
      <c r="AN466" s="58">
        <v>12</v>
      </c>
      <c r="AO466" s="58">
        <v>0</v>
      </c>
      <c r="AP466" s="58">
        <v>256</v>
      </c>
      <c r="AQ466" s="58">
        <v>0</v>
      </c>
      <c r="AR466" s="62">
        <v>4.6879999999999998E-2</v>
      </c>
      <c r="AS466" s="58">
        <v>0</v>
      </c>
      <c r="AT466" s="62">
        <v>0.18496170810000001</v>
      </c>
      <c r="AU466" s="58">
        <v>0</v>
      </c>
      <c r="AV466" s="58">
        <v>3</v>
      </c>
      <c r="AW466" s="58">
        <v>1</v>
      </c>
      <c r="AX466" s="58">
        <v>3</v>
      </c>
      <c r="AY466" s="58">
        <v>0</v>
      </c>
      <c r="AZ466" s="58">
        <v>0</v>
      </c>
      <c r="BA466" s="58">
        <v>60</v>
      </c>
      <c r="BB466" s="58">
        <v>0</v>
      </c>
      <c r="BC466" s="62">
        <v>0</v>
      </c>
      <c r="BD466" s="58">
        <v>0</v>
      </c>
      <c r="BE466" s="62">
        <v>1.2729171502000001</v>
      </c>
      <c r="BF466" s="58">
        <v>0</v>
      </c>
      <c r="BG466" s="58">
        <v>6</v>
      </c>
      <c r="BH466" s="58">
        <v>6</v>
      </c>
      <c r="BI466" s="58">
        <v>6</v>
      </c>
      <c r="BJ466" s="58">
        <v>6</v>
      </c>
      <c r="BK466" s="175"/>
      <c r="BL466" s="61">
        <v>1</v>
      </c>
      <c r="BM466" s="61">
        <v>280</v>
      </c>
      <c r="BN466" s="64">
        <v>0</v>
      </c>
      <c r="BO466" s="112"/>
      <c r="BP466" s="58">
        <v>1</v>
      </c>
      <c r="BQ466" s="61">
        <v>0</v>
      </c>
      <c r="BR466" s="61">
        <v>0</v>
      </c>
      <c r="BS466" s="61">
        <v>274</v>
      </c>
      <c r="BT466" s="64">
        <v>0</v>
      </c>
      <c r="BU466" s="63">
        <v>0</v>
      </c>
      <c r="BV466" s="64">
        <v>0</v>
      </c>
      <c r="BW466" s="112"/>
      <c r="BX466" s="64">
        <v>2</v>
      </c>
      <c r="BY466" s="64">
        <v>6</v>
      </c>
      <c r="BZ466" s="64">
        <v>6</v>
      </c>
      <c r="CA466" s="64">
        <v>6</v>
      </c>
      <c r="CB466" s="65">
        <v>53</v>
      </c>
      <c r="CC466" s="61">
        <v>0</v>
      </c>
      <c r="CD466" s="61">
        <v>250</v>
      </c>
      <c r="CE466" s="64">
        <v>0</v>
      </c>
      <c r="CF466" s="63">
        <v>0.21199999999999999</v>
      </c>
      <c r="CG466" s="58">
        <v>0</v>
      </c>
      <c r="CH466" s="58">
        <v>20</v>
      </c>
      <c r="CI466" s="58">
        <v>0</v>
      </c>
      <c r="CJ466" s="58">
        <v>233</v>
      </c>
      <c r="CK466" s="58">
        <v>0</v>
      </c>
      <c r="CL466" s="63">
        <v>8.584E-2</v>
      </c>
      <c r="CM466" s="58">
        <v>0</v>
      </c>
      <c r="CN466" s="63">
        <v>0.74863517680000002</v>
      </c>
      <c r="CO466" s="58">
        <v>0</v>
      </c>
      <c r="CP466" s="58">
        <v>2</v>
      </c>
      <c r="CQ466" s="58">
        <v>5</v>
      </c>
      <c r="CR466" s="58">
        <v>5</v>
      </c>
      <c r="CS466" s="64">
        <v>17</v>
      </c>
      <c r="CT466" s="64">
        <v>17</v>
      </c>
      <c r="CU466" s="63">
        <v>1</v>
      </c>
      <c r="CV466" s="62">
        <v>0.97111913360000002</v>
      </c>
      <c r="CW466" s="62">
        <v>1</v>
      </c>
      <c r="CX466" s="46">
        <f t="shared" si="77"/>
        <v>0</v>
      </c>
      <c r="CY466" s="60">
        <v>0</v>
      </c>
      <c r="CZ466" s="60">
        <v>0</v>
      </c>
      <c r="DA466" s="46">
        <f t="shared" si="78"/>
        <v>20</v>
      </c>
      <c r="DB466" s="60">
        <v>0</v>
      </c>
      <c r="DC466" s="60">
        <v>0</v>
      </c>
      <c r="DD466" s="66">
        <v>0</v>
      </c>
      <c r="DE466" s="49">
        <f t="shared" si="79"/>
        <v>0.43243243243243246</v>
      </c>
    </row>
    <row r="467" spans="1:109" x14ac:dyDescent="0.45">
      <c r="A467" s="56" t="s">
        <v>2462</v>
      </c>
      <c r="B467" s="57" t="s">
        <v>2463</v>
      </c>
      <c r="C467" s="56" t="s">
        <v>2464</v>
      </c>
      <c r="D467" s="56" t="s">
        <v>2465</v>
      </c>
      <c r="E467" s="56" t="s">
        <v>2466</v>
      </c>
      <c r="F467" s="56" t="s">
        <v>2275</v>
      </c>
      <c r="G467" s="56" t="s">
        <v>2275</v>
      </c>
      <c r="H467" s="56" t="s">
        <v>142</v>
      </c>
      <c r="I467" s="58">
        <v>0</v>
      </c>
      <c r="J467" s="59">
        <v>99</v>
      </c>
      <c r="K467" s="60">
        <v>2.1539999999999999</v>
      </c>
      <c r="L467" s="47">
        <f>IF(K467&lt;Benchmarks!C$9,0,IF(K467&lt;Benchmarks!D$9,1,IF(K467&lt;Benchmarks!E$9,2,IF(K467&lt;Benchmarks!F$9,3,IF(K467&lt;Benchmarks!G$9,4,IF(K467&lt;Benchmarks!H$9,5,6))))))</f>
        <v>0</v>
      </c>
      <c r="M467" s="62">
        <v>0.1861313869</v>
      </c>
      <c r="N467" s="46">
        <f t="shared" si="70"/>
        <v>0</v>
      </c>
      <c r="O467" s="60">
        <v>1.377</v>
      </c>
      <c r="P467" s="47">
        <f>IF(O467&lt;Benchmarks!C$8,0,IF(O467&lt;Benchmarks!D$8,1,IF(O467&lt;Benchmarks!E$8,2,IF(O467&lt;Benchmarks!F$8,3,IF(O467&lt;Benchmarks!G$8,4,IF(O467&lt;Benchmarks!H$8,5,6))))))</f>
        <v>5</v>
      </c>
      <c r="Q467" s="62">
        <v>1</v>
      </c>
      <c r="R467" s="46">
        <f t="shared" si="71"/>
        <v>5</v>
      </c>
      <c r="S467" s="60">
        <v>0.223</v>
      </c>
      <c r="T467" s="47">
        <f>IF(S467&lt;Benchmarks!C$7,0,IF(S467&lt;Benchmarks!D$7,1,IF(S467&lt;Benchmarks!E$7,2,IF(S467&lt;Benchmarks!F$7,3,IF(S467&lt;Benchmarks!G$7,4,IF(S467&lt;Benchmarks!H$7,5,6))))))</f>
        <v>0</v>
      </c>
      <c r="U467" s="62">
        <v>1</v>
      </c>
      <c r="V467" s="46">
        <f t="shared" si="72"/>
        <v>0</v>
      </c>
      <c r="W467" s="60">
        <v>3.754</v>
      </c>
      <c r="X467" s="44">
        <f>IF(W467&lt;Benchmarks!C$5,0,IF(W467&lt;Benchmarks!D$5,1,IF(W467&lt;Benchmarks!E$5,2,IF(W467&lt;Benchmarks!F$5,3,IF(W467&lt;Benchmarks!G$5,4,IF(W467&lt;Benchmarks!H$5,5,6))))))</f>
        <v>1</v>
      </c>
      <c r="Y467" s="62">
        <v>0.86131386860000003</v>
      </c>
      <c r="Z467" s="46">
        <f t="shared" si="73"/>
        <v>0.86131386860000003</v>
      </c>
      <c r="AA467" s="60">
        <v>3.3319999999999999</v>
      </c>
      <c r="AB467" s="44">
        <f>IF(AA467&lt;Benchmarks!C$6,0,IF(AA467&lt;Benchmarks!D$6,1,IF(AA467&lt;Benchmarks!E$6,2,IF(AA467&lt;Benchmarks!F$6,3,IF(AA467&lt;Benchmarks!G$6,4,IF(AA467&lt;Benchmarks!H$6,5,6))))))</f>
        <v>1</v>
      </c>
      <c r="AC467" s="62">
        <v>0.55128205129999996</v>
      </c>
      <c r="AD467" s="46">
        <f t="shared" si="74"/>
        <v>0.55128205129999996</v>
      </c>
      <c r="AE467" s="46">
        <f t="shared" si="75"/>
        <v>6.4125959199000002</v>
      </c>
      <c r="AF467" s="58">
        <v>30</v>
      </c>
      <c r="AG467" s="48">
        <f t="shared" si="76"/>
        <v>0.21375319733000001</v>
      </c>
      <c r="AH467" s="171"/>
      <c r="AI467" s="58">
        <v>1</v>
      </c>
      <c r="AJ467" s="58">
        <v>220</v>
      </c>
      <c r="AK467" s="58">
        <v>0</v>
      </c>
      <c r="AL467" s="111"/>
      <c r="AM467" s="58">
        <v>1</v>
      </c>
      <c r="AN467" s="58">
        <v>0</v>
      </c>
      <c r="AO467" s="58">
        <v>0</v>
      </c>
      <c r="AP467" s="58">
        <v>234</v>
      </c>
      <c r="AQ467" s="58">
        <v>0</v>
      </c>
      <c r="AR467" s="62">
        <v>0</v>
      </c>
      <c r="AS467" s="58">
        <v>0</v>
      </c>
      <c r="AT467" s="111"/>
      <c r="AU467" s="171"/>
      <c r="AV467" s="58">
        <v>6</v>
      </c>
      <c r="AW467" s="58">
        <v>0</v>
      </c>
      <c r="AX467" s="58">
        <v>6</v>
      </c>
      <c r="AY467" s="58">
        <v>0</v>
      </c>
      <c r="AZ467" s="58">
        <v>0</v>
      </c>
      <c r="BA467" s="58">
        <v>56</v>
      </c>
      <c r="BB467" s="58">
        <v>0</v>
      </c>
      <c r="BC467" s="62">
        <v>0</v>
      </c>
      <c r="BD467" s="58">
        <v>0</v>
      </c>
      <c r="BE467" s="111"/>
      <c r="BF467" s="171"/>
      <c r="BG467" s="58">
        <v>6</v>
      </c>
      <c r="BH467" s="58">
        <v>0</v>
      </c>
      <c r="BI467" s="58">
        <v>6</v>
      </c>
      <c r="BJ467" s="58">
        <v>6</v>
      </c>
      <c r="BK467" s="61">
        <v>0</v>
      </c>
      <c r="BL467" s="61">
        <v>0</v>
      </c>
      <c r="BM467" s="61">
        <v>269</v>
      </c>
      <c r="BN467" s="64">
        <v>0</v>
      </c>
      <c r="BO467" s="63">
        <v>0</v>
      </c>
      <c r="BP467" s="58">
        <v>0</v>
      </c>
      <c r="BQ467" s="175"/>
      <c r="BR467" s="61">
        <v>1</v>
      </c>
      <c r="BS467" s="61">
        <v>271</v>
      </c>
      <c r="BT467" s="64">
        <v>0</v>
      </c>
      <c r="BU467" s="112"/>
      <c r="BV467" s="64">
        <v>1</v>
      </c>
      <c r="BW467" s="112"/>
      <c r="BX467" s="172"/>
      <c r="BY467" s="64">
        <v>4</v>
      </c>
      <c r="BZ467" s="64">
        <v>0</v>
      </c>
      <c r="CA467" s="64">
        <v>4</v>
      </c>
      <c r="CB467" s="177"/>
      <c r="CC467" s="61">
        <v>1</v>
      </c>
      <c r="CD467" s="61">
        <v>189</v>
      </c>
      <c r="CE467" s="64">
        <v>0</v>
      </c>
      <c r="CF467" s="112"/>
      <c r="CG467" s="58">
        <v>1</v>
      </c>
      <c r="CH467" s="171"/>
      <c r="CI467" s="58">
        <v>1</v>
      </c>
      <c r="CJ467" s="58">
        <v>200</v>
      </c>
      <c r="CK467" s="58">
        <v>0</v>
      </c>
      <c r="CL467" s="112"/>
      <c r="CM467" s="58">
        <v>1</v>
      </c>
      <c r="CN467" s="63">
        <v>9.0869565216999995</v>
      </c>
      <c r="CO467" s="58">
        <v>0</v>
      </c>
      <c r="CP467" s="58">
        <v>5</v>
      </c>
      <c r="CQ467" s="58">
        <v>5</v>
      </c>
      <c r="CR467" s="58">
        <v>5</v>
      </c>
      <c r="CS467" s="64">
        <v>15</v>
      </c>
      <c r="CT467" s="64">
        <v>17</v>
      </c>
      <c r="CU467" s="63">
        <v>0.88235294119999996</v>
      </c>
      <c r="CV467" s="62">
        <v>0.92068965520000001</v>
      </c>
      <c r="CW467" s="62">
        <v>0.44117647059999998</v>
      </c>
      <c r="CX467" s="46">
        <f t="shared" si="77"/>
        <v>5.6110214299125003</v>
      </c>
      <c r="CY467" s="60">
        <v>0</v>
      </c>
      <c r="CZ467" s="60">
        <v>0</v>
      </c>
      <c r="DA467" s="46">
        <f t="shared" si="78"/>
        <v>8.8235294119999992</v>
      </c>
      <c r="DB467" s="60">
        <v>0</v>
      </c>
      <c r="DC467" s="60">
        <v>0</v>
      </c>
      <c r="DD467" s="66">
        <v>0</v>
      </c>
      <c r="DE467" s="49">
        <f t="shared" si="79"/>
        <v>0.31209839658189192</v>
      </c>
    </row>
    <row r="468" spans="1:109" x14ac:dyDescent="0.45">
      <c r="A468" s="56" t="s">
        <v>2467</v>
      </c>
      <c r="B468" s="57" t="s">
        <v>2468</v>
      </c>
      <c r="C468" s="56" t="s">
        <v>2469</v>
      </c>
      <c r="D468" s="56" t="s">
        <v>2470</v>
      </c>
      <c r="E468" s="56" t="s">
        <v>2471</v>
      </c>
      <c r="F468" s="56" t="s">
        <v>2275</v>
      </c>
      <c r="G468" s="56" t="s">
        <v>2275</v>
      </c>
      <c r="H468" s="56" t="s">
        <v>142</v>
      </c>
      <c r="I468" s="58">
        <v>0</v>
      </c>
      <c r="J468" s="59">
        <v>120</v>
      </c>
      <c r="K468" s="60">
        <v>2.0449999999999999</v>
      </c>
      <c r="L468" s="47">
        <f>IF(K468&lt;Benchmarks!C$9,0,IF(K468&lt;Benchmarks!D$9,1,IF(K468&lt;Benchmarks!E$9,2,IF(K468&lt;Benchmarks!F$9,3,IF(K468&lt;Benchmarks!G$9,4,IF(K468&lt;Benchmarks!H$9,5,6))))))</f>
        <v>0</v>
      </c>
      <c r="M468" s="62">
        <v>0.4343065693</v>
      </c>
      <c r="N468" s="46">
        <f t="shared" si="70"/>
        <v>0</v>
      </c>
      <c r="O468" s="60">
        <v>1.056</v>
      </c>
      <c r="P468" s="47">
        <f>IF(O468&lt;Benchmarks!C$8,0,IF(O468&lt;Benchmarks!D$8,1,IF(O468&lt;Benchmarks!E$8,2,IF(O468&lt;Benchmarks!F$8,3,IF(O468&lt;Benchmarks!G$8,4,IF(O468&lt;Benchmarks!H$8,5,6))))))</f>
        <v>2</v>
      </c>
      <c r="Q468" s="62">
        <v>1</v>
      </c>
      <c r="R468" s="46">
        <f t="shared" si="71"/>
        <v>2</v>
      </c>
      <c r="S468" s="60">
        <v>0.33700000000000002</v>
      </c>
      <c r="T468" s="47">
        <f>IF(S468&lt;Benchmarks!C$7,0,IF(S468&lt;Benchmarks!D$7,1,IF(S468&lt;Benchmarks!E$7,2,IF(S468&lt;Benchmarks!F$7,3,IF(S468&lt;Benchmarks!G$7,4,IF(S468&lt;Benchmarks!H$7,5,6))))))</f>
        <v>1</v>
      </c>
      <c r="U468" s="62">
        <v>1</v>
      </c>
      <c r="V468" s="46">
        <f t="shared" si="72"/>
        <v>1</v>
      </c>
      <c r="W468" s="60">
        <v>3.4380000000000002</v>
      </c>
      <c r="X468" s="44">
        <f>IF(W468&lt;Benchmarks!C$5,0,IF(W468&lt;Benchmarks!D$5,1,IF(W468&lt;Benchmarks!E$5,2,IF(W468&lt;Benchmarks!F$5,3,IF(W468&lt;Benchmarks!G$5,4,IF(W468&lt;Benchmarks!H$5,5,6))))))</f>
        <v>0</v>
      </c>
      <c r="Y468" s="62">
        <v>0.95985401459999997</v>
      </c>
      <c r="Z468" s="46">
        <f t="shared" si="73"/>
        <v>0</v>
      </c>
      <c r="AA468" s="60">
        <v>3.2069999999999999</v>
      </c>
      <c r="AB468" s="44">
        <f>IF(AA468&lt;Benchmarks!C$6,0,IF(AA468&lt;Benchmarks!D$6,1,IF(AA468&lt;Benchmarks!E$6,2,IF(AA468&lt;Benchmarks!F$6,3,IF(AA468&lt;Benchmarks!G$6,4,IF(AA468&lt;Benchmarks!H$6,5,6))))))</f>
        <v>0</v>
      </c>
      <c r="AC468" s="62">
        <v>0.8846153846</v>
      </c>
      <c r="AD468" s="46">
        <f t="shared" si="74"/>
        <v>0</v>
      </c>
      <c r="AE468" s="46">
        <f t="shared" si="75"/>
        <v>3</v>
      </c>
      <c r="AF468" s="58">
        <v>30</v>
      </c>
      <c r="AG468" s="48">
        <f t="shared" si="76"/>
        <v>0.1</v>
      </c>
      <c r="AH468" s="58">
        <v>11</v>
      </c>
      <c r="AI468" s="58">
        <v>0</v>
      </c>
      <c r="AJ468" s="58">
        <v>218</v>
      </c>
      <c r="AK468" s="58">
        <v>0</v>
      </c>
      <c r="AL468" s="62">
        <v>5.0459999999999998E-2</v>
      </c>
      <c r="AM468" s="58">
        <v>0</v>
      </c>
      <c r="AN468" s="58">
        <v>20</v>
      </c>
      <c r="AO468" s="58">
        <v>0</v>
      </c>
      <c r="AP468" s="58">
        <v>259</v>
      </c>
      <c r="AQ468" s="58">
        <v>0</v>
      </c>
      <c r="AR468" s="62">
        <v>7.7219999999999997E-2</v>
      </c>
      <c r="AS468" s="58">
        <v>0</v>
      </c>
      <c r="AT468" s="111"/>
      <c r="AU468" s="171"/>
      <c r="AV468" s="58">
        <v>0</v>
      </c>
      <c r="AW468" s="58">
        <v>0</v>
      </c>
      <c r="AX468" s="58">
        <v>0</v>
      </c>
      <c r="AY468" s="171"/>
      <c r="AZ468" s="58">
        <v>1</v>
      </c>
      <c r="BA468" s="58">
        <v>57</v>
      </c>
      <c r="BB468" s="58">
        <v>0</v>
      </c>
      <c r="BC468" s="111"/>
      <c r="BD468" s="58">
        <v>1</v>
      </c>
      <c r="BE468" s="111"/>
      <c r="BF468" s="171"/>
      <c r="BG468" s="58">
        <v>2</v>
      </c>
      <c r="BH468" s="58">
        <v>0</v>
      </c>
      <c r="BI468" s="58">
        <v>2</v>
      </c>
      <c r="BJ468" s="58">
        <v>2</v>
      </c>
      <c r="BK468" s="61">
        <v>22</v>
      </c>
      <c r="BL468" s="61">
        <v>0</v>
      </c>
      <c r="BM468" s="61">
        <v>299</v>
      </c>
      <c r="BN468" s="64">
        <v>0</v>
      </c>
      <c r="BO468" s="63">
        <v>7.3580000000000007E-2</v>
      </c>
      <c r="BP468" s="58">
        <v>0</v>
      </c>
      <c r="BQ468" s="175"/>
      <c r="BR468" s="61">
        <v>1</v>
      </c>
      <c r="BS468" s="61">
        <v>291</v>
      </c>
      <c r="BT468" s="64">
        <v>0</v>
      </c>
      <c r="BU468" s="112"/>
      <c r="BV468" s="64">
        <v>1</v>
      </c>
      <c r="BW468" s="112"/>
      <c r="BX468" s="64">
        <v>2</v>
      </c>
      <c r="BY468" s="64">
        <v>3</v>
      </c>
      <c r="BZ468" s="64">
        <v>5</v>
      </c>
      <c r="CA468" s="64">
        <v>5</v>
      </c>
      <c r="CB468" s="65">
        <v>21</v>
      </c>
      <c r="CC468" s="61">
        <v>0</v>
      </c>
      <c r="CD468" s="61">
        <v>271</v>
      </c>
      <c r="CE468" s="64">
        <v>0</v>
      </c>
      <c r="CF468" s="63">
        <v>7.7490000000000003E-2</v>
      </c>
      <c r="CG468" s="58">
        <v>0</v>
      </c>
      <c r="CH468" s="58">
        <v>17</v>
      </c>
      <c r="CI468" s="58">
        <v>0</v>
      </c>
      <c r="CJ468" s="58">
        <v>267</v>
      </c>
      <c r="CK468" s="58">
        <v>0</v>
      </c>
      <c r="CL468" s="63">
        <v>6.3670000000000004E-2</v>
      </c>
      <c r="CM468" s="58">
        <v>0</v>
      </c>
      <c r="CN468" s="63">
        <v>0.40635107320000002</v>
      </c>
      <c r="CO468" s="58">
        <v>0</v>
      </c>
      <c r="CP468" s="58">
        <v>3</v>
      </c>
      <c r="CQ468" s="58">
        <v>4</v>
      </c>
      <c r="CR468" s="58">
        <v>4</v>
      </c>
      <c r="CS468" s="64">
        <v>11</v>
      </c>
      <c r="CT468" s="64">
        <v>17</v>
      </c>
      <c r="CU468" s="63">
        <v>0.64705882349999999</v>
      </c>
      <c r="CV468" s="62">
        <v>0.96896551720000001</v>
      </c>
      <c r="CW468" s="62">
        <v>0.64705882349999999</v>
      </c>
      <c r="CX468" s="46">
        <f t="shared" si="77"/>
        <v>2.625</v>
      </c>
      <c r="CY468" s="60">
        <v>0</v>
      </c>
      <c r="CZ468" s="60">
        <v>0</v>
      </c>
      <c r="DA468" s="46">
        <f t="shared" si="78"/>
        <v>12.94117647</v>
      </c>
      <c r="DB468" s="60">
        <v>0</v>
      </c>
      <c r="DC468" s="60">
        <v>0</v>
      </c>
      <c r="DD468" s="66">
        <v>0</v>
      </c>
      <c r="DE468" s="49">
        <f t="shared" si="79"/>
        <v>0.33656597772972974</v>
      </c>
    </row>
    <row r="469" spans="1:109" x14ac:dyDescent="0.45">
      <c r="A469" s="56" t="s">
        <v>2472</v>
      </c>
      <c r="B469" s="57" t="s">
        <v>2473</v>
      </c>
      <c r="C469" s="56" t="s">
        <v>2474</v>
      </c>
      <c r="D469" s="56" t="s">
        <v>2475</v>
      </c>
      <c r="E469" s="56" t="s">
        <v>2476</v>
      </c>
      <c r="F469" s="56" t="s">
        <v>2275</v>
      </c>
      <c r="G469" s="56" t="s">
        <v>2275</v>
      </c>
      <c r="H469" s="56" t="s">
        <v>142</v>
      </c>
      <c r="I469" s="58">
        <v>0</v>
      </c>
      <c r="J469" s="59">
        <v>99</v>
      </c>
      <c r="K469" s="60">
        <v>1.9419999999999999</v>
      </c>
      <c r="L469" s="47">
        <f>IF(K469&lt;Benchmarks!C$9,0,IF(K469&lt;Benchmarks!D$9,1,IF(K469&lt;Benchmarks!E$9,2,IF(K469&lt;Benchmarks!F$9,3,IF(K469&lt;Benchmarks!G$9,4,IF(K469&lt;Benchmarks!H$9,5,6))))))</f>
        <v>0</v>
      </c>
      <c r="M469" s="62">
        <v>0.1240875912</v>
      </c>
      <c r="N469" s="46">
        <f t="shared" si="70"/>
        <v>0</v>
      </c>
      <c r="O469" s="60">
        <v>0.94699999999999995</v>
      </c>
      <c r="P469" s="47">
        <f>IF(O469&lt;Benchmarks!C$8,0,IF(O469&lt;Benchmarks!D$8,1,IF(O469&lt;Benchmarks!E$8,2,IF(O469&lt;Benchmarks!F$8,3,IF(O469&lt;Benchmarks!G$8,4,IF(O469&lt;Benchmarks!H$8,5,6))))))</f>
        <v>0</v>
      </c>
      <c r="Q469" s="62">
        <v>1</v>
      </c>
      <c r="R469" s="46">
        <f t="shared" si="71"/>
        <v>0</v>
      </c>
      <c r="S469" s="60">
        <v>0.45600000000000002</v>
      </c>
      <c r="T469" s="47">
        <f>IF(S469&lt;Benchmarks!C$7,0,IF(S469&lt;Benchmarks!D$7,1,IF(S469&lt;Benchmarks!E$7,2,IF(S469&lt;Benchmarks!F$7,3,IF(S469&lt;Benchmarks!G$7,4,IF(S469&lt;Benchmarks!H$7,5,6))))))</f>
        <v>4</v>
      </c>
      <c r="U469" s="62">
        <v>1</v>
      </c>
      <c r="V469" s="46">
        <f t="shared" si="72"/>
        <v>4</v>
      </c>
      <c r="W469" s="60">
        <v>3.3439999999999999</v>
      </c>
      <c r="X469" s="44">
        <f>IF(W469&lt;Benchmarks!C$5,0,IF(W469&lt;Benchmarks!D$5,1,IF(W469&lt;Benchmarks!E$5,2,IF(W469&lt;Benchmarks!F$5,3,IF(W469&lt;Benchmarks!G$5,4,IF(W469&lt;Benchmarks!H$5,5,6))))))</f>
        <v>0</v>
      </c>
      <c r="Y469" s="62">
        <v>0.92335766419999998</v>
      </c>
      <c r="Z469" s="46">
        <f t="shared" si="73"/>
        <v>0</v>
      </c>
      <c r="AA469" s="60">
        <v>3.2029999999999998</v>
      </c>
      <c r="AB469" s="44">
        <f>IF(AA469&lt;Benchmarks!C$6,0,IF(AA469&lt;Benchmarks!D$6,1,IF(AA469&lt;Benchmarks!E$6,2,IF(AA469&lt;Benchmarks!F$6,3,IF(AA469&lt;Benchmarks!G$6,4,IF(AA469&lt;Benchmarks!H$6,5,6))))))</f>
        <v>0</v>
      </c>
      <c r="AC469" s="62">
        <v>0.82051282049999996</v>
      </c>
      <c r="AD469" s="46">
        <f t="shared" si="74"/>
        <v>0</v>
      </c>
      <c r="AE469" s="46">
        <f t="shared" si="75"/>
        <v>4</v>
      </c>
      <c r="AF469" s="58">
        <v>30</v>
      </c>
      <c r="AG469" s="48">
        <f t="shared" si="76"/>
        <v>0.13333333333333333</v>
      </c>
      <c r="AH469" s="171"/>
      <c r="AI469" s="58">
        <v>1</v>
      </c>
      <c r="AJ469" s="58">
        <v>224</v>
      </c>
      <c r="AK469" s="58">
        <v>0</v>
      </c>
      <c r="AL469" s="111"/>
      <c r="AM469" s="58">
        <v>1</v>
      </c>
      <c r="AN469" s="58">
        <v>19</v>
      </c>
      <c r="AO469" s="58">
        <v>0</v>
      </c>
      <c r="AP469" s="58">
        <v>237</v>
      </c>
      <c r="AQ469" s="58">
        <v>0</v>
      </c>
      <c r="AR469" s="62">
        <v>8.0170000000000005E-2</v>
      </c>
      <c r="AS469" s="58">
        <v>0</v>
      </c>
      <c r="AT469" s="111"/>
      <c r="AU469" s="171"/>
      <c r="AV469" s="58">
        <v>0</v>
      </c>
      <c r="AW469" s="58">
        <v>0</v>
      </c>
      <c r="AX469" s="58">
        <v>0</v>
      </c>
      <c r="AY469" s="58">
        <v>0</v>
      </c>
      <c r="AZ469" s="58">
        <v>0</v>
      </c>
      <c r="BA469" s="58">
        <v>54</v>
      </c>
      <c r="BB469" s="58">
        <v>0</v>
      </c>
      <c r="BC469" s="62">
        <v>0</v>
      </c>
      <c r="BD469" s="58">
        <v>0</v>
      </c>
      <c r="BE469" s="111"/>
      <c r="BF469" s="58">
        <v>2</v>
      </c>
      <c r="BG469" s="58">
        <v>6</v>
      </c>
      <c r="BH469" s="58">
        <v>6</v>
      </c>
      <c r="BI469" s="58">
        <v>6</v>
      </c>
      <c r="BJ469" s="58">
        <v>6</v>
      </c>
      <c r="BK469" s="175"/>
      <c r="BL469" s="61">
        <v>1</v>
      </c>
      <c r="BM469" s="61">
        <v>288</v>
      </c>
      <c r="BN469" s="64">
        <v>0</v>
      </c>
      <c r="BO469" s="112"/>
      <c r="BP469" s="58">
        <v>1</v>
      </c>
      <c r="BQ469" s="175"/>
      <c r="BR469" s="61">
        <v>1</v>
      </c>
      <c r="BS469" s="61">
        <v>263</v>
      </c>
      <c r="BT469" s="64">
        <v>0</v>
      </c>
      <c r="BU469" s="112"/>
      <c r="BV469" s="64">
        <v>1</v>
      </c>
      <c r="BW469" s="112"/>
      <c r="BX469" s="172"/>
      <c r="BY469" s="64">
        <v>0</v>
      </c>
      <c r="BZ469" s="64">
        <v>0</v>
      </c>
      <c r="CA469" s="64">
        <v>0</v>
      </c>
      <c r="CB469" s="65">
        <v>21</v>
      </c>
      <c r="CC469" s="61">
        <v>0</v>
      </c>
      <c r="CD469" s="61">
        <v>249</v>
      </c>
      <c r="CE469" s="64">
        <v>0</v>
      </c>
      <c r="CF469" s="63">
        <v>8.4339999999999998E-2</v>
      </c>
      <c r="CG469" s="58">
        <v>0</v>
      </c>
      <c r="CH469" s="58">
        <v>13</v>
      </c>
      <c r="CI469" s="58">
        <v>0</v>
      </c>
      <c r="CJ469" s="58">
        <v>232</v>
      </c>
      <c r="CK469" s="58">
        <v>0</v>
      </c>
      <c r="CL469" s="63">
        <v>5.6030000000000003E-2</v>
      </c>
      <c r="CM469" s="58">
        <v>0</v>
      </c>
      <c r="CN469" s="63">
        <v>0.69285364660000004</v>
      </c>
      <c r="CO469" s="58">
        <v>0</v>
      </c>
      <c r="CP469" s="58">
        <v>4</v>
      </c>
      <c r="CQ469" s="58">
        <v>5</v>
      </c>
      <c r="CR469" s="58">
        <v>5</v>
      </c>
      <c r="CS469" s="64">
        <v>11</v>
      </c>
      <c r="CT469" s="64">
        <v>17</v>
      </c>
      <c r="CU469" s="63">
        <v>0.64705882349999999</v>
      </c>
      <c r="CV469" s="62">
        <v>1</v>
      </c>
      <c r="CW469" s="62">
        <v>0.64705882349999999</v>
      </c>
      <c r="CX469" s="46">
        <f t="shared" si="77"/>
        <v>3.5</v>
      </c>
      <c r="CY469" s="60">
        <v>0</v>
      </c>
      <c r="CZ469" s="60">
        <v>0</v>
      </c>
      <c r="DA469" s="46">
        <f t="shared" si="78"/>
        <v>12.94117647</v>
      </c>
      <c r="DB469" s="60">
        <v>0</v>
      </c>
      <c r="DC469" s="60">
        <v>0</v>
      </c>
      <c r="DD469" s="66">
        <v>0</v>
      </c>
      <c r="DE469" s="49">
        <f t="shared" si="79"/>
        <v>0.35548489664864868</v>
      </c>
    </row>
    <row r="470" spans="1:109" x14ac:dyDescent="0.45">
      <c r="A470" s="56" t="s">
        <v>2477</v>
      </c>
      <c r="B470" s="57" t="s">
        <v>2478</v>
      </c>
      <c r="C470" s="56" t="s">
        <v>2479</v>
      </c>
      <c r="D470" s="56" t="s">
        <v>2480</v>
      </c>
      <c r="E470" s="56" t="s">
        <v>2481</v>
      </c>
      <c r="F470" s="56" t="s">
        <v>2275</v>
      </c>
      <c r="G470" s="56" t="s">
        <v>2275</v>
      </c>
      <c r="H470" s="56" t="s">
        <v>142</v>
      </c>
      <c r="I470" s="58">
        <v>0</v>
      </c>
      <c r="J470" s="59">
        <v>96</v>
      </c>
      <c r="K470" s="60">
        <v>2.5950000000000002</v>
      </c>
      <c r="L470" s="47">
        <f>IF(K470&lt;Benchmarks!C$9,0,IF(K470&lt;Benchmarks!D$9,1,IF(K470&lt;Benchmarks!E$9,2,IF(K470&lt;Benchmarks!F$9,3,IF(K470&lt;Benchmarks!G$9,4,IF(K470&lt;Benchmarks!H$9,5,6))))))</f>
        <v>4</v>
      </c>
      <c r="M470" s="62">
        <v>0.71897810220000002</v>
      </c>
      <c r="N470" s="46">
        <f t="shared" si="70"/>
        <v>2.8759124088000001</v>
      </c>
      <c r="O470" s="60">
        <v>1.165</v>
      </c>
      <c r="P470" s="47">
        <f>IF(O470&lt;Benchmarks!C$8,0,IF(O470&lt;Benchmarks!D$8,1,IF(O470&lt;Benchmarks!E$8,2,IF(O470&lt;Benchmarks!F$8,3,IF(O470&lt;Benchmarks!G$8,4,IF(O470&lt;Benchmarks!H$8,5,6))))))</f>
        <v>4</v>
      </c>
      <c r="Q470" s="62">
        <v>1</v>
      </c>
      <c r="R470" s="46">
        <f t="shared" si="71"/>
        <v>4</v>
      </c>
      <c r="S470" s="60">
        <v>0.42899999999999999</v>
      </c>
      <c r="T470" s="47">
        <f>IF(S470&lt;Benchmarks!C$7,0,IF(S470&lt;Benchmarks!D$7,1,IF(S470&lt;Benchmarks!E$7,2,IF(S470&lt;Benchmarks!F$7,3,IF(S470&lt;Benchmarks!G$7,4,IF(S470&lt;Benchmarks!H$7,5,6))))))</f>
        <v>3</v>
      </c>
      <c r="U470" s="62">
        <v>1</v>
      </c>
      <c r="V470" s="46">
        <f t="shared" si="72"/>
        <v>3</v>
      </c>
      <c r="W470" s="60">
        <v>4.1890000000000001</v>
      </c>
      <c r="X470" s="44">
        <f>IF(W470&lt;Benchmarks!C$5,0,IF(W470&lt;Benchmarks!D$5,1,IF(W470&lt;Benchmarks!E$5,2,IF(W470&lt;Benchmarks!F$5,3,IF(W470&lt;Benchmarks!G$5,4,IF(W470&lt;Benchmarks!H$5,5,6))))))</f>
        <v>4</v>
      </c>
      <c r="Y470" s="62">
        <v>0.87591240879999999</v>
      </c>
      <c r="Z470" s="46">
        <f t="shared" si="73"/>
        <v>3.5036496351999999</v>
      </c>
      <c r="AA470" s="60">
        <v>3.9420000000000002</v>
      </c>
      <c r="AB470" s="44">
        <f>IF(AA470&lt;Benchmarks!C$6,0,IF(AA470&lt;Benchmarks!D$6,1,IF(AA470&lt;Benchmarks!E$6,2,IF(AA470&lt;Benchmarks!F$6,3,IF(AA470&lt;Benchmarks!G$6,4,IF(AA470&lt;Benchmarks!H$6,5,6))))))</f>
        <v>5</v>
      </c>
      <c r="AC470" s="62">
        <v>0.83333333330000003</v>
      </c>
      <c r="AD470" s="46">
        <f t="shared" si="74"/>
        <v>4.1666666665000003</v>
      </c>
      <c r="AE470" s="46">
        <f t="shared" si="75"/>
        <v>17.546228710499999</v>
      </c>
      <c r="AF470" s="58">
        <v>30</v>
      </c>
      <c r="AG470" s="48">
        <f t="shared" si="76"/>
        <v>0.58487429034999994</v>
      </c>
      <c r="AH470" s="58">
        <v>16</v>
      </c>
      <c r="AI470" s="58">
        <v>0</v>
      </c>
      <c r="AJ470" s="58">
        <v>213</v>
      </c>
      <c r="AK470" s="58">
        <v>0</v>
      </c>
      <c r="AL470" s="62">
        <v>7.5120000000000006E-2</v>
      </c>
      <c r="AM470" s="58">
        <v>0</v>
      </c>
      <c r="AN470" s="58">
        <v>14</v>
      </c>
      <c r="AO470" s="58">
        <v>0</v>
      </c>
      <c r="AP470" s="58">
        <v>267</v>
      </c>
      <c r="AQ470" s="58">
        <v>0</v>
      </c>
      <c r="AR470" s="62">
        <v>5.2429999999999997E-2</v>
      </c>
      <c r="AS470" s="58">
        <v>0</v>
      </c>
      <c r="AT470" s="62">
        <v>0.35811237369999999</v>
      </c>
      <c r="AU470" s="58">
        <v>0</v>
      </c>
      <c r="AV470" s="58">
        <v>2</v>
      </c>
      <c r="AW470" s="58">
        <v>3</v>
      </c>
      <c r="AX470" s="58">
        <v>3</v>
      </c>
      <c r="AY470" s="171"/>
      <c r="AZ470" s="58">
        <v>1</v>
      </c>
      <c r="BA470" s="58">
        <v>65</v>
      </c>
      <c r="BB470" s="58">
        <v>0</v>
      </c>
      <c r="BC470" s="111"/>
      <c r="BD470" s="58">
        <v>1</v>
      </c>
      <c r="BE470" s="111"/>
      <c r="BF470" s="58">
        <v>2</v>
      </c>
      <c r="BG470" s="58">
        <v>5</v>
      </c>
      <c r="BH470" s="58">
        <v>6</v>
      </c>
      <c r="BI470" s="58">
        <v>6</v>
      </c>
      <c r="BJ470" s="58">
        <v>6</v>
      </c>
      <c r="BK470" s="175"/>
      <c r="BL470" s="61">
        <v>1</v>
      </c>
      <c r="BM470" s="61">
        <v>267</v>
      </c>
      <c r="BN470" s="64">
        <v>0</v>
      </c>
      <c r="BO470" s="112"/>
      <c r="BP470" s="58">
        <v>1</v>
      </c>
      <c r="BQ470" s="175"/>
      <c r="BR470" s="61">
        <v>1</v>
      </c>
      <c r="BS470" s="61">
        <v>292</v>
      </c>
      <c r="BT470" s="64">
        <v>0</v>
      </c>
      <c r="BU470" s="112"/>
      <c r="BV470" s="64">
        <v>1</v>
      </c>
      <c r="BW470" s="63">
        <v>0.63427656170000002</v>
      </c>
      <c r="BX470" s="64">
        <v>0</v>
      </c>
      <c r="BY470" s="64">
        <v>4</v>
      </c>
      <c r="BZ470" s="64">
        <v>5</v>
      </c>
      <c r="CA470" s="64">
        <v>5</v>
      </c>
      <c r="CB470" s="177"/>
      <c r="CC470" s="61">
        <v>1</v>
      </c>
      <c r="CD470" s="61">
        <v>162</v>
      </c>
      <c r="CE470" s="64">
        <v>0</v>
      </c>
      <c r="CF470" s="112"/>
      <c r="CG470" s="58">
        <v>1</v>
      </c>
      <c r="CH470" s="171"/>
      <c r="CI470" s="58">
        <v>1</v>
      </c>
      <c r="CJ470" s="58">
        <v>197</v>
      </c>
      <c r="CK470" s="58">
        <v>0</v>
      </c>
      <c r="CL470" s="112"/>
      <c r="CM470" s="58">
        <v>1</v>
      </c>
      <c r="CN470" s="112"/>
      <c r="CO470" s="171"/>
      <c r="CP470" s="58">
        <v>5</v>
      </c>
      <c r="CQ470" s="58">
        <v>0</v>
      </c>
      <c r="CR470" s="58">
        <v>5</v>
      </c>
      <c r="CS470" s="64">
        <v>16</v>
      </c>
      <c r="CT470" s="64">
        <v>17</v>
      </c>
      <c r="CU470" s="63">
        <v>0.94117647059999998</v>
      </c>
      <c r="CV470" s="62">
        <v>0.95317725750000004</v>
      </c>
      <c r="CW470" s="62">
        <v>0.94117647059999998</v>
      </c>
      <c r="CX470" s="46">
        <f t="shared" si="77"/>
        <v>15.352950121687499</v>
      </c>
      <c r="CY470" s="60">
        <v>0</v>
      </c>
      <c r="CZ470" s="60">
        <v>0</v>
      </c>
      <c r="DA470" s="46">
        <f t="shared" si="78"/>
        <v>18.823529411999999</v>
      </c>
      <c r="DB470" s="60">
        <v>0</v>
      </c>
      <c r="DC470" s="60">
        <v>0</v>
      </c>
      <c r="DD470" s="66">
        <v>0</v>
      </c>
      <c r="DE470" s="49">
        <f t="shared" si="79"/>
        <v>0.7389509088364864</v>
      </c>
    </row>
    <row r="471" spans="1:109" x14ac:dyDescent="0.45">
      <c r="A471" s="56" t="s">
        <v>2482</v>
      </c>
      <c r="B471" s="57" t="s">
        <v>2483</v>
      </c>
      <c r="C471" s="56" t="s">
        <v>2484</v>
      </c>
      <c r="D471" s="56" t="s">
        <v>2485</v>
      </c>
      <c r="E471" s="56" t="s">
        <v>2486</v>
      </c>
      <c r="F471" s="56" t="s">
        <v>2275</v>
      </c>
      <c r="G471" s="56" t="s">
        <v>2275</v>
      </c>
      <c r="H471" s="56" t="s">
        <v>142</v>
      </c>
      <c r="I471" s="58">
        <v>0</v>
      </c>
      <c r="J471" s="59">
        <v>90</v>
      </c>
      <c r="K471" s="60">
        <v>2.5979999999999999</v>
      </c>
      <c r="L471" s="47">
        <f>IF(K471&lt;Benchmarks!C$9,0,IF(K471&lt;Benchmarks!D$9,1,IF(K471&lt;Benchmarks!E$9,2,IF(K471&lt;Benchmarks!F$9,3,IF(K471&lt;Benchmarks!G$9,4,IF(K471&lt;Benchmarks!H$9,5,6))))))</f>
        <v>4</v>
      </c>
      <c r="M471" s="62">
        <v>0.90875912410000004</v>
      </c>
      <c r="N471" s="46">
        <f t="shared" si="70"/>
        <v>3.6350364964000001</v>
      </c>
      <c r="O471" s="60">
        <v>1.101</v>
      </c>
      <c r="P471" s="47">
        <f>IF(O471&lt;Benchmarks!C$8,0,IF(O471&lt;Benchmarks!D$8,1,IF(O471&lt;Benchmarks!E$8,2,IF(O471&lt;Benchmarks!F$8,3,IF(O471&lt;Benchmarks!G$8,4,IF(O471&lt;Benchmarks!H$8,5,6))))))</f>
        <v>2</v>
      </c>
      <c r="Q471" s="62">
        <v>1</v>
      </c>
      <c r="R471" s="46">
        <f t="shared" si="71"/>
        <v>2</v>
      </c>
      <c r="S471" s="60">
        <v>0.54100000000000004</v>
      </c>
      <c r="T471" s="47">
        <f>IF(S471&lt;Benchmarks!C$7,0,IF(S471&lt;Benchmarks!D$7,1,IF(S471&lt;Benchmarks!E$7,2,IF(S471&lt;Benchmarks!F$7,3,IF(S471&lt;Benchmarks!G$7,4,IF(S471&lt;Benchmarks!H$7,5,6))))))</f>
        <v>4</v>
      </c>
      <c r="U471" s="62">
        <v>1</v>
      </c>
      <c r="V471" s="46">
        <f t="shared" si="72"/>
        <v>4</v>
      </c>
      <c r="W471" s="60">
        <v>4.24</v>
      </c>
      <c r="X471" s="44">
        <f>IF(W471&lt;Benchmarks!C$5,0,IF(W471&lt;Benchmarks!D$5,1,IF(W471&lt;Benchmarks!E$5,2,IF(W471&lt;Benchmarks!F$5,3,IF(W471&lt;Benchmarks!G$5,4,IF(W471&lt;Benchmarks!H$5,5,6))))))</f>
        <v>4</v>
      </c>
      <c r="Y471" s="62">
        <v>0.98540145990000005</v>
      </c>
      <c r="Z471" s="46">
        <f t="shared" si="73"/>
        <v>3.9416058396000002</v>
      </c>
      <c r="AA471" s="60">
        <v>3.83</v>
      </c>
      <c r="AB471" s="44">
        <f>IF(AA471&lt;Benchmarks!C$6,0,IF(AA471&lt;Benchmarks!D$6,1,IF(AA471&lt;Benchmarks!E$6,2,IF(AA471&lt;Benchmarks!F$6,3,IF(AA471&lt;Benchmarks!G$6,4,IF(AA471&lt;Benchmarks!H$6,5,6))))))</f>
        <v>4</v>
      </c>
      <c r="AC471" s="62">
        <v>1</v>
      </c>
      <c r="AD471" s="46">
        <f t="shared" si="74"/>
        <v>4</v>
      </c>
      <c r="AE471" s="46">
        <f t="shared" si="75"/>
        <v>17.576642336000003</v>
      </c>
      <c r="AF471" s="58">
        <v>30</v>
      </c>
      <c r="AG471" s="48">
        <f t="shared" si="76"/>
        <v>0.58588807786666675</v>
      </c>
      <c r="AH471" s="58">
        <v>0</v>
      </c>
      <c r="AI471" s="58">
        <v>0</v>
      </c>
      <c r="AJ471" s="58">
        <v>181</v>
      </c>
      <c r="AK471" s="58">
        <v>0</v>
      </c>
      <c r="AL471" s="62">
        <v>0</v>
      </c>
      <c r="AM471" s="58">
        <v>0</v>
      </c>
      <c r="AN471" s="171"/>
      <c r="AO471" s="58">
        <v>1</v>
      </c>
      <c r="AP471" s="58">
        <v>204</v>
      </c>
      <c r="AQ471" s="58">
        <v>0</v>
      </c>
      <c r="AR471" s="111"/>
      <c r="AS471" s="58">
        <v>1</v>
      </c>
      <c r="AT471" s="111"/>
      <c r="AU471" s="171"/>
      <c r="AV471" s="58">
        <v>5</v>
      </c>
      <c r="AW471" s="58">
        <v>0</v>
      </c>
      <c r="AX471" s="58">
        <v>5</v>
      </c>
      <c r="AY471" s="171"/>
      <c r="AZ471" s="58">
        <v>1</v>
      </c>
      <c r="BA471" s="58">
        <v>50</v>
      </c>
      <c r="BB471" s="58">
        <v>0</v>
      </c>
      <c r="BC471" s="111"/>
      <c r="BD471" s="58">
        <v>1</v>
      </c>
      <c r="BE471" s="111"/>
      <c r="BF471" s="171"/>
      <c r="BG471" s="58">
        <v>5</v>
      </c>
      <c r="BH471" s="58">
        <v>0</v>
      </c>
      <c r="BI471" s="58">
        <v>5</v>
      </c>
      <c r="BJ471" s="58">
        <v>5</v>
      </c>
      <c r="BK471" s="61">
        <v>13</v>
      </c>
      <c r="BL471" s="61">
        <v>0</v>
      </c>
      <c r="BM471" s="61">
        <v>232</v>
      </c>
      <c r="BN471" s="64">
        <v>0</v>
      </c>
      <c r="BO471" s="63">
        <v>5.6030000000000003E-2</v>
      </c>
      <c r="BP471" s="58">
        <v>0</v>
      </c>
      <c r="BQ471" s="175"/>
      <c r="BR471" s="61">
        <v>1</v>
      </c>
      <c r="BS471" s="61">
        <v>221</v>
      </c>
      <c r="BT471" s="64">
        <v>0</v>
      </c>
      <c r="BU471" s="112"/>
      <c r="BV471" s="64">
        <v>1</v>
      </c>
      <c r="BW471" s="112"/>
      <c r="BX471" s="64">
        <v>2</v>
      </c>
      <c r="BY471" s="64">
        <v>0</v>
      </c>
      <c r="BZ471" s="64">
        <v>5</v>
      </c>
      <c r="CA471" s="64">
        <v>5</v>
      </c>
      <c r="CB471" s="65">
        <v>32</v>
      </c>
      <c r="CC471" s="61">
        <v>0</v>
      </c>
      <c r="CD471" s="61">
        <v>231</v>
      </c>
      <c r="CE471" s="64">
        <v>0</v>
      </c>
      <c r="CF471" s="63">
        <v>0.13852999999999999</v>
      </c>
      <c r="CG471" s="58">
        <v>0</v>
      </c>
      <c r="CH471" s="58">
        <v>26</v>
      </c>
      <c r="CI471" s="58">
        <v>0</v>
      </c>
      <c r="CJ471" s="58">
        <v>221</v>
      </c>
      <c r="CK471" s="58">
        <v>0</v>
      </c>
      <c r="CL471" s="63">
        <v>0.11765</v>
      </c>
      <c r="CM471" s="58">
        <v>0</v>
      </c>
      <c r="CN471" s="63">
        <v>0.21967385589999999</v>
      </c>
      <c r="CO471" s="58">
        <v>0</v>
      </c>
      <c r="CP471" s="58">
        <v>1</v>
      </c>
      <c r="CQ471" s="58">
        <v>2</v>
      </c>
      <c r="CR471" s="58">
        <v>2</v>
      </c>
      <c r="CS471" s="64">
        <v>12</v>
      </c>
      <c r="CT471" s="64">
        <v>17</v>
      </c>
      <c r="CU471" s="63">
        <v>0.70588235290000001</v>
      </c>
      <c r="CV471" s="62">
        <v>0.97309417040000001</v>
      </c>
      <c r="CW471" s="62">
        <v>0.70588235290000001</v>
      </c>
      <c r="CX471" s="46">
        <f t="shared" si="77"/>
        <v>15.379562044000002</v>
      </c>
      <c r="CY471" s="60">
        <v>0</v>
      </c>
      <c r="CZ471" s="60">
        <v>0</v>
      </c>
      <c r="DA471" s="46">
        <f t="shared" si="78"/>
        <v>14.117647057999999</v>
      </c>
      <c r="DB471" s="60">
        <v>0</v>
      </c>
      <c r="DC471" s="60">
        <v>0</v>
      </c>
      <c r="DD471" s="66">
        <v>0</v>
      </c>
      <c r="DE471" s="49">
        <f t="shared" si="79"/>
        <v>0.63777749409729734</v>
      </c>
    </row>
    <row r="472" spans="1:109" x14ac:dyDescent="0.45">
      <c r="A472" s="56" t="s">
        <v>2487</v>
      </c>
      <c r="B472" s="57" t="s">
        <v>2488</v>
      </c>
      <c r="C472" s="56" t="s">
        <v>2489</v>
      </c>
      <c r="D472" s="56" t="s">
        <v>2490</v>
      </c>
      <c r="E472" s="56" t="s">
        <v>2491</v>
      </c>
      <c r="F472" s="56" t="s">
        <v>2275</v>
      </c>
      <c r="G472" s="56" t="s">
        <v>2275</v>
      </c>
      <c r="H472" s="56" t="s">
        <v>142</v>
      </c>
      <c r="I472" s="58">
        <v>0</v>
      </c>
      <c r="J472" s="59">
        <v>162</v>
      </c>
      <c r="K472" s="60">
        <v>1.968</v>
      </c>
      <c r="L472" s="47">
        <f>IF(K472&lt;Benchmarks!C$9,0,IF(K472&lt;Benchmarks!D$9,1,IF(K472&lt;Benchmarks!E$9,2,IF(K472&lt;Benchmarks!F$9,3,IF(K472&lt;Benchmarks!G$9,4,IF(K472&lt;Benchmarks!H$9,5,6))))))</f>
        <v>0</v>
      </c>
      <c r="M472" s="62">
        <v>0.57299270069999997</v>
      </c>
      <c r="N472" s="46">
        <f t="shared" si="70"/>
        <v>0</v>
      </c>
      <c r="O472" s="60">
        <v>1.002</v>
      </c>
      <c r="P472" s="47">
        <f>IF(O472&lt;Benchmarks!C$8,0,IF(O472&lt;Benchmarks!D$8,1,IF(O472&lt;Benchmarks!E$8,2,IF(O472&lt;Benchmarks!F$8,3,IF(O472&lt;Benchmarks!G$8,4,IF(O472&lt;Benchmarks!H$8,5,6))))))</f>
        <v>1</v>
      </c>
      <c r="Q472" s="62">
        <v>1</v>
      </c>
      <c r="R472" s="46">
        <f t="shared" si="71"/>
        <v>1</v>
      </c>
      <c r="S472" s="60">
        <v>0.38300000000000001</v>
      </c>
      <c r="T472" s="47">
        <f>IF(S472&lt;Benchmarks!C$7,0,IF(S472&lt;Benchmarks!D$7,1,IF(S472&lt;Benchmarks!E$7,2,IF(S472&lt;Benchmarks!F$7,3,IF(S472&lt;Benchmarks!G$7,4,IF(S472&lt;Benchmarks!H$7,5,6))))))</f>
        <v>2</v>
      </c>
      <c r="U472" s="62">
        <v>1</v>
      </c>
      <c r="V472" s="46">
        <f t="shared" si="72"/>
        <v>2</v>
      </c>
      <c r="W472" s="60">
        <v>3.3530000000000002</v>
      </c>
      <c r="X472" s="44">
        <f>IF(W472&lt;Benchmarks!C$5,0,IF(W472&lt;Benchmarks!D$5,1,IF(W472&lt;Benchmarks!E$5,2,IF(W472&lt;Benchmarks!F$5,3,IF(W472&lt;Benchmarks!G$5,4,IF(W472&lt;Benchmarks!H$5,5,6))))))</f>
        <v>0</v>
      </c>
      <c r="Y472" s="62">
        <v>0.91970802920000005</v>
      </c>
      <c r="Z472" s="46">
        <f t="shared" si="73"/>
        <v>0</v>
      </c>
      <c r="AA472" s="60">
        <v>2.927</v>
      </c>
      <c r="AB472" s="44">
        <f>IF(AA472&lt;Benchmarks!C$6,0,IF(AA472&lt;Benchmarks!D$6,1,IF(AA472&lt;Benchmarks!E$6,2,IF(AA472&lt;Benchmarks!F$6,3,IF(AA472&lt;Benchmarks!G$6,4,IF(AA472&lt;Benchmarks!H$6,5,6))))))</f>
        <v>0</v>
      </c>
      <c r="AC472" s="62">
        <v>0.71794871790000003</v>
      </c>
      <c r="AD472" s="46">
        <f t="shared" si="74"/>
        <v>0</v>
      </c>
      <c r="AE472" s="46">
        <f t="shared" si="75"/>
        <v>3</v>
      </c>
      <c r="AF472" s="58">
        <v>30</v>
      </c>
      <c r="AG472" s="48">
        <f t="shared" si="76"/>
        <v>0.1</v>
      </c>
      <c r="AH472" s="58">
        <v>19</v>
      </c>
      <c r="AI472" s="58">
        <v>0</v>
      </c>
      <c r="AJ472" s="58">
        <v>302</v>
      </c>
      <c r="AK472" s="58">
        <v>0</v>
      </c>
      <c r="AL472" s="62">
        <v>6.2909999999999994E-2</v>
      </c>
      <c r="AM472" s="58">
        <v>0</v>
      </c>
      <c r="AN472" s="58">
        <v>21</v>
      </c>
      <c r="AO472" s="58">
        <v>0</v>
      </c>
      <c r="AP472" s="58">
        <v>331</v>
      </c>
      <c r="AQ472" s="58">
        <v>0</v>
      </c>
      <c r="AR472" s="62">
        <v>6.3439999999999996E-2</v>
      </c>
      <c r="AS472" s="58">
        <v>0</v>
      </c>
      <c r="AT472" s="111"/>
      <c r="AU472" s="171"/>
      <c r="AV472" s="58">
        <v>1</v>
      </c>
      <c r="AW472" s="58">
        <v>0</v>
      </c>
      <c r="AX472" s="58">
        <v>1</v>
      </c>
      <c r="AY472" s="171"/>
      <c r="AZ472" s="58">
        <v>1</v>
      </c>
      <c r="BA472" s="58">
        <v>84</v>
      </c>
      <c r="BB472" s="58">
        <v>0</v>
      </c>
      <c r="BC472" s="111"/>
      <c r="BD472" s="58">
        <v>1</v>
      </c>
      <c r="BE472" s="111"/>
      <c r="BF472" s="58">
        <v>2</v>
      </c>
      <c r="BG472" s="58">
        <v>5</v>
      </c>
      <c r="BH472" s="58">
        <v>6</v>
      </c>
      <c r="BI472" s="58">
        <v>6</v>
      </c>
      <c r="BJ472" s="58">
        <v>6</v>
      </c>
      <c r="BK472" s="175"/>
      <c r="BL472" s="61">
        <v>1</v>
      </c>
      <c r="BM472" s="61">
        <v>411</v>
      </c>
      <c r="BN472" s="64">
        <v>0</v>
      </c>
      <c r="BO472" s="112"/>
      <c r="BP472" s="58">
        <v>1</v>
      </c>
      <c r="BQ472" s="175"/>
      <c r="BR472" s="61">
        <v>1</v>
      </c>
      <c r="BS472" s="61">
        <v>342</v>
      </c>
      <c r="BT472" s="64">
        <v>0</v>
      </c>
      <c r="BU472" s="112"/>
      <c r="BV472" s="64">
        <v>1</v>
      </c>
      <c r="BW472" s="112"/>
      <c r="BX472" s="172"/>
      <c r="BY472" s="64">
        <v>1</v>
      </c>
      <c r="BZ472" s="64">
        <v>0</v>
      </c>
      <c r="CA472" s="64">
        <v>1</v>
      </c>
      <c r="CB472" s="65">
        <v>21</v>
      </c>
      <c r="CC472" s="61">
        <v>0</v>
      </c>
      <c r="CD472" s="61">
        <v>378</v>
      </c>
      <c r="CE472" s="64">
        <v>0</v>
      </c>
      <c r="CF472" s="63">
        <v>5.5559999999999998E-2</v>
      </c>
      <c r="CG472" s="58">
        <v>0</v>
      </c>
      <c r="CH472" s="58">
        <v>13</v>
      </c>
      <c r="CI472" s="58">
        <v>0</v>
      </c>
      <c r="CJ472" s="58">
        <v>321</v>
      </c>
      <c r="CK472" s="58">
        <v>0</v>
      </c>
      <c r="CL472" s="63">
        <v>4.0500000000000001E-2</v>
      </c>
      <c r="CM472" s="58">
        <v>0</v>
      </c>
      <c r="CN472" s="63">
        <v>1.2466887417000001</v>
      </c>
      <c r="CO472" s="58">
        <v>0</v>
      </c>
      <c r="CP472" s="58">
        <v>5</v>
      </c>
      <c r="CQ472" s="58">
        <v>5</v>
      </c>
      <c r="CR472" s="58">
        <v>5</v>
      </c>
      <c r="CS472" s="64">
        <v>12</v>
      </c>
      <c r="CT472" s="64">
        <v>17</v>
      </c>
      <c r="CU472" s="63">
        <v>0.70588235290000001</v>
      </c>
      <c r="CV472" s="62">
        <v>0.85861182520000001</v>
      </c>
      <c r="CW472" s="62">
        <v>0</v>
      </c>
      <c r="CX472" s="46">
        <f t="shared" si="77"/>
        <v>2.625</v>
      </c>
      <c r="CY472" s="60">
        <v>0</v>
      </c>
      <c r="CZ472" s="60">
        <v>0</v>
      </c>
      <c r="DA472" s="46">
        <f t="shared" si="78"/>
        <v>0</v>
      </c>
      <c r="DB472" s="60">
        <v>0</v>
      </c>
      <c r="DC472" s="60">
        <v>0</v>
      </c>
      <c r="DD472" s="66">
        <v>0</v>
      </c>
      <c r="DE472" s="49">
        <f t="shared" si="79"/>
        <v>5.675675675675676E-2</v>
      </c>
    </row>
    <row r="473" spans="1:109" x14ac:dyDescent="0.45">
      <c r="A473" s="56" t="s">
        <v>2492</v>
      </c>
      <c r="B473" s="57" t="s">
        <v>2493</v>
      </c>
      <c r="C473" s="56" t="s">
        <v>2494</v>
      </c>
      <c r="D473" s="56" t="s">
        <v>2495</v>
      </c>
      <c r="E473" s="56" t="s">
        <v>2496</v>
      </c>
      <c r="F473" s="56" t="s">
        <v>2275</v>
      </c>
      <c r="G473" s="56" t="s">
        <v>2275</v>
      </c>
      <c r="H473" s="56" t="s">
        <v>142</v>
      </c>
      <c r="I473" s="58">
        <v>0</v>
      </c>
      <c r="J473" s="59">
        <v>86</v>
      </c>
      <c r="K473" s="60">
        <v>1.9059999999999999</v>
      </c>
      <c r="L473" s="47">
        <f>IF(K473&lt;Benchmarks!C$9,0,IF(K473&lt;Benchmarks!D$9,1,IF(K473&lt;Benchmarks!E$9,2,IF(K473&lt;Benchmarks!F$9,3,IF(K473&lt;Benchmarks!G$9,4,IF(K473&lt;Benchmarks!H$9,5,6))))))</f>
        <v>0</v>
      </c>
      <c r="M473" s="62">
        <v>1</v>
      </c>
      <c r="N473" s="46">
        <f t="shared" si="70"/>
        <v>0</v>
      </c>
      <c r="O473" s="60">
        <v>0.97499999999999998</v>
      </c>
      <c r="P473" s="47">
        <f>IF(O473&lt;Benchmarks!C$8,0,IF(O473&lt;Benchmarks!D$8,1,IF(O473&lt;Benchmarks!E$8,2,IF(O473&lt;Benchmarks!F$8,3,IF(O473&lt;Benchmarks!G$8,4,IF(O473&lt;Benchmarks!H$8,5,6))))))</f>
        <v>1</v>
      </c>
      <c r="Q473" s="62">
        <v>1</v>
      </c>
      <c r="R473" s="46">
        <f t="shared" si="71"/>
        <v>1</v>
      </c>
      <c r="S473" s="60">
        <v>0.54700000000000004</v>
      </c>
      <c r="T473" s="47">
        <f>IF(S473&lt;Benchmarks!C$7,0,IF(S473&lt;Benchmarks!D$7,1,IF(S473&lt;Benchmarks!E$7,2,IF(S473&lt;Benchmarks!F$7,3,IF(S473&lt;Benchmarks!G$7,4,IF(S473&lt;Benchmarks!H$7,5,6))))))</f>
        <v>5</v>
      </c>
      <c r="U473" s="62">
        <v>1</v>
      </c>
      <c r="V473" s="46">
        <f t="shared" si="72"/>
        <v>5</v>
      </c>
      <c r="W473" s="60">
        <v>3.427</v>
      </c>
      <c r="X473" s="44">
        <f>IF(W473&lt;Benchmarks!C$5,0,IF(W473&lt;Benchmarks!D$5,1,IF(W473&lt;Benchmarks!E$5,2,IF(W473&lt;Benchmarks!F$5,3,IF(W473&lt;Benchmarks!G$5,4,IF(W473&lt;Benchmarks!H$5,5,6))))))</f>
        <v>0</v>
      </c>
      <c r="Y473" s="62">
        <v>1</v>
      </c>
      <c r="Z473" s="46">
        <f t="shared" si="73"/>
        <v>0</v>
      </c>
      <c r="AA473" s="60">
        <v>2.9830000000000001</v>
      </c>
      <c r="AB473" s="44">
        <f>IF(AA473&lt;Benchmarks!C$6,0,IF(AA473&lt;Benchmarks!D$6,1,IF(AA473&lt;Benchmarks!E$6,2,IF(AA473&lt;Benchmarks!F$6,3,IF(AA473&lt;Benchmarks!G$6,4,IF(AA473&lt;Benchmarks!H$6,5,6))))))</f>
        <v>0</v>
      </c>
      <c r="AC473" s="62">
        <v>1</v>
      </c>
      <c r="AD473" s="46">
        <f t="shared" si="74"/>
        <v>0</v>
      </c>
      <c r="AE473" s="46">
        <f t="shared" si="75"/>
        <v>6</v>
      </c>
      <c r="AF473" s="58">
        <v>30</v>
      </c>
      <c r="AG473" s="48">
        <f t="shared" si="76"/>
        <v>0.2</v>
      </c>
      <c r="AH473" s="171"/>
      <c r="AI473" s="58">
        <v>1</v>
      </c>
      <c r="AJ473" s="171"/>
      <c r="AK473" s="58">
        <v>4</v>
      </c>
      <c r="AL473" s="111"/>
      <c r="AM473" s="58">
        <v>1</v>
      </c>
      <c r="AN473" s="58">
        <v>0</v>
      </c>
      <c r="AO473" s="58">
        <v>0</v>
      </c>
      <c r="AP473" s="58">
        <v>32</v>
      </c>
      <c r="AQ473" s="58">
        <v>0</v>
      </c>
      <c r="AR473" s="62">
        <v>0</v>
      </c>
      <c r="AS473" s="58">
        <v>0</v>
      </c>
      <c r="AT473" s="111"/>
      <c r="AU473" s="171"/>
      <c r="AV473" s="58">
        <v>6</v>
      </c>
      <c r="AW473" s="171"/>
      <c r="AX473" s="58">
        <v>6</v>
      </c>
      <c r="AY473" s="58">
        <v>0</v>
      </c>
      <c r="AZ473" s="58">
        <v>0</v>
      </c>
      <c r="BA473" s="171"/>
      <c r="BB473" s="58">
        <v>1</v>
      </c>
      <c r="BC473" s="111"/>
      <c r="BD473" s="58">
        <v>1</v>
      </c>
      <c r="BE473" s="111"/>
      <c r="BF473" s="171"/>
      <c r="BG473" s="171"/>
      <c r="BH473" s="171"/>
      <c r="BI473" s="171"/>
      <c r="BJ473" s="58">
        <v>6</v>
      </c>
      <c r="BK473" s="61">
        <v>0</v>
      </c>
      <c r="BL473" s="61">
        <v>0</v>
      </c>
      <c r="BM473" s="61">
        <v>39</v>
      </c>
      <c r="BN473" s="64">
        <v>0</v>
      </c>
      <c r="BO473" s="63">
        <v>0</v>
      </c>
      <c r="BP473" s="58">
        <v>0</v>
      </c>
      <c r="BQ473" s="175"/>
      <c r="BR473" s="61">
        <v>1</v>
      </c>
      <c r="BS473" s="61">
        <v>36</v>
      </c>
      <c r="BT473" s="64">
        <v>0</v>
      </c>
      <c r="BU473" s="112"/>
      <c r="BV473" s="64">
        <v>1</v>
      </c>
      <c r="BW473" s="112"/>
      <c r="BX473" s="172"/>
      <c r="BY473" s="64">
        <v>0</v>
      </c>
      <c r="BZ473" s="64">
        <v>0</v>
      </c>
      <c r="CA473" s="64">
        <v>0</v>
      </c>
      <c r="CB473" s="65">
        <v>0</v>
      </c>
      <c r="CC473" s="61">
        <v>0</v>
      </c>
      <c r="CD473" s="61">
        <v>37</v>
      </c>
      <c r="CE473" s="64">
        <v>0</v>
      </c>
      <c r="CF473" s="63">
        <v>0</v>
      </c>
      <c r="CG473" s="58">
        <v>0</v>
      </c>
      <c r="CH473" s="171"/>
      <c r="CI473" s="58">
        <v>1</v>
      </c>
      <c r="CJ473" s="58">
        <v>36</v>
      </c>
      <c r="CK473" s="58">
        <v>0</v>
      </c>
      <c r="CL473" s="112"/>
      <c r="CM473" s="58">
        <v>1</v>
      </c>
      <c r="CN473" s="112"/>
      <c r="CO473" s="171"/>
      <c r="CP473" s="58">
        <v>5</v>
      </c>
      <c r="CQ473" s="58">
        <v>0</v>
      </c>
      <c r="CR473" s="58">
        <v>5</v>
      </c>
      <c r="CS473" s="64">
        <v>11</v>
      </c>
      <c r="CT473" s="64">
        <v>17</v>
      </c>
      <c r="CU473" s="63">
        <v>0.64705882349999999</v>
      </c>
      <c r="CV473" s="62">
        <v>0.97142857140000005</v>
      </c>
      <c r="CW473" s="62">
        <v>0.64705882349999999</v>
      </c>
      <c r="CX473" s="46">
        <f t="shared" si="77"/>
        <v>5.25</v>
      </c>
      <c r="CY473" s="60">
        <v>0</v>
      </c>
      <c r="CZ473" s="60">
        <v>0</v>
      </c>
      <c r="DA473" s="46">
        <f t="shared" si="78"/>
        <v>12.94117647</v>
      </c>
      <c r="DB473" s="60">
        <v>0</v>
      </c>
      <c r="DC473" s="60">
        <v>0</v>
      </c>
      <c r="DD473" s="66">
        <v>0</v>
      </c>
      <c r="DE473" s="49">
        <f t="shared" si="79"/>
        <v>0.39332273448648652</v>
      </c>
    </row>
    <row r="474" spans="1:109" x14ac:dyDescent="0.45">
      <c r="A474" s="56" t="s">
        <v>2497</v>
      </c>
      <c r="B474" s="57" t="s">
        <v>2498</v>
      </c>
      <c r="C474" s="56" t="s">
        <v>2499</v>
      </c>
      <c r="D474" s="56" t="s">
        <v>2500</v>
      </c>
      <c r="E474" s="56" t="s">
        <v>2501</v>
      </c>
      <c r="F474" s="56" t="s">
        <v>2275</v>
      </c>
      <c r="G474" s="56" t="s">
        <v>2275</v>
      </c>
      <c r="H474" s="56" t="s">
        <v>142</v>
      </c>
      <c r="I474" s="58">
        <v>0</v>
      </c>
      <c r="J474" s="59">
        <v>52</v>
      </c>
      <c r="K474" s="60">
        <v>3.5459999999999998</v>
      </c>
      <c r="L474" s="47">
        <f>IF(K474&lt;Benchmarks!C$9,0,IF(K474&lt;Benchmarks!D$9,1,IF(K474&lt;Benchmarks!E$9,2,IF(K474&lt;Benchmarks!F$9,3,IF(K474&lt;Benchmarks!G$9,4,IF(K474&lt;Benchmarks!H$9,5,6))))))</f>
        <v>6</v>
      </c>
      <c r="M474" s="62">
        <v>0.94160583939999998</v>
      </c>
      <c r="N474" s="46">
        <f t="shared" si="70"/>
        <v>5.6496350363999994</v>
      </c>
      <c r="O474" s="60">
        <v>1.24</v>
      </c>
      <c r="P474" s="47">
        <f>IF(O474&lt;Benchmarks!C$8,0,IF(O474&lt;Benchmarks!D$8,1,IF(O474&lt;Benchmarks!E$8,2,IF(O474&lt;Benchmarks!F$8,3,IF(O474&lt;Benchmarks!G$8,4,IF(O474&lt;Benchmarks!H$8,5,6))))))</f>
        <v>5</v>
      </c>
      <c r="Q474" s="62">
        <v>1</v>
      </c>
      <c r="R474" s="46">
        <f t="shared" si="71"/>
        <v>5</v>
      </c>
      <c r="S474" s="60">
        <v>0.76</v>
      </c>
      <c r="T474" s="47">
        <f>IF(S474&lt;Benchmarks!C$7,0,IF(S474&lt;Benchmarks!D$7,1,IF(S474&lt;Benchmarks!E$7,2,IF(S474&lt;Benchmarks!F$7,3,IF(S474&lt;Benchmarks!G$7,4,IF(S474&lt;Benchmarks!H$7,5,6))))))</f>
        <v>6</v>
      </c>
      <c r="U474" s="62">
        <v>1</v>
      </c>
      <c r="V474" s="46">
        <f t="shared" si="72"/>
        <v>6</v>
      </c>
      <c r="W474" s="60">
        <v>5.5460000000000003</v>
      </c>
      <c r="X474" s="44">
        <f>IF(W474&lt;Benchmarks!C$5,0,IF(W474&lt;Benchmarks!D$5,1,IF(W474&lt;Benchmarks!E$5,2,IF(W474&lt;Benchmarks!F$5,3,IF(W474&lt;Benchmarks!G$5,4,IF(W474&lt;Benchmarks!H$5,5,6))))))</f>
        <v>6</v>
      </c>
      <c r="Y474" s="62">
        <v>0.95255474449999999</v>
      </c>
      <c r="Z474" s="46">
        <f t="shared" si="73"/>
        <v>5.715328467</v>
      </c>
      <c r="AA474" s="60">
        <v>5.0289999999999999</v>
      </c>
      <c r="AB474" s="44">
        <f>IF(AA474&lt;Benchmarks!C$6,0,IF(AA474&lt;Benchmarks!D$6,1,IF(AA474&lt;Benchmarks!E$6,2,IF(AA474&lt;Benchmarks!F$6,3,IF(AA474&lt;Benchmarks!G$6,4,IF(AA474&lt;Benchmarks!H$6,5,6))))))</f>
        <v>6</v>
      </c>
      <c r="AC474" s="62">
        <v>0.83333333330000003</v>
      </c>
      <c r="AD474" s="46">
        <f t="shared" si="74"/>
        <v>4.9999999998</v>
      </c>
      <c r="AE474" s="46">
        <f t="shared" si="75"/>
        <v>27.364963503199998</v>
      </c>
      <c r="AF474" s="58">
        <v>30</v>
      </c>
      <c r="AG474" s="48">
        <f t="shared" si="76"/>
        <v>0.91216545010666661</v>
      </c>
      <c r="AH474" s="58">
        <v>15</v>
      </c>
      <c r="AI474" s="58">
        <v>0</v>
      </c>
      <c r="AJ474" s="58">
        <v>196</v>
      </c>
      <c r="AK474" s="58">
        <v>0</v>
      </c>
      <c r="AL474" s="62">
        <v>7.6530000000000001E-2</v>
      </c>
      <c r="AM474" s="58">
        <v>0</v>
      </c>
      <c r="AN474" s="58">
        <v>16</v>
      </c>
      <c r="AO474" s="58">
        <v>0</v>
      </c>
      <c r="AP474" s="58">
        <v>190</v>
      </c>
      <c r="AQ474" s="58">
        <v>0</v>
      </c>
      <c r="AR474" s="62">
        <v>8.4209999999999993E-2</v>
      </c>
      <c r="AS474" s="58">
        <v>0</v>
      </c>
      <c r="AT474" s="111"/>
      <c r="AU474" s="171"/>
      <c r="AV474" s="58">
        <v>0</v>
      </c>
      <c r="AW474" s="58">
        <v>0</v>
      </c>
      <c r="AX474" s="58">
        <v>0</v>
      </c>
      <c r="AY474" s="171"/>
      <c r="AZ474" s="58">
        <v>1</v>
      </c>
      <c r="BA474" s="58">
        <v>42</v>
      </c>
      <c r="BB474" s="58">
        <v>0</v>
      </c>
      <c r="BC474" s="111"/>
      <c r="BD474" s="58">
        <v>1</v>
      </c>
      <c r="BE474" s="111"/>
      <c r="BF474" s="171"/>
      <c r="BG474" s="58">
        <v>0</v>
      </c>
      <c r="BH474" s="58">
        <v>0</v>
      </c>
      <c r="BI474" s="58">
        <v>0</v>
      </c>
      <c r="BJ474" s="58">
        <v>0</v>
      </c>
      <c r="BK474" s="61">
        <v>0</v>
      </c>
      <c r="BL474" s="61">
        <v>0</v>
      </c>
      <c r="BM474" s="61">
        <v>205</v>
      </c>
      <c r="BN474" s="64">
        <v>0</v>
      </c>
      <c r="BO474" s="63">
        <v>0</v>
      </c>
      <c r="BP474" s="58">
        <v>0</v>
      </c>
      <c r="BQ474" s="61">
        <v>0</v>
      </c>
      <c r="BR474" s="61">
        <v>0</v>
      </c>
      <c r="BS474" s="61">
        <v>205</v>
      </c>
      <c r="BT474" s="64">
        <v>0</v>
      </c>
      <c r="BU474" s="63">
        <v>0</v>
      </c>
      <c r="BV474" s="64">
        <v>0</v>
      </c>
      <c r="BW474" s="112"/>
      <c r="BX474" s="172"/>
      <c r="BY474" s="64">
        <v>6</v>
      </c>
      <c r="BZ474" s="64">
        <v>0</v>
      </c>
      <c r="CA474" s="64">
        <v>6</v>
      </c>
      <c r="CB474" s="177"/>
      <c r="CC474" s="61">
        <v>1</v>
      </c>
      <c r="CD474" s="175"/>
      <c r="CE474" s="64">
        <v>4</v>
      </c>
      <c r="CF474" s="112"/>
      <c r="CG474" s="58">
        <v>1</v>
      </c>
      <c r="CH474" s="58">
        <v>0</v>
      </c>
      <c r="CI474" s="58">
        <v>0</v>
      </c>
      <c r="CJ474" s="171"/>
      <c r="CK474" s="58">
        <v>1</v>
      </c>
      <c r="CL474" s="112"/>
      <c r="CM474" s="58">
        <v>1</v>
      </c>
      <c r="CN474" s="112"/>
      <c r="CO474" s="171"/>
      <c r="CP474" s="171"/>
      <c r="CQ474" s="171"/>
      <c r="CR474" s="171"/>
      <c r="CS474" s="64">
        <v>6</v>
      </c>
      <c r="CT474" s="64">
        <v>12</v>
      </c>
      <c r="CU474" s="63">
        <v>0.5</v>
      </c>
      <c r="CV474" s="62">
        <v>1</v>
      </c>
      <c r="CW474" s="62">
        <v>0.5</v>
      </c>
      <c r="CX474" s="46">
        <f t="shared" si="77"/>
        <v>23.9443430653</v>
      </c>
      <c r="CY474" s="60">
        <v>0</v>
      </c>
      <c r="CZ474" s="60">
        <v>0</v>
      </c>
      <c r="DA474" s="46">
        <f t="shared" si="78"/>
        <v>10</v>
      </c>
      <c r="DB474" s="60">
        <v>0</v>
      </c>
      <c r="DC474" s="60">
        <v>0</v>
      </c>
      <c r="DD474" s="66">
        <v>0</v>
      </c>
      <c r="DE474" s="49">
        <f t="shared" si="79"/>
        <v>0.73393174195243249</v>
      </c>
    </row>
    <row r="475" spans="1:109" x14ac:dyDescent="0.45">
      <c r="A475" s="56" t="s">
        <v>2502</v>
      </c>
      <c r="B475" s="57" t="s">
        <v>2503</v>
      </c>
      <c r="C475" s="56" t="s">
        <v>2504</v>
      </c>
      <c r="D475" s="56" t="s">
        <v>2505</v>
      </c>
      <c r="E475" s="56" t="s">
        <v>2506</v>
      </c>
      <c r="F475" s="56" t="s">
        <v>2275</v>
      </c>
      <c r="G475" s="56" t="s">
        <v>2275</v>
      </c>
      <c r="H475" s="56" t="s">
        <v>142</v>
      </c>
      <c r="I475" s="58">
        <v>0</v>
      </c>
      <c r="J475" s="59">
        <v>58</v>
      </c>
      <c r="K475" s="60">
        <v>3.1930000000000001</v>
      </c>
      <c r="L475" s="47">
        <f>IF(K475&lt;Benchmarks!C$9,0,IF(K475&lt;Benchmarks!D$9,1,IF(K475&lt;Benchmarks!E$9,2,IF(K475&lt;Benchmarks!F$9,3,IF(K475&lt;Benchmarks!G$9,4,IF(K475&lt;Benchmarks!H$9,5,6))))))</f>
        <v>6</v>
      </c>
      <c r="M475" s="62">
        <v>1</v>
      </c>
      <c r="N475" s="46">
        <f t="shared" si="70"/>
        <v>6</v>
      </c>
      <c r="O475" s="60">
        <v>1.468</v>
      </c>
      <c r="P475" s="47">
        <f>IF(O475&lt;Benchmarks!C$8,0,IF(O475&lt;Benchmarks!D$8,1,IF(O475&lt;Benchmarks!E$8,2,IF(O475&lt;Benchmarks!F$8,3,IF(O475&lt;Benchmarks!G$8,4,IF(O475&lt;Benchmarks!H$8,5,6))))))</f>
        <v>6</v>
      </c>
      <c r="Q475" s="62">
        <v>1</v>
      </c>
      <c r="R475" s="46">
        <f t="shared" si="71"/>
        <v>6</v>
      </c>
      <c r="S475" s="60">
        <v>0.65900000000000003</v>
      </c>
      <c r="T475" s="47">
        <f>IF(S475&lt;Benchmarks!C$7,0,IF(S475&lt;Benchmarks!D$7,1,IF(S475&lt;Benchmarks!E$7,2,IF(S475&lt;Benchmarks!F$7,3,IF(S475&lt;Benchmarks!G$7,4,IF(S475&lt;Benchmarks!H$7,5,6))))))</f>
        <v>5</v>
      </c>
      <c r="U475" s="62">
        <v>1</v>
      </c>
      <c r="V475" s="46">
        <f t="shared" si="72"/>
        <v>5</v>
      </c>
      <c r="W475" s="60">
        <v>5.32</v>
      </c>
      <c r="X475" s="44">
        <f>IF(W475&lt;Benchmarks!C$5,0,IF(W475&lt;Benchmarks!D$5,1,IF(W475&lt;Benchmarks!E$5,2,IF(W475&lt;Benchmarks!F$5,3,IF(W475&lt;Benchmarks!G$5,4,IF(W475&lt;Benchmarks!H$5,5,6))))))</f>
        <v>6</v>
      </c>
      <c r="Y475" s="62">
        <v>1</v>
      </c>
      <c r="Z475" s="46">
        <f t="shared" si="73"/>
        <v>6</v>
      </c>
      <c r="AA475" s="60">
        <v>4.8620000000000001</v>
      </c>
      <c r="AB475" s="44">
        <f>IF(AA475&lt;Benchmarks!C$6,0,IF(AA475&lt;Benchmarks!D$6,1,IF(AA475&lt;Benchmarks!E$6,2,IF(AA475&lt;Benchmarks!F$6,3,IF(AA475&lt;Benchmarks!G$6,4,IF(AA475&lt;Benchmarks!H$6,5,6))))))</f>
        <v>6</v>
      </c>
      <c r="AC475" s="62">
        <v>1</v>
      </c>
      <c r="AD475" s="46">
        <f t="shared" si="74"/>
        <v>6</v>
      </c>
      <c r="AE475" s="46">
        <f t="shared" si="75"/>
        <v>29</v>
      </c>
      <c r="AF475" s="58">
        <v>30</v>
      </c>
      <c r="AG475" s="48">
        <f t="shared" si="76"/>
        <v>0.96666666666666667</v>
      </c>
      <c r="AH475" s="171"/>
      <c r="AI475" s="58">
        <v>1</v>
      </c>
      <c r="AJ475" s="58">
        <v>83</v>
      </c>
      <c r="AK475" s="58">
        <v>0</v>
      </c>
      <c r="AL475" s="111"/>
      <c r="AM475" s="58">
        <v>1</v>
      </c>
      <c r="AN475" s="171"/>
      <c r="AO475" s="58">
        <v>1</v>
      </c>
      <c r="AP475" s="58">
        <v>79</v>
      </c>
      <c r="AQ475" s="58">
        <v>0</v>
      </c>
      <c r="AR475" s="111"/>
      <c r="AS475" s="58">
        <v>1</v>
      </c>
      <c r="AT475" s="62">
        <v>0.1486866017</v>
      </c>
      <c r="AU475" s="58">
        <v>0</v>
      </c>
      <c r="AV475" s="58">
        <v>1</v>
      </c>
      <c r="AW475" s="58">
        <v>1</v>
      </c>
      <c r="AX475" s="58">
        <v>1</v>
      </c>
      <c r="AY475" s="171"/>
      <c r="AZ475" s="58">
        <v>1</v>
      </c>
      <c r="BA475" s="171"/>
      <c r="BB475" s="58">
        <v>4</v>
      </c>
      <c r="BC475" s="111"/>
      <c r="BD475" s="58">
        <v>1</v>
      </c>
      <c r="BE475" s="111"/>
      <c r="BF475" s="171"/>
      <c r="BG475" s="171"/>
      <c r="BH475" s="171"/>
      <c r="BI475" s="171"/>
      <c r="BJ475" s="58">
        <v>1</v>
      </c>
      <c r="BK475" s="61">
        <v>0</v>
      </c>
      <c r="BL475" s="61">
        <v>0</v>
      </c>
      <c r="BM475" s="61">
        <v>143</v>
      </c>
      <c r="BN475" s="64">
        <v>0</v>
      </c>
      <c r="BO475" s="63">
        <v>0</v>
      </c>
      <c r="BP475" s="58">
        <v>0</v>
      </c>
      <c r="BQ475" s="175"/>
      <c r="BR475" s="61">
        <v>1</v>
      </c>
      <c r="BS475" s="61">
        <v>134</v>
      </c>
      <c r="BT475" s="64">
        <v>0</v>
      </c>
      <c r="BU475" s="112"/>
      <c r="BV475" s="64">
        <v>1</v>
      </c>
      <c r="BW475" s="112"/>
      <c r="BX475" s="172"/>
      <c r="BY475" s="64">
        <v>1</v>
      </c>
      <c r="BZ475" s="64">
        <v>0</v>
      </c>
      <c r="CA475" s="64">
        <v>1</v>
      </c>
      <c r="CB475" s="65">
        <v>15</v>
      </c>
      <c r="CC475" s="61">
        <v>0</v>
      </c>
      <c r="CD475" s="61">
        <v>136</v>
      </c>
      <c r="CE475" s="64">
        <v>0</v>
      </c>
      <c r="CF475" s="63">
        <v>0.11029</v>
      </c>
      <c r="CG475" s="58">
        <v>0</v>
      </c>
      <c r="CH475" s="171"/>
      <c r="CI475" s="58">
        <v>1</v>
      </c>
      <c r="CJ475" s="58">
        <v>128</v>
      </c>
      <c r="CK475" s="58">
        <v>0</v>
      </c>
      <c r="CL475" s="112"/>
      <c r="CM475" s="58">
        <v>1</v>
      </c>
      <c r="CN475" s="112"/>
      <c r="CO475" s="58">
        <v>2</v>
      </c>
      <c r="CP475" s="58">
        <v>3</v>
      </c>
      <c r="CQ475" s="58">
        <v>4</v>
      </c>
      <c r="CR475" s="58">
        <v>4</v>
      </c>
      <c r="CS475" s="64">
        <v>6</v>
      </c>
      <c r="CT475" s="64">
        <v>17</v>
      </c>
      <c r="CU475" s="63">
        <v>0.35294117650000001</v>
      </c>
      <c r="CV475" s="62">
        <v>0.96296296299999995</v>
      </c>
      <c r="CW475" s="62">
        <v>0.35294117650000001</v>
      </c>
      <c r="CX475" s="46">
        <f t="shared" si="77"/>
        <v>25.375</v>
      </c>
      <c r="CY475" s="60">
        <v>0</v>
      </c>
      <c r="CZ475" s="60">
        <v>0</v>
      </c>
      <c r="DA475" s="46">
        <f t="shared" si="78"/>
        <v>7.0588235299999997</v>
      </c>
      <c r="DB475" s="60">
        <v>0</v>
      </c>
      <c r="DC475" s="60">
        <v>0</v>
      </c>
      <c r="DD475" s="66">
        <v>0</v>
      </c>
      <c r="DE475" s="49">
        <f t="shared" si="79"/>
        <v>0.70127186010810805</v>
      </c>
    </row>
    <row r="476" spans="1:109" x14ac:dyDescent="0.45">
      <c r="A476" s="56" t="s">
        <v>2507</v>
      </c>
      <c r="B476" s="57" t="s">
        <v>2508</v>
      </c>
      <c r="C476" s="56" t="s">
        <v>2509</v>
      </c>
      <c r="D476" s="56" t="s">
        <v>2510</v>
      </c>
      <c r="E476" s="56" t="s">
        <v>2511</v>
      </c>
      <c r="F476" s="56" t="s">
        <v>2275</v>
      </c>
      <c r="G476" s="56" t="s">
        <v>2275</v>
      </c>
      <c r="H476" s="56" t="s">
        <v>142</v>
      </c>
      <c r="I476" s="58">
        <v>0</v>
      </c>
      <c r="J476" s="59">
        <v>133</v>
      </c>
      <c r="K476" s="60">
        <v>2.302</v>
      </c>
      <c r="L476" s="47">
        <f>IF(K476&lt;Benchmarks!C$9,0,IF(K476&lt;Benchmarks!D$9,1,IF(K476&lt;Benchmarks!E$9,2,IF(K476&lt;Benchmarks!F$9,3,IF(K476&lt;Benchmarks!G$9,4,IF(K476&lt;Benchmarks!H$9,5,6))))))</f>
        <v>1</v>
      </c>
      <c r="M476" s="62">
        <v>0.52919708030000001</v>
      </c>
      <c r="N476" s="46">
        <f t="shared" si="70"/>
        <v>0.52919708030000001</v>
      </c>
      <c r="O476" s="60">
        <v>0.92100000000000004</v>
      </c>
      <c r="P476" s="47">
        <f>IF(O476&lt;Benchmarks!C$8,0,IF(O476&lt;Benchmarks!D$8,1,IF(O476&lt;Benchmarks!E$8,2,IF(O476&lt;Benchmarks!F$8,3,IF(O476&lt;Benchmarks!G$8,4,IF(O476&lt;Benchmarks!H$8,5,6))))))</f>
        <v>0</v>
      </c>
      <c r="Q476" s="62">
        <v>1</v>
      </c>
      <c r="R476" s="46">
        <f t="shared" si="71"/>
        <v>0</v>
      </c>
      <c r="S476" s="60">
        <v>0.4</v>
      </c>
      <c r="T476" s="47">
        <f>IF(S476&lt;Benchmarks!C$7,0,IF(S476&lt;Benchmarks!D$7,1,IF(S476&lt;Benchmarks!E$7,2,IF(S476&lt;Benchmarks!F$7,3,IF(S476&lt;Benchmarks!G$7,4,IF(S476&lt;Benchmarks!H$7,5,6))))))</f>
        <v>2</v>
      </c>
      <c r="U476" s="62">
        <v>1</v>
      </c>
      <c r="V476" s="46">
        <f t="shared" si="72"/>
        <v>2</v>
      </c>
      <c r="W476" s="60">
        <v>3.6230000000000002</v>
      </c>
      <c r="X476" s="44">
        <f>IF(W476&lt;Benchmarks!C$5,0,IF(W476&lt;Benchmarks!D$5,1,IF(W476&lt;Benchmarks!E$5,2,IF(W476&lt;Benchmarks!F$5,3,IF(W476&lt;Benchmarks!G$5,4,IF(W476&lt;Benchmarks!H$5,5,6))))))</f>
        <v>0</v>
      </c>
      <c r="Y476" s="62">
        <v>0.75547445260000001</v>
      </c>
      <c r="Z476" s="46">
        <f t="shared" si="73"/>
        <v>0</v>
      </c>
      <c r="AA476" s="60">
        <v>3.3620000000000001</v>
      </c>
      <c r="AB476" s="44">
        <f>IF(AA476&lt;Benchmarks!C$6,0,IF(AA476&lt;Benchmarks!D$6,1,IF(AA476&lt;Benchmarks!E$6,2,IF(AA476&lt;Benchmarks!F$6,3,IF(AA476&lt;Benchmarks!G$6,4,IF(AA476&lt;Benchmarks!H$6,5,6))))))</f>
        <v>1</v>
      </c>
      <c r="AC476" s="62">
        <v>0.51282051279999996</v>
      </c>
      <c r="AD476" s="46">
        <f t="shared" si="74"/>
        <v>0.51282051279999996</v>
      </c>
      <c r="AE476" s="46">
        <f t="shared" si="75"/>
        <v>3.0420175930999998</v>
      </c>
      <c r="AF476" s="58">
        <v>30</v>
      </c>
      <c r="AG476" s="48">
        <f t="shared" si="76"/>
        <v>0.10140058643666666</v>
      </c>
      <c r="AH476" s="58">
        <v>14</v>
      </c>
      <c r="AI476" s="58">
        <v>0</v>
      </c>
      <c r="AJ476" s="58">
        <v>359</v>
      </c>
      <c r="AK476" s="58">
        <v>0</v>
      </c>
      <c r="AL476" s="62">
        <v>3.9E-2</v>
      </c>
      <c r="AM476" s="58">
        <v>0</v>
      </c>
      <c r="AN476" s="58">
        <v>12</v>
      </c>
      <c r="AO476" s="58">
        <v>0</v>
      </c>
      <c r="AP476" s="58">
        <v>396</v>
      </c>
      <c r="AQ476" s="58">
        <v>0</v>
      </c>
      <c r="AR476" s="62">
        <v>3.0300000000000001E-2</v>
      </c>
      <c r="AS476" s="58">
        <v>0</v>
      </c>
      <c r="AT476" s="62">
        <v>0.31938325989999999</v>
      </c>
      <c r="AU476" s="58">
        <v>0</v>
      </c>
      <c r="AV476" s="58">
        <v>4</v>
      </c>
      <c r="AW476" s="58">
        <v>3</v>
      </c>
      <c r="AX476" s="58">
        <v>4</v>
      </c>
      <c r="AY476" s="58">
        <v>0</v>
      </c>
      <c r="AZ476" s="58">
        <v>0</v>
      </c>
      <c r="BA476" s="58">
        <v>102</v>
      </c>
      <c r="BB476" s="58">
        <v>0</v>
      </c>
      <c r="BC476" s="62">
        <v>0</v>
      </c>
      <c r="BD476" s="58">
        <v>0</v>
      </c>
      <c r="BE476" s="62">
        <v>1.4317180617</v>
      </c>
      <c r="BF476" s="58">
        <v>0</v>
      </c>
      <c r="BG476" s="58">
        <v>6</v>
      </c>
      <c r="BH476" s="58">
        <v>6</v>
      </c>
      <c r="BI476" s="58">
        <v>6</v>
      </c>
      <c r="BJ476" s="58">
        <v>6</v>
      </c>
      <c r="BK476" s="175"/>
      <c r="BL476" s="61">
        <v>1</v>
      </c>
      <c r="BM476" s="61">
        <v>416</v>
      </c>
      <c r="BN476" s="64">
        <v>0</v>
      </c>
      <c r="BO476" s="112"/>
      <c r="BP476" s="58">
        <v>1</v>
      </c>
      <c r="BQ476" s="61">
        <v>12</v>
      </c>
      <c r="BR476" s="61">
        <v>0</v>
      </c>
      <c r="BS476" s="61">
        <v>427</v>
      </c>
      <c r="BT476" s="64">
        <v>0</v>
      </c>
      <c r="BU476" s="63">
        <v>2.81E-2</v>
      </c>
      <c r="BV476" s="64">
        <v>0</v>
      </c>
      <c r="BW476" s="112"/>
      <c r="BX476" s="172"/>
      <c r="BY476" s="64">
        <v>0</v>
      </c>
      <c r="BZ476" s="64">
        <v>0</v>
      </c>
      <c r="CA476" s="64">
        <v>0</v>
      </c>
      <c r="CB476" s="65">
        <v>21</v>
      </c>
      <c r="CC476" s="61">
        <v>0</v>
      </c>
      <c r="CD476" s="61">
        <v>246</v>
      </c>
      <c r="CE476" s="64">
        <v>0</v>
      </c>
      <c r="CF476" s="63">
        <v>8.5370000000000001E-2</v>
      </c>
      <c r="CG476" s="58">
        <v>0</v>
      </c>
      <c r="CH476" s="58">
        <v>23</v>
      </c>
      <c r="CI476" s="58">
        <v>0</v>
      </c>
      <c r="CJ476" s="58">
        <v>278</v>
      </c>
      <c r="CK476" s="58">
        <v>0</v>
      </c>
      <c r="CL476" s="63">
        <v>8.2729999999999998E-2</v>
      </c>
      <c r="CM476" s="58">
        <v>0</v>
      </c>
      <c r="CN476" s="63">
        <v>6.3022201E-2</v>
      </c>
      <c r="CO476" s="58">
        <v>0</v>
      </c>
      <c r="CP476" s="58">
        <v>2</v>
      </c>
      <c r="CQ476" s="58">
        <v>0</v>
      </c>
      <c r="CR476" s="58">
        <v>2</v>
      </c>
      <c r="CS476" s="64">
        <v>8</v>
      </c>
      <c r="CT476" s="64">
        <v>17</v>
      </c>
      <c r="CU476" s="63">
        <v>0.47058823529999999</v>
      </c>
      <c r="CV476" s="62">
        <v>0.99295774650000002</v>
      </c>
      <c r="CW476" s="62">
        <v>0.47058823529999999</v>
      </c>
      <c r="CX476" s="46">
        <f t="shared" si="77"/>
        <v>2.6617653939624999</v>
      </c>
      <c r="CY476" s="60">
        <v>0</v>
      </c>
      <c r="CZ476" s="60">
        <v>0</v>
      </c>
      <c r="DA476" s="46">
        <f t="shared" si="78"/>
        <v>9.4117647059999996</v>
      </c>
      <c r="DB476" s="60">
        <v>0</v>
      </c>
      <c r="DC476" s="60">
        <v>0</v>
      </c>
      <c r="DD476" s="66">
        <v>0</v>
      </c>
      <c r="DE476" s="49">
        <f t="shared" si="79"/>
        <v>0.26104929945864863</v>
      </c>
    </row>
    <row r="477" spans="1:109" x14ac:dyDescent="0.45">
      <c r="A477" s="56" t="s">
        <v>2512</v>
      </c>
      <c r="B477" s="57" t="s">
        <v>2513</v>
      </c>
      <c r="C477" s="56" t="s">
        <v>2514</v>
      </c>
      <c r="D477" s="56" t="s">
        <v>2515</v>
      </c>
      <c r="E477" s="56" t="s">
        <v>2516</v>
      </c>
      <c r="F477" s="56" t="s">
        <v>2275</v>
      </c>
      <c r="G477" s="56" t="s">
        <v>2275</v>
      </c>
      <c r="H477" s="56" t="s">
        <v>142</v>
      </c>
      <c r="I477" s="58">
        <v>0</v>
      </c>
      <c r="J477" s="59">
        <v>59</v>
      </c>
      <c r="K477" s="60">
        <v>2.4780000000000002</v>
      </c>
      <c r="L477" s="47">
        <f>IF(K477&lt;Benchmarks!C$9,0,IF(K477&lt;Benchmarks!D$9,1,IF(K477&lt;Benchmarks!E$9,2,IF(K477&lt;Benchmarks!F$9,3,IF(K477&lt;Benchmarks!G$9,4,IF(K477&lt;Benchmarks!H$9,5,6))))))</f>
        <v>3</v>
      </c>
      <c r="M477" s="62">
        <v>0.78832116789999995</v>
      </c>
      <c r="N477" s="46">
        <f t="shared" si="70"/>
        <v>2.3649635036999999</v>
      </c>
      <c r="O477" s="60">
        <v>1.179</v>
      </c>
      <c r="P477" s="47">
        <f>IF(O477&lt;Benchmarks!C$8,0,IF(O477&lt;Benchmarks!D$8,1,IF(O477&lt;Benchmarks!E$8,2,IF(O477&lt;Benchmarks!F$8,3,IF(O477&lt;Benchmarks!G$8,4,IF(O477&lt;Benchmarks!H$8,5,6))))))</f>
        <v>4</v>
      </c>
      <c r="Q477" s="62">
        <v>1</v>
      </c>
      <c r="R477" s="46">
        <f t="shared" si="71"/>
        <v>4</v>
      </c>
      <c r="S477" s="60">
        <v>0.95799999999999996</v>
      </c>
      <c r="T477" s="47">
        <f>IF(S477&lt;Benchmarks!C$7,0,IF(S477&lt;Benchmarks!D$7,1,IF(S477&lt;Benchmarks!E$7,2,IF(S477&lt;Benchmarks!F$7,3,IF(S477&lt;Benchmarks!G$7,4,IF(S477&lt;Benchmarks!H$7,5,6))))))</f>
        <v>6</v>
      </c>
      <c r="U477" s="62">
        <v>1</v>
      </c>
      <c r="V477" s="46">
        <f t="shared" si="72"/>
        <v>6</v>
      </c>
      <c r="W477" s="60">
        <v>4.6150000000000002</v>
      </c>
      <c r="X477" s="44">
        <f>IF(W477&lt;Benchmarks!C$5,0,IF(W477&lt;Benchmarks!D$5,1,IF(W477&lt;Benchmarks!E$5,2,IF(W477&lt;Benchmarks!F$5,3,IF(W477&lt;Benchmarks!G$5,4,IF(W477&lt;Benchmarks!H$5,5,6))))))</f>
        <v>5</v>
      </c>
      <c r="Y477" s="62">
        <v>0.99270072990000002</v>
      </c>
      <c r="Z477" s="46">
        <f t="shared" si="73"/>
        <v>4.9635036494999998</v>
      </c>
      <c r="AA477" s="60">
        <v>3.9449999999999998</v>
      </c>
      <c r="AB477" s="44">
        <f>IF(AA477&lt;Benchmarks!C$6,0,IF(AA477&lt;Benchmarks!D$6,1,IF(AA477&lt;Benchmarks!E$6,2,IF(AA477&lt;Benchmarks!F$6,3,IF(AA477&lt;Benchmarks!G$6,4,IF(AA477&lt;Benchmarks!H$6,5,6))))))</f>
        <v>5</v>
      </c>
      <c r="AC477" s="62">
        <v>0.97435897439999997</v>
      </c>
      <c r="AD477" s="46">
        <f t="shared" si="74"/>
        <v>4.8717948719999997</v>
      </c>
      <c r="AE477" s="46">
        <f t="shared" si="75"/>
        <v>22.200262025200001</v>
      </c>
      <c r="AF477" s="58">
        <v>30</v>
      </c>
      <c r="AG477" s="48">
        <f t="shared" si="76"/>
        <v>0.74000873417333335</v>
      </c>
      <c r="AH477" s="58">
        <v>14</v>
      </c>
      <c r="AI477" s="58">
        <v>0</v>
      </c>
      <c r="AJ477" s="58">
        <v>81</v>
      </c>
      <c r="AK477" s="58">
        <v>0</v>
      </c>
      <c r="AL477" s="62">
        <v>0.17283999999999999</v>
      </c>
      <c r="AM477" s="58">
        <v>0</v>
      </c>
      <c r="AN477" s="171"/>
      <c r="AO477" s="58">
        <v>1</v>
      </c>
      <c r="AP477" s="58">
        <v>82</v>
      </c>
      <c r="AQ477" s="58">
        <v>0</v>
      </c>
      <c r="AR477" s="111"/>
      <c r="AS477" s="58">
        <v>1</v>
      </c>
      <c r="AT477" s="111"/>
      <c r="AU477" s="58">
        <v>2</v>
      </c>
      <c r="AV477" s="58">
        <v>0</v>
      </c>
      <c r="AW477" s="58">
        <v>5</v>
      </c>
      <c r="AX477" s="58">
        <v>5</v>
      </c>
      <c r="AY477" s="171"/>
      <c r="AZ477" s="58">
        <v>1</v>
      </c>
      <c r="BA477" s="171"/>
      <c r="BB477" s="58">
        <v>4</v>
      </c>
      <c r="BC477" s="111"/>
      <c r="BD477" s="58">
        <v>1</v>
      </c>
      <c r="BE477" s="111"/>
      <c r="BF477" s="171"/>
      <c r="BG477" s="171"/>
      <c r="BH477" s="171"/>
      <c r="BI477" s="171"/>
      <c r="BJ477" s="58">
        <v>5</v>
      </c>
      <c r="BK477" s="175"/>
      <c r="BL477" s="61">
        <v>1</v>
      </c>
      <c r="BM477" s="61">
        <v>100</v>
      </c>
      <c r="BN477" s="64">
        <v>0</v>
      </c>
      <c r="BO477" s="112"/>
      <c r="BP477" s="58">
        <v>1</v>
      </c>
      <c r="BQ477" s="175"/>
      <c r="BR477" s="61">
        <v>1</v>
      </c>
      <c r="BS477" s="61">
        <v>95</v>
      </c>
      <c r="BT477" s="64">
        <v>0</v>
      </c>
      <c r="BU477" s="112"/>
      <c r="BV477" s="64">
        <v>1</v>
      </c>
      <c r="BW477" s="63">
        <v>0.78949999999999998</v>
      </c>
      <c r="BX477" s="64">
        <v>0</v>
      </c>
      <c r="BY477" s="64">
        <v>1</v>
      </c>
      <c r="BZ477" s="64">
        <v>5</v>
      </c>
      <c r="CA477" s="64">
        <v>5</v>
      </c>
      <c r="CB477" s="177"/>
      <c r="CC477" s="61">
        <v>1</v>
      </c>
      <c r="CD477" s="61">
        <v>93</v>
      </c>
      <c r="CE477" s="64">
        <v>0</v>
      </c>
      <c r="CF477" s="112"/>
      <c r="CG477" s="58">
        <v>1</v>
      </c>
      <c r="CH477" s="171"/>
      <c r="CI477" s="58">
        <v>1</v>
      </c>
      <c r="CJ477" s="58">
        <v>89</v>
      </c>
      <c r="CK477" s="58">
        <v>0</v>
      </c>
      <c r="CL477" s="112"/>
      <c r="CM477" s="58">
        <v>1</v>
      </c>
      <c r="CN477" s="112"/>
      <c r="CO477" s="171"/>
      <c r="CP477" s="58">
        <v>2</v>
      </c>
      <c r="CQ477" s="58">
        <v>0</v>
      </c>
      <c r="CR477" s="58">
        <v>2</v>
      </c>
      <c r="CS477" s="64">
        <v>12</v>
      </c>
      <c r="CT477" s="64">
        <v>17</v>
      </c>
      <c r="CU477" s="63">
        <v>0.70588235290000001</v>
      </c>
      <c r="CV477" s="62">
        <v>1</v>
      </c>
      <c r="CW477" s="62">
        <v>0.70588235290000001</v>
      </c>
      <c r="CX477" s="46">
        <f t="shared" si="77"/>
        <v>19.42522927205</v>
      </c>
      <c r="CY477" s="60">
        <v>0</v>
      </c>
      <c r="CZ477" s="60">
        <v>0</v>
      </c>
      <c r="DA477" s="46">
        <f t="shared" si="78"/>
        <v>14.117647057999999</v>
      </c>
      <c r="DB477" s="60">
        <v>0</v>
      </c>
      <c r="DC477" s="60">
        <v>0</v>
      </c>
      <c r="DD477" s="66">
        <v>0</v>
      </c>
      <c r="DE477" s="49">
        <f t="shared" si="79"/>
        <v>0.72525138010918921</v>
      </c>
    </row>
    <row r="478" spans="1:109" x14ac:dyDescent="0.45">
      <c r="A478" s="56" t="s">
        <v>2517</v>
      </c>
      <c r="B478" s="57" t="s">
        <v>2518</v>
      </c>
      <c r="C478" s="56" t="s">
        <v>2519</v>
      </c>
      <c r="D478" s="56" t="s">
        <v>2520</v>
      </c>
      <c r="E478" s="56" t="s">
        <v>2521</v>
      </c>
      <c r="F478" s="56" t="s">
        <v>2275</v>
      </c>
      <c r="G478" s="56" t="s">
        <v>2275</v>
      </c>
      <c r="H478" s="56" t="s">
        <v>142</v>
      </c>
      <c r="I478" s="58">
        <v>0</v>
      </c>
      <c r="J478" s="59">
        <v>19</v>
      </c>
      <c r="K478" s="60">
        <v>3.7250000000000001</v>
      </c>
      <c r="L478" s="47">
        <f>IF(K478&lt;Benchmarks!C$9,0,IF(K478&lt;Benchmarks!D$9,1,IF(K478&lt;Benchmarks!E$9,2,IF(K478&lt;Benchmarks!F$9,3,IF(K478&lt;Benchmarks!G$9,4,IF(K478&lt;Benchmarks!H$9,5,6))))))</f>
        <v>6</v>
      </c>
      <c r="M478" s="62">
        <v>0.34306569339999998</v>
      </c>
      <c r="N478" s="46">
        <f t="shared" si="70"/>
        <v>2.0583941603999998</v>
      </c>
      <c r="O478" s="60">
        <v>1.5109999999999999</v>
      </c>
      <c r="P478" s="47">
        <f>IF(O478&lt;Benchmarks!C$8,0,IF(O478&lt;Benchmarks!D$8,1,IF(O478&lt;Benchmarks!E$8,2,IF(O478&lt;Benchmarks!F$8,3,IF(O478&lt;Benchmarks!G$8,4,IF(O478&lt;Benchmarks!H$8,5,6))))))</f>
        <v>6</v>
      </c>
      <c r="Q478" s="62">
        <v>1</v>
      </c>
      <c r="R478" s="46">
        <f t="shared" si="71"/>
        <v>6</v>
      </c>
      <c r="S478" s="60">
        <v>0.69</v>
      </c>
      <c r="T478" s="47">
        <f>IF(S478&lt;Benchmarks!C$7,0,IF(S478&lt;Benchmarks!D$7,1,IF(S478&lt;Benchmarks!E$7,2,IF(S478&lt;Benchmarks!F$7,3,IF(S478&lt;Benchmarks!G$7,4,IF(S478&lt;Benchmarks!H$7,5,6))))))</f>
        <v>5</v>
      </c>
      <c r="U478" s="62">
        <v>1</v>
      </c>
      <c r="V478" s="46">
        <f t="shared" si="72"/>
        <v>5</v>
      </c>
      <c r="W478" s="60">
        <v>5.9260000000000002</v>
      </c>
      <c r="X478" s="44">
        <f>IF(W478&lt;Benchmarks!C$5,0,IF(W478&lt;Benchmarks!D$5,1,IF(W478&lt;Benchmarks!E$5,2,IF(W478&lt;Benchmarks!F$5,3,IF(W478&lt;Benchmarks!G$5,4,IF(W478&lt;Benchmarks!H$5,5,6))))))</f>
        <v>6</v>
      </c>
      <c r="Y478" s="62">
        <v>0.56204379559999995</v>
      </c>
      <c r="Z478" s="46">
        <f t="shared" si="73"/>
        <v>3.3722627735999997</v>
      </c>
      <c r="AA478" s="60">
        <v>5.8460000000000001</v>
      </c>
      <c r="AB478" s="44">
        <f>IF(AA478&lt;Benchmarks!C$6,0,IF(AA478&lt;Benchmarks!D$6,1,IF(AA478&lt;Benchmarks!E$6,2,IF(AA478&lt;Benchmarks!F$6,3,IF(AA478&lt;Benchmarks!G$6,4,IF(AA478&lt;Benchmarks!H$6,5,6))))))</f>
        <v>6</v>
      </c>
      <c r="AC478" s="62">
        <v>0.5384615385</v>
      </c>
      <c r="AD478" s="46">
        <f t="shared" si="74"/>
        <v>3.230769231</v>
      </c>
      <c r="AE478" s="46">
        <f t="shared" si="75"/>
        <v>19.661426164999998</v>
      </c>
      <c r="AF478" s="58">
        <v>30</v>
      </c>
      <c r="AG478" s="48">
        <f t="shared" si="76"/>
        <v>0.65538087216666663</v>
      </c>
      <c r="AH478" s="58">
        <v>0</v>
      </c>
      <c r="AI478" s="58">
        <v>0</v>
      </c>
      <c r="AJ478" s="58">
        <v>75</v>
      </c>
      <c r="AK478" s="58">
        <v>0</v>
      </c>
      <c r="AL478" s="62">
        <v>0</v>
      </c>
      <c r="AM478" s="58">
        <v>0</v>
      </c>
      <c r="AN478" s="58">
        <v>0</v>
      </c>
      <c r="AO478" s="58">
        <v>0</v>
      </c>
      <c r="AP478" s="58">
        <v>71</v>
      </c>
      <c r="AQ478" s="58">
        <v>0</v>
      </c>
      <c r="AR478" s="62">
        <v>0</v>
      </c>
      <c r="AS478" s="58">
        <v>0</v>
      </c>
      <c r="AT478" s="111"/>
      <c r="AU478" s="171"/>
      <c r="AV478" s="58">
        <v>6</v>
      </c>
      <c r="AW478" s="58">
        <v>0</v>
      </c>
      <c r="AX478" s="58">
        <v>6</v>
      </c>
      <c r="AY478" s="58">
        <v>0</v>
      </c>
      <c r="AZ478" s="58">
        <v>0</v>
      </c>
      <c r="BA478" s="171"/>
      <c r="BB478" s="58">
        <v>4</v>
      </c>
      <c r="BC478" s="111"/>
      <c r="BD478" s="58">
        <v>4</v>
      </c>
      <c r="BE478" s="111"/>
      <c r="BF478" s="171"/>
      <c r="BG478" s="171"/>
      <c r="BH478" s="171"/>
      <c r="BI478" s="171"/>
      <c r="BJ478" s="58">
        <v>6</v>
      </c>
      <c r="BK478" s="175"/>
      <c r="BL478" s="61">
        <v>1</v>
      </c>
      <c r="BM478" s="61">
        <v>75</v>
      </c>
      <c r="BN478" s="64">
        <v>0</v>
      </c>
      <c r="BO478" s="112"/>
      <c r="BP478" s="58">
        <v>1</v>
      </c>
      <c r="BQ478" s="175"/>
      <c r="BR478" s="61">
        <v>1</v>
      </c>
      <c r="BS478" s="61">
        <v>72</v>
      </c>
      <c r="BT478" s="64">
        <v>0</v>
      </c>
      <c r="BU478" s="112"/>
      <c r="BV478" s="64">
        <v>1</v>
      </c>
      <c r="BW478" s="63">
        <v>0.2186386649</v>
      </c>
      <c r="BX478" s="64">
        <v>0</v>
      </c>
      <c r="BY478" s="64">
        <v>0</v>
      </c>
      <c r="BZ478" s="64">
        <v>2</v>
      </c>
      <c r="CA478" s="64">
        <v>2</v>
      </c>
      <c r="CB478" s="65">
        <v>15</v>
      </c>
      <c r="CC478" s="61">
        <v>0</v>
      </c>
      <c r="CD478" s="175"/>
      <c r="CE478" s="64">
        <v>4</v>
      </c>
      <c r="CF478" s="112"/>
      <c r="CG478" s="58">
        <v>4</v>
      </c>
      <c r="CH478" s="171"/>
      <c r="CI478" s="58">
        <v>1</v>
      </c>
      <c r="CJ478" s="171"/>
      <c r="CK478" s="58">
        <v>4</v>
      </c>
      <c r="CL478" s="112"/>
      <c r="CM478" s="58">
        <v>1</v>
      </c>
      <c r="CN478" s="112"/>
      <c r="CO478" s="171"/>
      <c r="CP478" s="171"/>
      <c r="CQ478" s="171"/>
      <c r="CR478" s="171"/>
      <c r="CS478" s="64">
        <v>8</v>
      </c>
      <c r="CT478" s="64">
        <v>12</v>
      </c>
      <c r="CU478" s="63">
        <v>0.66666666669999997</v>
      </c>
      <c r="CV478" s="62">
        <v>0.94736842109999997</v>
      </c>
      <c r="CW478" s="62">
        <v>0.33333333329999998</v>
      </c>
      <c r="CX478" s="46">
        <f t="shared" si="77"/>
        <v>17.203747894374999</v>
      </c>
      <c r="CY478" s="60">
        <v>0</v>
      </c>
      <c r="CZ478" s="60">
        <v>0</v>
      </c>
      <c r="DA478" s="46">
        <f t="shared" si="78"/>
        <v>6.6666666659999994</v>
      </c>
      <c r="DB478" s="60">
        <v>0</v>
      </c>
      <c r="DC478" s="60">
        <v>0</v>
      </c>
      <c r="DD478" s="66">
        <v>0</v>
      </c>
      <c r="DE478" s="49">
        <f t="shared" si="79"/>
        <v>0.51611707157567555</v>
      </c>
    </row>
    <row r="479" spans="1:109" x14ac:dyDescent="0.45">
      <c r="A479" s="56" t="s">
        <v>2522</v>
      </c>
      <c r="B479" s="57" t="s">
        <v>2523</v>
      </c>
      <c r="C479" s="56" t="s">
        <v>2524</v>
      </c>
      <c r="D479" s="56" t="s">
        <v>2525</v>
      </c>
      <c r="E479" s="56" t="s">
        <v>2526</v>
      </c>
      <c r="F479" s="56" t="s">
        <v>2275</v>
      </c>
      <c r="G479" s="56" t="s">
        <v>2275</v>
      </c>
      <c r="H479" s="56" t="s">
        <v>142</v>
      </c>
      <c r="I479" s="58">
        <v>0</v>
      </c>
      <c r="J479" s="59">
        <v>99</v>
      </c>
      <c r="K479" s="60">
        <v>2.4129999999999998</v>
      </c>
      <c r="L479" s="47">
        <f>IF(K479&lt;Benchmarks!C$9,0,IF(K479&lt;Benchmarks!D$9,1,IF(K479&lt;Benchmarks!E$9,2,IF(K479&lt;Benchmarks!F$9,3,IF(K479&lt;Benchmarks!G$9,4,IF(K479&lt;Benchmarks!H$9,5,6))))))</f>
        <v>2</v>
      </c>
      <c r="M479" s="62">
        <v>0.18248175180000001</v>
      </c>
      <c r="N479" s="46">
        <f t="shared" si="70"/>
        <v>0.36496350360000002</v>
      </c>
      <c r="O479" s="60">
        <v>1.2030000000000001</v>
      </c>
      <c r="P479" s="47">
        <f>IF(O479&lt;Benchmarks!C$8,0,IF(O479&lt;Benchmarks!D$8,1,IF(O479&lt;Benchmarks!E$8,2,IF(O479&lt;Benchmarks!F$8,3,IF(O479&lt;Benchmarks!G$8,4,IF(O479&lt;Benchmarks!H$8,5,6))))))</f>
        <v>4</v>
      </c>
      <c r="Q479" s="62">
        <v>1</v>
      </c>
      <c r="R479" s="46">
        <f t="shared" si="71"/>
        <v>4</v>
      </c>
      <c r="S479" s="60">
        <v>0.48299999999999998</v>
      </c>
      <c r="T479" s="47">
        <f>IF(S479&lt;Benchmarks!C$7,0,IF(S479&lt;Benchmarks!D$7,1,IF(S479&lt;Benchmarks!E$7,2,IF(S479&lt;Benchmarks!F$7,3,IF(S479&lt;Benchmarks!G$7,4,IF(S479&lt;Benchmarks!H$7,5,6))))))</f>
        <v>4</v>
      </c>
      <c r="U479" s="62">
        <v>1</v>
      </c>
      <c r="V479" s="46">
        <f t="shared" si="72"/>
        <v>4</v>
      </c>
      <c r="W479" s="60">
        <v>4.0979999999999999</v>
      </c>
      <c r="X479" s="44">
        <f>IF(W479&lt;Benchmarks!C$5,0,IF(W479&lt;Benchmarks!D$5,1,IF(W479&lt;Benchmarks!E$5,2,IF(W479&lt;Benchmarks!F$5,3,IF(W479&lt;Benchmarks!G$5,4,IF(W479&lt;Benchmarks!H$5,5,6))))))</f>
        <v>3</v>
      </c>
      <c r="Y479" s="62">
        <v>0.53649635039999999</v>
      </c>
      <c r="Z479" s="46">
        <f t="shared" si="73"/>
        <v>1.6094890512</v>
      </c>
      <c r="AA479" s="60">
        <v>3.726</v>
      </c>
      <c r="AB479" s="44">
        <f>IF(AA479&lt;Benchmarks!C$6,0,IF(AA479&lt;Benchmarks!D$6,1,IF(AA479&lt;Benchmarks!E$6,2,IF(AA479&lt;Benchmarks!F$6,3,IF(AA479&lt;Benchmarks!G$6,4,IF(AA479&lt;Benchmarks!H$6,5,6))))))</f>
        <v>3</v>
      </c>
      <c r="AC479" s="62">
        <v>0.4615384615</v>
      </c>
      <c r="AD479" s="46">
        <f t="shared" si="74"/>
        <v>1.3846153845</v>
      </c>
      <c r="AE479" s="46">
        <f t="shared" si="75"/>
        <v>11.359067939299999</v>
      </c>
      <c r="AF479" s="58">
        <v>30</v>
      </c>
      <c r="AG479" s="48">
        <f t="shared" si="76"/>
        <v>0.37863559797666663</v>
      </c>
      <c r="AH479" s="171"/>
      <c r="AI479" s="58">
        <v>1</v>
      </c>
      <c r="AJ479" s="58">
        <v>185</v>
      </c>
      <c r="AK479" s="58">
        <v>0</v>
      </c>
      <c r="AL479" s="111"/>
      <c r="AM479" s="58">
        <v>1</v>
      </c>
      <c r="AN479" s="58">
        <v>0</v>
      </c>
      <c r="AO479" s="58">
        <v>0</v>
      </c>
      <c r="AP479" s="58">
        <v>191</v>
      </c>
      <c r="AQ479" s="58">
        <v>0</v>
      </c>
      <c r="AR479" s="62">
        <v>0</v>
      </c>
      <c r="AS479" s="58">
        <v>0</v>
      </c>
      <c r="AT479" s="111"/>
      <c r="AU479" s="171"/>
      <c r="AV479" s="58">
        <v>6</v>
      </c>
      <c r="AW479" s="58">
        <v>0</v>
      </c>
      <c r="AX479" s="58">
        <v>6</v>
      </c>
      <c r="AY479" s="58">
        <v>0</v>
      </c>
      <c r="AZ479" s="58">
        <v>0</v>
      </c>
      <c r="BA479" s="58">
        <v>49</v>
      </c>
      <c r="BB479" s="58">
        <v>0</v>
      </c>
      <c r="BC479" s="62">
        <v>0</v>
      </c>
      <c r="BD479" s="58">
        <v>0</v>
      </c>
      <c r="BE479" s="111"/>
      <c r="BF479" s="171"/>
      <c r="BG479" s="58">
        <v>6</v>
      </c>
      <c r="BH479" s="58">
        <v>0</v>
      </c>
      <c r="BI479" s="58">
        <v>6</v>
      </c>
      <c r="BJ479" s="58">
        <v>6</v>
      </c>
      <c r="BK479" s="175"/>
      <c r="BL479" s="61">
        <v>1</v>
      </c>
      <c r="BM479" s="61">
        <v>233</v>
      </c>
      <c r="BN479" s="64">
        <v>0</v>
      </c>
      <c r="BO479" s="112"/>
      <c r="BP479" s="58">
        <v>1</v>
      </c>
      <c r="BQ479" s="175"/>
      <c r="BR479" s="61">
        <v>1</v>
      </c>
      <c r="BS479" s="61">
        <v>242</v>
      </c>
      <c r="BT479" s="64">
        <v>0</v>
      </c>
      <c r="BU479" s="112"/>
      <c r="BV479" s="64">
        <v>1</v>
      </c>
      <c r="BW479" s="112"/>
      <c r="BX479" s="172"/>
      <c r="BY479" s="64">
        <v>0</v>
      </c>
      <c r="BZ479" s="64">
        <v>0</v>
      </c>
      <c r="CA479" s="64">
        <v>0</v>
      </c>
      <c r="CB479" s="65">
        <v>30</v>
      </c>
      <c r="CC479" s="61">
        <v>0</v>
      </c>
      <c r="CD479" s="61">
        <v>208</v>
      </c>
      <c r="CE479" s="64">
        <v>0</v>
      </c>
      <c r="CF479" s="63">
        <v>0.14423</v>
      </c>
      <c r="CG479" s="58">
        <v>0</v>
      </c>
      <c r="CH479" s="58">
        <v>17</v>
      </c>
      <c r="CI479" s="58">
        <v>0</v>
      </c>
      <c r="CJ479" s="58">
        <v>216</v>
      </c>
      <c r="CK479" s="58">
        <v>0</v>
      </c>
      <c r="CL479" s="63">
        <v>7.8700000000000006E-2</v>
      </c>
      <c r="CM479" s="58">
        <v>0</v>
      </c>
      <c r="CN479" s="63">
        <v>0.65042183620000005</v>
      </c>
      <c r="CO479" s="58">
        <v>0</v>
      </c>
      <c r="CP479" s="58">
        <v>3</v>
      </c>
      <c r="CQ479" s="58">
        <v>5</v>
      </c>
      <c r="CR479" s="58">
        <v>5</v>
      </c>
      <c r="CS479" s="64">
        <v>11</v>
      </c>
      <c r="CT479" s="64">
        <v>17</v>
      </c>
      <c r="CU479" s="63">
        <v>0.64705882349999999</v>
      </c>
      <c r="CV479" s="62">
        <v>0.9916317992</v>
      </c>
      <c r="CW479" s="62">
        <v>0.64705882349999999</v>
      </c>
      <c r="CX479" s="46">
        <f t="shared" si="77"/>
        <v>9.9391844468874986</v>
      </c>
      <c r="CY479" s="60">
        <v>0</v>
      </c>
      <c r="CZ479" s="60">
        <v>0</v>
      </c>
      <c r="DA479" s="46">
        <f t="shared" si="78"/>
        <v>12.94117647</v>
      </c>
      <c r="DB479" s="60">
        <v>0</v>
      </c>
      <c r="DC479" s="60">
        <v>0</v>
      </c>
      <c r="DD479" s="66">
        <v>0</v>
      </c>
      <c r="DE479" s="49">
        <f t="shared" si="79"/>
        <v>0.49471050631108104</v>
      </c>
    </row>
    <row r="480" spans="1:109" x14ac:dyDescent="0.45">
      <c r="A480" s="56" t="s">
        <v>2527</v>
      </c>
      <c r="B480" s="57" t="s">
        <v>2528</v>
      </c>
      <c r="C480" s="56" t="s">
        <v>2529</v>
      </c>
      <c r="D480" s="56" t="s">
        <v>2530</v>
      </c>
      <c r="E480" s="56" t="s">
        <v>2531</v>
      </c>
      <c r="F480" s="56" t="s">
        <v>2275</v>
      </c>
      <c r="G480" s="56" t="s">
        <v>2275</v>
      </c>
      <c r="H480" s="56" t="s">
        <v>142</v>
      </c>
      <c r="I480" s="58">
        <v>0</v>
      </c>
      <c r="J480" s="59">
        <v>65</v>
      </c>
      <c r="K480" s="60">
        <v>1.1779999999999999</v>
      </c>
      <c r="L480" s="47">
        <f>IF(K480&lt;Benchmarks!C$9,0,IF(K480&lt;Benchmarks!D$9,1,IF(K480&lt;Benchmarks!E$9,2,IF(K480&lt;Benchmarks!F$9,3,IF(K480&lt;Benchmarks!G$9,4,IF(K480&lt;Benchmarks!H$9,5,6))))))</f>
        <v>0</v>
      </c>
      <c r="M480" s="62">
        <v>0.74817518250000004</v>
      </c>
      <c r="N480" s="46">
        <f t="shared" si="70"/>
        <v>0</v>
      </c>
      <c r="O480" s="60">
        <v>1.236</v>
      </c>
      <c r="P480" s="47">
        <f>IF(O480&lt;Benchmarks!C$8,0,IF(O480&lt;Benchmarks!D$8,1,IF(O480&lt;Benchmarks!E$8,2,IF(O480&lt;Benchmarks!F$8,3,IF(O480&lt;Benchmarks!G$8,4,IF(O480&lt;Benchmarks!H$8,5,6))))))</f>
        <v>5</v>
      </c>
      <c r="Q480" s="62">
        <v>1</v>
      </c>
      <c r="R480" s="46">
        <f t="shared" si="71"/>
        <v>5</v>
      </c>
      <c r="S480" s="60">
        <v>0.81899999999999995</v>
      </c>
      <c r="T480" s="47">
        <f>IF(S480&lt;Benchmarks!C$7,0,IF(S480&lt;Benchmarks!D$7,1,IF(S480&lt;Benchmarks!E$7,2,IF(S480&lt;Benchmarks!F$7,3,IF(S480&lt;Benchmarks!G$7,4,IF(S480&lt;Benchmarks!H$7,5,6))))))</f>
        <v>6</v>
      </c>
      <c r="U480" s="62">
        <v>1</v>
      </c>
      <c r="V480" s="46">
        <f t="shared" si="72"/>
        <v>6</v>
      </c>
      <c r="W480" s="60">
        <v>3.2330000000000001</v>
      </c>
      <c r="X480" s="44">
        <f>IF(W480&lt;Benchmarks!C$5,0,IF(W480&lt;Benchmarks!D$5,1,IF(W480&lt;Benchmarks!E$5,2,IF(W480&lt;Benchmarks!F$5,3,IF(W480&lt;Benchmarks!G$5,4,IF(W480&lt;Benchmarks!H$5,5,6))))))</f>
        <v>0</v>
      </c>
      <c r="Y480" s="62">
        <v>1</v>
      </c>
      <c r="Z480" s="46">
        <f t="shared" si="73"/>
        <v>0</v>
      </c>
      <c r="AA480" s="60">
        <v>2.7839999999999998</v>
      </c>
      <c r="AB480" s="44">
        <f>IF(AA480&lt;Benchmarks!C$6,0,IF(AA480&lt;Benchmarks!D$6,1,IF(AA480&lt;Benchmarks!E$6,2,IF(AA480&lt;Benchmarks!F$6,3,IF(AA480&lt;Benchmarks!G$6,4,IF(AA480&lt;Benchmarks!H$6,5,6))))))</f>
        <v>0</v>
      </c>
      <c r="AC480" s="62">
        <v>1</v>
      </c>
      <c r="AD480" s="46">
        <f t="shared" si="74"/>
        <v>0</v>
      </c>
      <c r="AE480" s="46">
        <f t="shared" si="75"/>
        <v>11</v>
      </c>
      <c r="AF480" s="58">
        <v>30</v>
      </c>
      <c r="AG480" s="48">
        <f t="shared" si="76"/>
        <v>0.36666666666666664</v>
      </c>
      <c r="AH480" s="58">
        <v>0</v>
      </c>
      <c r="AI480" s="58">
        <v>0</v>
      </c>
      <c r="AJ480" s="58">
        <v>142</v>
      </c>
      <c r="AK480" s="58">
        <v>0</v>
      </c>
      <c r="AL480" s="62">
        <v>0</v>
      </c>
      <c r="AM480" s="58">
        <v>0</v>
      </c>
      <c r="AN480" s="171"/>
      <c r="AO480" s="58">
        <v>1</v>
      </c>
      <c r="AP480" s="58">
        <v>147</v>
      </c>
      <c r="AQ480" s="58">
        <v>0</v>
      </c>
      <c r="AR480" s="111"/>
      <c r="AS480" s="58">
        <v>1</v>
      </c>
      <c r="AT480" s="111"/>
      <c r="AU480" s="171"/>
      <c r="AV480" s="58">
        <v>5</v>
      </c>
      <c r="AW480" s="58">
        <v>0</v>
      </c>
      <c r="AX480" s="58">
        <v>5</v>
      </c>
      <c r="AY480" s="171"/>
      <c r="AZ480" s="58">
        <v>1</v>
      </c>
      <c r="BA480" s="58">
        <v>35</v>
      </c>
      <c r="BB480" s="58">
        <v>0</v>
      </c>
      <c r="BC480" s="111"/>
      <c r="BD480" s="58">
        <v>1</v>
      </c>
      <c r="BE480" s="111"/>
      <c r="BF480" s="171"/>
      <c r="BG480" s="58">
        <v>4</v>
      </c>
      <c r="BH480" s="58">
        <v>0</v>
      </c>
      <c r="BI480" s="58">
        <v>4</v>
      </c>
      <c r="BJ480" s="58">
        <v>5</v>
      </c>
      <c r="BK480" s="175"/>
      <c r="BL480" s="61">
        <v>1</v>
      </c>
      <c r="BM480" s="61">
        <v>142</v>
      </c>
      <c r="BN480" s="64">
        <v>0</v>
      </c>
      <c r="BO480" s="112"/>
      <c r="BP480" s="58">
        <v>1</v>
      </c>
      <c r="BQ480" s="61">
        <v>0</v>
      </c>
      <c r="BR480" s="61">
        <v>0</v>
      </c>
      <c r="BS480" s="61">
        <v>148</v>
      </c>
      <c r="BT480" s="64">
        <v>0</v>
      </c>
      <c r="BU480" s="63">
        <v>0</v>
      </c>
      <c r="BV480" s="64">
        <v>0</v>
      </c>
      <c r="BW480" s="112"/>
      <c r="BX480" s="64">
        <v>2</v>
      </c>
      <c r="BY480" s="64">
        <v>6</v>
      </c>
      <c r="BZ480" s="64">
        <v>6</v>
      </c>
      <c r="CA480" s="64">
        <v>6</v>
      </c>
      <c r="CB480" s="177"/>
      <c r="CC480" s="61">
        <v>1</v>
      </c>
      <c r="CD480" s="61">
        <v>84</v>
      </c>
      <c r="CE480" s="64">
        <v>0</v>
      </c>
      <c r="CF480" s="112"/>
      <c r="CG480" s="58">
        <v>1</v>
      </c>
      <c r="CH480" s="171"/>
      <c r="CI480" s="58">
        <v>1</v>
      </c>
      <c r="CJ480" s="58">
        <v>101</v>
      </c>
      <c r="CK480" s="58">
        <v>0</v>
      </c>
      <c r="CL480" s="112"/>
      <c r="CM480" s="58">
        <v>1</v>
      </c>
      <c r="CN480" s="63">
        <v>1.3457967378</v>
      </c>
      <c r="CO480" s="58">
        <v>0</v>
      </c>
      <c r="CP480" s="58">
        <v>5</v>
      </c>
      <c r="CQ480" s="58">
        <v>5</v>
      </c>
      <c r="CR480" s="58">
        <v>5</v>
      </c>
      <c r="CS480" s="64">
        <v>16</v>
      </c>
      <c r="CT480" s="64">
        <v>17</v>
      </c>
      <c r="CU480" s="63">
        <v>0.94117647059999998</v>
      </c>
      <c r="CV480" s="62">
        <v>0.98630136989999995</v>
      </c>
      <c r="CW480" s="62">
        <v>0.94117647059999998</v>
      </c>
      <c r="CX480" s="46">
        <f t="shared" si="77"/>
        <v>9.625</v>
      </c>
      <c r="CY480" s="60">
        <v>0</v>
      </c>
      <c r="CZ480" s="60">
        <v>0</v>
      </c>
      <c r="DA480" s="46">
        <f t="shared" si="78"/>
        <v>18.823529411999999</v>
      </c>
      <c r="DB480" s="60">
        <v>0</v>
      </c>
      <c r="DC480" s="60">
        <v>0</v>
      </c>
      <c r="DD480" s="66">
        <v>0</v>
      </c>
      <c r="DE480" s="49">
        <f t="shared" si="79"/>
        <v>0.61510333863783784</v>
      </c>
    </row>
    <row r="481" spans="1:109" x14ac:dyDescent="0.45">
      <c r="A481" s="56" t="s">
        <v>2532</v>
      </c>
      <c r="B481" s="57" t="s">
        <v>2533</v>
      </c>
      <c r="C481" s="56" t="s">
        <v>2534</v>
      </c>
      <c r="D481" s="56" t="s">
        <v>2535</v>
      </c>
      <c r="E481" s="56" t="s">
        <v>2536</v>
      </c>
      <c r="F481" s="56" t="s">
        <v>2275</v>
      </c>
      <c r="G481" s="56" t="s">
        <v>2275</v>
      </c>
      <c r="H481" s="56" t="s">
        <v>142</v>
      </c>
      <c r="I481" s="58">
        <v>0</v>
      </c>
      <c r="J481" s="59">
        <v>59</v>
      </c>
      <c r="K481" s="60">
        <v>3.028</v>
      </c>
      <c r="L481" s="47">
        <f>IF(K481&lt;Benchmarks!C$9,0,IF(K481&lt;Benchmarks!D$9,1,IF(K481&lt;Benchmarks!E$9,2,IF(K481&lt;Benchmarks!F$9,3,IF(K481&lt;Benchmarks!G$9,4,IF(K481&lt;Benchmarks!H$9,5,6))))))</f>
        <v>5</v>
      </c>
      <c r="M481" s="62">
        <v>0.87226277370000005</v>
      </c>
      <c r="N481" s="46">
        <f t="shared" si="70"/>
        <v>4.3613138684999999</v>
      </c>
      <c r="O481" s="60">
        <v>0.85199999999999998</v>
      </c>
      <c r="P481" s="47">
        <f>IF(O481&lt;Benchmarks!C$8,0,IF(O481&lt;Benchmarks!D$8,1,IF(O481&lt;Benchmarks!E$8,2,IF(O481&lt;Benchmarks!F$8,3,IF(O481&lt;Benchmarks!G$8,4,IF(O481&lt;Benchmarks!H$8,5,6))))))</f>
        <v>0</v>
      </c>
      <c r="Q481" s="62">
        <v>1</v>
      </c>
      <c r="R481" s="46">
        <f t="shared" si="71"/>
        <v>0</v>
      </c>
      <c r="S481" s="60">
        <v>0.97499999999999998</v>
      </c>
      <c r="T481" s="47">
        <f>IF(S481&lt;Benchmarks!C$7,0,IF(S481&lt;Benchmarks!D$7,1,IF(S481&lt;Benchmarks!E$7,2,IF(S481&lt;Benchmarks!F$7,3,IF(S481&lt;Benchmarks!G$7,4,IF(S481&lt;Benchmarks!H$7,5,6))))))</f>
        <v>6</v>
      </c>
      <c r="U481" s="62">
        <v>1</v>
      </c>
      <c r="V481" s="46">
        <f t="shared" si="72"/>
        <v>6</v>
      </c>
      <c r="W481" s="60">
        <v>4.8550000000000004</v>
      </c>
      <c r="X481" s="44">
        <f>IF(W481&lt;Benchmarks!C$5,0,IF(W481&lt;Benchmarks!D$5,1,IF(W481&lt;Benchmarks!E$5,2,IF(W481&lt;Benchmarks!F$5,3,IF(W481&lt;Benchmarks!G$5,4,IF(W481&lt;Benchmarks!H$5,5,6))))))</f>
        <v>5</v>
      </c>
      <c r="Y481" s="62">
        <v>0.94160583939999998</v>
      </c>
      <c r="Z481" s="46">
        <f t="shared" si="73"/>
        <v>4.7080291970000001</v>
      </c>
      <c r="AA481" s="60">
        <v>4.22</v>
      </c>
      <c r="AB481" s="44">
        <f>IF(AA481&lt;Benchmarks!C$6,0,IF(AA481&lt;Benchmarks!D$6,1,IF(AA481&lt;Benchmarks!E$6,2,IF(AA481&lt;Benchmarks!F$6,3,IF(AA481&lt;Benchmarks!G$6,4,IF(AA481&lt;Benchmarks!H$6,5,6))))))</f>
        <v>5</v>
      </c>
      <c r="AC481" s="62">
        <v>0.8461538462</v>
      </c>
      <c r="AD481" s="46">
        <f t="shared" si="74"/>
        <v>4.230769231</v>
      </c>
      <c r="AE481" s="46">
        <f t="shared" si="75"/>
        <v>19.3001122965</v>
      </c>
      <c r="AF481" s="58">
        <v>30</v>
      </c>
      <c r="AG481" s="48">
        <f t="shared" si="76"/>
        <v>0.64333707655000005</v>
      </c>
      <c r="AH481" s="171"/>
      <c r="AI481" s="58">
        <v>1</v>
      </c>
      <c r="AJ481" s="58">
        <v>94</v>
      </c>
      <c r="AK481" s="58">
        <v>0</v>
      </c>
      <c r="AL481" s="111"/>
      <c r="AM481" s="58">
        <v>1</v>
      </c>
      <c r="AN481" s="171"/>
      <c r="AO481" s="58">
        <v>1</v>
      </c>
      <c r="AP481" s="58">
        <v>98</v>
      </c>
      <c r="AQ481" s="58">
        <v>0</v>
      </c>
      <c r="AR481" s="111"/>
      <c r="AS481" s="58">
        <v>1</v>
      </c>
      <c r="AT481" s="62">
        <v>0.53659703400000003</v>
      </c>
      <c r="AU481" s="58">
        <v>0</v>
      </c>
      <c r="AV481" s="58">
        <v>3</v>
      </c>
      <c r="AW481" s="58">
        <v>5</v>
      </c>
      <c r="AX481" s="58">
        <v>5</v>
      </c>
      <c r="AY481" s="171"/>
      <c r="AZ481" s="58">
        <v>1</v>
      </c>
      <c r="BA481" s="58">
        <v>32</v>
      </c>
      <c r="BB481" s="58">
        <v>0</v>
      </c>
      <c r="BC481" s="111"/>
      <c r="BD481" s="58">
        <v>1</v>
      </c>
      <c r="BE481" s="62">
        <v>0.68920427360000003</v>
      </c>
      <c r="BF481" s="58">
        <v>0</v>
      </c>
      <c r="BG481" s="58">
        <v>4</v>
      </c>
      <c r="BH481" s="58">
        <v>5</v>
      </c>
      <c r="BI481" s="58">
        <v>5</v>
      </c>
      <c r="BJ481" s="58">
        <v>5</v>
      </c>
      <c r="BK481" s="175"/>
      <c r="BL481" s="61">
        <v>1</v>
      </c>
      <c r="BM481" s="61">
        <v>123</v>
      </c>
      <c r="BN481" s="64">
        <v>0</v>
      </c>
      <c r="BO481" s="112"/>
      <c r="BP481" s="58">
        <v>1</v>
      </c>
      <c r="BQ481" s="175"/>
      <c r="BR481" s="61">
        <v>1</v>
      </c>
      <c r="BS481" s="61">
        <v>131</v>
      </c>
      <c r="BT481" s="64">
        <v>0</v>
      </c>
      <c r="BU481" s="112"/>
      <c r="BV481" s="64">
        <v>1</v>
      </c>
      <c r="BW481" s="63">
        <v>0.37392373919999999</v>
      </c>
      <c r="BX481" s="64">
        <v>0</v>
      </c>
      <c r="BY481" s="64">
        <v>2</v>
      </c>
      <c r="BZ481" s="64">
        <v>3</v>
      </c>
      <c r="CA481" s="64">
        <v>3</v>
      </c>
      <c r="CB481" s="65">
        <v>24</v>
      </c>
      <c r="CC481" s="61">
        <v>0</v>
      </c>
      <c r="CD481" s="61">
        <v>109</v>
      </c>
      <c r="CE481" s="64">
        <v>0</v>
      </c>
      <c r="CF481" s="63">
        <v>0.22017999999999999</v>
      </c>
      <c r="CG481" s="58">
        <v>0</v>
      </c>
      <c r="CH481" s="58">
        <v>12</v>
      </c>
      <c r="CI481" s="58">
        <v>0</v>
      </c>
      <c r="CJ481" s="58">
        <v>121</v>
      </c>
      <c r="CK481" s="58">
        <v>0</v>
      </c>
      <c r="CL481" s="63">
        <v>9.9169999999999994E-2</v>
      </c>
      <c r="CM481" s="58">
        <v>0</v>
      </c>
      <c r="CN481" s="63">
        <v>0.68483305039999998</v>
      </c>
      <c r="CO481" s="58">
        <v>0</v>
      </c>
      <c r="CP481" s="58">
        <v>2</v>
      </c>
      <c r="CQ481" s="58">
        <v>5</v>
      </c>
      <c r="CR481" s="58">
        <v>5</v>
      </c>
      <c r="CS481" s="64">
        <v>13</v>
      </c>
      <c r="CT481" s="64">
        <v>17</v>
      </c>
      <c r="CU481" s="63">
        <v>0.76470588240000004</v>
      </c>
      <c r="CV481" s="62">
        <v>0.91366906469999998</v>
      </c>
      <c r="CW481" s="62">
        <v>0.38235294120000002</v>
      </c>
      <c r="CX481" s="46">
        <f t="shared" si="77"/>
        <v>16.887598259437503</v>
      </c>
      <c r="CY481" s="60">
        <v>0</v>
      </c>
      <c r="CZ481" s="60">
        <v>0</v>
      </c>
      <c r="DA481" s="46">
        <f t="shared" si="78"/>
        <v>7.6470588240000001</v>
      </c>
      <c r="DB481" s="60">
        <v>0</v>
      </c>
      <c r="DC481" s="60">
        <v>0</v>
      </c>
      <c r="DD481" s="66">
        <v>0</v>
      </c>
      <c r="DE481" s="49">
        <f t="shared" si="79"/>
        <v>0.53047907207432432</v>
      </c>
    </row>
    <row r="482" spans="1:109" x14ac:dyDescent="0.45">
      <c r="A482" s="56" t="s">
        <v>2537</v>
      </c>
      <c r="B482" s="57" t="s">
        <v>2538</v>
      </c>
      <c r="C482" s="56" t="s">
        <v>2539</v>
      </c>
      <c r="D482" s="56" t="s">
        <v>2540</v>
      </c>
      <c r="E482" s="56" t="s">
        <v>2541</v>
      </c>
      <c r="F482" s="56" t="s">
        <v>2275</v>
      </c>
      <c r="G482" s="56" t="s">
        <v>2275</v>
      </c>
      <c r="H482" s="56" t="s">
        <v>142</v>
      </c>
      <c r="I482" s="58">
        <v>0</v>
      </c>
      <c r="J482" s="59">
        <v>100</v>
      </c>
      <c r="K482" s="60">
        <v>2.415</v>
      </c>
      <c r="L482" s="47">
        <f>IF(K482&lt;Benchmarks!C$9,0,IF(K482&lt;Benchmarks!D$9,1,IF(K482&lt;Benchmarks!E$9,2,IF(K482&lt;Benchmarks!F$9,3,IF(K482&lt;Benchmarks!G$9,4,IF(K482&lt;Benchmarks!H$9,5,6))))))</f>
        <v>2</v>
      </c>
      <c r="M482" s="62">
        <v>0.73722627740000002</v>
      </c>
      <c r="N482" s="46">
        <f t="shared" si="70"/>
        <v>1.4744525548</v>
      </c>
      <c r="O482" s="60">
        <v>1.1619999999999999</v>
      </c>
      <c r="P482" s="47">
        <f>IF(O482&lt;Benchmarks!C$8,0,IF(O482&lt;Benchmarks!D$8,1,IF(O482&lt;Benchmarks!E$8,2,IF(O482&lt;Benchmarks!F$8,3,IF(O482&lt;Benchmarks!G$8,4,IF(O482&lt;Benchmarks!H$8,5,6))))))</f>
        <v>3</v>
      </c>
      <c r="Q482" s="62">
        <v>1</v>
      </c>
      <c r="R482" s="46">
        <f t="shared" si="71"/>
        <v>3</v>
      </c>
      <c r="S482" s="60">
        <v>0.41799999999999998</v>
      </c>
      <c r="T482" s="47">
        <f>IF(S482&lt;Benchmarks!C$7,0,IF(S482&lt;Benchmarks!D$7,1,IF(S482&lt;Benchmarks!E$7,2,IF(S482&lt;Benchmarks!F$7,3,IF(S482&lt;Benchmarks!G$7,4,IF(S482&lt;Benchmarks!H$7,5,6))))))</f>
        <v>3</v>
      </c>
      <c r="U482" s="62">
        <v>1</v>
      </c>
      <c r="V482" s="46">
        <f t="shared" si="72"/>
        <v>3</v>
      </c>
      <c r="W482" s="60">
        <v>3.9950000000000001</v>
      </c>
      <c r="X482" s="44">
        <f>IF(W482&lt;Benchmarks!C$5,0,IF(W482&lt;Benchmarks!D$5,1,IF(W482&lt;Benchmarks!E$5,2,IF(W482&lt;Benchmarks!F$5,3,IF(W482&lt;Benchmarks!G$5,4,IF(W482&lt;Benchmarks!H$5,5,6))))))</f>
        <v>3</v>
      </c>
      <c r="Y482" s="62">
        <v>0.89781021900000002</v>
      </c>
      <c r="Z482" s="46">
        <f t="shared" si="73"/>
        <v>2.693430657</v>
      </c>
      <c r="AA482" s="60">
        <v>3.5289999999999999</v>
      </c>
      <c r="AB482" s="44">
        <f>IF(AA482&lt;Benchmarks!C$6,0,IF(AA482&lt;Benchmarks!D$6,1,IF(AA482&lt;Benchmarks!E$6,2,IF(AA482&lt;Benchmarks!F$6,3,IF(AA482&lt;Benchmarks!G$6,4,IF(AA482&lt;Benchmarks!H$6,5,6))))))</f>
        <v>2</v>
      </c>
      <c r="AC482" s="62">
        <v>0.67948717950000004</v>
      </c>
      <c r="AD482" s="46">
        <f t="shared" si="74"/>
        <v>1.3589743590000001</v>
      </c>
      <c r="AE482" s="46">
        <f t="shared" si="75"/>
        <v>11.526857570800001</v>
      </c>
      <c r="AF482" s="58">
        <v>30</v>
      </c>
      <c r="AG482" s="48">
        <f t="shared" si="76"/>
        <v>0.38422858569333335</v>
      </c>
      <c r="AH482" s="58">
        <v>16</v>
      </c>
      <c r="AI482" s="58">
        <v>0</v>
      </c>
      <c r="AJ482" s="58">
        <v>166</v>
      </c>
      <c r="AK482" s="58">
        <v>0</v>
      </c>
      <c r="AL482" s="62">
        <v>9.6390000000000003E-2</v>
      </c>
      <c r="AM482" s="58">
        <v>0</v>
      </c>
      <c r="AN482" s="171"/>
      <c r="AO482" s="58">
        <v>1</v>
      </c>
      <c r="AP482" s="58">
        <v>168</v>
      </c>
      <c r="AQ482" s="58">
        <v>0</v>
      </c>
      <c r="AR482" s="111"/>
      <c r="AS482" s="58">
        <v>1</v>
      </c>
      <c r="AT482" s="111"/>
      <c r="AU482" s="58">
        <v>2</v>
      </c>
      <c r="AV482" s="58">
        <v>1</v>
      </c>
      <c r="AW482" s="58">
        <v>4</v>
      </c>
      <c r="AX482" s="58">
        <v>4</v>
      </c>
      <c r="AY482" s="171"/>
      <c r="AZ482" s="58">
        <v>1</v>
      </c>
      <c r="BA482" s="58">
        <v>42</v>
      </c>
      <c r="BB482" s="58">
        <v>0</v>
      </c>
      <c r="BC482" s="111"/>
      <c r="BD482" s="58">
        <v>1</v>
      </c>
      <c r="BE482" s="111"/>
      <c r="BF482" s="58">
        <v>2</v>
      </c>
      <c r="BG482" s="58">
        <v>3</v>
      </c>
      <c r="BH482" s="58">
        <v>5</v>
      </c>
      <c r="BI482" s="58">
        <v>5</v>
      </c>
      <c r="BJ482" s="58">
        <v>5</v>
      </c>
      <c r="BK482" s="175"/>
      <c r="BL482" s="61">
        <v>1</v>
      </c>
      <c r="BM482" s="61">
        <v>205</v>
      </c>
      <c r="BN482" s="64">
        <v>0</v>
      </c>
      <c r="BO482" s="112"/>
      <c r="BP482" s="58">
        <v>1</v>
      </c>
      <c r="BQ482" s="175"/>
      <c r="BR482" s="61">
        <v>1</v>
      </c>
      <c r="BS482" s="61">
        <v>199</v>
      </c>
      <c r="BT482" s="64">
        <v>0</v>
      </c>
      <c r="BU482" s="112"/>
      <c r="BV482" s="64">
        <v>1</v>
      </c>
      <c r="BW482" s="63">
        <v>0.48487954890000001</v>
      </c>
      <c r="BX482" s="64">
        <v>0</v>
      </c>
      <c r="BY482" s="64">
        <v>3</v>
      </c>
      <c r="BZ482" s="64">
        <v>4</v>
      </c>
      <c r="CA482" s="64">
        <v>4</v>
      </c>
      <c r="CB482" s="65">
        <v>13</v>
      </c>
      <c r="CC482" s="61">
        <v>0</v>
      </c>
      <c r="CD482" s="61">
        <v>167</v>
      </c>
      <c r="CE482" s="64">
        <v>0</v>
      </c>
      <c r="CF482" s="63">
        <v>7.7840000000000006E-2</v>
      </c>
      <c r="CG482" s="58">
        <v>0</v>
      </c>
      <c r="CH482" s="171"/>
      <c r="CI482" s="58">
        <v>1</v>
      </c>
      <c r="CJ482" s="58">
        <v>186</v>
      </c>
      <c r="CK482" s="58">
        <v>0</v>
      </c>
      <c r="CL482" s="112"/>
      <c r="CM482" s="58">
        <v>1</v>
      </c>
      <c r="CN482" s="112"/>
      <c r="CO482" s="58">
        <v>2</v>
      </c>
      <c r="CP482" s="58">
        <v>4</v>
      </c>
      <c r="CQ482" s="58">
        <v>5</v>
      </c>
      <c r="CR482" s="58">
        <v>5</v>
      </c>
      <c r="CS482" s="64">
        <v>14</v>
      </c>
      <c r="CT482" s="64">
        <v>17</v>
      </c>
      <c r="CU482" s="63">
        <v>0.82352941180000006</v>
      </c>
      <c r="CV482" s="62">
        <v>0.99489795920000001</v>
      </c>
      <c r="CW482" s="62">
        <v>0.82352941180000006</v>
      </c>
      <c r="CX482" s="46">
        <f t="shared" si="77"/>
        <v>10.08600037445</v>
      </c>
      <c r="CY482" s="60">
        <v>0</v>
      </c>
      <c r="CZ482" s="60">
        <v>0</v>
      </c>
      <c r="DA482" s="46">
        <f t="shared" si="78"/>
        <v>16.470588236000001</v>
      </c>
      <c r="DB482" s="60">
        <v>0</v>
      </c>
      <c r="DC482" s="60">
        <v>0</v>
      </c>
      <c r="DD482" s="66">
        <v>0</v>
      </c>
      <c r="DE482" s="49">
        <f t="shared" si="79"/>
        <v>0.57419651049621623</v>
      </c>
    </row>
    <row r="483" spans="1:109" x14ac:dyDescent="0.45">
      <c r="A483" s="56" t="s">
        <v>2542</v>
      </c>
      <c r="B483" s="57" t="s">
        <v>2543</v>
      </c>
      <c r="C483" s="56" t="s">
        <v>2544</v>
      </c>
      <c r="D483" s="56" t="s">
        <v>2545</v>
      </c>
      <c r="E483" s="56" t="s">
        <v>2546</v>
      </c>
      <c r="F483" s="56" t="s">
        <v>2275</v>
      </c>
      <c r="G483" s="56" t="s">
        <v>2275</v>
      </c>
      <c r="H483" s="56" t="s">
        <v>142</v>
      </c>
      <c r="I483" s="58">
        <v>0</v>
      </c>
      <c r="J483" s="59">
        <v>105</v>
      </c>
      <c r="K483" s="60">
        <v>2.2970000000000002</v>
      </c>
      <c r="L483" s="47">
        <f>IF(K483&lt;Benchmarks!C$9,0,IF(K483&lt;Benchmarks!D$9,1,IF(K483&lt;Benchmarks!E$9,2,IF(K483&lt;Benchmarks!F$9,3,IF(K483&lt;Benchmarks!G$9,4,IF(K483&lt;Benchmarks!H$9,5,6))))))</f>
        <v>1</v>
      </c>
      <c r="M483" s="62">
        <v>0.47080291969999999</v>
      </c>
      <c r="N483" s="46">
        <f t="shared" si="70"/>
        <v>0.47080291969999999</v>
      </c>
      <c r="O483" s="60">
        <v>1.21</v>
      </c>
      <c r="P483" s="47">
        <f>IF(O483&lt;Benchmarks!C$8,0,IF(O483&lt;Benchmarks!D$8,1,IF(O483&lt;Benchmarks!E$8,2,IF(O483&lt;Benchmarks!F$8,3,IF(O483&lt;Benchmarks!G$8,4,IF(O483&lt;Benchmarks!H$8,5,6))))))</f>
        <v>4</v>
      </c>
      <c r="Q483" s="62">
        <v>1</v>
      </c>
      <c r="R483" s="46">
        <f t="shared" si="71"/>
        <v>4</v>
      </c>
      <c r="S483" s="60">
        <v>0.72399999999999998</v>
      </c>
      <c r="T483" s="47">
        <f>IF(S483&lt;Benchmarks!C$7,0,IF(S483&lt;Benchmarks!D$7,1,IF(S483&lt;Benchmarks!E$7,2,IF(S483&lt;Benchmarks!F$7,3,IF(S483&lt;Benchmarks!G$7,4,IF(S483&lt;Benchmarks!H$7,5,6))))))</f>
        <v>5</v>
      </c>
      <c r="U483" s="62">
        <v>1</v>
      </c>
      <c r="V483" s="46">
        <f t="shared" si="72"/>
        <v>5</v>
      </c>
      <c r="W483" s="60">
        <v>4.2309999999999999</v>
      </c>
      <c r="X483" s="44">
        <f>IF(W483&lt;Benchmarks!C$5,0,IF(W483&lt;Benchmarks!D$5,1,IF(W483&lt;Benchmarks!E$5,2,IF(W483&lt;Benchmarks!F$5,3,IF(W483&lt;Benchmarks!G$5,4,IF(W483&lt;Benchmarks!H$5,5,6))))))</f>
        <v>4</v>
      </c>
      <c r="Y483" s="62">
        <v>0.97080291969999999</v>
      </c>
      <c r="Z483" s="46">
        <f t="shared" si="73"/>
        <v>3.8832116788</v>
      </c>
      <c r="AA483" s="60">
        <v>3.6539999999999999</v>
      </c>
      <c r="AB483" s="44">
        <f>IF(AA483&lt;Benchmarks!C$6,0,IF(AA483&lt;Benchmarks!D$6,1,IF(AA483&lt;Benchmarks!E$6,2,IF(AA483&lt;Benchmarks!F$6,3,IF(AA483&lt;Benchmarks!G$6,4,IF(AA483&lt;Benchmarks!H$6,5,6))))))</f>
        <v>3</v>
      </c>
      <c r="AC483" s="62">
        <v>0.94871794870000004</v>
      </c>
      <c r="AD483" s="46">
        <f t="shared" si="74"/>
        <v>2.8461538461</v>
      </c>
      <c r="AE483" s="46">
        <f t="shared" si="75"/>
        <v>16.200168444599999</v>
      </c>
      <c r="AF483" s="58">
        <v>30</v>
      </c>
      <c r="AG483" s="48">
        <f t="shared" si="76"/>
        <v>0.54000561481999998</v>
      </c>
      <c r="AH483" s="58">
        <v>13</v>
      </c>
      <c r="AI483" s="58">
        <v>0</v>
      </c>
      <c r="AJ483" s="58">
        <v>168</v>
      </c>
      <c r="AK483" s="58">
        <v>0</v>
      </c>
      <c r="AL483" s="62">
        <v>7.7380000000000004E-2</v>
      </c>
      <c r="AM483" s="58">
        <v>0</v>
      </c>
      <c r="AN483" s="58">
        <v>12</v>
      </c>
      <c r="AO483" s="58">
        <v>0</v>
      </c>
      <c r="AP483" s="58">
        <v>186</v>
      </c>
      <c r="AQ483" s="58">
        <v>0</v>
      </c>
      <c r="AR483" s="62">
        <v>6.4519999999999994E-2</v>
      </c>
      <c r="AS483" s="58">
        <v>0</v>
      </c>
      <c r="AT483" s="62">
        <v>0.19597683630000001</v>
      </c>
      <c r="AU483" s="58">
        <v>0</v>
      </c>
      <c r="AV483" s="58">
        <v>1</v>
      </c>
      <c r="AW483" s="58">
        <v>1</v>
      </c>
      <c r="AX483" s="58">
        <v>1</v>
      </c>
      <c r="AY483" s="171"/>
      <c r="AZ483" s="58">
        <v>1</v>
      </c>
      <c r="BA483" s="58">
        <v>47</v>
      </c>
      <c r="BB483" s="58">
        <v>0</v>
      </c>
      <c r="BC483" s="111"/>
      <c r="BD483" s="58">
        <v>1</v>
      </c>
      <c r="BE483" s="111"/>
      <c r="BF483" s="58">
        <v>2</v>
      </c>
      <c r="BG483" s="58">
        <v>1</v>
      </c>
      <c r="BH483" s="58">
        <v>2</v>
      </c>
      <c r="BI483" s="58">
        <v>2</v>
      </c>
      <c r="BJ483" s="58">
        <v>2</v>
      </c>
      <c r="BK483" s="175"/>
      <c r="BL483" s="61">
        <v>1</v>
      </c>
      <c r="BM483" s="61">
        <v>188</v>
      </c>
      <c r="BN483" s="64">
        <v>0</v>
      </c>
      <c r="BO483" s="112"/>
      <c r="BP483" s="58">
        <v>1</v>
      </c>
      <c r="BQ483" s="175"/>
      <c r="BR483" s="61">
        <v>1</v>
      </c>
      <c r="BS483" s="61">
        <v>209</v>
      </c>
      <c r="BT483" s="64">
        <v>0</v>
      </c>
      <c r="BU483" s="112"/>
      <c r="BV483" s="64">
        <v>1</v>
      </c>
      <c r="BW483" s="63">
        <v>0.5502914082</v>
      </c>
      <c r="BX483" s="64">
        <v>0</v>
      </c>
      <c r="BY483" s="64">
        <v>1</v>
      </c>
      <c r="BZ483" s="64">
        <v>5</v>
      </c>
      <c r="CA483" s="64">
        <v>5</v>
      </c>
      <c r="CB483" s="65">
        <v>18</v>
      </c>
      <c r="CC483" s="61">
        <v>0</v>
      </c>
      <c r="CD483" s="61">
        <v>179</v>
      </c>
      <c r="CE483" s="64">
        <v>0</v>
      </c>
      <c r="CF483" s="63">
        <v>0.10056</v>
      </c>
      <c r="CG483" s="58">
        <v>0</v>
      </c>
      <c r="CH483" s="58">
        <v>18</v>
      </c>
      <c r="CI483" s="58">
        <v>0</v>
      </c>
      <c r="CJ483" s="58">
        <v>205</v>
      </c>
      <c r="CK483" s="58">
        <v>0</v>
      </c>
      <c r="CL483" s="63">
        <v>8.7800000000000003E-2</v>
      </c>
      <c r="CM483" s="58">
        <v>0</v>
      </c>
      <c r="CN483" s="63">
        <v>0.22354590050000001</v>
      </c>
      <c r="CO483" s="58">
        <v>0</v>
      </c>
      <c r="CP483" s="58">
        <v>2</v>
      </c>
      <c r="CQ483" s="58">
        <v>2</v>
      </c>
      <c r="CR483" s="58">
        <v>2</v>
      </c>
      <c r="CS483" s="64">
        <v>9</v>
      </c>
      <c r="CT483" s="64">
        <v>17</v>
      </c>
      <c r="CU483" s="63">
        <v>0.52941176469999995</v>
      </c>
      <c r="CV483" s="62">
        <v>0.99019607840000001</v>
      </c>
      <c r="CW483" s="62">
        <v>0.52941176469999995</v>
      </c>
      <c r="CX483" s="46">
        <f t="shared" si="77"/>
        <v>14.175147389025</v>
      </c>
      <c r="CY483" s="60">
        <v>0</v>
      </c>
      <c r="CZ483" s="60">
        <v>0</v>
      </c>
      <c r="DA483" s="46">
        <f t="shared" si="78"/>
        <v>10.588235293999999</v>
      </c>
      <c r="DB483" s="60">
        <v>0</v>
      </c>
      <c r="DC483" s="60">
        <v>0</v>
      </c>
      <c r="DD483" s="66">
        <v>0</v>
      </c>
      <c r="DE483" s="49">
        <f t="shared" si="79"/>
        <v>0.53542449044378382</v>
      </c>
    </row>
    <row r="484" spans="1:109" x14ac:dyDescent="0.45">
      <c r="A484" s="56" t="s">
        <v>2547</v>
      </c>
      <c r="B484" s="57" t="s">
        <v>2548</v>
      </c>
      <c r="C484" s="56" t="s">
        <v>2549</v>
      </c>
      <c r="D484" s="56" t="s">
        <v>2550</v>
      </c>
      <c r="E484" s="56" t="s">
        <v>2551</v>
      </c>
      <c r="F484" s="56" t="s">
        <v>2275</v>
      </c>
      <c r="G484" s="56" t="s">
        <v>2275</v>
      </c>
      <c r="H484" s="56" t="s">
        <v>142</v>
      </c>
      <c r="I484" s="58">
        <v>0</v>
      </c>
      <c r="J484" s="59">
        <v>161</v>
      </c>
      <c r="K484" s="60">
        <v>2.1459999999999999</v>
      </c>
      <c r="L484" s="47">
        <f>IF(K484&lt;Benchmarks!C$9,0,IF(K484&lt;Benchmarks!D$9,1,IF(K484&lt;Benchmarks!E$9,2,IF(K484&lt;Benchmarks!F$9,3,IF(K484&lt;Benchmarks!G$9,4,IF(K484&lt;Benchmarks!H$9,5,6))))))</f>
        <v>0</v>
      </c>
      <c r="M484" s="62">
        <v>0.36131386859999998</v>
      </c>
      <c r="N484" s="46">
        <f t="shared" si="70"/>
        <v>0</v>
      </c>
      <c r="O484" s="60">
        <v>0.85599999999999998</v>
      </c>
      <c r="P484" s="47">
        <f>IF(O484&lt;Benchmarks!C$8,0,IF(O484&lt;Benchmarks!D$8,1,IF(O484&lt;Benchmarks!E$8,2,IF(O484&lt;Benchmarks!F$8,3,IF(O484&lt;Benchmarks!G$8,4,IF(O484&lt;Benchmarks!H$8,5,6))))))</f>
        <v>0</v>
      </c>
      <c r="Q484" s="62">
        <v>1</v>
      </c>
      <c r="R484" s="46">
        <f t="shared" si="71"/>
        <v>0</v>
      </c>
      <c r="S484" s="60">
        <v>0.47299999999999998</v>
      </c>
      <c r="T484" s="47">
        <f>IF(S484&lt;Benchmarks!C$7,0,IF(S484&lt;Benchmarks!D$7,1,IF(S484&lt;Benchmarks!E$7,2,IF(S484&lt;Benchmarks!F$7,3,IF(S484&lt;Benchmarks!G$7,4,IF(S484&lt;Benchmarks!H$7,5,6))))))</f>
        <v>4</v>
      </c>
      <c r="U484" s="62">
        <v>1</v>
      </c>
      <c r="V484" s="46">
        <f t="shared" si="72"/>
        <v>4</v>
      </c>
      <c r="W484" s="60">
        <v>3.4750000000000001</v>
      </c>
      <c r="X484" s="44">
        <f>IF(W484&lt;Benchmarks!C$5,0,IF(W484&lt;Benchmarks!D$5,1,IF(W484&lt;Benchmarks!E$5,2,IF(W484&lt;Benchmarks!F$5,3,IF(W484&lt;Benchmarks!G$5,4,IF(W484&lt;Benchmarks!H$5,5,6))))))</f>
        <v>0</v>
      </c>
      <c r="Y484" s="62">
        <v>0.58029197079999995</v>
      </c>
      <c r="Z484" s="46">
        <f t="shared" si="73"/>
        <v>0</v>
      </c>
      <c r="AA484" s="60">
        <v>3.1720000000000002</v>
      </c>
      <c r="AB484" s="44">
        <f>IF(AA484&lt;Benchmarks!C$6,0,IF(AA484&lt;Benchmarks!D$6,1,IF(AA484&lt;Benchmarks!E$6,2,IF(AA484&lt;Benchmarks!F$6,3,IF(AA484&lt;Benchmarks!G$6,4,IF(AA484&lt;Benchmarks!H$6,5,6))))))</f>
        <v>0</v>
      </c>
      <c r="AC484" s="62">
        <v>0.35897435900000002</v>
      </c>
      <c r="AD484" s="46">
        <f t="shared" si="74"/>
        <v>0</v>
      </c>
      <c r="AE484" s="46">
        <f t="shared" si="75"/>
        <v>4</v>
      </c>
      <c r="AF484" s="58">
        <v>30</v>
      </c>
      <c r="AG484" s="48">
        <f t="shared" si="76"/>
        <v>0.13333333333333333</v>
      </c>
      <c r="AH484" s="58">
        <v>40</v>
      </c>
      <c r="AI484" s="58">
        <v>0</v>
      </c>
      <c r="AJ484" s="58">
        <v>320</v>
      </c>
      <c r="AK484" s="58">
        <v>0</v>
      </c>
      <c r="AL484" s="62">
        <v>0.125</v>
      </c>
      <c r="AM484" s="58">
        <v>0</v>
      </c>
      <c r="AN484" s="58">
        <v>36</v>
      </c>
      <c r="AO484" s="58">
        <v>0</v>
      </c>
      <c r="AP484" s="58">
        <v>357</v>
      </c>
      <c r="AQ484" s="58">
        <v>0</v>
      </c>
      <c r="AR484" s="62">
        <v>0.10084</v>
      </c>
      <c r="AS484" s="58">
        <v>0</v>
      </c>
      <c r="AT484" s="62">
        <v>0.21335217240000001</v>
      </c>
      <c r="AU484" s="58">
        <v>0</v>
      </c>
      <c r="AV484" s="58">
        <v>0</v>
      </c>
      <c r="AW484" s="58">
        <v>2</v>
      </c>
      <c r="AX484" s="58">
        <v>2</v>
      </c>
      <c r="AY484" s="171"/>
      <c r="AZ484" s="58">
        <v>1</v>
      </c>
      <c r="BA484" s="58">
        <v>95</v>
      </c>
      <c r="BB484" s="58">
        <v>0</v>
      </c>
      <c r="BC484" s="111"/>
      <c r="BD484" s="58">
        <v>1</v>
      </c>
      <c r="BE484" s="111"/>
      <c r="BF484" s="58">
        <v>2</v>
      </c>
      <c r="BG484" s="58">
        <v>1</v>
      </c>
      <c r="BH484" s="58">
        <v>5</v>
      </c>
      <c r="BI484" s="58">
        <v>5</v>
      </c>
      <c r="BJ484" s="58">
        <v>5</v>
      </c>
      <c r="BK484" s="175"/>
      <c r="BL484" s="61">
        <v>1</v>
      </c>
      <c r="BM484" s="61">
        <v>352</v>
      </c>
      <c r="BN484" s="64">
        <v>0</v>
      </c>
      <c r="BO484" s="112"/>
      <c r="BP484" s="58">
        <v>1</v>
      </c>
      <c r="BQ484" s="175"/>
      <c r="BR484" s="61">
        <v>1</v>
      </c>
      <c r="BS484" s="61">
        <v>399</v>
      </c>
      <c r="BT484" s="64">
        <v>0</v>
      </c>
      <c r="BU484" s="112"/>
      <c r="BV484" s="64">
        <v>1</v>
      </c>
      <c r="BW484" s="63">
        <v>0.117888563</v>
      </c>
      <c r="BX484" s="64">
        <v>0</v>
      </c>
      <c r="BY484" s="64">
        <v>2</v>
      </c>
      <c r="BZ484" s="64">
        <v>1</v>
      </c>
      <c r="CA484" s="64">
        <v>2</v>
      </c>
      <c r="CB484" s="65">
        <v>37</v>
      </c>
      <c r="CC484" s="61">
        <v>0</v>
      </c>
      <c r="CD484" s="61">
        <v>310</v>
      </c>
      <c r="CE484" s="64">
        <v>0</v>
      </c>
      <c r="CF484" s="63">
        <v>0.11935</v>
      </c>
      <c r="CG484" s="58">
        <v>0</v>
      </c>
      <c r="CH484" s="58">
        <v>18</v>
      </c>
      <c r="CI484" s="58">
        <v>0</v>
      </c>
      <c r="CJ484" s="58">
        <v>336</v>
      </c>
      <c r="CK484" s="58">
        <v>0</v>
      </c>
      <c r="CL484" s="63">
        <v>5.357E-2</v>
      </c>
      <c r="CM484" s="58">
        <v>0</v>
      </c>
      <c r="CN484" s="63">
        <v>0.86700935810000002</v>
      </c>
      <c r="CO484" s="58">
        <v>0</v>
      </c>
      <c r="CP484" s="58">
        <v>4</v>
      </c>
      <c r="CQ484" s="58">
        <v>5</v>
      </c>
      <c r="CR484" s="58">
        <v>5</v>
      </c>
      <c r="CS484" s="64">
        <v>12</v>
      </c>
      <c r="CT484" s="64">
        <v>17</v>
      </c>
      <c r="CU484" s="63">
        <v>0.70588235290000001</v>
      </c>
      <c r="CV484" s="62">
        <v>0.99236641219999999</v>
      </c>
      <c r="CW484" s="62">
        <v>0.70588235290000001</v>
      </c>
      <c r="CX484" s="46">
        <f t="shared" si="77"/>
        <v>3.5</v>
      </c>
      <c r="CY484" s="60">
        <v>0</v>
      </c>
      <c r="CZ484" s="60">
        <v>0</v>
      </c>
      <c r="DA484" s="46">
        <f t="shared" si="78"/>
        <v>14.117647057999999</v>
      </c>
      <c r="DB484" s="60">
        <v>0</v>
      </c>
      <c r="DC484" s="60">
        <v>0</v>
      </c>
      <c r="DD484" s="66">
        <v>0</v>
      </c>
      <c r="DE484" s="49">
        <f t="shared" si="79"/>
        <v>0.38092209855135134</v>
      </c>
    </row>
    <row r="485" spans="1:109" x14ac:dyDescent="0.45">
      <c r="A485" s="56" t="s">
        <v>2552</v>
      </c>
      <c r="B485" s="57" t="s">
        <v>2553</v>
      </c>
      <c r="C485" s="56" t="s">
        <v>2554</v>
      </c>
      <c r="D485" s="56" t="s">
        <v>2555</v>
      </c>
      <c r="E485" s="56" t="s">
        <v>2556</v>
      </c>
      <c r="F485" s="56" t="s">
        <v>2275</v>
      </c>
      <c r="G485" s="56" t="s">
        <v>2275</v>
      </c>
      <c r="H485" s="56" t="s">
        <v>142</v>
      </c>
      <c r="I485" s="58">
        <v>0</v>
      </c>
      <c r="J485" s="59">
        <v>93</v>
      </c>
      <c r="K485" s="60">
        <v>2.0710000000000002</v>
      </c>
      <c r="L485" s="47">
        <f>IF(K485&lt;Benchmarks!C$9,0,IF(K485&lt;Benchmarks!D$9,1,IF(K485&lt;Benchmarks!E$9,2,IF(K485&lt;Benchmarks!F$9,3,IF(K485&lt;Benchmarks!G$9,4,IF(K485&lt;Benchmarks!H$9,5,6))))))</f>
        <v>0</v>
      </c>
      <c r="M485" s="62">
        <v>0.32481751819999999</v>
      </c>
      <c r="N485" s="46">
        <f t="shared" si="70"/>
        <v>0</v>
      </c>
      <c r="O485" s="60">
        <v>0.97499999999999998</v>
      </c>
      <c r="P485" s="47">
        <f>IF(O485&lt;Benchmarks!C$8,0,IF(O485&lt;Benchmarks!D$8,1,IF(O485&lt;Benchmarks!E$8,2,IF(O485&lt;Benchmarks!F$8,3,IF(O485&lt;Benchmarks!G$8,4,IF(O485&lt;Benchmarks!H$8,5,6))))))</f>
        <v>1</v>
      </c>
      <c r="Q485" s="62">
        <v>1</v>
      </c>
      <c r="R485" s="46">
        <f t="shared" si="71"/>
        <v>1</v>
      </c>
      <c r="S485" s="60">
        <v>0.32700000000000001</v>
      </c>
      <c r="T485" s="47">
        <f>IF(S485&lt;Benchmarks!C$7,0,IF(S485&lt;Benchmarks!D$7,1,IF(S485&lt;Benchmarks!E$7,2,IF(S485&lt;Benchmarks!F$7,3,IF(S485&lt;Benchmarks!G$7,4,IF(S485&lt;Benchmarks!H$7,5,6))))))</f>
        <v>1</v>
      </c>
      <c r="U485" s="62">
        <v>1</v>
      </c>
      <c r="V485" s="46">
        <f t="shared" si="72"/>
        <v>1</v>
      </c>
      <c r="W485" s="60">
        <v>3.3740000000000001</v>
      </c>
      <c r="X485" s="44">
        <f>IF(W485&lt;Benchmarks!C$5,0,IF(W485&lt;Benchmarks!D$5,1,IF(W485&lt;Benchmarks!E$5,2,IF(W485&lt;Benchmarks!F$5,3,IF(W485&lt;Benchmarks!G$5,4,IF(W485&lt;Benchmarks!H$5,5,6))))))</f>
        <v>0</v>
      </c>
      <c r="Y485" s="62">
        <v>0.88321167879999996</v>
      </c>
      <c r="Z485" s="46">
        <f t="shared" si="73"/>
        <v>0</v>
      </c>
      <c r="AA485" s="60">
        <v>3.2309999999999999</v>
      </c>
      <c r="AB485" s="44">
        <f>IF(AA485&lt;Benchmarks!C$6,0,IF(AA485&lt;Benchmarks!D$6,1,IF(AA485&lt;Benchmarks!E$6,2,IF(AA485&lt;Benchmarks!F$6,3,IF(AA485&lt;Benchmarks!G$6,4,IF(AA485&lt;Benchmarks!H$6,5,6))))))</f>
        <v>0</v>
      </c>
      <c r="AC485" s="62">
        <v>0.78205128209999997</v>
      </c>
      <c r="AD485" s="46">
        <f t="shared" si="74"/>
        <v>0</v>
      </c>
      <c r="AE485" s="46">
        <f t="shared" si="75"/>
        <v>2</v>
      </c>
      <c r="AF485" s="58">
        <v>30</v>
      </c>
      <c r="AG485" s="48">
        <f t="shared" si="76"/>
        <v>6.6666666666666666E-2</v>
      </c>
      <c r="AH485" s="171"/>
      <c r="AI485" s="58">
        <v>1</v>
      </c>
      <c r="AJ485" s="58">
        <v>151</v>
      </c>
      <c r="AK485" s="58">
        <v>0</v>
      </c>
      <c r="AL485" s="111"/>
      <c r="AM485" s="58">
        <v>1</v>
      </c>
      <c r="AN485" s="171"/>
      <c r="AO485" s="58">
        <v>1</v>
      </c>
      <c r="AP485" s="58">
        <v>176</v>
      </c>
      <c r="AQ485" s="58">
        <v>0</v>
      </c>
      <c r="AR485" s="111"/>
      <c r="AS485" s="58">
        <v>1</v>
      </c>
      <c r="AT485" s="111"/>
      <c r="AU485" s="171"/>
      <c r="AV485" s="58">
        <v>2</v>
      </c>
      <c r="AW485" s="58">
        <v>0</v>
      </c>
      <c r="AX485" s="58">
        <v>2</v>
      </c>
      <c r="AY485" s="171"/>
      <c r="AZ485" s="58">
        <v>1</v>
      </c>
      <c r="BA485" s="58">
        <v>49</v>
      </c>
      <c r="BB485" s="58">
        <v>0</v>
      </c>
      <c r="BC485" s="111"/>
      <c r="BD485" s="58">
        <v>1</v>
      </c>
      <c r="BE485" s="111"/>
      <c r="BF485" s="171"/>
      <c r="BG485" s="58">
        <v>0</v>
      </c>
      <c r="BH485" s="58">
        <v>0</v>
      </c>
      <c r="BI485" s="58">
        <v>0</v>
      </c>
      <c r="BJ485" s="58">
        <v>2</v>
      </c>
      <c r="BK485" s="175"/>
      <c r="BL485" s="61">
        <v>1</v>
      </c>
      <c r="BM485" s="61">
        <v>191</v>
      </c>
      <c r="BN485" s="64">
        <v>0</v>
      </c>
      <c r="BO485" s="112"/>
      <c r="BP485" s="58">
        <v>1</v>
      </c>
      <c r="BQ485" s="175"/>
      <c r="BR485" s="61">
        <v>1</v>
      </c>
      <c r="BS485" s="61">
        <v>196</v>
      </c>
      <c r="BT485" s="64">
        <v>0</v>
      </c>
      <c r="BU485" s="112"/>
      <c r="BV485" s="64">
        <v>1</v>
      </c>
      <c r="BW485" s="112"/>
      <c r="BX485" s="172"/>
      <c r="BY485" s="64">
        <v>0</v>
      </c>
      <c r="BZ485" s="64">
        <v>0</v>
      </c>
      <c r="CA485" s="64">
        <v>0</v>
      </c>
      <c r="CB485" s="177"/>
      <c r="CC485" s="61">
        <v>1</v>
      </c>
      <c r="CD485" s="61">
        <v>158</v>
      </c>
      <c r="CE485" s="64">
        <v>0</v>
      </c>
      <c r="CF485" s="112"/>
      <c r="CG485" s="58">
        <v>1</v>
      </c>
      <c r="CH485" s="58">
        <v>11</v>
      </c>
      <c r="CI485" s="58">
        <v>0</v>
      </c>
      <c r="CJ485" s="58">
        <v>168</v>
      </c>
      <c r="CK485" s="58">
        <v>0</v>
      </c>
      <c r="CL485" s="63">
        <v>6.5479999999999997E-2</v>
      </c>
      <c r="CM485" s="58">
        <v>0</v>
      </c>
      <c r="CN485" s="112"/>
      <c r="CO485" s="171"/>
      <c r="CP485" s="58">
        <v>3</v>
      </c>
      <c r="CQ485" s="58">
        <v>0</v>
      </c>
      <c r="CR485" s="58">
        <v>3</v>
      </c>
      <c r="CS485" s="64">
        <v>5</v>
      </c>
      <c r="CT485" s="64">
        <v>17</v>
      </c>
      <c r="CU485" s="63">
        <v>0.29411764709999999</v>
      </c>
      <c r="CV485" s="62">
        <v>0.98969072160000005</v>
      </c>
      <c r="CW485" s="62">
        <v>0.29411764709999999</v>
      </c>
      <c r="CX485" s="46">
        <f t="shared" si="77"/>
        <v>1.75</v>
      </c>
      <c r="CY485" s="60">
        <v>0</v>
      </c>
      <c r="CZ485" s="60">
        <v>0</v>
      </c>
      <c r="DA485" s="46">
        <f t="shared" si="78"/>
        <v>5.8823529419999998</v>
      </c>
      <c r="DB485" s="60">
        <v>0</v>
      </c>
      <c r="DC485" s="60">
        <v>0</v>
      </c>
      <c r="DD485" s="66">
        <v>0</v>
      </c>
      <c r="DE485" s="49">
        <f t="shared" si="79"/>
        <v>0.16502384739459458</v>
      </c>
    </row>
    <row r="486" spans="1:109" x14ac:dyDescent="0.45">
      <c r="A486" s="56" t="s">
        <v>2557</v>
      </c>
      <c r="B486" s="57" t="s">
        <v>2558</v>
      </c>
      <c r="C486" s="56" t="s">
        <v>2559</v>
      </c>
      <c r="D486" s="56" t="s">
        <v>2560</v>
      </c>
      <c r="E486" s="56" t="s">
        <v>2561</v>
      </c>
      <c r="F486" s="56" t="s">
        <v>2275</v>
      </c>
      <c r="G486" s="56" t="s">
        <v>2275</v>
      </c>
      <c r="H486" s="56" t="s">
        <v>142</v>
      </c>
      <c r="I486" s="58">
        <v>0</v>
      </c>
      <c r="J486" s="59">
        <v>59</v>
      </c>
      <c r="K486" s="60">
        <v>2.2669999999999999</v>
      </c>
      <c r="L486" s="47">
        <f>IF(K486&lt;Benchmarks!C$9,0,IF(K486&lt;Benchmarks!D$9,1,IF(K486&lt;Benchmarks!E$9,2,IF(K486&lt;Benchmarks!F$9,3,IF(K486&lt;Benchmarks!G$9,4,IF(K486&lt;Benchmarks!H$9,5,6))))))</f>
        <v>1</v>
      </c>
      <c r="M486" s="62">
        <v>0.28102189779999998</v>
      </c>
      <c r="N486" s="46">
        <f t="shared" si="70"/>
        <v>0.28102189779999998</v>
      </c>
      <c r="O486" s="60">
        <v>0.95699999999999996</v>
      </c>
      <c r="P486" s="47">
        <f>IF(O486&lt;Benchmarks!C$8,0,IF(O486&lt;Benchmarks!D$8,1,IF(O486&lt;Benchmarks!E$8,2,IF(O486&lt;Benchmarks!F$8,3,IF(O486&lt;Benchmarks!G$8,4,IF(O486&lt;Benchmarks!H$8,5,6))))))</f>
        <v>0</v>
      </c>
      <c r="Q486" s="62">
        <v>1</v>
      </c>
      <c r="R486" s="46">
        <f t="shared" si="71"/>
        <v>0</v>
      </c>
      <c r="S486" s="60">
        <v>0.57899999999999996</v>
      </c>
      <c r="T486" s="47">
        <f>IF(S486&lt;Benchmarks!C$7,0,IF(S486&lt;Benchmarks!D$7,1,IF(S486&lt;Benchmarks!E$7,2,IF(S486&lt;Benchmarks!F$7,3,IF(S486&lt;Benchmarks!G$7,4,IF(S486&lt;Benchmarks!H$7,5,6))))))</f>
        <v>5</v>
      </c>
      <c r="U486" s="62">
        <v>1</v>
      </c>
      <c r="V486" s="46">
        <f t="shared" si="72"/>
        <v>5</v>
      </c>
      <c r="W486" s="60">
        <v>3.8029999999999999</v>
      </c>
      <c r="X486" s="44">
        <f>IF(W486&lt;Benchmarks!C$5,0,IF(W486&lt;Benchmarks!D$5,1,IF(W486&lt;Benchmarks!E$5,2,IF(W486&lt;Benchmarks!F$5,3,IF(W486&lt;Benchmarks!G$5,4,IF(W486&lt;Benchmarks!H$5,5,6))))))</f>
        <v>1</v>
      </c>
      <c r="Y486" s="62">
        <v>0.67153284670000002</v>
      </c>
      <c r="Z486" s="46">
        <f t="shared" si="73"/>
        <v>0.67153284670000002</v>
      </c>
      <c r="AA486" s="60">
        <v>3.4220000000000002</v>
      </c>
      <c r="AB486" s="44">
        <f>IF(AA486&lt;Benchmarks!C$6,0,IF(AA486&lt;Benchmarks!D$6,1,IF(AA486&lt;Benchmarks!E$6,2,IF(AA486&lt;Benchmarks!F$6,3,IF(AA486&lt;Benchmarks!G$6,4,IF(AA486&lt;Benchmarks!H$6,5,6))))))</f>
        <v>1</v>
      </c>
      <c r="AC486" s="62">
        <v>0.4230769231</v>
      </c>
      <c r="AD486" s="46">
        <f t="shared" si="74"/>
        <v>0.4230769231</v>
      </c>
      <c r="AE486" s="46">
        <f t="shared" si="75"/>
        <v>6.3756316675999996</v>
      </c>
      <c r="AF486" s="58">
        <v>30</v>
      </c>
      <c r="AG486" s="48">
        <f t="shared" si="76"/>
        <v>0.21252105558666665</v>
      </c>
      <c r="AH486" s="171"/>
      <c r="AI486" s="58">
        <v>1</v>
      </c>
      <c r="AJ486" s="58">
        <v>148</v>
      </c>
      <c r="AK486" s="58">
        <v>0</v>
      </c>
      <c r="AL486" s="111"/>
      <c r="AM486" s="58">
        <v>1</v>
      </c>
      <c r="AN486" s="171"/>
      <c r="AO486" s="58">
        <v>1</v>
      </c>
      <c r="AP486" s="58">
        <v>129</v>
      </c>
      <c r="AQ486" s="58">
        <v>0</v>
      </c>
      <c r="AR486" s="111"/>
      <c r="AS486" s="58">
        <v>1</v>
      </c>
      <c r="AT486" s="111"/>
      <c r="AU486" s="171"/>
      <c r="AV486" s="58">
        <v>1</v>
      </c>
      <c r="AW486" s="58">
        <v>0</v>
      </c>
      <c r="AX486" s="58">
        <v>1</v>
      </c>
      <c r="AY486" s="58">
        <v>0</v>
      </c>
      <c r="AZ486" s="58">
        <v>0</v>
      </c>
      <c r="BA486" s="171"/>
      <c r="BB486" s="58">
        <v>4</v>
      </c>
      <c r="BC486" s="111"/>
      <c r="BD486" s="58">
        <v>4</v>
      </c>
      <c r="BE486" s="111"/>
      <c r="BF486" s="171"/>
      <c r="BG486" s="171"/>
      <c r="BH486" s="171"/>
      <c r="BI486" s="171"/>
      <c r="BJ486" s="58">
        <v>1</v>
      </c>
      <c r="BK486" s="175"/>
      <c r="BL486" s="61">
        <v>1</v>
      </c>
      <c r="BM486" s="61">
        <v>160</v>
      </c>
      <c r="BN486" s="64">
        <v>0</v>
      </c>
      <c r="BO486" s="112"/>
      <c r="BP486" s="58">
        <v>1</v>
      </c>
      <c r="BQ486" s="175"/>
      <c r="BR486" s="61">
        <v>1</v>
      </c>
      <c r="BS486" s="61">
        <v>139</v>
      </c>
      <c r="BT486" s="64">
        <v>0</v>
      </c>
      <c r="BU486" s="112"/>
      <c r="BV486" s="64">
        <v>1</v>
      </c>
      <c r="BW486" s="63">
        <v>0.23253333330000001</v>
      </c>
      <c r="BX486" s="64">
        <v>0</v>
      </c>
      <c r="BY486" s="64">
        <v>2</v>
      </c>
      <c r="BZ486" s="64">
        <v>2</v>
      </c>
      <c r="CA486" s="64">
        <v>2</v>
      </c>
      <c r="CB486" s="177"/>
      <c r="CC486" s="61">
        <v>1</v>
      </c>
      <c r="CD486" s="61">
        <v>131</v>
      </c>
      <c r="CE486" s="64">
        <v>0</v>
      </c>
      <c r="CF486" s="112"/>
      <c r="CG486" s="58">
        <v>1</v>
      </c>
      <c r="CH486" s="171"/>
      <c r="CI486" s="58">
        <v>1</v>
      </c>
      <c r="CJ486" s="58">
        <v>117</v>
      </c>
      <c r="CK486" s="58">
        <v>0</v>
      </c>
      <c r="CL486" s="112"/>
      <c r="CM486" s="58">
        <v>1</v>
      </c>
      <c r="CN486" s="112"/>
      <c r="CO486" s="171"/>
      <c r="CP486" s="58">
        <v>5</v>
      </c>
      <c r="CQ486" s="58">
        <v>0</v>
      </c>
      <c r="CR486" s="58">
        <v>5</v>
      </c>
      <c r="CS486" s="64">
        <v>8</v>
      </c>
      <c r="CT486" s="64">
        <v>17</v>
      </c>
      <c r="CU486" s="63">
        <v>0.47058823529999999</v>
      </c>
      <c r="CV486" s="62">
        <v>1</v>
      </c>
      <c r="CW486" s="62">
        <v>0.47058823529999999</v>
      </c>
      <c r="CX486" s="46">
        <f t="shared" si="77"/>
        <v>5.5786777091499991</v>
      </c>
      <c r="CY486" s="60">
        <v>0</v>
      </c>
      <c r="CZ486" s="60">
        <v>0</v>
      </c>
      <c r="DA486" s="46">
        <f t="shared" si="78"/>
        <v>9.4117647059999996</v>
      </c>
      <c r="DB486" s="60">
        <v>0</v>
      </c>
      <c r="DC486" s="60">
        <v>0</v>
      </c>
      <c r="DD486" s="66">
        <v>0</v>
      </c>
      <c r="DE486" s="49">
        <f t="shared" si="79"/>
        <v>0.32411767384108109</v>
      </c>
    </row>
    <row r="487" spans="1:109" x14ac:dyDescent="0.45">
      <c r="A487" s="56" t="s">
        <v>2562</v>
      </c>
      <c r="B487" s="57" t="s">
        <v>2563</v>
      </c>
      <c r="C487" s="56" t="s">
        <v>2564</v>
      </c>
      <c r="D487" s="56" t="s">
        <v>2565</v>
      </c>
      <c r="E487" s="56" t="s">
        <v>2566</v>
      </c>
      <c r="F487" s="56" t="s">
        <v>2426</v>
      </c>
      <c r="G487" s="56" t="s">
        <v>2275</v>
      </c>
      <c r="H487" s="56" t="s">
        <v>142</v>
      </c>
      <c r="I487" s="58">
        <v>0</v>
      </c>
      <c r="J487" s="59">
        <v>123</v>
      </c>
      <c r="K487" s="60">
        <v>1.998</v>
      </c>
      <c r="L487" s="47">
        <f>IF(K487&lt;Benchmarks!C$9,0,IF(K487&lt;Benchmarks!D$9,1,IF(K487&lt;Benchmarks!E$9,2,IF(K487&lt;Benchmarks!F$9,3,IF(K487&lt;Benchmarks!G$9,4,IF(K487&lt;Benchmarks!H$9,5,6))))))</f>
        <v>0</v>
      </c>
      <c r="M487" s="62">
        <v>0.30291970800000001</v>
      </c>
      <c r="N487" s="46">
        <f t="shared" si="70"/>
        <v>0</v>
      </c>
      <c r="O487" s="60">
        <v>1.0309999999999999</v>
      </c>
      <c r="P487" s="47">
        <f>IF(O487&lt;Benchmarks!C$8,0,IF(O487&lt;Benchmarks!D$8,1,IF(O487&lt;Benchmarks!E$8,2,IF(O487&lt;Benchmarks!F$8,3,IF(O487&lt;Benchmarks!G$8,4,IF(O487&lt;Benchmarks!H$8,5,6))))))</f>
        <v>1</v>
      </c>
      <c r="Q487" s="62">
        <v>1</v>
      </c>
      <c r="R487" s="46">
        <f t="shared" si="71"/>
        <v>1</v>
      </c>
      <c r="S487" s="60">
        <v>0.187</v>
      </c>
      <c r="T487" s="47">
        <f>IF(S487&lt;Benchmarks!C$7,0,IF(S487&lt;Benchmarks!D$7,1,IF(S487&lt;Benchmarks!E$7,2,IF(S487&lt;Benchmarks!F$7,3,IF(S487&lt;Benchmarks!G$7,4,IF(S487&lt;Benchmarks!H$7,5,6))))))</f>
        <v>0</v>
      </c>
      <c r="U487" s="62">
        <v>1</v>
      </c>
      <c r="V487" s="46">
        <f t="shared" si="72"/>
        <v>0</v>
      </c>
      <c r="W487" s="60">
        <v>3.2160000000000002</v>
      </c>
      <c r="X487" s="44">
        <f>IF(W487&lt;Benchmarks!C$5,0,IF(W487&lt;Benchmarks!D$5,1,IF(W487&lt;Benchmarks!E$5,2,IF(W487&lt;Benchmarks!F$5,3,IF(W487&lt;Benchmarks!G$5,4,IF(W487&lt;Benchmarks!H$5,5,6))))))</f>
        <v>0</v>
      </c>
      <c r="Y487" s="62">
        <v>0.31386861310000003</v>
      </c>
      <c r="Z487" s="46">
        <f t="shared" si="73"/>
        <v>0</v>
      </c>
      <c r="AA487" s="60">
        <v>2.843</v>
      </c>
      <c r="AB487" s="44">
        <f>IF(AA487&lt;Benchmarks!C$6,0,IF(AA487&lt;Benchmarks!D$6,1,IF(AA487&lt;Benchmarks!E$6,2,IF(AA487&lt;Benchmarks!F$6,3,IF(AA487&lt;Benchmarks!G$6,4,IF(AA487&lt;Benchmarks!H$6,5,6))))))</f>
        <v>0</v>
      </c>
      <c r="AC487" s="62">
        <v>6.4102564099999995E-2</v>
      </c>
      <c r="AD487" s="46">
        <f t="shared" si="74"/>
        <v>0</v>
      </c>
      <c r="AE487" s="46">
        <f t="shared" si="75"/>
        <v>1</v>
      </c>
      <c r="AF487" s="58">
        <v>30</v>
      </c>
      <c r="AG487" s="48">
        <f t="shared" si="76"/>
        <v>3.3333333333333333E-2</v>
      </c>
      <c r="AH487" s="171"/>
      <c r="AI487" s="58">
        <v>1</v>
      </c>
      <c r="AJ487" s="58">
        <v>178</v>
      </c>
      <c r="AK487" s="58">
        <v>0</v>
      </c>
      <c r="AL487" s="111"/>
      <c r="AM487" s="58">
        <v>1</v>
      </c>
      <c r="AN487" s="58">
        <v>13</v>
      </c>
      <c r="AO487" s="58">
        <v>0</v>
      </c>
      <c r="AP487" s="58">
        <v>269</v>
      </c>
      <c r="AQ487" s="58">
        <v>0</v>
      </c>
      <c r="AR487" s="62">
        <v>4.8329999999999998E-2</v>
      </c>
      <c r="AS487" s="58">
        <v>0</v>
      </c>
      <c r="AT487" s="111"/>
      <c r="AU487" s="171"/>
      <c r="AV487" s="58">
        <v>2</v>
      </c>
      <c r="AW487" s="58">
        <v>0</v>
      </c>
      <c r="AX487" s="58">
        <v>2</v>
      </c>
      <c r="AY487" s="58">
        <v>0</v>
      </c>
      <c r="AZ487" s="58">
        <v>0</v>
      </c>
      <c r="BA487" s="58">
        <v>67</v>
      </c>
      <c r="BB487" s="58">
        <v>0</v>
      </c>
      <c r="BC487" s="62">
        <v>0</v>
      </c>
      <c r="BD487" s="58">
        <v>0</v>
      </c>
      <c r="BE487" s="111"/>
      <c r="BF487" s="58">
        <v>2</v>
      </c>
      <c r="BG487" s="58">
        <v>6</v>
      </c>
      <c r="BH487" s="58">
        <v>6</v>
      </c>
      <c r="BI487" s="58">
        <v>6</v>
      </c>
      <c r="BJ487" s="58">
        <v>6</v>
      </c>
      <c r="BK487" s="61">
        <v>18</v>
      </c>
      <c r="BL487" s="61">
        <v>0</v>
      </c>
      <c r="BM487" s="61">
        <v>305</v>
      </c>
      <c r="BN487" s="64">
        <v>0</v>
      </c>
      <c r="BO487" s="63">
        <v>5.9020000000000003E-2</v>
      </c>
      <c r="BP487" s="58">
        <v>0</v>
      </c>
      <c r="BQ487" s="61">
        <v>12</v>
      </c>
      <c r="BR487" s="61">
        <v>0</v>
      </c>
      <c r="BS487" s="61">
        <v>334</v>
      </c>
      <c r="BT487" s="64">
        <v>0</v>
      </c>
      <c r="BU487" s="63">
        <v>3.5929999999999997E-2</v>
      </c>
      <c r="BV487" s="64">
        <v>0</v>
      </c>
      <c r="BW487" s="63">
        <v>0.3912233141</v>
      </c>
      <c r="BX487" s="64">
        <v>0</v>
      </c>
      <c r="BY487" s="64">
        <v>0</v>
      </c>
      <c r="BZ487" s="64">
        <v>3</v>
      </c>
      <c r="CA487" s="64">
        <v>3</v>
      </c>
      <c r="CB487" s="65">
        <v>47</v>
      </c>
      <c r="CC487" s="61">
        <v>0</v>
      </c>
      <c r="CD487" s="61">
        <v>285</v>
      </c>
      <c r="CE487" s="64">
        <v>0</v>
      </c>
      <c r="CF487" s="63">
        <v>0.16491</v>
      </c>
      <c r="CG487" s="58">
        <v>0</v>
      </c>
      <c r="CH487" s="58">
        <v>55</v>
      </c>
      <c r="CI487" s="58">
        <v>0</v>
      </c>
      <c r="CJ487" s="58">
        <v>311</v>
      </c>
      <c r="CK487" s="58">
        <v>0</v>
      </c>
      <c r="CL487" s="63">
        <v>0.17685000000000001</v>
      </c>
      <c r="CM487" s="58">
        <v>0</v>
      </c>
      <c r="CN487" s="112"/>
      <c r="CO487" s="171"/>
      <c r="CP487" s="58">
        <v>0</v>
      </c>
      <c r="CQ487" s="58">
        <v>0</v>
      </c>
      <c r="CR487" s="58">
        <v>0</v>
      </c>
      <c r="CS487" s="64">
        <v>9</v>
      </c>
      <c r="CT487" s="64">
        <v>17</v>
      </c>
      <c r="CU487" s="63">
        <v>0.52941176469999995</v>
      </c>
      <c r="CV487" s="62">
        <v>0.91354466860000005</v>
      </c>
      <c r="CW487" s="62">
        <v>0.26470588239999998</v>
      </c>
      <c r="CX487" s="46">
        <f t="shared" si="77"/>
        <v>0.875</v>
      </c>
      <c r="CY487" s="60">
        <v>0</v>
      </c>
      <c r="CZ487" s="60">
        <v>0</v>
      </c>
      <c r="DA487" s="46">
        <f t="shared" si="78"/>
        <v>5.2941176479999994</v>
      </c>
      <c r="DB487" s="60">
        <v>0</v>
      </c>
      <c r="DC487" s="60">
        <v>0</v>
      </c>
      <c r="DD487" s="66">
        <v>0</v>
      </c>
      <c r="DE487" s="49">
        <f t="shared" si="79"/>
        <v>0.13338632752432431</v>
      </c>
    </row>
    <row r="488" spans="1:109" x14ac:dyDescent="0.45">
      <c r="A488" s="56" t="s">
        <v>2567</v>
      </c>
      <c r="B488" s="57" t="s">
        <v>2568</v>
      </c>
      <c r="C488" s="56" t="s">
        <v>2569</v>
      </c>
      <c r="D488" s="56" t="s">
        <v>2570</v>
      </c>
      <c r="E488" s="56" t="s">
        <v>2571</v>
      </c>
      <c r="F488" s="56" t="s">
        <v>2275</v>
      </c>
      <c r="G488" s="56" t="s">
        <v>2275</v>
      </c>
      <c r="H488" s="56" t="s">
        <v>142</v>
      </c>
      <c r="I488" s="58">
        <v>0</v>
      </c>
      <c r="J488" s="59">
        <v>120</v>
      </c>
      <c r="K488" s="60">
        <v>2.2480000000000002</v>
      </c>
      <c r="L488" s="47">
        <f>IF(K488&lt;Benchmarks!C$9,0,IF(K488&lt;Benchmarks!D$9,1,IF(K488&lt;Benchmarks!E$9,2,IF(K488&lt;Benchmarks!F$9,3,IF(K488&lt;Benchmarks!G$9,4,IF(K488&lt;Benchmarks!H$9,5,6))))))</f>
        <v>1</v>
      </c>
      <c r="M488" s="62">
        <v>0.2335766423</v>
      </c>
      <c r="N488" s="46">
        <f t="shared" si="70"/>
        <v>0.2335766423</v>
      </c>
      <c r="O488" s="60">
        <v>1.1220000000000001</v>
      </c>
      <c r="P488" s="47">
        <f>IF(O488&lt;Benchmarks!C$8,0,IF(O488&lt;Benchmarks!D$8,1,IF(O488&lt;Benchmarks!E$8,2,IF(O488&lt;Benchmarks!F$8,3,IF(O488&lt;Benchmarks!G$8,4,IF(O488&lt;Benchmarks!H$8,5,6))))))</f>
        <v>3</v>
      </c>
      <c r="Q488" s="62">
        <v>1</v>
      </c>
      <c r="R488" s="46">
        <f t="shared" si="71"/>
        <v>3</v>
      </c>
      <c r="S488" s="60">
        <v>0.48199999999999998</v>
      </c>
      <c r="T488" s="47">
        <f>IF(S488&lt;Benchmarks!C$7,0,IF(S488&lt;Benchmarks!D$7,1,IF(S488&lt;Benchmarks!E$7,2,IF(S488&lt;Benchmarks!F$7,3,IF(S488&lt;Benchmarks!G$7,4,IF(S488&lt;Benchmarks!H$7,5,6))))))</f>
        <v>4</v>
      </c>
      <c r="U488" s="62">
        <v>1</v>
      </c>
      <c r="V488" s="46">
        <f t="shared" si="72"/>
        <v>4</v>
      </c>
      <c r="W488" s="60">
        <v>3.8519999999999999</v>
      </c>
      <c r="X488" s="44">
        <f>IF(W488&lt;Benchmarks!C$5,0,IF(W488&lt;Benchmarks!D$5,1,IF(W488&lt;Benchmarks!E$5,2,IF(W488&lt;Benchmarks!F$5,3,IF(W488&lt;Benchmarks!G$5,4,IF(W488&lt;Benchmarks!H$5,5,6))))))</f>
        <v>2</v>
      </c>
      <c r="Y488" s="62">
        <v>0.75182481749999996</v>
      </c>
      <c r="Z488" s="46">
        <f t="shared" si="73"/>
        <v>1.5036496349999999</v>
      </c>
      <c r="AA488" s="60">
        <v>3.492</v>
      </c>
      <c r="AB488" s="44">
        <f>IF(AA488&lt;Benchmarks!C$6,0,IF(AA488&lt;Benchmarks!D$6,1,IF(AA488&lt;Benchmarks!E$6,2,IF(AA488&lt;Benchmarks!F$6,3,IF(AA488&lt;Benchmarks!G$6,4,IF(AA488&lt;Benchmarks!H$6,5,6))))))</f>
        <v>2</v>
      </c>
      <c r="AC488" s="62">
        <v>0.3846153846</v>
      </c>
      <c r="AD488" s="46">
        <f t="shared" si="74"/>
        <v>0.7692307692</v>
      </c>
      <c r="AE488" s="46">
        <f t="shared" si="75"/>
        <v>9.5064570464999996</v>
      </c>
      <c r="AF488" s="58">
        <v>30</v>
      </c>
      <c r="AG488" s="48">
        <f t="shared" si="76"/>
        <v>0.31688190155000001</v>
      </c>
      <c r="AH488" s="171"/>
      <c r="AI488" s="58">
        <v>1</v>
      </c>
      <c r="AJ488" s="58">
        <v>231</v>
      </c>
      <c r="AK488" s="58">
        <v>0</v>
      </c>
      <c r="AL488" s="111"/>
      <c r="AM488" s="58">
        <v>1</v>
      </c>
      <c r="AN488" s="58">
        <v>11</v>
      </c>
      <c r="AO488" s="58">
        <v>0</v>
      </c>
      <c r="AP488" s="58">
        <v>243</v>
      </c>
      <c r="AQ488" s="58">
        <v>0</v>
      </c>
      <c r="AR488" s="62">
        <v>4.5269999999999998E-2</v>
      </c>
      <c r="AS488" s="58">
        <v>0</v>
      </c>
      <c r="AT488" s="111"/>
      <c r="AU488" s="171"/>
      <c r="AV488" s="58">
        <v>3</v>
      </c>
      <c r="AW488" s="58">
        <v>0</v>
      </c>
      <c r="AX488" s="58">
        <v>3</v>
      </c>
      <c r="AY488" s="171"/>
      <c r="AZ488" s="58">
        <v>1</v>
      </c>
      <c r="BA488" s="58">
        <v>61</v>
      </c>
      <c r="BB488" s="58">
        <v>0</v>
      </c>
      <c r="BC488" s="111"/>
      <c r="BD488" s="58">
        <v>1</v>
      </c>
      <c r="BE488" s="111"/>
      <c r="BF488" s="171"/>
      <c r="BG488" s="58">
        <v>2</v>
      </c>
      <c r="BH488" s="58">
        <v>0</v>
      </c>
      <c r="BI488" s="58">
        <v>2</v>
      </c>
      <c r="BJ488" s="58">
        <v>3</v>
      </c>
      <c r="BK488" s="175"/>
      <c r="BL488" s="61">
        <v>1</v>
      </c>
      <c r="BM488" s="61">
        <v>262</v>
      </c>
      <c r="BN488" s="64">
        <v>0</v>
      </c>
      <c r="BO488" s="112"/>
      <c r="BP488" s="58">
        <v>1</v>
      </c>
      <c r="BQ488" s="175"/>
      <c r="BR488" s="61">
        <v>1</v>
      </c>
      <c r="BS488" s="61">
        <v>282</v>
      </c>
      <c r="BT488" s="64">
        <v>0</v>
      </c>
      <c r="BU488" s="112"/>
      <c r="BV488" s="64">
        <v>1</v>
      </c>
      <c r="BW488" s="63">
        <v>7.0754716999999995E-2</v>
      </c>
      <c r="BX488" s="64">
        <v>0</v>
      </c>
      <c r="BY488" s="64">
        <v>2</v>
      </c>
      <c r="BZ488" s="64">
        <v>0</v>
      </c>
      <c r="CA488" s="64">
        <v>2</v>
      </c>
      <c r="CB488" s="65">
        <v>28</v>
      </c>
      <c r="CC488" s="61">
        <v>0</v>
      </c>
      <c r="CD488" s="61">
        <v>210</v>
      </c>
      <c r="CE488" s="64">
        <v>0</v>
      </c>
      <c r="CF488" s="63">
        <v>0.13333</v>
      </c>
      <c r="CG488" s="58">
        <v>0</v>
      </c>
      <c r="CH488" s="58">
        <v>26</v>
      </c>
      <c r="CI488" s="58">
        <v>0</v>
      </c>
      <c r="CJ488" s="58">
        <v>229</v>
      </c>
      <c r="CK488" s="58">
        <v>0</v>
      </c>
      <c r="CL488" s="63">
        <v>0.11354</v>
      </c>
      <c r="CM488" s="58">
        <v>0</v>
      </c>
      <c r="CN488" s="63">
        <v>0.22025598220000001</v>
      </c>
      <c r="CO488" s="58">
        <v>0</v>
      </c>
      <c r="CP488" s="58">
        <v>1</v>
      </c>
      <c r="CQ488" s="58">
        <v>2</v>
      </c>
      <c r="CR488" s="58">
        <v>2</v>
      </c>
      <c r="CS488" s="64">
        <v>7</v>
      </c>
      <c r="CT488" s="64">
        <v>17</v>
      </c>
      <c r="CU488" s="63">
        <v>0.41176470590000003</v>
      </c>
      <c r="CV488" s="62">
        <v>0.97864768680000003</v>
      </c>
      <c r="CW488" s="62">
        <v>0.41176470590000003</v>
      </c>
      <c r="CX488" s="46">
        <f t="shared" si="77"/>
        <v>8.318149915687501</v>
      </c>
      <c r="CY488" s="60">
        <v>0</v>
      </c>
      <c r="CZ488" s="60">
        <v>0</v>
      </c>
      <c r="DA488" s="46">
        <f t="shared" si="78"/>
        <v>8.2352941180000006</v>
      </c>
      <c r="DB488" s="60">
        <v>0</v>
      </c>
      <c r="DC488" s="60">
        <v>0</v>
      </c>
      <c r="DD488" s="66">
        <v>0</v>
      </c>
      <c r="DE488" s="49">
        <f t="shared" si="79"/>
        <v>0.3579123034310811</v>
      </c>
    </row>
    <row r="489" spans="1:109" x14ac:dyDescent="0.45">
      <c r="A489" s="56" t="s">
        <v>2572</v>
      </c>
      <c r="B489" s="57" t="s">
        <v>2573</v>
      </c>
      <c r="C489" s="56" t="s">
        <v>2574</v>
      </c>
      <c r="D489" s="56" t="s">
        <v>2575</v>
      </c>
      <c r="E489" s="56" t="s">
        <v>2576</v>
      </c>
      <c r="F489" s="56" t="s">
        <v>2275</v>
      </c>
      <c r="G489" s="56" t="s">
        <v>2275</v>
      </c>
      <c r="H489" s="56" t="s">
        <v>142</v>
      </c>
      <c r="I489" s="58">
        <v>0</v>
      </c>
      <c r="J489" s="59">
        <v>149</v>
      </c>
      <c r="K489" s="60">
        <v>2.7719999999999998</v>
      </c>
      <c r="L489" s="47">
        <f>IF(K489&lt;Benchmarks!C$9,0,IF(K489&lt;Benchmarks!D$9,1,IF(K489&lt;Benchmarks!E$9,2,IF(K489&lt;Benchmarks!F$9,3,IF(K489&lt;Benchmarks!G$9,4,IF(K489&lt;Benchmarks!H$9,5,6))))))</f>
        <v>5</v>
      </c>
      <c r="M489" s="62">
        <v>0.91970802920000005</v>
      </c>
      <c r="N489" s="46">
        <f t="shared" si="70"/>
        <v>4.5985401460000004</v>
      </c>
      <c r="O489" s="60">
        <v>0.88100000000000001</v>
      </c>
      <c r="P489" s="47">
        <f>IF(O489&lt;Benchmarks!C$8,0,IF(O489&lt;Benchmarks!D$8,1,IF(O489&lt;Benchmarks!E$8,2,IF(O489&lt;Benchmarks!F$8,3,IF(O489&lt;Benchmarks!G$8,4,IF(O489&lt;Benchmarks!H$8,5,6))))))</f>
        <v>0</v>
      </c>
      <c r="Q489" s="62">
        <v>1</v>
      </c>
      <c r="R489" s="46">
        <f t="shared" si="71"/>
        <v>0</v>
      </c>
      <c r="S489" s="60">
        <v>0.49199999999999999</v>
      </c>
      <c r="T489" s="47">
        <f>IF(S489&lt;Benchmarks!C$7,0,IF(S489&lt;Benchmarks!D$7,1,IF(S489&lt;Benchmarks!E$7,2,IF(S489&lt;Benchmarks!F$7,3,IF(S489&lt;Benchmarks!G$7,4,IF(S489&lt;Benchmarks!H$7,5,6))))))</f>
        <v>4</v>
      </c>
      <c r="U489" s="62">
        <v>1</v>
      </c>
      <c r="V489" s="46">
        <f t="shared" si="72"/>
        <v>4</v>
      </c>
      <c r="W489" s="60">
        <v>4.1449999999999996</v>
      </c>
      <c r="X489" s="44">
        <f>IF(W489&lt;Benchmarks!C$5,0,IF(W489&lt;Benchmarks!D$5,1,IF(W489&lt;Benchmarks!E$5,2,IF(W489&lt;Benchmarks!F$5,3,IF(W489&lt;Benchmarks!G$5,4,IF(W489&lt;Benchmarks!H$5,5,6))))))</f>
        <v>4</v>
      </c>
      <c r="Y489" s="62">
        <v>0.73357664229999997</v>
      </c>
      <c r="Z489" s="46">
        <f t="shared" si="73"/>
        <v>2.9343065691999999</v>
      </c>
      <c r="AA489" s="60">
        <v>3.9260000000000002</v>
      </c>
      <c r="AB489" s="44">
        <f>IF(AA489&lt;Benchmarks!C$6,0,IF(AA489&lt;Benchmarks!D$6,1,IF(AA489&lt;Benchmarks!E$6,2,IF(AA489&lt;Benchmarks!F$6,3,IF(AA489&lt;Benchmarks!G$6,4,IF(AA489&lt;Benchmarks!H$6,5,6))))))</f>
        <v>5</v>
      </c>
      <c r="AC489" s="62">
        <v>0.37179487179999998</v>
      </c>
      <c r="AD489" s="46">
        <f t="shared" si="74"/>
        <v>1.8589743589999999</v>
      </c>
      <c r="AE489" s="46">
        <f t="shared" si="75"/>
        <v>13.391821074199999</v>
      </c>
      <c r="AF489" s="58">
        <v>30</v>
      </c>
      <c r="AG489" s="48">
        <f t="shared" si="76"/>
        <v>0.44639403580666664</v>
      </c>
      <c r="AH489" s="58">
        <v>17</v>
      </c>
      <c r="AI489" s="58">
        <v>0</v>
      </c>
      <c r="AJ489" s="58">
        <v>380</v>
      </c>
      <c r="AK489" s="58">
        <v>0</v>
      </c>
      <c r="AL489" s="62">
        <v>4.4740000000000002E-2</v>
      </c>
      <c r="AM489" s="58">
        <v>0</v>
      </c>
      <c r="AN489" s="171"/>
      <c r="AO489" s="58">
        <v>1</v>
      </c>
      <c r="AP489" s="58">
        <v>419</v>
      </c>
      <c r="AQ489" s="58">
        <v>0</v>
      </c>
      <c r="AR489" s="111"/>
      <c r="AS489" s="58">
        <v>1</v>
      </c>
      <c r="AT489" s="111"/>
      <c r="AU489" s="58">
        <v>2</v>
      </c>
      <c r="AV489" s="58">
        <v>5</v>
      </c>
      <c r="AW489" s="58">
        <v>6</v>
      </c>
      <c r="AX489" s="58">
        <v>6</v>
      </c>
      <c r="AY489" s="58">
        <v>0</v>
      </c>
      <c r="AZ489" s="58">
        <v>0</v>
      </c>
      <c r="BA489" s="58">
        <v>111</v>
      </c>
      <c r="BB489" s="58">
        <v>0</v>
      </c>
      <c r="BC489" s="62">
        <v>0</v>
      </c>
      <c r="BD489" s="58">
        <v>0</v>
      </c>
      <c r="BE489" s="62">
        <v>1.3565797452999999</v>
      </c>
      <c r="BF489" s="58">
        <v>0</v>
      </c>
      <c r="BG489" s="58">
        <v>6</v>
      </c>
      <c r="BH489" s="58">
        <v>6</v>
      </c>
      <c r="BI489" s="58">
        <v>6</v>
      </c>
      <c r="BJ489" s="58">
        <v>6</v>
      </c>
      <c r="BK489" s="61">
        <v>18</v>
      </c>
      <c r="BL489" s="61">
        <v>0</v>
      </c>
      <c r="BM489" s="61">
        <v>470</v>
      </c>
      <c r="BN489" s="64">
        <v>0</v>
      </c>
      <c r="BO489" s="63">
        <v>3.8300000000000001E-2</v>
      </c>
      <c r="BP489" s="58">
        <v>0</v>
      </c>
      <c r="BQ489" s="61">
        <v>28</v>
      </c>
      <c r="BR489" s="61">
        <v>0</v>
      </c>
      <c r="BS489" s="61">
        <v>491</v>
      </c>
      <c r="BT489" s="64">
        <v>0</v>
      </c>
      <c r="BU489" s="63">
        <v>5.7029999999999997E-2</v>
      </c>
      <c r="BV489" s="64">
        <v>0</v>
      </c>
      <c r="BW489" s="112"/>
      <c r="BX489" s="172"/>
      <c r="BY489" s="64">
        <v>0</v>
      </c>
      <c r="BZ489" s="64">
        <v>0</v>
      </c>
      <c r="CA489" s="64">
        <v>0</v>
      </c>
      <c r="CB489" s="65">
        <v>37</v>
      </c>
      <c r="CC489" s="61">
        <v>0</v>
      </c>
      <c r="CD489" s="61">
        <v>324</v>
      </c>
      <c r="CE489" s="64">
        <v>0</v>
      </c>
      <c r="CF489" s="63">
        <v>0.1142</v>
      </c>
      <c r="CG489" s="58">
        <v>0</v>
      </c>
      <c r="CH489" s="58">
        <v>37</v>
      </c>
      <c r="CI489" s="58">
        <v>0</v>
      </c>
      <c r="CJ489" s="58">
        <v>391</v>
      </c>
      <c r="CK489" s="58">
        <v>0</v>
      </c>
      <c r="CL489" s="63">
        <v>9.4630000000000006E-2</v>
      </c>
      <c r="CM489" s="58">
        <v>0</v>
      </c>
      <c r="CN489" s="63">
        <v>0.27672511309999998</v>
      </c>
      <c r="CO489" s="58">
        <v>0</v>
      </c>
      <c r="CP489" s="58">
        <v>2</v>
      </c>
      <c r="CQ489" s="58">
        <v>2</v>
      </c>
      <c r="CR489" s="58">
        <v>2</v>
      </c>
      <c r="CS489" s="64">
        <v>8</v>
      </c>
      <c r="CT489" s="64">
        <v>17</v>
      </c>
      <c r="CU489" s="63">
        <v>0.47058823529999999</v>
      </c>
      <c r="CV489" s="62">
        <v>0.98562628340000003</v>
      </c>
      <c r="CW489" s="62">
        <v>0.47058823529999999</v>
      </c>
      <c r="CX489" s="46">
        <f t="shared" si="77"/>
        <v>11.717843439925</v>
      </c>
      <c r="CY489" s="60">
        <v>0</v>
      </c>
      <c r="CZ489" s="60">
        <v>0</v>
      </c>
      <c r="DA489" s="46">
        <f t="shared" si="78"/>
        <v>9.4117647059999996</v>
      </c>
      <c r="DB489" s="60">
        <v>0</v>
      </c>
      <c r="DC489" s="60">
        <v>0</v>
      </c>
      <c r="DD489" s="66">
        <v>0</v>
      </c>
      <c r="DE489" s="49">
        <f t="shared" si="79"/>
        <v>0.45685639234432429</v>
      </c>
    </row>
    <row r="490" spans="1:109" x14ac:dyDescent="0.45">
      <c r="A490" s="56" t="s">
        <v>2577</v>
      </c>
      <c r="B490" s="57" t="s">
        <v>2578</v>
      </c>
      <c r="C490" s="56" t="s">
        <v>2579</v>
      </c>
      <c r="D490" s="56" t="s">
        <v>2580</v>
      </c>
      <c r="E490" s="56" t="s">
        <v>2581</v>
      </c>
      <c r="F490" s="56" t="s">
        <v>2275</v>
      </c>
      <c r="G490" s="56" t="s">
        <v>2275</v>
      </c>
      <c r="H490" s="56" t="s">
        <v>142</v>
      </c>
      <c r="I490" s="58">
        <v>0</v>
      </c>
      <c r="J490" s="59">
        <v>299</v>
      </c>
      <c r="K490" s="60">
        <v>2.7029999999999998</v>
      </c>
      <c r="L490" s="47">
        <f>IF(K490&lt;Benchmarks!C$9,0,IF(K490&lt;Benchmarks!D$9,1,IF(K490&lt;Benchmarks!E$9,2,IF(K490&lt;Benchmarks!F$9,3,IF(K490&lt;Benchmarks!G$9,4,IF(K490&lt;Benchmarks!H$9,5,6))))))</f>
        <v>4</v>
      </c>
      <c r="M490" s="62">
        <v>0.92700729930000003</v>
      </c>
      <c r="N490" s="46">
        <f t="shared" si="70"/>
        <v>3.7080291972000001</v>
      </c>
      <c r="O490" s="60">
        <v>0.73899999999999999</v>
      </c>
      <c r="P490" s="47">
        <f>IF(O490&lt;Benchmarks!C$8,0,IF(O490&lt;Benchmarks!D$8,1,IF(O490&lt;Benchmarks!E$8,2,IF(O490&lt;Benchmarks!F$8,3,IF(O490&lt;Benchmarks!G$8,4,IF(O490&lt;Benchmarks!H$8,5,6))))))</f>
        <v>0</v>
      </c>
      <c r="Q490" s="62">
        <v>1</v>
      </c>
      <c r="R490" s="46">
        <f t="shared" si="71"/>
        <v>0</v>
      </c>
      <c r="S490" s="60">
        <v>0.70199999999999996</v>
      </c>
      <c r="T490" s="47">
        <f>IF(S490&lt;Benchmarks!C$7,0,IF(S490&lt;Benchmarks!D$7,1,IF(S490&lt;Benchmarks!E$7,2,IF(S490&lt;Benchmarks!F$7,3,IF(S490&lt;Benchmarks!G$7,4,IF(S490&lt;Benchmarks!H$7,5,6))))))</f>
        <v>5</v>
      </c>
      <c r="U490" s="62">
        <v>1</v>
      </c>
      <c r="V490" s="46">
        <f t="shared" si="72"/>
        <v>5</v>
      </c>
      <c r="W490" s="60">
        <v>4.1440000000000001</v>
      </c>
      <c r="X490" s="44">
        <f>IF(W490&lt;Benchmarks!C$5,0,IF(W490&lt;Benchmarks!D$5,1,IF(W490&lt;Benchmarks!E$5,2,IF(W490&lt;Benchmarks!F$5,3,IF(W490&lt;Benchmarks!G$5,4,IF(W490&lt;Benchmarks!H$5,5,6))))))</f>
        <v>4</v>
      </c>
      <c r="Y490" s="62">
        <v>0.97080291969999999</v>
      </c>
      <c r="Z490" s="46">
        <f t="shared" si="73"/>
        <v>3.8832116788</v>
      </c>
      <c r="AA490" s="60">
        <v>3.9089999999999998</v>
      </c>
      <c r="AB490" s="44">
        <f>IF(AA490&lt;Benchmarks!C$6,0,IF(AA490&lt;Benchmarks!D$6,1,IF(AA490&lt;Benchmarks!E$6,2,IF(AA490&lt;Benchmarks!F$6,3,IF(AA490&lt;Benchmarks!G$6,4,IF(AA490&lt;Benchmarks!H$6,5,6))))))</f>
        <v>5</v>
      </c>
      <c r="AC490" s="62">
        <v>0.94871794870000004</v>
      </c>
      <c r="AD490" s="46">
        <f t="shared" si="74"/>
        <v>4.7435897435000003</v>
      </c>
      <c r="AE490" s="46">
        <f t="shared" si="75"/>
        <v>17.3348306195</v>
      </c>
      <c r="AF490" s="58">
        <v>30</v>
      </c>
      <c r="AG490" s="48">
        <f t="shared" si="76"/>
        <v>0.57782768731666667</v>
      </c>
      <c r="AH490" s="58">
        <v>14</v>
      </c>
      <c r="AI490" s="58">
        <v>0</v>
      </c>
      <c r="AJ490" s="58">
        <v>858</v>
      </c>
      <c r="AK490" s="58">
        <v>0</v>
      </c>
      <c r="AL490" s="62">
        <v>1.6320000000000001E-2</v>
      </c>
      <c r="AM490" s="58">
        <v>0</v>
      </c>
      <c r="AN490" s="58">
        <v>35</v>
      </c>
      <c r="AO490" s="58">
        <v>0</v>
      </c>
      <c r="AP490" s="58">
        <v>906</v>
      </c>
      <c r="AQ490" s="58">
        <v>0</v>
      </c>
      <c r="AR490" s="62">
        <v>3.8629999999999998E-2</v>
      </c>
      <c r="AS490" s="58">
        <v>0</v>
      </c>
      <c r="AT490" s="111"/>
      <c r="AU490" s="171"/>
      <c r="AV490" s="58">
        <v>3</v>
      </c>
      <c r="AW490" s="58">
        <v>0</v>
      </c>
      <c r="AX490" s="58">
        <v>3</v>
      </c>
      <c r="AY490" s="171"/>
      <c r="AZ490" s="58">
        <v>1</v>
      </c>
      <c r="BA490" s="58">
        <v>223</v>
      </c>
      <c r="BB490" s="58">
        <v>0</v>
      </c>
      <c r="BC490" s="111"/>
      <c r="BD490" s="58">
        <v>1</v>
      </c>
      <c r="BE490" s="111"/>
      <c r="BF490" s="171"/>
      <c r="BG490" s="58">
        <v>4</v>
      </c>
      <c r="BH490" s="58">
        <v>0</v>
      </c>
      <c r="BI490" s="58">
        <v>4</v>
      </c>
      <c r="BJ490" s="58">
        <v>4</v>
      </c>
      <c r="BK490" s="61">
        <v>15</v>
      </c>
      <c r="BL490" s="61">
        <v>0</v>
      </c>
      <c r="BM490" s="61">
        <v>1016</v>
      </c>
      <c r="BN490" s="64">
        <v>0</v>
      </c>
      <c r="BO490" s="63">
        <v>1.4760000000000001E-2</v>
      </c>
      <c r="BP490" s="58">
        <v>0</v>
      </c>
      <c r="BQ490" s="175"/>
      <c r="BR490" s="61">
        <v>1</v>
      </c>
      <c r="BS490" s="61">
        <v>1026</v>
      </c>
      <c r="BT490" s="64">
        <v>0</v>
      </c>
      <c r="BU490" s="112"/>
      <c r="BV490" s="64">
        <v>1</v>
      </c>
      <c r="BW490" s="112"/>
      <c r="BX490" s="64">
        <v>2</v>
      </c>
      <c r="BY490" s="64">
        <v>3</v>
      </c>
      <c r="BZ490" s="64">
        <v>3</v>
      </c>
      <c r="CA490" s="64">
        <v>3</v>
      </c>
      <c r="CB490" s="65">
        <v>131</v>
      </c>
      <c r="CC490" s="61">
        <v>0</v>
      </c>
      <c r="CD490" s="61">
        <v>738</v>
      </c>
      <c r="CE490" s="64">
        <v>0</v>
      </c>
      <c r="CF490" s="63">
        <v>0.17751</v>
      </c>
      <c r="CG490" s="58">
        <v>0</v>
      </c>
      <c r="CH490" s="58">
        <v>198</v>
      </c>
      <c r="CI490" s="58">
        <v>0</v>
      </c>
      <c r="CJ490" s="58">
        <v>950</v>
      </c>
      <c r="CK490" s="58">
        <v>0</v>
      </c>
      <c r="CL490" s="63">
        <v>0.20841999999999999</v>
      </c>
      <c r="CM490" s="58">
        <v>0</v>
      </c>
      <c r="CN490" s="112"/>
      <c r="CO490" s="171"/>
      <c r="CP490" s="58">
        <v>0</v>
      </c>
      <c r="CQ490" s="58">
        <v>0</v>
      </c>
      <c r="CR490" s="58">
        <v>0</v>
      </c>
      <c r="CS490" s="64">
        <v>7</v>
      </c>
      <c r="CT490" s="64">
        <v>17</v>
      </c>
      <c r="CU490" s="63">
        <v>0.41176470590000003</v>
      </c>
      <c r="CV490" s="62">
        <v>0.99310344829999997</v>
      </c>
      <c r="CW490" s="62">
        <v>0.41176470590000003</v>
      </c>
      <c r="CX490" s="46">
        <f t="shared" si="77"/>
        <v>15.1679767920625</v>
      </c>
      <c r="CY490" s="60">
        <v>0</v>
      </c>
      <c r="CZ490" s="60">
        <v>0</v>
      </c>
      <c r="DA490" s="46">
        <f t="shared" si="78"/>
        <v>8.2352941180000006</v>
      </c>
      <c r="DB490" s="60">
        <v>0</v>
      </c>
      <c r="DC490" s="60">
        <v>0</v>
      </c>
      <c r="DD490" s="66">
        <v>0</v>
      </c>
      <c r="DE490" s="49">
        <f t="shared" si="79"/>
        <v>0.50601666832567571</v>
      </c>
    </row>
    <row r="491" spans="1:109" x14ac:dyDescent="0.45">
      <c r="A491" s="56" t="s">
        <v>2582</v>
      </c>
      <c r="B491" s="57" t="s">
        <v>2583</v>
      </c>
      <c r="C491" s="56" t="s">
        <v>2584</v>
      </c>
      <c r="D491" s="56" t="s">
        <v>2585</v>
      </c>
      <c r="E491" s="56" t="s">
        <v>2586</v>
      </c>
      <c r="F491" s="56" t="s">
        <v>2275</v>
      </c>
      <c r="G491" s="56" t="s">
        <v>2275</v>
      </c>
      <c r="H491" s="56" t="s">
        <v>142</v>
      </c>
      <c r="I491" s="58">
        <v>0</v>
      </c>
      <c r="J491" s="59">
        <v>118</v>
      </c>
      <c r="K491" s="60">
        <v>2.6989999999999998</v>
      </c>
      <c r="L491" s="47">
        <f>IF(K491&lt;Benchmarks!C$9,0,IF(K491&lt;Benchmarks!D$9,1,IF(K491&lt;Benchmarks!E$9,2,IF(K491&lt;Benchmarks!F$9,3,IF(K491&lt;Benchmarks!G$9,4,IF(K491&lt;Benchmarks!H$9,5,6))))))</f>
        <v>4</v>
      </c>
      <c r="M491" s="62">
        <v>0.98905109489999998</v>
      </c>
      <c r="N491" s="46">
        <f t="shared" si="70"/>
        <v>3.9562043795999999</v>
      </c>
      <c r="O491" s="60">
        <v>1.0509999999999999</v>
      </c>
      <c r="P491" s="47">
        <f>IF(O491&lt;Benchmarks!C$8,0,IF(O491&lt;Benchmarks!D$8,1,IF(O491&lt;Benchmarks!E$8,2,IF(O491&lt;Benchmarks!F$8,3,IF(O491&lt;Benchmarks!G$8,4,IF(O491&lt;Benchmarks!H$8,5,6))))))</f>
        <v>2</v>
      </c>
      <c r="Q491" s="62">
        <v>1</v>
      </c>
      <c r="R491" s="46">
        <f t="shared" si="71"/>
        <v>2</v>
      </c>
      <c r="S491" s="60">
        <v>0.31</v>
      </c>
      <c r="T491" s="47">
        <f>IF(S491&lt;Benchmarks!C$7,0,IF(S491&lt;Benchmarks!D$7,1,IF(S491&lt;Benchmarks!E$7,2,IF(S491&lt;Benchmarks!F$7,3,IF(S491&lt;Benchmarks!G$7,4,IF(S491&lt;Benchmarks!H$7,5,6))))))</f>
        <v>0</v>
      </c>
      <c r="U491" s="62">
        <v>1</v>
      </c>
      <c r="V491" s="46">
        <f t="shared" si="72"/>
        <v>0</v>
      </c>
      <c r="W491" s="60">
        <v>4.0609999999999999</v>
      </c>
      <c r="X491" s="44">
        <f>IF(W491&lt;Benchmarks!C$5,0,IF(W491&lt;Benchmarks!D$5,1,IF(W491&lt;Benchmarks!E$5,2,IF(W491&lt;Benchmarks!F$5,3,IF(W491&lt;Benchmarks!G$5,4,IF(W491&lt;Benchmarks!H$5,5,6))))))</f>
        <v>3</v>
      </c>
      <c r="Y491" s="62">
        <v>0.98175182480000001</v>
      </c>
      <c r="Z491" s="46">
        <f t="shared" si="73"/>
        <v>2.9452554744000001</v>
      </c>
      <c r="AA491" s="60">
        <v>3.7930000000000001</v>
      </c>
      <c r="AB491" s="44">
        <f>IF(AA491&lt;Benchmarks!C$6,0,IF(AA491&lt;Benchmarks!D$6,1,IF(AA491&lt;Benchmarks!E$6,2,IF(AA491&lt;Benchmarks!F$6,3,IF(AA491&lt;Benchmarks!G$6,4,IF(AA491&lt;Benchmarks!H$6,5,6))))))</f>
        <v>4</v>
      </c>
      <c r="AC491" s="62">
        <v>0.9615384615</v>
      </c>
      <c r="AD491" s="46">
        <f t="shared" si="74"/>
        <v>3.846153846</v>
      </c>
      <c r="AE491" s="46">
        <f t="shared" si="75"/>
        <v>12.747613699999999</v>
      </c>
      <c r="AF491" s="58">
        <v>30</v>
      </c>
      <c r="AG491" s="48">
        <f t="shared" si="76"/>
        <v>0.42492045666666661</v>
      </c>
      <c r="AH491" s="171"/>
      <c r="AI491" s="58">
        <v>1</v>
      </c>
      <c r="AJ491" s="58">
        <v>327</v>
      </c>
      <c r="AK491" s="58">
        <v>0</v>
      </c>
      <c r="AL491" s="111"/>
      <c r="AM491" s="58">
        <v>1</v>
      </c>
      <c r="AN491" s="58">
        <v>19</v>
      </c>
      <c r="AO491" s="58">
        <v>0</v>
      </c>
      <c r="AP491" s="58">
        <v>349</v>
      </c>
      <c r="AQ491" s="58">
        <v>0</v>
      </c>
      <c r="AR491" s="62">
        <v>5.4440000000000002E-2</v>
      </c>
      <c r="AS491" s="58">
        <v>0</v>
      </c>
      <c r="AT491" s="111"/>
      <c r="AU491" s="171"/>
      <c r="AV491" s="58">
        <v>2</v>
      </c>
      <c r="AW491" s="58">
        <v>0</v>
      </c>
      <c r="AX491" s="58">
        <v>2</v>
      </c>
      <c r="AY491" s="171"/>
      <c r="AZ491" s="58">
        <v>1</v>
      </c>
      <c r="BA491" s="58">
        <v>85</v>
      </c>
      <c r="BB491" s="58">
        <v>0</v>
      </c>
      <c r="BC491" s="111"/>
      <c r="BD491" s="58">
        <v>1</v>
      </c>
      <c r="BE491" s="111"/>
      <c r="BF491" s="171"/>
      <c r="BG491" s="58">
        <v>2</v>
      </c>
      <c r="BH491" s="58">
        <v>0</v>
      </c>
      <c r="BI491" s="58">
        <v>2</v>
      </c>
      <c r="BJ491" s="58">
        <v>2</v>
      </c>
      <c r="BK491" s="175"/>
      <c r="BL491" s="61">
        <v>1</v>
      </c>
      <c r="BM491" s="61">
        <v>389</v>
      </c>
      <c r="BN491" s="64">
        <v>0</v>
      </c>
      <c r="BO491" s="112"/>
      <c r="BP491" s="58">
        <v>1</v>
      </c>
      <c r="BQ491" s="175"/>
      <c r="BR491" s="61">
        <v>1</v>
      </c>
      <c r="BS491" s="61">
        <v>378</v>
      </c>
      <c r="BT491" s="64">
        <v>0</v>
      </c>
      <c r="BU491" s="112"/>
      <c r="BV491" s="64">
        <v>1</v>
      </c>
      <c r="BW491" s="112"/>
      <c r="BX491" s="172"/>
      <c r="BY491" s="64">
        <v>4</v>
      </c>
      <c r="BZ491" s="64">
        <v>0</v>
      </c>
      <c r="CA491" s="64">
        <v>4</v>
      </c>
      <c r="CB491" s="65">
        <v>26</v>
      </c>
      <c r="CC491" s="61">
        <v>0</v>
      </c>
      <c r="CD491" s="61">
        <v>306</v>
      </c>
      <c r="CE491" s="64">
        <v>0</v>
      </c>
      <c r="CF491" s="63">
        <v>8.4970000000000004E-2</v>
      </c>
      <c r="CG491" s="58">
        <v>0</v>
      </c>
      <c r="CH491" s="58">
        <v>50</v>
      </c>
      <c r="CI491" s="58">
        <v>0</v>
      </c>
      <c r="CJ491" s="58">
        <v>338</v>
      </c>
      <c r="CK491" s="58">
        <v>0</v>
      </c>
      <c r="CL491" s="63">
        <v>0.14793000000000001</v>
      </c>
      <c r="CM491" s="58">
        <v>0</v>
      </c>
      <c r="CN491" s="112"/>
      <c r="CO491" s="171"/>
      <c r="CP491" s="58">
        <v>0</v>
      </c>
      <c r="CQ491" s="58">
        <v>0</v>
      </c>
      <c r="CR491" s="58">
        <v>0</v>
      </c>
      <c r="CS491" s="64">
        <v>6</v>
      </c>
      <c r="CT491" s="64">
        <v>17</v>
      </c>
      <c r="CU491" s="63">
        <v>0.35294117650000001</v>
      </c>
      <c r="CV491" s="62">
        <v>0.99193548389999997</v>
      </c>
      <c r="CW491" s="62">
        <v>0.35294117650000001</v>
      </c>
      <c r="CX491" s="46">
        <f t="shared" si="77"/>
        <v>11.154161987499998</v>
      </c>
      <c r="CY491" s="60">
        <v>0</v>
      </c>
      <c r="CZ491" s="60">
        <v>0</v>
      </c>
      <c r="DA491" s="46">
        <f t="shared" si="78"/>
        <v>7.0588235299999997</v>
      </c>
      <c r="DB491" s="60">
        <v>0</v>
      </c>
      <c r="DC491" s="60">
        <v>0</v>
      </c>
      <c r="DD491" s="66">
        <v>0</v>
      </c>
      <c r="DE491" s="49">
        <f t="shared" si="79"/>
        <v>0.39379428145945944</v>
      </c>
    </row>
    <row r="492" spans="1:109" x14ac:dyDescent="0.45">
      <c r="A492" s="56" t="s">
        <v>2587</v>
      </c>
      <c r="B492" s="57" t="s">
        <v>2588</v>
      </c>
      <c r="C492" s="56" t="s">
        <v>2589</v>
      </c>
      <c r="D492" s="56" t="s">
        <v>2590</v>
      </c>
      <c r="E492" s="56" t="s">
        <v>2591</v>
      </c>
      <c r="F492" s="56" t="s">
        <v>2275</v>
      </c>
      <c r="G492" s="56" t="s">
        <v>2275</v>
      </c>
      <c r="H492" s="56" t="s">
        <v>142</v>
      </c>
      <c r="I492" s="58">
        <v>0</v>
      </c>
      <c r="J492" s="59">
        <v>119</v>
      </c>
      <c r="K492" s="60">
        <v>2.3660000000000001</v>
      </c>
      <c r="L492" s="47">
        <f>IF(K492&lt;Benchmarks!C$9,0,IF(K492&lt;Benchmarks!D$9,1,IF(K492&lt;Benchmarks!E$9,2,IF(K492&lt;Benchmarks!F$9,3,IF(K492&lt;Benchmarks!G$9,4,IF(K492&lt;Benchmarks!H$9,5,6))))))</f>
        <v>2</v>
      </c>
      <c r="M492" s="62">
        <v>0.22992700730000001</v>
      </c>
      <c r="N492" s="46">
        <f t="shared" si="70"/>
        <v>0.45985401460000003</v>
      </c>
      <c r="O492" s="60">
        <v>1.0620000000000001</v>
      </c>
      <c r="P492" s="47">
        <f>IF(O492&lt;Benchmarks!C$8,0,IF(O492&lt;Benchmarks!D$8,1,IF(O492&lt;Benchmarks!E$8,2,IF(O492&lt;Benchmarks!F$8,3,IF(O492&lt;Benchmarks!G$8,4,IF(O492&lt;Benchmarks!H$8,5,6))))))</f>
        <v>2</v>
      </c>
      <c r="Q492" s="62">
        <v>1</v>
      </c>
      <c r="R492" s="46">
        <f t="shared" si="71"/>
        <v>2</v>
      </c>
      <c r="S492" s="60">
        <v>0.52600000000000002</v>
      </c>
      <c r="T492" s="47">
        <f>IF(S492&lt;Benchmarks!C$7,0,IF(S492&lt;Benchmarks!D$7,1,IF(S492&lt;Benchmarks!E$7,2,IF(S492&lt;Benchmarks!F$7,3,IF(S492&lt;Benchmarks!G$7,4,IF(S492&lt;Benchmarks!H$7,5,6))))))</f>
        <v>4</v>
      </c>
      <c r="U492" s="62">
        <v>1</v>
      </c>
      <c r="V492" s="46">
        <f t="shared" si="72"/>
        <v>4</v>
      </c>
      <c r="W492" s="60">
        <v>3.9550000000000001</v>
      </c>
      <c r="X492" s="44">
        <f>IF(W492&lt;Benchmarks!C$5,0,IF(W492&lt;Benchmarks!D$5,1,IF(W492&lt;Benchmarks!E$5,2,IF(W492&lt;Benchmarks!F$5,3,IF(W492&lt;Benchmarks!G$5,4,IF(W492&lt;Benchmarks!H$5,5,6))))))</f>
        <v>2</v>
      </c>
      <c r="Y492" s="62">
        <v>0.57664233580000002</v>
      </c>
      <c r="Z492" s="46">
        <f t="shared" si="73"/>
        <v>1.1532846716</v>
      </c>
      <c r="AA492" s="60">
        <v>3.3330000000000002</v>
      </c>
      <c r="AB492" s="44">
        <f>IF(AA492&lt;Benchmarks!C$6,0,IF(AA492&lt;Benchmarks!D$6,1,IF(AA492&lt;Benchmarks!E$6,2,IF(AA492&lt;Benchmarks!F$6,3,IF(AA492&lt;Benchmarks!G$6,4,IF(AA492&lt;Benchmarks!H$6,5,6))))))</f>
        <v>1</v>
      </c>
      <c r="AC492" s="62">
        <v>5.1282051299999999E-2</v>
      </c>
      <c r="AD492" s="46">
        <f t="shared" si="74"/>
        <v>5.1282051299999999E-2</v>
      </c>
      <c r="AE492" s="46">
        <f t="shared" si="75"/>
        <v>7.6644207375000004</v>
      </c>
      <c r="AF492" s="58">
        <v>30</v>
      </c>
      <c r="AG492" s="48">
        <f t="shared" si="76"/>
        <v>0.25548069125</v>
      </c>
      <c r="AH492" s="58">
        <v>20</v>
      </c>
      <c r="AI492" s="58">
        <v>0</v>
      </c>
      <c r="AJ492" s="58">
        <v>283</v>
      </c>
      <c r="AK492" s="58">
        <v>0</v>
      </c>
      <c r="AL492" s="62">
        <v>7.0669999999999997E-2</v>
      </c>
      <c r="AM492" s="58">
        <v>0</v>
      </c>
      <c r="AN492" s="58">
        <v>27</v>
      </c>
      <c r="AO492" s="58">
        <v>0</v>
      </c>
      <c r="AP492" s="58">
        <v>322</v>
      </c>
      <c r="AQ492" s="58">
        <v>0</v>
      </c>
      <c r="AR492" s="62">
        <v>8.3849999999999994E-2</v>
      </c>
      <c r="AS492" s="58">
        <v>0</v>
      </c>
      <c r="AT492" s="111"/>
      <c r="AU492" s="171"/>
      <c r="AV492" s="58">
        <v>0</v>
      </c>
      <c r="AW492" s="58">
        <v>0</v>
      </c>
      <c r="AX492" s="58">
        <v>0</v>
      </c>
      <c r="AY492" s="171"/>
      <c r="AZ492" s="58">
        <v>1</v>
      </c>
      <c r="BA492" s="58">
        <v>80</v>
      </c>
      <c r="BB492" s="58">
        <v>0</v>
      </c>
      <c r="BC492" s="111"/>
      <c r="BD492" s="58">
        <v>1</v>
      </c>
      <c r="BE492" s="111"/>
      <c r="BF492" s="58">
        <v>2</v>
      </c>
      <c r="BG492" s="58">
        <v>2</v>
      </c>
      <c r="BH492" s="58">
        <v>3</v>
      </c>
      <c r="BI492" s="58">
        <v>3</v>
      </c>
      <c r="BJ492" s="58">
        <v>3</v>
      </c>
      <c r="BK492" s="175"/>
      <c r="BL492" s="61">
        <v>1</v>
      </c>
      <c r="BM492" s="61">
        <v>308</v>
      </c>
      <c r="BN492" s="64">
        <v>0</v>
      </c>
      <c r="BO492" s="112"/>
      <c r="BP492" s="58">
        <v>1</v>
      </c>
      <c r="BQ492" s="175"/>
      <c r="BR492" s="61">
        <v>1</v>
      </c>
      <c r="BS492" s="61">
        <v>332</v>
      </c>
      <c r="BT492" s="64">
        <v>0</v>
      </c>
      <c r="BU492" s="112"/>
      <c r="BV492" s="64">
        <v>1</v>
      </c>
      <c r="BW492" s="63">
        <v>0.65190604539999997</v>
      </c>
      <c r="BX492" s="64">
        <v>0</v>
      </c>
      <c r="BY492" s="64">
        <v>4</v>
      </c>
      <c r="BZ492" s="64">
        <v>5</v>
      </c>
      <c r="CA492" s="64">
        <v>5</v>
      </c>
      <c r="CB492" s="177"/>
      <c r="CC492" s="61">
        <v>1</v>
      </c>
      <c r="CD492" s="61">
        <v>68</v>
      </c>
      <c r="CE492" s="64">
        <v>0</v>
      </c>
      <c r="CF492" s="112"/>
      <c r="CG492" s="58">
        <v>1</v>
      </c>
      <c r="CH492" s="171"/>
      <c r="CI492" s="58">
        <v>1</v>
      </c>
      <c r="CJ492" s="58">
        <v>79</v>
      </c>
      <c r="CK492" s="58">
        <v>0</v>
      </c>
      <c r="CL492" s="112"/>
      <c r="CM492" s="58">
        <v>1</v>
      </c>
      <c r="CN492" s="63">
        <v>49.15625</v>
      </c>
      <c r="CO492" s="58">
        <v>0</v>
      </c>
      <c r="CP492" s="58">
        <v>5</v>
      </c>
      <c r="CQ492" s="58">
        <v>5</v>
      </c>
      <c r="CR492" s="58">
        <v>5</v>
      </c>
      <c r="CS492" s="64">
        <v>13</v>
      </c>
      <c r="CT492" s="64">
        <v>17</v>
      </c>
      <c r="CU492" s="63">
        <v>0.76470588240000004</v>
      </c>
      <c r="CV492" s="62">
        <v>0.98208955220000005</v>
      </c>
      <c r="CW492" s="62">
        <v>0.76470588240000004</v>
      </c>
      <c r="CX492" s="46">
        <f t="shared" si="77"/>
        <v>6.7063681453125001</v>
      </c>
      <c r="CY492" s="60">
        <v>0</v>
      </c>
      <c r="CZ492" s="60">
        <v>0</v>
      </c>
      <c r="DA492" s="46">
        <f t="shared" si="78"/>
        <v>15.294117648</v>
      </c>
      <c r="DB492" s="60">
        <v>0</v>
      </c>
      <c r="DC492" s="60">
        <v>0</v>
      </c>
      <c r="DD492" s="66">
        <v>0</v>
      </c>
      <c r="DE492" s="49">
        <f t="shared" si="79"/>
        <v>0.47568617931486484</v>
      </c>
    </row>
    <row r="493" spans="1:109" x14ac:dyDescent="0.45">
      <c r="A493" s="56" t="s">
        <v>2592</v>
      </c>
      <c r="B493" s="57" t="s">
        <v>2593</v>
      </c>
      <c r="C493" s="56" t="s">
        <v>2594</v>
      </c>
      <c r="D493" s="56" t="s">
        <v>2595</v>
      </c>
      <c r="E493" s="56" t="s">
        <v>2596</v>
      </c>
      <c r="F493" s="56" t="s">
        <v>2275</v>
      </c>
      <c r="G493" s="56" t="s">
        <v>2275</v>
      </c>
      <c r="H493" s="56" t="s">
        <v>142</v>
      </c>
      <c r="I493" s="58">
        <v>0</v>
      </c>
      <c r="J493" s="59">
        <v>99</v>
      </c>
      <c r="K493" s="110"/>
      <c r="L493" s="47">
        <f>IF(K493&lt;Benchmarks!C$9,0,IF(K493&lt;Benchmarks!D$9,1,IF(K493&lt;Benchmarks!E$9,2,IF(K493&lt;Benchmarks!F$9,3,IF(K493&lt;Benchmarks!G$9,4,IF(K493&lt;Benchmarks!H$9,5,6))))))</f>
        <v>0</v>
      </c>
      <c r="M493" s="62">
        <v>0.26642335769999997</v>
      </c>
      <c r="N493" s="46">
        <f t="shared" si="70"/>
        <v>0</v>
      </c>
      <c r="O493" s="110"/>
      <c r="P493" s="47">
        <f>IF(O493&lt;Benchmarks!C$8,0,IF(O493&lt;Benchmarks!D$8,1,IF(O493&lt;Benchmarks!E$8,2,IF(O493&lt;Benchmarks!F$8,3,IF(O493&lt;Benchmarks!G$8,4,IF(O493&lt;Benchmarks!H$8,5,6))))))</f>
        <v>0</v>
      </c>
      <c r="Q493" s="62">
        <v>0.33211678830000002</v>
      </c>
      <c r="R493" s="46">
        <f t="shared" si="71"/>
        <v>0</v>
      </c>
      <c r="S493" s="110"/>
      <c r="T493" s="47">
        <f>IF(S493&lt;Benchmarks!C$7,0,IF(S493&lt;Benchmarks!D$7,1,IF(S493&lt;Benchmarks!E$7,2,IF(S493&lt;Benchmarks!F$7,3,IF(S493&lt;Benchmarks!G$7,4,IF(S493&lt;Benchmarks!H$7,5,6))))))</f>
        <v>0</v>
      </c>
      <c r="U493" s="62">
        <v>0.33211678830000002</v>
      </c>
      <c r="V493" s="46">
        <f t="shared" si="72"/>
        <v>0</v>
      </c>
      <c r="W493" s="110"/>
      <c r="X493" s="44">
        <f>IF(W493&lt;Benchmarks!C$5,0,IF(W493&lt;Benchmarks!D$5,1,IF(W493&lt;Benchmarks!E$5,2,IF(W493&lt;Benchmarks!F$5,3,IF(W493&lt;Benchmarks!G$5,4,IF(W493&lt;Benchmarks!H$5,5,6))))))</f>
        <v>0</v>
      </c>
      <c r="Y493" s="62">
        <v>0.33211678830000002</v>
      </c>
      <c r="Z493" s="46">
        <f t="shared" si="73"/>
        <v>0</v>
      </c>
      <c r="AA493" s="110"/>
      <c r="AB493" s="44">
        <f>IF(AA493&lt;Benchmarks!C$6,0,IF(AA493&lt;Benchmarks!D$6,1,IF(AA493&lt;Benchmarks!E$6,2,IF(AA493&lt;Benchmarks!F$6,3,IF(AA493&lt;Benchmarks!G$6,4,IF(AA493&lt;Benchmarks!H$6,5,6))))))</f>
        <v>0</v>
      </c>
      <c r="AC493" s="62">
        <v>0.33333333329999998</v>
      </c>
      <c r="AD493" s="46">
        <f t="shared" si="74"/>
        <v>0</v>
      </c>
      <c r="AE493" s="46">
        <f t="shared" si="75"/>
        <v>0</v>
      </c>
      <c r="AF493" s="58">
        <v>30</v>
      </c>
      <c r="AG493" s="48">
        <f t="shared" si="76"/>
        <v>0</v>
      </c>
      <c r="AH493" s="58">
        <v>18</v>
      </c>
      <c r="AI493" s="58">
        <v>0</v>
      </c>
      <c r="AJ493" s="58">
        <v>272</v>
      </c>
      <c r="AK493" s="58">
        <v>0</v>
      </c>
      <c r="AL493" s="62">
        <v>6.6180000000000003E-2</v>
      </c>
      <c r="AM493" s="58">
        <v>0</v>
      </c>
      <c r="AN493" s="58">
        <v>35</v>
      </c>
      <c r="AO493" s="58">
        <v>0</v>
      </c>
      <c r="AP493" s="58">
        <v>206</v>
      </c>
      <c r="AQ493" s="58">
        <v>0</v>
      </c>
      <c r="AR493" s="62">
        <v>0.1699</v>
      </c>
      <c r="AS493" s="58">
        <v>0</v>
      </c>
      <c r="AT493" s="111"/>
      <c r="AU493" s="171"/>
      <c r="AV493" s="58">
        <v>0</v>
      </c>
      <c r="AW493" s="58">
        <v>0</v>
      </c>
      <c r="AX493" s="58">
        <v>0</v>
      </c>
      <c r="AY493" s="171"/>
      <c r="AZ493" s="171"/>
      <c r="BA493" s="171"/>
      <c r="BB493" s="171"/>
      <c r="BC493" s="111"/>
      <c r="BD493" s="171"/>
      <c r="BE493" s="111"/>
      <c r="BF493" s="171"/>
      <c r="BG493" s="171"/>
      <c r="BH493" s="171"/>
      <c r="BI493" s="171"/>
      <c r="BJ493" s="58">
        <v>0</v>
      </c>
      <c r="BK493" s="175"/>
      <c r="BL493" s="61">
        <v>1</v>
      </c>
      <c r="BM493" s="61">
        <v>294</v>
      </c>
      <c r="BN493" s="64">
        <v>0</v>
      </c>
      <c r="BO493" s="112"/>
      <c r="BP493" s="58">
        <v>1</v>
      </c>
      <c r="BQ493" s="61">
        <v>0</v>
      </c>
      <c r="BR493" s="61">
        <v>0</v>
      </c>
      <c r="BS493" s="61">
        <v>217</v>
      </c>
      <c r="BT493" s="64">
        <v>0</v>
      </c>
      <c r="BU493" s="63">
        <v>0</v>
      </c>
      <c r="BV493" s="64">
        <v>0</v>
      </c>
      <c r="BW493" s="112"/>
      <c r="BX493" s="64">
        <v>2</v>
      </c>
      <c r="BY493" s="64">
        <v>6</v>
      </c>
      <c r="BZ493" s="64">
        <v>6</v>
      </c>
      <c r="CA493" s="64">
        <v>6</v>
      </c>
      <c r="CB493" s="65">
        <v>11</v>
      </c>
      <c r="CC493" s="61">
        <v>0</v>
      </c>
      <c r="CD493" s="61">
        <v>198</v>
      </c>
      <c r="CE493" s="64">
        <v>0</v>
      </c>
      <c r="CF493" s="63">
        <v>5.5559999999999998E-2</v>
      </c>
      <c r="CG493" s="58">
        <v>0</v>
      </c>
      <c r="CH493" s="171"/>
      <c r="CI493" s="58">
        <v>1</v>
      </c>
      <c r="CJ493" s="58">
        <v>153</v>
      </c>
      <c r="CK493" s="58">
        <v>0</v>
      </c>
      <c r="CL493" s="112"/>
      <c r="CM493" s="58">
        <v>1</v>
      </c>
      <c r="CN493" s="112"/>
      <c r="CO493" s="58">
        <v>2</v>
      </c>
      <c r="CP493" s="58">
        <v>5</v>
      </c>
      <c r="CQ493" s="58">
        <v>5</v>
      </c>
      <c r="CR493" s="58">
        <v>5</v>
      </c>
      <c r="CS493" s="64">
        <v>11</v>
      </c>
      <c r="CT493" s="64">
        <v>17</v>
      </c>
      <c r="CU493" s="63">
        <v>0.64705882349999999</v>
      </c>
      <c r="CV493" s="62">
        <v>0.97716894980000002</v>
      </c>
      <c r="CW493" s="62">
        <v>0.64705882349999999</v>
      </c>
      <c r="CX493" s="46">
        <f t="shared" si="77"/>
        <v>0</v>
      </c>
      <c r="CY493" s="60">
        <v>0</v>
      </c>
      <c r="CZ493" s="60">
        <v>0</v>
      </c>
      <c r="DA493" s="46">
        <f t="shared" si="78"/>
        <v>12.94117647</v>
      </c>
      <c r="DB493" s="60">
        <v>0</v>
      </c>
      <c r="DC493" s="60">
        <v>0</v>
      </c>
      <c r="DD493" s="66">
        <v>0</v>
      </c>
      <c r="DE493" s="49">
        <f t="shared" si="79"/>
        <v>0.27980922097297301</v>
      </c>
    </row>
    <row r="494" spans="1:109" x14ac:dyDescent="0.45">
      <c r="A494" s="56" t="s">
        <v>2597</v>
      </c>
      <c r="B494" s="57" t="s">
        <v>2598</v>
      </c>
      <c r="C494" s="56" t="s">
        <v>2599</v>
      </c>
      <c r="D494" s="56" t="s">
        <v>2600</v>
      </c>
      <c r="E494" s="56" t="s">
        <v>2601</v>
      </c>
      <c r="F494" s="56" t="s">
        <v>2275</v>
      </c>
      <c r="G494" s="56" t="s">
        <v>2275</v>
      </c>
      <c r="H494" s="56" t="s">
        <v>142</v>
      </c>
      <c r="I494" s="58">
        <v>0</v>
      </c>
      <c r="J494" s="59">
        <v>98</v>
      </c>
      <c r="K494" s="60">
        <v>2.2269999999999999</v>
      </c>
      <c r="L494" s="47">
        <f>IF(K494&lt;Benchmarks!C$9,0,IF(K494&lt;Benchmarks!D$9,1,IF(K494&lt;Benchmarks!E$9,2,IF(K494&lt;Benchmarks!F$9,3,IF(K494&lt;Benchmarks!G$9,4,IF(K494&lt;Benchmarks!H$9,5,6))))))</f>
        <v>1</v>
      </c>
      <c r="M494" s="62">
        <v>0.74087591239999995</v>
      </c>
      <c r="N494" s="46">
        <f t="shared" si="70"/>
        <v>0.74087591239999995</v>
      </c>
      <c r="O494" s="60">
        <v>0.54800000000000004</v>
      </c>
      <c r="P494" s="47">
        <f>IF(O494&lt;Benchmarks!C$8,0,IF(O494&lt;Benchmarks!D$8,1,IF(O494&lt;Benchmarks!E$8,2,IF(O494&lt;Benchmarks!F$8,3,IF(O494&lt;Benchmarks!G$8,4,IF(O494&lt;Benchmarks!H$8,5,6))))))</f>
        <v>0</v>
      </c>
      <c r="Q494" s="62">
        <v>1</v>
      </c>
      <c r="R494" s="46">
        <f t="shared" si="71"/>
        <v>0</v>
      </c>
      <c r="S494" s="60">
        <v>0.53900000000000003</v>
      </c>
      <c r="T494" s="47">
        <f>IF(S494&lt;Benchmarks!C$7,0,IF(S494&lt;Benchmarks!D$7,1,IF(S494&lt;Benchmarks!E$7,2,IF(S494&lt;Benchmarks!F$7,3,IF(S494&lt;Benchmarks!G$7,4,IF(S494&lt;Benchmarks!H$7,5,6))))))</f>
        <v>4</v>
      </c>
      <c r="U494" s="62">
        <v>1</v>
      </c>
      <c r="V494" s="46">
        <f t="shared" si="72"/>
        <v>4</v>
      </c>
      <c r="W494" s="60">
        <v>3.3149999999999999</v>
      </c>
      <c r="X494" s="44">
        <f>IF(W494&lt;Benchmarks!C$5,0,IF(W494&lt;Benchmarks!D$5,1,IF(W494&lt;Benchmarks!E$5,2,IF(W494&lt;Benchmarks!F$5,3,IF(W494&lt;Benchmarks!G$5,4,IF(W494&lt;Benchmarks!H$5,5,6))))))</f>
        <v>0</v>
      </c>
      <c r="Y494" s="62">
        <v>0.52919708030000001</v>
      </c>
      <c r="Z494" s="46">
        <f t="shared" si="73"/>
        <v>0</v>
      </c>
      <c r="AA494" s="60">
        <v>3.1539999999999999</v>
      </c>
      <c r="AB494" s="44">
        <f>IF(AA494&lt;Benchmarks!C$6,0,IF(AA494&lt;Benchmarks!D$6,1,IF(AA494&lt;Benchmarks!E$6,2,IF(AA494&lt;Benchmarks!F$6,3,IF(AA494&lt;Benchmarks!G$6,4,IF(AA494&lt;Benchmarks!H$6,5,6))))))</f>
        <v>0</v>
      </c>
      <c r="AC494" s="62">
        <v>0.37179487179999998</v>
      </c>
      <c r="AD494" s="46">
        <f t="shared" si="74"/>
        <v>0</v>
      </c>
      <c r="AE494" s="46">
        <f t="shared" si="75"/>
        <v>4.7408759123999999</v>
      </c>
      <c r="AF494" s="58">
        <v>30</v>
      </c>
      <c r="AG494" s="48">
        <f t="shared" si="76"/>
        <v>0.15802919707999999</v>
      </c>
      <c r="AH494" s="58">
        <v>19</v>
      </c>
      <c r="AI494" s="58">
        <v>0</v>
      </c>
      <c r="AJ494" s="58">
        <v>249</v>
      </c>
      <c r="AK494" s="58">
        <v>0</v>
      </c>
      <c r="AL494" s="62">
        <v>7.6310000000000003E-2</v>
      </c>
      <c r="AM494" s="58">
        <v>0</v>
      </c>
      <c r="AN494" s="58">
        <v>13</v>
      </c>
      <c r="AO494" s="58">
        <v>0</v>
      </c>
      <c r="AP494" s="58">
        <v>242</v>
      </c>
      <c r="AQ494" s="58">
        <v>0</v>
      </c>
      <c r="AR494" s="62">
        <v>5.3719999999999997E-2</v>
      </c>
      <c r="AS494" s="58">
        <v>0</v>
      </c>
      <c r="AT494" s="62">
        <v>0.34996127030000002</v>
      </c>
      <c r="AU494" s="58">
        <v>0</v>
      </c>
      <c r="AV494" s="58">
        <v>2</v>
      </c>
      <c r="AW494" s="58">
        <v>3</v>
      </c>
      <c r="AX494" s="58">
        <v>3</v>
      </c>
      <c r="AY494" s="171"/>
      <c r="AZ494" s="58">
        <v>1</v>
      </c>
      <c r="BA494" s="58">
        <v>58</v>
      </c>
      <c r="BB494" s="58">
        <v>0</v>
      </c>
      <c r="BC494" s="111"/>
      <c r="BD494" s="58">
        <v>1</v>
      </c>
      <c r="BE494" s="111"/>
      <c r="BF494" s="58">
        <v>2</v>
      </c>
      <c r="BG494" s="58">
        <v>2</v>
      </c>
      <c r="BH494" s="58">
        <v>3</v>
      </c>
      <c r="BI494" s="58">
        <v>3</v>
      </c>
      <c r="BJ494" s="58">
        <v>3</v>
      </c>
      <c r="BK494" s="61">
        <v>16</v>
      </c>
      <c r="BL494" s="61">
        <v>0</v>
      </c>
      <c r="BM494" s="61">
        <v>271</v>
      </c>
      <c r="BN494" s="64">
        <v>0</v>
      </c>
      <c r="BO494" s="63">
        <v>5.9040000000000002E-2</v>
      </c>
      <c r="BP494" s="58">
        <v>0</v>
      </c>
      <c r="BQ494" s="175"/>
      <c r="BR494" s="61">
        <v>1</v>
      </c>
      <c r="BS494" s="61">
        <v>264</v>
      </c>
      <c r="BT494" s="64">
        <v>0</v>
      </c>
      <c r="BU494" s="112"/>
      <c r="BV494" s="64">
        <v>1</v>
      </c>
      <c r="BW494" s="112"/>
      <c r="BX494" s="64">
        <v>2</v>
      </c>
      <c r="BY494" s="64">
        <v>0</v>
      </c>
      <c r="BZ494" s="64">
        <v>4</v>
      </c>
      <c r="CA494" s="64">
        <v>4</v>
      </c>
      <c r="CB494" s="65">
        <v>26</v>
      </c>
      <c r="CC494" s="61">
        <v>0</v>
      </c>
      <c r="CD494" s="61">
        <v>230</v>
      </c>
      <c r="CE494" s="64">
        <v>0</v>
      </c>
      <c r="CF494" s="63">
        <v>0.11304</v>
      </c>
      <c r="CG494" s="58">
        <v>0</v>
      </c>
      <c r="CH494" s="58">
        <v>26</v>
      </c>
      <c r="CI494" s="58">
        <v>0</v>
      </c>
      <c r="CJ494" s="58">
        <v>246</v>
      </c>
      <c r="CK494" s="58">
        <v>0</v>
      </c>
      <c r="CL494" s="63">
        <v>0.10569000000000001</v>
      </c>
      <c r="CM494" s="58">
        <v>0</v>
      </c>
      <c r="CN494" s="63">
        <v>0.1056641748</v>
      </c>
      <c r="CO494" s="58">
        <v>0</v>
      </c>
      <c r="CP494" s="58">
        <v>1</v>
      </c>
      <c r="CQ494" s="58">
        <v>1</v>
      </c>
      <c r="CR494" s="58">
        <v>1</v>
      </c>
      <c r="CS494" s="64">
        <v>8</v>
      </c>
      <c r="CT494" s="64">
        <v>17</v>
      </c>
      <c r="CU494" s="63">
        <v>0.47058823529999999</v>
      </c>
      <c r="CV494" s="62">
        <v>0.98484848479999998</v>
      </c>
      <c r="CW494" s="62">
        <v>0.47058823529999999</v>
      </c>
      <c r="CX494" s="46">
        <f t="shared" si="77"/>
        <v>4.14826642335</v>
      </c>
      <c r="CY494" s="60">
        <v>0</v>
      </c>
      <c r="CZ494" s="60">
        <v>0</v>
      </c>
      <c r="DA494" s="46">
        <f t="shared" si="78"/>
        <v>9.4117647059999996</v>
      </c>
      <c r="DB494" s="60">
        <v>0</v>
      </c>
      <c r="DC494" s="60">
        <v>0</v>
      </c>
      <c r="DD494" s="66">
        <v>0</v>
      </c>
      <c r="DE494" s="49">
        <f t="shared" si="79"/>
        <v>0.29318986225621618</v>
      </c>
    </row>
    <row r="495" spans="1:109" x14ac:dyDescent="0.45">
      <c r="A495" s="56" t="s">
        <v>2602</v>
      </c>
      <c r="B495" s="57" t="s">
        <v>2603</v>
      </c>
      <c r="C495" s="56" t="s">
        <v>2604</v>
      </c>
      <c r="D495" s="56" t="s">
        <v>2605</v>
      </c>
      <c r="E495" s="56" t="s">
        <v>2606</v>
      </c>
      <c r="F495" s="56" t="s">
        <v>2607</v>
      </c>
      <c r="G495" s="56" t="s">
        <v>2607</v>
      </c>
      <c r="H495" s="56" t="s">
        <v>142</v>
      </c>
      <c r="I495" s="58">
        <v>0</v>
      </c>
      <c r="J495" s="59">
        <v>168</v>
      </c>
      <c r="K495" s="60">
        <v>2.742</v>
      </c>
      <c r="L495" s="47">
        <f>IF(K495&lt;Benchmarks!C$9,0,IF(K495&lt;Benchmarks!D$9,1,IF(K495&lt;Benchmarks!E$9,2,IF(K495&lt;Benchmarks!F$9,3,IF(K495&lt;Benchmarks!G$9,4,IF(K495&lt;Benchmarks!H$9,5,6))))))</f>
        <v>5</v>
      </c>
      <c r="M495" s="62">
        <v>0.93795620440000005</v>
      </c>
      <c r="N495" s="46">
        <f t="shared" si="70"/>
        <v>4.689781022</v>
      </c>
      <c r="O495" s="60">
        <v>0.36599999999999999</v>
      </c>
      <c r="P495" s="47">
        <f>IF(O495&lt;Benchmarks!C$8,0,IF(O495&lt;Benchmarks!D$8,1,IF(O495&lt;Benchmarks!E$8,2,IF(O495&lt;Benchmarks!F$8,3,IF(O495&lt;Benchmarks!G$8,4,IF(O495&lt;Benchmarks!H$8,5,6))))))</f>
        <v>0</v>
      </c>
      <c r="Q495" s="62">
        <v>1</v>
      </c>
      <c r="R495" s="46">
        <f t="shared" si="71"/>
        <v>0</v>
      </c>
      <c r="S495" s="60">
        <v>1.012</v>
      </c>
      <c r="T495" s="47">
        <f>IF(S495&lt;Benchmarks!C$7,0,IF(S495&lt;Benchmarks!D$7,1,IF(S495&lt;Benchmarks!E$7,2,IF(S495&lt;Benchmarks!F$7,3,IF(S495&lt;Benchmarks!G$7,4,IF(S495&lt;Benchmarks!H$7,5,6))))))</f>
        <v>6</v>
      </c>
      <c r="U495" s="62">
        <v>1</v>
      </c>
      <c r="V495" s="46">
        <f t="shared" si="72"/>
        <v>6</v>
      </c>
      <c r="W495" s="60">
        <v>4.12</v>
      </c>
      <c r="X495" s="44">
        <f>IF(W495&lt;Benchmarks!C$5,0,IF(W495&lt;Benchmarks!D$5,1,IF(W495&lt;Benchmarks!E$5,2,IF(W495&lt;Benchmarks!F$5,3,IF(W495&lt;Benchmarks!G$5,4,IF(W495&lt;Benchmarks!H$5,5,6))))))</f>
        <v>4</v>
      </c>
      <c r="Y495" s="62">
        <v>0.95255474449999999</v>
      </c>
      <c r="Z495" s="46">
        <f t="shared" si="73"/>
        <v>3.810218978</v>
      </c>
      <c r="AA495" s="60">
        <v>3.8660000000000001</v>
      </c>
      <c r="AB495" s="44">
        <f>IF(AA495&lt;Benchmarks!C$6,0,IF(AA495&lt;Benchmarks!D$6,1,IF(AA495&lt;Benchmarks!E$6,2,IF(AA495&lt;Benchmarks!F$6,3,IF(AA495&lt;Benchmarks!G$6,4,IF(AA495&lt;Benchmarks!H$6,5,6))))))</f>
        <v>4</v>
      </c>
      <c r="AC495" s="62">
        <v>0.8461538462</v>
      </c>
      <c r="AD495" s="46">
        <f t="shared" si="74"/>
        <v>3.3846153848</v>
      </c>
      <c r="AE495" s="46">
        <f t="shared" si="75"/>
        <v>17.8846153848</v>
      </c>
      <c r="AF495" s="58">
        <v>30</v>
      </c>
      <c r="AG495" s="48">
        <f t="shared" si="76"/>
        <v>0.59615384616</v>
      </c>
      <c r="AH495" s="171"/>
      <c r="AI495" s="58">
        <v>1</v>
      </c>
      <c r="AJ495" s="58">
        <v>275</v>
      </c>
      <c r="AK495" s="58">
        <v>0</v>
      </c>
      <c r="AL495" s="111"/>
      <c r="AM495" s="58">
        <v>1</v>
      </c>
      <c r="AN495" s="58">
        <v>11</v>
      </c>
      <c r="AO495" s="58">
        <v>0</v>
      </c>
      <c r="AP495" s="58">
        <v>302</v>
      </c>
      <c r="AQ495" s="58">
        <v>0</v>
      </c>
      <c r="AR495" s="62">
        <v>3.6420000000000001E-2</v>
      </c>
      <c r="AS495" s="58">
        <v>0</v>
      </c>
      <c r="AT495" s="111"/>
      <c r="AU495" s="171"/>
      <c r="AV495" s="58">
        <v>4</v>
      </c>
      <c r="AW495" s="58">
        <v>0</v>
      </c>
      <c r="AX495" s="58">
        <v>4</v>
      </c>
      <c r="AY495" s="171"/>
      <c r="AZ495" s="58">
        <v>1</v>
      </c>
      <c r="BA495" s="58">
        <v>70</v>
      </c>
      <c r="BB495" s="58">
        <v>0</v>
      </c>
      <c r="BC495" s="111"/>
      <c r="BD495" s="58">
        <v>1</v>
      </c>
      <c r="BE495" s="111"/>
      <c r="BF495" s="171"/>
      <c r="BG495" s="58">
        <v>4</v>
      </c>
      <c r="BH495" s="58">
        <v>0</v>
      </c>
      <c r="BI495" s="58">
        <v>4</v>
      </c>
      <c r="BJ495" s="58">
        <v>4</v>
      </c>
      <c r="BK495" s="175"/>
      <c r="BL495" s="61">
        <v>1</v>
      </c>
      <c r="BM495" s="61">
        <v>334</v>
      </c>
      <c r="BN495" s="64">
        <v>0</v>
      </c>
      <c r="BO495" s="112"/>
      <c r="BP495" s="58">
        <v>1</v>
      </c>
      <c r="BQ495" s="175"/>
      <c r="BR495" s="61">
        <v>1</v>
      </c>
      <c r="BS495" s="61">
        <v>368</v>
      </c>
      <c r="BT495" s="64">
        <v>0</v>
      </c>
      <c r="BU495" s="112"/>
      <c r="BV495" s="64">
        <v>1</v>
      </c>
      <c r="BW495" s="63">
        <v>9.2184368700000005E-2</v>
      </c>
      <c r="BX495" s="64">
        <v>0</v>
      </c>
      <c r="BY495" s="64">
        <v>3</v>
      </c>
      <c r="BZ495" s="64">
        <v>0</v>
      </c>
      <c r="CA495" s="64">
        <v>3</v>
      </c>
      <c r="CB495" s="65">
        <v>14</v>
      </c>
      <c r="CC495" s="61">
        <v>0</v>
      </c>
      <c r="CD495" s="61">
        <v>298</v>
      </c>
      <c r="CE495" s="64">
        <v>0</v>
      </c>
      <c r="CF495" s="63">
        <v>4.6980000000000001E-2</v>
      </c>
      <c r="CG495" s="58">
        <v>0</v>
      </c>
      <c r="CH495" s="58">
        <v>31</v>
      </c>
      <c r="CI495" s="58">
        <v>0</v>
      </c>
      <c r="CJ495" s="58">
        <v>338</v>
      </c>
      <c r="CK495" s="58">
        <v>0</v>
      </c>
      <c r="CL495" s="63">
        <v>9.1719999999999996E-2</v>
      </c>
      <c r="CM495" s="58">
        <v>0</v>
      </c>
      <c r="CN495" s="112"/>
      <c r="CO495" s="171"/>
      <c r="CP495" s="58">
        <v>2</v>
      </c>
      <c r="CQ495" s="58">
        <v>0</v>
      </c>
      <c r="CR495" s="58">
        <v>2</v>
      </c>
      <c r="CS495" s="64">
        <v>9</v>
      </c>
      <c r="CT495" s="64">
        <v>17</v>
      </c>
      <c r="CU495" s="63">
        <v>0.52941176469999995</v>
      </c>
      <c r="CV495" s="62">
        <v>0.94195250659999996</v>
      </c>
      <c r="CW495" s="62">
        <v>0.26470588239999998</v>
      </c>
      <c r="CX495" s="46">
        <f t="shared" si="77"/>
        <v>15.6490384617</v>
      </c>
      <c r="CY495" s="60">
        <v>0</v>
      </c>
      <c r="CZ495" s="60">
        <v>0</v>
      </c>
      <c r="DA495" s="46">
        <f t="shared" si="78"/>
        <v>5.2941176479999994</v>
      </c>
      <c r="DB495" s="60">
        <v>0</v>
      </c>
      <c r="DC495" s="60">
        <v>0</v>
      </c>
      <c r="DD495" s="66">
        <v>0</v>
      </c>
      <c r="DE495" s="49">
        <f t="shared" si="79"/>
        <v>0.45282499696648648</v>
      </c>
    </row>
    <row r="496" spans="1:109" x14ac:dyDescent="0.45">
      <c r="A496" s="56" t="s">
        <v>2608</v>
      </c>
      <c r="B496" s="57" t="s">
        <v>2609</v>
      </c>
      <c r="C496" s="56" t="s">
        <v>2610</v>
      </c>
      <c r="D496" s="56" t="s">
        <v>2611</v>
      </c>
      <c r="E496" s="56" t="s">
        <v>2612</v>
      </c>
      <c r="F496" s="56" t="s">
        <v>2613</v>
      </c>
      <c r="G496" s="56" t="s">
        <v>2607</v>
      </c>
      <c r="H496" s="56" t="s">
        <v>142</v>
      </c>
      <c r="I496" s="58">
        <v>0</v>
      </c>
      <c r="J496" s="59">
        <v>96</v>
      </c>
      <c r="K496" s="60">
        <v>2.903</v>
      </c>
      <c r="L496" s="47">
        <f>IF(K496&lt;Benchmarks!C$9,0,IF(K496&lt;Benchmarks!D$9,1,IF(K496&lt;Benchmarks!E$9,2,IF(K496&lt;Benchmarks!F$9,3,IF(K496&lt;Benchmarks!G$9,4,IF(K496&lt;Benchmarks!H$9,5,6))))))</f>
        <v>5</v>
      </c>
      <c r="M496" s="62">
        <v>0.98175182480000001</v>
      </c>
      <c r="N496" s="46">
        <f t="shared" si="70"/>
        <v>4.9087591240000004</v>
      </c>
      <c r="O496" s="60">
        <v>0.78900000000000003</v>
      </c>
      <c r="P496" s="47">
        <f>IF(O496&lt;Benchmarks!C$8,0,IF(O496&lt;Benchmarks!D$8,1,IF(O496&lt;Benchmarks!E$8,2,IF(O496&lt;Benchmarks!F$8,3,IF(O496&lt;Benchmarks!G$8,4,IF(O496&lt;Benchmarks!H$8,5,6))))))</f>
        <v>0</v>
      </c>
      <c r="Q496" s="62">
        <v>1</v>
      </c>
      <c r="R496" s="46">
        <f t="shared" si="71"/>
        <v>0</v>
      </c>
      <c r="S496" s="60">
        <v>0.64400000000000002</v>
      </c>
      <c r="T496" s="47">
        <f>IF(S496&lt;Benchmarks!C$7,0,IF(S496&lt;Benchmarks!D$7,1,IF(S496&lt;Benchmarks!E$7,2,IF(S496&lt;Benchmarks!F$7,3,IF(S496&lt;Benchmarks!G$7,4,IF(S496&lt;Benchmarks!H$7,5,6))))))</f>
        <v>5</v>
      </c>
      <c r="U496" s="62">
        <v>1</v>
      </c>
      <c r="V496" s="46">
        <f t="shared" si="72"/>
        <v>5</v>
      </c>
      <c r="W496" s="60">
        <v>4.335</v>
      </c>
      <c r="X496" s="44">
        <f>IF(W496&lt;Benchmarks!C$5,0,IF(W496&lt;Benchmarks!D$5,1,IF(W496&lt;Benchmarks!E$5,2,IF(W496&lt;Benchmarks!F$5,3,IF(W496&lt;Benchmarks!G$5,4,IF(W496&lt;Benchmarks!H$5,5,6))))))</f>
        <v>5</v>
      </c>
      <c r="Y496" s="62">
        <v>0.95620437960000004</v>
      </c>
      <c r="Z496" s="46">
        <f t="shared" si="73"/>
        <v>4.7810218980000005</v>
      </c>
      <c r="AA496" s="60">
        <v>3.887</v>
      </c>
      <c r="AB496" s="44">
        <f>IF(AA496&lt;Benchmarks!C$6,0,IF(AA496&lt;Benchmarks!D$6,1,IF(AA496&lt;Benchmarks!E$6,2,IF(AA496&lt;Benchmarks!F$6,3,IF(AA496&lt;Benchmarks!G$6,4,IF(AA496&lt;Benchmarks!H$6,5,6))))))</f>
        <v>4</v>
      </c>
      <c r="AC496" s="62">
        <v>0.87179487180000004</v>
      </c>
      <c r="AD496" s="46">
        <f t="shared" si="74"/>
        <v>3.4871794872000001</v>
      </c>
      <c r="AE496" s="46">
        <f t="shared" si="75"/>
        <v>18.176960509200001</v>
      </c>
      <c r="AF496" s="58">
        <v>30</v>
      </c>
      <c r="AG496" s="48">
        <f t="shared" si="76"/>
        <v>0.60589868363999999</v>
      </c>
      <c r="AH496" s="58">
        <v>14</v>
      </c>
      <c r="AI496" s="58">
        <v>0</v>
      </c>
      <c r="AJ496" s="58">
        <v>172</v>
      </c>
      <c r="AK496" s="58">
        <v>0</v>
      </c>
      <c r="AL496" s="62">
        <v>8.14E-2</v>
      </c>
      <c r="AM496" s="58">
        <v>0</v>
      </c>
      <c r="AN496" s="58">
        <v>17</v>
      </c>
      <c r="AO496" s="58">
        <v>0</v>
      </c>
      <c r="AP496" s="58">
        <v>173</v>
      </c>
      <c r="AQ496" s="58">
        <v>0</v>
      </c>
      <c r="AR496" s="62">
        <v>9.8269999999999996E-2</v>
      </c>
      <c r="AS496" s="58">
        <v>0</v>
      </c>
      <c r="AT496" s="111"/>
      <c r="AU496" s="171"/>
      <c r="AV496" s="58">
        <v>0</v>
      </c>
      <c r="AW496" s="58">
        <v>0</v>
      </c>
      <c r="AX496" s="58">
        <v>0</v>
      </c>
      <c r="AY496" s="171"/>
      <c r="AZ496" s="58">
        <v>1</v>
      </c>
      <c r="BA496" s="58">
        <v>45</v>
      </c>
      <c r="BB496" s="58">
        <v>0</v>
      </c>
      <c r="BC496" s="111"/>
      <c r="BD496" s="58">
        <v>1</v>
      </c>
      <c r="BE496" s="111"/>
      <c r="BF496" s="171"/>
      <c r="BG496" s="58">
        <v>0</v>
      </c>
      <c r="BH496" s="58">
        <v>0</v>
      </c>
      <c r="BI496" s="58">
        <v>0</v>
      </c>
      <c r="BJ496" s="58">
        <v>0</v>
      </c>
      <c r="BK496" s="61">
        <v>0</v>
      </c>
      <c r="BL496" s="61">
        <v>0</v>
      </c>
      <c r="BM496" s="61">
        <v>189</v>
      </c>
      <c r="BN496" s="64">
        <v>0</v>
      </c>
      <c r="BO496" s="63">
        <v>0</v>
      </c>
      <c r="BP496" s="58">
        <v>0</v>
      </c>
      <c r="BQ496" s="175"/>
      <c r="BR496" s="61">
        <v>1</v>
      </c>
      <c r="BS496" s="61">
        <v>189</v>
      </c>
      <c r="BT496" s="64">
        <v>0</v>
      </c>
      <c r="BU496" s="112"/>
      <c r="BV496" s="64">
        <v>1</v>
      </c>
      <c r="BW496" s="112"/>
      <c r="BX496" s="172"/>
      <c r="BY496" s="64">
        <v>2</v>
      </c>
      <c r="BZ496" s="64">
        <v>0</v>
      </c>
      <c r="CA496" s="64">
        <v>2</v>
      </c>
      <c r="CB496" s="65">
        <v>17</v>
      </c>
      <c r="CC496" s="61">
        <v>0</v>
      </c>
      <c r="CD496" s="61">
        <v>183</v>
      </c>
      <c r="CE496" s="64">
        <v>0</v>
      </c>
      <c r="CF496" s="63">
        <v>9.2899999999999996E-2</v>
      </c>
      <c r="CG496" s="58">
        <v>0</v>
      </c>
      <c r="CH496" s="58">
        <v>14</v>
      </c>
      <c r="CI496" s="58">
        <v>0</v>
      </c>
      <c r="CJ496" s="58">
        <v>181</v>
      </c>
      <c r="CK496" s="58">
        <v>0</v>
      </c>
      <c r="CL496" s="63">
        <v>7.7350000000000002E-2</v>
      </c>
      <c r="CM496" s="58">
        <v>0</v>
      </c>
      <c r="CN496" s="63">
        <v>0.31464993930000001</v>
      </c>
      <c r="CO496" s="58">
        <v>0</v>
      </c>
      <c r="CP496" s="58">
        <v>3</v>
      </c>
      <c r="CQ496" s="58">
        <v>3</v>
      </c>
      <c r="CR496" s="58">
        <v>3</v>
      </c>
      <c r="CS496" s="64">
        <v>5</v>
      </c>
      <c r="CT496" s="64">
        <v>17</v>
      </c>
      <c r="CU496" s="63">
        <v>0.29411764709999999</v>
      </c>
      <c r="CV496" s="62">
        <v>0.98387096770000004</v>
      </c>
      <c r="CW496" s="62">
        <v>0.29411764709999999</v>
      </c>
      <c r="CX496" s="46">
        <f t="shared" si="77"/>
        <v>15.904840445550001</v>
      </c>
      <c r="CY496" s="60">
        <v>0</v>
      </c>
      <c r="CZ496" s="60">
        <v>0</v>
      </c>
      <c r="DA496" s="46">
        <f t="shared" si="78"/>
        <v>5.8823529419999998</v>
      </c>
      <c r="DB496" s="60">
        <v>0</v>
      </c>
      <c r="DC496" s="60">
        <v>0</v>
      </c>
      <c r="DD496" s="66">
        <v>0</v>
      </c>
      <c r="DE496" s="49">
        <f t="shared" si="79"/>
        <v>0.47107445162270273</v>
      </c>
    </row>
    <row r="497" spans="1:109" x14ac:dyDescent="0.45">
      <c r="A497" s="56" t="s">
        <v>2614</v>
      </c>
      <c r="B497" s="57" t="s">
        <v>2615</v>
      </c>
      <c r="C497" s="56" t="s">
        <v>2616</v>
      </c>
      <c r="D497" s="56" t="s">
        <v>2617</v>
      </c>
      <c r="E497" s="56" t="s">
        <v>2618</v>
      </c>
      <c r="F497" s="56" t="s">
        <v>2613</v>
      </c>
      <c r="G497" s="56" t="s">
        <v>2607</v>
      </c>
      <c r="H497" s="56" t="s">
        <v>142</v>
      </c>
      <c r="I497" s="58">
        <v>0</v>
      </c>
      <c r="J497" s="59">
        <v>74</v>
      </c>
      <c r="K497" s="60">
        <v>2.5870000000000002</v>
      </c>
      <c r="L497" s="47">
        <f>IF(K497&lt;Benchmarks!C$9,0,IF(K497&lt;Benchmarks!D$9,1,IF(K497&lt;Benchmarks!E$9,2,IF(K497&lt;Benchmarks!F$9,3,IF(K497&lt;Benchmarks!G$9,4,IF(K497&lt;Benchmarks!H$9,5,6))))))</f>
        <v>4</v>
      </c>
      <c r="M497" s="62">
        <v>0.55839416060000002</v>
      </c>
      <c r="N497" s="46">
        <f t="shared" si="70"/>
        <v>2.2335766424000001</v>
      </c>
      <c r="O497" s="60">
        <v>0.93700000000000006</v>
      </c>
      <c r="P497" s="47">
        <f>IF(O497&lt;Benchmarks!C$8,0,IF(O497&lt;Benchmarks!D$8,1,IF(O497&lt;Benchmarks!E$8,2,IF(O497&lt;Benchmarks!F$8,3,IF(O497&lt;Benchmarks!G$8,4,IF(O497&lt;Benchmarks!H$8,5,6))))))</f>
        <v>0</v>
      </c>
      <c r="Q497" s="62">
        <v>1</v>
      </c>
      <c r="R497" s="46">
        <f t="shared" si="71"/>
        <v>0</v>
      </c>
      <c r="S497" s="60">
        <v>0.373</v>
      </c>
      <c r="T497" s="47">
        <f>IF(S497&lt;Benchmarks!C$7,0,IF(S497&lt;Benchmarks!D$7,1,IF(S497&lt;Benchmarks!E$7,2,IF(S497&lt;Benchmarks!F$7,3,IF(S497&lt;Benchmarks!G$7,4,IF(S497&lt;Benchmarks!H$7,5,6))))))</f>
        <v>2</v>
      </c>
      <c r="U497" s="62">
        <v>1</v>
      </c>
      <c r="V497" s="46">
        <f t="shared" si="72"/>
        <v>2</v>
      </c>
      <c r="W497" s="60">
        <v>3.8969999999999998</v>
      </c>
      <c r="X497" s="44">
        <f>IF(W497&lt;Benchmarks!C$5,0,IF(W497&lt;Benchmarks!D$5,1,IF(W497&lt;Benchmarks!E$5,2,IF(W497&lt;Benchmarks!F$5,3,IF(W497&lt;Benchmarks!G$5,4,IF(W497&lt;Benchmarks!H$5,5,6))))))</f>
        <v>2</v>
      </c>
      <c r="Y497" s="62">
        <v>0.14963503650000001</v>
      </c>
      <c r="Z497" s="46">
        <f t="shared" si="73"/>
        <v>0.29927007300000003</v>
      </c>
      <c r="AA497" s="60">
        <v>3.4630000000000001</v>
      </c>
      <c r="AB497" s="44">
        <f>IF(AA497&lt;Benchmarks!C$6,0,IF(AA497&lt;Benchmarks!D$6,1,IF(AA497&lt;Benchmarks!E$6,2,IF(AA497&lt;Benchmarks!F$6,3,IF(AA497&lt;Benchmarks!G$6,4,IF(AA497&lt;Benchmarks!H$6,5,6))))))</f>
        <v>2</v>
      </c>
      <c r="AC497" s="62">
        <v>0.1025641026</v>
      </c>
      <c r="AD497" s="46">
        <f t="shared" si="74"/>
        <v>0.2051282052</v>
      </c>
      <c r="AE497" s="46">
        <f t="shared" si="75"/>
        <v>4.7379749206000001</v>
      </c>
      <c r="AF497" s="58">
        <v>30</v>
      </c>
      <c r="AG497" s="48">
        <f t="shared" si="76"/>
        <v>0.15793249735333334</v>
      </c>
      <c r="AH497" s="171"/>
      <c r="AI497" s="58">
        <v>1</v>
      </c>
      <c r="AJ497" s="58">
        <v>168</v>
      </c>
      <c r="AK497" s="58">
        <v>0</v>
      </c>
      <c r="AL497" s="111"/>
      <c r="AM497" s="58">
        <v>1</v>
      </c>
      <c r="AN497" s="58">
        <v>13</v>
      </c>
      <c r="AO497" s="58">
        <v>0</v>
      </c>
      <c r="AP497" s="58">
        <v>202</v>
      </c>
      <c r="AQ497" s="58">
        <v>0</v>
      </c>
      <c r="AR497" s="62">
        <v>6.4360000000000001E-2</v>
      </c>
      <c r="AS497" s="58">
        <v>0</v>
      </c>
      <c r="AT497" s="111"/>
      <c r="AU497" s="171"/>
      <c r="AV497" s="58">
        <v>1</v>
      </c>
      <c r="AW497" s="58">
        <v>0</v>
      </c>
      <c r="AX497" s="58">
        <v>1</v>
      </c>
      <c r="AY497" s="171"/>
      <c r="AZ497" s="58">
        <v>1</v>
      </c>
      <c r="BA497" s="58">
        <v>48</v>
      </c>
      <c r="BB497" s="58">
        <v>0</v>
      </c>
      <c r="BC497" s="111"/>
      <c r="BD497" s="58">
        <v>1</v>
      </c>
      <c r="BE497" s="111"/>
      <c r="BF497" s="171"/>
      <c r="BG497" s="58">
        <v>1</v>
      </c>
      <c r="BH497" s="58">
        <v>0</v>
      </c>
      <c r="BI497" s="58">
        <v>1</v>
      </c>
      <c r="BJ497" s="58">
        <v>1</v>
      </c>
      <c r="BK497" s="175"/>
      <c r="BL497" s="61">
        <v>1</v>
      </c>
      <c r="BM497" s="61">
        <v>211</v>
      </c>
      <c r="BN497" s="64">
        <v>0</v>
      </c>
      <c r="BO497" s="112"/>
      <c r="BP497" s="58">
        <v>1</v>
      </c>
      <c r="BQ497" s="175"/>
      <c r="BR497" s="61">
        <v>1</v>
      </c>
      <c r="BS497" s="61">
        <v>221</v>
      </c>
      <c r="BT497" s="64">
        <v>0</v>
      </c>
      <c r="BU497" s="112"/>
      <c r="BV497" s="64">
        <v>1</v>
      </c>
      <c r="BW497" s="63">
        <v>0.20464135019999999</v>
      </c>
      <c r="BX497" s="64">
        <v>0</v>
      </c>
      <c r="BY497" s="64">
        <v>1</v>
      </c>
      <c r="BZ497" s="64">
        <v>2</v>
      </c>
      <c r="CA497" s="64">
        <v>2</v>
      </c>
      <c r="CB497" s="65">
        <v>25</v>
      </c>
      <c r="CC497" s="61">
        <v>0</v>
      </c>
      <c r="CD497" s="61">
        <v>201</v>
      </c>
      <c r="CE497" s="64">
        <v>0</v>
      </c>
      <c r="CF497" s="63">
        <v>0.12438</v>
      </c>
      <c r="CG497" s="58">
        <v>0</v>
      </c>
      <c r="CH497" s="58">
        <v>11</v>
      </c>
      <c r="CI497" s="58">
        <v>0</v>
      </c>
      <c r="CJ497" s="58">
        <v>211</v>
      </c>
      <c r="CK497" s="58">
        <v>0</v>
      </c>
      <c r="CL497" s="63">
        <v>5.2130000000000003E-2</v>
      </c>
      <c r="CM497" s="58">
        <v>0</v>
      </c>
      <c r="CN497" s="63">
        <v>0.89307787390000004</v>
      </c>
      <c r="CO497" s="58">
        <v>0</v>
      </c>
      <c r="CP497" s="58">
        <v>4</v>
      </c>
      <c r="CQ497" s="58">
        <v>5</v>
      </c>
      <c r="CR497" s="58">
        <v>5</v>
      </c>
      <c r="CS497" s="64">
        <v>8</v>
      </c>
      <c r="CT497" s="64">
        <v>17</v>
      </c>
      <c r="CU497" s="63">
        <v>0.47058823529999999</v>
      </c>
      <c r="CV497" s="62">
        <v>0.96363636360000005</v>
      </c>
      <c r="CW497" s="62">
        <v>0.47058823529999999</v>
      </c>
      <c r="CX497" s="46">
        <f t="shared" si="77"/>
        <v>4.1457280555249998</v>
      </c>
      <c r="CY497" s="60">
        <v>0</v>
      </c>
      <c r="CZ497" s="60">
        <v>0</v>
      </c>
      <c r="DA497" s="46">
        <f t="shared" si="78"/>
        <v>9.4117647059999996</v>
      </c>
      <c r="DB497" s="60">
        <v>0</v>
      </c>
      <c r="DC497" s="60">
        <v>0</v>
      </c>
      <c r="DD497" s="66">
        <v>0</v>
      </c>
      <c r="DE497" s="49">
        <f t="shared" si="79"/>
        <v>0.29313497862756754</v>
      </c>
    </row>
    <row r="498" spans="1:109" x14ac:dyDescent="0.45">
      <c r="A498" s="56" t="s">
        <v>2619</v>
      </c>
      <c r="B498" s="57" t="s">
        <v>2620</v>
      </c>
      <c r="C498" s="56" t="s">
        <v>2621</v>
      </c>
      <c r="D498" s="56" t="s">
        <v>2622</v>
      </c>
      <c r="E498" s="56" t="s">
        <v>2623</v>
      </c>
      <c r="F498" s="56" t="s">
        <v>2607</v>
      </c>
      <c r="G498" s="56" t="s">
        <v>2607</v>
      </c>
      <c r="H498" s="56" t="s">
        <v>142</v>
      </c>
      <c r="I498" s="58">
        <v>0</v>
      </c>
      <c r="J498" s="59">
        <v>92</v>
      </c>
      <c r="K498" s="60">
        <v>2.1110000000000002</v>
      </c>
      <c r="L498" s="47">
        <f>IF(K498&lt;Benchmarks!C$9,0,IF(K498&lt;Benchmarks!D$9,1,IF(K498&lt;Benchmarks!E$9,2,IF(K498&lt;Benchmarks!F$9,3,IF(K498&lt;Benchmarks!G$9,4,IF(K498&lt;Benchmarks!H$9,5,6))))))</f>
        <v>0</v>
      </c>
      <c r="M498" s="62">
        <v>0.1861313869</v>
      </c>
      <c r="N498" s="46">
        <f t="shared" si="70"/>
        <v>0</v>
      </c>
      <c r="O498" s="60">
        <v>0.60099999999999998</v>
      </c>
      <c r="P498" s="47">
        <f>IF(O498&lt;Benchmarks!C$8,0,IF(O498&lt;Benchmarks!D$8,1,IF(O498&lt;Benchmarks!E$8,2,IF(O498&lt;Benchmarks!F$8,3,IF(O498&lt;Benchmarks!G$8,4,IF(O498&lt;Benchmarks!H$8,5,6))))))</f>
        <v>0</v>
      </c>
      <c r="Q498" s="62">
        <v>1</v>
      </c>
      <c r="R498" s="46">
        <f t="shared" si="71"/>
        <v>0</v>
      </c>
      <c r="S498" s="60">
        <v>0.73199999999999998</v>
      </c>
      <c r="T498" s="47">
        <f>IF(S498&lt;Benchmarks!C$7,0,IF(S498&lt;Benchmarks!D$7,1,IF(S498&lt;Benchmarks!E$7,2,IF(S498&lt;Benchmarks!F$7,3,IF(S498&lt;Benchmarks!G$7,4,IF(S498&lt;Benchmarks!H$7,5,6))))))</f>
        <v>5</v>
      </c>
      <c r="U498" s="62">
        <v>1</v>
      </c>
      <c r="V498" s="46">
        <f t="shared" si="72"/>
        <v>5</v>
      </c>
      <c r="W498" s="60">
        <v>3.444</v>
      </c>
      <c r="X498" s="44">
        <f>IF(W498&lt;Benchmarks!C$5,0,IF(W498&lt;Benchmarks!D$5,1,IF(W498&lt;Benchmarks!E$5,2,IF(W498&lt;Benchmarks!F$5,3,IF(W498&lt;Benchmarks!G$5,4,IF(W498&lt;Benchmarks!H$5,5,6))))))</f>
        <v>0</v>
      </c>
      <c r="Y498" s="62">
        <v>0.70437956199999996</v>
      </c>
      <c r="Z498" s="46">
        <f t="shared" si="73"/>
        <v>0</v>
      </c>
      <c r="AA498" s="60">
        <v>3.0910000000000002</v>
      </c>
      <c r="AB498" s="44">
        <f>IF(AA498&lt;Benchmarks!C$6,0,IF(AA498&lt;Benchmarks!D$6,1,IF(AA498&lt;Benchmarks!E$6,2,IF(AA498&lt;Benchmarks!F$6,3,IF(AA498&lt;Benchmarks!G$6,4,IF(AA498&lt;Benchmarks!H$6,5,6))))))</f>
        <v>0</v>
      </c>
      <c r="AC498" s="62">
        <v>0.17948717950000001</v>
      </c>
      <c r="AD498" s="46">
        <f t="shared" si="74"/>
        <v>0</v>
      </c>
      <c r="AE498" s="46">
        <f t="shared" si="75"/>
        <v>5</v>
      </c>
      <c r="AF498" s="58">
        <v>30</v>
      </c>
      <c r="AG498" s="48">
        <f t="shared" si="76"/>
        <v>0.16666666666666666</v>
      </c>
      <c r="AH498" s="171"/>
      <c r="AI498" s="58">
        <v>1</v>
      </c>
      <c r="AJ498" s="58">
        <v>110</v>
      </c>
      <c r="AK498" s="58">
        <v>0</v>
      </c>
      <c r="AL498" s="111"/>
      <c r="AM498" s="58">
        <v>1</v>
      </c>
      <c r="AN498" s="171"/>
      <c r="AO498" s="58">
        <v>1</v>
      </c>
      <c r="AP498" s="58">
        <v>179</v>
      </c>
      <c r="AQ498" s="58">
        <v>0</v>
      </c>
      <c r="AR498" s="111"/>
      <c r="AS498" s="58">
        <v>1</v>
      </c>
      <c r="AT498" s="62">
        <v>0.45018555519999998</v>
      </c>
      <c r="AU498" s="58">
        <v>0</v>
      </c>
      <c r="AV498" s="58">
        <v>2</v>
      </c>
      <c r="AW498" s="58">
        <v>4</v>
      </c>
      <c r="AX498" s="58">
        <v>4</v>
      </c>
      <c r="AY498" s="171"/>
      <c r="AZ498" s="58">
        <v>1</v>
      </c>
      <c r="BA498" s="58">
        <v>40</v>
      </c>
      <c r="BB498" s="58">
        <v>0</v>
      </c>
      <c r="BC498" s="111"/>
      <c r="BD498" s="58">
        <v>1</v>
      </c>
      <c r="BE498" s="62">
        <v>9.7345132700000003E-2</v>
      </c>
      <c r="BF498" s="58">
        <v>0</v>
      </c>
      <c r="BG498" s="58">
        <v>0</v>
      </c>
      <c r="BH498" s="58">
        <v>0</v>
      </c>
      <c r="BI498" s="58">
        <v>0</v>
      </c>
      <c r="BJ498" s="58">
        <v>4</v>
      </c>
      <c r="BK498" s="175"/>
      <c r="BL498" s="61">
        <v>1</v>
      </c>
      <c r="BM498" s="61">
        <v>253</v>
      </c>
      <c r="BN498" s="64">
        <v>0</v>
      </c>
      <c r="BO498" s="112"/>
      <c r="BP498" s="58">
        <v>1</v>
      </c>
      <c r="BQ498" s="175"/>
      <c r="BR498" s="61">
        <v>1</v>
      </c>
      <c r="BS498" s="61">
        <v>190</v>
      </c>
      <c r="BT498" s="64">
        <v>0</v>
      </c>
      <c r="BU498" s="112"/>
      <c r="BV498" s="64">
        <v>1</v>
      </c>
      <c r="BW498" s="63">
        <v>1.2650221E-3</v>
      </c>
      <c r="BX498" s="64">
        <v>0</v>
      </c>
      <c r="BY498" s="64">
        <v>2</v>
      </c>
      <c r="BZ498" s="64">
        <v>0</v>
      </c>
      <c r="CA498" s="64">
        <v>2</v>
      </c>
      <c r="CB498" s="65">
        <v>20</v>
      </c>
      <c r="CC498" s="61">
        <v>0</v>
      </c>
      <c r="CD498" s="61">
        <v>244</v>
      </c>
      <c r="CE498" s="64">
        <v>0</v>
      </c>
      <c r="CF498" s="63">
        <v>8.1970000000000001E-2</v>
      </c>
      <c r="CG498" s="58">
        <v>0</v>
      </c>
      <c r="CH498" s="58">
        <v>28</v>
      </c>
      <c r="CI498" s="58">
        <v>0</v>
      </c>
      <c r="CJ498" s="58">
        <v>181</v>
      </c>
      <c r="CK498" s="58">
        <v>0</v>
      </c>
      <c r="CL498" s="63">
        <v>0.1547</v>
      </c>
      <c r="CM498" s="58">
        <v>0</v>
      </c>
      <c r="CN498" s="112"/>
      <c r="CO498" s="171"/>
      <c r="CP498" s="58">
        <v>0</v>
      </c>
      <c r="CQ498" s="58">
        <v>0</v>
      </c>
      <c r="CR498" s="58">
        <v>0</v>
      </c>
      <c r="CS498" s="64">
        <v>6</v>
      </c>
      <c r="CT498" s="64">
        <v>17</v>
      </c>
      <c r="CU498" s="63">
        <v>0.35294117650000001</v>
      </c>
      <c r="CV498" s="62">
        <v>0.97340425529999997</v>
      </c>
      <c r="CW498" s="62">
        <v>0.35294117650000001</v>
      </c>
      <c r="CX498" s="46">
        <f t="shared" si="77"/>
        <v>4.375</v>
      </c>
      <c r="CY498" s="60">
        <v>0</v>
      </c>
      <c r="CZ498" s="60">
        <v>0</v>
      </c>
      <c r="DA498" s="46">
        <f t="shared" si="78"/>
        <v>7.0588235299999997</v>
      </c>
      <c r="DB498" s="60">
        <v>0</v>
      </c>
      <c r="DC498" s="60">
        <v>0</v>
      </c>
      <c r="DD498" s="66">
        <v>0</v>
      </c>
      <c r="DE498" s="49">
        <f t="shared" si="79"/>
        <v>0.24721780605405405</v>
      </c>
    </row>
    <row r="499" spans="1:109" x14ac:dyDescent="0.45">
      <c r="A499" s="56" t="s">
        <v>2624</v>
      </c>
      <c r="B499" s="57" t="s">
        <v>2625</v>
      </c>
      <c r="C499" s="56" t="s">
        <v>2626</v>
      </c>
      <c r="D499" s="56" t="s">
        <v>2627</v>
      </c>
      <c r="E499" s="56" t="s">
        <v>2628</v>
      </c>
      <c r="F499" s="56" t="s">
        <v>2607</v>
      </c>
      <c r="G499" s="56" t="s">
        <v>2607</v>
      </c>
      <c r="H499" s="56" t="s">
        <v>142</v>
      </c>
      <c r="I499" s="58">
        <v>0</v>
      </c>
      <c r="J499" s="59">
        <v>53</v>
      </c>
      <c r="K499" s="60">
        <v>1.9350000000000001</v>
      </c>
      <c r="L499" s="47">
        <f>IF(K499&lt;Benchmarks!C$9,0,IF(K499&lt;Benchmarks!D$9,1,IF(K499&lt;Benchmarks!E$9,2,IF(K499&lt;Benchmarks!F$9,3,IF(K499&lt;Benchmarks!G$9,4,IF(K499&lt;Benchmarks!H$9,5,6))))))</f>
        <v>0</v>
      </c>
      <c r="M499" s="62">
        <v>0.37956204380000003</v>
      </c>
      <c r="N499" s="46">
        <f t="shared" si="70"/>
        <v>0</v>
      </c>
      <c r="O499" s="60">
        <v>1.1279999999999999</v>
      </c>
      <c r="P499" s="47">
        <f>IF(O499&lt;Benchmarks!C$8,0,IF(O499&lt;Benchmarks!D$8,1,IF(O499&lt;Benchmarks!E$8,2,IF(O499&lt;Benchmarks!F$8,3,IF(O499&lt;Benchmarks!G$8,4,IF(O499&lt;Benchmarks!H$8,5,6))))))</f>
        <v>3</v>
      </c>
      <c r="Q499" s="62">
        <v>1</v>
      </c>
      <c r="R499" s="46">
        <f t="shared" si="71"/>
        <v>3</v>
      </c>
      <c r="S499" s="60">
        <v>0.35</v>
      </c>
      <c r="T499" s="47">
        <f>IF(S499&lt;Benchmarks!C$7,0,IF(S499&lt;Benchmarks!D$7,1,IF(S499&lt;Benchmarks!E$7,2,IF(S499&lt;Benchmarks!F$7,3,IF(S499&lt;Benchmarks!G$7,4,IF(S499&lt;Benchmarks!H$7,5,6))))))</f>
        <v>1</v>
      </c>
      <c r="U499" s="62">
        <v>1</v>
      </c>
      <c r="V499" s="46">
        <f t="shared" si="72"/>
        <v>1</v>
      </c>
      <c r="W499" s="60">
        <v>3.4119999999999999</v>
      </c>
      <c r="X499" s="44">
        <f>IF(W499&lt;Benchmarks!C$5,0,IF(W499&lt;Benchmarks!D$5,1,IF(W499&lt;Benchmarks!E$5,2,IF(W499&lt;Benchmarks!F$5,3,IF(W499&lt;Benchmarks!G$5,4,IF(W499&lt;Benchmarks!H$5,5,6))))))</f>
        <v>0</v>
      </c>
      <c r="Y499" s="62">
        <v>0.93795620440000005</v>
      </c>
      <c r="Z499" s="46">
        <f t="shared" si="73"/>
        <v>0</v>
      </c>
      <c r="AA499" s="60">
        <v>3.0150000000000001</v>
      </c>
      <c r="AB499" s="44">
        <f>IF(AA499&lt;Benchmarks!C$6,0,IF(AA499&lt;Benchmarks!D$6,1,IF(AA499&lt;Benchmarks!E$6,2,IF(AA499&lt;Benchmarks!F$6,3,IF(AA499&lt;Benchmarks!G$6,4,IF(AA499&lt;Benchmarks!H$6,5,6))))))</f>
        <v>0</v>
      </c>
      <c r="AC499" s="62">
        <v>0.79487179490000004</v>
      </c>
      <c r="AD499" s="46">
        <f t="shared" si="74"/>
        <v>0</v>
      </c>
      <c r="AE499" s="46">
        <f t="shared" si="75"/>
        <v>4</v>
      </c>
      <c r="AF499" s="58">
        <v>30</v>
      </c>
      <c r="AG499" s="48">
        <f t="shared" si="76"/>
        <v>0.13333333333333333</v>
      </c>
      <c r="AH499" s="171"/>
      <c r="AI499" s="58">
        <v>1</v>
      </c>
      <c r="AJ499" s="58">
        <v>64</v>
      </c>
      <c r="AK499" s="58">
        <v>0</v>
      </c>
      <c r="AL499" s="111"/>
      <c r="AM499" s="58">
        <v>1</v>
      </c>
      <c r="AN499" s="171"/>
      <c r="AO499" s="58">
        <v>1</v>
      </c>
      <c r="AP499" s="58">
        <v>98</v>
      </c>
      <c r="AQ499" s="58">
        <v>0</v>
      </c>
      <c r="AR499" s="111"/>
      <c r="AS499" s="58">
        <v>1</v>
      </c>
      <c r="AT499" s="62">
        <v>0.61620237450000004</v>
      </c>
      <c r="AU499" s="58">
        <v>0</v>
      </c>
      <c r="AV499" s="58">
        <v>1</v>
      </c>
      <c r="AW499" s="58">
        <v>5</v>
      </c>
      <c r="AX499" s="58">
        <v>5</v>
      </c>
      <c r="AY499" s="58">
        <v>0</v>
      </c>
      <c r="AZ499" s="58">
        <v>0</v>
      </c>
      <c r="BA499" s="171"/>
      <c r="BB499" s="58">
        <v>4</v>
      </c>
      <c r="BC499" s="111"/>
      <c r="BD499" s="58">
        <v>4</v>
      </c>
      <c r="BE499" s="111"/>
      <c r="BF499" s="171"/>
      <c r="BG499" s="171"/>
      <c r="BH499" s="171"/>
      <c r="BI499" s="171"/>
      <c r="BJ499" s="58">
        <v>5</v>
      </c>
      <c r="BK499" s="175"/>
      <c r="BL499" s="61">
        <v>1</v>
      </c>
      <c r="BM499" s="61">
        <v>87</v>
      </c>
      <c r="BN499" s="64">
        <v>0</v>
      </c>
      <c r="BO499" s="112"/>
      <c r="BP499" s="58">
        <v>1</v>
      </c>
      <c r="BQ499" s="61">
        <v>0</v>
      </c>
      <c r="BR499" s="61">
        <v>0</v>
      </c>
      <c r="BS499" s="61">
        <v>106</v>
      </c>
      <c r="BT499" s="64">
        <v>0</v>
      </c>
      <c r="BU499" s="63">
        <v>0</v>
      </c>
      <c r="BV499" s="64">
        <v>0</v>
      </c>
      <c r="BW499" s="112"/>
      <c r="BX499" s="64">
        <v>2</v>
      </c>
      <c r="BY499" s="64">
        <v>6</v>
      </c>
      <c r="BZ499" s="64">
        <v>6</v>
      </c>
      <c r="CA499" s="64">
        <v>6</v>
      </c>
      <c r="CB499" s="65">
        <v>13</v>
      </c>
      <c r="CC499" s="61">
        <v>0</v>
      </c>
      <c r="CD499" s="61">
        <v>77</v>
      </c>
      <c r="CE499" s="64">
        <v>0</v>
      </c>
      <c r="CF499" s="63">
        <v>0.16883000000000001</v>
      </c>
      <c r="CG499" s="58">
        <v>0</v>
      </c>
      <c r="CH499" s="171"/>
      <c r="CI499" s="58">
        <v>1</v>
      </c>
      <c r="CJ499" s="58">
        <v>94</v>
      </c>
      <c r="CK499" s="58">
        <v>0</v>
      </c>
      <c r="CL499" s="112"/>
      <c r="CM499" s="58">
        <v>1</v>
      </c>
      <c r="CN499" s="112"/>
      <c r="CO499" s="58">
        <v>2</v>
      </c>
      <c r="CP499" s="58">
        <v>4</v>
      </c>
      <c r="CQ499" s="58">
        <v>5</v>
      </c>
      <c r="CR499" s="58">
        <v>5</v>
      </c>
      <c r="CS499" s="64">
        <v>16</v>
      </c>
      <c r="CT499" s="64">
        <v>17</v>
      </c>
      <c r="CU499" s="63">
        <v>0.94117647059999998</v>
      </c>
      <c r="CV499" s="62">
        <v>0.92920353980000003</v>
      </c>
      <c r="CW499" s="62">
        <v>0.47058823529999999</v>
      </c>
      <c r="CX499" s="46">
        <f t="shared" si="77"/>
        <v>3.5</v>
      </c>
      <c r="CY499" s="60">
        <v>0</v>
      </c>
      <c r="CZ499" s="60">
        <v>0</v>
      </c>
      <c r="DA499" s="46">
        <f t="shared" si="78"/>
        <v>9.4117647059999996</v>
      </c>
      <c r="DB499" s="60">
        <v>0</v>
      </c>
      <c r="DC499" s="60">
        <v>0</v>
      </c>
      <c r="DD499" s="66">
        <v>0</v>
      </c>
      <c r="DE499" s="49">
        <f t="shared" si="79"/>
        <v>0.27917329094054055</v>
      </c>
    </row>
    <row r="500" spans="1:109" x14ac:dyDescent="0.45">
      <c r="A500" s="56" t="s">
        <v>2629</v>
      </c>
      <c r="B500" s="57" t="s">
        <v>2630</v>
      </c>
      <c r="C500" s="56" t="s">
        <v>2631</v>
      </c>
      <c r="D500" s="56" t="s">
        <v>2632</v>
      </c>
      <c r="E500" s="56" t="s">
        <v>2633</v>
      </c>
      <c r="F500" s="56" t="s">
        <v>2613</v>
      </c>
      <c r="G500" s="56" t="s">
        <v>2607</v>
      </c>
      <c r="H500" s="56" t="s">
        <v>142</v>
      </c>
      <c r="I500" s="58">
        <v>0</v>
      </c>
      <c r="J500" s="59">
        <v>38</v>
      </c>
      <c r="K500" s="60">
        <v>2.919</v>
      </c>
      <c r="L500" s="47">
        <f>IF(K500&lt;Benchmarks!C$9,0,IF(K500&lt;Benchmarks!D$9,1,IF(K500&lt;Benchmarks!E$9,2,IF(K500&lt;Benchmarks!F$9,3,IF(K500&lt;Benchmarks!G$9,4,IF(K500&lt;Benchmarks!H$9,5,6))))))</f>
        <v>5</v>
      </c>
      <c r="M500" s="62">
        <v>0.80291970800000001</v>
      </c>
      <c r="N500" s="46">
        <f t="shared" si="70"/>
        <v>4.0145985399999997</v>
      </c>
      <c r="O500" s="60">
        <v>0.80800000000000005</v>
      </c>
      <c r="P500" s="47">
        <f>IF(O500&lt;Benchmarks!C$8,0,IF(O500&lt;Benchmarks!D$8,1,IF(O500&lt;Benchmarks!E$8,2,IF(O500&lt;Benchmarks!F$8,3,IF(O500&lt;Benchmarks!G$8,4,IF(O500&lt;Benchmarks!H$8,5,6))))))</f>
        <v>0</v>
      </c>
      <c r="Q500" s="62">
        <v>1</v>
      </c>
      <c r="R500" s="46">
        <f t="shared" si="71"/>
        <v>0</v>
      </c>
      <c r="S500" s="60">
        <v>1.266</v>
      </c>
      <c r="T500" s="47">
        <f>IF(S500&lt;Benchmarks!C$7,0,IF(S500&lt;Benchmarks!D$7,1,IF(S500&lt;Benchmarks!E$7,2,IF(S500&lt;Benchmarks!F$7,3,IF(S500&lt;Benchmarks!G$7,4,IF(S500&lt;Benchmarks!H$7,5,6))))))</f>
        <v>6</v>
      </c>
      <c r="U500" s="62">
        <v>1</v>
      </c>
      <c r="V500" s="46">
        <f t="shared" si="72"/>
        <v>6</v>
      </c>
      <c r="W500" s="60">
        <v>4.9930000000000003</v>
      </c>
      <c r="X500" s="44">
        <f>IF(W500&lt;Benchmarks!C$5,0,IF(W500&lt;Benchmarks!D$5,1,IF(W500&lt;Benchmarks!E$5,2,IF(W500&lt;Benchmarks!F$5,3,IF(W500&lt;Benchmarks!G$5,4,IF(W500&lt;Benchmarks!H$5,5,6))))))</f>
        <v>6</v>
      </c>
      <c r="Y500" s="62">
        <v>0.88321167879999996</v>
      </c>
      <c r="Z500" s="46">
        <f t="shared" si="73"/>
        <v>5.2992700727999997</v>
      </c>
      <c r="AA500" s="60">
        <v>3.9289999999999998</v>
      </c>
      <c r="AB500" s="44">
        <f>IF(AA500&lt;Benchmarks!C$6,0,IF(AA500&lt;Benchmarks!D$6,1,IF(AA500&lt;Benchmarks!E$6,2,IF(AA500&lt;Benchmarks!F$6,3,IF(AA500&lt;Benchmarks!G$6,4,IF(AA500&lt;Benchmarks!H$6,5,6))))))</f>
        <v>5</v>
      </c>
      <c r="AC500" s="62">
        <v>0.60256410260000004</v>
      </c>
      <c r="AD500" s="46">
        <f t="shared" si="74"/>
        <v>3.0128205130000003</v>
      </c>
      <c r="AE500" s="46">
        <f t="shared" si="75"/>
        <v>18.326689125800002</v>
      </c>
      <c r="AF500" s="58">
        <v>30</v>
      </c>
      <c r="AG500" s="48">
        <f t="shared" si="76"/>
        <v>0.6108896375266667</v>
      </c>
      <c r="AH500" s="171"/>
      <c r="AI500" s="58">
        <v>1</v>
      </c>
      <c r="AJ500" s="58">
        <v>75</v>
      </c>
      <c r="AK500" s="58">
        <v>0</v>
      </c>
      <c r="AL500" s="111"/>
      <c r="AM500" s="58">
        <v>1</v>
      </c>
      <c r="AN500" s="171"/>
      <c r="AO500" s="58">
        <v>1</v>
      </c>
      <c r="AP500" s="58">
        <v>68</v>
      </c>
      <c r="AQ500" s="58">
        <v>0</v>
      </c>
      <c r="AR500" s="111"/>
      <c r="AS500" s="58">
        <v>1</v>
      </c>
      <c r="AT500" s="62">
        <v>0.56522542499999995</v>
      </c>
      <c r="AU500" s="58">
        <v>0</v>
      </c>
      <c r="AV500" s="58">
        <v>2</v>
      </c>
      <c r="AW500" s="58">
        <v>5</v>
      </c>
      <c r="AX500" s="58">
        <v>5</v>
      </c>
      <c r="AY500" s="58">
        <v>0</v>
      </c>
      <c r="AZ500" s="58">
        <v>0</v>
      </c>
      <c r="BA500" s="171"/>
      <c r="BB500" s="58">
        <v>4</v>
      </c>
      <c r="BC500" s="111"/>
      <c r="BD500" s="58">
        <v>4</v>
      </c>
      <c r="BE500" s="111"/>
      <c r="BF500" s="171"/>
      <c r="BG500" s="171"/>
      <c r="BH500" s="171"/>
      <c r="BI500" s="171"/>
      <c r="BJ500" s="58">
        <v>5</v>
      </c>
      <c r="BK500" s="61">
        <v>0</v>
      </c>
      <c r="BL500" s="61">
        <v>0</v>
      </c>
      <c r="BM500" s="61">
        <v>80</v>
      </c>
      <c r="BN500" s="64">
        <v>0</v>
      </c>
      <c r="BO500" s="63">
        <v>0</v>
      </c>
      <c r="BP500" s="58">
        <v>0</v>
      </c>
      <c r="BQ500" s="61">
        <v>0</v>
      </c>
      <c r="BR500" s="61">
        <v>0</v>
      </c>
      <c r="BS500" s="61">
        <v>71</v>
      </c>
      <c r="BT500" s="64">
        <v>0</v>
      </c>
      <c r="BU500" s="63">
        <v>0</v>
      </c>
      <c r="BV500" s="64">
        <v>0</v>
      </c>
      <c r="BW500" s="112"/>
      <c r="BX500" s="172"/>
      <c r="BY500" s="64">
        <v>6</v>
      </c>
      <c r="BZ500" s="64">
        <v>0</v>
      </c>
      <c r="CA500" s="64">
        <v>6</v>
      </c>
      <c r="CB500" s="177"/>
      <c r="CC500" s="61">
        <v>1</v>
      </c>
      <c r="CD500" s="61">
        <v>71</v>
      </c>
      <c r="CE500" s="64">
        <v>0</v>
      </c>
      <c r="CF500" s="112"/>
      <c r="CG500" s="58">
        <v>1</v>
      </c>
      <c r="CH500" s="58">
        <v>11</v>
      </c>
      <c r="CI500" s="58">
        <v>0</v>
      </c>
      <c r="CJ500" s="58">
        <v>63</v>
      </c>
      <c r="CK500" s="58">
        <v>0</v>
      </c>
      <c r="CL500" s="63">
        <v>0.17460000000000001</v>
      </c>
      <c r="CM500" s="58">
        <v>0</v>
      </c>
      <c r="CN500" s="112"/>
      <c r="CO500" s="171"/>
      <c r="CP500" s="58">
        <v>0</v>
      </c>
      <c r="CQ500" s="58">
        <v>0</v>
      </c>
      <c r="CR500" s="58">
        <v>0</v>
      </c>
      <c r="CS500" s="64">
        <v>11</v>
      </c>
      <c r="CT500" s="64">
        <v>17</v>
      </c>
      <c r="CU500" s="63">
        <v>0.64705882349999999</v>
      </c>
      <c r="CV500" s="62">
        <v>0.93333333330000001</v>
      </c>
      <c r="CW500" s="62">
        <v>0.3235294118</v>
      </c>
      <c r="CX500" s="46">
        <f t="shared" si="77"/>
        <v>16.035852985075</v>
      </c>
      <c r="CY500" s="60">
        <v>0</v>
      </c>
      <c r="CZ500" s="60">
        <v>0</v>
      </c>
      <c r="DA500" s="46">
        <f t="shared" si="78"/>
        <v>6.4705882360000002</v>
      </c>
      <c r="DB500" s="60">
        <v>0</v>
      </c>
      <c r="DC500" s="60">
        <v>0</v>
      </c>
      <c r="DD500" s="66">
        <v>0</v>
      </c>
      <c r="DE500" s="49">
        <f t="shared" si="79"/>
        <v>0.48662575613135134</v>
      </c>
    </row>
    <row r="501" spans="1:109" x14ac:dyDescent="0.45">
      <c r="A501" s="56" t="s">
        <v>2634</v>
      </c>
      <c r="B501" s="57" t="s">
        <v>2635</v>
      </c>
      <c r="C501" s="56" t="s">
        <v>2636</v>
      </c>
      <c r="D501" s="56" t="s">
        <v>2637</v>
      </c>
      <c r="E501" s="56" t="s">
        <v>2638</v>
      </c>
      <c r="F501" s="56" t="s">
        <v>2613</v>
      </c>
      <c r="G501" s="56" t="s">
        <v>2607</v>
      </c>
      <c r="H501" s="56" t="s">
        <v>142</v>
      </c>
      <c r="I501" s="58">
        <v>0</v>
      </c>
      <c r="J501" s="59">
        <v>140</v>
      </c>
      <c r="K501" s="60">
        <v>2.0350000000000001</v>
      </c>
      <c r="L501" s="47">
        <f>IF(K501&lt;Benchmarks!C$9,0,IF(K501&lt;Benchmarks!D$9,1,IF(K501&lt;Benchmarks!E$9,2,IF(K501&lt;Benchmarks!F$9,3,IF(K501&lt;Benchmarks!G$9,4,IF(K501&lt;Benchmarks!H$9,5,6))))))</f>
        <v>0</v>
      </c>
      <c r="M501" s="62">
        <v>2.5547445299999999E-2</v>
      </c>
      <c r="N501" s="46">
        <f t="shared" si="70"/>
        <v>0</v>
      </c>
      <c r="O501" s="60">
        <v>0.85899999999999999</v>
      </c>
      <c r="P501" s="47">
        <f>IF(O501&lt;Benchmarks!C$8,0,IF(O501&lt;Benchmarks!D$8,1,IF(O501&lt;Benchmarks!E$8,2,IF(O501&lt;Benchmarks!F$8,3,IF(O501&lt;Benchmarks!G$8,4,IF(O501&lt;Benchmarks!H$8,5,6))))))</f>
        <v>0</v>
      </c>
      <c r="Q501" s="62">
        <v>1</v>
      </c>
      <c r="R501" s="46">
        <f t="shared" si="71"/>
        <v>0</v>
      </c>
      <c r="S501" s="60">
        <v>0.51700000000000002</v>
      </c>
      <c r="T501" s="47">
        <f>IF(S501&lt;Benchmarks!C$7,0,IF(S501&lt;Benchmarks!D$7,1,IF(S501&lt;Benchmarks!E$7,2,IF(S501&lt;Benchmarks!F$7,3,IF(S501&lt;Benchmarks!G$7,4,IF(S501&lt;Benchmarks!H$7,5,6))))))</f>
        <v>4</v>
      </c>
      <c r="U501" s="62">
        <v>1</v>
      </c>
      <c r="V501" s="46">
        <f t="shared" si="72"/>
        <v>4</v>
      </c>
      <c r="W501" s="60">
        <v>3.411</v>
      </c>
      <c r="X501" s="44">
        <f>IF(W501&lt;Benchmarks!C$5,0,IF(W501&lt;Benchmarks!D$5,1,IF(W501&lt;Benchmarks!E$5,2,IF(W501&lt;Benchmarks!F$5,3,IF(W501&lt;Benchmarks!G$5,4,IF(W501&lt;Benchmarks!H$5,5,6))))))</f>
        <v>0</v>
      </c>
      <c r="Y501" s="62">
        <v>5.4744525500000002E-2</v>
      </c>
      <c r="Z501" s="46">
        <f t="shared" si="73"/>
        <v>0</v>
      </c>
      <c r="AA501" s="60">
        <v>3.1419999999999999</v>
      </c>
      <c r="AB501" s="44">
        <f>IF(AA501&lt;Benchmarks!C$6,0,IF(AA501&lt;Benchmarks!D$6,1,IF(AA501&lt;Benchmarks!E$6,2,IF(AA501&lt;Benchmarks!F$6,3,IF(AA501&lt;Benchmarks!G$6,4,IF(AA501&lt;Benchmarks!H$6,5,6))))))</f>
        <v>0</v>
      </c>
      <c r="AC501" s="62">
        <v>1.2820512799999999E-2</v>
      </c>
      <c r="AD501" s="46">
        <f t="shared" si="74"/>
        <v>0</v>
      </c>
      <c r="AE501" s="46">
        <f t="shared" si="75"/>
        <v>4</v>
      </c>
      <c r="AF501" s="58">
        <v>30</v>
      </c>
      <c r="AG501" s="48">
        <f t="shared" si="76"/>
        <v>0.13333333333333333</v>
      </c>
      <c r="AH501" s="171"/>
      <c r="AI501" s="58">
        <v>1</v>
      </c>
      <c r="AJ501" s="58">
        <v>380</v>
      </c>
      <c r="AK501" s="58">
        <v>0</v>
      </c>
      <c r="AL501" s="111"/>
      <c r="AM501" s="58">
        <v>1</v>
      </c>
      <c r="AN501" s="58">
        <v>17</v>
      </c>
      <c r="AO501" s="58">
        <v>0</v>
      </c>
      <c r="AP501" s="58">
        <v>403</v>
      </c>
      <c r="AQ501" s="58">
        <v>0</v>
      </c>
      <c r="AR501" s="62">
        <v>4.2180000000000002E-2</v>
      </c>
      <c r="AS501" s="58">
        <v>0</v>
      </c>
      <c r="AT501" s="111"/>
      <c r="AU501" s="171"/>
      <c r="AV501" s="58">
        <v>3</v>
      </c>
      <c r="AW501" s="58">
        <v>0</v>
      </c>
      <c r="AX501" s="58">
        <v>3</v>
      </c>
      <c r="AY501" s="171"/>
      <c r="AZ501" s="58">
        <v>1</v>
      </c>
      <c r="BA501" s="58">
        <v>109</v>
      </c>
      <c r="BB501" s="58">
        <v>0</v>
      </c>
      <c r="BC501" s="111"/>
      <c r="BD501" s="58">
        <v>1</v>
      </c>
      <c r="BE501" s="111"/>
      <c r="BF501" s="171"/>
      <c r="BG501" s="58">
        <v>5</v>
      </c>
      <c r="BH501" s="58">
        <v>0</v>
      </c>
      <c r="BI501" s="58">
        <v>5</v>
      </c>
      <c r="BJ501" s="58">
        <v>5</v>
      </c>
      <c r="BK501" s="175"/>
      <c r="BL501" s="61">
        <v>1</v>
      </c>
      <c r="BM501" s="61">
        <v>412</v>
      </c>
      <c r="BN501" s="64">
        <v>0</v>
      </c>
      <c r="BO501" s="112"/>
      <c r="BP501" s="58">
        <v>1</v>
      </c>
      <c r="BQ501" s="61">
        <v>11</v>
      </c>
      <c r="BR501" s="61">
        <v>0</v>
      </c>
      <c r="BS501" s="61">
        <v>446</v>
      </c>
      <c r="BT501" s="64">
        <v>0</v>
      </c>
      <c r="BU501" s="63">
        <v>2.4660000000000001E-2</v>
      </c>
      <c r="BV501" s="64">
        <v>0</v>
      </c>
      <c r="BW501" s="112"/>
      <c r="BX501" s="172"/>
      <c r="BY501" s="64">
        <v>0</v>
      </c>
      <c r="BZ501" s="64">
        <v>0</v>
      </c>
      <c r="CA501" s="64">
        <v>0</v>
      </c>
      <c r="CB501" s="65">
        <v>18</v>
      </c>
      <c r="CC501" s="61">
        <v>0</v>
      </c>
      <c r="CD501" s="61">
        <v>372</v>
      </c>
      <c r="CE501" s="64">
        <v>0</v>
      </c>
      <c r="CF501" s="63">
        <v>4.8390000000000002E-2</v>
      </c>
      <c r="CG501" s="58">
        <v>0</v>
      </c>
      <c r="CH501" s="58">
        <v>35</v>
      </c>
      <c r="CI501" s="58">
        <v>0</v>
      </c>
      <c r="CJ501" s="58">
        <v>391</v>
      </c>
      <c r="CK501" s="58">
        <v>0</v>
      </c>
      <c r="CL501" s="63">
        <v>8.9510000000000006E-2</v>
      </c>
      <c r="CM501" s="58">
        <v>0</v>
      </c>
      <c r="CN501" s="112"/>
      <c r="CO501" s="171"/>
      <c r="CP501" s="58">
        <v>2</v>
      </c>
      <c r="CQ501" s="58">
        <v>0</v>
      </c>
      <c r="CR501" s="58">
        <v>2</v>
      </c>
      <c r="CS501" s="64">
        <v>7</v>
      </c>
      <c r="CT501" s="64">
        <v>17</v>
      </c>
      <c r="CU501" s="63">
        <v>0.41176470590000003</v>
      </c>
      <c r="CV501" s="62">
        <v>0.92077087790000001</v>
      </c>
      <c r="CW501" s="62">
        <v>0.20588235290000001</v>
      </c>
      <c r="CX501" s="46">
        <f t="shared" si="77"/>
        <v>3.5</v>
      </c>
      <c r="CY501" s="60">
        <v>0</v>
      </c>
      <c r="CZ501" s="60">
        <v>0</v>
      </c>
      <c r="DA501" s="46">
        <f t="shared" si="78"/>
        <v>4.1176470580000002</v>
      </c>
      <c r="DB501" s="60">
        <v>0</v>
      </c>
      <c r="DC501" s="60">
        <v>0</v>
      </c>
      <c r="DD501" s="66">
        <v>0</v>
      </c>
      <c r="DE501" s="49">
        <f t="shared" si="79"/>
        <v>0.16470588233513514</v>
      </c>
    </row>
    <row r="502" spans="1:109" x14ac:dyDescent="0.45">
      <c r="A502" s="56" t="s">
        <v>2639</v>
      </c>
      <c r="B502" s="57" t="s">
        <v>2640</v>
      </c>
      <c r="C502" s="56" t="s">
        <v>2641</v>
      </c>
      <c r="D502" s="56" t="s">
        <v>2642</v>
      </c>
      <c r="E502" s="56" t="s">
        <v>2643</v>
      </c>
      <c r="F502" s="56" t="s">
        <v>2644</v>
      </c>
      <c r="G502" s="56" t="s">
        <v>141</v>
      </c>
      <c r="H502" s="56" t="s">
        <v>142</v>
      </c>
      <c r="I502" s="58">
        <v>0</v>
      </c>
      <c r="J502" s="59">
        <v>54</v>
      </c>
      <c r="K502" s="60">
        <v>2.524</v>
      </c>
      <c r="L502" s="47">
        <f>IF(K502&lt;Benchmarks!C$9,0,IF(K502&lt;Benchmarks!D$9,1,IF(K502&lt;Benchmarks!E$9,2,IF(K502&lt;Benchmarks!F$9,3,IF(K502&lt;Benchmarks!G$9,4,IF(K502&lt;Benchmarks!H$9,5,6))))))</f>
        <v>3</v>
      </c>
      <c r="M502" s="62">
        <v>0.73722627740000002</v>
      </c>
      <c r="N502" s="46">
        <f t="shared" si="70"/>
        <v>2.2116788322000001</v>
      </c>
      <c r="O502" s="60">
        <v>0.77</v>
      </c>
      <c r="P502" s="47">
        <f>IF(O502&lt;Benchmarks!C$8,0,IF(O502&lt;Benchmarks!D$8,1,IF(O502&lt;Benchmarks!E$8,2,IF(O502&lt;Benchmarks!F$8,3,IF(O502&lt;Benchmarks!G$8,4,IF(O502&lt;Benchmarks!H$8,5,6))))))</f>
        <v>0</v>
      </c>
      <c r="Q502" s="62">
        <v>1</v>
      </c>
      <c r="R502" s="46">
        <f t="shared" si="71"/>
        <v>0</v>
      </c>
      <c r="S502" s="60">
        <v>0.67100000000000004</v>
      </c>
      <c r="T502" s="47">
        <f>IF(S502&lt;Benchmarks!C$7,0,IF(S502&lt;Benchmarks!D$7,1,IF(S502&lt;Benchmarks!E$7,2,IF(S502&lt;Benchmarks!F$7,3,IF(S502&lt;Benchmarks!G$7,4,IF(S502&lt;Benchmarks!H$7,5,6))))))</f>
        <v>5</v>
      </c>
      <c r="U502" s="62">
        <v>1</v>
      </c>
      <c r="V502" s="46">
        <f t="shared" si="72"/>
        <v>5</v>
      </c>
      <c r="W502" s="60">
        <v>3.9649999999999999</v>
      </c>
      <c r="X502" s="44">
        <f>IF(W502&lt;Benchmarks!C$5,0,IF(W502&lt;Benchmarks!D$5,1,IF(W502&lt;Benchmarks!E$5,2,IF(W502&lt;Benchmarks!F$5,3,IF(W502&lt;Benchmarks!G$5,4,IF(W502&lt;Benchmarks!H$5,5,6))))))</f>
        <v>3</v>
      </c>
      <c r="Y502" s="62">
        <v>0.89416058389999997</v>
      </c>
      <c r="Z502" s="46">
        <f t="shared" si="73"/>
        <v>2.6824817517000001</v>
      </c>
      <c r="AA502" s="60">
        <v>3.7040000000000002</v>
      </c>
      <c r="AB502" s="44">
        <f>IF(AA502&lt;Benchmarks!C$6,0,IF(AA502&lt;Benchmarks!D$6,1,IF(AA502&lt;Benchmarks!E$6,2,IF(AA502&lt;Benchmarks!F$6,3,IF(AA502&lt;Benchmarks!G$6,4,IF(AA502&lt;Benchmarks!H$6,5,6))))))</f>
        <v>3</v>
      </c>
      <c r="AC502" s="62">
        <v>0.82051282049999996</v>
      </c>
      <c r="AD502" s="46">
        <f t="shared" si="74"/>
        <v>2.4615384615</v>
      </c>
      <c r="AE502" s="46">
        <f t="shared" si="75"/>
        <v>12.355699045400002</v>
      </c>
      <c r="AF502" s="58">
        <v>30</v>
      </c>
      <c r="AG502" s="48">
        <f t="shared" si="76"/>
        <v>0.41185663484666674</v>
      </c>
      <c r="AH502" s="171"/>
      <c r="AI502" s="58">
        <v>1</v>
      </c>
      <c r="AJ502" s="58">
        <v>119</v>
      </c>
      <c r="AK502" s="58">
        <v>0</v>
      </c>
      <c r="AL502" s="111"/>
      <c r="AM502" s="58">
        <v>1</v>
      </c>
      <c r="AN502" s="171"/>
      <c r="AO502" s="58">
        <v>1</v>
      </c>
      <c r="AP502" s="58">
        <v>146</v>
      </c>
      <c r="AQ502" s="58">
        <v>0</v>
      </c>
      <c r="AR502" s="111"/>
      <c r="AS502" s="58">
        <v>1</v>
      </c>
      <c r="AT502" s="62">
        <v>0.24107604760000001</v>
      </c>
      <c r="AU502" s="58">
        <v>0</v>
      </c>
      <c r="AV502" s="58">
        <v>3</v>
      </c>
      <c r="AW502" s="58">
        <v>2</v>
      </c>
      <c r="AX502" s="58">
        <v>3</v>
      </c>
      <c r="AY502" s="58">
        <v>0</v>
      </c>
      <c r="AZ502" s="58">
        <v>0</v>
      </c>
      <c r="BA502" s="58">
        <v>37</v>
      </c>
      <c r="BB502" s="58">
        <v>0</v>
      </c>
      <c r="BC502" s="62">
        <v>0</v>
      </c>
      <c r="BD502" s="58">
        <v>0</v>
      </c>
      <c r="BE502" s="111"/>
      <c r="BF502" s="58">
        <v>2</v>
      </c>
      <c r="BG502" s="58">
        <v>6</v>
      </c>
      <c r="BH502" s="58">
        <v>6</v>
      </c>
      <c r="BI502" s="58">
        <v>6</v>
      </c>
      <c r="BJ502" s="58">
        <v>6</v>
      </c>
      <c r="BK502" s="175"/>
      <c r="BL502" s="61">
        <v>1</v>
      </c>
      <c r="BM502" s="61">
        <v>176</v>
      </c>
      <c r="BN502" s="64">
        <v>0</v>
      </c>
      <c r="BO502" s="112"/>
      <c r="BP502" s="58">
        <v>1</v>
      </c>
      <c r="BQ502" s="175"/>
      <c r="BR502" s="61">
        <v>1</v>
      </c>
      <c r="BS502" s="61">
        <v>173</v>
      </c>
      <c r="BT502" s="64">
        <v>0</v>
      </c>
      <c r="BU502" s="112"/>
      <c r="BV502" s="64">
        <v>1</v>
      </c>
      <c r="BW502" s="63">
        <v>0.74571051470000005</v>
      </c>
      <c r="BX502" s="64">
        <v>0</v>
      </c>
      <c r="BY502" s="64">
        <v>4</v>
      </c>
      <c r="BZ502" s="64">
        <v>5</v>
      </c>
      <c r="CA502" s="64">
        <v>5</v>
      </c>
      <c r="CB502" s="65">
        <v>11</v>
      </c>
      <c r="CC502" s="61">
        <v>0</v>
      </c>
      <c r="CD502" s="61">
        <v>154</v>
      </c>
      <c r="CE502" s="64">
        <v>0</v>
      </c>
      <c r="CF502" s="63">
        <v>7.1429999999999993E-2</v>
      </c>
      <c r="CG502" s="58">
        <v>0</v>
      </c>
      <c r="CH502" s="171"/>
      <c r="CI502" s="58">
        <v>1</v>
      </c>
      <c r="CJ502" s="58">
        <v>159</v>
      </c>
      <c r="CK502" s="58">
        <v>0</v>
      </c>
      <c r="CL502" s="112"/>
      <c r="CM502" s="58">
        <v>1</v>
      </c>
      <c r="CN502" s="112"/>
      <c r="CO502" s="58">
        <v>2</v>
      </c>
      <c r="CP502" s="58">
        <v>4</v>
      </c>
      <c r="CQ502" s="58">
        <v>5</v>
      </c>
      <c r="CR502" s="58">
        <v>5</v>
      </c>
      <c r="CS502" s="64">
        <v>16</v>
      </c>
      <c r="CT502" s="64">
        <v>17</v>
      </c>
      <c r="CU502" s="63">
        <v>0.94117647059999998</v>
      </c>
      <c r="CV502" s="62">
        <v>0.97674418600000001</v>
      </c>
      <c r="CW502" s="62">
        <v>0.94117647059999998</v>
      </c>
      <c r="CX502" s="46">
        <f t="shared" si="77"/>
        <v>10.811236664725001</v>
      </c>
      <c r="CY502" s="60">
        <v>0</v>
      </c>
      <c r="CZ502" s="60">
        <v>0</v>
      </c>
      <c r="DA502" s="46">
        <f t="shared" si="78"/>
        <v>18.823529411999999</v>
      </c>
      <c r="DB502" s="60">
        <v>0</v>
      </c>
      <c r="DC502" s="60">
        <v>0</v>
      </c>
      <c r="DD502" s="66">
        <v>0</v>
      </c>
      <c r="DE502" s="49">
        <f t="shared" si="79"/>
        <v>0.6407516989562162</v>
      </c>
    </row>
    <row r="503" spans="1:109" x14ac:dyDescent="0.45">
      <c r="A503" s="56" t="s">
        <v>2645</v>
      </c>
      <c r="B503" s="57" t="s">
        <v>2646</v>
      </c>
      <c r="C503" s="56" t="s">
        <v>2647</v>
      </c>
      <c r="D503" s="56" t="s">
        <v>2648</v>
      </c>
      <c r="E503" s="56" t="s">
        <v>2649</v>
      </c>
      <c r="F503" s="56" t="s">
        <v>2607</v>
      </c>
      <c r="G503" s="56" t="s">
        <v>2607</v>
      </c>
      <c r="H503" s="56" t="s">
        <v>142</v>
      </c>
      <c r="I503" s="58">
        <v>0</v>
      </c>
      <c r="J503" s="59">
        <v>120</v>
      </c>
      <c r="K503" s="60">
        <v>2.5129999999999999</v>
      </c>
      <c r="L503" s="47">
        <f>IF(K503&lt;Benchmarks!C$9,0,IF(K503&lt;Benchmarks!D$9,1,IF(K503&lt;Benchmarks!E$9,2,IF(K503&lt;Benchmarks!F$9,3,IF(K503&lt;Benchmarks!G$9,4,IF(K503&lt;Benchmarks!H$9,5,6))))))</f>
        <v>3</v>
      </c>
      <c r="M503" s="62">
        <v>0.63868613139999997</v>
      </c>
      <c r="N503" s="46">
        <f t="shared" si="70"/>
        <v>1.9160583941999998</v>
      </c>
      <c r="O503" s="60">
        <v>0.76800000000000002</v>
      </c>
      <c r="P503" s="47">
        <f>IF(O503&lt;Benchmarks!C$8,0,IF(O503&lt;Benchmarks!D$8,1,IF(O503&lt;Benchmarks!E$8,2,IF(O503&lt;Benchmarks!F$8,3,IF(O503&lt;Benchmarks!G$8,4,IF(O503&lt;Benchmarks!H$8,5,6))))))</f>
        <v>0</v>
      </c>
      <c r="Q503" s="62">
        <v>1</v>
      </c>
      <c r="R503" s="46">
        <f t="shared" si="71"/>
        <v>0</v>
      </c>
      <c r="S503" s="60">
        <v>0.78</v>
      </c>
      <c r="T503" s="47">
        <f>IF(S503&lt;Benchmarks!C$7,0,IF(S503&lt;Benchmarks!D$7,1,IF(S503&lt;Benchmarks!E$7,2,IF(S503&lt;Benchmarks!F$7,3,IF(S503&lt;Benchmarks!G$7,4,IF(S503&lt;Benchmarks!H$7,5,6))))))</f>
        <v>6</v>
      </c>
      <c r="U503" s="62">
        <v>1</v>
      </c>
      <c r="V503" s="46">
        <f t="shared" si="72"/>
        <v>6</v>
      </c>
      <c r="W503" s="60">
        <v>4.0609999999999999</v>
      </c>
      <c r="X503" s="44">
        <f>IF(W503&lt;Benchmarks!C$5,0,IF(W503&lt;Benchmarks!D$5,1,IF(W503&lt;Benchmarks!E$5,2,IF(W503&lt;Benchmarks!F$5,3,IF(W503&lt;Benchmarks!G$5,4,IF(W503&lt;Benchmarks!H$5,5,6))))))</f>
        <v>3</v>
      </c>
      <c r="Y503" s="62">
        <v>0.80291970800000001</v>
      </c>
      <c r="Z503" s="46">
        <f t="shared" si="73"/>
        <v>2.4087591239999999</v>
      </c>
      <c r="AA503" s="60">
        <v>3.6360000000000001</v>
      </c>
      <c r="AB503" s="44">
        <f>IF(AA503&lt;Benchmarks!C$6,0,IF(AA503&lt;Benchmarks!D$6,1,IF(AA503&lt;Benchmarks!E$6,2,IF(AA503&lt;Benchmarks!F$6,3,IF(AA503&lt;Benchmarks!G$6,4,IF(AA503&lt;Benchmarks!H$6,5,6))))))</f>
        <v>3</v>
      </c>
      <c r="AC503" s="62">
        <v>0.58974358969999996</v>
      </c>
      <c r="AD503" s="46">
        <f t="shared" si="74"/>
        <v>1.7692307691</v>
      </c>
      <c r="AE503" s="46">
        <f t="shared" si="75"/>
        <v>12.0940482873</v>
      </c>
      <c r="AF503" s="58">
        <v>30</v>
      </c>
      <c r="AG503" s="48">
        <f t="shared" si="76"/>
        <v>0.40313494291000002</v>
      </c>
      <c r="AH503" s="58">
        <v>12</v>
      </c>
      <c r="AI503" s="58">
        <v>0</v>
      </c>
      <c r="AJ503" s="58">
        <v>261</v>
      </c>
      <c r="AK503" s="58">
        <v>0</v>
      </c>
      <c r="AL503" s="62">
        <v>4.598E-2</v>
      </c>
      <c r="AM503" s="58">
        <v>0</v>
      </c>
      <c r="AN503" s="171"/>
      <c r="AO503" s="58">
        <v>1</v>
      </c>
      <c r="AP503" s="58">
        <v>300</v>
      </c>
      <c r="AQ503" s="58">
        <v>0</v>
      </c>
      <c r="AR503" s="111"/>
      <c r="AS503" s="58">
        <v>1</v>
      </c>
      <c r="AT503" s="111"/>
      <c r="AU503" s="58">
        <v>2</v>
      </c>
      <c r="AV503" s="58">
        <v>4</v>
      </c>
      <c r="AW503" s="58">
        <v>4</v>
      </c>
      <c r="AX503" s="58">
        <v>4</v>
      </c>
      <c r="AY503" s="171"/>
      <c r="AZ503" s="58">
        <v>1</v>
      </c>
      <c r="BA503" s="58">
        <v>79</v>
      </c>
      <c r="BB503" s="58">
        <v>0</v>
      </c>
      <c r="BC503" s="111"/>
      <c r="BD503" s="58">
        <v>1</v>
      </c>
      <c r="BE503" s="111"/>
      <c r="BF503" s="58">
        <v>2</v>
      </c>
      <c r="BG503" s="58">
        <v>5</v>
      </c>
      <c r="BH503" s="58">
        <v>6</v>
      </c>
      <c r="BI503" s="58">
        <v>6</v>
      </c>
      <c r="BJ503" s="58">
        <v>6</v>
      </c>
      <c r="BK503" s="175"/>
      <c r="BL503" s="61">
        <v>1</v>
      </c>
      <c r="BM503" s="61">
        <v>323</v>
      </c>
      <c r="BN503" s="64">
        <v>0</v>
      </c>
      <c r="BO503" s="112"/>
      <c r="BP503" s="58">
        <v>1</v>
      </c>
      <c r="BQ503" s="175"/>
      <c r="BR503" s="61">
        <v>1</v>
      </c>
      <c r="BS503" s="61">
        <v>332</v>
      </c>
      <c r="BT503" s="64">
        <v>0</v>
      </c>
      <c r="BU503" s="112"/>
      <c r="BV503" s="64">
        <v>1</v>
      </c>
      <c r="BW503" s="112"/>
      <c r="BX503" s="172"/>
      <c r="BY503" s="64">
        <v>1</v>
      </c>
      <c r="BZ503" s="64">
        <v>0</v>
      </c>
      <c r="CA503" s="64">
        <v>1</v>
      </c>
      <c r="CB503" s="65">
        <v>21</v>
      </c>
      <c r="CC503" s="61">
        <v>0</v>
      </c>
      <c r="CD503" s="61">
        <v>300</v>
      </c>
      <c r="CE503" s="64">
        <v>0</v>
      </c>
      <c r="CF503" s="63">
        <v>7.0000000000000007E-2</v>
      </c>
      <c r="CG503" s="58">
        <v>0</v>
      </c>
      <c r="CH503" s="171"/>
      <c r="CI503" s="58">
        <v>1</v>
      </c>
      <c r="CJ503" s="58">
        <v>304</v>
      </c>
      <c r="CK503" s="58">
        <v>0</v>
      </c>
      <c r="CL503" s="112"/>
      <c r="CM503" s="58">
        <v>1</v>
      </c>
      <c r="CN503" s="112"/>
      <c r="CO503" s="58">
        <v>2</v>
      </c>
      <c r="CP503" s="58">
        <v>5</v>
      </c>
      <c r="CQ503" s="58">
        <v>5</v>
      </c>
      <c r="CR503" s="58">
        <v>5</v>
      </c>
      <c r="CS503" s="64">
        <v>12</v>
      </c>
      <c r="CT503" s="64">
        <v>17</v>
      </c>
      <c r="CU503" s="63">
        <v>0.70588235290000001</v>
      </c>
      <c r="CV503" s="62">
        <v>0.97878787879999996</v>
      </c>
      <c r="CW503" s="62">
        <v>0.70588235290000001</v>
      </c>
      <c r="CX503" s="46">
        <f t="shared" si="77"/>
        <v>10.5822922513875</v>
      </c>
      <c r="CY503" s="60">
        <v>0</v>
      </c>
      <c r="CZ503" s="60">
        <v>0</v>
      </c>
      <c r="DA503" s="46">
        <f t="shared" si="78"/>
        <v>14.117647057999999</v>
      </c>
      <c r="DB503" s="60">
        <v>0</v>
      </c>
      <c r="DC503" s="60">
        <v>0</v>
      </c>
      <c r="DD503" s="66">
        <v>0</v>
      </c>
      <c r="DE503" s="49">
        <f t="shared" si="79"/>
        <v>0.53405274182459461</v>
      </c>
    </row>
    <row r="504" spans="1:109" x14ac:dyDescent="0.45">
      <c r="A504" s="56" t="s">
        <v>2650</v>
      </c>
      <c r="B504" s="57" t="s">
        <v>2651</v>
      </c>
      <c r="C504" s="56" t="s">
        <v>2652</v>
      </c>
      <c r="D504" s="56" t="s">
        <v>2653</v>
      </c>
      <c r="E504" s="56" t="s">
        <v>2654</v>
      </c>
      <c r="F504" s="56" t="s">
        <v>2644</v>
      </c>
      <c r="G504" s="56" t="s">
        <v>141</v>
      </c>
      <c r="H504" s="56" t="s">
        <v>142</v>
      </c>
      <c r="I504" s="58">
        <v>0</v>
      </c>
      <c r="J504" s="59">
        <v>80</v>
      </c>
      <c r="K504" s="60">
        <v>2.444</v>
      </c>
      <c r="L504" s="47">
        <f>IF(K504&lt;Benchmarks!C$9,0,IF(K504&lt;Benchmarks!D$9,1,IF(K504&lt;Benchmarks!E$9,2,IF(K504&lt;Benchmarks!F$9,3,IF(K504&lt;Benchmarks!G$9,4,IF(K504&lt;Benchmarks!H$9,5,6))))))</f>
        <v>3</v>
      </c>
      <c r="M504" s="62">
        <v>0.83576642339999996</v>
      </c>
      <c r="N504" s="46">
        <f t="shared" si="70"/>
        <v>2.5072992701999999</v>
      </c>
      <c r="O504" s="60">
        <v>1.6879999999999999</v>
      </c>
      <c r="P504" s="47">
        <f>IF(O504&lt;Benchmarks!C$8,0,IF(O504&lt;Benchmarks!D$8,1,IF(O504&lt;Benchmarks!E$8,2,IF(O504&lt;Benchmarks!F$8,3,IF(O504&lt;Benchmarks!G$8,4,IF(O504&lt;Benchmarks!H$8,5,6))))))</f>
        <v>6</v>
      </c>
      <c r="Q504" s="62">
        <v>1</v>
      </c>
      <c r="R504" s="46">
        <f t="shared" si="71"/>
        <v>6</v>
      </c>
      <c r="S504" s="60">
        <v>0.379</v>
      </c>
      <c r="T504" s="47">
        <f>IF(S504&lt;Benchmarks!C$7,0,IF(S504&lt;Benchmarks!D$7,1,IF(S504&lt;Benchmarks!E$7,2,IF(S504&lt;Benchmarks!F$7,3,IF(S504&lt;Benchmarks!G$7,4,IF(S504&lt;Benchmarks!H$7,5,6))))))</f>
        <v>2</v>
      </c>
      <c r="U504" s="62">
        <v>1</v>
      </c>
      <c r="V504" s="46">
        <f t="shared" si="72"/>
        <v>2</v>
      </c>
      <c r="W504" s="60">
        <v>4.5119999999999996</v>
      </c>
      <c r="X504" s="44">
        <f>IF(W504&lt;Benchmarks!C$5,0,IF(W504&lt;Benchmarks!D$5,1,IF(W504&lt;Benchmarks!E$5,2,IF(W504&lt;Benchmarks!F$5,3,IF(W504&lt;Benchmarks!G$5,4,IF(W504&lt;Benchmarks!H$5,5,6))))))</f>
        <v>5</v>
      </c>
      <c r="Y504" s="62">
        <v>0.99635036499999996</v>
      </c>
      <c r="Z504" s="46">
        <f t="shared" si="73"/>
        <v>4.9817518249999999</v>
      </c>
      <c r="AA504" s="60">
        <v>3.931</v>
      </c>
      <c r="AB504" s="44">
        <f>IF(AA504&lt;Benchmarks!C$6,0,IF(AA504&lt;Benchmarks!D$6,1,IF(AA504&lt;Benchmarks!E$6,2,IF(AA504&lt;Benchmarks!F$6,3,IF(AA504&lt;Benchmarks!G$6,4,IF(AA504&lt;Benchmarks!H$6,5,6))))))</f>
        <v>5</v>
      </c>
      <c r="AC504" s="62">
        <v>0.98717948720000004</v>
      </c>
      <c r="AD504" s="46">
        <f t="shared" si="74"/>
        <v>4.9358974360000003</v>
      </c>
      <c r="AE504" s="46">
        <f t="shared" si="75"/>
        <v>20.424948531200002</v>
      </c>
      <c r="AF504" s="58">
        <v>30</v>
      </c>
      <c r="AG504" s="48">
        <f t="shared" si="76"/>
        <v>0.68083161770666678</v>
      </c>
      <c r="AH504" s="171"/>
      <c r="AI504" s="58">
        <v>1</v>
      </c>
      <c r="AJ504" s="58">
        <v>68</v>
      </c>
      <c r="AK504" s="58">
        <v>0</v>
      </c>
      <c r="AL504" s="111"/>
      <c r="AM504" s="58">
        <v>1</v>
      </c>
      <c r="AN504" s="171"/>
      <c r="AO504" s="58">
        <v>1</v>
      </c>
      <c r="AP504" s="58">
        <v>75</v>
      </c>
      <c r="AQ504" s="58">
        <v>0</v>
      </c>
      <c r="AR504" s="111"/>
      <c r="AS504" s="58">
        <v>1</v>
      </c>
      <c r="AT504" s="111"/>
      <c r="AU504" s="171"/>
      <c r="AV504" s="58">
        <v>2</v>
      </c>
      <c r="AW504" s="58">
        <v>0</v>
      </c>
      <c r="AX504" s="58">
        <v>2</v>
      </c>
      <c r="AY504" s="171"/>
      <c r="AZ504" s="58">
        <v>1</v>
      </c>
      <c r="BA504" s="171"/>
      <c r="BB504" s="58">
        <v>4</v>
      </c>
      <c r="BC504" s="111"/>
      <c r="BD504" s="58">
        <v>1</v>
      </c>
      <c r="BE504" s="111"/>
      <c r="BF504" s="171"/>
      <c r="BG504" s="171"/>
      <c r="BH504" s="171"/>
      <c r="BI504" s="171"/>
      <c r="BJ504" s="58">
        <v>2</v>
      </c>
      <c r="BK504" s="175"/>
      <c r="BL504" s="61">
        <v>1</v>
      </c>
      <c r="BM504" s="61">
        <v>89</v>
      </c>
      <c r="BN504" s="64">
        <v>0</v>
      </c>
      <c r="BO504" s="112"/>
      <c r="BP504" s="58">
        <v>1</v>
      </c>
      <c r="BQ504" s="175"/>
      <c r="BR504" s="61">
        <v>1</v>
      </c>
      <c r="BS504" s="61">
        <v>106</v>
      </c>
      <c r="BT504" s="64">
        <v>0</v>
      </c>
      <c r="BU504" s="112"/>
      <c r="BV504" s="64">
        <v>1</v>
      </c>
      <c r="BW504" s="112"/>
      <c r="BX504" s="172"/>
      <c r="BY504" s="64">
        <v>0</v>
      </c>
      <c r="BZ504" s="64">
        <v>0</v>
      </c>
      <c r="CA504" s="64">
        <v>0</v>
      </c>
      <c r="CB504" s="65">
        <v>17</v>
      </c>
      <c r="CC504" s="61">
        <v>0</v>
      </c>
      <c r="CD504" s="61">
        <v>89</v>
      </c>
      <c r="CE504" s="64">
        <v>0</v>
      </c>
      <c r="CF504" s="63">
        <v>0.19101000000000001</v>
      </c>
      <c r="CG504" s="58">
        <v>0</v>
      </c>
      <c r="CH504" s="58">
        <v>32</v>
      </c>
      <c r="CI504" s="58">
        <v>0</v>
      </c>
      <c r="CJ504" s="58">
        <v>106</v>
      </c>
      <c r="CK504" s="58">
        <v>0</v>
      </c>
      <c r="CL504" s="63">
        <v>0.30188999999999999</v>
      </c>
      <c r="CM504" s="58">
        <v>0</v>
      </c>
      <c r="CN504" s="112"/>
      <c r="CO504" s="171"/>
      <c r="CP504" s="58">
        <v>0</v>
      </c>
      <c r="CQ504" s="58">
        <v>0</v>
      </c>
      <c r="CR504" s="58">
        <v>0</v>
      </c>
      <c r="CS504" s="64">
        <v>2</v>
      </c>
      <c r="CT504" s="64">
        <v>17</v>
      </c>
      <c r="CU504" s="63">
        <v>0.1176470588</v>
      </c>
      <c r="CV504" s="62">
        <v>0.98095238100000004</v>
      </c>
      <c r="CW504" s="62">
        <v>0.1176470588</v>
      </c>
      <c r="CX504" s="46">
        <f t="shared" si="77"/>
        <v>17.871829964800003</v>
      </c>
      <c r="CY504" s="60">
        <v>0</v>
      </c>
      <c r="CZ504" s="60">
        <v>0</v>
      </c>
      <c r="DA504" s="46">
        <f t="shared" si="78"/>
        <v>2.3529411759999999</v>
      </c>
      <c r="DB504" s="60">
        <v>0</v>
      </c>
      <c r="DC504" s="60">
        <v>0</v>
      </c>
      <c r="DD504" s="66">
        <v>0</v>
      </c>
      <c r="DE504" s="49">
        <f t="shared" si="79"/>
        <v>0.43729234899027031</v>
      </c>
    </row>
    <row r="505" spans="1:109" x14ac:dyDescent="0.45">
      <c r="A505" s="56" t="s">
        <v>2655</v>
      </c>
      <c r="B505" s="57" t="s">
        <v>2656</v>
      </c>
      <c r="C505" s="56" t="s">
        <v>2657</v>
      </c>
      <c r="D505" s="56" t="s">
        <v>2658</v>
      </c>
      <c r="E505" s="56" t="s">
        <v>2659</v>
      </c>
      <c r="F505" s="56" t="s">
        <v>2644</v>
      </c>
      <c r="G505" s="56" t="s">
        <v>141</v>
      </c>
      <c r="H505" s="56" t="s">
        <v>142</v>
      </c>
      <c r="I505" s="58">
        <v>0</v>
      </c>
      <c r="J505" s="59">
        <v>72</v>
      </c>
      <c r="K505" s="60">
        <v>2.2930000000000001</v>
      </c>
      <c r="L505" s="47">
        <f>IF(K505&lt;Benchmarks!C$9,0,IF(K505&lt;Benchmarks!D$9,1,IF(K505&lt;Benchmarks!E$9,2,IF(K505&lt;Benchmarks!F$9,3,IF(K505&lt;Benchmarks!G$9,4,IF(K505&lt;Benchmarks!H$9,5,6))))))</f>
        <v>1</v>
      </c>
      <c r="M505" s="62">
        <v>0.64233576640000001</v>
      </c>
      <c r="N505" s="46">
        <f t="shared" si="70"/>
        <v>0.64233576640000001</v>
      </c>
      <c r="O505" s="60">
        <v>0.84499999999999997</v>
      </c>
      <c r="P505" s="47">
        <f>IF(O505&lt;Benchmarks!C$8,0,IF(O505&lt;Benchmarks!D$8,1,IF(O505&lt;Benchmarks!E$8,2,IF(O505&lt;Benchmarks!F$8,3,IF(O505&lt;Benchmarks!G$8,4,IF(O505&lt;Benchmarks!H$8,5,6))))))</f>
        <v>0</v>
      </c>
      <c r="Q505" s="62">
        <v>1</v>
      </c>
      <c r="R505" s="46">
        <f t="shared" si="71"/>
        <v>0</v>
      </c>
      <c r="S505" s="60">
        <v>0.85299999999999998</v>
      </c>
      <c r="T505" s="47">
        <f>IF(S505&lt;Benchmarks!C$7,0,IF(S505&lt;Benchmarks!D$7,1,IF(S505&lt;Benchmarks!E$7,2,IF(S505&lt;Benchmarks!F$7,3,IF(S505&lt;Benchmarks!G$7,4,IF(S505&lt;Benchmarks!H$7,5,6))))))</f>
        <v>6</v>
      </c>
      <c r="U505" s="62">
        <v>1</v>
      </c>
      <c r="V505" s="46">
        <f t="shared" si="72"/>
        <v>6</v>
      </c>
      <c r="W505" s="60">
        <v>3.99</v>
      </c>
      <c r="X505" s="44">
        <f>IF(W505&lt;Benchmarks!C$5,0,IF(W505&lt;Benchmarks!D$5,1,IF(W505&lt;Benchmarks!E$5,2,IF(W505&lt;Benchmarks!F$5,3,IF(W505&lt;Benchmarks!G$5,4,IF(W505&lt;Benchmarks!H$5,5,6))))))</f>
        <v>3</v>
      </c>
      <c r="Y505" s="62">
        <v>0.86131386860000003</v>
      </c>
      <c r="Z505" s="46">
        <f t="shared" si="73"/>
        <v>2.5839416058000002</v>
      </c>
      <c r="AA505" s="60">
        <v>3.5920000000000001</v>
      </c>
      <c r="AB505" s="44">
        <f>IF(AA505&lt;Benchmarks!C$6,0,IF(AA505&lt;Benchmarks!D$6,1,IF(AA505&lt;Benchmarks!E$6,2,IF(AA505&lt;Benchmarks!F$6,3,IF(AA505&lt;Benchmarks!G$6,4,IF(AA505&lt;Benchmarks!H$6,5,6))))))</f>
        <v>2</v>
      </c>
      <c r="AC505" s="62">
        <v>0.78205128209999997</v>
      </c>
      <c r="AD505" s="46">
        <f t="shared" si="74"/>
        <v>1.5641025641999999</v>
      </c>
      <c r="AE505" s="46">
        <f t="shared" si="75"/>
        <v>10.790379936400001</v>
      </c>
      <c r="AF505" s="58">
        <v>30</v>
      </c>
      <c r="AG505" s="48">
        <f t="shared" si="76"/>
        <v>0.35967933121333334</v>
      </c>
      <c r="AH505" s="58">
        <v>0</v>
      </c>
      <c r="AI505" s="58">
        <v>0</v>
      </c>
      <c r="AJ505" s="58">
        <v>132</v>
      </c>
      <c r="AK505" s="58">
        <v>0</v>
      </c>
      <c r="AL505" s="62">
        <v>0</v>
      </c>
      <c r="AM505" s="58">
        <v>0</v>
      </c>
      <c r="AN505" s="58">
        <v>0</v>
      </c>
      <c r="AO505" s="58">
        <v>0</v>
      </c>
      <c r="AP505" s="58">
        <v>141</v>
      </c>
      <c r="AQ505" s="58">
        <v>0</v>
      </c>
      <c r="AR505" s="62">
        <v>0</v>
      </c>
      <c r="AS505" s="58">
        <v>0</v>
      </c>
      <c r="AT505" s="111"/>
      <c r="AU505" s="171"/>
      <c r="AV505" s="58">
        <v>6</v>
      </c>
      <c r="AW505" s="58">
        <v>0</v>
      </c>
      <c r="AX505" s="58">
        <v>6</v>
      </c>
      <c r="AY505" s="58">
        <v>0</v>
      </c>
      <c r="AZ505" s="58">
        <v>0</v>
      </c>
      <c r="BA505" s="58">
        <v>37</v>
      </c>
      <c r="BB505" s="58">
        <v>0</v>
      </c>
      <c r="BC505" s="62">
        <v>0</v>
      </c>
      <c r="BD505" s="58">
        <v>0</v>
      </c>
      <c r="BE505" s="111"/>
      <c r="BF505" s="171"/>
      <c r="BG505" s="58">
        <v>6</v>
      </c>
      <c r="BH505" s="58">
        <v>0</v>
      </c>
      <c r="BI505" s="58">
        <v>6</v>
      </c>
      <c r="BJ505" s="58">
        <v>6</v>
      </c>
      <c r="BK505" s="61">
        <v>13</v>
      </c>
      <c r="BL505" s="61">
        <v>0</v>
      </c>
      <c r="BM505" s="61">
        <v>159</v>
      </c>
      <c r="BN505" s="64">
        <v>0</v>
      </c>
      <c r="BO505" s="63">
        <v>8.1759999999999999E-2</v>
      </c>
      <c r="BP505" s="58">
        <v>0</v>
      </c>
      <c r="BQ505" s="175"/>
      <c r="BR505" s="61">
        <v>1</v>
      </c>
      <c r="BS505" s="61">
        <v>162</v>
      </c>
      <c r="BT505" s="64">
        <v>0</v>
      </c>
      <c r="BU505" s="112"/>
      <c r="BV505" s="64">
        <v>1</v>
      </c>
      <c r="BW505" s="112"/>
      <c r="BX505" s="64">
        <v>2</v>
      </c>
      <c r="BY505" s="64">
        <v>4</v>
      </c>
      <c r="BZ505" s="64">
        <v>5</v>
      </c>
      <c r="CA505" s="64">
        <v>5</v>
      </c>
      <c r="CB505" s="177"/>
      <c r="CC505" s="61">
        <v>1</v>
      </c>
      <c r="CD505" s="61">
        <v>138</v>
      </c>
      <c r="CE505" s="64">
        <v>0</v>
      </c>
      <c r="CF505" s="112"/>
      <c r="CG505" s="58">
        <v>1</v>
      </c>
      <c r="CH505" s="171"/>
      <c r="CI505" s="58">
        <v>1</v>
      </c>
      <c r="CJ505" s="58">
        <v>138</v>
      </c>
      <c r="CK505" s="58">
        <v>0</v>
      </c>
      <c r="CL505" s="112"/>
      <c r="CM505" s="58">
        <v>1</v>
      </c>
      <c r="CN505" s="63">
        <v>1</v>
      </c>
      <c r="CO505" s="58">
        <v>0</v>
      </c>
      <c r="CP505" s="58">
        <v>5</v>
      </c>
      <c r="CQ505" s="58">
        <v>5</v>
      </c>
      <c r="CR505" s="58">
        <v>5</v>
      </c>
      <c r="CS505" s="64">
        <v>16</v>
      </c>
      <c r="CT505" s="64">
        <v>17</v>
      </c>
      <c r="CU505" s="63">
        <v>0.94117647059999998</v>
      </c>
      <c r="CV505" s="62">
        <v>0.99386503069999999</v>
      </c>
      <c r="CW505" s="62">
        <v>0.94117647059999998</v>
      </c>
      <c r="CX505" s="46">
        <f t="shared" si="77"/>
        <v>9.4415824443500007</v>
      </c>
      <c r="CY505" s="60">
        <v>0</v>
      </c>
      <c r="CZ505" s="60">
        <v>0</v>
      </c>
      <c r="DA505" s="46">
        <f t="shared" si="78"/>
        <v>18.823529411999999</v>
      </c>
      <c r="DB505" s="60">
        <v>0</v>
      </c>
      <c r="DC505" s="60">
        <v>0</v>
      </c>
      <c r="DD505" s="66">
        <v>0</v>
      </c>
      <c r="DE505" s="49">
        <f t="shared" si="79"/>
        <v>0.61113755365081079</v>
      </c>
    </row>
    <row r="506" spans="1:109" x14ac:dyDescent="0.45">
      <c r="A506" s="56" t="s">
        <v>2660</v>
      </c>
      <c r="B506" s="57" t="s">
        <v>2661</v>
      </c>
      <c r="C506" s="56" t="s">
        <v>2662</v>
      </c>
      <c r="D506" s="56" t="s">
        <v>2663</v>
      </c>
      <c r="E506" s="56" t="s">
        <v>2664</v>
      </c>
      <c r="F506" s="56" t="s">
        <v>2607</v>
      </c>
      <c r="G506" s="56" t="s">
        <v>2607</v>
      </c>
      <c r="H506" s="56" t="s">
        <v>142</v>
      </c>
      <c r="I506" s="58">
        <v>0</v>
      </c>
      <c r="J506" s="59">
        <v>34</v>
      </c>
      <c r="K506" s="60">
        <v>2.766</v>
      </c>
      <c r="L506" s="47">
        <f>IF(K506&lt;Benchmarks!C$9,0,IF(K506&lt;Benchmarks!D$9,1,IF(K506&lt;Benchmarks!E$9,2,IF(K506&lt;Benchmarks!F$9,3,IF(K506&lt;Benchmarks!G$9,4,IF(K506&lt;Benchmarks!H$9,5,6))))))</f>
        <v>5</v>
      </c>
      <c r="M506" s="62">
        <v>0.98175182480000001</v>
      </c>
      <c r="N506" s="46">
        <f t="shared" si="70"/>
        <v>4.9087591240000004</v>
      </c>
      <c r="O506" s="60">
        <v>0.72399999999999998</v>
      </c>
      <c r="P506" s="47">
        <f>IF(O506&lt;Benchmarks!C$8,0,IF(O506&lt;Benchmarks!D$8,1,IF(O506&lt;Benchmarks!E$8,2,IF(O506&lt;Benchmarks!F$8,3,IF(O506&lt;Benchmarks!G$8,4,IF(O506&lt;Benchmarks!H$8,5,6))))))</f>
        <v>0</v>
      </c>
      <c r="Q506" s="62">
        <v>1</v>
      </c>
      <c r="R506" s="46">
        <f t="shared" si="71"/>
        <v>0</v>
      </c>
      <c r="S506" s="60">
        <v>0.52500000000000002</v>
      </c>
      <c r="T506" s="47">
        <f>IF(S506&lt;Benchmarks!C$7,0,IF(S506&lt;Benchmarks!D$7,1,IF(S506&lt;Benchmarks!E$7,2,IF(S506&lt;Benchmarks!F$7,3,IF(S506&lt;Benchmarks!G$7,4,IF(S506&lt;Benchmarks!H$7,5,6))))))</f>
        <v>4</v>
      </c>
      <c r="U506" s="62">
        <v>1</v>
      </c>
      <c r="V506" s="46">
        <f t="shared" si="72"/>
        <v>4</v>
      </c>
      <c r="W506" s="60">
        <v>4.0140000000000002</v>
      </c>
      <c r="X506" s="44">
        <f>IF(W506&lt;Benchmarks!C$5,0,IF(W506&lt;Benchmarks!D$5,1,IF(W506&lt;Benchmarks!E$5,2,IF(W506&lt;Benchmarks!F$5,3,IF(W506&lt;Benchmarks!G$5,4,IF(W506&lt;Benchmarks!H$5,5,6))))))</f>
        <v>3</v>
      </c>
      <c r="Y506" s="62">
        <v>0.97810218979999997</v>
      </c>
      <c r="Z506" s="46">
        <f t="shared" si="73"/>
        <v>2.9343065693999999</v>
      </c>
      <c r="AA506" s="60">
        <v>3.8140000000000001</v>
      </c>
      <c r="AB506" s="44">
        <f>IF(AA506&lt;Benchmarks!C$6,0,IF(AA506&lt;Benchmarks!D$6,1,IF(AA506&lt;Benchmarks!E$6,2,IF(AA506&lt;Benchmarks!F$6,3,IF(AA506&lt;Benchmarks!G$6,4,IF(AA506&lt;Benchmarks!H$6,5,6))))))</f>
        <v>4</v>
      </c>
      <c r="AC506" s="62">
        <v>0.94871794870000004</v>
      </c>
      <c r="AD506" s="46">
        <f t="shared" si="74"/>
        <v>3.7948717948000001</v>
      </c>
      <c r="AE506" s="46">
        <f t="shared" si="75"/>
        <v>15.637937488199999</v>
      </c>
      <c r="AF506" s="58">
        <v>30</v>
      </c>
      <c r="AG506" s="48">
        <f t="shared" si="76"/>
        <v>0.52126458294</v>
      </c>
      <c r="AH506" s="171"/>
      <c r="AI506" s="58">
        <v>1</v>
      </c>
      <c r="AJ506" s="58">
        <v>86</v>
      </c>
      <c r="AK506" s="58">
        <v>0</v>
      </c>
      <c r="AL506" s="111"/>
      <c r="AM506" s="58">
        <v>1</v>
      </c>
      <c r="AN506" s="58">
        <v>13</v>
      </c>
      <c r="AO506" s="58">
        <v>0</v>
      </c>
      <c r="AP506" s="58">
        <v>105</v>
      </c>
      <c r="AQ506" s="58">
        <v>0</v>
      </c>
      <c r="AR506" s="62">
        <v>0.12381</v>
      </c>
      <c r="AS506" s="58">
        <v>0</v>
      </c>
      <c r="AT506" s="111"/>
      <c r="AU506" s="171"/>
      <c r="AV506" s="58">
        <v>0</v>
      </c>
      <c r="AW506" s="58">
        <v>0</v>
      </c>
      <c r="AX506" s="58">
        <v>0</v>
      </c>
      <c r="AY506" s="171"/>
      <c r="AZ506" s="58">
        <v>1</v>
      </c>
      <c r="BA506" s="171"/>
      <c r="BB506" s="58">
        <v>4</v>
      </c>
      <c r="BC506" s="111"/>
      <c r="BD506" s="58">
        <v>1</v>
      </c>
      <c r="BE506" s="111"/>
      <c r="BF506" s="171"/>
      <c r="BG506" s="171"/>
      <c r="BH506" s="171"/>
      <c r="BI506" s="171"/>
      <c r="BJ506" s="58">
        <v>0</v>
      </c>
      <c r="BK506" s="61">
        <v>0</v>
      </c>
      <c r="BL506" s="61">
        <v>0</v>
      </c>
      <c r="BM506" s="61">
        <v>90</v>
      </c>
      <c r="BN506" s="64">
        <v>0</v>
      </c>
      <c r="BO506" s="63">
        <v>0</v>
      </c>
      <c r="BP506" s="58">
        <v>0</v>
      </c>
      <c r="BQ506" s="61">
        <v>0</v>
      </c>
      <c r="BR506" s="61">
        <v>0</v>
      </c>
      <c r="BS506" s="61">
        <v>112</v>
      </c>
      <c r="BT506" s="64">
        <v>0</v>
      </c>
      <c r="BU506" s="63">
        <v>0</v>
      </c>
      <c r="BV506" s="64">
        <v>0</v>
      </c>
      <c r="BW506" s="112"/>
      <c r="BX506" s="172"/>
      <c r="BY506" s="64">
        <v>6</v>
      </c>
      <c r="BZ506" s="64">
        <v>0</v>
      </c>
      <c r="CA506" s="64">
        <v>6</v>
      </c>
      <c r="CB506" s="177"/>
      <c r="CC506" s="61">
        <v>1</v>
      </c>
      <c r="CD506" s="61">
        <v>87</v>
      </c>
      <c r="CE506" s="64">
        <v>0</v>
      </c>
      <c r="CF506" s="112"/>
      <c r="CG506" s="58">
        <v>1</v>
      </c>
      <c r="CH506" s="58">
        <v>13</v>
      </c>
      <c r="CI506" s="58">
        <v>0</v>
      </c>
      <c r="CJ506" s="58">
        <v>110</v>
      </c>
      <c r="CK506" s="58">
        <v>0</v>
      </c>
      <c r="CL506" s="63">
        <v>0.11817999999999999</v>
      </c>
      <c r="CM506" s="58">
        <v>0</v>
      </c>
      <c r="CN506" s="112"/>
      <c r="CO506" s="171"/>
      <c r="CP506" s="58">
        <v>1</v>
      </c>
      <c r="CQ506" s="58">
        <v>0</v>
      </c>
      <c r="CR506" s="58">
        <v>1</v>
      </c>
      <c r="CS506" s="64">
        <v>7</v>
      </c>
      <c r="CT506" s="64">
        <v>17</v>
      </c>
      <c r="CU506" s="63">
        <v>0.41176470590000003</v>
      </c>
      <c r="CV506" s="62">
        <v>0.97196261679999996</v>
      </c>
      <c r="CW506" s="62">
        <v>0.41176470590000003</v>
      </c>
      <c r="CX506" s="46">
        <f t="shared" si="77"/>
        <v>13.683195302174999</v>
      </c>
      <c r="CY506" s="60">
        <v>0</v>
      </c>
      <c r="CZ506" s="60">
        <v>0</v>
      </c>
      <c r="DA506" s="46">
        <f t="shared" si="78"/>
        <v>8.2352941180000006</v>
      </c>
      <c r="DB506" s="60">
        <v>0</v>
      </c>
      <c r="DC506" s="60">
        <v>0</v>
      </c>
      <c r="DD506" s="66">
        <v>0</v>
      </c>
      <c r="DE506" s="49">
        <f t="shared" si="79"/>
        <v>0.47391328476054051</v>
      </c>
    </row>
    <row r="507" spans="1:109" x14ac:dyDescent="0.45">
      <c r="A507" s="56" t="s">
        <v>2665</v>
      </c>
      <c r="B507" s="57" t="s">
        <v>2666</v>
      </c>
      <c r="C507" s="56" t="s">
        <v>2667</v>
      </c>
      <c r="D507" s="56" t="s">
        <v>2668</v>
      </c>
      <c r="E507" s="56" t="s">
        <v>2669</v>
      </c>
      <c r="F507" s="56" t="s">
        <v>2644</v>
      </c>
      <c r="G507" s="56" t="s">
        <v>141</v>
      </c>
      <c r="H507" s="56" t="s">
        <v>142</v>
      </c>
      <c r="I507" s="58">
        <v>0</v>
      </c>
      <c r="J507" s="59">
        <v>99</v>
      </c>
      <c r="K507" s="60">
        <v>2.8679999999999999</v>
      </c>
      <c r="L507" s="47">
        <f>IF(K507&lt;Benchmarks!C$9,0,IF(K507&lt;Benchmarks!D$9,1,IF(K507&lt;Benchmarks!E$9,2,IF(K507&lt;Benchmarks!F$9,3,IF(K507&lt;Benchmarks!G$9,4,IF(K507&lt;Benchmarks!H$9,5,6))))))</f>
        <v>5</v>
      </c>
      <c r="M507" s="62">
        <v>0.78102189779999998</v>
      </c>
      <c r="N507" s="46">
        <f t="shared" si="70"/>
        <v>3.905109489</v>
      </c>
      <c r="O507" s="60">
        <v>1.048</v>
      </c>
      <c r="P507" s="47">
        <f>IF(O507&lt;Benchmarks!C$8,0,IF(O507&lt;Benchmarks!D$8,1,IF(O507&lt;Benchmarks!E$8,2,IF(O507&lt;Benchmarks!F$8,3,IF(O507&lt;Benchmarks!G$8,4,IF(O507&lt;Benchmarks!H$8,5,6))))))</f>
        <v>2</v>
      </c>
      <c r="Q507" s="62">
        <v>1</v>
      </c>
      <c r="R507" s="46">
        <f t="shared" si="71"/>
        <v>2</v>
      </c>
      <c r="S507" s="60">
        <v>0.46200000000000002</v>
      </c>
      <c r="T507" s="47">
        <f>IF(S507&lt;Benchmarks!C$7,0,IF(S507&lt;Benchmarks!D$7,1,IF(S507&lt;Benchmarks!E$7,2,IF(S507&lt;Benchmarks!F$7,3,IF(S507&lt;Benchmarks!G$7,4,IF(S507&lt;Benchmarks!H$7,5,6))))))</f>
        <v>4</v>
      </c>
      <c r="U507" s="62">
        <v>1</v>
      </c>
      <c r="V507" s="46">
        <f t="shared" si="72"/>
        <v>4</v>
      </c>
      <c r="W507" s="60">
        <v>4.3780000000000001</v>
      </c>
      <c r="X507" s="44">
        <f>IF(W507&lt;Benchmarks!C$5,0,IF(W507&lt;Benchmarks!D$5,1,IF(W507&lt;Benchmarks!E$5,2,IF(W507&lt;Benchmarks!F$5,3,IF(W507&lt;Benchmarks!G$5,4,IF(W507&lt;Benchmarks!H$5,5,6))))))</f>
        <v>5</v>
      </c>
      <c r="Y507" s="62">
        <v>0.75182481749999996</v>
      </c>
      <c r="Z507" s="46">
        <f t="shared" si="73"/>
        <v>3.7591240875</v>
      </c>
      <c r="AA507" s="60">
        <v>4.0270000000000001</v>
      </c>
      <c r="AB507" s="44">
        <f>IF(AA507&lt;Benchmarks!C$6,0,IF(AA507&lt;Benchmarks!D$6,1,IF(AA507&lt;Benchmarks!E$6,2,IF(AA507&lt;Benchmarks!F$6,3,IF(AA507&lt;Benchmarks!G$6,4,IF(AA507&lt;Benchmarks!H$6,5,6))))))</f>
        <v>5</v>
      </c>
      <c r="AC507" s="62">
        <v>0.55128205129999996</v>
      </c>
      <c r="AD507" s="46">
        <f t="shared" si="74"/>
        <v>2.7564102564999997</v>
      </c>
      <c r="AE507" s="46">
        <f t="shared" si="75"/>
        <v>16.420643833</v>
      </c>
      <c r="AF507" s="58">
        <v>30</v>
      </c>
      <c r="AG507" s="48">
        <f t="shared" si="76"/>
        <v>0.54735479443333335</v>
      </c>
      <c r="AH507" s="58">
        <v>20</v>
      </c>
      <c r="AI507" s="58">
        <v>0</v>
      </c>
      <c r="AJ507" s="58">
        <v>288</v>
      </c>
      <c r="AK507" s="58">
        <v>0</v>
      </c>
      <c r="AL507" s="62">
        <v>6.9440000000000002E-2</v>
      </c>
      <c r="AM507" s="58">
        <v>0</v>
      </c>
      <c r="AN507" s="58">
        <v>23</v>
      </c>
      <c r="AO507" s="58">
        <v>0</v>
      </c>
      <c r="AP507" s="58">
        <v>297</v>
      </c>
      <c r="AQ507" s="58">
        <v>0</v>
      </c>
      <c r="AR507" s="62">
        <v>7.7439999999999995E-2</v>
      </c>
      <c r="AS507" s="58">
        <v>0</v>
      </c>
      <c r="AT507" s="111"/>
      <c r="AU507" s="171"/>
      <c r="AV507" s="58">
        <v>0</v>
      </c>
      <c r="AW507" s="58">
        <v>0</v>
      </c>
      <c r="AX507" s="58">
        <v>0</v>
      </c>
      <c r="AY507" s="58">
        <v>0</v>
      </c>
      <c r="AZ507" s="58">
        <v>0</v>
      </c>
      <c r="BA507" s="58">
        <v>72</v>
      </c>
      <c r="BB507" s="58">
        <v>0</v>
      </c>
      <c r="BC507" s="62">
        <v>0</v>
      </c>
      <c r="BD507" s="58">
        <v>0</v>
      </c>
      <c r="BE507" s="62">
        <v>1.2038834950999999</v>
      </c>
      <c r="BF507" s="58">
        <v>0</v>
      </c>
      <c r="BG507" s="58">
        <v>6</v>
      </c>
      <c r="BH507" s="58">
        <v>6</v>
      </c>
      <c r="BI507" s="58">
        <v>6</v>
      </c>
      <c r="BJ507" s="58">
        <v>6</v>
      </c>
      <c r="BK507" s="175"/>
      <c r="BL507" s="61">
        <v>1</v>
      </c>
      <c r="BM507" s="61">
        <v>322</v>
      </c>
      <c r="BN507" s="64">
        <v>0</v>
      </c>
      <c r="BO507" s="112"/>
      <c r="BP507" s="58">
        <v>1</v>
      </c>
      <c r="BQ507" s="175"/>
      <c r="BR507" s="61">
        <v>1</v>
      </c>
      <c r="BS507" s="61">
        <v>326</v>
      </c>
      <c r="BT507" s="64">
        <v>0</v>
      </c>
      <c r="BU507" s="112"/>
      <c r="BV507" s="64">
        <v>1</v>
      </c>
      <c r="BW507" s="112"/>
      <c r="BX507" s="172"/>
      <c r="BY507" s="64">
        <v>0</v>
      </c>
      <c r="BZ507" s="64">
        <v>0</v>
      </c>
      <c r="CA507" s="64">
        <v>0</v>
      </c>
      <c r="CB507" s="65">
        <v>51</v>
      </c>
      <c r="CC507" s="61">
        <v>0</v>
      </c>
      <c r="CD507" s="61">
        <v>270</v>
      </c>
      <c r="CE507" s="64">
        <v>0</v>
      </c>
      <c r="CF507" s="63">
        <v>0.18889</v>
      </c>
      <c r="CG507" s="58">
        <v>0</v>
      </c>
      <c r="CH507" s="58">
        <v>63</v>
      </c>
      <c r="CI507" s="58">
        <v>0</v>
      </c>
      <c r="CJ507" s="58">
        <v>289</v>
      </c>
      <c r="CK507" s="58">
        <v>0</v>
      </c>
      <c r="CL507" s="63">
        <v>0.21798999999999999</v>
      </c>
      <c r="CM507" s="58">
        <v>0</v>
      </c>
      <c r="CN507" s="112"/>
      <c r="CO507" s="171"/>
      <c r="CP507" s="58">
        <v>0</v>
      </c>
      <c r="CQ507" s="58">
        <v>0</v>
      </c>
      <c r="CR507" s="58">
        <v>0</v>
      </c>
      <c r="CS507" s="64">
        <v>6</v>
      </c>
      <c r="CT507" s="64">
        <v>17</v>
      </c>
      <c r="CU507" s="63">
        <v>0.35294117650000001</v>
      </c>
      <c r="CV507" s="62">
        <v>0.98159509199999995</v>
      </c>
      <c r="CW507" s="62">
        <v>0.35294117650000001</v>
      </c>
      <c r="CX507" s="46">
        <f t="shared" si="77"/>
        <v>14.368063353875</v>
      </c>
      <c r="CY507" s="60">
        <v>0</v>
      </c>
      <c r="CZ507" s="60">
        <v>0</v>
      </c>
      <c r="DA507" s="46">
        <f t="shared" si="78"/>
        <v>7.0588235299999997</v>
      </c>
      <c r="DB507" s="60">
        <v>0</v>
      </c>
      <c r="DC507" s="60">
        <v>0</v>
      </c>
      <c r="DD507" s="66">
        <v>0</v>
      </c>
      <c r="DE507" s="49">
        <f t="shared" si="79"/>
        <v>0.4632840407324324</v>
      </c>
    </row>
    <row r="508" spans="1:109" x14ac:dyDescent="0.45">
      <c r="A508" s="56" t="s">
        <v>2670</v>
      </c>
      <c r="B508" s="57" t="s">
        <v>2671</v>
      </c>
      <c r="C508" s="56" t="s">
        <v>2672</v>
      </c>
      <c r="D508" s="56" t="s">
        <v>2673</v>
      </c>
      <c r="E508" s="56" t="s">
        <v>2674</v>
      </c>
      <c r="F508" s="56" t="s">
        <v>2607</v>
      </c>
      <c r="G508" s="56" t="s">
        <v>2607</v>
      </c>
      <c r="H508" s="56" t="s">
        <v>142</v>
      </c>
      <c r="I508" s="58">
        <v>0</v>
      </c>
      <c r="J508" s="59">
        <v>68</v>
      </c>
      <c r="K508" s="60">
        <v>2.214</v>
      </c>
      <c r="L508" s="47">
        <f>IF(K508&lt;Benchmarks!C$9,0,IF(K508&lt;Benchmarks!D$9,1,IF(K508&lt;Benchmarks!E$9,2,IF(K508&lt;Benchmarks!F$9,3,IF(K508&lt;Benchmarks!G$9,4,IF(K508&lt;Benchmarks!H$9,5,6))))))</f>
        <v>1</v>
      </c>
      <c r="M508" s="62">
        <v>0.31386861310000003</v>
      </c>
      <c r="N508" s="46">
        <f t="shared" si="70"/>
        <v>0.31386861310000003</v>
      </c>
      <c r="O508" s="60">
        <v>0.91300000000000003</v>
      </c>
      <c r="P508" s="47">
        <f>IF(O508&lt;Benchmarks!C$8,0,IF(O508&lt;Benchmarks!D$8,1,IF(O508&lt;Benchmarks!E$8,2,IF(O508&lt;Benchmarks!F$8,3,IF(O508&lt;Benchmarks!G$8,4,IF(O508&lt;Benchmarks!H$8,5,6))))))</f>
        <v>0</v>
      </c>
      <c r="Q508" s="62">
        <v>1</v>
      </c>
      <c r="R508" s="46">
        <f t="shared" si="71"/>
        <v>0</v>
      </c>
      <c r="S508" s="60">
        <v>1.024</v>
      </c>
      <c r="T508" s="47">
        <f>IF(S508&lt;Benchmarks!C$7,0,IF(S508&lt;Benchmarks!D$7,1,IF(S508&lt;Benchmarks!E$7,2,IF(S508&lt;Benchmarks!F$7,3,IF(S508&lt;Benchmarks!G$7,4,IF(S508&lt;Benchmarks!H$7,5,6))))))</f>
        <v>6</v>
      </c>
      <c r="U508" s="62">
        <v>1</v>
      </c>
      <c r="V508" s="46">
        <f t="shared" si="72"/>
        <v>6</v>
      </c>
      <c r="W508" s="60">
        <v>4.1500000000000004</v>
      </c>
      <c r="X508" s="44">
        <f>IF(W508&lt;Benchmarks!C$5,0,IF(W508&lt;Benchmarks!D$5,1,IF(W508&lt;Benchmarks!E$5,2,IF(W508&lt;Benchmarks!F$5,3,IF(W508&lt;Benchmarks!G$5,4,IF(W508&lt;Benchmarks!H$5,5,6))))))</f>
        <v>4</v>
      </c>
      <c r="Y508" s="62">
        <v>0.84306569340000004</v>
      </c>
      <c r="Z508" s="46">
        <f t="shared" si="73"/>
        <v>3.3722627736000002</v>
      </c>
      <c r="AA508" s="60">
        <v>3.4369999999999998</v>
      </c>
      <c r="AB508" s="44">
        <f>IF(AA508&lt;Benchmarks!C$6,0,IF(AA508&lt;Benchmarks!D$6,1,IF(AA508&lt;Benchmarks!E$6,2,IF(AA508&lt;Benchmarks!F$6,3,IF(AA508&lt;Benchmarks!G$6,4,IF(AA508&lt;Benchmarks!H$6,5,6))))))</f>
        <v>1</v>
      </c>
      <c r="AC508" s="62">
        <v>0.47435897440000002</v>
      </c>
      <c r="AD508" s="46">
        <f t="shared" si="74"/>
        <v>0.47435897440000002</v>
      </c>
      <c r="AE508" s="46">
        <f t="shared" si="75"/>
        <v>10.160490361100001</v>
      </c>
      <c r="AF508" s="58">
        <v>30</v>
      </c>
      <c r="AG508" s="48">
        <f t="shared" si="76"/>
        <v>0.33868301203666668</v>
      </c>
      <c r="AH508" s="171"/>
      <c r="AI508" s="58">
        <v>1</v>
      </c>
      <c r="AJ508" s="58">
        <v>131</v>
      </c>
      <c r="AK508" s="58">
        <v>0</v>
      </c>
      <c r="AL508" s="111"/>
      <c r="AM508" s="58">
        <v>1</v>
      </c>
      <c r="AN508" s="171"/>
      <c r="AO508" s="58">
        <v>1</v>
      </c>
      <c r="AP508" s="58">
        <v>120</v>
      </c>
      <c r="AQ508" s="58">
        <v>0</v>
      </c>
      <c r="AR508" s="111"/>
      <c r="AS508" s="58">
        <v>1</v>
      </c>
      <c r="AT508" s="62">
        <v>2.0749457999999998E-2</v>
      </c>
      <c r="AU508" s="58">
        <v>0</v>
      </c>
      <c r="AV508" s="58">
        <v>0</v>
      </c>
      <c r="AW508" s="58">
        <v>0</v>
      </c>
      <c r="AX508" s="58">
        <v>0</v>
      </c>
      <c r="AY508" s="171"/>
      <c r="AZ508" s="58">
        <v>1</v>
      </c>
      <c r="BA508" s="58">
        <v>34</v>
      </c>
      <c r="BB508" s="58">
        <v>0</v>
      </c>
      <c r="BC508" s="111"/>
      <c r="BD508" s="58">
        <v>1</v>
      </c>
      <c r="BE508" s="62">
        <v>0.27129142150000002</v>
      </c>
      <c r="BF508" s="58">
        <v>0</v>
      </c>
      <c r="BG508" s="58">
        <v>2</v>
      </c>
      <c r="BH508" s="58">
        <v>2</v>
      </c>
      <c r="BI508" s="58">
        <v>2</v>
      </c>
      <c r="BJ508" s="58">
        <v>2</v>
      </c>
      <c r="BK508" s="175"/>
      <c r="BL508" s="61">
        <v>1</v>
      </c>
      <c r="BM508" s="61">
        <v>143</v>
      </c>
      <c r="BN508" s="64">
        <v>0</v>
      </c>
      <c r="BO508" s="112"/>
      <c r="BP508" s="58">
        <v>1</v>
      </c>
      <c r="BQ508" s="61">
        <v>0</v>
      </c>
      <c r="BR508" s="61">
        <v>0</v>
      </c>
      <c r="BS508" s="61">
        <v>131</v>
      </c>
      <c r="BT508" s="64">
        <v>0</v>
      </c>
      <c r="BU508" s="63">
        <v>0</v>
      </c>
      <c r="BV508" s="64">
        <v>0</v>
      </c>
      <c r="BW508" s="112"/>
      <c r="BX508" s="64">
        <v>2</v>
      </c>
      <c r="BY508" s="64">
        <v>6</v>
      </c>
      <c r="BZ508" s="64">
        <v>6</v>
      </c>
      <c r="CA508" s="64">
        <v>6</v>
      </c>
      <c r="CB508" s="177"/>
      <c r="CC508" s="61">
        <v>1</v>
      </c>
      <c r="CD508" s="61">
        <v>135</v>
      </c>
      <c r="CE508" s="64">
        <v>0</v>
      </c>
      <c r="CF508" s="112"/>
      <c r="CG508" s="58">
        <v>1</v>
      </c>
      <c r="CH508" s="58">
        <v>0</v>
      </c>
      <c r="CI508" s="58">
        <v>0</v>
      </c>
      <c r="CJ508" s="58">
        <v>125</v>
      </c>
      <c r="CK508" s="58">
        <v>0</v>
      </c>
      <c r="CL508" s="63">
        <v>0</v>
      </c>
      <c r="CM508" s="58">
        <v>0</v>
      </c>
      <c r="CN508" s="112"/>
      <c r="CO508" s="171"/>
      <c r="CP508" s="58">
        <v>5</v>
      </c>
      <c r="CQ508" s="58">
        <v>0</v>
      </c>
      <c r="CR508" s="58">
        <v>5</v>
      </c>
      <c r="CS508" s="64">
        <v>13</v>
      </c>
      <c r="CT508" s="64">
        <v>17</v>
      </c>
      <c r="CU508" s="63">
        <v>0.76470588240000004</v>
      </c>
      <c r="CV508" s="62">
        <v>0.9921875</v>
      </c>
      <c r="CW508" s="62">
        <v>0.76470588240000004</v>
      </c>
      <c r="CX508" s="46">
        <f t="shared" si="77"/>
        <v>8.8904290659625005</v>
      </c>
      <c r="CY508" s="60">
        <v>0</v>
      </c>
      <c r="CZ508" s="60">
        <v>0</v>
      </c>
      <c r="DA508" s="46">
        <f t="shared" si="78"/>
        <v>15.294117648</v>
      </c>
      <c r="DB508" s="60">
        <v>0</v>
      </c>
      <c r="DC508" s="60">
        <v>0</v>
      </c>
      <c r="DD508" s="66">
        <v>0</v>
      </c>
      <c r="DE508" s="49">
        <f t="shared" si="79"/>
        <v>0.52290911813972973</v>
      </c>
    </row>
    <row r="509" spans="1:109" x14ac:dyDescent="0.45">
      <c r="A509" s="56" t="s">
        <v>2675</v>
      </c>
      <c r="B509" s="57" t="s">
        <v>2676</v>
      </c>
      <c r="C509" s="56" t="s">
        <v>2677</v>
      </c>
      <c r="D509" s="56" t="s">
        <v>2678</v>
      </c>
      <c r="E509" s="56" t="s">
        <v>2679</v>
      </c>
      <c r="F509" s="56" t="s">
        <v>2613</v>
      </c>
      <c r="G509" s="56" t="s">
        <v>2607</v>
      </c>
      <c r="H509" s="56" t="s">
        <v>142</v>
      </c>
      <c r="I509" s="58">
        <v>0</v>
      </c>
      <c r="J509" s="59">
        <v>59</v>
      </c>
      <c r="K509" s="60">
        <v>1.76</v>
      </c>
      <c r="L509" s="47">
        <f>IF(K509&lt;Benchmarks!C$9,0,IF(K509&lt;Benchmarks!D$9,1,IF(K509&lt;Benchmarks!E$9,2,IF(K509&lt;Benchmarks!F$9,3,IF(K509&lt;Benchmarks!G$9,4,IF(K509&lt;Benchmarks!H$9,5,6))))))</f>
        <v>0</v>
      </c>
      <c r="M509" s="62">
        <v>9.4890510900000002E-2</v>
      </c>
      <c r="N509" s="46">
        <f t="shared" si="70"/>
        <v>0</v>
      </c>
      <c r="O509" s="60">
        <v>1.351</v>
      </c>
      <c r="P509" s="47">
        <f>IF(O509&lt;Benchmarks!C$8,0,IF(O509&lt;Benchmarks!D$8,1,IF(O509&lt;Benchmarks!E$8,2,IF(O509&lt;Benchmarks!F$8,3,IF(O509&lt;Benchmarks!G$8,4,IF(O509&lt;Benchmarks!H$8,5,6))))))</f>
        <v>5</v>
      </c>
      <c r="Q509" s="62">
        <v>1</v>
      </c>
      <c r="R509" s="46">
        <f t="shared" si="71"/>
        <v>5</v>
      </c>
      <c r="S509" s="60">
        <v>0.72899999999999998</v>
      </c>
      <c r="T509" s="47">
        <f>IF(S509&lt;Benchmarks!C$7,0,IF(S509&lt;Benchmarks!D$7,1,IF(S509&lt;Benchmarks!E$7,2,IF(S509&lt;Benchmarks!F$7,3,IF(S509&lt;Benchmarks!G$7,4,IF(S509&lt;Benchmarks!H$7,5,6))))))</f>
        <v>5</v>
      </c>
      <c r="U509" s="62">
        <v>1</v>
      </c>
      <c r="V509" s="46">
        <f t="shared" si="72"/>
        <v>5</v>
      </c>
      <c r="W509" s="60">
        <v>3.8410000000000002</v>
      </c>
      <c r="X509" s="44">
        <f>IF(W509&lt;Benchmarks!C$5,0,IF(W509&lt;Benchmarks!D$5,1,IF(W509&lt;Benchmarks!E$5,2,IF(W509&lt;Benchmarks!F$5,3,IF(W509&lt;Benchmarks!G$5,4,IF(W509&lt;Benchmarks!H$5,5,6))))))</f>
        <v>2</v>
      </c>
      <c r="Y509" s="62">
        <v>0.90145985399999995</v>
      </c>
      <c r="Z509" s="46">
        <f t="shared" si="73"/>
        <v>1.8029197079999999</v>
      </c>
      <c r="AA509" s="60">
        <v>3.5819999999999999</v>
      </c>
      <c r="AB509" s="44">
        <f>IF(AA509&lt;Benchmarks!C$6,0,IF(AA509&lt;Benchmarks!D$6,1,IF(AA509&lt;Benchmarks!E$6,2,IF(AA509&lt;Benchmarks!F$6,3,IF(AA509&lt;Benchmarks!G$6,4,IF(AA509&lt;Benchmarks!H$6,5,6))))))</f>
        <v>2</v>
      </c>
      <c r="AC509" s="62">
        <v>0.82051282049999996</v>
      </c>
      <c r="AD509" s="46">
        <f t="shared" si="74"/>
        <v>1.6410256409999999</v>
      </c>
      <c r="AE509" s="46">
        <f t="shared" si="75"/>
        <v>13.443945349</v>
      </c>
      <c r="AF509" s="58">
        <v>30</v>
      </c>
      <c r="AG509" s="48">
        <f t="shared" si="76"/>
        <v>0.44813151163333331</v>
      </c>
      <c r="AH509" s="171"/>
      <c r="AI509" s="58">
        <v>1</v>
      </c>
      <c r="AJ509" s="58">
        <v>82</v>
      </c>
      <c r="AK509" s="58">
        <v>0</v>
      </c>
      <c r="AL509" s="111"/>
      <c r="AM509" s="58">
        <v>1</v>
      </c>
      <c r="AN509" s="171"/>
      <c r="AO509" s="58">
        <v>1</v>
      </c>
      <c r="AP509" s="58">
        <v>90</v>
      </c>
      <c r="AQ509" s="58">
        <v>0</v>
      </c>
      <c r="AR509" s="111"/>
      <c r="AS509" s="58">
        <v>1</v>
      </c>
      <c r="AT509" s="111"/>
      <c r="AU509" s="171"/>
      <c r="AV509" s="58">
        <v>0</v>
      </c>
      <c r="AW509" s="58">
        <v>0</v>
      </c>
      <c r="AX509" s="58">
        <v>0</v>
      </c>
      <c r="AY509" s="171"/>
      <c r="AZ509" s="58">
        <v>1</v>
      </c>
      <c r="BA509" s="171"/>
      <c r="BB509" s="58">
        <v>4</v>
      </c>
      <c r="BC509" s="111"/>
      <c r="BD509" s="58">
        <v>1</v>
      </c>
      <c r="BE509" s="111"/>
      <c r="BF509" s="171"/>
      <c r="BG509" s="171"/>
      <c r="BH509" s="171"/>
      <c r="BI509" s="171"/>
      <c r="BJ509" s="58">
        <v>0</v>
      </c>
      <c r="BK509" s="61">
        <v>0</v>
      </c>
      <c r="BL509" s="61">
        <v>0</v>
      </c>
      <c r="BM509" s="61">
        <v>90</v>
      </c>
      <c r="BN509" s="64">
        <v>0</v>
      </c>
      <c r="BO509" s="63">
        <v>0</v>
      </c>
      <c r="BP509" s="58">
        <v>0</v>
      </c>
      <c r="BQ509" s="61">
        <v>0</v>
      </c>
      <c r="BR509" s="61">
        <v>0</v>
      </c>
      <c r="BS509" s="61">
        <v>102</v>
      </c>
      <c r="BT509" s="64">
        <v>0</v>
      </c>
      <c r="BU509" s="63">
        <v>0</v>
      </c>
      <c r="BV509" s="64">
        <v>0</v>
      </c>
      <c r="BW509" s="112"/>
      <c r="BX509" s="172"/>
      <c r="BY509" s="64">
        <v>6</v>
      </c>
      <c r="BZ509" s="64">
        <v>0</v>
      </c>
      <c r="CA509" s="64">
        <v>6</v>
      </c>
      <c r="CB509" s="65">
        <v>0</v>
      </c>
      <c r="CC509" s="61">
        <v>0</v>
      </c>
      <c r="CD509" s="61">
        <v>84</v>
      </c>
      <c r="CE509" s="64">
        <v>0</v>
      </c>
      <c r="CF509" s="63">
        <v>0</v>
      </c>
      <c r="CG509" s="58">
        <v>0</v>
      </c>
      <c r="CH509" s="171"/>
      <c r="CI509" s="58">
        <v>1</v>
      </c>
      <c r="CJ509" s="58">
        <v>90</v>
      </c>
      <c r="CK509" s="58">
        <v>0</v>
      </c>
      <c r="CL509" s="112"/>
      <c r="CM509" s="58">
        <v>1</v>
      </c>
      <c r="CN509" s="112"/>
      <c r="CO509" s="171"/>
      <c r="CP509" s="58">
        <v>4</v>
      </c>
      <c r="CQ509" s="58">
        <v>0</v>
      </c>
      <c r="CR509" s="58">
        <v>4</v>
      </c>
      <c r="CS509" s="64">
        <v>10</v>
      </c>
      <c r="CT509" s="64">
        <v>17</v>
      </c>
      <c r="CU509" s="63">
        <v>0.58823529409999997</v>
      </c>
      <c r="CV509" s="62">
        <v>1</v>
      </c>
      <c r="CW509" s="62">
        <v>0.58823529409999997</v>
      </c>
      <c r="CX509" s="46">
        <f t="shared" si="77"/>
        <v>11.763452180374999</v>
      </c>
      <c r="CY509" s="60">
        <v>0</v>
      </c>
      <c r="CZ509" s="60">
        <v>0</v>
      </c>
      <c r="DA509" s="46">
        <f t="shared" si="78"/>
        <v>11.764705881999999</v>
      </c>
      <c r="DB509" s="60">
        <v>0</v>
      </c>
      <c r="DC509" s="60">
        <v>0</v>
      </c>
      <c r="DD509" s="66">
        <v>0</v>
      </c>
      <c r="DE509" s="49">
        <f t="shared" si="79"/>
        <v>0.50871693107837834</v>
      </c>
    </row>
    <row r="510" spans="1:109" x14ac:dyDescent="0.45">
      <c r="A510" s="56" t="s">
        <v>2680</v>
      </c>
      <c r="B510" s="57" t="s">
        <v>2681</v>
      </c>
      <c r="C510" s="56" t="s">
        <v>2682</v>
      </c>
      <c r="D510" s="56" t="s">
        <v>2683</v>
      </c>
      <c r="E510" s="56" t="s">
        <v>2684</v>
      </c>
      <c r="F510" s="56" t="s">
        <v>2607</v>
      </c>
      <c r="G510" s="56" t="s">
        <v>2607</v>
      </c>
      <c r="H510" s="56" t="s">
        <v>142</v>
      </c>
      <c r="I510" s="58">
        <v>0</v>
      </c>
      <c r="J510" s="59">
        <v>140</v>
      </c>
      <c r="K510" s="60">
        <v>2.665</v>
      </c>
      <c r="L510" s="47">
        <f>IF(K510&lt;Benchmarks!C$9,0,IF(K510&lt;Benchmarks!D$9,1,IF(K510&lt;Benchmarks!E$9,2,IF(K510&lt;Benchmarks!F$9,3,IF(K510&lt;Benchmarks!G$9,4,IF(K510&lt;Benchmarks!H$9,5,6))))))</f>
        <v>4</v>
      </c>
      <c r="M510" s="62">
        <v>0.63868613139999997</v>
      </c>
      <c r="N510" s="46">
        <f t="shared" si="70"/>
        <v>2.5547445255999999</v>
      </c>
      <c r="O510" s="60">
        <v>0.94</v>
      </c>
      <c r="P510" s="47">
        <f>IF(O510&lt;Benchmarks!C$8,0,IF(O510&lt;Benchmarks!D$8,1,IF(O510&lt;Benchmarks!E$8,2,IF(O510&lt;Benchmarks!F$8,3,IF(O510&lt;Benchmarks!G$8,4,IF(O510&lt;Benchmarks!H$8,5,6))))))</f>
        <v>0</v>
      </c>
      <c r="Q510" s="62">
        <v>1</v>
      </c>
      <c r="R510" s="46">
        <f t="shared" si="71"/>
        <v>0</v>
      </c>
      <c r="S510" s="60">
        <v>0.753</v>
      </c>
      <c r="T510" s="47">
        <f>IF(S510&lt;Benchmarks!C$7,0,IF(S510&lt;Benchmarks!D$7,1,IF(S510&lt;Benchmarks!E$7,2,IF(S510&lt;Benchmarks!F$7,3,IF(S510&lt;Benchmarks!G$7,4,IF(S510&lt;Benchmarks!H$7,5,6))))))</f>
        <v>6</v>
      </c>
      <c r="U510" s="62">
        <v>1</v>
      </c>
      <c r="V510" s="46">
        <f t="shared" si="72"/>
        <v>6</v>
      </c>
      <c r="W510" s="60">
        <v>4.3579999999999997</v>
      </c>
      <c r="X510" s="44">
        <f>IF(W510&lt;Benchmarks!C$5,0,IF(W510&lt;Benchmarks!D$5,1,IF(W510&lt;Benchmarks!E$5,2,IF(W510&lt;Benchmarks!F$5,3,IF(W510&lt;Benchmarks!G$5,4,IF(W510&lt;Benchmarks!H$5,5,6))))))</f>
        <v>5</v>
      </c>
      <c r="Y510" s="62">
        <v>0.86131386860000003</v>
      </c>
      <c r="Z510" s="46">
        <f t="shared" si="73"/>
        <v>4.3065693430000005</v>
      </c>
      <c r="AA510" s="60">
        <v>4.0039999999999996</v>
      </c>
      <c r="AB510" s="44">
        <f>IF(AA510&lt;Benchmarks!C$6,0,IF(AA510&lt;Benchmarks!D$6,1,IF(AA510&lt;Benchmarks!E$6,2,IF(AA510&lt;Benchmarks!F$6,3,IF(AA510&lt;Benchmarks!G$6,4,IF(AA510&lt;Benchmarks!H$6,5,6))))))</f>
        <v>5</v>
      </c>
      <c r="AC510" s="62">
        <v>0.75641025640000004</v>
      </c>
      <c r="AD510" s="46">
        <f t="shared" si="74"/>
        <v>3.7820512820000003</v>
      </c>
      <c r="AE510" s="46">
        <f t="shared" si="75"/>
        <v>16.643365150600001</v>
      </c>
      <c r="AF510" s="58">
        <v>30</v>
      </c>
      <c r="AG510" s="48">
        <f t="shared" si="76"/>
        <v>0.55477883835333341</v>
      </c>
      <c r="AH510" s="58">
        <v>24</v>
      </c>
      <c r="AI510" s="58">
        <v>0</v>
      </c>
      <c r="AJ510" s="58">
        <v>357</v>
      </c>
      <c r="AK510" s="58">
        <v>0</v>
      </c>
      <c r="AL510" s="62">
        <v>6.7229999999999998E-2</v>
      </c>
      <c r="AM510" s="58">
        <v>0</v>
      </c>
      <c r="AN510" s="58">
        <v>14</v>
      </c>
      <c r="AO510" s="58">
        <v>0</v>
      </c>
      <c r="AP510" s="58">
        <v>392</v>
      </c>
      <c r="AQ510" s="58">
        <v>0</v>
      </c>
      <c r="AR510" s="62">
        <v>3.5709999999999999E-2</v>
      </c>
      <c r="AS510" s="58">
        <v>0</v>
      </c>
      <c r="AT510" s="62">
        <v>0.56823508199999995</v>
      </c>
      <c r="AU510" s="58">
        <v>0</v>
      </c>
      <c r="AV510" s="58">
        <v>4</v>
      </c>
      <c r="AW510" s="58">
        <v>5</v>
      </c>
      <c r="AX510" s="58">
        <v>5</v>
      </c>
      <c r="AY510" s="58">
        <v>0</v>
      </c>
      <c r="AZ510" s="58">
        <v>0</v>
      </c>
      <c r="BA510" s="58">
        <v>100</v>
      </c>
      <c r="BB510" s="58">
        <v>0</v>
      </c>
      <c r="BC510" s="62">
        <v>0</v>
      </c>
      <c r="BD510" s="58">
        <v>0</v>
      </c>
      <c r="BE510" s="62">
        <v>1.21200649</v>
      </c>
      <c r="BF510" s="58">
        <v>0</v>
      </c>
      <c r="BG510" s="58">
        <v>6</v>
      </c>
      <c r="BH510" s="58">
        <v>6</v>
      </c>
      <c r="BI510" s="58">
        <v>6</v>
      </c>
      <c r="BJ510" s="58">
        <v>6</v>
      </c>
      <c r="BK510" s="175"/>
      <c r="BL510" s="61">
        <v>1</v>
      </c>
      <c r="BM510" s="61">
        <v>393</v>
      </c>
      <c r="BN510" s="64">
        <v>0</v>
      </c>
      <c r="BO510" s="112"/>
      <c r="BP510" s="58">
        <v>1</v>
      </c>
      <c r="BQ510" s="175"/>
      <c r="BR510" s="61">
        <v>1</v>
      </c>
      <c r="BS510" s="61">
        <v>414</v>
      </c>
      <c r="BT510" s="64">
        <v>0</v>
      </c>
      <c r="BU510" s="112"/>
      <c r="BV510" s="64">
        <v>1</v>
      </c>
      <c r="BW510" s="112"/>
      <c r="BX510" s="172"/>
      <c r="BY510" s="64">
        <v>1</v>
      </c>
      <c r="BZ510" s="64">
        <v>0</v>
      </c>
      <c r="CA510" s="64">
        <v>1</v>
      </c>
      <c r="CB510" s="65">
        <v>32</v>
      </c>
      <c r="CC510" s="61">
        <v>0</v>
      </c>
      <c r="CD510" s="61">
        <v>364</v>
      </c>
      <c r="CE510" s="64">
        <v>0</v>
      </c>
      <c r="CF510" s="63">
        <v>8.7910000000000002E-2</v>
      </c>
      <c r="CG510" s="58">
        <v>0</v>
      </c>
      <c r="CH510" s="58">
        <v>30</v>
      </c>
      <c r="CI510" s="58">
        <v>0</v>
      </c>
      <c r="CJ510" s="58">
        <v>403</v>
      </c>
      <c r="CK510" s="58">
        <v>0</v>
      </c>
      <c r="CL510" s="63">
        <v>7.4440000000000006E-2</v>
      </c>
      <c r="CM510" s="58">
        <v>0</v>
      </c>
      <c r="CN510" s="63">
        <v>0.30317353139999997</v>
      </c>
      <c r="CO510" s="58">
        <v>0</v>
      </c>
      <c r="CP510" s="58">
        <v>3</v>
      </c>
      <c r="CQ510" s="58">
        <v>3</v>
      </c>
      <c r="CR510" s="58">
        <v>3</v>
      </c>
      <c r="CS510" s="64">
        <v>10</v>
      </c>
      <c r="CT510" s="64">
        <v>17</v>
      </c>
      <c r="CU510" s="63">
        <v>0.58823529409999997</v>
      </c>
      <c r="CV510" s="62">
        <v>0.99516908209999999</v>
      </c>
      <c r="CW510" s="62">
        <v>0.58823529409999997</v>
      </c>
      <c r="CX510" s="46">
        <f t="shared" si="77"/>
        <v>14.562944506775002</v>
      </c>
      <c r="CY510" s="60">
        <v>0</v>
      </c>
      <c r="CZ510" s="60">
        <v>0</v>
      </c>
      <c r="DA510" s="46">
        <f t="shared" si="78"/>
        <v>11.764705881999999</v>
      </c>
      <c r="DB510" s="60">
        <v>0</v>
      </c>
      <c r="DC510" s="60">
        <v>0</v>
      </c>
      <c r="DD510" s="66">
        <v>0</v>
      </c>
      <c r="DE510" s="49">
        <f t="shared" si="79"/>
        <v>0.56924649489243251</v>
      </c>
    </row>
    <row r="511" spans="1:109" x14ac:dyDescent="0.45">
      <c r="A511" s="56" t="s">
        <v>2685</v>
      </c>
      <c r="B511" s="57" t="s">
        <v>2686</v>
      </c>
      <c r="C511" s="56" t="s">
        <v>2687</v>
      </c>
      <c r="D511" s="56" t="s">
        <v>2688</v>
      </c>
      <c r="E511" s="56" t="s">
        <v>2689</v>
      </c>
      <c r="F511" s="56" t="s">
        <v>2607</v>
      </c>
      <c r="G511" s="56" t="s">
        <v>2607</v>
      </c>
      <c r="H511" s="56" t="s">
        <v>142</v>
      </c>
      <c r="I511" s="58">
        <v>0</v>
      </c>
      <c r="J511" s="59">
        <v>180</v>
      </c>
      <c r="K511" s="60">
        <v>2.2759999999999998</v>
      </c>
      <c r="L511" s="47">
        <f>IF(K511&lt;Benchmarks!C$9,0,IF(K511&lt;Benchmarks!D$9,1,IF(K511&lt;Benchmarks!E$9,2,IF(K511&lt;Benchmarks!F$9,3,IF(K511&lt;Benchmarks!G$9,4,IF(K511&lt;Benchmarks!H$9,5,6))))))</f>
        <v>1</v>
      </c>
      <c r="M511" s="62">
        <v>0.1167883212</v>
      </c>
      <c r="N511" s="46">
        <f t="shared" si="70"/>
        <v>0.1167883212</v>
      </c>
      <c r="O511" s="60">
        <v>0.995</v>
      </c>
      <c r="P511" s="47">
        <f>IF(O511&lt;Benchmarks!C$8,0,IF(O511&lt;Benchmarks!D$8,1,IF(O511&lt;Benchmarks!E$8,2,IF(O511&lt;Benchmarks!F$8,3,IF(O511&lt;Benchmarks!G$8,4,IF(O511&lt;Benchmarks!H$8,5,6))))))</f>
        <v>1</v>
      </c>
      <c r="Q511" s="62">
        <v>1</v>
      </c>
      <c r="R511" s="46">
        <f t="shared" si="71"/>
        <v>1</v>
      </c>
      <c r="S511" s="60">
        <v>0.48799999999999999</v>
      </c>
      <c r="T511" s="47">
        <f>IF(S511&lt;Benchmarks!C$7,0,IF(S511&lt;Benchmarks!D$7,1,IF(S511&lt;Benchmarks!E$7,2,IF(S511&lt;Benchmarks!F$7,3,IF(S511&lt;Benchmarks!G$7,4,IF(S511&lt;Benchmarks!H$7,5,6))))))</f>
        <v>4</v>
      </c>
      <c r="U511" s="62">
        <v>1</v>
      </c>
      <c r="V511" s="46">
        <f t="shared" si="72"/>
        <v>4</v>
      </c>
      <c r="W511" s="60">
        <v>3.76</v>
      </c>
      <c r="X511" s="44">
        <f>IF(W511&lt;Benchmarks!C$5,0,IF(W511&lt;Benchmarks!D$5,1,IF(W511&lt;Benchmarks!E$5,2,IF(W511&lt;Benchmarks!F$5,3,IF(W511&lt;Benchmarks!G$5,4,IF(W511&lt;Benchmarks!H$5,5,6))))))</f>
        <v>1</v>
      </c>
      <c r="Y511" s="62">
        <v>0.87591240879999999</v>
      </c>
      <c r="Z511" s="46">
        <f t="shared" si="73"/>
        <v>0.87591240879999999</v>
      </c>
      <c r="AA511" s="60">
        <v>3.4969999999999999</v>
      </c>
      <c r="AB511" s="44">
        <f>IF(AA511&lt;Benchmarks!C$6,0,IF(AA511&lt;Benchmarks!D$6,1,IF(AA511&lt;Benchmarks!E$6,2,IF(AA511&lt;Benchmarks!F$6,3,IF(AA511&lt;Benchmarks!G$6,4,IF(AA511&lt;Benchmarks!H$6,5,6))))))</f>
        <v>2</v>
      </c>
      <c r="AC511" s="62">
        <v>0.60256410260000004</v>
      </c>
      <c r="AD511" s="46">
        <f t="shared" si="74"/>
        <v>1.2051282052000001</v>
      </c>
      <c r="AE511" s="46">
        <f t="shared" si="75"/>
        <v>7.1978289351999996</v>
      </c>
      <c r="AF511" s="58">
        <v>30</v>
      </c>
      <c r="AG511" s="48">
        <f t="shared" si="76"/>
        <v>0.23992763117333332</v>
      </c>
      <c r="AH511" s="58">
        <v>26</v>
      </c>
      <c r="AI511" s="58">
        <v>0</v>
      </c>
      <c r="AJ511" s="58">
        <v>403</v>
      </c>
      <c r="AK511" s="58">
        <v>0</v>
      </c>
      <c r="AL511" s="62">
        <v>6.4519999999999994E-2</v>
      </c>
      <c r="AM511" s="58">
        <v>0</v>
      </c>
      <c r="AN511" s="58">
        <v>25</v>
      </c>
      <c r="AO511" s="58">
        <v>0</v>
      </c>
      <c r="AP511" s="58">
        <v>476</v>
      </c>
      <c r="AQ511" s="58">
        <v>0</v>
      </c>
      <c r="AR511" s="62">
        <v>5.2519999999999997E-2</v>
      </c>
      <c r="AS511" s="58">
        <v>0</v>
      </c>
      <c r="AT511" s="62">
        <v>0.2274450341</v>
      </c>
      <c r="AU511" s="58">
        <v>0</v>
      </c>
      <c r="AV511" s="58">
        <v>2</v>
      </c>
      <c r="AW511" s="58">
        <v>2</v>
      </c>
      <c r="AX511" s="58">
        <v>2</v>
      </c>
      <c r="AY511" s="171"/>
      <c r="AZ511" s="58">
        <v>1</v>
      </c>
      <c r="BA511" s="58">
        <v>118</v>
      </c>
      <c r="BB511" s="58">
        <v>0</v>
      </c>
      <c r="BC511" s="111"/>
      <c r="BD511" s="58">
        <v>1</v>
      </c>
      <c r="BE511" s="111"/>
      <c r="BF511" s="58">
        <v>2</v>
      </c>
      <c r="BG511" s="58">
        <v>2</v>
      </c>
      <c r="BH511" s="58">
        <v>2</v>
      </c>
      <c r="BI511" s="58">
        <v>2</v>
      </c>
      <c r="BJ511" s="58">
        <v>2</v>
      </c>
      <c r="BK511" s="175"/>
      <c r="BL511" s="61">
        <v>1</v>
      </c>
      <c r="BM511" s="61">
        <v>444</v>
      </c>
      <c r="BN511" s="64">
        <v>0</v>
      </c>
      <c r="BO511" s="112"/>
      <c r="BP511" s="58">
        <v>1</v>
      </c>
      <c r="BQ511" s="175"/>
      <c r="BR511" s="61">
        <v>1</v>
      </c>
      <c r="BS511" s="61">
        <v>519</v>
      </c>
      <c r="BT511" s="64">
        <v>0</v>
      </c>
      <c r="BU511" s="112"/>
      <c r="BV511" s="64">
        <v>1</v>
      </c>
      <c r="BW511" s="112"/>
      <c r="BX511" s="172"/>
      <c r="BY511" s="64">
        <v>3</v>
      </c>
      <c r="BZ511" s="64">
        <v>0</v>
      </c>
      <c r="CA511" s="64">
        <v>3</v>
      </c>
      <c r="CB511" s="65">
        <v>35</v>
      </c>
      <c r="CC511" s="61">
        <v>0</v>
      </c>
      <c r="CD511" s="61">
        <v>415</v>
      </c>
      <c r="CE511" s="64">
        <v>0</v>
      </c>
      <c r="CF511" s="63">
        <v>8.4339999999999998E-2</v>
      </c>
      <c r="CG511" s="58">
        <v>0</v>
      </c>
      <c r="CH511" s="58">
        <v>32</v>
      </c>
      <c r="CI511" s="58">
        <v>0</v>
      </c>
      <c r="CJ511" s="58">
        <v>488</v>
      </c>
      <c r="CK511" s="58">
        <v>0</v>
      </c>
      <c r="CL511" s="63">
        <v>6.5570000000000003E-2</v>
      </c>
      <c r="CM511" s="58">
        <v>0</v>
      </c>
      <c r="CN511" s="63">
        <v>0.45937347039999998</v>
      </c>
      <c r="CO511" s="58">
        <v>0</v>
      </c>
      <c r="CP511" s="58">
        <v>3</v>
      </c>
      <c r="CQ511" s="58">
        <v>4</v>
      </c>
      <c r="CR511" s="58">
        <v>4</v>
      </c>
      <c r="CS511" s="64">
        <v>9</v>
      </c>
      <c r="CT511" s="64">
        <v>17</v>
      </c>
      <c r="CU511" s="63">
        <v>0.52941176469999995</v>
      </c>
      <c r="CV511" s="62">
        <v>0.99034749030000002</v>
      </c>
      <c r="CW511" s="62">
        <v>0.52941176469999995</v>
      </c>
      <c r="CX511" s="46">
        <f t="shared" si="77"/>
        <v>6.2981003182999995</v>
      </c>
      <c r="CY511" s="60">
        <v>0</v>
      </c>
      <c r="CZ511" s="60">
        <v>0</v>
      </c>
      <c r="DA511" s="46">
        <f t="shared" si="78"/>
        <v>10.588235293999999</v>
      </c>
      <c r="DB511" s="60">
        <v>0</v>
      </c>
      <c r="DC511" s="60">
        <v>0</v>
      </c>
      <c r="DD511" s="66">
        <v>0</v>
      </c>
      <c r="DE511" s="49">
        <f t="shared" si="79"/>
        <v>0.36510995918486483</v>
      </c>
    </row>
    <row r="512" spans="1:109" x14ac:dyDescent="0.45">
      <c r="A512" s="56" t="s">
        <v>2690</v>
      </c>
      <c r="B512" s="57" t="s">
        <v>2691</v>
      </c>
      <c r="C512" s="56" t="s">
        <v>2692</v>
      </c>
      <c r="D512" s="56" t="s">
        <v>2693</v>
      </c>
      <c r="E512" s="56" t="s">
        <v>2694</v>
      </c>
      <c r="F512" s="56" t="s">
        <v>2644</v>
      </c>
      <c r="G512" s="56" t="s">
        <v>141</v>
      </c>
      <c r="H512" s="56" t="s">
        <v>142</v>
      </c>
      <c r="I512" s="58">
        <v>0</v>
      </c>
      <c r="J512" s="59">
        <v>54</v>
      </c>
      <c r="K512" s="60">
        <v>2.2469999999999999</v>
      </c>
      <c r="L512" s="47">
        <f>IF(K512&lt;Benchmarks!C$9,0,IF(K512&lt;Benchmarks!D$9,1,IF(K512&lt;Benchmarks!E$9,2,IF(K512&lt;Benchmarks!F$9,3,IF(K512&lt;Benchmarks!G$9,4,IF(K512&lt;Benchmarks!H$9,5,6))))))</f>
        <v>1</v>
      </c>
      <c r="M512" s="62">
        <v>0.1386861314</v>
      </c>
      <c r="N512" s="46">
        <f t="shared" si="70"/>
        <v>0.1386861314</v>
      </c>
      <c r="O512" s="60">
        <v>1.395</v>
      </c>
      <c r="P512" s="47">
        <f>IF(O512&lt;Benchmarks!C$8,0,IF(O512&lt;Benchmarks!D$8,1,IF(O512&lt;Benchmarks!E$8,2,IF(O512&lt;Benchmarks!F$8,3,IF(O512&lt;Benchmarks!G$8,4,IF(O512&lt;Benchmarks!H$8,5,6))))))</f>
        <v>5</v>
      </c>
      <c r="Q512" s="62">
        <v>1</v>
      </c>
      <c r="R512" s="46">
        <f t="shared" si="71"/>
        <v>5</v>
      </c>
      <c r="S512" s="60">
        <v>0.22500000000000001</v>
      </c>
      <c r="T512" s="47">
        <f>IF(S512&lt;Benchmarks!C$7,0,IF(S512&lt;Benchmarks!D$7,1,IF(S512&lt;Benchmarks!E$7,2,IF(S512&lt;Benchmarks!F$7,3,IF(S512&lt;Benchmarks!G$7,4,IF(S512&lt;Benchmarks!H$7,5,6))))))</f>
        <v>0</v>
      </c>
      <c r="U512" s="62">
        <v>1</v>
      </c>
      <c r="V512" s="46">
        <f t="shared" si="72"/>
        <v>0</v>
      </c>
      <c r="W512" s="60">
        <v>3.867</v>
      </c>
      <c r="X512" s="44">
        <f>IF(W512&lt;Benchmarks!C$5,0,IF(W512&lt;Benchmarks!D$5,1,IF(W512&lt;Benchmarks!E$5,2,IF(W512&lt;Benchmarks!F$5,3,IF(W512&lt;Benchmarks!G$5,4,IF(W512&lt;Benchmarks!H$5,5,6))))))</f>
        <v>2</v>
      </c>
      <c r="Y512" s="62">
        <v>0.21532846720000001</v>
      </c>
      <c r="Z512" s="46">
        <f t="shared" si="73"/>
        <v>0.43065693440000002</v>
      </c>
      <c r="AA512" s="60">
        <v>3.4380000000000002</v>
      </c>
      <c r="AB512" s="44">
        <f>IF(AA512&lt;Benchmarks!C$6,0,IF(AA512&lt;Benchmarks!D$6,1,IF(AA512&lt;Benchmarks!E$6,2,IF(AA512&lt;Benchmarks!F$6,3,IF(AA512&lt;Benchmarks!G$6,4,IF(AA512&lt;Benchmarks!H$6,5,6))))))</f>
        <v>1</v>
      </c>
      <c r="AC512" s="62">
        <v>0.1538461538</v>
      </c>
      <c r="AD512" s="46">
        <f t="shared" si="74"/>
        <v>0.1538461538</v>
      </c>
      <c r="AE512" s="46">
        <f t="shared" si="75"/>
        <v>5.7231892196</v>
      </c>
      <c r="AF512" s="58">
        <v>30</v>
      </c>
      <c r="AG512" s="48">
        <f t="shared" si="76"/>
        <v>0.19077297398666668</v>
      </c>
      <c r="AH512" s="171"/>
      <c r="AI512" s="58">
        <v>1</v>
      </c>
      <c r="AJ512" s="58">
        <v>118</v>
      </c>
      <c r="AK512" s="58">
        <v>0</v>
      </c>
      <c r="AL512" s="111"/>
      <c r="AM512" s="58">
        <v>1</v>
      </c>
      <c r="AN512" s="171"/>
      <c r="AO512" s="58">
        <v>1</v>
      </c>
      <c r="AP512" s="58">
        <v>144</v>
      </c>
      <c r="AQ512" s="58">
        <v>0</v>
      </c>
      <c r="AR512" s="111"/>
      <c r="AS512" s="58">
        <v>1</v>
      </c>
      <c r="AT512" s="62">
        <v>5.7303658200000003E-2</v>
      </c>
      <c r="AU512" s="58">
        <v>0</v>
      </c>
      <c r="AV512" s="58">
        <v>2</v>
      </c>
      <c r="AW512" s="58">
        <v>0</v>
      </c>
      <c r="AX512" s="58">
        <v>2</v>
      </c>
      <c r="AY512" s="58">
        <v>0</v>
      </c>
      <c r="AZ512" s="58">
        <v>0</v>
      </c>
      <c r="BA512" s="58">
        <v>37</v>
      </c>
      <c r="BB512" s="58">
        <v>0</v>
      </c>
      <c r="BC512" s="62">
        <v>0</v>
      </c>
      <c r="BD512" s="58">
        <v>0</v>
      </c>
      <c r="BE512" s="111"/>
      <c r="BF512" s="58">
        <v>2</v>
      </c>
      <c r="BG512" s="58">
        <v>6</v>
      </c>
      <c r="BH512" s="58">
        <v>6</v>
      </c>
      <c r="BI512" s="58">
        <v>6</v>
      </c>
      <c r="BJ512" s="58">
        <v>6</v>
      </c>
      <c r="BK512" s="175"/>
      <c r="BL512" s="61">
        <v>1</v>
      </c>
      <c r="BM512" s="61">
        <v>131</v>
      </c>
      <c r="BN512" s="64">
        <v>0</v>
      </c>
      <c r="BO512" s="112"/>
      <c r="BP512" s="58">
        <v>1</v>
      </c>
      <c r="BQ512" s="175"/>
      <c r="BR512" s="61">
        <v>1</v>
      </c>
      <c r="BS512" s="61">
        <v>155</v>
      </c>
      <c r="BT512" s="64">
        <v>0</v>
      </c>
      <c r="BU512" s="112"/>
      <c r="BV512" s="64">
        <v>1</v>
      </c>
      <c r="BW512" s="112"/>
      <c r="BX512" s="172"/>
      <c r="BY512" s="64">
        <v>0</v>
      </c>
      <c r="BZ512" s="64">
        <v>0</v>
      </c>
      <c r="CA512" s="64">
        <v>0</v>
      </c>
      <c r="CB512" s="65">
        <v>22</v>
      </c>
      <c r="CC512" s="61">
        <v>0</v>
      </c>
      <c r="CD512" s="61">
        <v>104</v>
      </c>
      <c r="CE512" s="64">
        <v>0</v>
      </c>
      <c r="CF512" s="63">
        <v>0.21154000000000001</v>
      </c>
      <c r="CG512" s="58">
        <v>0</v>
      </c>
      <c r="CH512" s="58">
        <v>21</v>
      </c>
      <c r="CI512" s="58">
        <v>0</v>
      </c>
      <c r="CJ512" s="58">
        <v>116</v>
      </c>
      <c r="CK512" s="58">
        <v>0</v>
      </c>
      <c r="CL512" s="63">
        <v>0.18103</v>
      </c>
      <c r="CM512" s="58">
        <v>0</v>
      </c>
      <c r="CN512" s="63">
        <v>0.18154230630000001</v>
      </c>
      <c r="CO512" s="58">
        <v>0</v>
      </c>
      <c r="CP512" s="58">
        <v>0</v>
      </c>
      <c r="CQ512" s="58">
        <v>1</v>
      </c>
      <c r="CR512" s="58">
        <v>1</v>
      </c>
      <c r="CS512" s="64">
        <v>7</v>
      </c>
      <c r="CT512" s="64">
        <v>17</v>
      </c>
      <c r="CU512" s="63">
        <v>0.41176470590000003</v>
      </c>
      <c r="CV512" s="62">
        <v>0.94968553460000005</v>
      </c>
      <c r="CW512" s="62">
        <v>0.20588235290000001</v>
      </c>
      <c r="CX512" s="46">
        <f t="shared" si="77"/>
        <v>5.0077905671500007</v>
      </c>
      <c r="CY512" s="60">
        <v>0</v>
      </c>
      <c r="CZ512" s="60">
        <v>0</v>
      </c>
      <c r="DA512" s="46">
        <f t="shared" si="78"/>
        <v>4.1176470580000002</v>
      </c>
      <c r="DB512" s="60">
        <v>0</v>
      </c>
      <c r="DC512" s="60">
        <v>0</v>
      </c>
      <c r="DD512" s="66">
        <v>0</v>
      </c>
      <c r="DE512" s="49">
        <f t="shared" si="79"/>
        <v>0.19730675946270274</v>
      </c>
    </row>
    <row r="513" spans="1:109" x14ac:dyDescent="0.45">
      <c r="A513" s="56" t="s">
        <v>2695</v>
      </c>
      <c r="B513" s="57" t="s">
        <v>2696</v>
      </c>
      <c r="C513" s="56" t="s">
        <v>2697</v>
      </c>
      <c r="D513" s="56" t="s">
        <v>2698</v>
      </c>
      <c r="E513" s="56" t="s">
        <v>2699</v>
      </c>
      <c r="F513" s="56" t="s">
        <v>2613</v>
      </c>
      <c r="G513" s="56" t="s">
        <v>2607</v>
      </c>
      <c r="H513" s="56" t="s">
        <v>142</v>
      </c>
      <c r="I513" s="58">
        <v>0</v>
      </c>
      <c r="J513" s="59">
        <v>68</v>
      </c>
      <c r="K513" s="60">
        <v>2.2309999999999999</v>
      </c>
      <c r="L513" s="47">
        <f>IF(K513&lt;Benchmarks!C$9,0,IF(K513&lt;Benchmarks!D$9,1,IF(K513&lt;Benchmarks!E$9,2,IF(K513&lt;Benchmarks!F$9,3,IF(K513&lt;Benchmarks!G$9,4,IF(K513&lt;Benchmarks!H$9,5,6))))))</f>
        <v>1</v>
      </c>
      <c r="M513" s="62">
        <v>0.77737226280000005</v>
      </c>
      <c r="N513" s="46">
        <f t="shared" si="70"/>
        <v>0.77737226280000005</v>
      </c>
      <c r="O513" s="60">
        <v>1.365</v>
      </c>
      <c r="P513" s="47">
        <f>IF(O513&lt;Benchmarks!C$8,0,IF(O513&lt;Benchmarks!D$8,1,IF(O513&lt;Benchmarks!E$8,2,IF(O513&lt;Benchmarks!F$8,3,IF(O513&lt;Benchmarks!G$8,4,IF(O513&lt;Benchmarks!H$8,5,6))))))</f>
        <v>5</v>
      </c>
      <c r="Q513" s="62">
        <v>1</v>
      </c>
      <c r="R513" s="46">
        <f t="shared" si="71"/>
        <v>5</v>
      </c>
      <c r="S513" s="60">
        <v>0.80500000000000005</v>
      </c>
      <c r="T513" s="47">
        <f>IF(S513&lt;Benchmarks!C$7,0,IF(S513&lt;Benchmarks!D$7,1,IF(S513&lt;Benchmarks!E$7,2,IF(S513&lt;Benchmarks!F$7,3,IF(S513&lt;Benchmarks!G$7,4,IF(S513&lt;Benchmarks!H$7,5,6))))))</f>
        <v>6</v>
      </c>
      <c r="U513" s="62">
        <v>1</v>
      </c>
      <c r="V513" s="46">
        <f t="shared" si="72"/>
        <v>6</v>
      </c>
      <c r="W513" s="60">
        <v>4.4009999999999998</v>
      </c>
      <c r="X513" s="44">
        <f>IF(W513&lt;Benchmarks!C$5,0,IF(W513&lt;Benchmarks!D$5,1,IF(W513&lt;Benchmarks!E$5,2,IF(W513&lt;Benchmarks!F$5,3,IF(W513&lt;Benchmarks!G$5,4,IF(W513&lt;Benchmarks!H$5,5,6))))))</f>
        <v>5</v>
      </c>
      <c r="Y513" s="62">
        <v>0.99635036499999996</v>
      </c>
      <c r="Z513" s="46">
        <f t="shared" si="73"/>
        <v>4.9817518249999999</v>
      </c>
      <c r="AA513" s="60">
        <v>3.7839999999999998</v>
      </c>
      <c r="AB513" s="44">
        <f>IF(AA513&lt;Benchmarks!C$6,0,IF(AA513&lt;Benchmarks!D$6,1,IF(AA513&lt;Benchmarks!E$6,2,IF(AA513&lt;Benchmarks!F$6,3,IF(AA513&lt;Benchmarks!G$6,4,IF(AA513&lt;Benchmarks!H$6,5,6))))))</f>
        <v>4</v>
      </c>
      <c r="AC513" s="62">
        <v>0.98717948720000004</v>
      </c>
      <c r="AD513" s="46">
        <f t="shared" si="74"/>
        <v>3.9487179488000002</v>
      </c>
      <c r="AE513" s="46">
        <f t="shared" si="75"/>
        <v>20.707842036599999</v>
      </c>
      <c r="AF513" s="58">
        <v>30</v>
      </c>
      <c r="AG513" s="48">
        <f t="shared" si="76"/>
        <v>0.69026140122000001</v>
      </c>
      <c r="AH513" s="171"/>
      <c r="AI513" s="58">
        <v>1</v>
      </c>
      <c r="AJ513" s="171"/>
      <c r="AK513" s="58">
        <v>1</v>
      </c>
      <c r="AL513" s="111"/>
      <c r="AM513" s="58">
        <v>1</v>
      </c>
      <c r="AN513" s="171"/>
      <c r="AO513" s="58">
        <v>1</v>
      </c>
      <c r="AP513" s="171"/>
      <c r="AQ513" s="58">
        <v>1</v>
      </c>
      <c r="AR513" s="111"/>
      <c r="AS513" s="58">
        <v>1</v>
      </c>
      <c r="AT513" s="111"/>
      <c r="AU513" s="171"/>
      <c r="AV513" s="171"/>
      <c r="AW513" s="171"/>
      <c r="AX513" s="171"/>
      <c r="AY513" s="171"/>
      <c r="AZ513" s="171"/>
      <c r="BA513" s="171"/>
      <c r="BB513" s="171"/>
      <c r="BC513" s="111"/>
      <c r="BD513" s="171"/>
      <c r="BE513" s="111"/>
      <c r="BF513" s="171"/>
      <c r="BG513" s="171"/>
      <c r="BH513" s="171"/>
      <c r="BI513" s="171"/>
      <c r="BJ513" s="171"/>
      <c r="BK513" s="61">
        <v>0</v>
      </c>
      <c r="BL513" s="61">
        <v>0</v>
      </c>
      <c r="BM513" s="175"/>
      <c r="BN513" s="64">
        <v>1</v>
      </c>
      <c r="BO513" s="112"/>
      <c r="BP513" s="58">
        <v>1</v>
      </c>
      <c r="BQ513" s="61">
        <v>0</v>
      </c>
      <c r="BR513" s="61">
        <v>0</v>
      </c>
      <c r="BS513" s="175"/>
      <c r="BT513" s="64">
        <v>1</v>
      </c>
      <c r="BU513" s="112"/>
      <c r="BV513" s="64">
        <v>1</v>
      </c>
      <c r="BW513" s="112"/>
      <c r="BX513" s="172"/>
      <c r="BY513" s="172"/>
      <c r="BZ513" s="172"/>
      <c r="CA513" s="172"/>
      <c r="CB513" s="177"/>
      <c r="CC513" s="61">
        <v>1</v>
      </c>
      <c r="CD513" s="175"/>
      <c r="CE513" s="64">
        <v>1</v>
      </c>
      <c r="CF513" s="112"/>
      <c r="CG513" s="58">
        <v>1</v>
      </c>
      <c r="CH513" s="58">
        <v>0</v>
      </c>
      <c r="CI513" s="58">
        <v>0</v>
      </c>
      <c r="CJ513" s="171"/>
      <c r="CK513" s="58">
        <v>1</v>
      </c>
      <c r="CL513" s="112"/>
      <c r="CM513" s="58">
        <v>1</v>
      </c>
      <c r="CN513" s="112"/>
      <c r="CO513" s="171"/>
      <c r="CP513" s="171"/>
      <c r="CQ513" s="171"/>
      <c r="CR513" s="171"/>
      <c r="CS513" s="172"/>
      <c r="CT513" s="64">
        <v>0</v>
      </c>
      <c r="CU513" s="112"/>
      <c r="CV513" s="62">
        <v>0.6</v>
      </c>
      <c r="CW513" s="111"/>
      <c r="CX513" s="46">
        <f t="shared" si="77"/>
        <v>18.119361782024999</v>
      </c>
      <c r="CY513" s="60">
        <v>0</v>
      </c>
      <c r="CZ513" s="60">
        <v>0</v>
      </c>
      <c r="DA513" s="179" t="str">
        <f t="shared" si="78"/>
        <v/>
      </c>
      <c r="DB513" s="60">
        <v>0</v>
      </c>
      <c r="DC513" s="60">
        <v>0</v>
      </c>
      <c r="DD513" s="66">
        <v>0</v>
      </c>
      <c r="DE513" s="49">
        <f t="shared" si="79"/>
        <v>0.69026140122000001</v>
      </c>
    </row>
    <row r="514" spans="1:109" x14ac:dyDescent="0.45">
      <c r="A514" s="56" t="s">
        <v>2700</v>
      </c>
      <c r="B514" s="57" t="s">
        <v>2701</v>
      </c>
      <c r="C514" s="56" t="s">
        <v>2702</v>
      </c>
      <c r="D514" s="56" t="s">
        <v>2703</v>
      </c>
      <c r="E514" s="56" t="s">
        <v>2704</v>
      </c>
      <c r="F514" s="56" t="s">
        <v>2644</v>
      </c>
      <c r="G514" s="56" t="s">
        <v>141</v>
      </c>
      <c r="H514" s="56" t="s">
        <v>142</v>
      </c>
      <c r="I514" s="58">
        <v>0</v>
      </c>
      <c r="J514" s="59">
        <v>168</v>
      </c>
      <c r="K514" s="60">
        <v>1.9990000000000001</v>
      </c>
      <c r="L514" s="47">
        <f>IF(K514&lt;Benchmarks!C$9,0,IF(K514&lt;Benchmarks!D$9,1,IF(K514&lt;Benchmarks!E$9,2,IF(K514&lt;Benchmarks!F$9,3,IF(K514&lt;Benchmarks!G$9,4,IF(K514&lt;Benchmarks!H$9,5,6))))))</f>
        <v>0</v>
      </c>
      <c r="M514" s="62">
        <v>2.9197080300000001E-2</v>
      </c>
      <c r="N514" s="46">
        <f t="shared" si="70"/>
        <v>0</v>
      </c>
      <c r="O514" s="60">
        <v>0.92400000000000004</v>
      </c>
      <c r="P514" s="47">
        <f>IF(O514&lt;Benchmarks!C$8,0,IF(O514&lt;Benchmarks!D$8,1,IF(O514&lt;Benchmarks!E$8,2,IF(O514&lt;Benchmarks!F$8,3,IF(O514&lt;Benchmarks!G$8,4,IF(O514&lt;Benchmarks!H$8,5,6))))))</f>
        <v>0</v>
      </c>
      <c r="Q514" s="62">
        <v>1</v>
      </c>
      <c r="R514" s="46">
        <f t="shared" si="71"/>
        <v>0</v>
      </c>
      <c r="S514" s="60">
        <v>0.45100000000000001</v>
      </c>
      <c r="T514" s="47">
        <f>IF(S514&lt;Benchmarks!C$7,0,IF(S514&lt;Benchmarks!D$7,1,IF(S514&lt;Benchmarks!E$7,2,IF(S514&lt;Benchmarks!F$7,3,IF(S514&lt;Benchmarks!G$7,4,IF(S514&lt;Benchmarks!H$7,5,6))))))</f>
        <v>3</v>
      </c>
      <c r="U514" s="62">
        <v>1</v>
      </c>
      <c r="V514" s="46">
        <f t="shared" si="72"/>
        <v>3</v>
      </c>
      <c r="W514" s="60">
        <v>3.3740000000000001</v>
      </c>
      <c r="X514" s="44">
        <f>IF(W514&lt;Benchmarks!C$5,0,IF(W514&lt;Benchmarks!D$5,1,IF(W514&lt;Benchmarks!E$5,2,IF(W514&lt;Benchmarks!F$5,3,IF(W514&lt;Benchmarks!G$5,4,IF(W514&lt;Benchmarks!H$5,5,6))))))</f>
        <v>0</v>
      </c>
      <c r="Y514" s="62">
        <v>0.24817518250000001</v>
      </c>
      <c r="Z514" s="46">
        <f t="shared" si="73"/>
        <v>0</v>
      </c>
      <c r="AA514" s="60">
        <v>3.1469999999999998</v>
      </c>
      <c r="AB514" s="44">
        <f>IF(AA514&lt;Benchmarks!C$6,0,IF(AA514&lt;Benchmarks!D$6,1,IF(AA514&lt;Benchmarks!E$6,2,IF(AA514&lt;Benchmarks!F$6,3,IF(AA514&lt;Benchmarks!G$6,4,IF(AA514&lt;Benchmarks!H$6,5,6))))))</f>
        <v>0</v>
      </c>
      <c r="AC514" s="62">
        <v>8.9743589700000001E-2</v>
      </c>
      <c r="AD514" s="46">
        <f t="shared" si="74"/>
        <v>0</v>
      </c>
      <c r="AE514" s="46">
        <f t="shared" si="75"/>
        <v>3</v>
      </c>
      <c r="AF514" s="58">
        <v>30</v>
      </c>
      <c r="AG514" s="48">
        <f t="shared" si="76"/>
        <v>0.1</v>
      </c>
      <c r="AH514" s="58">
        <v>18</v>
      </c>
      <c r="AI514" s="58">
        <v>0</v>
      </c>
      <c r="AJ514" s="58">
        <v>287</v>
      </c>
      <c r="AK514" s="58">
        <v>0</v>
      </c>
      <c r="AL514" s="62">
        <v>6.2719999999999998E-2</v>
      </c>
      <c r="AM514" s="58">
        <v>0</v>
      </c>
      <c r="AN514" s="58">
        <v>26</v>
      </c>
      <c r="AO514" s="58">
        <v>0</v>
      </c>
      <c r="AP514" s="58">
        <v>350</v>
      </c>
      <c r="AQ514" s="58">
        <v>0</v>
      </c>
      <c r="AR514" s="62">
        <v>7.4289999999999995E-2</v>
      </c>
      <c r="AS514" s="58">
        <v>0</v>
      </c>
      <c r="AT514" s="111"/>
      <c r="AU514" s="171"/>
      <c r="AV514" s="58">
        <v>0</v>
      </c>
      <c r="AW514" s="58">
        <v>0</v>
      </c>
      <c r="AX514" s="58">
        <v>0</v>
      </c>
      <c r="AY514" s="171"/>
      <c r="AZ514" s="58">
        <v>1</v>
      </c>
      <c r="BA514" s="58">
        <v>90</v>
      </c>
      <c r="BB514" s="58">
        <v>0</v>
      </c>
      <c r="BC514" s="111"/>
      <c r="BD514" s="58">
        <v>1</v>
      </c>
      <c r="BE514" s="111"/>
      <c r="BF514" s="58">
        <v>2</v>
      </c>
      <c r="BG514" s="58">
        <v>4</v>
      </c>
      <c r="BH514" s="58">
        <v>5</v>
      </c>
      <c r="BI514" s="58">
        <v>5</v>
      </c>
      <c r="BJ514" s="58">
        <v>5</v>
      </c>
      <c r="BK514" s="61">
        <v>18</v>
      </c>
      <c r="BL514" s="61">
        <v>0</v>
      </c>
      <c r="BM514" s="61">
        <v>390</v>
      </c>
      <c r="BN514" s="64">
        <v>0</v>
      </c>
      <c r="BO514" s="63">
        <v>4.6149999999999997E-2</v>
      </c>
      <c r="BP514" s="58">
        <v>0</v>
      </c>
      <c r="BQ514" s="175"/>
      <c r="BR514" s="61">
        <v>1</v>
      </c>
      <c r="BS514" s="61">
        <v>399</v>
      </c>
      <c r="BT514" s="64">
        <v>0</v>
      </c>
      <c r="BU514" s="112"/>
      <c r="BV514" s="64">
        <v>1</v>
      </c>
      <c r="BW514" s="112"/>
      <c r="BX514" s="64">
        <v>2</v>
      </c>
      <c r="BY514" s="64">
        <v>1</v>
      </c>
      <c r="BZ514" s="64">
        <v>5</v>
      </c>
      <c r="CA514" s="64">
        <v>5</v>
      </c>
      <c r="CB514" s="65">
        <v>58</v>
      </c>
      <c r="CC514" s="61">
        <v>0</v>
      </c>
      <c r="CD514" s="61">
        <v>358</v>
      </c>
      <c r="CE514" s="64">
        <v>0</v>
      </c>
      <c r="CF514" s="63">
        <v>0.16200999999999999</v>
      </c>
      <c r="CG514" s="58">
        <v>0</v>
      </c>
      <c r="CH514" s="58">
        <v>51</v>
      </c>
      <c r="CI514" s="58">
        <v>0</v>
      </c>
      <c r="CJ514" s="58">
        <v>365</v>
      </c>
      <c r="CK514" s="58">
        <v>0</v>
      </c>
      <c r="CL514" s="63">
        <v>0.13972999999999999</v>
      </c>
      <c r="CM514" s="58">
        <v>0</v>
      </c>
      <c r="CN514" s="63">
        <v>0.1879692905</v>
      </c>
      <c r="CO514" s="58">
        <v>0</v>
      </c>
      <c r="CP514" s="58">
        <v>0</v>
      </c>
      <c r="CQ514" s="58">
        <v>1</v>
      </c>
      <c r="CR514" s="58">
        <v>1</v>
      </c>
      <c r="CS514" s="64">
        <v>11</v>
      </c>
      <c r="CT514" s="64">
        <v>17</v>
      </c>
      <c r="CU514" s="63">
        <v>0.64705882349999999</v>
      </c>
      <c r="CV514" s="62">
        <v>0.99493670889999997</v>
      </c>
      <c r="CW514" s="62">
        <v>0.64705882349999999</v>
      </c>
      <c r="CX514" s="46">
        <f t="shared" si="77"/>
        <v>2.625</v>
      </c>
      <c r="CY514" s="60">
        <v>0</v>
      </c>
      <c r="CZ514" s="60">
        <v>0</v>
      </c>
      <c r="DA514" s="46">
        <f t="shared" si="78"/>
        <v>12.94117647</v>
      </c>
      <c r="DB514" s="60">
        <v>0</v>
      </c>
      <c r="DC514" s="60">
        <v>0</v>
      </c>
      <c r="DD514" s="66">
        <v>0</v>
      </c>
      <c r="DE514" s="49">
        <f t="shared" si="79"/>
        <v>0.33656597772972974</v>
      </c>
    </row>
    <row r="515" spans="1:109" x14ac:dyDescent="0.45">
      <c r="A515" s="56" t="s">
        <v>2705</v>
      </c>
      <c r="B515" s="57" t="s">
        <v>2706</v>
      </c>
      <c r="C515" s="56" t="s">
        <v>2707</v>
      </c>
      <c r="D515" s="56" t="s">
        <v>2708</v>
      </c>
      <c r="E515" s="56" t="s">
        <v>2709</v>
      </c>
      <c r="F515" s="56" t="s">
        <v>2613</v>
      </c>
      <c r="G515" s="56" t="s">
        <v>2607</v>
      </c>
      <c r="H515" s="56" t="s">
        <v>142</v>
      </c>
      <c r="I515" s="58">
        <v>0</v>
      </c>
      <c r="J515" s="59">
        <v>45</v>
      </c>
      <c r="K515" s="60">
        <v>2.1509999999999998</v>
      </c>
      <c r="L515" s="47">
        <f>IF(K515&lt;Benchmarks!C$9,0,IF(K515&lt;Benchmarks!D$9,1,IF(K515&lt;Benchmarks!E$9,2,IF(K515&lt;Benchmarks!F$9,3,IF(K515&lt;Benchmarks!G$9,4,IF(K515&lt;Benchmarks!H$9,5,6))))))</f>
        <v>0</v>
      </c>
      <c r="M515" s="62">
        <v>0.76277372259999998</v>
      </c>
      <c r="N515" s="46">
        <f t="shared" si="70"/>
        <v>0</v>
      </c>
      <c r="O515" s="60">
        <v>1.26</v>
      </c>
      <c r="P515" s="47">
        <f>IF(O515&lt;Benchmarks!C$8,0,IF(O515&lt;Benchmarks!D$8,1,IF(O515&lt;Benchmarks!E$8,2,IF(O515&lt;Benchmarks!F$8,3,IF(O515&lt;Benchmarks!G$8,4,IF(O515&lt;Benchmarks!H$8,5,6))))))</f>
        <v>5</v>
      </c>
      <c r="Q515" s="62">
        <v>1</v>
      </c>
      <c r="R515" s="46">
        <f t="shared" si="71"/>
        <v>5</v>
      </c>
      <c r="S515" s="60">
        <v>0.55300000000000005</v>
      </c>
      <c r="T515" s="47">
        <f>IF(S515&lt;Benchmarks!C$7,0,IF(S515&lt;Benchmarks!D$7,1,IF(S515&lt;Benchmarks!E$7,2,IF(S515&lt;Benchmarks!F$7,3,IF(S515&lt;Benchmarks!G$7,4,IF(S515&lt;Benchmarks!H$7,5,6))))))</f>
        <v>5</v>
      </c>
      <c r="U515" s="62">
        <v>1</v>
      </c>
      <c r="V515" s="46">
        <f t="shared" si="72"/>
        <v>5</v>
      </c>
      <c r="W515" s="60">
        <v>3.964</v>
      </c>
      <c r="X515" s="44">
        <f>IF(W515&lt;Benchmarks!C$5,0,IF(W515&lt;Benchmarks!D$5,1,IF(W515&lt;Benchmarks!E$5,2,IF(W515&lt;Benchmarks!F$5,3,IF(W515&lt;Benchmarks!G$5,4,IF(W515&lt;Benchmarks!H$5,5,6))))))</f>
        <v>3</v>
      </c>
      <c r="Y515" s="62">
        <v>1</v>
      </c>
      <c r="Z515" s="46">
        <f t="shared" si="73"/>
        <v>3</v>
      </c>
      <c r="AA515" s="60">
        <v>3.6520000000000001</v>
      </c>
      <c r="AB515" s="44">
        <f>IF(AA515&lt;Benchmarks!C$6,0,IF(AA515&lt;Benchmarks!D$6,1,IF(AA515&lt;Benchmarks!E$6,2,IF(AA515&lt;Benchmarks!F$6,3,IF(AA515&lt;Benchmarks!G$6,4,IF(AA515&lt;Benchmarks!H$6,5,6))))))</f>
        <v>3</v>
      </c>
      <c r="AC515" s="62">
        <v>1</v>
      </c>
      <c r="AD515" s="46">
        <f t="shared" si="74"/>
        <v>3</v>
      </c>
      <c r="AE515" s="46">
        <f t="shared" si="75"/>
        <v>16</v>
      </c>
      <c r="AF515" s="58">
        <v>30</v>
      </c>
      <c r="AG515" s="48">
        <f t="shared" si="76"/>
        <v>0.53333333333333333</v>
      </c>
      <c r="AH515" s="171"/>
      <c r="AI515" s="58">
        <v>1</v>
      </c>
      <c r="AJ515" s="58">
        <v>73</v>
      </c>
      <c r="AK515" s="58">
        <v>0</v>
      </c>
      <c r="AL515" s="111"/>
      <c r="AM515" s="58">
        <v>1</v>
      </c>
      <c r="AN515" s="171"/>
      <c r="AO515" s="58">
        <v>1</v>
      </c>
      <c r="AP515" s="58">
        <v>73</v>
      </c>
      <c r="AQ515" s="58">
        <v>0</v>
      </c>
      <c r="AR515" s="111"/>
      <c r="AS515" s="58">
        <v>1</v>
      </c>
      <c r="AT515" s="62">
        <v>0.95491517550000005</v>
      </c>
      <c r="AU515" s="58">
        <v>0</v>
      </c>
      <c r="AV515" s="58">
        <v>5</v>
      </c>
      <c r="AW515" s="58">
        <v>6</v>
      </c>
      <c r="AX515" s="58">
        <v>6</v>
      </c>
      <c r="AY515" s="58">
        <v>0</v>
      </c>
      <c r="AZ515" s="58">
        <v>0</v>
      </c>
      <c r="BA515" s="171"/>
      <c r="BB515" s="58">
        <v>4</v>
      </c>
      <c r="BC515" s="111"/>
      <c r="BD515" s="58">
        <v>4</v>
      </c>
      <c r="BE515" s="111"/>
      <c r="BF515" s="171"/>
      <c r="BG515" s="171"/>
      <c r="BH515" s="171"/>
      <c r="BI515" s="171"/>
      <c r="BJ515" s="58">
        <v>6</v>
      </c>
      <c r="BK515" s="61">
        <v>0</v>
      </c>
      <c r="BL515" s="61">
        <v>0</v>
      </c>
      <c r="BM515" s="61">
        <v>93</v>
      </c>
      <c r="BN515" s="64">
        <v>0</v>
      </c>
      <c r="BO515" s="63">
        <v>0</v>
      </c>
      <c r="BP515" s="58">
        <v>0</v>
      </c>
      <c r="BQ515" s="61">
        <v>0</v>
      </c>
      <c r="BR515" s="61">
        <v>0</v>
      </c>
      <c r="BS515" s="61">
        <v>79</v>
      </c>
      <c r="BT515" s="64">
        <v>0</v>
      </c>
      <c r="BU515" s="63">
        <v>0</v>
      </c>
      <c r="BV515" s="64">
        <v>0</v>
      </c>
      <c r="BW515" s="112"/>
      <c r="BX515" s="172"/>
      <c r="BY515" s="64">
        <v>6</v>
      </c>
      <c r="BZ515" s="64">
        <v>0</v>
      </c>
      <c r="CA515" s="64">
        <v>6</v>
      </c>
      <c r="CB515" s="65">
        <v>12</v>
      </c>
      <c r="CC515" s="61">
        <v>0</v>
      </c>
      <c r="CD515" s="61">
        <v>91</v>
      </c>
      <c r="CE515" s="64">
        <v>0</v>
      </c>
      <c r="CF515" s="63">
        <v>0.13186999999999999</v>
      </c>
      <c r="CG515" s="58">
        <v>0</v>
      </c>
      <c r="CH515" s="58">
        <v>12</v>
      </c>
      <c r="CI515" s="58">
        <v>0</v>
      </c>
      <c r="CJ515" s="58">
        <v>78</v>
      </c>
      <c r="CK515" s="58">
        <v>0</v>
      </c>
      <c r="CL515" s="63">
        <v>0.15384999999999999</v>
      </c>
      <c r="CM515" s="58">
        <v>0</v>
      </c>
      <c r="CN515" s="112"/>
      <c r="CO515" s="171"/>
      <c r="CP515" s="58">
        <v>0</v>
      </c>
      <c r="CQ515" s="58">
        <v>0</v>
      </c>
      <c r="CR515" s="58">
        <v>0</v>
      </c>
      <c r="CS515" s="64">
        <v>12</v>
      </c>
      <c r="CT515" s="64">
        <v>17</v>
      </c>
      <c r="CU515" s="63">
        <v>0.70588235290000001</v>
      </c>
      <c r="CV515" s="62">
        <v>0.98750000000000004</v>
      </c>
      <c r="CW515" s="62">
        <v>0.70588235290000001</v>
      </c>
      <c r="CX515" s="46">
        <f t="shared" si="77"/>
        <v>14</v>
      </c>
      <c r="CY515" s="60">
        <v>0</v>
      </c>
      <c r="CZ515" s="60">
        <v>0</v>
      </c>
      <c r="DA515" s="46">
        <f t="shared" si="78"/>
        <v>14.117647057999999</v>
      </c>
      <c r="DB515" s="60">
        <v>0</v>
      </c>
      <c r="DC515" s="60">
        <v>0</v>
      </c>
      <c r="DD515" s="66">
        <v>0</v>
      </c>
      <c r="DE515" s="49">
        <f t="shared" si="79"/>
        <v>0.60794912557837832</v>
      </c>
    </row>
    <row r="516" spans="1:109" x14ac:dyDescent="0.45">
      <c r="A516" s="56" t="s">
        <v>2710</v>
      </c>
      <c r="B516" s="57" t="s">
        <v>2711</v>
      </c>
      <c r="C516" s="56" t="s">
        <v>2712</v>
      </c>
      <c r="D516" s="56" t="s">
        <v>2713</v>
      </c>
      <c r="E516" s="56" t="s">
        <v>2714</v>
      </c>
      <c r="F516" s="56" t="s">
        <v>2607</v>
      </c>
      <c r="G516" s="56" t="s">
        <v>2607</v>
      </c>
      <c r="H516" s="56" t="s">
        <v>142</v>
      </c>
      <c r="I516" s="58">
        <v>0</v>
      </c>
      <c r="J516" s="59">
        <v>50</v>
      </c>
      <c r="K516" s="60">
        <v>3.5270000000000001</v>
      </c>
      <c r="L516" s="47">
        <f>IF(K516&lt;Benchmarks!C$9,0,IF(K516&lt;Benchmarks!D$9,1,IF(K516&lt;Benchmarks!E$9,2,IF(K516&lt;Benchmarks!F$9,3,IF(K516&lt;Benchmarks!G$9,4,IF(K516&lt;Benchmarks!H$9,5,6))))))</f>
        <v>6</v>
      </c>
      <c r="M516" s="62">
        <v>0.99635036499999996</v>
      </c>
      <c r="N516" s="46">
        <f t="shared" si="70"/>
        <v>5.9781021899999995</v>
      </c>
      <c r="O516" s="60">
        <v>0.72299999999999998</v>
      </c>
      <c r="P516" s="47">
        <f>IF(O516&lt;Benchmarks!C$8,0,IF(O516&lt;Benchmarks!D$8,1,IF(O516&lt;Benchmarks!E$8,2,IF(O516&lt;Benchmarks!F$8,3,IF(O516&lt;Benchmarks!G$8,4,IF(O516&lt;Benchmarks!H$8,5,6))))))</f>
        <v>0</v>
      </c>
      <c r="Q516" s="62">
        <v>1</v>
      </c>
      <c r="R516" s="46">
        <f t="shared" si="71"/>
        <v>0</v>
      </c>
      <c r="S516" s="60">
        <v>1.48</v>
      </c>
      <c r="T516" s="47">
        <f>IF(S516&lt;Benchmarks!C$7,0,IF(S516&lt;Benchmarks!D$7,1,IF(S516&lt;Benchmarks!E$7,2,IF(S516&lt;Benchmarks!F$7,3,IF(S516&lt;Benchmarks!G$7,4,IF(S516&lt;Benchmarks!H$7,5,6))))))</f>
        <v>6</v>
      </c>
      <c r="U516" s="62">
        <v>1</v>
      </c>
      <c r="V516" s="46">
        <f t="shared" si="72"/>
        <v>6</v>
      </c>
      <c r="W516" s="60">
        <v>5.7309999999999999</v>
      </c>
      <c r="X516" s="44">
        <f>IF(W516&lt;Benchmarks!C$5,0,IF(W516&lt;Benchmarks!D$5,1,IF(W516&lt;Benchmarks!E$5,2,IF(W516&lt;Benchmarks!F$5,3,IF(W516&lt;Benchmarks!G$5,4,IF(W516&lt;Benchmarks!H$5,5,6))))))</f>
        <v>6</v>
      </c>
      <c r="Y516" s="62">
        <v>1</v>
      </c>
      <c r="Z516" s="46">
        <f t="shared" si="73"/>
        <v>6</v>
      </c>
      <c r="AA516" s="60">
        <v>5.3019999999999996</v>
      </c>
      <c r="AB516" s="44">
        <f>IF(AA516&lt;Benchmarks!C$6,0,IF(AA516&lt;Benchmarks!D$6,1,IF(AA516&lt;Benchmarks!E$6,2,IF(AA516&lt;Benchmarks!F$6,3,IF(AA516&lt;Benchmarks!G$6,4,IF(AA516&lt;Benchmarks!H$6,5,6))))))</f>
        <v>6</v>
      </c>
      <c r="AC516" s="62">
        <v>1</v>
      </c>
      <c r="AD516" s="46">
        <f t="shared" si="74"/>
        <v>6</v>
      </c>
      <c r="AE516" s="46">
        <f t="shared" si="75"/>
        <v>23.978102190000001</v>
      </c>
      <c r="AF516" s="58">
        <v>30</v>
      </c>
      <c r="AG516" s="48">
        <f t="shared" si="76"/>
        <v>0.79927007300000008</v>
      </c>
      <c r="AH516" s="171"/>
      <c r="AI516" s="58">
        <v>1</v>
      </c>
      <c r="AJ516" s="58">
        <v>110</v>
      </c>
      <c r="AK516" s="58">
        <v>0</v>
      </c>
      <c r="AL516" s="111"/>
      <c r="AM516" s="58">
        <v>1</v>
      </c>
      <c r="AN516" s="171"/>
      <c r="AO516" s="58">
        <v>1</v>
      </c>
      <c r="AP516" s="58">
        <v>101</v>
      </c>
      <c r="AQ516" s="58">
        <v>0</v>
      </c>
      <c r="AR516" s="111"/>
      <c r="AS516" s="58">
        <v>1</v>
      </c>
      <c r="AT516" s="62">
        <v>0.74393377110000003</v>
      </c>
      <c r="AU516" s="58">
        <v>0</v>
      </c>
      <c r="AV516" s="58">
        <v>4</v>
      </c>
      <c r="AW516" s="58">
        <v>5</v>
      </c>
      <c r="AX516" s="58">
        <v>5</v>
      </c>
      <c r="AY516" s="58">
        <v>0</v>
      </c>
      <c r="AZ516" s="58">
        <v>0</v>
      </c>
      <c r="BA516" s="171"/>
      <c r="BB516" s="58">
        <v>4</v>
      </c>
      <c r="BC516" s="111"/>
      <c r="BD516" s="58">
        <v>4</v>
      </c>
      <c r="BE516" s="111"/>
      <c r="BF516" s="171"/>
      <c r="BG516" s="171"/>
      <c r="BH516" s="171"/>
      <c r="BI516" s="171"/>
      <c r="BJ516" s="58">
        <v>5</v>
      </c>
      <c r="BK516" s="175"/>
      <c r="BL516" s="61">
        <v>1</v>
      </c>
      <c r="BM516" s="61">
        <v>128</v>
      </c>
      <c r="BN516" s="64">
        <v>0</v>
      </c>
      <c r="BO516" s="112"/>
      <c r="BP516" s="58">
        <v>1</v>
      </c>
      <c r="BQ516" s="175"/>
      <c r="BR516" s="61">
        <v>1</v>
      </c>
      <c r="BS516" s="61">
        <v>125</v>
      </c>
      <c r="BT516" s="64">
        <v>0</v>
      </c>
      <c r="BU516" s="112"/>
      <c r="BV516" s="64">
        <v>1</v>
      </c>
      <c r="BW516" s="63">
        <v>0.65870307169999998</v>
      </c>
      <c r="BX516" s="64">
        <v>0</v>
      </c>
      <c r="BY516" s="64">
        <v>4</v>
      </c>
      <c r="BZ516" s="64">
        <v>5</v>
      </c>
      <c r="CA516" s="64">
        <v>5</v>
      </c>
      <c r="CB516" s="177"/>
      <c r="CC516" s="61">
        <v>1</v>
      </c>
      <c r="CD516" s="61">
        <v>128</v>
      </c>
      <c r="CE516" s="64">
        <v>0</v>
      </c>
      <c r="CF516" s="112"/>
      <c r="CG516" s="58">
        <v>1</v>
      </c>
      <c r="CH516" s="171"/>
      <c r="CI516" s="58">
        <v>1</v>
      </c>
      <c r="CJ516" s="58">
        <v>125</v>
      </c>
      <c r="CK516" s="58">
        <v>0</v>
      </c>
      <c r="CL516" s="112"/>
      <c r="CM516" s="58">
        <v>1</v>
      </c>
      <c r="CN516" s="63">
        <v>3.4513826939999999</v>
      </c>
      <c r="CO516" s="58">
        <v>0</v>
      </c>
      <c r="CP516" s="58">
        <v>5</v>
      </c>
      <c r="CQ516" s="58">
        <v>5</v>
      </c>
      <c r="CR516" s="58">
        <v>5</v>
      </c>
      <c r="CS516" s="64">
        <v>15</v>
      </c>
      <c r="CT516" s="64">
        <v>17</v>
      </c>
      <c r="CU516" s="63">
        <v>0.88235294119999996</v>
      </c>
      <c r="CV516" s="62">
        <v>0.95348837210000004</v>
      </c>
      <c r="CW516" s="62">
        <v>0.88235294119999996</v>
      </c>
      <c r="CX516" s="46">
        <f t="shared" si="77"/>
        <v>20.980839416250003</v>
      </c>
      <c r="CY516" s="60">
        <v>0</v>
      </c>
      <c r="CZ516" s="60">
        <v>0</v>
      </c>
      <c r="DA516" s="46">
        <f t="shared" si="78"/>
        <v>17.647058823999998</v>
      </c>
      <c r="DB516" s="60">
        <v>0</v>
      </c>
      <c r="DC516" s="60">
        <v>0</v>
      </c>
      <c r="DD516" s="66">
        <v>0</v>
      </c>
      <c r="DE516" s="49">
        <f t="shared" si="79"/>
        <v>0.83519779978918929</v>
      </c>
    </row>
    <row r="517" spans="1:109" x14ac:dyDescent="0.45">
      <c r="A517" s="56" t="s">
        <v>2715</v>
      </c>
      <c r="B517" s="57" t="s">
        <v>2716</v>
      </c>
      <c r="C517" s="56" t="s">
        <v>2717</v>
      </c>
      <c r="D517" s="56" t="s">
        <v>2718</v>
      </c>
      <c r="E517" s="56" t="s">
        <v>2719</v>
      </c>
      <c r="F517" s="56" t="s">
        <v>2613</v>
      </c>
      <c r="G517" s="56" t="s">
        <v>2607</v>
      </c>
      <c r="H517" s="56" t="s">
        <v>142</v>
      </c>
      <c r="I517" s="58">
        <v>0</v>
      </c>
      <c r="J517" s="59">
        <v>43</v>
      </c>
      <c r="K517" s="60">
        <v>3.2839999999999998</v>
      </c>
      <c r="L517" s="47">
        <f>IF(K517&lt;Benchmarks!C$9,0,IF(K517&lt;Benchmarks!D$9,1,IF(K517&lt;Benchmarks!E$9,2,IF(K517&lt;Benchmarks!F$9,3,IF(K517&lt;Benchmarks!G$9,4,IF(K517&lt;Benchmarks!H$9,5,6))))))</f>
        <v>6</v>
      </c>
      <c r="M517" s="62">
        <v>0.94160583939999998</v>
      </c>
      <c r="N517" s="46">
        <f t="shared" si="70"/>
        <v>5.6496350363999994</v>
      </c>
      <c r="O517" s="60">
        <v>1.857</v>
      </c>
      <c r="P517" s="47">
        <f>IF(O517&lt;Benchmarks!C$8,0,IF(O517&lt;Benchmarks!D$8,1,IF(O517&lt;Benchmarks!E$8,2,IF(O517&lt;Benchmarks!F$8,3,IF(O517&lt;Benchmarks!G$8,4,IF(O517&lt;Benchmarks!H$8,5,6))))))</f>
        <v>6</v>
      </c>
      <c r="Q517" s="62">
        <v>1</v>
      </c>
      <c r="R517" s="46">
        <f t="shared" si="71"/>
        <v>6</v>
      </c>
      <c r="S517" s="60">
        <v>0.61799999999999999</v>
      </c>
      <c r="T517" s="47">
        <f>IF(S517&lt;Benchmarks!C$7,0,IF(S517&lt;Benchmarks!D$7,1,IF(S517&lt;Benchmarks!E$7,2,IF(S517&lt;Benchmarks!F$7,3,IF(S517&lt;Benchmarks!G$7,4,IF(S517&lt;Benchmarks!H$7,5,6))))))</f>
        <v>5</v>
      </c>
      <c r="U517" s="62">
        <v>1</v>
      </c>
      <c r="V517" s="46">
        <f t="shared" si="72"/>
        <v>5</v>
      </c>
      <c r="W517" s="60">
        <v>5.7590000000000003</v>
      </c>
      <c r="X517" s="44">
        <f>IF(W517&lt;Benchmarks!C$5,0,IF(W517&lt;Benchmarks!D$5,1,IF(W517&lt;Benchmarks!E$5,2,IF(W517&lt;Benchmarks!F$5,3,IF(W517&lt;Benchmarks!G$5,4,IF(W517&lt;Benchmarks!H$5,5,6))))))</f>
        <v>6</v>
      </c>
      <c r="Y517" s="62">
        <v>1</v>
      </c>
      <c r="Z517" s="46">
        <f t="shared" si="73"/>
        <v>6</v>
      </c>
      <c r="AA517" s="60">
        <v>5.4139999999999997</v>
      </c>
      <c r="AB517" s="44">
        <f>IF(AA517&lt;Benchmarks!C$6,0,IF(AA517&lt;Benchmarks!D$6,1,IF(AA517&lt;Benchmarks!E$6,2,IF(AA517&lt;Benchmarks!F$6,3,IF(AA517&lt;Benchmarks!G$6,4,IF(AA517&lt;Benchmarks!H$6,5,6))))))</f>
        <v>6</v>
      </c>
      <c r="AC517" s="62">
        <v>1</v>
      </c>
      <c r="AD517" s="46">
        <f t="shared" si="74"/>
        <v>6</v>
      </c>
      <c r="AE517" s="46">
        <f t="shared" si="75"/>
        <v>28.649635036399999</v>
      </c>
      <c r="AF517" s="58">
        <v>30</v>
      </c>
      <c r="AG517" s="48">
        <f t="shared" si="76"/>
        <v>0.95498783454666669</v>
      </c>
      <c r="AH517" s="58">
        <v>0</v>
      </c>
      <c r="AI517" s="58">
        <v>0</v>
      </c>
      <c r="AJ517" s="58">
        <v>40</v>
      </c>
      <c r="AK517" s="58">
        <v>0</v>
      </c>
      <c r="AL517" s="62">
        <v>0</v>
      </c>
      <c r="AM517" s="58">
        <v>0</v>
      </c>
      <c r="AN517" s="171"/>
      <c r="AO517" s="58">
        <v>1</v>
      </c>
      <c r="AP517" s="58">
        <v>44</v>
      </c>
      <c r="AQ517" s="58">
        <v>0</v>
      </c>
      <c r="AR517" s="111"/>
      <c r="AS517" s="58">
        <v>1</v>
      </c>
      <c r="AT517" s="111"/>
      <c r="AU517" s="171"/>
      <c r="AV517" s="58">
        <v>1</v>
      </c>
      <c r="AW517" s="58">
        <v>0</v>
      </c>
      <c r="AX517" s="58">
        <v>1</v>
      </c>
      <c r="AY517" s="58">
        <v>0</v>
      </c>
      <c r="AZ517" s="58">
        <v>0</v>
      </c>
      <c r="BA517" s="171"/>
      <c r="BB517" s="58">
        <v>4</v>
      </c>
      <c r="BC517" s="111"/>
      <c r="BD517" s="58">
        <v>4</v>
      </c>
      <c r="BE517" s="111"/>
      <c r="BF517" s="171"/>
      <c r="BG517" s="171"/>
      <c r="BH517" s="171"/>
      <c r="BI517" s="171"/>
      <c r="BJ517" s="58">
        <v>1</v>
      </c>
      <c r="BK517" s="175"/>
      <c r="BL517" s="61">
        <v>1</v>
      </c>
      <c r="BM517" s="61">
        <v>52</v>
      </c>
      <c r="BN517" s="64">
        <v>0</v>
      </c>
      <c r="BO517" s="112"/>
      <c r="BP517" s="58">
        <v>1</v>
      </c>
      <c r="BQ517" s="175"/>
      <c r="BR517" s="61">
        <v>1</v>
      </c>
      <c r="BS517" s="61">
        <v>56</v>
      </c>
      <c r="BT517" s="64">
        <v>0</v>
      </c>
      <c r="BU517" s="112"/>
      <c r="BV517" s="64">
        <v>1</v>
      </c>
      <c r="BW517" s="112"/>
      <c r="BX517" s="172"/>
      <c r="BY517" s="64">
        <v>0</v>
      </c>
      <c r="BZ517" s="64">
        <v>0</v>
      </c>
      <c r="CA517" s="64">
        <v>0</v>
      </c>
      <c r="CB517" s="177"/>
      <c r="CC517" s="61">
        <v>1</v>
      </c>
      <c r="CD517" s="61">
        <v>52</v>
      </c>
      <c r="CE517" s="64">
        <v>0</v>
      </c>
      <c r="CF517" s="112"/>
      <c r="CG517" s="58">
        <v>1</v>
      </c>
      <c r="CH517" s="58">
        <v>0</v>
      </c>
      <c r="CI517" s="58">
        <v>0</v>
      </c>
      <c r="CJ517" s="58">
        <v>56</v>
      </c>
      <c r="CK517" s="58">
        <v>0</v>
      </c>
      <c r="CL517" s="63">
        <v>0</v>
      </c>
      <c r="CM517" s="58">
        <v>0</v>
      </c>
      <c r="CN517" s="112"/>
      <c r="CO517" s="171"/>
      <c r="CP517" s="58">
        <v>5</v>
      </c>
      <c r="CQ517" s="58">
        <v>0</v>
      </c>
      <c r="CR517" s="58">
        <v>5</v>
      </c>
      <c r="CS517" s="64">
        <v>6</v>
      </c>
      <c r="CT517" s="64">
        <v>17</v>
      </c>
      <c r="CU517" s="63">
        <v>0.35294117650000001</v>
      </c>
      <c r="CV517" s="62">
        <v>0.796875</v>
      </c>
      <c r="CW517" s="62">
        <v>0</v>
      </c>
      <c r="CX517" s="46">
        <f t="shared" si="77"/>
        <v>25.068430656850001</v>
      </c>
      <c r="CY517" s="60">
        <v>0</v>
      </c>
      <c r="CZ517" s="60">
        <v>0</v>
      </c>
      <c r="DA517" s="46">
        <f t="shared" si="78"/>
        <v>0</v>
      </c>
      <c r="DB517" s="60">
        <v>0</v>
      </c>
      <c r="DC517" s="60">
        <v>0</v>
      </c>
      <c r="DD517" s="66">
        <v>0</v>
      </c>
      <c r="DE517" s="49">
        <f t="shared" si="79"/>
        <v>0.5420201223102703</v>
      </c>
    </row>
    <row r="518" spans="1:109" x14ac:dyDescent="0.45">
      <c r="A518" s="56" t="s">
        <v>2720</v>
      </c>
      <c r="B518" s="57" t="s">
        <v>2721</v>
      </c>
      <c r="C518" s="56" t="s">
        <v>2722</v>
      </c>
      <c r="D518" s="56" t="s">
        <v>2723</v>
      </c>
      <c r="E518" s="56" t="s">
        <v>2724</v>
      </c>
      <c r="F518" s="56" t="s">
        <v>2607</v>
      </c>
      <c r="G518" s="56" t="s">
        <v>2607</v>
      </c>
      <c r="H518" s="56" t="s">
        <v>142</v>
      </c>
      <c r="I518" s="58">
        <v>0</v>
      </c>
      <c r="J518" s="59">
        <v>46</v>
      </c>
      <c r="K518" s="60">
        <v>4.3250000000000002</v>
      </c>
      <c r="L518" s="47">
        <f>IF(K518&lt;Benchmarks!C$9,0,IF(K518&lt;Benchmarks!D$9,1,IF(K518&lt;Benchmarks!E$9,2,IF(K518&lt;Benchmarks!F$9,3,IF(K518&lt;Benchmarks!G$9,4,IF(K518&lt;Benchmarks!H$9,5,6))))))</f>
        <v>6</v>
      </c>
      <c r="M518" s="62">
        <v>1</v>
      </c>
      <c r="N518" s="46">
        <f t="shared" si="70"/>
        <v>6</v>
      </c>
      <c r="O518" s="60">
        <v>1.252</v>
      </c>
      <c r="P518" s="47">
        <f>IF(O518&lt;Benchmarks!C$8,0,IF(O518&lt;Benchmarks!D$8,1,IF(O518&lt;Benchmarks!E$8,2,IF(O518&lt;Benchmarks!F$8,3,IF(O518&lt;Benchmarks!G$8,4,IF(O518&lt;Benchmarks!H$8,5,6))))))</f>
        <v>5</v>
      </c>
      <c r="Q518" s="62">
        <v>1</v>
      </c>
      <c r="R518" s="46">
        <f t="shared" si="71"/>
        <v>5</v>
      </c>
      <c r="S518" s="60">
        <v>0.375</v>
      </c>
      <c r="T518" s="47">
        <f>IF(S518&lt;Benchmarks!C$7,0,IF(S518&lt;Benchmarks!D$7,1,IF(S518&lt;Benchmarks!E$7,2,IF(S518&lt;Benchmarks!F$7,3,IF(S518&lt;Benchmarks!G$7,4,IF(S518&lt;Benchmarks!H$7,5,6))))))</f>
        <v>2</v>
      </c>
      <c r="U518" s="62">
        <v>1</v>
      </c>
      <c r="V518" s="46">
        <f t="shared" si="72"/>
        <v>2</v>
      </c>
      <c r="W518" s="60">
        <v>5.952</v>
      </c>
      <c r="X518" s="44">
        <f>IF(W518&lt;Benchmarks!C$5,0,IF(W518&lt;Benchmarks!D$5,1,IF(W518&lt;Benchmarks!E$5,2,IF(W518&lt;Benchmarks!F$5,3,IF(W518&lt;Benchmarks!G$5,4,IF(W518&lt;Benchmarks!H$5,5,6))))))</f>
        <v>6</v>
      </c>
      <c r="Y518" s="62">
        <v>1</v>
      </c>
      <c r="Z518" s="46">
        <f t="shared" si="73"/>
        <v>6</v>
      </c>
      <c r="AA518" s="60">
        <v>5.6349999999999998</v>
      </c>
      <c r="AB518" s="44">
        <f>IF(AA518&lt;Benchmarks!C$6,0,IF(AA518&lt;Benchmarks!D$6,1,IF(AA518&lt;Benchmarks!E$6,2,IF(AA518&lt;Benchmarks!F$6,3,IF(AA518&lt;Benchmarks!G$6,4,IF(AA518&lt;Benchmarks!H$6,5,6))))))</f>
        <v>6</v>
      </c>
      <c r="AC518" s="62">
        <v>1</v>
      </c>
      <c r="AD518" s="46">
        <f t="shared" si="74"/>
        <v>6</v>
      </c>
      <c r="AE518" s="46">
        <f t="shared" si="75"/>
        <v>25</v>
      </c>
      <c r="AF518" s="58">
        <v>30</v>
      </c>
      <c r="AG518" s="48">
        <f t="shared" si="76"/>
        <v>0.83333333333333337</v>
      </c>
      <c r="AH518" s="171"/>
      <c r="AI518" s="58">
        <v>1</v>
      </c>
      <c r="AJ518" s="58">
        <v>143</v>
      </c>
      <c r="AK518" s="58">
        <v>0</v>
      </c>
      <c r="AL518" s="111"/>
      <c r="AM518" s="58">
        <v>1</v>
      </c>
      <c r="AN518" s="171"/>
      <c r="AO518" s="58">
        <v>1</v>
      </c>
      <c r="AP518" s="58">
        <v>128</v>
      </c>
      <c r="AQ518" s="58">
        <v>0</v>
      </c>
      <c r="AR518" s="111"/>
      <c r="AS518" s="58">
        <v>1</v>
      </c>
      <c r="AT518" s="111"/>
      <c r="AU518" s="171"/>
      <c r="AV518" s="58">
        <v>3</v>
      </c>
      <c r="AW518" s="58">
        <v>0</v>
      </c>
      <c r="AX518" s="58">
        <v>3</v>
      </c>
      <c r="AY518" s="171"/>
      <c r="AZ518" s="58">
        <v>1</v>
      </c>
      <c r="BA518" s="58">
        <v>34</v>
      </c>
      <c r="BB518" s="58">
        <v>0</v>
      </c>
      <c r="BC518" s="111"/>
      <c r="BD518" s="58">
        <v>1</v>
      </c>
      <c r="BE518" s="62">
        <v>0.2395519173</v>
      </c>
      <c r="BF518" s="58">
        <v>0</v>
      </c>
      <c r="BG518" s="58">
        <v>4</v>
      </c>
      <c r="BH518" s="58">
        <v>2</v>
      </c>
      <c r="BI518" s="58">
        <v>4</v>
      </c>
      <c r="BJ518" s="58">
        <v>4</v>
      </c>
      <c r="BK518" s="175"/>
      <c r="BL518" s="61">
        <v>1</v>
      </c>
      <c r="BM518" s="61">
        <v>144</v>
      </c>
      <c r="BN518" s="64">
        <v>0</v>
      </c>
      <c r="BO518" s="112"/>
      <c r="BP518" s="58">
        <v>1</v>
      </c>
      <c r="BQ518" s="175"/>
      <c r="BR518" s="61">
        <v>1</v>
      </c>
      <c r="BS518" s="61">
        <v>129</v>
      </c>
      <c r="BT518" s="64">
        <v>0</v>
      </c>
      <c r="BU518" s="112"/>
      <c r="BV518" s="64">
        <v>1</v>
      </c>
      <c r="BW518" s="112"/>
      <c r="BX518" s="172"/>
      <c r="BY518" s="64">
        <v>0</v>
      </c>
      <c r="BZ518" s="64">
        <v>0</v>
      </c>
      <c r="CA518" s="64">
        <v>0</v>
      </c>
      <c r="CB518" s="65">
        <v>18</v>
      </c>
      <c r="CC518" s="61">
        <v>0</v>
      </c>
      <c r="CD518" s="61">
        <v>143</v>
      </c>
      <c r="CE518" s="64">
        <v>0</v>
      </c>
      <c r="CF518" s="63">
        <v>0.12587000000000001</v>
      </c>
      <c r="CG518" s="58">
        <v>0</v>
      </c>
      <c r="CH518" s="58">
        <v>17</v>
      </c>
      <c r="CI518" s="58">
        <v>0</v>
      </c>
      <c r="CJ518" s="58">
        <v>123</v>
      </c>
      <c r="CK518" s="58">
        <v>0</v>
      </c>
      <c r="CL518" s="63">
        <v>0.13821</v>
      </c>
      <c r="CM518" s="58">
        <v>0</v>
      </c>
      <c r="CN518" s="112"/>
      <c r="CO518" s="171"/>
      <c r="CP518" s="58">
        <v>0</v>
      </c>
      <c r="CQ518" s="58">
        <v>0</v>
      </c>
      <c r="CR518" s="58">
        <v>0</v>
      </c>
      <c r="CS518" s="64">
        <v>4</v>
      </c>
      <c r="CT518" s="64">
        <v>17</v>
      </c>
      <c r="CU518" s="63">
        <v>0.23529411759999999</v>
      </c>
      <c r="CV518" s="62">
        <v>1</v>
      </c>
      <c r="CW518" s="62">
        <v>0.23529411759999999</v>
      </c>
      <c r="CX518" s="46">
        <f t="shared" si="77"/>
        <v>21.875</v>
      </c>
      <c r="CY518" s="60">
        <v>0</v>
      </c>
      <c r="CZ518" s="60">
        <v>0</v>
      </c>
      <c r="DA518" s="46">
        <f t="shared" si="78"/>
        <v>4.7058823519999997</v>
      </c>
      <c r="DB518" s="60">
        <v>0</v>
      </c>
      <c r="DC518" s="60">
        <v>0</v>
      </c>
      <c r="DD518" s="66">
        <v>0</v>
      </c>
      <c r="DE518" s="49">
        <f t="shared" si="79"/>
        <v>0.57472178058378376</v>
      </c>
    </row>
    <row r="519" spans="1:109" x14ac:dyDescent="0.45">
      <c r="A519" s="56" t="s">
        <v>2725</v>
      </c>
      <c r="B519" s="57" t="s">
        <v>2726</v>
      </c>
      <c r="C519" s="56" t="s">
        <v>2727</v>
      </c>
      <c r="D519" s="56" t="s">
        <v>2728</v>
      </c>
      <c r="E519" s="56" t="s">
        <v>2729</v>
      </c>
      <c r="F519" s="56" t="s">
        <v>2613</v>
      </c>
      <c r="G519" s="56" t="s">
        <v>2607</v>
      </c>
      <c r="H519" s="56" t="s">
        <v>142</v>
      </c>
      <c r="I519" s="58">
        <v>0</v>
      </c>
      <c r="J519" s="59">
        <v>239</v>
      </c>
      <c r="K519" s="60">
        <v>2.6230000000000002</v>
      </c>
      <c r="L519" s="47">
        <f>IF(K519&lt;Benchmarks!C$9,0,IF(K519&lt;Benchmarks!D$9,1,IF(K519&lt;Benchmarks!E$9,2,IF(K519&lt;Benchmarks!F$9,3,IF(K519&lt;Benchmarks!G$9,4,IF(K519&lt;Benchmarks!H$9,5,6))))))</f>
        <v>4</v>
      </c>
      <c r="M519" s="62">
        <v>0.62043795619999997</v>
      </c>
      <c r="N519" s="46">
        <f t="shared" si="70"/>
        <v>2.4817518247999999</v>
      </c>
      <c r="O519" s="60">
        <v>0.93799999999999994</v>
      </c>
      <c r="P519" s="47">
        <f>IF(O519&lt;Benchmarks!C$8,0,IF(O519&lt;Benchmarks!D$8,1,IF(O519&lt;Benchmarks!E$8,2,IF(O519&lt;Benchmarks!F$8,3,IF(O519&lt;Benchmarks!G$8,4,IF(O519&lt;Benchmarks!H$8,5,6))))))</f>
        <v>0</v>
      </c>
      <c r="Q519" s="62">
        <v>1</v>
      </c>
      <c r="R519" s="46">
        <f t="shared" si="71"/>
        <v>0</v>
      </c>
      <c r="S519" s="60">
        <v>0.61599999999999999</v>
      </c>
      <c r="T519" s="47">
        <f>IF(S519&lt;Benchmarks!C$7,0,IF(S519&lt;Benchmarks!D$7,1,IF(S519&lt;Benchmarks!E$7,2,IF(S519&lt;Benchmarks!F$7,3,IF(S519&lt;Benchmarks!G$7,4,IF(S519&lt;Benchmarks!H$7,5,6))))))</f>
        <v>5</v>
      </c>
      <c r="U519" s="62">
        <v>1</v>
      </c>
      <c r="V519" s="46">
        <f t="shared" si="72"/>
        <v>5</v>
      </c>
      <c r="W519" s="60">
        <v>4.1760000000000002</v>
      </c>
      <c r="X519" s="44">
        <f>IF(W519&lt;Benchmarks!C$5,0,IF(W519&lt;Benchmarks!D$5,1,IF(W519&lt;Benchmarks!E$5,2,IF(W519&lt;Benchmarks!F$5,3,IF(W519&lt;Benchmarks!G$5,4,IF(W519&lt;Benchmarks!H$5,5,6))))))</f>
        <v>4</v>
      </c>
      <c r="Y519" s="62">
        <v>0.77737226280000005</v>
      </c>
      <c r="Z519" s="46">
        <f t="shared" si="73"/>
        <v>3.1094890512000002</v>
      </c>
      <c r="AA519" s="60">
        <v>3.7810000000000001</v>
      </c>
      <c r="AB519" s="44">
        <f>IF(AA519&lt;Benchmarks!C$6,0,IF(AA519&lt;Benchmarks!D$6,1,IF(AA519&lt;Benchmarks!E$6,2,IF(AA519&lt;Benchmarks!F$6,3,IF(AA519&lt;Benchmarks!G$6,4,IF(AA519&lt;Benchmarks!H$6,5,6))))))</f>
        <v>4</v>
      </c>
      <c r="AC519" s="62">
        <v>0.4615384615</v>
      </c>
      <c r="AD519" s="46">
        <f t="shared" si="74"/>
        <v>1.846153846</v>
      </c>
      <c r="AE519" s="46">
        <f t="shared" si="75"/>
        <v>12.437394722000001</v>
      </c>
      <c r="AF519" s="58">
        <v>30</v>
      </c>
      <c r="AG519" s="48">
        <f t="shared" si="76"/>
        <v>0.41457982406666666</v>
      </c>
      <c r="AH519" s="58">
        <v>68</v>
      </c>
      <c r="AI519" s="58">
        <v>0</v>
      </c>
      <c r="AJ519" s="58">
        <v>602</v>
      </c>
      <c r="AK519" s="58">
        <v>0</v>
      </c>
      <c r="AL519" s="62">
        <v>0.11296</v>
      </c>
      <c r="AM519" s="58">
        <v>0</v>
      </c>
      <c r="AN519" s="58">
        <v>87</v>
      </c>
      <c r="AO519" s="58">
        <v>0</v>
      </c>
      <c r="AP519" s="58">
        <v>703</v>
      </c>
      <c r="AQ519" s="58">
        <v>0</v>
      </c>
      <c r="AR519" s="62">
        <v>0.12376</v>
      </c>
      <c r="AS519" s="58">
        <v>0</v>
      </c>
      <c r="AT519" s="111"/>
      <c r="AU519" s="171"/>
      <c r="AV519" s="58">
        <v>0</v>
      </c>
      <c r="AW519" s="58">
        <v>0</v>
      </c>
      <c r="AX519" s="58">
        <v>0</v>
      </c>
      <c r="AY519" s="58">
        <v>22</v>
      </c>
      <c r="AZ519" s="58">
        <v>0</v>
      </c>
      <c r="BA519" s="58">
        <v>187</v>
      </c>
      <c r="BB519" s="58">
        <v>0</v>
      </c>
      <c r="BC519" s="62">
        <v>0.11765</v>
      </c>
      <c r="BD519" s="58">
        <v>0</v>
      </c>
      <c r="BE519" s="111"/>
      <c r="BF519" s="171"/>
      <c r="BG519" s="58">
        <v>0</v>
      </c>
      <c r="BH519" s="58">
        <v>0</v>
      </c>
      <c r="BI519" s="58">
        <v>0</v>
      </c>
      <c r="BJ519" s="58">
        <v>0</v>
      </c>
      <c r="BK519" s="175"/>
      <c r="BL519" s="61">
        <v>1</v>
      </c>
      <c r="BM519" s="61">
        <v>696</v>
      </c>
      <c r="BN519" s="64">
        <v>0</v>
      </c>
      <c r="BO519" s="112"/>
      <c r="BP519" s="58">
        <v>1</v>
      </c>
      <c r="BQ519" s="61">
        <v>19</v>
      </c>
      <c r="BR519" s="61">
        <v>0</v>
      </c>
      <c r="BS519" s="61">
        <v>789</v>
      </c>
      <c r="BT519" s="64">
        <v>0</v>
      </c>
      <c r="BU519" s="63">
        <v>2.4080000000000001E-2</v>
      </c>
      <c r="BV519" s="64">
        <v>0</v>
      </c>
      <c r="BW519" s="112"/>
      <c r="BX519" s="172"/>
      <c r="BY519" s="64">
        <v>1</v>
      </c>
      <c r="BZ519" s="64">
        <v>0</v>
      </c>
      <c r="CA519" s="64">
        <v>1</v>
      </c>
      <c r="CB519" s="65">
        <v>41</v>
      </c>
      <c r="CC519" s="61">
        <v>0</v>
      </c>
      <c r="CD519" s="61">
        <v>656</v>
      </c>
      <c r="CE519" s="64">
        <v>0</v>
      </c>
      <c r="CF519" s="63">
        <v>6.25E-2</v>
      </c>
      <c r="CG519" s="58">
        <v>0</v>
      </c>
      <c r="CH519" s="58">
        <v>36</v>
      </c>
      <c r="CI519" s="58">
        <v>0</v>
      </c>
      <c r="CJ519" s="58">
        <v>743</v>
      </c>
      <c r="CK519" s="58">
        <v>0</v>
      </c>
      <c r="CL519" s="63">
        <v>4.845E-2</v>
      </c>
      <c r="CM519" s="58">
        <v>0</v>
      </c>
      <c r="CN519" s="63">
        <v>0.73869610939999997</v>
      </c>
      <c r="CO519" s="58">
        <v>0</v>
      </c>
      <c r="CP519" s="58">
        <v>4</v>
      </c>
      <c r="CQ519" s="58">
        <v>5</v>
      </c>
      <c r="CR519" s="58">
        <v>5</v>
      </c>
      <c r="CS519" s="64">
        <v>6</v>
      </c>
      <c r="CT519" s="64">
        <v>17</v>
      </c>
      <c r="CU519" s="63">
        <v>0.35294117650000001</v>
      </c>
      <c r="CV519" s="62">
        <v>0.97727272730000003</v>
      </c>
      <c r="CW519" s="62">
        <v>0.35294117650000001</v>
      </c>
      <c r="CX519" s="46">
        <f t="shared" si="77"/>
        <v>10.88272038175</v>
      </c>
      <c r="CY519" s="60">
        <v>0</v>
      </c>
      <c r="CZ519" s="60">
        <v>0</v>
      </c>
      <c r="DA519" s="46">
        <f t="shared" si="78"/>
        <v>7.0588235299999997</v>
      </c>
      <c r="DB519" s="60">
        <v>0</v>
      </c>
      <c r="DC519" s="60">
        <v>0</v>
      </c>
      <c r="DD519" s="66">
        <v>0</v>
      </c>
      <c r="DE519" s="49">
        <f t="shared" si="79"/>
        <v>0.38792527376756758</v>
      </c>
    </row>
    <row r="520" spans="1:109" x14ac:dyDescent="0.45">
      <c r="A520" s="56" t="s">
        <v>2730</v>
      </c>
      <c r="B520" s="57" t="s">
        <v>2731</v>
      </c>
      <c r="C520" s="56" t="s">
        <v>2732</v>
      </c>
      <c r="D520" s="56" t="s">
        <v>2733</v>
      </c>
      <c r="E520" s="56" t="s">
        <v>2734</v>
      </c>
      <c r="F520" s="56" t="s">
        <v>2613</v>
      </c>
      <c r="G520" s="56" t="s">
        <v>2607</v>
      </c>
      <c r="H520" s="56" t="s">
        <v>142</v>
      </c>
      <c r="I520" s="58">
        <v>0</v>
      </c>
      <c r="J520" s="59">
        <v>102</v>
      </c>
      <c r="K520" s="60">
        <v>2.5590000000000002</v>
      </c>
      <c r="L520" s="47">
        <f>IF(K520&lt;Benchmarks!C$9,0,IF(K520&lt;Benchmarks!D$9,1,IF(K520&lt;Benchmarks!E$9,2,IF(K520&lt;Benchmarks!F$9,3,IF(K520&lt;Benchmarks!G$9,4,IF(K520&lt;Benchmarks!H$9,5,6))))))</f>
        <v>4</v>
      </c>
      <c r="M520" s="62">
        <v>0.69343065690000005</v>
      </c>
      <c r="N520" s="46">
        <f t="shared" si="70"/>
        <v>2.7737226276000002</v>
      </c>
      <c r="O520" s="60">
        <v>1.171</v>
      </c>
      <c r="P520" s="47">
        <f>IF(O520&lt;Benchmarks!C$8,0,IF(O520&lt;Benchmarks!D$8,1,IF(O520&lt;Benchmarks!E$8,2,IF(O520&lt;Benchmarks!F$8,3,IF(O520&lt;Benchmarks!G$8,4,IF(O520&lt;Benchmarks!H$8,5,6))))))</f>
        <v>4</v>
      </c>
      <c r="Q520" s="62">
        <v>1</v>
      </c>
      <c r="R520" s="46">
        <f t="shared" si="71"/>
        <v>4</v>
      </c>
      <c r="S520" s="60">
        <v>0.60699999999999998</v>
      </c>
      <c r="T520" s="47">
        <f>IF(S520&lt;Benchmarks!C$7,0,IF(S520&lt;Benchmarks!D$7,1,IF(S520&lt;Benchmarks!E$7,2,IF(S520&lt;Benchmarks!F$7,3,IF(S520&lt;Benchmarks!G$7,4,IF(S520&lt;Benchmarks!H$7,5,6))))))</f>
        <v>5</v>
      </c>
      <c r="U520" s="62">
        <v>1</v>
      </c>
      <c r="V520" s="46">
        <f t="shared" si="72"/>
        <v>5</v>
      </c>
      <c r="W520" s="60">
        <v>4.3369999999999997</v>
      </c>
      <c r="X520" s="44">
        <f>IF(W520&lt;Benchmarks!C$5,0,IF(W520&lt;Benchmarks!D$5,1,IF(W520&lt;Benchmarks!E$5,2,IF(W520&lt;Benchmarks!F$5,3,IF(W520&lt;Benchmarks!G$5,4,IF(W520&lt;Benchmarks!H$5,5,6))))))</f>
        <v>5</v>
      </c>
      <c r="Y520" s="62">
        <v>0.95255474449999999</v>
      </c>
      <c r="Z520" s="46">
        <f t="shared" si="73"/>
        <v>4.7627737225000004</v>
      </c>
      <c r="AA520" s="60">
        <v>3.9209999999999998</v>
      </c>
      <c r="AB520" s="44">
        <f>IF(AA520&lt;Benchmarks!C$6,0,IF(AA520&lt;Benchmarks!D$6,1,IF(AA520&lt;Benchmarks!E$6,2,IF(AA520&lt;Benchmarks!F$6,3,IF(AA520&lt;Benchmarks!G$6,4,IF(AA520&lt;Benchmarks!H$6,5,6))))))</f>
        <v>5</v>
      </c>
      <c r="AC520" s="62">
        <v>0.85897435899999997</v>
      </c>
      <c r="AD520" s="46">
        <f t="shared" si="74"/>
        <v>4.2948717949999997</v>
      </c>
      <c r="AE520" s="46">
        <f t="shared" si="75"/>
        <v>20.831368145100001</v>
      </c>
      <c r="AF520" s="58">
        <v>30</v>
      </c>
      <c r="AG520" s="48">
        <f t="shared" si="76"/>
        <v>0.69437893817000007</v>
      </c>
      <c r="AH520" s="58">
        <v>19</v>
      </c>
      <c r="AI520" s="58">
        <v>0</v>
      </c>
      <c r="AJ520" s="58">
        <v>246</v>
      </c>
      <c r="AK520" s="58">
        <v>0</v>
      </c>
      <c r="AL520" s="62">
        <v>7.7240000000000003E-2</v>
      </c>
      <c r="AM520" s="58">
        <v>0</v>
      </c>
      <c r="AN520" s="58">
        <v>14</v>
      </c>
      <c r="AO520" s="58">
        <v>0</v>
      </c>
      <c r="AP520" s="58">
        <v>276</v>
      </c>
      <c r="AQ520" s="58">
        <v>0</v>
      </c>
      <c r="AR520" s="62">
        <v>5.0720000000000001E-2</v>
      </c>
      <c r="AS520" s="58">
        <v>0</v>
      </c>
      <c r="AT520" s="62">
        <v>0.40500916310000001</v>
      </c>
      <c r="AU520" s="58">
        <v>0</v>
      </c>
      <c r="AV520" s="58">
        <v>2</v>
      </c>
      <c r="AW520" s="58">
        <v>4</v>
      </c>
      <c r="AX520" s="58">
        <v>4</v>
      </c>
      <c r="AY520" s="171"/>
      <c r="AZ520" s="58">
        <v>1</v>
      </c>
      <c r="BA520" s="58">
        <v>64</v>
      </c>
      <c r="BB520" s="58">
        <v>0</v>
      </c>
      <c r="BC520" s="111"/>
      <c r="BD520" s="58">
        <v>1</v>
      </c>
      <c r="BE520" s="111"/>
      <c r="BF520" s="58">
        <v>2</v>
      </c>
      <c r="BG520" s="58">
        <v>1</v>
      </c>
      <c r="BH520" s="58">
        <v>2</v>
      </c>
      <c r="BI520" s="58">
        <v>2</v>
      </c>
      <c r="BJ520" s="58">
        <v>4</v>
      </c>
      <c r="BK520" s="175"/>
      <c r="BL520" s="61">
        <v>1</v>
      </c>
      <c r="BM520" s="61">
        <v>264</v>
      </c>
      <c r="BN520" s="64">
        <v>0</v>
      </c>
      <c r="BO520" s="112"/>
      <c r="BP520" s="58">
        <v>1</v>
      </c>
      <c r="BQ520" s="175"/>
      <c r="BR520" s="61">
        <v>1</v>
      </c>
      <c r="BS520" s="61">
        <v>299</v>
      </c>
      <c r="BT520" s="64">
        <v>0</v>
      </c>
      <c r="BU520" s="112"/>
      <c r="BV520" s="64">
        <v>1</v>
      </c>
      <c r="BW520" s="112"/>
      <c r="BX520" s="172"/>
      <c r="BY520" s="64">
        <v>1</v>
      </c>
      <c r="BZ520" s="64">
        <v>0</v>
      </c>
      <c r="CA520" s="64">
        <v>1</v>
      </c>
      <c r="CB520" s="177"/>
      <c r="CC520" s="61">
        <v>1</v>
      </c>
      <c r="CD520" s="61">
        <v>243</v>
      </c>
      <c r="CE520" s="64">
        <v>0</v>
      </c>
      <c r="CF520" s="112"/>
      <c r="CG520" s="58">
        <v>1</v>
      </c>
      <c r="CH520" s="58">
        <v>13</v>
      </c>
      <c r="CI520" s="58">
        <v>0</v>
      </c>
      <c r="CJ520" s="58">
        <v>276</v>
      </c>
      <c r="CK520" s="58">
        <v>0</v>
      </c>
      <c r="CL520" s="63">
        <v>4.7100000000000003E-2</v>
      </c>
      <c r="CM520" s="58">
        <v>0</v>
      </c>
      <c r="CN520" s="112"/>
      <c r="CO520" s="171"/>
      <c r="CP520" s="58">
        <v>4</v>
      </c>
      <c r="CQ520" s="58">
        <v>0</v>
      </c>
      <c r="CR520" s="58">
        <v>4</v>
      </c>
      <c r="CS520" s="64">
        <v>9</v>
      </c>
      <c r="CT520" s="64">
        <v>17</v>
      </c>
      <c r="CU520" s="63">
        <v>0.52941176469999995</v>
      </c>
      <c r="CV520" s="62">
        <v>0.98333333329999995</v>
      </c>
      <c r="CW520" s="62">
        <v>0.52941176469999995</v>
      </c>
      <c r="CX520" s="46">
        <f t="shared" si="77"/>
        <v>18.227447126962502</v>
      </c>
      <c r="CY520" s="60">
        <v>0</v>
      </c>
      <c r="CZ520" s="60">
        <v>0</v>
      </c>
      <c r="DA520" s="46">
        <f t="shared" si="78"/>
        <v>10.588235293999999</v>
      </c>
      <c r="DB520" s="60">
        <v>0</v>
      </c>
      <c r="DC520" s="60">
        <v>0</v>
      </c>
      <c r="DD520" s="66">
        <v>0</v>
      </c>
      <c r="DE520" s="49">
        <f t="shared" si="79"/>
        <v>0.62304178207486494</v>
      </c>
    </row>
    <row r="521" spans="1:109" x14ac:dyDescent="0.45">
      <c r="A521" s="56" t="s">
        <v>2735</v>
      </c>
      <c r="B521" s="57" t="s">
        <v>2736</v>
      </c>
      <c r="C521" s="56" t="s">
        <v>2737</v>
      </c>
      <c r="D521" s="56" t="s">
        <v>2738</v>
      </c>
      <c r="E521" s="56" t="s">
        <v>2739</v>
      </c>
      <c r="F521" s="56" t="s">
        <v>2644</v>
      </c>
      <c r="G521" s="56" t="s">
        <v>141</v>
      </c>
      <c r="H521" s="56" t="s">
        <v>142</v>
      </c>
      <c r="I521" s="58">
        <v>0</v>
      </c>
      <c r="J521" s="59">
        <v>26</v>
      </c>
      <c r="K521" s="60">
        <v>3.5259999999999998</v>
      </c>
      <c r="L521" s="47">
        <f>IF(K521&lt;Benchmarks!C$9,0,IF(K521&lt;Benchmarks!D$9,1,IF(K521&lt;Benchmarks!E$9,2,IF(K521&lt;Benchmarks!F$9,3,IF(K521&lt;Benchmarks!G$9,4,IF(K521&lt;Benchmarks!H$9,5,6))))))</f>
        <v>6</v>
      </c>
      <c r="M521" s="62">
        <v>0.96350364960000001</v>
      </c>
      <c r="N521" s="46">
        <f t="shared" ref="N521:N584" si="80">L521*M521</f>
        <v>5.7810218976000005</v>
      </c>
      <c r="O521" s="60">
        <v>0.97</v>
      </c>
      <c r="P521" s="47">
        <f>IF(O521&lt;Benchmarks!C$8,0,IF(O521&lt;Benchmarks!D$8,1,IF(O521&lt;Benchmarks!E$8,2,IF(O521&lt;Benchmarks!F$8,3,IF(O521&lt;Benchmarks!G$8,4,IF(O521&lt;Benchmarks!H$8,5,6))))))</f>
        <v>0</v>
      </c>
      <c r="Q521" s="62">
        <v>1</v>
      </c>
      <c r="R521" s="46">
        <f t="shared" ref="R521:R584" si="81">P521*Q521</f>
        <v>0</v>
      </c>
      <c r="S521" s="60">
        <v>1.012</v>
      </c>
      <c r="T521" s="47">
        <f>IF(S521&lt;Benchmarks!C$7,0,IF(S521&lt;Benchmarks!D$7,1,IF(S521&lt;Benchmarks!E$7,2,IF(S521&lt;Benchmarks!F$7,3,IF(S521&lt;Benchmarks!G$7,4,IF(S521&lt;Benchmarks!H$7,5,6))))))</f>
        <v>6</v>
      </c>
      <c r="U521" s="62">
        <v>1</v>
      </c>
      <c r="V521" s="46">
        <f t="shared" ref="V521:V584" si="82">T521*U521</f>
        <v>6</v>
      </c>
      <c r="W521" s="60">
        <v>5.5090000000000003</v>
      </c>
      <c r="X521" s="44">
        <f>IF(W521&lt;Benchmarks!C$5,0,IF(W521&lt;Benchmarks!D$5,1,IF(W521&lt;Benchmarks!E$5,2,IF(W521&lt;Benchmarks!F$5,3,IF(W521&lt;Benchmarks!G$5,4,IF(W521&lt;Benchmarks!H$5,5,6))))))</f>
        <v>6</v>
      </c>
      <c r="Y521" s="62">
        <v>0.96715328469999995</v>
      </c>
      <c r="Z521" s="46">
        <f t="shared" ref="Z521:Z584" si="83">X521*Y521</f>
        <v>5.8029197081999992</v>
      </c>
      <c r="AA521" s="60">
        <v>4.9950000000000001</v>
      </c>
      <c r="AB521" s="44">
        <f>IF(AA521&lt;Benchmarks!C$6,0,IF(AA521&lt;Benchmarks!D$6,1,IF(AA521&lt;Benchmarks!E$6,2,IF(AA521&lt;Benchmarks!F$6,3,IF(AA521&lt;Benchmarks!G$6,4,IF(AA521&lt;Benchmarks!H$6,5,6))))))</f>
        <v>6</v>
      </c>
      <c r="AC521" s="62">
        <v>0.9615384615</v>
      </c>
      <c r="AD521" s="46">
        <f t="shared" ref="AD521:AD584" si="84">AB521*AC521</f>
        <v>5.769230769</v>
      </c>
      <c r="AE521" s="46">
        <f t="shared" ref="AE521:AE584" si="85">AD521+Z521+V521+R521+N521</f>
        <v>23.353172374799996</v>
      </c>
      <c r="AF521" s="58">
        <v>30</v>
      </c>
      <c r="AG521" s="48">
        <f t="shared" ref="AG521:AG584" si="86">AE521/AF521</f>
        <v>0.77843907915999988</v>
      </c>
      <c r="AH521" s="171"/>
      <c r="AI521" s="58">
        <v>1</v>
      </c>
      <c r="AJ521" s="58">
        <v>105</v>
      </c>
      <c r="AK521" s="58">
        <v>0</v>
      </c>
      <c r="AL521" s="111"/>
      <c r="AM521" s="58">
        <v>1</v>
      </c>
      <c r="AN521" s="171"/>
      <c r="AO521" s="58">
        <v>1</v>
      </c>
      <c r="AP521" s="58">
        <v>91</v>
      </c>
      <c r="AQ521" s="58">
        <v>0</v>
      </c>
      <c r="AR521" s="111"/>
      <c r="AS521" s="58">
        <v>1</v>
      </c>
      <c r="AT521" s="62">
        <v>0.86179851249999995</v>
      </c>
      <c r="AU521" s="58">
        <v>0</v>
      </c>
      <c r="AV521" s="58">
        <v>5</v>
      </c>
      <c r="AW521" s="58">
        <v>6</v>
      </c>
      <c r="AX521" s="58">
        <v>6</v>
      </c>
      <c r="AY521" s="58">
        <v>0</v>
      </c>
      <c r="AZ521" s="58">
        <v>0</v>
      </c>
      <c r="BA521" s="171"/>
      <c r="BB521" s="58">
        <v>4</v>
      </c>
      <c r="BC521" s="111"/>
      <c r="BD521" s="58">
        <v>4</v>
      </c>
      <c r="BE521" s="111"/>
      <c r="BF521" s="171"/>
      <c r="BG521" s="171"/>
      <c r="BH521" s="171"/>
      <c r="BI521" s="171"/>
      <c r="BJ521" s="58">
        <v>6</v>
      </c>
      <c r="BK521" s="175"/>
      <c r="BL521" s="61">
        <v>1</v>
      </c>
      <c r="BM521" s="61">
        <v>123</v>
      </c>
      <c r="BN521" s="64">
        <v>0</v>
      </c>
      <c r="BO521" s="112"/>
      <c r="BP521" s="58">
        <v>1</v>
      </c>
      <c r="BQ521" s="175"/>
      <c r="BR521" s="61">
        <v>1</v>
      </c>
      <c r="BS521" s="61">
        <v>110</v>
      </c>
      <c r="BT521" s="64">
        <v>0</v>
      </c>
      <c r="BU521" s="112"/>
      <c r="BV521" s="64">
        <v>1</v>
      </c>
      <c r="BW521" s="112"/>
      <c r="BX521" s="172"/>
      <c r="BY521" s="64">
        <v>0</v>
      </c>
      <c r="BZ521" s="64">
        <v>0</v>
      </c>
      <c r="CA521" s="64">
        <v>0</v>
      </c>
      <c r="CB521" s="177"/>
      <c r="CC521" s="61">
        <v>1</v>
      </c>
      <c r="CD521" s="61">
        <v>123</v>
      </c>
      <c r="CE521" s="64">
        <v>0</v>
      </c>
      <c r="CF521" s="112"/>
      <c r="CG521" s="58">
        <v>1</v>
      </c>
      <c r="CH521" s="171"/>
      <c r="CI521" s="58">
        <v>1</v>
      </c>
      <c r="CJ521" s="58">
        <v>109</v>
      </c>
      <c r="CK521" s="58">
        <v>0</v>
      </c>
      <c r="CL521" s="112"/>
      <c r="CM521" s="58">
        <v>1</v>
      </c>
      <c r="CN521" s="112"/>
      <c r="CO521" s="171"/>
      <c r="CP521" s="58">
        <v>2</v>
      </c>
      <c r="CQ521" s="58">
        <v>0</v>
      </c>
      <c r="CR521" s="58">
        <v>2</v>
      </c>
      <c r="CS521" s="64">
        <v>8</v>
      </c>
      <c r="CT521" s="64">
        <v>17</v>
      </c>
      <c r="CU521" s="63">
        <v>0.47058823529999999</v>
      </c>
      <c r="CV521" s="62">
        <v>1</v>
      </c>
      <c r="CW521" s="62">
        <v>0.47058823529999999</v>
      </c>
      <c r="CX521" s="46">
        <f t="shared" ref="CX521:CX584" si="87">IF(CZ521="",AG521*37.5,AG521*26.25)</f>
        <v>20.434025827949998</v>
      </c>
      <c r="CY521" s="60">
        <v>0</v>
      </c>
      <c r="CZ521" s="60">
        <v>0</v>
      </c>
      <c r="DA521" s="46">
        <f t="shared" ref="DA521:DA584" si="88">IF(CW521="","",CW521*20)</f>
        <v>9.4117647059999996</v>
      </c>
      <c r="DB521" s="60">
        <v>0</v>
      </c>
      <c r="DC521" s="60">
        <v>0</v>
      </c>
      <c r="DD521" s="66">
        <v>0</v>
      </c>
      <c r="DE521" s="49">
        <f t="shared" si="79"/>
        <v>0.64531438992324319</v>
      </c>
    </row>
    <row r="522" spans="1:109" x14ac:dyDescent="0.45">
      <c r="A522" s="56" t="s">
        <v>2740</v>
      </c>
      <c r="B522" s="57" t="s">
        <v>2741</v>
      </c>
      <c r="C522" s="56" t="s">
        <v>2742</v>
      </c>
      <c r="D522" s="56" t="s">
        <v>2743</v>
      </c>
      <c r="E522" s="56" t="s">
        <v>2744</v>
      </c>
      <c r="F522" s="56" t="s">
        <v>2607</v>
      </c>
      <c r="G522" s="56" t="s">
        <v>2607</v>
      </c>
      <c r="H522" s="56" t="s">
        <v>142</v>
      </c>
      <c r="I522" s="58">
        <v>0</v>
      </c>
      <c r="J522" s="59">
        <v>90</v>
      </c>
      <c r="K522" s="60">
        <v>1.825</v>
      </c>
      <c r="L522" s="47">
        <f>IF(K522&lt;Benchmarks!C$9,0,IF(K522&lt;Benchmarks!D$9,1,IF(K522&lt;Benchmarks!E$9,2,IF(K522&lt;Benchmarks!F$9,3,IF(K522&lt;Benchmarks!G$9,4,IF(K522&lt;Benchmarks!H$9,5,6))))))</f>
        <v>0</v>
      </c>
      <c r="M522" s="62">
        <v>7.6642335800000003E-2</v>
      </c>
      <c r="N522" s="46">
        <f t="shared" si="80"/>
        <v>0</v>
      </c>
      <c r="O522" s="60">
        <v>0.45600000000000002</v>
      </c>
      <c r="P522" s="47">
        <f>IF(O522&lt;Benchmarks!C$8,0,IF(O522&lt;Benchmarks!D$8,1,IF(O522&lt;Benchmarks!E$8,2,IF(O522&lt;Benchmarks!F$8,3,IF(O522&lt;Benchmarks!G$8,4,IF(O522&lt;Benchmarks!H$8,5,6))))))</f>
        <v>0</v>
      </c>
      <c r="Q522" s="62">
        <v>1</v>
      </c>
      <c r="R522" s="46">
        <f t="shared" si="81"/>
        <v>0</v>
      </c>
      <c r="S522" s="60">
        <v>0.65500000000000003</v>
      </c>
      <c r="T522" s="47">
        <f>IF(S522&lt;Benchmarks!C$7,0,IF(S522&lt;Benchmarks!D$7,1,IF(S522&lt;Benchmarks!E$7,2,IF(S522&lt;Benchmarks!F$7,3,IF(S522&lt;Benchmarks!G$7,4,IF(S522&lt;Benchmarks!H$7,5,6))))))</f>
        <v>5</v>
      </c>
      <c r="U522" s="62">
        <v>1</v>
      </c>
      <c r="V522" s="46">
        <f t="shared" si="82"/>
        <v>5</v>
      </c>
      <c r="W522" s="60">
        <v>2.9350000000000001</v>
      </c>
      <c r="X522" s="44">
        <f>IF(W522&lt;Benchmarks!C$5,0,IF(W522&lt;Benchmarks!D$5,1,IF(W522&lt;Benchmarks!E$5,2,IF(W522&lt;Benchmarks!F$5,3,IF(W522&lt;Benchmarks!G$5,4,IF(W522&lt;Benchmarks!H$5,5,6))))))</f>
        <v>0</v>
      </c>
      <c r="Y522" s="62">
        <v>0.37591240879999999</v>
      </c>
      <c r="Z522" s="46">
        <f t="shared" si="83"/>
        <v>0</v>
      </c>
      <c r="AA522" s="60">
        <v>2.6909999999999998</v>
      </c>
      <c r="AB522" s="44">
        <f>IF(AA522&lt;Benchmarks!C$6,0,IF(AA522&lt;Benchmarks!D$6,1,IF(AA522&lt;Benchmarks!E$6,2,IF(AA522&lt;Benchmarks!F$6,3,IF(AA522&lt;Benchmarks!G$6,4,IF(AA522&lt;Benchmarks!H$6,5,6))))))</f>
        <v>0</v>
      </c>
      <c r="AC522" s="62">
        <v>6.4102564099999995E-2</v>
      </c>
      <c r="AD522" s="46">
        <f t="shared" si="84"/>
        <v>0</v>
      </c>
      <c r="AE522" s="46">
        <f t="shared" si="85"/>
        <v>5</v>
      </c>
      <c r="AF522" s="58">
        <v>30</v>
      </c>
      <c r="AG522" s="48">
        <f t="shared" si="86"/>
        <v>0.16666666666666666</v>
      </c>
      <c r="AH522" s="58">
        <v>14</v>
      </c>
      <c r="AI522" s="58">
        <v>0</v>
      </c>
      <c r="AJ522" s="58">
        <v>167</v>
      </c>
      <c r="AK522" s="58">
        <v>0</v>
      </c>
      <c r="AL522" s="62">
        <v>8.3830000000000002E-2</v>
      </c>
      <c r="AM522" s="58">
        <v>0</v>
      </c>
      <c r="AN522" s="171"/>
      <c r="AO522" s="58">
        <v>1</v>
      </c>
      <c r="AP522" s="58">
        <v>228</v>
      </c>
      <c r="AQ522" s="58">
        <v>0</v>
      </c>
      <c r="AR522" s="111"/>
      <c r="AS522" s="58">
        <v>1</v>
      </c>
      <c r="AT522" s="111"/>
      <c r="AU522" s="58">
        <v>2</v>
      </c>
      <c r="AV522" s="58">
        <v>4</v>
      </c>
      <c r="AW522" s="58">
        <v>5</v>
      </c>
      <c r="AX522" s="58">
        <v>5</v>
      </c>
      <c r="AY522" s="171"/>
      <c r="AZ522" s="58">
        <v>1</v>
      </c>
      <c r="BA522" s="58">
        <v>58</v>
      </c>
      <c r="BB522" s="58">
        <v>0</v>
      </c>
      <c r="BC522" s="111"/>
      <c r="BD522" s="58">
        <v>1</v>
      </c>
      <c r="BE522" s="111"/>
      <c r="BF522" s="58">
        <v>2</v>
      </c>
      <c r="BG522" s="58">
        <v>5</v>
      </c>
      <c r="BH522" s="58">
        <v>6</v>
      </c>
      <c r="BI522" s="58">
        <v>6</v>
      </c>
      <c r="BJ522" s="58">
        <v>6</v>
      </c>
      <c r="BK522" s="61">
        <v>0</v>
      </c>
      <c r="BL522" s="61">
        <v>0</v>
      </c>
      <c r="BM522" s="61">
        <v>235</v>
      </c>
      <c r="BN522" s="64">
        <v>0</v>
      </c>
      <c r="BO522" s="63">
        <v>0</v>
      </c>
      <c r="BP522" s="58">
        <v>0</v>
      </c>
      <c r="BQ522" s="175"/>
      <c r="BR522" s="61">
        <v>1</v>
      </c>
      <c r="BS522" s="61">
        <v>249</v>
      </c>
      <c r="BT522" s="64">
        <v>0</v>
      </c>
      <c r="BU522" s="112"/>
      <c r="BV522" s="64">
        <v>1</v>
      </c>
      <c r="BW522" s="112"/>
      <c r="BX522" s="172"/>
      <c r="BY522" s="64">
        <v>4</v>
      </c>
      <c r="BZ522" s="64">
        <v>0</v>
      </c>
      <c r="CA522" s="64">
        <v>4</v>
      </c>
      <c r="CB522" s="65">
        <v>19</v>
      </c>
      <c r="CC522" s="61">
        <v>0</v>
      </c>
      <c r="CD522" s="61">
        <v>212</v>
      </c>
      <c r="CE522" s="64">
        <v>0</v>
      </c>
      <c r="CF522" s="63">
        <v>8.9620000000000005E-2</v>
      </c>
      <c r="CG522" s="58">
        <v>0</v>
      </c>
      <c r="CH522" s="58">
        <v>19</v>
      </c>
      <c r="CI522" s="58">
        <v>0</v>
      </c>
      <c r="CJ522" s="58">
        <v>223</v>
      </c>
      <c r="CK522" s="58">
        <v>0</v>
      </c>
      <c r="CL522" s="63">
        <v>8.5199999999999998E-2</v>
      </c>
      <c r="CM522" s="58">
        <v>0</v>
      </c>
      <c r="CN522" s="63">
        <v>9.5795405299999997E-2</v>
      </c>
      <c r="CO522" s="58">
        <v>0</v>
      </c>
      <c r="CP522" s="58">
        <v>2</v>
      </c>
      <c r="CQ522" s="58">
        <v>0</v>
      </c>
      <c r="CR522" s="58">
        <v>2</v>
      </c>
      <c r="CS522" s="64">
        <v>12</v>
      </c>
      <c r="CT522" s="64">
        <v>17</v>
      </c>
      <c r="CU522" s="63">
        <v>0.70588235290000001</v>
      </c>
      <c r="CV522" s="62">
        <v>0.97590361449999996</v>
      </c>
      <c r="CW522" s="62">
        <v>0.70588235290000001</v>
      </c>
      <c r="CX522" s="46">
        <f t="shared" si="87"/>
        <v>4.375</v>
      </c>
      <c r="CY522" s="60">
        <v>0</v>
      </c>
      <c r="CZ522" s="60">
        <v>0</v>
      </c>
      <c r="DA522" s="46">
        <f t="shared" si="88"/>
        <v>14.117647057999999</v>
      </c>
      <c r="DB522" s="60">
        <v>0</v>
      </c>
      <c r="DC522" s="60">
        <v>0</v>
      </c>
      <c r="DD522" s="66">
        <v>0</v>
      </c>
      <c r="DE522" s="49">
        <f t="shared" ref="DE522:DE585" si="89">IF(DA522="",SUM(CX522,CZ522,CY522,CZ522,DA522,DB522,DC522,DD522)/26.25,SUM(CX522,CZ522,CY522,CZ522,DA522,DB522,DC522,DD522)/46.25)</f>
        <v>0.39984101747027023</v>
      </c>
    </row>
    <row r="523" spans="1:109" x14ac:dyDescent="0.45">
      <c r="A523" s="56" t="s">
        <v>2745</v>
      </c>
      <c r="B523" s="57" t="s">
        <v>2746</v>
      </c>
      <c r="C523" s="56" t="s">
        <v>2747</v>
      </c>
      <c r="D523" s="56" t="s">
        <v>2748</v>
      </c>
      <c r="E523" s="56" t="s">
        <v>2749</v>
      </c>
      <c r="F523" s="56" t="s">
        <v>2644</v>
      </c>
      <c r="G523" s="56" t="s">
        <v>141</v>
      </c>
      <c r="H523" s="56" t="s">
        <v>142</v>
      </c>
      <c r="I523" s="58">
        <v>0</v>
      </c>
      <c r="J523" s="59">
        <v>31</v>
      </c>
      <c r="K523" s="60">
        <v>4.1559999999999997</v>
      </c>
      <c r="L523" s="47">
        <f>IF(K523&lt;Benchmarks!C$9,0,IF(K523&lt;Benchmarks!D$9,1,IF(K523&lt;Benchmarks!E$9,2,IF(K523&lt;Benchmarks!F$9,3,IF(K523&lt;Benchmarks!G$9,4,IF(K523&lt;Benchmarks!H$9,5,6))))))</f>
        <v>6</v>
      </c>
      <c r="M523" s="62">
        <v>0.98175182480000001</v>
      </c>
      <c r="N523" s="46">
        <f t="shared" si="80"/>
        <v>5.8905109488000003</v>
      </c>
      <c r="O523" s="60">
        <v>0.76300000000000001</v>
      </c>
      <c r="P523" s="47">
        <f>IF(O523&lt;Benchmarks!C$8,0,IF(O523&lt;Benchmarks!D$8,1,IF(O523&lt;Benchmarks!E$8,2,IF(O523&lt;Benchmarks!F$8,3,IF(O523&lt;Benchmarks!G$8,4,IF(O523&lt;Benchmarks!H$8,5,6))))))</f>
        <v>0</v>
      </c>
      <c r="Q523" s="62">
        <v>1</v>
      </c>
      <c r="R523" s="46">
        <f t="shared" si="81"/>
        <v>0</v>
      </c>
      <c r="S523" s="60">
        <v>1.631</v>
      </c>
      <c r="T523" s="47">
        <f>IF(S523&lt;Benchmarks!C$7,0,IF(S523&lt;Benchmarks!D$7,1,IF(S523&lt;Benchmarks!E$7,2,IF(S523&lt;Benchmarks!F$7,3,IF(S523&lt;Benchmarks!G$7,4,IF(S523&lt;Benchmarks!H$7,5,6))))))</f>
        <v>6</v>
      </c>
      <c r="U523" s="62">
        <v>1</v>
      </c>
      <c r="V523" s="46">
        <f t="shared" si="82"/>
        <v>6</v>
      </c>
      <c r="W523" s="60">
        <v>6.5490000000000004</v>
      </c>
      <c r="X523" s="44">
        <f>IF(W523&lt;Benchmarks!C$5,0,IF(W523&lt;Benchmarks!D$5,1,IF(W523&lt;Benchmarks!E$5,2,IF(W523&lt;Benchmarks!F$5,3,IF(W523&lt;Benchmarks!G$5,4,IF(W523&lt;Benchmarks!H$5,5,6))))))</f>
        <v>6</v>
      </c>
      <c r="Y523" s="62">
        <v>0.98540145990000005</v>
      </c>
      <c r="Z523" s="46">
        <f t="shared" si="83"/>
        <v>5.9124087593999999</v>
      </c>
      <c r="AA523" s="60">
        <v>4.9880000000000004</v>
      </c>
      <c r="AB523" s="44">
        <f>IF(AA523&lt;Benchmarks!C$6,0,IF(AA523&lt;Benchmarks!D$6,1,IF(AA523&lt;Benchmarks!E$6,2,IF(AA523&lt;Benchmarks!F$6,3,IF(AA523&lt;Benchmarks!G$6,4,IF(AA523&lt;Benchmarks!H$6,5,6))))))</f>
        <v>6</v>
      </c>
      <c r="AC523" s="62">
        <v>0.94871794870000004</v>
      </c>
      <c r="AD523" s="46">
        <f t="shared" si="84"/>
        <v>5.6923076922</v>
      </c>
      <c r="AE523" s="46">
        <f t="shared" si="85"/>
        <v>23.495227400399997</v>
      </c>
      <c r="AF523" s="58">
        <v>30</v>
      </c>
      <c r="AG523" s="48">
        <f t="shared" si="86"/>
        <v>0.78317424667999991</v>
      </c>
      <c r="AH523" s="171"/>
      <c r="AI523" s="58">
        <v>1</v>
      </c>
      <c r="AJ523" s="58">
        <v>42</v>
      </c>
      <c r="AK523" s="58">
        <v>0</v>
      </c>
      <c r="AL523" s="111"/>
      <c r="AM523" s="58">
        <v>1</v>
      </c>
      <c r="AN523" s="171"/>
      <c r="AO523" s="58">
        <v>1</v>
      </c>
      <c r="AP523" s="58">
        <v>38</v>
      </c>
      <c r="AQ523" s="58">
        <v>0</v>
      </c>
      <c r="AR523" s="111"/>
      <c r="AS523" s="58">
        <v>1</v>
      </c>
      <c r="AT523" s="62">
        <v>0.31506619740000003</v>
      </c>
      <c r="AU523" s="58">
        <v>0</v>
      </c>
      <c r="AV523" s="58">
        <v>2</v>
      </c>
      <c r="AW523" s="58">
        <v>3</v>
      </c>
      <c r="AX523" s="58">
        <v>3</v>
      </c>
      <c r="AY523" s="171"/>
      <c r="AZ523" s="58">
        <v>1</v>
      </c>
      <c r="BA523" s="171"/>
      <c r="BB523" s="58">
        <v>1</v>
      </c>
      <c r="BC523" s="111"/>
      <c r="BD523" s="58">
        <v>1</v>
      </c>
      <c r="BE523" s="111"/>
      <c r="BF523" s="171"/>
      <c r="BG523" s="171"/>
      <c r="BH523" s="171"/>
      <c r="BI523" s="171"/>
      <c r="BJ523" s="58">
        <v>3</v>
      </c>
      <c r="BK523" s="61">
        <v>0</v>
      </c>
      <c r="BL523" s="61">
        <v>0</v>
      </c>
      <c r="BM523" s="61">
        <v>55</v>
      </c>
      <c r="BN523" s="64">
        <v>0</v>
      </c>
      <c r="BO523" s="63">
        <v>0</v>
      </c>
      <c r="BP523" s="58">
        <v>0</v>
      </c>
      <c r="BQ523" s="175"/>
      <c r="BR523" s="61">
        <v>1</v>
      </c>
      <c r="BS523" s="61">
        <v>47</v>
      </c>
      <c r="BT523" s="64">
        <v>0</v>
      </c>
      <c r="BU523" s="112"/>
      <c r="BV523" s="64">
        <v>1</v>
      </c>
      <c r="BW523" s="112"/>
      <c r="BX523" s="172"/>
      <c r="BY523" s="64">
        <v>0</v>
      </c>
      <c r="BZ523" s="64">
        <v>0</v>
      </c>
      <c r="CA523" s="64">
        <v>0</v>
      </c>
      <c r="CB523" s="177"/>
      <c r="CC523" s="61">
        <v>1</v>
      </c>
      <c r="CD523" s="61">
        <v>55</v>
      </c>
      <c r="CE523" s="64">
        <v>0</v>
      </c>
      <c r="CF523" s="112"/>
      <c r="CG523" s="58">
        <v>1</v>
      </c>
      <c r="CH523" s="171"/>
      <c r="CI523" s="58">
        <v>1</v>
      </c>
      <c r="CJ523" s="58">
        <v>47</v>
      </c>
      <c r="CK523" s="58">
        <v>0</v>
      </c>
      <c r="CL523" s="112"/>
      <c r="CM523" s="58">
        <v>1</v>
      </c>
      <c r="CN523" s="63">
        <v>0.38315190739999999</v>
      </c>
      <c r="CO523" s="58">
        <v>0</v>
      </c>
      <c r="CP523" s="58">
        <v>1</v>
      </c>
      <c r="CQ523" s="58">
        <v>3</v>
      </c>
      <c r="CR523" s="58">
        <v>3</v>
      </c>
      <c r="CS523" s="64">
        <v>6</v>
      </c>
      <c r="CT523" s="64">
        <v>17</v>
      </c>
      <c r="CU523" s="63">
        <v>0.35294117650000001</v>
      </c>
      <c r="CV523" s="62">
        <v>0.87234042550000002</v>
      </c>
      <c r="CW523" s="62">
        <v>0</v>
      </c>
      <c r="CX523" s="46">
        <f t="shared" si="87"/>
        <v>20.558323975349996</v>
      </c>
      <c r="CY523" s="60">
        <v>0</v>
      </c>
      <c r="CZ523" s="60">
        <v>0</v>
      </c>
      <c r="DA523" s="46">
        <f t="shared" si="88"/>
        <v>0</v>
      </c>
      <c r="DB523" s="60">
        <v>0</v>
      </c>
      <c r="DC523" s="60">
        <v>0</v>
      </c>
      <c r="DD523" s="66">
        <v>0</v>
      </c>
      <c r="DE523" s="49">
        <f t="shared" si="89"/>
        <v>0.44450430216972964</v>
      </c>
    </row>
    <row r="524" spans="1:109" x14ac:dyDescent="0.45">
      <c r="A524" s="56" t="s">
        <v>2750</v>
      </c>
      <c r="B524" s="57" t="s">
        <v>2751</v>
      </c>
      <c r="C524" s="56" t="s">
        <v>2752</v>
      </c>
      <c r="D524" s="56" t="s">
        <v>2753</v>
      </c>
      <c r="E524" s="56" t="s">
        <v>2754</v>
      </c>
      <c r="F524" s="56" t="s">
        <v>2755</v>
      </c>
      <c r="G524" s="56" t="s">
        <v>2756</v>
      </c>
      <c r="H524" s="56" t="s">
        <v>142</v>
      </c>
      <c r="I524" s="58">
        <v>0</v>
      </c>
      <c r="J524" s="59">
        <v>125</v>
      </c>
      <c r="K524" s="60">
        <v>1.879</v>
      </c>
      <c r="L524" s="47">
        <f>IF(K524&lt;Benchmarks!C$9,0,IF(K524&lt;Benchmarks!D$9,1,IF(K524&lt;Benchmarks!E$9,2,IF(K524&lt;Benchmarks!F$9,3,IF(K524&lt;Benchmarks!G$9,4,IF(K524&lt;Benchmarks!H$9,5,6))))))</f>
        <v>0</v>
      </c>
      <c r="M524" s="62">
        <v>0.1131386861</v>
      </c>
      <c r="N524" s="46">
        <f t="shared" si="80"/>
        <v>0</v>
      </c>
      <c r="O524" s="60">
        <v>1.667</v>
      </c>
      <c r="P524" s="47">
        <f>IF(O524&lt;Benchmarks!C$8,0,IF(O524&lt;Benchmarks!D$8,1,IF(O524&lt;Benchmarks!E$8,2,IF(O524&lt;Benchmarks!F$8,3,IF(O524&lt;Benchmarks!G$8,4,IF(O524&lt;Benchmarks!H$8,5,6))))))</f>
        <v>6</v>
      </c>
      <c r="Q524" s="62">
        <v>1</v>
      </c>
      <c r="R524" s="46">
        <f t="shared" si="81"/>
        <v>6</v>
      </c>
      <c r="S524" s="60">
        <v>0.311</v>
      </c>
      <c r="T524" s="47">
        <f>IF(S524&lt;Benchmarks!C$7,0,IF(S524&lt;Benchmarks!D$7,1,IF(S524&lt;Benchmarks!E$7,2,IF(S524&lt;Benchmarks!F$7,3,IF(S524&lt;Benchmarks!G$7,4,IF(S524&lt;Benchmarks!H$7,5,6))))))</f>
        <v>0</v>
      </c>
      <c r="U524" s="62">
        <v>1</v>
      </c>
      <c r="V524" s="46">
        <f t="shared" si="82"/>
        <v>0</v>
      </c>
      <c r="W524" s="60">
        <v>3.8570000000000002</v>
      </c>
      <c r="X524" s="44">
        <f>IF(W524&lt;Benchmarks!C$5,0,IF(W524&lt;Benchmarks!D$5,1,IF(W524&lt;Benchmarks!E$5,2,IF(W524&lt;Benchmarks!F$5,3,IF(W524&lt;Benchmarks!G$5,4,IF(W524&lt;Benchmarks!H$5,5,6))))))</f>
        <v>2</v>
      </c>
      <c r="Y524" s="62">
        <v>0.98540145990000005</v>
      </c>
      <c r="Z524" s="46">
        <f t="shared" si="83"/>
        <v>1.9708029198000001</v>
      </c>
      <c r="AA524" s="60">
        <v>3.5990000000000002</v>
      </c>
      <c r="AB524" s="44">
        <f>IF(AA524&lt;Benchmarks!C$6,0,IF(AA524&lt;Benchmarks!D$6,1,IF(AA524&lt;Benchmarks!E$6,2,IF(AA524&lt;Benchmarks!F$6,3,IF(AA524&lt;Benchmarks!G$6,4,IF(AA524&lt;Benchmarks!H$6,5,6))))))</f>
        <v>3</v>
      </c>
      <c r="AC524" s="62">
        <v>0.94871794870000004</v>
      </c>
      <c r="AD524" s="46">
        <f t="shared" si="84"/>
        <v>2.8461538461</v>
      </c>
      <c r="AE524" s="46">
        <f t="shared" si="85"/>
        <v>10.816956765900001</v>
      </c>
      <c r="AF524" s="58">
        <v>30</v>
      </c>
      <c r="AG524" s="48">
        <f t="shared" si="86"/>
        <v>0.36056522553000003</v>
      </c>
      <c r="AH524" s="171"/>
      <c r="AI524" s="58">
        <v>1</v>
      </c>
      <c r="AJ524" s="58">
        <v>132</v>
      </c>
      <c r="AK524" s="58">
        <v>0</v>
      </c>
      <c r="AL524" s="111"/>
      <c r="AM524" s="58">
        <v>1</v>
      </c>
      <c r="AN524" s="171"/>
      <c r="AO524" s="58">
        <v>1</v>
      </c>
      <c r="AP524" s="58">
        <v>246</v>
      </c>
      <c r="AQ524" s="58">
        <v>0</v>
      </c>
      <c r="AR524" s="111"/>
      <c r="AS524" s="58">
        <v>1</v>
      </c>
      <c r="AT524" s="111"/>
      <c r="AU524" s="171"/>
      <c r="AV524" s="58">
        <v>3</v>
      </c>
      <c r="AW524" s="58">
        <v>0</v>
      </c>
      <c r="AX524" s="58">
        <v>3</v>
      </c>
      <c r="AY524" s="171"/>
      <c r="AZ524" s="58">
        <v>1</v>
      </c>
      <c r="BA524" s="58">
        <v>70</v>
      </c>
      <c r="BB524" s="58">
        <v>0</v>
      </c>
      <c r="BC524" s="111"/>
      <c r="BD524" s="58">
        <v>1</v>
      </c>
      <c r="BE524" s="111"/>
      <c r="BF524" s="171"/>
      <c r="BG524" s="58">
        <v>2</v>
      </c>
      <c r="BH524" s="58">
        <v>0</v>
      </c>
      <c r="BI524" s="58">
        <v>2</v>
      </c>
      <c r="BJ524" s="58">
        <v>3</v>
      </c>
      <c r="BK524" s="175"/>
      <c r="BL524" s="61">
        <v>1</v>
      </c>
      <c r="BM524" s="61">
        <v>259</v>
      </c>
      <c r="BN524" s="64">
        <v>0</v>
      </c>
      <c r="BO524" s="112"/>
      <c r="BP524" s="58">
        <v>1</v>
      </c>
      <c r="BQ524" s="175"/>
      <c r="BR524" s="61">
        <v>1</v>
      </c>
      <c r="BS524" s="61">
        <v>285</v>
      </c>
      <c r="BT524" s="64">
        <v>0</v>
      </c>
      <c r="BU524" s="112"/>
      <c r="BV524" s="64">
        <v>1</v>
      </c>
      <c r="BW524" s="63">
        <v>0.84851100560000003</v>
      </c>
      <c r="BX524" s="64">
        <v>0</v>
      </c>
      <c r="BY524" s="64">
        <v>5</v>
      </c>
      <c r="BZ524" s="64">
        <v>6</v>
      </c>
      <c r="CA524" s="64">
        <v>6</v>
      </c>
      <c r="CB524" s="65">
        <v>15</v>
      </c>
      <c r="CC524" s="61">
        <v>0</v>
      </c>
      <c r="CD524" s="61">
        <v>259</v>
      </c>
      <c r="CE524" s="64">
        <v>0</v>
      </c>
      <c r="CF524" s="63">
        <v>5.7919999999999999E-2</v>
      </c>
      <c r="CG524" s="58">
        <v>0</v>
      </c>
      <c r="CH524" s="58">
        <v>23</v>
      </c>
      <c r="CI524" s="58">
        <v>0</v>
      </c>
      <c r="CJ524" s="58">
        <v>283</v>
      </c>
      <c r="CK524" s="58">
        <v>0</v>
      </c>
      <c r="CL524" s="63">
        <v>8.1269999999999995E-2</v>
      </c>
      <c r="CM524" s="58">
        <v>0</v>
      </c>
      <c r="CN524" s="112"/>
      <c r="CO524" s="171"/>
      <c r="CP524" s="58">
        <v>3</v>
      </c>
      <c r="CQ524" s="58">
        <v>0</v>
      </c>
      <c r="CR524" s="58">
        <v>3</v>
      </c>
      <c r="CS524" s="64">
        <v>12</v>
      </c>
      <c r="CT524" s="64">
        <v>17</v>
      </c>
      <c r="CU524" s="63">
        <v>0.70588235290000001</v>
      </c>
      <c r="CV524" s="62">
        <v>0.98909090909999997</v>
      </c>
      <c r="CW524" s="62">
        <v>0.70588235290000001</v>
      </c>
      <c r="CX524" s="46">
        <f t="shared" si="87"/>
        <v>9.4648371701625003</v>
      </c>
      <c r="CY524" s="60">
        <v>0</v>
      </c>
      <c r="CZ524" s="60">
        <v>0</v>
      </c>
      <c r="DA524" s="46">
        <f t="shared" si="88"/>
        <v>14.117647057999999</v>
      </c>
      <c r="DB524" s="60">
        <v>0</v>
      </c>
      <c r="DC524" s="60">
        <v>0</v>
      </c>
      <c r="DD524" s="66">
        <v>0</v>
      </c>
      <c r="DE524" s="49">
        <f t="shared" si="89"/>
        <v>0.50989155087918914</v>
      </c>
    </row>
    <row r="525" spans="1:109" x14ac:dyDescent="0.45">
      <c r="A525" s="56" t="s">
        <v>2757</v>
      </c>
      <c r="B525" s="57" t="s">
        <v>2758</v>
      </c>
      <c r="C525" s="56" t="s">
        <v>2759</v>
      </c>
      <c r="D525" s="56" t="s">
        <v>2760</v>
      </c>
      <c r="E525" s="56" t="s">
        <v>2761</v>
      </c>
      <c r="F525" s="56" t="s">
        <v>2755</v>
      </c>
      <c r="G525" s="56" t="s">
        <v>2756</v>
      </c>
      <c r="H525" s="56" t="s">
        <v>142</v>
      </c>
      <c r="I525" s="58">
        <v>0</v>
      </c>
      <c r="J525" s="59">
        <v>89</v>
      </c>
      <c r="K525" s="60">
        <v>2.58</v>
      </c>
      <c r="L525" s="47">
        <f>IF(K525&lt;Benchmarks!C$9,0,IF(K525&lt;Benchmarks!D$9,1,IF(K525&lt;Benchmarks!E$9,2,IF(K525&lt;Benchmarks!F$9,3,IF(K525&lt;Benchmarks!G$9,4,IF(K525&lt;Benchmarks!H$9,5,6))))))</f>
        <v>4</v>
      </c>
      <c r="M525" s="62">
        <v>0.91240875909999997</v>
      </c>
      <c r="N525" s="46">
        <f t="shared" si="80"/>
        <v>3.6496350363999999</v>
      </c>
      <c r="O525" s="60">
        <v>1.3069999999999999</v>
      </c>
      <c r="P525" s="47">
        <f>IF(O525&lt;Benchmarks!C$8,0,IF(O525&lt;Benchmarks!D$8,1,IF(O525&lt;Benchmarks!E$8,2,IF(O525&lt;Benchmarks!F$8,3,IF(O525&lt;Benchmarks!G$8,4,IF(O525&lt;Benchmarks!H$8,5,6))))))</f>
        <v>5</v>
      </c>
      <c r="Q525" s="62">
        <v>1</v>
      </c>
      <c r="R525" s="46">
        <f t="shared" si="81"/>
        <v>5</v>
      </c>
      <c r="S525" s="60">
        <v>0.28799999999999998</v>
      </c>
      <c r="T525" s="47">
        <f>IF(S525&lt;Benchmarks!C$7,0,IF(S525&lt;Benchmarks!D$7,1,IF(S525&lt;Benchmarks!E$7,2,IF(S525&lt;Benchmarks!F$7,3,IF(S525&lt;Benchmarks!G$7,4,IF(S525&lt;Benchmarks!H$7,5,6))))))</f>
        <v>0</v>
      </c>
      <c r="U525" s="62">
        <v>1</v>
      </c>
      <c r="V525" s="46">
        <f t="shared" si="82"/>
        <v>0</v>
      </c>
      <c r="W525" s="60">
        <v>4.1749999999999998</v>
      </c>
      <c r="X525" s="44">
        <f>IF(W525&lt;Benchmarks!C$5,0,IF(W525&lt;Benchmarks!D$5,1,IF(W525&lt;Benchmarks!E$5,2,IF(W525&lt;Benchmarks!F$5,3,IF(W525&lt;Benchmarks!G$5,4,IF(W525&lt;Benchmarks!H$5,5,6))))))</f>
        <v>4</v>
      </c>
      <c r="Y525" s="62">
        <v>0.94160583939999998</v>
      </c>
      <c r="Z525" s="46">
        <f t="shared" si="83"/>
        <v>3.7664233575999999</v>
      </c>
      <c r="AA525" s="60">
        <v>3.7029999999999998</v>
      </c>
      <c r="AB525" s="44">
        <f>IF(AA525&lt;Benchmarks!C$6,0,IF(AA525&lt;Benchmarks!D$6,1,IF(AA525&lt;Benchmarks!E$6,2,IF(AA525&lt;Benchmarks!F$6,3,IF(AA525&lt;Benchmarks!G$6,4,IF(AA525&lt;Benchmarks!H$6,5,6))))))</f>
        <v>3</v>
      </c>
      <c r="AC525" s="62">
        <v>0.85897435899999997</v>
      </c>
      <c r="AD525" s="46">
        <f t="shared" si="84"/>
        <v>2.576923077</v>
      </c>
      <c r="AE525" s="46">
        <f t="shared" si="85"/>
        <v>14.992981471</v>
      </c>
      <c r="AF525" s="58">
        <v>30</v>
      </c>
      <c r="AG525" s="48">
        <f t="shared" si="86"/>
        <v>0.49976604903333333</v>
      </c>
      <c r="AH525" s="58">
        <v>16</v>
      </c>
      <c r="AI525" s="58">
        <v>0</v>
      </c>
      <c r="AJ525" s="58">
        <v>181</v>
      </c>
      <c r="AK525" s="58">
        <v>0</v>
      </c>
      <c r="AL525" s="62">
        <v>8.8400000000000006E-2</v>
      </c>
      <c r="AM525" s="58">
        <v>0</v>
      </c>
      <c r="AN525" s="58">
        <v>24</v>
      </c>
      <c r="AO525" s="58">
        <v>0</v>
      </c>
      <c r="AP525" s="58">
        <v>202</v>
      </c>
      <c r="AQ525" s="58">
        <v>0</v>
      </c>
      <c r="AR525" s="62">
        <v>0.11881</v>
      </c>
      <c r="AS525" s="58">
        <v>0</v>
      </c>
      <c r="AT525" s="111"/>
      <c r="AU525" s="171"/>
      <c r="AV525" s="58">
        <v>0</v>
      </c>
      <c r="AW525" s="58">
        <v>0</v>
      </c>
      <c r="AX525" s="58">
        <v>0</v>
      </c>
      <c r="AY525" s="171"/>
      <c r="AZ525" s="58">
        <v>1</v>
      </c>
      <c r="BA525" s="58">
        <v>49</v>
      </c>
      <c r="BB525" s="58">
        <v>0</v>
      </c>
      <c r="BC525" s="111"/>
      <c r="BD525" s="58">
        <v>1</v>
      </c>
      <c r="BE525" s="111"/>
      <c r="BF525" s="58">
        <v>2</v>
      </c>
      <c r="BG525" s="58">
        <v>0</v>
      </c>
      <c r="BH525" s="58">
        <v>0</v>
      </c>
      <c r="BI525" s="58">
        <v>0</v>
      </c>
      <c r="BJ525" s="58">
        <v>0</v>
      </c>
      <c r="BK525" s="175"/>
      <c r="BL525" s="61">
        <v>1</v>
      </c>
      <c r="BM525" s="61">
        <v>218</v>
      </c>
      <c r="BN525" s="64">
        <v>0</v>
      </c>
      <c r="BO525" s="112"/>
      <c r="BP525" s="58">
        <v>1</v>
      </c>
      <c r="BQ525" s="175"/>
      <c r="BR525" s="61">
        <v>1</v>
      </c>
      <c r="BS525" s="61">
        <v>221</v>
      </c>
      <c r="BT525" s="64">
        <v>0</v>
      </c>
      <c r="BU525" s="112"/>
      <c r="BV525" s="64">
        <v>1</v>
      </c>
      <c r="BW525" s="112"/>
      <c r="BX525" s="172"/>
      <c r="BY525" s="64">
        <v>0</v>
      </c>
      <c r="BZ525" s="64">
        <v>0</v>
      </c>
      <c r="CA525" s="64">
        <v>0</v>
      </c>
      <c r="CB525" s="65">
        <v>25</v>
      </c>
      <c r="CC525" s="61">
        <v>0</v>
      </c>
      <c r="CD525" s="61">
        <v>192</v>
      </c>
      <c r="CE525" s="64">
        <v>0</v>
      </c>
      <c r="CF525" s="63">
        <v>0.13020999999999999</v>
      </c>
      <c r="CG525" s="58">
        <v>0</v>
      </c>
      <c r="CH525" s="58">
        <v>22</v>
      </c>
      <c r="CI525" s="58">
        <v>0</v>
      </c>
      <c r="CJ525" s="58">
        <v>197</v>
      </c>
      <c r="CK525" s="58">
        <v>0</v>
      </c>
      <c r="CL525" s="63">
        <v>0.11168</v>
      </c>
      <c r="CM525" s="58">
        <v>0</v>
      </c>
      <c r="CN525" s="63">
        <v>0.21365156229999999</v>
      </c>
      <c r="CO525" s="58">
        <v>0</v>
      </c>
      <c r="CP525" s="58">
        <v>1</v>
      </c>
      <c r="CQ525" s="58">
        <v>2</v>
      </c>
      <c r="CR525" s="58">
        <v>2</v>
      </c>
      <c r="CS525" s="64">
        <v>2</v>
      </c>
      <c r="CT525" s="64">
        <v>17</v>
      </c>
      <c r="CU525" s="63">
        <v>0.1176470588</v>
      </c>
      <c r="CV525" s="62">
        <v>0.98630136989999995</v>
      </c>
      <c r="CW525" s="62">
        <v>0.1176470588</v>
      </c>
      <c r="CX525" s="46">
        <f t="shared" si="87"/>
        <v>13.118858787124999</v>
      </c>
      <c r="CY525" s="60">
        <v>0</v>
      </c>
      <c r="CZ525" s="60">
        <v>0</v>
      </c>
      <c r="DA525" s="46">
        <f t="shared" si="88"/>
        <v>2.3529411759999999</v>
      </c>
      <c r="DB525" s="60">
        <v>0</v>
      </c>
      <c r="DC525" s="60">
        <v>0</v>
      </c>
      <c r="DD525" s="66">
        <v>0</v>
      </c>
      <c r="DE525" s="49">
        <f t="shared" si="89"/>
        <v>0.33452540460810809</v>
      </c>
    </row>
    <row r="526" spans="1:109" x14ac:dyDescent="0.45">
      <c r="A526" s="56" t="s">
        <v>2762</v>
      </c>
      <c r="B526" s="57" t="s">
        <v>2763</v>
      </c>
      <c r="C526" s="56" t="s">
        <v>2764</v>
      </c>
      <c r="D526" s="56" t="s">
        <v>2765</v>
      </c>
      <c r="E526" s="56" t="s">
        <v>2766</v>
      </c>
      <c r="F526" s="56" t="s">
        <v>2767</v>
      </c>
      <c r="G526" s="56" t="s">
        <v>2756</v>
      </c>
      <c r="H526" s="56" t="s">
        <v>142</v>
      </c>
      <c r="I526" s="58">
        <v>0</v>
      </c>
      <c r="J526" s="59">
        <v>76</v>
      </c>
      <c r="K526" s="60">
        <v>3.0150000000000001</v>
      </c>
      <c r="L526" s="47">
        <f>IF(K526&lt;Benchmarks!C$9,0,IF(K526&lt;Benchmarks!D$9,1,IF(K526&lt;Benchmarks!E$9,2,IF(K526&lt;Benchmarks!F$9,3,IF(K526&lt;Benchmarks!G$9,4,IF(K526&lt;Benchmarks!H$9,5,6))))))</f>
        <v>5</v>
      </c>
      <c r="M526" s="62">
        <v>0.97080291969999999</v>
      </c>
      <c r="N526" s="46">
        <f t="shared" si="80"/>
        <v>4.8540145985000001</v>
      </c>
      <c r="O526" s="60">
        <v>1.0389999999999999</v>
      </c>
      <c r="P526" s="47">
        <f>IF(O526&lt;Benchmarks!C$8,0,IF(O526&lt;Benchmarks!D$8,1,IF(O526&lt;Benchmarks!E$8,2,IF(O526&lt;Benchmarks!F$8,3,IF(O526&lt;Benchmarks!G$8,4,IF(O526&lt;Benchmarks!H$8,5,6))))))</f>
        <v>1</v>
      </c>
      <c r="Q526" s="62">
        <v>1</v>
      </c>
      <c r="R526" s="46">
        <f t="shared" si="81"/>
        <v>1</v>
      </c>
      <c r="S526" s="60">
        <v>0.29699999999999999</v>
      </c>
      <c r="T526" s="47">
        <f>IF(S526&lt;Benchmarks!C$7,0,IF(S526&lt;Benchmarks!D$7,1,IF(S526&lt;Benchmarks!E$7,2,IF(S526&lt;Benchmarks!F$7,3,IF(S526&lt;Benchmarks!G$7,4,IF(S526&lt;Benchmarks!H$7,5,6))))))</f>
        <v>0</v>
      </c>
      <c r="U526" s="62">
        <v>1</v>
      </c>
      <c r="V526" s="46">
        <f t="shared" si="82"/>
        <v>0</v>
      </c>
      <c r="W526" s="60">
        <v>4.3499999999999996</v>
      </c>
      <c r="X526" s="44">
        <f>IF(W526&lt;Benchmarks!C$5,0,IF(W526&lt;Benchmarks!D$5,1,IF(W526&lt;Benchmarks!E$5,2,IF(W526&lt;Benchmarks!F$5,3,IF(W526&lt;Benchmarks!G$5,4,IF(W526&lt;Benchmarks!H$5,5,6))))))</f>
        <v>5</v>
      </c>
      <c r="Y526" s="62">
        <v>0.89416058389999997</v>
      </c>
      <c r="Z526" s="46">
        <f t="shared" si="83"/>
        <v>4.4708029194999996</v>
      </c>
      <c r="AA526" s="60">
        <v>3.8980000000000001</v>
      </c>
      <c r="AB526" s="44">
        <f>IF(AA526&lt;Benchmarks!C$6,0,IF(AA526&lt;Benchmarks!D$6,1,IF(AA526&lt;Benchmarks!E$6,2,IF(AA526&lt;Benchmarks!F$6,3,IF(AA526&lt;Benchmarks!G$6,4,IF(AA526&lt;Benchmarks!H$6,5,6))))))</f>
        <v>4</v>
      </c>
      <c r="AC526" s="62">
        <v>0.75641025640000004</v>
      </c>
      <c r="AD526" s="46">
        <f t="shared" si="84"/>
        <v>3.0256410256000001</v>
      </c>
      <c r="AE526" s="46">
        <f t="shared" si="85"/>
        <v>13.350458543599999</v>
      </c>
      <c r="AF526" s="58">
        <v>30</v>
      </c>
      <c r="AG526" s="48">
        <f t="shared" si="86"/>
        <v>0.44501528478666663</v>
      </c>
      <c r="AH526" s="171"/>
      <c r="AI526" s="58">
        <v>1</v>
      </c>
      <c r="AJ526" s="58">
        <v>89</v>
      </c>
      <c r="AK526" s="58">
        <v>0</v>
      </c>
      <c r="AL526" s="111"/>
      <c r="AM526" s="58">
        <v>1</v>
      </c>
      <c r="AN526" s="171"/>
      <c r="AO526" s="58">
        <v>1</v>
      </c>
      <c r="AP526" s="58">
        <v>167</v>
      </c>
      <c r="AQ526" s="58">
        <v>0</v>
      </c>
      <c r="AR526" s="111"/>
      <c r="AS526" s="58">
        <v>1</v>
      </c>
      <c r="AT526" s="62">
        <v>0.17175398629999999</v>
      </c>
      <c r="AU526" s="58">
        <v>0</v>
      </c>
      <c r="AV526" s="58">
        <v>4</v>
      </c>
      <c r="AW526" s="58">
        <v>1</v>
      </c>
      <c r="AX526" s="58">
        <v>4</v>
      </c>
      <c r="AY526" s="171"/>
      <c r="AZ526" s="58">
        <v>1</v>
      </c>
      <c r="BA526" s="58">
        <v>43</v>
      </c>
      <c r="BB526" s="58">
        <v>0</v>
      </c>
      <c r="BC526" s="111"/>
      <c r="BD526" s="58">
        <v>1</v>
      </c>
      <c r="BE526" s="111"/>
      <c r="BF526" s="171"/>
      <c r="BG526" s="58">
        <v>3</v>
      </c>
      <c r="BH526" s="58">
        <v>0</v>
      </c>
      <c r="BI526" s="58">
        <v>3</v>
      </c>
      <c r="BJ526" s="58">
        <v>4</v>
      </c>
      <c r="BK526" s="61">
        <v>13</v>
      </c>
      <c r="BL526" s="61">
        <v>0</v>
      </c>
      <c r="BM526" s="61">
        <v>158</v>
      </c>
      <c r="BN526" s="64">
        <v>0</v>
      </c>
      <c r="BO526" s="63">
        <v>8.2280000000000006E-2</v>
      </c>
      <c r="BP526" s="58">
        <v>0</v>
      </c>
      <c r="BQ526" s="175"/>
      <c r="BR526" s="61">
        <v>1</v>
      </c>
      <c r="BS526" s="61">
        <v>190</v>
      </c>
      <c r="BT526" s="64">
        <v>0</v>
      </c>
      <c r="BU526" s="112"/>
      <c r="BV526" s="64">
        <v>1</v>
      </c>
      <c r="BW526" s="112"/>
      <c r="BX526" s="64">
        <v>2</v>
      </c>
      <c r="BY526" s="64">
        <v>0</v>
      </c>
      <c r="BZ526" s="64">
        <v>5</v>
      </c>
      <c r="CA526" s="64">
        <v>5</v>
      </c>
      <c r="CB526" s="65">
        <v>11</v>
      </c>
      <c r="CC526" s="61">
        <v>0</v>
      </c>
      <c r="CD526" s="61">
        <v>156</v>
      </c>
      <c r="CE526" s="64">
        <v>0</v>
      </c>
      <c r="CF526" s="63">
        <v>7.0510000000000003E-2</v>
      </c>
      <c r="CG526" s="58">
        <v>0</v>
      </c>
      <c r="CH526" s="58">
        <v>16</v>
      </c>
      <c r="CI526" s="58">
        <v>0</v>
      </c>
      <c r="CJ526" s="58">
        <v>190</v>
      </c>
      <c r="CK526" s="58">
        <v>0</v>
      </c>
      <c r="CL526" s="63">
        <v>8.4209999999999993E-2</v>
      </c>
      <c r="CM526" s="58">
        <v>0</v>
      </c>
      <c r="CN526" s="112"/>
      <c r="CO526" s="171"/>
      <c r="CP526" s="58">
        <v>2</v>
      </c>
      <c r="CQ526" s="58">
        <v>0</v>
      </c>
      <c r="CR526" s="58">
        <v>2</v>
      </c>
      <c r="CS526" s="64">
        <v>11</v>
      </c>
      <c r="CT526" s="64">
        <v>17</v>
      </c>
      <c r="CU526" s="63">
        <v>0.64705882349999999</v>
      </c>
      <c r="CV526" s="62">
        <v>0.97395833330000003</v>
      </c>
      <c r="CW526" s="62">
        <v>0.64705882349999999</v>
      </c>
      <c r="CX526" s="46">
        <f t="shared" si="87"/>
        <v>11.681651225649999</v>
      </c>
      <c r="CY526" s="60">
        <v>0</v>
      </c>
      <c r="CZ526" s="60">
        <v>0</v>
      </c>
      <c r="DA526" s="46">
        <f t="shared" si="88"/>
        <v>12.94117647</v>
      </c>
      <c r="DB526" s="60">
        <v>0</v>
      </c>
      <c r="DC526" s="60">
        <v>0</v>
      </c>
      <c r="DD526" s="66">
        <v>0</v>
      </c>
      <c r="DE526" s="49">
        <f t="shared" si="89"/>
        <v>0.53238546368972972</v>
      </c>
    </row>
    <row r="527" spans="1:109" x14ac:dyDescent="0.45">
      <c r="A527" s="56" t="s">
        <v>2768</v>
      </c>
      <c r="B527" s="57" t="s">
        <v>2769</v>
      </c>
      <c r="C527" s="56" t="s">
        <v>2770</v>
      </c>
      <c r="D527" s="56" t="s">
        <v>2771</v>
      </c>
      <c r="E527" s="56" t="s">
        <v>2772</v>
      </c>
      <c r="F527" s="56" t="s">
        <v>2773</v>
      </c>
      <c r="G527" s="56" t="s">
        <v>2756</v>
      </c>
      <c r="H527" s="56" t="s">
        <v>142</v>
      </c>
      <c r="I527" s="58">
        <v>0</v>
      </c>
      <c r="J527" s="59">
        <v>55</v>
      </c>
      <c r="K527" s="60">
        <v>1.9670000000000001</v>
      </c>
      <c r="L527" s="47">
        <f>IF(K527&lt;Benchmarks!C$9,0,IF(K527&lt;Benchmarks!D$9,1,IF(K527&lt;Benchmarks!E$9,2,IF(K527&lt;Benchmarks!F$9,3,IF(K527&lt;Benchmarks!G$9,4,IF(K527&lt;Benchmarks!H$9,5,6))))))</f>
        <v>0</v>
      </c>
      <c r="M527" s="62">
        <v>0.29562043799999999</v>
      </c>
      <c r="N527" s="46">
        <f t="shared" si="80"/>
        <v>0</v>
      </c>
      <c r="O527" s="60">
        <v>1.1830000000000001</v>
      </c>
      <c r="P527" s="47">
        <f>IF(O527&lt;Benchmarks!C$8,0,IF(O527&lt;Benchmarks!D$8,1,IF(O527&lt;Benchmarks!E$8,2,IF(O527&lt;Benchmarks!F$8,3,IF(O527&lt;Benchmarks!G$8,4,IF(O527&lt;Benchmarks!H$8,5,6))))))</f>
        <v>4</v>
      </c>
      <c r="Q527" s="62">
        <v>1</v>
      </c>
      <c r="R527" s="46">
        <f t="shared" si="81"/>
        <v>4</v>
      </c>
      <c r="S527" s="60">
        <v>0.23200000000000001</v>
      </c>
      <c r="T527" s="47">
        <f>IF(S527&lt;Benchmarks!C$7,0,IF(S527&lt;Benchmarks!D$7,1,IF(S527&lt;Benchmarks!E$7,2,IF(S527&lt;Benchmarks!F$7,3,IF(S527&lt;Benchmarks!G$7,4,IF(S527&lt;Benchmarks!H$7,5,6))))))</f>
        <v>0</v>
      </c>
      <c r="U527" s="62">
        <v>1</v>
      </c>
      <c r="V527" s="46">
        <f t="shared" si="82"/>
        <v>0</v>
      </c>
      <c r="W527" s="60">
        <v>3.3820000000000001</v>
      </c>
      <c r="X527" s="44">
        <f>IF(W527&lt;Benchmarks!C$5,0,IF(W527&lt;Benchmarks!D$5,1,IF(W527&lt;Benchmarks!E$5,2,IF(W527&lt;Benchmarks!F$5,3,IF(W527&lt;Benchmarks!G$5,4,IF(W527&lt;Benchmarks!H$5,5,6))))))</f>
        <v>0</v>
      </c>
      <c r="Y527" s="62">
        <v>0.56934306570000004</v>
      </c>
      <c r="Z527" s="46">
        <f t="shared" si="83"/>
        <v>0</v>
      </c>
      <c r="AA527" s="60">
        <v>2.7570000000000001</v>
      </c>
      <c r="AB527" s="44">
        <f>IF(AA527&lt;Benchmarks!C$6,0,IF(AA527&lt;Benchmarks!D$6,1,IF(AA527&lt;Benchmarks!E$6,2,IF(AA527&lt;Benchmarks!F$6,3,IF(AA527&lt;Benchmarks!G$6,4,IF(AA527&lt;Benchmarks!H$6,5,6))))))</f>
        <v>0</v>
      </c>
      <c r="AC527" s="62">
        <v>0.14102564100000001</v>
      </c>
      <c r="AD527" s="46">
        <f t="shared" si="84"/>
        <v>0</v>
      </c>
      <c r="AE527" s="46">
        <f t="shared" si="85"/>
        <v>4</v>
      </c>
      <c r="AF527" s="58">
        <v>30</v>
      </c>
      <c r="AG527" s="48">
        <f t="shared" si="86"/>
        <v>0.13333333333333333</v>
      </c>
      <c r="AH527" s="171"/>
      <c r="AI527" s="171"/>
      <c r="AJ527" s="171"/>
      <c r="AK527" s="171"/>
      <c r="AL527" s="111"/>
      <c r="AM527" s="171"/>
      <c r="AN527" s="171"/>
      <c r="AO527" s="58">
        <v>1</v>
      </c>
      <c r="AP527" s="58">
        <v>65</v>
      </c>
      <c r="AQ527" s="58">
        <v>0</v>
      </c>
      <c r="AR527" s="111"/>
      <c r="AS527" s="58">
        <v>1</v>
      </c>
      <c r="AT527" s="111"/>
      <c r="AU527" s="171"/>
      <c r="AV527" s="58">
        <v>0</v>
      </c>
      <c r="AW527" s="171"/>
      <c r="AX527" s="58">
        <v>0</v>
      </c>
      <c r="AY527" s="171"/>
      <c r="AZ527" s="58">
        <v>1</v>
      </c>
      <c r="BA527" s="58">
        <v>39</v>
      </c>
      <c r="BB527" s="58">
        <v>0</v>
      </c>
      <c r="BC527" s="111"/>
      <c r="BD527" s="58">
        <v>1</v>
      </c>
      <c r="BE527" s="111"/>
      <c r="BF527" s="171"/>
      <c r="BG527" s="58">
        <v>2</v>
      </c>
      <c r="BH527" s="171"/>
      <c r="BI527" s="58">
        <v>2</v>
      </c>
      <c r="BJ527" s="58">
        <v>2</v>
      </c>
      <c r="BK527" s="175"/>
      <c r="BL527" s="175"/>
      <c r="BM527" s="175"/>
      <c r="BN527" s="172"/>
      <c r="BO527" s="112"/>
      <c r="BP527" s="171"/>
      <c r="BQ527" s="61">
        <v>0</v>
      </c>
      <c r="BR527" s="61">
        <v>0</v>
      </c>
      <c r="BS527" s="61">
        <v>66</v>
      </c>
      <c r="BT527" s="64">
        <v>0</v>
      </c>
      <c r="BU527" s="63">
        <v>0</v>
      </c>
      <c r="BV527" s="64">
        <v>0</v>
      </c>
      <c r="BW527" s="112"/>
      <c r="BX527" s="172"/>
      <c r="BY527" s="64">
        <v>6</v>
      </c>
      <c r="BZ527" s="172"/>
      <c r="CA527" s="64">
        <v>6</v>
      </c>
      <c r="CB527" s="177"/>
      <c r="CC527" s="175"/>
      <c r="CD527" s="175"/>
      <c r="CE527" s="172"/>
      <c r="CF527" s="112"/>
      <c r="CG527" s="171"/>
      <c r="CH527" s="171"/>
      <c r="CI527" s="58">
        <v>1</v>
      </c>
      <c r="CJ527" s="58">
        <v>65</v>
      </c>
      <c r="CK527" s="58">
        <v>0</v>
      </c>
      <c r="CL527" s="112"/>
      <c r="CM527" s="58">
        <v>1</v>
      </c>
      <c r="CN527" s="112"/>
      <c r="CO527" s="171"/>
      <c r="CP527" s="58">
        <v>1</v>
      </c>
      <c r="CQ527" s="171"/>
      <c r="CR527" s="58">
        <v>1</v>
      </c>
      <c r="CS527" s="64">
        <v>9</v>
      </c>
      <c r="CT527" s="64">
        <v>17</v>
      </c>
      <c r="CU527" s="63">
        <v>0.52941176469999995</v>
      </c>
      <c r="CV527" s="62">
        <v>1</v>
      </c>
      <c r="CW527" s="62">
        <v>0.52941176469999995</v>
      </c>
      <c r="CX527" s="46">
        <f t="shared" si="87"/>
        <v>3.5</v>
      </c>
      <c r="CY527" s="60">
        <v>0</v>
      </c>
      <c r="CZ527" s="60">
        <v>0</v>
      </c>
      <c r="DA527" s="46">
        <f t="shared" si="88"/>
        <v>10.588235293999999</v>
      </c>
      <c r="DB527" s="60">
        <v>0</v>
      </c>
      <c r="DC527" s="60">
        <v>0</v>
      </c>
      <c r="DD527" s="66">
        <v>0</v>
      </c>
      <c r="DE527" s="49">
        <f t="shared" si="89"/>
        <v>0.30461049284324321</v>
      </c>
    </row>
    <row r="528" spans="1:109" x14ac:dyDescent="0.45">
      <c r="A528" s="56" t="s">
        <v>2774</v>
      </c>
      <c r="B528" s="57" t="s">
        <v>2775</v>
      </c>
      <c r="C528" s="56" t="s">
        <v>2776</v>
      </c>
      <c r="D528" s="56" t="s">
        <v>2777</v>
      </c>
      <c r="E528" s="56" t="s">
        <v>2778</v>
      </c>
      <c r="F528" s="56" t="s">
        <v>2755</v>
      </c>
      <c r="G528" s="56" t="s">
        <v>2756</v>
      </c>
      <c r="H528" s="56" t="s">
        <v>142</v>
      </c>
      <c r="I528" s="58">
        <v>0</v>
      </c>
      <c r="J528" s="59">
        <v>115</v>
      </c>
      <c r="K528" s="60">
        <v>2.63</v>
      </c>
      <c r="L528" s="47">
        <f>IF(K528&lt;Benchmarks!C$9,0,IF(K528&lt;Benchmarks!D$9,1,IF(K528&lt;Benchmarks!E$9,2,IF(K528&lt;Benchmarks!F$9,3,IF(K528&lt;Benchmarks!G$9,4,IF(K528&lt;Benchmarks!H$9,5,6))))))</f>
        <v>4</v>
      </c>
      <c r="M528" s="62">
        <v>0.98540145990000005</v>
      </c>
      <c r="N528" s="46">
        <f t="shared" si="80"/>
        <v>3.9416058396000002</v>
      </c>
      <c r="O528" s="60">
        <v>1.4059999999999999</v>
      </c>
      <c r="P528" s="47">
        <f>IF(O528&lt;Benchmarks!C$8,0,IF(O528&lt;Benchmarks!D$8,1,IF(O528&lt;Benchmarks!E$8,2,IF(O528&lt;Benchmarks!F$8,3,IF(O528&lt;Benchmarks!G$8,4,IF(O528&lt;Benchmarks!H$8,5,6))))))</f>
        <v>6</v>
      </c>
      <c r="Q528" s="62">
        <v>1</v>
      </c>
      <c r="R528" s="46">
        <f t="shared" si="81"/>
        <v>6</v>
      </c>
      <c r="S528" s="60">
        <v>0.36399999999999999</v>
      </c>
      <c r="T528" s="47">
        <f>IF(S528&lt;Benchmarks!C$7,0,IF(S528&lt;Benchmarks!D$7,1,IF(S528&lt;Benchmarks!E$7,2,IF(S528&lt;Benchmarks!F$7,3,IF(S528&lt;Benchmarks!G$7,4,IF(S528&lt;Benchmarks!H$7,5,6))))))</f>
        <v>2</v>
      </c>
      <c r="U528" s="62">
        <v>1</v>
      </c>
      <c r="V528" s="46">
        <f t="shared" si="82"/>
        <v>2</v>
      </c>
      <c r="W528" s="60">
        <v>4.4000000000000004</v>
      </c>
      <c r="X528" s="44">
        <f>IF(W528&lt;Benchmarks!C$5,0,IF(W528&lt;Benchmarks!D$5,1,IF(W528&lt;Benchmarks!E$5,2,IF(W528&lt;Benchmarks!F$5,3,IF(W528&lt;Benchmarks!G$5,4,IF(W528&lt;Benchmarks!H$5,5,6))))))</f>
        <v>5</v>
      </c>
      <c r="Y528" s="62">
        <v>0.99270072990000002</v>
      </c>
      <c r="Z528" s="46">
        <f t="shared" si="83"/>
        <v>4.9635036494999998</v>
      </c>
      <c r="AA528" s="60">
        <v>4.0759999999999996</v>
      </c>
      <c r="AB528" s="44">
        <f>IF(AA528&lt;Benchmarks!C$6,0,IF(AA528&lt;Benchmarks!D$6,1,IF(AA528&lt;Benchmarks!E$6,2,IF(AA528&lt;Benchmarks!F$6,3,IF(AA528&lt;Benchmarks!G$6,4,IF(AA528&lt;Benchmarks!H$6,5,6))))))</f>
        <v>5</v>
      </c>
      <c r="AC528" s="62">
        <v>1</v>
      </c>
      <c r="AD528" s="46">
        <f t="shared" si="84"/>
        <v>5</v>
      </c>
      <c r="AE528" s="46">
        <f t="shared" si="85"/>
        <v>21.905109489099999</v>
      </c>
      <c r="AF528" s="58">
        <v>30</v>
      </c>
      <c r="AG528" s="48">
        <f t="shared" si="86"/>
        <v>0.73017031630333329</v>
      </c>
      <c r="AH528" s="171"/>
      <c r="AI528" s="58">
        <v>1</v>
      </c>
      <c r="AJ528" s="58">
        <v>180</v>
      </c>
      <c r="AK528" s="58">
        <v>0</v>
      </c>
      <c r="AL528" s="111"/>
      <c r="AM528" s="58">
        <v>1</v>
      </c>
      <c r="AN528" s="171"/>
      <c r="AO528" s="58">
        <v>1</v>
      </c>
      <c r="AP528" s="58">
        <v>221</v>
      </c>
      <c r="AQ528" s="58">
        <v>0</v>
      </c>
      <c r="AR528" s="111"/>
      <c r="AS528" s="58">
        <v>1</v>
      </c>
      <c r="AT528" s="111"/>
      <c r="AU528" s="171"/>
      <c r="AV528" s="58">
        <v>4</v>
      </c>
      <c r="AW528" s="58">
        <v>0</v>
      </c>
      <c r="AX528" s="58">
        <v>4</v>
      </c>
      <c r="AY528" s="171"/>
      <c r="AZ528" s="58">
        <v>1</v>
      </c>
      <c r="BA528" s="58">
        <v>57</v>
      </c>
      <c r="BB528" s="58">
        <v>0</v>
      </c>
      <c r="BC528" s="111"/>
      <c r="BD528" s="58">
        <v>1</v>
      </c>
      <c r="BE528" s="111"/>
      <c r="BF528" s="171"/>
      <c r="BG528" s="58">
        <v>5</v>
      </c>
      <c r="BH528" s="58">
        <v>0</v>
      </c>
      <c r="BI528" s="58">
        <v>5</v>
      </c>
      <c r="BJ528" s="58">
        <v>5</v>
      </c>
      <c r="BK528" s="175"/>
      <c r="BL528" s="61">
        <v>1</v>
      </c>
      <c r="BM528" s="61">
        <v>222</v>
      </c>
      <c r="BN528" s="64">
        <v>0</v>
      </c>
      <c r="BO528" s="112"/>
      <c r="BP528" s="58">
        <v>1</v>
      </c>
      <c r="BQ528" s="175"/>
      <c r="BR528" s="61">
        <v>1</v>
      </c>
      <c r="BS528" s="61">
        <v>248</v>
      </c>
      <c r="BT528" s="64">
        <v>0</v>
      </c>
      <c r="BU528" s="112"/>
      <c r="BV528" s="64">
        <v>1</v>
      </c>
      <c r="BW528" s="63">
        <v>0.70170244260000003</v>
      </c>
      <c r="BX528" s="64">
        <v>0</v>
      </c>
      <c r="BY528" s="64">
        <v>5</v>
      </c>
      <c r="BZ528" s="64">
        <v>6</v>
      </c>
      <c r="CA528" s="64">
        <v>6</v>
      </c>
      <c r="CB528" s="177"/>
      <c r="CC528" s="61">
        <v>1</v>
      </c>
      <c r="CD528" s="61">
        <v>168</v>
      </c>
      <c r="CE528" s="64">
        <v>0</v>
      </c>
      <c r="CF528" s="112"/>
      <c r="CG528" s="58">
        <v>1</v>
      </c>
      <c r="CH528" s="58">
        <v>18</v>
      </c>
      <c r="CI528" s="58">
        <v>0</v>
      </c>
      <c r="CJ528" s="58">
        <v>196</v>
      </c>
      <c r="CK528" s="58">
        <v>0</v>
      </c>
      <c r="CL528" s="63">
        <v>9.1840000000000005E-2</v>
      </c>
      <c r="CM528" s="58">
        <v>0</v>
      </c>
      <c r="CN528" s="112"/>
      <c r="CO528" s="171"/>
      <c r="CP528" s="58">
        <v>2</v>
      </c>
      <c r="CQ528" s="58">
        <v>0</v>
      </c>
      <c r="CR528" s="58">
        <v>2</v>
      </c>
      <c r="CS528" s="64">
        <v>13</v>
      </c>
      <c r="CT528" s="64">
        <v>17</v>
      </c>
      <c r="CU528" s="63">
        <v>0.76470588240000004</v>
      </c>
      <c r="CV528" s="62">
        <v>0.96399999999999997</v>
      </c>
      <c r="CW528" s="62">
        <v>0.76470588240000004</v>
      </c>
      <c r="CX528" s="46">
        <f t="shared" si="87"/>
        <v>19.166970802962499</v>
      </c>
      <c r="CY528" s="60">
        <v>0</v>
      </c>
      <c r="CZ528" s="60">
        <v>0</v>
      </c>
      <c r="DA528" s="46">
        <f t="shared" si="88"/>
        <v>15.294117648</v>
      </c>
      <c r="DB528" s="60">
        <v>0</v>
      </c>
      <c r="DC528" s="60">
        <v>0</v>
      </c>
      <c r="DD528" s="66">
        <v>0</v>
      </c>
      <c r="DE528" s="49">
        <f t="shared" si="89"/>
        <v>0.74510461515594595</v>
      </c>
    </row>
    <row r="529" spans="1:109" x14ac:dyDescent="0.45">
      <c r="A529" s="56" t="s">
        <v>2779</v>
      </c>
      <c r="B529" s="57" t="s">
        <v>2780</v>
      </c>
      <c r="C529" s="56" t="s">
        <v>2781</v>
      </c>
      <c r="D529" s="56" t="s">
        <v>2782</v>
      </c>
      <c r="E529" s="56" t="s">
        <v>2783</v>
      </c>
      <c r="F529" s="56" t="s">
        <v>2784</v>
      </c>
      <c r="G529" s="56" t="s">
        <v>2756</v>
      </c>
      <c r="H529" s="56" t="s">
        <v>142</v>
      </c>
      <c r="I529" s="58">
        <v>0</v>
      </c>
      <c r="J529" s="59">
        <v>96</v>
      </c>
      <c r="K529" s="60">
        <v>2.9</v>
      </c>
      <c r="L529" s="47">
        <f>IF(K529&lt;Benchmarks!C$9,0,IF(K529&lt;Benchmarks!D$9,1,IF(K529&lt;Benchmarks!E$9,2,IF(K529&lt;Benchmarks!F$9,3,IF(K529&lt;Benchmarks!G$9,4,IF(K529&lt;Benchmarks!H$9,5,6))))))</f>
        <v>5</v>
      </c>
      <c r="M529" s="62">
        <v>0.70072992700000003</v>
      </c>
      <c r="N529" s="46">
        <f t="shared" si="80"/>
        <v>3.5036496350000004</v>
      </c>
      <c r="O529" s="60">
        <v>1.0089999999999999</v>
      </c>
      <c r="P529" s="47">
        <f>IF(O529&lt;Benchmarks!C$8,0,IF(O529&lt;Benchmarks!D$8,1,IF(O529&lt;Benchmarks!E$8,2,IF(O529&lt;Benchmarks!F$8,3,IF(O529&lt;Benchmarks!G$8,4,IF(O529&lt;Benchmarks!H$8,5,6))))))</f>
        <v>1</v>
      </c>
      <c r="Q529" s="62">
        <v>1</v>
      </c>
      <c r="R529" s="46">
        <f t="shared" si="81"/>
        <v>1</v>
      </c>
      <c r="S529" s="60">
        <v>0.44</v>
      </c>
      <c r="T529" s="47">
        <f>IF(S529&lt;Benchmarks!C$7,0,IF(S529&lt;Benchmarks!D$7,1,IF(S529&lt;Benchmarks!E$7,2,IF(S529&lt;Benchmarks!F$7,3,IF(S529&lt;Benchmarks!G$7,4,IF(S529&lt;Benchmarks!H$7,5,6))))))</f>
        <v>3</v>
      </c>
      <c r="U529" s="62">
        <v>1</v>
      </c>
      <c r="V529" s="46">
        <f t="shared" si="82"/>
        <v>3</v>
      </c>
      <c r="W529" s="60">
        <v>4.3490000000000002</v>
      </c>
      <c r="X529" s="44">
        <f>IF(W529&lt;Benchmarks!C$5,0,IF(W529&lt;Benchmarks!D$5,1,IF(W529&lt;Benchmarks!E$5,2,IF(W529&lt;Benchmarks!F$5,3,IF(W529&lt;Benchmarks!G$5,4,IF(W529&lt;Benchmarks!H$5,5,6))))))</f>
        <v>5</v>
      </c>
      <c r="Y529" s="62">
        <v>0.68978102190000001</v>
      </c>
      <c r="Z529" s="46">
        <f t="shared" si="83"/>
        <v>3.4489051095000001</v>
      </c>
      <c r="AA529" s="60">
        <v>3.7440000000000002</v>
      </c>
      <c r="AB529" s="44">
        <f>IF(AA529&lt;Benchmarks!C$6,0,IF(AA529&lt;Benchmarks!D$6,1,IF(AA529&lt;Benchmarks!E$6,2,IF(AA529&lt;Benchmarks!F$6,3,IF(AA529&lt;Benchmarks!G$6,4,IF(AA529&lt;Benchmarks!H$6,5,6))))))</f>
        <v>4</v>
      </c>
      <c r="AC529" s="62">
        <v>0.37179487179999998</v>
      </c>
      <c r="AD529" s="46">
        <f t="shared" si="84"/>
        <v>1.4871794871999999</v>
      </c>
      <c r="AE529" s="46">
        <f t="shared" si="85"/>
        <v>12.439734231699999</v>
      </c>
      <c r="AF529" s="58">
        <v>30</v>
      </c>
      <c r="AG529" s="48">
        <f t="shared" si="86"/>
        <v>0.41465780772333333</v>
      </c>
      <c r="AH529" s="171"/>
      <c r="AI529" s="58">
        <v>1</v>
      </c>
      <c r="AJ529" s="58">
        <v>182</v>
      </c>
      <c r="AK529" s="58">
        <v>0</v>
      </c>
      <c r="AL529" s="111"/>
      <c r="AM529" s="58">
        <v>1</v>
      </c>
      <c r="AN529" s="58">
        <v>21</v>
      </c>
      <c r="AO529" s="58">
        <v>0</v>
      </c>
      <c r="AP529" s="58">
        <v>269</v>
      </c>
      <c r="AQ529" s="58">
        <v>0</v>
      </c>
      <c r="AR529" s="62">
        <v>7.8070000000000001E-2</v>
      </c>
      <c r="AS529" s="58">
        <v>0</v>
      </c>
      <c r="AT529" s="111"/>
      <c r="AU529" s="171"/>
      <c r="AV529" s="58">
        <v>0</v>
      </c>
      <c r="AW529" s="58">
        <v>0</v>
      </c>
      <c r="AX529" s="58">
        <v>0</v>
      </c>
      <c r="AY529" s="171"/>
      <c r="AZ529" s="58">
        <v>1</v>
      </c>
      <c r="BA529" s="58">
        <v>68</v>
      </c>
      <c r="BB529" s="58">
        <v>0</v>
      </c>
      <c r="BC529" s="111"/>
      <c r="BD529" s="58">
        <v>1</v>
      </c>
      <c r="BE529" s="111"/>
      <c r="BF529" s="171"/>
      <c r="BG529" s="58">
        <v>2</v>
      </c>
      <c r="BH529" s="58">
        <v>0</v>
      </c>
      <c r="BI529" s="58">
        <v>2</v>
      </c>
      <c r="BJ529" s="58">
        <v>2</v>
      </c>
      <c r="BK529" s="175"/>
      <c r="BL529" s="61">
        <v>1</v>
      </c>
      <c r="BM529" s="61">
        <v>196</v>
      </c>
      <c r="BN529" s="64">
        <v>0</v>
      </c>
      <c r="BO529" s="112"/>
      <c r="BP529" s="58">
        <v>1</v>
      </c>
      <c r="BQ529" s="175"/>
      <c r="BR529" s="61">
        <v>1</v>
      </c>
      <c r="BS529" s="61">
        <v>277</v>
      </c>
      <c r="BT529" s="64">
        <v>0</v>
      </c>
      <c r="BU529" s="112"/>
      <c r="BV529" s="64">
        <v>1</v>
      </c>
      <c r="BW529" s="112"/>
      <c r="BX529" s="172"/>
      <c r="BY529" s="64">
        <v>0</v>
      </c>
      <c r="BZ529" s="64">
        <v>0</v>
      </c>
      <c r="CA529" s="64">
        <v>0</v>
      </c>
      <c r="CB529" s="65">
        <v>50</v>
      </c>
      <c r="CC529" s="61">
        <v>0</v>
      </c>
      <c r="CD529" s="61">
        <v>179</v>
      </c>
      <c r="CE529" s="64">
        <v>0</v>
      </c>
      <c r="CF529" s="63">
        <v>0.27933000000000002</v>
      </c>
      <c r="CG529" s="58">
        <v>0</v>
      </c>
      <c r="CH529" s="58">
        <v>51</v>
      </c>
      <c r="CI529" s="58">
        <v>0</v>
      </c>
      <c r="CJ529" s="58">
        <v>265</v>
      </c>
      <c r="CK529" s="58">
        <v>0</v>
      </c>
      <c r="CL529" s="63">
        <v>0.19245000000000001</v>
      </c>
      <c r="CM529" s="58">
        <v>0</v>
      </c>
      <c r="CN529" s="63">
        <v>0.36836972649999999</v>
      </c>
      <c r="CO529" s="58">
        <v>0</v>
      </c>
      <c r="CP529" s="58">
        <v>0</v>
      </c>
      <c r="CQ529" s="58">
        <v>3</v>
      </c>
      <c r="CR529" s="58">
        <v>3</v>
      </c>
      <c r="CS529" s="64">
        <v>5</v>
      </c>
      <c r="CT529" s="64">
        <v>17</v>
      </c>
      <c r="CU529" s="63">
        <v>0.29411764709999999</v>
      </c>
      <c r="CV529" s="62">
        <v>0.98909090909999997</v>
      </c>
      <c r="CW529" s="62">
        <v>0.29411764709999999</v>
      </c>
      <c r="CX529" s="46">
        <f t="shared" si="87"/>
        <v>10.884767452737499</v>
      </c>
      <c r="CY529" s="60">
        <v>0</v>
      </c>
      <c r="CZ529" s="60">
        <v>0</v>
      </c>
      <c r="DA529" s="46">
        <f t="shared" si="88"/>
        <v>5.8823529419999998</v>
      </c>
      <c r="DB529" s="60">
        <v>0</v>
      </c>
      <c r="DC529" s="60">
        <v>0</v>
      </c>
      <c r="DD529" s="66">
        <v>0</v>
      </c>
      <c r="DE529" s="49">
        <f t="shared" si="89"/>
        <v>0.36253233285918918</v>
      </c>
    </row>
    <row r="530" spans="1:109" x14ac:dyDescent="0.45">
      <c r="A530" s="56" t="s">
        <v>2785</v>
      </c>
      <c r="B530" s="57" t="s">
        <v>2786</v>
      </c>
      <c r="C530" s="56" t="s">
        <v>2787</v>
      </c>
      <c r="D530" s="56" t="s">
        <v>2788</v>
      </c>
      <c r="E530" s="56" t="s">
        <v>2789</v>
      </c>
      <c r="F530" s="56" t="s">
        <v>2773</v>
      </c>
      <c r="G530" s="56" t="s">
        <v>2756</v>
      </c>
      <c r="H530" s="56" t="s">
        <v>142</v>
      </c>
      <c r="I530" s="58">
        <v>0</v>
      </c>
      <c r="J530" s="59">
        <v>58</v>
      </c>
      <c r="K530" s="60">
        <v>2.9350000000000001</v>
      </c>
      <c r="L530" s="47">
        <f>IF(K530&lt;Benchmarks!C$9,0,IF(K530&lt;Benchmarks!D$9,1,IF(K530&lt;Benchmarks!E$9,2,IF(K530&lt;Benchmarks!F$9,3,IF(K530&lt;Benchmarks!G$9,4,IF(K530&lt;Benchmarks!H$9,5,6))))))</f>
        <v>5</v>
      </c>
      <c r="M530" s="62">
        <v>0.81751824819999996</v>
      </c>
      <c r="N530" s="46">
        <f t="shared" si="80"/>
        <v>4.0875912410000002</v>
      </c>
      <c r="O530" s="60">
        <v>1.3580000000000001</v>
      </c>
      <c r="P530" s="47">
        <f>IF(O530&lt;Benchmarks!C$8,0,IF(O530&lt;Benchmarks!D$8,1,IF(O530&lt;Benchmarks!E$8,2,IF(O530&lt;Benchmarks!F$8,3,IF(O530&lt;Benchmarks!G$8,4,IF(O530&lt;Benchmarks!H$8,5,6))))))</f>
        <v>5</v>
      </c>
      <c r="Q530" s="62">
        <v>1</v>
      </c>
      <c r="R530" s="46">
        <f t="shared" si="81"/>
        <v>5</v>
      </c>
      <c r="S530" s="60">
        <v>0.31</v>
      </c>
      <c r="T530" s="47">
        <f>IF(S530&lt;Benchmarks!C$7,0,IF(S530&lt;Benchmarks!D$7,1,IF(S530&lt;Benchmarks!E$7,2,IF(S530&lt;Benchmarks!F$7,3,IF(S530&lt;Benchmarks!G$7,4,IF(S530&lt;Benchmarks!H$7,5,6))))))</f>
        <v>0</v>
      </c>
      <c r="U530" s="62">
        <v>1</v>
      </c>
      <c r="V530" s="46">
        <f t="shared" si="82"/>
        <v>0</v>
      </c>
      <c r="W530" s="60">
        <v>4.6029999999999998</v>
      </c>
      <c r="X530" s="44">
        <f>IF(W530&lt;Benchmarks!C$5,0,IF(W530&lt;Benchmarks!D$5,1,IF(W530&lt;Benchmarks!E$5,2,IF(W530&lt;Benchmarks!F$5,3,IF(W530&lt;Benchmarks!G$5,4,IF(W530&lt;Benchmarks!H$5,5,6))))))</f>
        <v>5</v>
      </c>
      <c r="Y530" s="62">
        <v>0.8868613139</v>
      </c>
      <c r="Z530" s="46">
        <f t="shared" si="83"/>
        <v>4.4343065695000004</v>
      </c>
      <c r="AA530" s="60">
        <v>4.3230000000000004</v>
      </c>
      <c r="AB530" s="44">
        <f>IF(AA530&lt;Benchmarks!C$6,0,IF(AA530&lt;Benchmarks!D$6,1,IF(AA530&lt;Benchmarks!E$6,2,IF(AA530&lt;Benchmarks!F$6,3,IF(AA530&lt;Benchmarks!G$6,4,IF(AA530&lt;Benchmarks!H$6,5,6))))))</f>
        <v>5</v>
      </c>
      <c r="AC530" s="62">
        <v>0.83333333330000003</v>
      </c>
      <c r="AD530" s="46">
        <f t="shared" si="84"/>
        <v>4.1666666665000003</v>
      </c>
      <c r="AE530" s="46">
        <f t="shared" si="85"/>
        <v>17.688564477</v>
      </c>
      <c r="AF530" s="58">
        <v>30</v>
      </c>
      <c r="AG530" s="48">
        <f t="shared" si="86"/>
        <v>0.58961881589999998</v>
      </c>
      <c r="AH530" s="171"/>
      <c r="AI530" s="58">
        <v>1</v>
      </c>
      <c r="AJ530" s="58">
        <v>126</v>
      </c>
      <c r="AK530" s="58">
        <v>0</v>
      </c>
      <c r="AL530" s="111"/>
      <c r="AM530" s="58">
        <v>1</v>
      </c>
      <c r="AN530" s="171"/>
      <c r="AO530" s="58">
        <v>1</v>
      </c>
      <c r="AP530" s="58">
        <v>128</v>
      </c>
      <c r="AQ530" s="58">
        <v>0</v>
      </c>
      <c r="AR530" s="111"/>
      <c r="AS530" s="58">
        <v>1</v>
      </c>
      <c r="AT530" s="62">
        <v>0.4722598106</v>
      </c>
      <c r="AU530" s="58">
        <v>0</v>
      </c>
      <c r="AV530" s="58">
        <v>3</v>
      </c>
      <c r="AW530" s="58">
        <v>4</v>
      </c>
      <c r="AX530" s="58">
        <v>4</v>
      </c>
      <c r="AY530" s="171"/>
      <c r="AZ530" s="58">
        <v>1</v>
      </c>
      <c r="BA530" s="58">
        <v>31</v>
      </c>
      <c r="BB530" s="58">
        <v>0</v>
      </c>
      <c r="BC530" s="111"/>
      <c r="BD530" s="58">
        <v>1</v>
      </c>
      <c r="BE530" s="111"/>
      <c r="BF530" s="171"/>
      <c r="BG530" s="58">
        <v>1</v>
      </c>
      <c r="BH530" s="58">
        <v>0</v>
      </c>
      <c r="BI530" s="58">
        <v>1</v>
      </c>
      <c r="BJ530" s="58">
        <v>4</v>
      </c>
      <c r="BK530" s="175"/>
      <c r="BL530" s="61">
        <v>1</v>
      </c>
      <c r="BM530" s="61">
        <v>141</v>
      </c>
      <c r="BN530" s="64">
        <v>0</v>
      </c>
      <c r="BO530" s="112"/>
      <c r="BP530" s="58">
        <v>1</v>
      </c>
      <c r="BQ530" s="61">
        <v>13</v>
      </c>
      <c r="BR530" s="61">
        <v>0</v>
      </c>
      <c r="BS530" s="61">
        <v>136</v>
      </c>
      <c r="BT530" s="64">
        <v>0</v>
      </c>
      <c r="BU530" s="63">
        <v>9.5589999999999994E-2</v>
      </c>
      <c r="BV530" s="64">
        <v>0</v>
      </c>
      <c r="BW530" s="112"/>
      <c r="BX530" s="172"/>
      <c r="BY530" s="64">
        <v>0</v>
      </c>
      <c r="BZ530" s="64">
        <v>0</v>
      </c>
      <c r="CA530" s="64">
        <v>0</v>
      </c>
      <c r="CB530" s="177"/>
      <c r="CC530" s="61">
        <v>1</v>
      </c>
      <c r="CD530" s="61">
        <v>141</v>
      </c>
      <c r="CE530" s="64">
        <v>0</v>
      </c>
      <c r="CF530" s="112"/>
      <c r="CG530" s="58">
        <v>1</v>
      </c>
      <c r="CH530" s="58">
        <v>13</v>
      </c>
      <c r="CI530" s="58">
        <v>0</v>
      </c>
      <c r="CJ530" s="58">
        <v>136</v>
      </c>
      <c r="CK530" s="58">
        <v>0</v>
      </c>
      <c r="CL530" s="63">
        <v>9.5589999999999994E-2</v>
      </c>
      <c r="CM530" s="58">
        <v>0</v>
      </c>
      <c r="CN530" s="112"/>
      <c r="CO530" s="171"/>
      <c r="CP530" s="58">
        <v>2</v>
      </c>
      <c r="CQ530" s="58">
        <v>0</v>
      </c>
      <c r="CR530" s="58">
        <v>2</v>
      </c>
      <c r="CS530" s="64">
        <v>6</v>
      </c>
      <c r="CT530" s="64">
        <v>17</v>
      </c>
      <c r="CU530" s="63">
        <v>0.35294117650000001</v>
      </c>
      <c r="CV530" s="62">
        <v>0.96268656720000001</v>
      </c>
      <c r="CW530" s="62">
        <v>0.35294117650000001</v>
      </c>
      <c r="CX530" s="46">
        <f t="shared" si="87"/>
        <v>15.477493917375</v>
      </c>
      <c r="CY530" s="60">
        <v>0</v>
      </c>
      <c r="CZ530" s="60">
        <v>0</v>
      </c>
      <c r="DA530" s="46">
        <f t="shared" si="88"/>
        <v>7.0588235299999997</v>
      </c>
      <c r="DB530" s="60">
        <v>0</v>
      </c>
      <c r="DC530" s="60">
        <v>0</v>
      </c>
      <c r="DD530" s="66">
        <v>0</v>
      </c>
      <c r="DE530" s="49">
        <f t="shared" si="89"/>
        <v>0.48727172859189183</v>
      </c>
    </row>
    <row r="531" spans="1:109" x14ac:dyDescent="0.45">
      <c r="A531" s="56" t="s">
        <v>2790</v>
      </c>
      <c r="B531" s="57" t="s">
        <v>2791</v>
      </c>
      <c r="C531" s="56" t="s">
        <v>2792</v>
      </c>
      <c r="D531" s="56" t="s">
        <v>2793</v>
      </c>
      <c r="E531" s="56" t="s">
        <v>2794</v>
      </c>
      <c r="F531" s="56" t="s">
        <v>2767</v>
      </c>
      <c r="G531" s="56" t="s">
        <v>2756</v>
      </c>
      <c r="H531" s="56" t="s">
        <v>142</v>
      </c>
      <c r="I531" s="58">
        <v>0</v>
      </c>
      <c r="J531" s="59">
        <v>184</v>
      </c>
      <c r="K531" s="60">
        <v>2.5150000000000001</v>
      </c>
      <c r="L531" s="47">
        <f>IF(K531&lt;Benchmarks!C$9,0,IF(K531&lt;Benchmarks!D$9,1,IF(K531&lt;Benchmarks!E$9,2,IF(K531&lt;Benchmarks!F$9,3,IF(K531&lt;Benchmarks!G$9,4,IF(K531&lt;Benchmarks!H$9,5,6))))))</f>
        <v>3</v>
      </c>
      <c r="M531" s="62">
        <v>0.85036496350000002</v>
      </c>
      <c r="N531" s="46">
        <f t="shared" si="80"/>
        <v>2.5510948904999999</v>
      </c>
      <c r="O531" s="60">
        <v>1.028</v>
      </c>
      <c r="P531" s="47">
        <f>IF(O531&lt;Benchmarks!C$8,0,IF(O531&lt;Benchmarks!D$8,1,IF(O531&lt;Benchmarks!E$8,2,IF(O531&lt;Benchmarks!F$8,3,IF(O531&lt;Benchmarks!G$8,4,IF(O531&lt;Benchmarks!H$8,5,6))))))</f>
        <v>1</v>
      </c>
      <c r="Q531" s="62">
        <v>1</v>
      </c>
      <c r="R531" s="46">
        <f t="shared" si="81"/>
        <v>1</v>
      </c>
      <c r="S531" s="60">
        <v>0.39400000000000002</v>
      </c>
      <c r="T531" s="47">
        <f>IF(S531&lt;Benchmarks!C$7,0,IF(S531&lt;Benchmarks!D$7,1,IF(S531&lt;Benchmarks!E$7,2,IF(S531&lt;Benchmarks!F$7,3,IF(S531&lt;Benchmarks!G$7,4,IF(S531&lt;Benchmarks!H$7,5,6))))))</f>
        <v>2</v>
      </c>
      <c r="U531" s="62">
        <v>1</v>
      </c>
      <c r="V531" s="46">
        <f t="shared" si="82"/>
        <v>2</v>
      </c>
      <c r="W531" s="60">
        <v>3.9380000000000002</v>
      </c>
      <c r="X531" s="44">
        <f>IF(W531&lt;Benchmarks!C$5,0,IF(W531&lt;Benchmarks!D$5,1,IF(W531&lt;Benchmarks!E$5,2,IF(W531&lt;Benchmarks!F$5,3,IF(W531&lt;Benchmarks!G$5,4,IF(W531&lt;Benchmarks!H$5,5,6))))))</f>
        <v>2</v>
      </c>
      <c r="Y531" s="62">
        <v>0.91970802920000005</v>
      </c>
      <c r="Z531" s="46">
        <f t="shared" si="83"/>
        <v>1.8394160584000001</v>
      </c>
      <c r="AA531" s="60">
        <v>3.484</v>
      </c>
      <c r="AB531" s="44">
        <f>IF(AA531&lt;Benchmarks!C$6,0,IF(AA531&lt;Benchmarks!D$6,1,IF(AA531&lt;Benchmarks!E$6,2,IF(AA531&lt;Benchmarks!F$6,3,IF(AA531&lt;Benchmarks!G$6,4,IF(AA531&lt;Benchmarks!H$6,5,6))))))</f>
        <v>2</v>
      </c>
      <c r="AC531" s="62">
        <v>0.75641025640000004</v>
      </c>
      <c r="AD531" s="46">
        <f t="shared" si="84"/>
        <v>1.5128205128000001</v>
      </c>
      <c r="AE531" s="46">
        <f t="shared" si="85"/>
        <v>8.9033314617000006</v>
      </c>
      <c r="AF531" s="58">
        <v>30</v>
      </c>
      <c r="AG531" s="48">
        <f t="shared" si="86"/>
        <v>0.29677771539000003</v>
      </c>
      <c r="AH531" s="171"/>
      <c r="AI531" s="58">
        <v>1</v>
      </c>
      <c r="AJ531" s="58">
        <v>279</v>
      </c>
      <c r="AK531" s="58">
        <v>0</v>
      </c>
      <c r="AL531" s="111"/>
      <c r="AM531" s="58">
        <v>1</v>
      </c>
      <c r="AN531" s="171"/>
      <c r="AO531" s="58">
        <v>1</v>
      </c>
      <c r="AP531" s="58">
        <v>347</v>
      </c>
      <c r="AQ531" s="58">
        <v>0</v>
      </c>
      <c r="AR531" s="111"/>
      <c r="AS531" s="58">
        <v>1</v>
      </c>
      <c r="AT531" s="62">
        <v>0.1530382596</v>
      </c>
      <c r="AU531" s="58">
        <v>0</v>
      </c>
      <c r="AV531" s="58">
        <v>5</v>
      </c>
      <c r="AW531" s="58">
        <v>1</v>
      </c>
      <c r="AX531" s="58">
        <v>5</v>
      </c>
      <c r="AY531" s="171"/>
      <c r="AZ531" s="58">
        <v>1</v>
      </c>
      <c r="BA531" s="58">
        <v>99</v>
      </c>
      <c r="BB531" s="58">
        <v>0</v>
      </c>
      <c r="BC531" s="111"/>
      <c r="BD531" s="58">
        <v>1</v>
      </c>
      <c r="BE531" s="62">
        <v>1.1245311328000001</v>
      </c>
      <c r="BF531" s="58">
        <v>0</v>
      </c>
      <c r="BG531" s="58">
        <v>6</v>
      </c>
      <c r="BH531" s="58">
        <v>6</v>
      </c>
      <c r="BI531" s="58">
        <v>6</v>
      </c>
      <c r="BJ531" s="58">
        <v>6</v>
      </c>
      <c r="BK531" s="61">
        <v>0</v>
      </c>
      <c r="BL531" s="61">
        <v>0</v>
      </c>
      <c r="BM531" s="61">
        <v>373</v>
      </c>
      <c r="BN531" s="64">
        <v>0</v>
      </c>
      <c r="BO531" s="63">
        <v>0</v>
      </c>
      <c r="BP531" s="58">
        <v>0</v>
      </c>
      <c r="BQ531" s="175"/>
      <c r="BR531" s="61">
        <v>1</v>
      </c>
      <c r="BS531" s="61">
        <v>383</v>
      </c>
      <c r="BT531" s="64">
        <v>0</v>
      </c>
      <c r="BU531" s="112"/>
      <c r="BV531" s="64">
        <v>1</v>
      </c>
      <c r="BW531" s="112"/>
      <c r="BX531" s="172"/>
      <c r="BY531" s="64">
        <v>1</v>
      </c>
      <c r="BZ531" s="64">
        <v>0</v>
      </c>
      <c r="CA531" s="64">
        <v>1</v>
      </c>
      <c r="CB531" s="65">
        <v>33</v>
      </c>
      <c r="CC531" s="61">
        <v>0</v>
      </c>
      <c r="CD531" s="61">
        <v>333</v>
      </c>
      <c r="CE531" s="64">
        <v>0</v>
      </c>
      <c r="CF531" s="63">
        <v>9.9099999999999994E-2</v>
      </c>
      <c r="CG531" s="58">
        <v>0</v>
      </c>
      <c r="CH531" s="58">
        <v>46</v>
      </c>
      <c r="CI531" s="58">
        <v>0</v>
      </c>
      <c r="CJ531" s="58">
        <v>357</v>
      </c>
      <c r="CK531" s="58">
        <v>0</v>
      </c>
      <c r="CL531" s="63">
        <v>0.12884999999999999</v>
      </c>
      <c r="CM531" s="58">
        <v>0</v>
      </c>
      <c r="CN531" s="112"/>
      <c r="CO531" s="171"/>
      <c r="CP531" s="58">
        <v>1</v>
      </c>
      <c r="CQ531" s="58">
        <v>0</v>
      </c>
      <c r="CR531" s="58">
        <v>1</v>
      </c>
      <c r="CS531" s="64">
        <v>8</v>
      </c>
      <c r="CT531" s="64">
        <v>17</v>
      </c>
      <c r="CU531" s="63">
        <v>0.47058823529999999</v>
      </c>
      <c r="CV531" s="62">
        <v>0.93500000000000005</v>
      </c>
      <c r="CW531" s="62">
        <v>0.23529411759999999</v>
      </c>
      <c r="CX531" s="46">
        <f t="shared" si="87"/>
        <v>7.7904150289875007</v>
      </c>
      <c r="CY531" s="60">
        <v>0</v>
      </c>
      <c r="CZ531" s="60">
        <v>0</v>
      </c>
      <c r="DA531" s="46">
        <f t="shared" si="88"/>
        <v>4.7058823519999997</v>
      </c>
      <c r="DB531" s="60">
        <v>0</v>
      </c>
      <c r="DC531" s="60">
        <v>0</v>
      </c>
      <c r="DD531" s="66">
        <v>0</v>
      </c>
      <c r="DE531" s="49">
        <f t="shared" si="89"/>
        <v>0.27019021364297297</v>
      </c>
    </row>
    <row r="532" spans="1:109" x14ac:dyDescent="0.45">
      <c r="A532" s="56" t="s">
        <v>2795</v>
      </c>
      <c r="B532" s="57" t="s">
        <v>2796</v>
      </c>
      <c r="C532" s="56" t="s">
        <v>2797</v>
      </c>
      <c r="D532" s="56" t="s">
        <v>2798</v>
      </c>
      <c r="E532" s="56" t="s">
        <v>2799</v>
      </c>
      <c r="F532" s="56" t="s">
        <v>2755</v>
      </c>
      <c r="G532" s="56" t="s">
        <v>2756</v>
      </c>
      <c r="H532" s="56" t="s">
        <v>142</v>
      </c>
      <c r="I532" s="58">
        <v>0</v>
      </c>
      <c r="J532" s="59">
        <v>113</v>
      </c>
      <c r="K532" s="60">
        <v>2.3559999999999999</v>
      </c>
      <c r="L532" s="47">
        <f>IF(K532&lt;Benchmarks!C$9,0,IF(K532&lt;Benchmarks!D$9,1,IF(K532&lt;Benchmarks!E$9,2,IF(K532&lt;Benchmarks!F$9,3,IF(K532&lt;Benchmarks!G$9,4,IF(K532&lt;Benchmarks!H$9,5,6))))))</f>
        <v>2</v>
      </c>
      <c r="M532" s="62">
        <v>0.6131386861</v>
      </c>
      <c r="N532" s="46">
        <f t="shared" si="80"/>
        <v>1.2262773722</v>
      </c>
      <c r="O532" s="60">
        <v>1.1000000000000001</v>
      </c>
      <c r="P532" s="47">
        <f>IF(O532&lt;Benchmarks!C$8,0,IF(O532&lt;Benchmarks!D$8,1,IF(O532&lt;Benchmarks!E$8,2,IF(O532&lt;Benchmarks!F$8,3,IF(O532&lt;Benchmarks!G$8,4,IF(O532&lt;Benchmarks!H$8,5,6))))))</f>
        <v>2</v>
      </c>
      <c r="Q532" s="62">
        <v>1</v>
      </c>
      <c r="R532" s="46">
        <f t="shared" si="81"/>
        <v>2</v>
      </c>
      <c r="S532" s="60">
        <v>0.42499999999999999</v>
      </c>
      <c r="T532" s="47">
        <f>IF(S532&lt;Benchmarks!C$7,0,IF(S532&lt;Benchmarks!D$7,1,IF(S532&lt;Benchmarks!E$7,2,IF(S532&lt;Benchmarks!F$7,3,IF(S532&lt;Benchmarks!G$7,4,IF(S532&lt;Benchmarks!H$7,5,6))))))</f>
        <v>3</v>
      </c>
      <c r="U532" s="62">
        <v>1</v>
      </c>
      <c r="V532" s="46">
        <f t="shared" si="82"/>
        <v>3</v>
      </c>
      <c r="W532" s="60">
        <v>3.8820000000000001</v>
      </c>
      <c r="X532" s="44">
        <f>IF(W532&lt;Benchmarks!C$5,0,IF(W532&lt;Benchmarks!D$5,1,IF(W532&lt;Benchmarks!E$5,2,IF(W532&lt;Benchmarks!F$5,3,IF(W532&lt;Benchmarks!G$5,4,IF(W532&lt;Benchmarks!H$5,5,6))))))</f>
        <v>2</v>
      </c>
      <c r="Y532" s="62">
        <v>0.93065693429999996</v>
      </c>
      <c r="Z532" s="46">
        <f t="shared" si="83"/>
        <v>1.8613138685999999</v>
      </c>
      <c r="AA532" s="60">
        <v>3.5880000000000001</v>
      </c>
      <c r="AB532" s="44">
        <f>IF(AA532&lt;Benchmarks!C$6,0,IF(AA532&lt;Benchmarks!D$6,1,IF(AA532&lt;Benchmarks!E$6,2,IF(AA532&lt;Benchmarks!F$6,3,IF(AA532&lt;Benchmarks!G$6,4,IF(AA532&lt;Benchmarks!H$6,5,6))))))</f>
        <v>2</v>
      </c>
      <c r="AC532" s="62">
        <v>0.8076923077</v>
      </c>
      <c r="AD532" s="46">
        <f t="shared" si="84"/>
        <v>1.6153846154</v>
      </c>
      <c r="AE532" s="46">
        <f t="shared" si="85"/>
        <v>9.7029758562000001</v>
      </c>
      <c r="AF532" s="58">
        <v>30</v>
      </c>
      <c r="AG532" s="48">
        <f t="shared" si="86"/>
        <v>0.32343252853999999</v>
      </c>
      <c r="AH532" s="58">
        <v>34</v>
      </c>
      <c r="AI532" s="58">
        <v>0</v>
      </c>
      <c r="AJ532" s="58">
        <v>221</v>
      </c>
      <c r="AK532" s="58">
        <v>0</v>
      </c>
      <c r="AL532" s="62">
        <v>0.15384999999999999</v>
      </c>
      <c r="AM532" s="58">
        <v>0</v>
      </c>
      <c r="AN532" s="58">
        <v>11</v>
      </c>
      <c r="AO532" s="58">
        <v>0</v>
      </c>
      <c r="AP532" s="58">
        <v>262</v>
      </c>
      <c r="AQ532" s="58">
        <v>0</v>
      </c>
      <c r="AR532" s="62">
        <v>4.1980000000000003E-2</v>
      </c>
      <c r="AS532" s="58">
        <v>0</v>
      </c>
      <c r="AT532" s="62">
        <v>0.7873178971</v>
      </c>
      <c r="AU532" s="58">
        <v>0</v>
      </c>
      <c r="AV532" s="58">
        <v>3</v>
      </c>
      <c r="AW532" s="58">
        <v>5</v>
      </c>
      <c r="AX532" s="58">
        <v>5</v>
      </c>
      <c r="AY532" s="171"/>
      <c r="AZ532" s="58">
        <v>1</v>
      </c>
      <c r="BA532" s="58">
        <v>67</v>
      </c>
      <c r="BB532" s="58">
        <v>0</v>
      </c>
      <c r="BC532" s="111"/>
      <c r="BD532" s="58">
        <v>1</v>
      </c>
      <c r="BE532" s="111"/>
      <c r="BF532" s="58">
        <v>2</v>
      </c>
      <c r="BG532" s="58">
        <v>3</v>
      </c>
      <c r="BH532" s="58">
        <v>5</v>
      </c>
      <c r="BI532" s="58">
        <v>5</v>
      </c>
      <c r="BJ532" s="58">
        <v>5</v>
      </c>
      <c r="BK532" s="175"/>
      <c r="BL532" s="61">
        <v>1</v>
      </c>
      <c r="BM532" s="61">
        <v>256</v>
      </c>
      <c r="BN532" s="64">
        <v>0</v>
      </c>
      <c r="BO532" s="112"/>
      <c r="BP532" s="58">
        <v>1</v>
      </c>
      <c r="BQ532" s="175"/>
      <c r="BR532" s="61">
        <v>1</v>
      </c>
      <c r="BS532" s="61">
        <v>269</v>
      </c>
      <c r="BT532" s="64">
        <v>0</v>
      </c>
      <c r="BU532" s="112"/>
      <c r="BV532" s="64">
        <v>1</v>
      </c>
      <c r="BW532" s="112"/>
      <c r="BX532" s="172"/>
      <c r="BY532" s="64">
        <v>1</v>
      </c>
      <c r="BZ532" s="64">
        <v>0</v>
      </c>
      <c r="CA532" s="64">
        <v>1</v>
      </c>
      <c r="CB532" s="65">
        <v>36</v>
      </c>
      <c r="CC532" s="61">
        <v>0</v>
      </c>
      <c r="CD532" s="61">
        <v>229</v>
      </c>
      <c r="CE532" s="64">
        <v>0</v>
      </c>
      <c r="CF532" s="63">
        <v>0.15720999999999999</v>
      </c>
      <c r="CG532" s="58">
        <v>0</v>
      </c>
      <c r="CH532" s="58">
        <v>47</v>
      </c>
      <c r="CI532" s="58">
        <v>0</v>
      </c>
      <c r="CJ532" s="58">
        <v>245</v>
      </c>
      <c r="CK532" s="58">
        <v>0</v>
      </c>
      <c r="CL532" s="63">
        <v>0.19184000000000001</v>
      </c>
      <c r="CM532" s="58">
        <v>0</v>
      </c>
      <c r="CN532" s="112"/>
      <c r="CO532" s="171"/>
      <c r="CP532" s="58">
        <v>0</v>
      </c>
      <c r="CQ532" s="58">
        <v>0</v>
      </c>
      <c r="CR532" s="58">
        <v>0</v>
      </c>
      <c r="CS532" s="64">
        <v>6</v>
      </c>
      <c r="CT532" s="64">
        <v>17</v>
      </c>
      <c r="CU532" s="63">
        <v>0.35294117650000001</v>
      </c>
      <c r="CV532" s="62">
        <v>0.94181818179999999</v>
      </c>
      <c r="CW532" s="62">
        <v>0.1764705882</v>
      </c>
      <c r="CX532" s="46">
        <f t="shared" si="87"/>
        <v>8.4901038741750003</v>
      </c>
      <c r="CY532" s="60">
        <v>0</v>
      </c>
      <c r="CZ532" s="60">
        <v>0</v>
      </c>
      <c r="DA532" s="46">
        <f t="shared" si="88"/>
        <v>3.5294117639999998</v>
      </c>
      <c r="DB532" s="60">
        <v>0</v>
      </c>
      <c r="DC532" s="60">
        <v>0</v>
      </c>
      <c r="DD532" s="66">
        <v>0</v>
      </c>
      <c r="DE532" s="49">
        <f t="shared" si="89"/>
        <v>0.25988141920378383</v>
      </c>
    </row>
    <row r="533" spans="1:109" x14ac:dyDescent="0.45">
      <c r="A533" s="56" t="s">
        <v>2800</v>
      </c>
      <c r="B533" s="57" t="s">
        <v>2801</v>
      </c>
      <c r="C533" s="56" t="s">
        <v>2802</v>
      </c>
      <c r="D533" s="56" t="s">
        <v>2803</v>
      </c>
      <c r="E533" s="56" t="s">
        <v>2804</v>
      </c>
      <c r="F533" s="56" t="s">
        <v>2805</v>
      </c>
      <c r="G533" s="56" t="s">
        <v>2756</v>
      </c>
      <c r="H533" s="56" t="s">
        <v>142</v>
      </c>
      <c r="I533" s="58">
        <v>0</v>
      </c>
      <c r="J533" s="59">
        <v>130</v>
      </c>
      <c r="K533" s="60">
        <v>2.7210000000000001</v>
      </c>
      <c r="L533" s="47">
        <f>IF(K533&lt;Benchmarks!C$9,0,IF(K533&lt;Benchmarks!D$9,1,IF(K533&lt;Benchmarks!E$9,2,IF(K533&lt;Benchmarks!F$9,3,IF(K533&lt;Benchmarks!G$9,4,IF(K533&lt;Benchmarks!H$9,5,6))))))</f>
        <v>5</v>
      </c>
      <c r="M533" s="62">
        <v>0.80656934309999995</v>
      </c>
      <c r="N533" s="46">
        <f t="shared" si="80"/>
        <v>4.0328467154999998</v>
      </c>
      <c r="O533" s="60">
        <v>0.625</v>
      </c>
      <c r="P533" s="47">
        <f>IF(O533&lt;Benchmarks!C$8,0,IF(O533&lt;Benchmarks!D$8,1,IF(O533&lt;Benchmarks!E$8,2,IF(O533&lt;Benchmarks!F$8,3,IF(O533&lt;Benchmarks!G$8,4,IF(O533&lt;Benchmarks!H$8,5,6))))))</f>
        <v>0</v>
      </c>
      <c r="Q533" s="62">
        <v>1</v>
      </c>
      <c r="R533" s="46">
        <f t="shared" si="81"/>
        <v>0</v>
      </c>
      <c r="S533" s="60">
        <v>0.77200000000000002</v>
      </c>
      <c r="T533" s="47">
        <f>IF(S533&lt;Benchmarks!C$7,0,IF(S533&lt;Benchmarks!D$7,1,IF(S533&lt;Benchmarks!E$7,2,IF(S533&lt;Benchmarks!F$7,3,IF(S533&lt;Benchmarks!G$7,4,IF(S533&lt;Benchmarks!H$7,5,6))))))</f>
        <v>6</v>
      </c>
      <c r="U533" s="62">
        <v>1</v>
      </c>
      <c r="V533" s="46">
        <f t="shared" si="82"/>
        <v>6</v>
      </c>
      <c r="W533" s="60">
        <v>4.1180000000000003</v>
      </c>
      <c r="X533" s="44">
        <f>IF(W533&lt;Benchmarks!C$5,0,IF(W533&lt;Benchmarks!D$5,1,IF(W533&lt;Benchmarks!E$5,2,IF(W533&lt;Benchmarks!F$5,3,IF(W533&lt;Benchmarks!G$5,4,IF(W533&lt;Benchmarks!H$5,5,6))))))</f>
        <v>3</v>
      </c>
      <c r="Y533" s="62">
        <v>0.70072992700000003</v>
      </c>
      <c r="Z533" s="46">
        <f t="shared" si="83"/>
        <v>2.1021897809999999</v>
      </c>
      <c r="AA533" s="60">
        <v>3.6840000000000002</v>
      </c>
      <c r="AB533" s="44">
        <f>IF(AA533&lt;Benchmarks!C$6,0,IF(AA533&lt;Benchmarks!D$6,1,IF(AA533&lt;Benchmarks!E$6,2,IF(AA533&lt;Benchmarks!F$6,3,IF(AA533&lt;Benchmarks!G$6,4,IF(AA533&lt;Benchmarks!H$6,5,6))))))</f>
        <v>3</v>
      </c>
      <c r="AC533" s="62">
        <v>0.52564102560000003</v>
      </c>
      <c r="AD533" s="46">
        <f t="shared" si="84"/>
        <v>1.5769230768</v>
      </c>
      <c r="AE533" s="46">
        <f t="shared" si="85"/>
        <v>13.7119595733</v>
      </c>
      <c r="AF533" s="58">
        <v>30</v>
      </c>
      <c r="AG533" s="48">
        <f t="shared" si="86"/>
        <v>0.45706531910999998</v>
      </c>
      <c r="AH533" s="171"/>
      <c r="AI533" s="58">
        <v>1</v>
      </c>
      <c r="AJ533" s="58">
        <v>235</v>
      </c>
      <c r="AK533" s="58">
        <v>0</v>
      </c>
      <c r="AL533" s="111"/>
      <c r="AM533" s="58">
        <v>1</v>
      </c>
      <c r="AN533" s="58">
        <v>20</v>
      </c>
      <c r="AO533" s="58">
        <v>0</v>
      </c>
      <c r="AP533" s="58">
        <v>297</v>
      </c>
      <c r="AQ533" s="58">
        <v>0</v>
      </c>
      <c r="AR533" s="62">
        <v>6.7339999999999997E-2</v>
      </c>
      <c r="AS533" s="58">
        <v>0</v>
      </c>
      <c r="AT533" s="111"/>
      <c r="AU533" s="171"/>
      <c r="AV533" s="58">
        <v>1</v>
      </c>
      <c r="AW533" s="58">
        <v>0</v>
      </c>
      <c r="AX533" s="58">
        <v>1</v>
      </c>
      <c r="AY533" s="171"/>
      <c r="AZ533" s="58">
        <v>1</v>
      </c>
      <c r="BA533" s="58">
        <v>73</v>
      </c>
      <c r="BB533" s="58">
        <v>0</v>
      </c>
      <c r="BC533" s="111"/>
      <c r="BD533" s="58">
        <v>1</v>
      </c>
      <c r="BE533" s="111"/>
      <c r="BF533" s="171"/>
      <c r="BG533" s="58">
        <v>2</v>
      </c>
      <c r="BH533" s="58">
        <v>0</v>
      </c>
      <c r="BI533" s="58">
        <v>2</v>
      </c>
      <c r="BJ533" s="58">
        <v>2</v>
      </c>
      <c r="BK533" s="175"/>
      <c r="BL533" s="61">
        <v>1</v>
      </c>
      <c r="BM533" s="61">
        <v>289</v>
      </c>
      <c r="BN533" s="64">
        <v>0</v>
      </c>
      <c r="BO533" s="112"/>
      <c r="BP533" s="58">
        <v>1</v>
      </c>
      <c r="BQ533" s="175"/>
      <c r="BR533" s="61">
        <v>1</v>
      </c>
      <c r="BS533" s="61">
        <v>329</v>
      </c>
      <c r="BT533" s="64">
        <v>0</v>
      </c>
      <c r="BU533" s="112"/>
      <c r="BV533" s="64">
        <v>1</v>
      </c>
      <c r="BW533" s="63">
        <v>0.1213872832</v>
      </c>
      <c r="BX533" s="64">
        <v>0</v>
      </c>
      <c r="BY533" s="64">
        <v>4</v>
      </c>
      <c r="BZ533" s="64">
        <v>1</v>
      </c>
      <c r="CA533" s="64">
        <v>4</v>
      </c>
      <c r="CB533" s="65">
        <v>28</v>
      </c>
      <c r="CC533" s="61">
        <v>0</v>
      </c>
      <c r="CD533" s="61">
        <v>229</v>
      </c>
      <c r="CE533" s="64">
        <v>0</v>
      </c>
      <c r="CF533" s="63">
        <v>0.12227</v>
      </c>
      <c r="CG533" s="58">
        <v>0</v>
      </c>
      <c r="CH533" s="58">
        <v>61</v>
      </c>
      <c r="CI533" s="58">
        <v>0</v>
      </c>
      <c r="CJ533" s="58">
        <v>285</v>
      </c>
      <c r="CK533" s="58">
        <v>0</v>
      </c>
      <c r="CL533" s="63">
        <v>0.21404000000000001</v>
      </c>
      <c r="CM533" s="58">
        <v>0</v>
      </c>
      <c r="CN533" s="112"/>
      <c r="CO533" s="171"/>
      <c r="CP533" s="58">
        <v>0</v>
      </c>
      <c r="CQ533" s="58">
        <v>0</v>
      </c>
      <c r="CR533" s="58">
        <v>0</v>
      </c>
      <c r="CS533" s="64">
        <v>6</v>
      </c>
      <c r="CT533" s="64">
        <v>17</v>
      </c>
      <c r="CU533" s="63">
        <v>0.35294117650000001</v>
      </c>
      <c r="CV533" s="62">
        <v>1</v>
      </c>
      <c r="CW533" s="62">
        <v>0.35294117650000001</v>
      </c>
      <c r="CX533" s="46">
        <f t="shared" si="87"/>
        <v>11.997964626637499</v>
      </c>
      <c r="CY533" s="60">
        <v>0</v>
      </c>
      <c r="CZ533" s="60">
        <v>0</v>
      </c>
      <c r="DA533" s="46">
        <f t="shared" si="88"/>
        <v>7.0588235299999997</v>
      </c>
      <c r="DB533" s="60">
        <v>0</v>
      </c>
      <c r="DC533" s="60">
        <v>0</v>
      </c>
      <c r="DD533" s="66">
        <v>0</v>
      </c>
      <c r="DE533" s="49">
        <f t="shared" si="89"/>
        <v>0.41203866284621621</v>
      </c>
    </row>
    <row r="534" spans="1:109" x14ac:dyDescent="0.45">
      <c r="A534" s="56" t="s">
        <v>2806</v>
      </c>
      <c r="B534" s="57" t="s">
        <v>2807</v>
      </c>
      <c r="C534" s="56" t="s">
        <v>2808</v>
      </c>
      <c r="D534" s="56" t="s">
        <v>2809</v>
      </c>
      <c r="E534" s="56" t="s">
        <v>2810</v>
      </c>
      <c r="F534" s="56" t="s">
        <v>2805</v>
      </c>
      <c r="G534" s="56" t="s">
        <v>2756</v>
      </c>
      <c r="H534" s="56" t="s">
        <v>142</v>
      </c>
      <c r="I534" s="58">
        <v>0</v>
      </c>
      <c r="J534" s="59">
        <v>145</v>
      </c>
      <c r="K534" s="60">
        <v>2.7050000000000001</v>
      </c>
      <c r="L534" s="47">
        <f>IF(K534&lt;Benchmarks!C$9,0,IF(K534&lt;Benchmarks!D$9,1,IF(K534&lt;Benchmarks!E$9,2,IF(K534&lt;Benchmarks!F$9,3,IF(K534&lt;Benchmarks!G$9,4,IF(K534&lt;Benchmarks!H$9,5,6))))))</f>
        <v>4</v>
      </c>
      <c r="M534" s="62">
        <v>0.94890510949999995</v>
      </c>
      <c r="N534" s="46">
        <f t="shared" si="80"/>
        <v>3.7956204379999998</v>
      </c>
      <c r="O534" s="60">
        <v>0.78</v>
      </c>
      <c r="P534" s="47">
        <f>IF(O534&lt;Benchmarks!C$8,0,IF(O534&lt;Benchmarks!D$8,1,IF(O534&lt;Benchmarks!E$8,2,IF(O534&lt;Benchmarks!F$8,3,IF(O534&lt;Benchmarks!G$8,4,IF(O534&lt;Benchmarks!H$8,5,6))))))</f>
        <v>0</v>
      </c>
      <c r="Q534" s="62">
        <v>1</v>
      </c>
      <c r="R534" s="46">
        <f t="shared" si="81"/>
        <v>0</v>
      </c>
      <c r="S534" s="60">
        <v>0.65500000000000003</v>
      </c>
      <c r="T534" s="47">
        <f>IF(S534&lt;Benchmarks!C$7,0,IF(S534&lt;Benchmarks!D$7,1,IF(S534&lt;Benchmarks!E$7,2,IF(S534&lt;Benchmarks!F$7,3,IF(S534&lt;Benchmarks!G$7,4,IF(S534&lt;Benchmarks!H$7,5,6))))))</f>
        <v>5</v>
      </c>
      <c r="U534" s="62">
        <v>1</v>
      </c>
      <c r="V534" s="46">
        <f t="shared" si="82"/>
        <v>5</v>
      </c>
      <c r="W534" s="60">
        <v>4.1399999999999997</v>
      </c>
      <c r="X534" s="44">
        <f>IF(W534&lt;Benchmarks!C$5,0,IF(W534&lt;Benchmarks!D$5,1,IF(W534&lt;Benchmarks!E$5,2,IF(W534&lt;Benchmarks!F$5,3,IF(W534&lt;Benchmarks!G$5,4,IF(W534&lt;Benchmarks!H$5,5,6))))))</f>
        <v>4</v>
      </c>
      <c r="Y534" s="62">
        <v>0.97445255470000003</v>
      </c>
      <c r="Z534" s="46">
        <f t="shared" si="83"/>
        <v>3.8978102188000001</v>
      </c>
      <c r="AA534" s="60">
        <v>3.8319999999999999</v>
      </c>
      <c r="AB534" s="44">
        <f>IF(AA534&lt;Benchmarks!C$6,0,IF(AA534&lt;Benchmarks!D$6,1,IF(AA534&lt;Benchmarks!E$6,2,IF(AA534&lt;Benchmarks!F$6,3,IF(AA534&lt;Benchmarks!G$6,4,IF(AA534&lt;Benchmarks!H$6,5,6))))))</f>
        <v>4</v>
      </c>
      <c r="AC534" s="62">
        <v>0.9230769231</v>
      </c>
      <c r="AD534" s="46">
        <f t="shared" si="84"/>
        <v>3.6923076924</v>
      </c>
      <c r="AE534" s="46">
        <f t="shared" si="85"/>
        <v>16.3857383492</v>
      </c>
      <c r="AF534" s="58">
        <v>30</v>
      </c>
      <c r="AG534" s="48">
        <f t="shared" si="86"/>
        <v>0.54619127830666669</v>
      </c>
      <c r="AH534" s="171"/>
      <c r="AI534" s="58">
        <v>1</v>
      </c>
      <c r="AJ534" s="58">
        <v>370</v>
      </c>
      <c r="AK534" s="58">
        <v>0</v>
      </c>
      <c r="AL534" s="111"/>
      <c r="AM534" s="58">
        <v>1</v>
      </c>
      <c r="AN534" s="58">
        <v>14</v>
      </c>
      <c r="AO534" s="58">
        <v>0</v>
      </c>
      <c r="AP534" s="58">
        <v>371</v>
      </c>
      <c r="AQ534" s="58">
        <v>0</v>
      </c>
      <c r="AR534" s="62">
        <v>3.7740000000000003E-2</v>
      </c>
      <c r="AS534" s="58">
        <v>0</v>
      </c>
      <c r="AT534" s="111"/>
      <c r="AU534" s="171"/>
      <c r="AV534" s="58">
        <v>4</v>
      </c>
      <c r="AW534" s="58">
        <v>0</v>
      </c>
      <c r="AX534" s="58">
        <v>4</v>
      </c>
      <c r="AY534" s="171"/>
      <c r="AZ534" s="58">
        <v>1</v>
      </c>
      <c r="BA534" s="58">
        <v>92</v>
      </c>
      <c r="BB534" s="58">
        <v>0</v>
      </c>
      <c r="BC534" s="111"/>
      <c r="BD534" s="58">
        <v>1</v>
      </c>
      <c r="BE534" s="111"/>
      <c r="BF534" s="171"/>
      <c r="BG534" s="58">
        <v>4</v>
      </c>
      <c r="BH534" s="58">
        <v>0</v>
      </c>
      <c r="BI534" s="58">
        <v>4</v>
      </c>
      <c r="BJ534" s="58">
        <v>4</v>
      </c>
      <c r="BK534" s="175"/>
      <c r="BL534" s="61">
        <v>1</v>
      </c>
      <c r="BM534" s="61">
        <v>428</v>
      </c>
      <c r="BN534" s="64">
        <v>0</v>
      </c>
      <c r="BO534" s="112"/>
      <c r="BP534" s="58">
        <v>1</v>
      </c>
      <c r="BQ534" s="175"/>
      <c r="BR534" s="61">
        <v>1</v>
      </c>
      <c r="BS534" s="61">
        <v>403</v>
      </c>
      <c r="BT534" s="64">
        <v>0</v>
      </c>
      <c r="BU534" s="112"/>
      <c r="BV534" s="64">
        <v>1</v>
      </c>
      <c r="BW534" s="63">
        <v>0.46932952919999998</v>
      </c>
      <c r="BX534" s="64">
        <v>0</v>
      </c>
      <c r="BY534" s="64">
        <v>4</v>
      </c>
      <c r="BZ534" s="64">
        <v>4</v>
      </c>
      <c r="CA534" s="64">
        <v>4</v>
      </c>
      <c r="CB534" s="65">
        <v>101</v>
      </c>
      <c r="CC534" s="61">
        <v>0</v>
      </c>
      <c r="CD534" s="61">
        <v>420</v>
      </c>
      <c r="CE534" s="64">
        <v>0</v>
      </c>
      <c r="CF534" s="63">
        <v>0.24048</v>
      </c>
      <c r="CG534" s="58">
        <v>0</v>
      </c>
      <c r="CH534" s="58">
        <v>86</v>
      </c>
      <c r="CI534" s="58">
        <v>0</v>
      </c>
      <c r="CJ534" s="58">
        <v>395</v>
      </c>
      <c r="CK534" s="58">
        <v>0</v>
      </c>
      <c r="CL534" s="63">
        <v>0.21772</v>
      </c>
      <c r="CM534" s="58">
        <v>0</v>
      </c>
      <c r="CN534" s="63">
        <v>0.11553299490000001</v>
      </c>
      <c r="CO534" s="58">
        <v>0</v>
      </c>
      <c r="CP534" s="58">
        <v>0</v>
      </c>
      <c r="CQ534" s="58">
        <v>1</v>
      </c>
      <c r="CR534" s="58">
        <v>1</v>
      </c>
      <c r="CS534" s="64">
        <v>9</v>
      </c>
      <c r="CT534" s="64">
        <v>17</v>
      </c>
      <c r="CU534" s="63">
        <v>0.52941176469999995</v>
      </c>
      <c r="CV534" s="62">
        <v>0.99746192889999996</v>
      </c>
      <c r="CW534" s="62">
        <v>0.52941176469999995</v>
      </c>
      <c r="CX534" s="46">
        <f t="shared" si="87"/>
        <v>14.337521055550001</v>
      </c>
      <c r="CY534" s="60">
        <v>0</v>
      </c>
      <c r="CZ534" s="60">
        <v>0</v>
      </c>
      <c r="DA534" s="46">
        <f t="shared" si="88"/>
        <v>10.588235293999999</v>
      </c>
      <c r="DB534" s="60">
        <v>0</v>
      </c>
      <c r="DC534" s="60">
        <v>0</v>
      </c>
      <c r="DD534" s="66">
        <v>0</v>
      </c>
      <c r="DE534" s="49">
        <f t="shared" si="89"/>
        <v>0.53893527242270267</v>
      </c>
    </row>
    <row r="535" spans="1:109" x14ac:dyDescent="0.45">
      <c r="A535" s="56" t="s">
        <v>2811</v>
      </c>
      <c r="B535" s="57" t="s">
        <v>2812</v>
      </c>
      <c r="C535" s="56" t="s">
        <v>2813</v>
      </c>
      <c r="D535" s="56" t="s">
        <v>2814</v>
      </c>
      <c r="E535" s="56" t="s">
        <v>2815</v>
      </c>
      <c r="F535" s="56" t="s">
        <v>2816</v>
      </c>
      <c r="G535" s="56" t="s">
        <v>2756</v>
      </c>
      <c r="H535" s="56" t="s">
        <v>142</v>
      </c>
      <c r="I535" s="58">
        <v>0</v>
      </c>
      <c r="J535" s="59">
        <v>148</v>
      </c>
      <c r="K535" s="60">
        <v>2.6070000000000002</v>
      </c>
      <c r="L535" s="47">
        <f>IF(K535&lt;Benchmarks!C$9,0,IF(K535&lt;Benchmarks!D$9,1,IF(K535&lt;Benchmarks!E$9,2,IF(K535&lt;Benchmarks!F$9,3,IF(K535&lt;Benchmarks!G$9,4,IF(K535&lt;Benchmarks!H$9,5,6))))))</f>
        <v>4</v>
      </c>
      <c r="M535" s="62">
        <v>0.39051094889999999</v>
      </c>
      <c r="N535" s="46">
        <f t="shared" si="80"/>
        <v>1.5620437956</v>
      </c>
      <c r="O535" s="60">
        <v>1.353</v>
      </c>
      <c r="P535" s="47">
        <f>IF(O535&lt;Benchmarks!C$8,0,IF(O535&lt;Benchmarks!D$8,1,IF(O535&lt;Benchmarks!E$8,2,IF(O535&lt;Benchmarks!F$8,3,IF(O535&lt;Benchmarks!G$8,4,IF(O535&lt;Benchmarks!H$8,5,6))))))</f>
        <v>5</v>
      </c>
      <c r="Q535" s="62">
        <v>1</v>
      </c>
      <c r="R535" s="46">
        <f t="shared" si="81"/>
        <v>5</v>
      </c>
      <c r="S535" s="60">
        <v>0.30499999999999999</v>
      </c>
      <c r="T535" s="47">
        <f>IF(S535&lt;Benchmarks!C$7,0,IF(S535&lt;Benchmarks!D$7,1,IF(S535&lt;Benchmarks!E$7,2,IF(S535&lt;Benchmarks!F$7,3,IF(S535&lt;Benchmarks!G$7,4,IF(S535&lt;Benchmarks!H$7,5,6))))))</f>
        <v>0</v>
      </c>
      <c r="U535" s="62">
        <v>1</v>
      </c>
      <c r="V535" s="46">
        <f t="shared" si="82"/>
        <v>0</v>
      </c>
      <c r="W535" s="60">
        <v>4.266</v>
      </c>
      <c r="X535" s="44">
        <f>IF(W535&lt;Benchmarks!C$5,0,IF(W535&lt;Benchmarks!D$5,1,IF(W535&lt;Benchmarks!E$5,2,IF(W535&lt;Benchmarks!F$5,3,IF(W535&lt;Benchmarks!G$5,4,IF(W535&lt;Benchmarks!H$5,5,6))))))</f>
        <v>4</v>
      </c>
      <c r="Y535" s="62">
        <v>0.59854014600000005</v>
      </c>
      <c r="Z535" s="46">
        <f t="shared" si="83"/>
        <v>2.3941605840000002</v>
      </c>
      <c r="AA535" s="60">
        <v>3.3450000000000002</v>
      </c>
      <c r="AB535" s="44">
        <f>IF(AA535&lt;Benchmarks!C$6,0,IF(AA535&lt;Benchmarks!D$6,1,IF(AA535&lt;Benchmarks!E$6,2,IF(AA535&lt;Benchmarks!F$6,3,IF(AA535&lt;Benchmarks!G$6,4,IF(AA535&lt;Benchmarks!H$6,5,6))))))</f>
        <v>1</v>
      </c>
      <c r="AC535" s="62">
        <v>0</v>
      </c>
      <c r="AD535" s="46">
        <f t="shared" si="84"/>
        <v>0</v>
      </c>
      <c r="AE535" s="46">
        <f t="shared" si="85"/>
        <v>8.956204379599999</v>
      </c>
      <c r="AF535" s="58">
        <v>30</v>
      </c>
      <c r="AG535" s="48">
        <f t="shared" si="86"/>
        <v>0.29854014598666662</v>
      </c>
      <c r="AH535" s="171"/>
      <c r="AI535" s="58">
        <v>1</v>
      </c>
      <c r="AJ535" s="58">
        <v>390</v>
      </c>
      <c r="AK535" s="58">
        <v>0</v>
      </c>
      <c r="AL535" s="111"/>
      <c r="AM535" s="58">
        <v>1</v>
      </c>
      <c r="AN535" s="171"/>
      <c r="AO535" s="58">
        <v>1</v>
      </c>
      <c r="AP535" s="58">
        <v>451</v>
      </c>
      <c r="AQ535" s="58">
        <v>0</v>
      </c>
      <c r="AR535" s="111"/>
      <c r="AS535" s="58">
        <v>1</v>
      </c>
      <c r="AT535" s="111"/>
      <c r="AU535" s="171"/>
      <c r="AV535" s="58">
        <v>5</v>
      </c>
      <c r="AW535" s="58">
        <v>0</v>
      </c>
      <c r="AX535" s="58">
        <v>5</v>
      </c>
      <c r="AY535" s="171"/>
      <c r="AZ535" s="58">
        <v>1</v>
      </c>
      <c r="BA535" s="58">
        <v>113</v>
      </c>
      <c r="BB535" s="58">
        <v>0</v>
      </c>
      <c r="BC535" s="111"/>
      <c r="BD535" s="58">
        <v>1</v>
      </c>
      <c r="BE535" s="111"/>
      <c r="BF535" s="171"/>
      <c r="BG535" s="58">
        <v>5</v>
      </c>
      <c r="BH535" s="58">
        <v>0</v>
      </c>
      <c r="BI535" s="58">
        <v>5</v>
      </c>
      <c r="BJ535" s="58">
        <v>5</v>
      </c>
      <c r="BK535" s="61">
        <v>16</v>
      </c>
      <c r="BL535" s="61">
        <v>0</v>
      </c>
      <c r="BM535" s="61">
        <v>422</v>
      </c>
      <c r="BN535" s="64">
        <v>0</v>
      </c>
      <c r="BO535" s="63">
        <v>3.7909999999999999E-2</v>
      </c>
      <c r="BP535" s="58">
        <v>0</v>
      </c>
      <c r="BQ535" s="61">
        <v>11</v>
      </c>
      <c r="BR535" s="61">
        <v>0</v>
      </c>
      <c r="BS535" s="61">
        <v>460</v>
      </c>
      <c r="BT535" s="64">
        <v>0</v>
      </c>
      <c r="BU535" s="63">
        <v>2.3910000000000001E-2</v>
      </c>
      <c r="BV535" s="64">
        <v>0</v>
      </c>
      <c r="BW535" s="63">
        <v>0.36929570029999997</v>
      </c>
      <c r="BX535" s="64">
        <v>0</v>
      </c>
      <c r="BY535" s="64">
        <v>1</v>
      </c>
      <c r="BZ535" s="64">
        <v>3</v>
      </c>
      <c r="CA535" s="64">
        <v>3</v>
      </c>
      <c r="CB535" s="65">
        <v>136</v>
      </c>
      <c r="CC535" s="61">
        <v>0</v>
      </c>
      <c r="CD535" s="61">
        <v>411</v>
      </c>
      <c r="CE535" s="64">
        <v>0</v>
      </c>
      <c r="CF535" s="63">
        <v>0.33090000000000003</v>
      </c>
      <c r="CG535" s="58">
        <v>0</v>
      </c>
      <c r="CH535" s="58">
        <v>150</v>
      </c>
      <c r="CI535" s="58">
        <v>0</v>
      </c>
      <c r="CJ535" s="58">
        <v>455</v>
      </c>
      <c r="CK535" s="58">
        <v>0</v>
      </c>
      <c r="CL535" s="63">
        <v>0.32967000000000002</v>
      </c>
      <c r="CM535" s="58">
        <v>0</v>
      </c>
      <c r="CN535" s="63">
        <v>4.2794516999999999E-3</v>
      </c>
      <c r="CO535" s="58">
        <v>0</v>
      </c>
      <c r="CP535" s="58">
        <v>0</v>
      </c>
      <c r="CQ535" s="58">
        <v>0</v>
      </c>
      <c r="CR535" s="58">
        <v>0</v>
      </c>
      <c r="CS535" s="64">
        <v>8</v>
      </c>
      <c r="CT535" s="64">
        <v>17</v>
      </c>
      <c r="CU535" s="63">
        <v>0.47058823529999999</v>
      </c>
      <c r="CV535" s="62">
        <v>0.98218262810000001</v>
      </c>
      <c r="CW535" s="62">
        <v>0.47058823529999999</v>
      </c>
      <c r="CX535" s="46">
        <f t="shared" si="87"/>
        <v>7.8366788321499987</v>
      </c>
      <c r="CY535" s="60">
        <v>0</v>
      </c>
      <c r="CZ535" s="60">
        <v>0</v>
      </c>
      <c r="DA535" s="46">
        <f t="shared" si="88"/>
        <v>9.4117647059999996</v>
      </c>
      <c r="DB535" s="60">
        <v>0</v>
      </c>
      <c r="DC535" s="60">
        <v>0</v>
      </c>
      <c r="DD535" s="66">
        <v>0</v>
      </c>
      <c r="DE535" s="49">
        <f t="shared" si="89"/>
        <v>0.37293931974378375</v>
      </c>
    </row>
    <row r="536" spans="1:109" x14ac:dyDescent="0.45">
      <c r="A536" s="56" t="s">
        <v>2817</v>
      </c>
      <c r="B536" s="57" t="s">
        <v>2818</v>
      </c>
      <c r="C536" s="56" t="s">
        <v>2819</v>
      </c>
      <c r="D536" s="56" t="s">
        <v>2820</v>
      </c>
      <c r="E536" s="56" t="s">
        <v>2821</v>
      </c>
      <c r="F536" s="56" t="s">
        <v>2816</v>
      </c>
      <c r="G536" s="56" t="s">
        <v>2756</v>
      </c>
      <c r="H536" s="56" t="s">
        <v>142</v>
      </c>
      <c r="I536" s="58">
        <v>0</v>
      </c>
      <c r="J536" s="59">
        <v>59</v>
      </c>
      <c r="K536" s="60">
        <v>2.4630000000000001</v>
      </c>
      <c r="L536" s="47">
        <f>IF(K536&lt;Benchmarks!C$9,0,IF(K536&lt;Benchmarks!D$9,1,IF(K536&lt;Benchmarks!E$9,2,IF(K536&lt;Benchmarks!F$9,3,IF(K536&lt;Benchmarks!G$9,4,IF(K536&lt;Benchmarks!H$9,5,6))))))</f>
        <v>3</v>
      </c>
      <c r="M536" s="62">
        <v>0.63138686129999999</v>
      </c>
      <c r="N536" s="46">
        <f t="shared" si="80"/>
        <v>1.8941605839</v>
      </c>
      <c r="O536" s="60">
        <v>1.0549999999999999</v>
      </c>
      <c r="P536" s="47">
        <f>IF(O536&lt;Benchmarks!C$8,0,IF(O536&lt;Benchmarks!D$8,1,IF(O536&lt;Benchmarks!E$8,2,IF(O536&lt;Benchmarks!F$8,3,IF(O536&lt;Benchmarks!G$8,4,IF(O536&lt;Benchmarks!H$8,5,6))))))</f>
        <v>2</v>
      </c>
      <c r="Q536" s="62">
        <v>1</v>
      </c>
      <c r="R536" s="46">
        <f t="shared" si="81"/>
        <v>2</v>
      </c>
      <c r="S536" s="60">
        <v>0.27900000000000003</v>
      </c>
      <c r="T536" s="47">
        <f>IF(S536&lt;Benchmarks!C$7,0,IF(S536&lt;Benchmarks!D$7,1,IF(S536&lt;Benchmarks!E$7,2,IF(S536&lt;Benchmarks!F$7,3,IF(S536&lt;Benchmarks!G$7,4,IF(S536&lt;Benchmarks!H$7,5,6))))))</f>
        <v>0</v>
      </c>
      <c r="U536" s="62">
        <v>1</v>
      </c>
      <c r="V536" s="46">
        <f t="shared" si="82"/>
        <v>0</v>
      </c>
      <c r="W536" s="60">
        <v>3.7959999999999998</v>
      </c>
      <c r="X536" s="44">
        <f>IF(W536&lt;Benchmarks!C$5,0,IF(W536&lt;Benchmarks!D$5,1,IF(W536&lt;Benchmarks!E$5,2,IF(W536&lt;Benchmarks!F$5,3,IF(W536&lt;Benchmarks!G$5,4,IF(W536&lt;Benchmarks!H$5,5,6))))))</f>
        <v>1</v>
      </c>
      <c r="Y536" s="62">
        <v>0.77737226280000005</v>
      </c>
      <c r="Z536" s="46">
        <f t="shared" si="83"/>
        <v>0.77737226280000005</v>
      </c>
      <c r="AA536" s="60">
        <v>3.3330000000000002</v>
      </c>
      <c r="AB536" s="44">
        <f>IF(AA536&lt;Benchmarks!C$6,0,IF(AA536&lt;Benchmarks!D$6,1,IF(AA536&lt;Benchmarks!E$6,2,IF(AA536&lt;Benchmarks!F$6,3,IF(AA536&lt;Benchmarks!G$6,4,IF(AA536&lt;Benchmarks!H$6,5,6))))))</f>
        <v>1</v>
      </c>
      <c r="AC536" s="62">
        <v>0.28205128210000002</v>
      </c>
      <c r="AD536" s="46">
        <f t="shared" si="84"/>
        <v>0.28205128210000002</v>
      </c>
      <c r="AE536" s="46">
        <f t="shared" si="85"/>
        <v>4.9535841288000002</v>
      </c>
      <c r="AF536" s="58">
        <v>30</v>
      </c>
      <c r="AG536" s="48">
        <f t="shared" si="86"/>
        <v>0.16511947096000001</v>
      </c>
      <c r="AH536" s="58">
        <v>14</v>
      </c>
      <c r="AI536" s="58">
        <v>0</v>
      </c>
      <c r="AJ536" s="58">
        <v>89</v>
      </c>
      <c r="AK536" s="58">
        <v>0</v>
      </c>
      <c r="AL536" s="62">
        <v>0.1573</v>
      </c>
      <c r="AM536" s="58">
        <v>0</v>
      </c>
      <c r="AN536" s="171"/>
      <c r="AO536" s="58">
        <v>1</v>
      </c>
      <c r="AP536" s="58">
        <v>143</v>
      </c>
      <c r="AQ536" s="58">
        <v>0</v>
      </c>
      <c r="AR536" s="111"/>
      <c r="AS536" s="58">
        <v>1</v>
      </c>
      <c r="AT536" s="111"/>
      <c r="AU536" s="58">
        <v>2</v>
      </c>
      <c r="AV536" s="58">
        <v>5</v>
      </c>
      <c r="AW536" s="58">
        <v>6</v>
      </c>
      <c r="AX536" s="58">
        <v>6</v>
      </c>
      <c r="AY536" s="58">
        <v>0</v>
      </c>
      <c r="AZ536" s="58">
        <v>0</v>
      </c>
      <c r="BA536" s="58">
        <v>37</v>
      </c>
      <c r="BB536" s="58">
        <v>0</v>
      </c>
      <c r="BC536" s="62">
        <v>0</v>
      </c>
      <c r="BD536" s="58">
        <v>0</v>
      </c>
      <c r="BE536" s="62">
        <v>1.0808025285</v>
      </c>
      <c r="BF536" s="58">
        <v>0</v>
      </c>
      <c r="BG536" s="58">
        <v>6</v>
      </c>
      <c r="BH536" s="58">
        <v>6</v>
      </c>
      <c r="BI536" s="58">
        <v>6</v>
      </c>
      <c r="BJ536" s="58">
        <v>6</v>
      </c>
      <c r="BK536" s="175"/>
      <c r="BL536" s="61">
        <v>1</v>
      </c>
      <c r="BM536" s="61">
        <v>151</v>
      </c>
      <c r="BN536" s="64">
        <v>0</v>
      </c>
      <c r="BO536" s="112"/>
      <c r="BP536" s="58">
        <v>1</v>
      </c>
      <c r="BQ536" s="175"/>
      <c r="BR536" s="61">
        <v>1</v>
      </c>
      <c r="BS536" s="61">
        <v>174</v>
      </c>
      <c r="BT536" s="64">
        <v>0</v>
      </c>
      <c r="BU536" s="112"/>
      <c r="BV536" s="64">
        <v>1</v>
      </c>
      <c r="BW536" s="63">
        <v>0.13212533030000001</v>
      </c>
      <c r="BX536" s="64">
        <v>0</v>
      </c>
      <c r="BY536" s="64">
        <v>1</v>
      </c>
      <c r="BZ536" s="64">
        <v>1</v>
      </c>
      <c r="CA536" s="64">
        <v>1</v>
      </c>
      <c r="CB536" s="177"/>
      <c r="CC536" s="61">
        <v>1</v>
      </c>
      <c r="CD536" s="61">
        <v>130</v>
      </c>
      <c r="CE536" s="64">
        <v>0</v>
      </c>
      <c r="CF536" s="112"/>
      <c r="CG536" s="58">
        <v>1</v>
      </c>
      <c r="CH536" s="171"/>
      <c r="CI536" s="58">
        <v>1</v>
      </c>
      <c r="CJ536" s="58">
        <v>157</v>
      </c>
      <c r="CK536" s="58">
        <v>0</v>
      </c>
      <c r="CL536" s="112"/>
      <c r="CM536" s="58">
        <v>1</v>
      </c>
      <c r="CN536" s="63">
        <v>0.23366555920000001</v>
      </c>
      <c r="CO536" s="58">
        <v>0</v>
      </c>
      <c r="CP536" s="58">
        <v>4</v>
      </c>
      <c r="CQ536" s="58">
        <v>2</v>
      </c>
      <c r="CR536" s="58">
        <v>4</v>
      </c>
      <c r="CS536" s="64">
        <v>11</v>
      </c>
      <c r="CT536" s="64">
        <v>17</v>
      </c>
      <c r="CU536" s="63">
        <v>0.64705882349999999</v>
      </c>
      <c r="CV536" s="62">
        <v>0.98830409360000004</v>
      </c>
      <c r="CW536" s="62">
        <v>0.64705882349999999</v>
      </c>
      <c r="CX536" s="46">
        <f t="shared" si="87"/>
        <v>4.3343861127000007</v>
      </c>
      <c r="CY536" s="60">
        <v>0</v>
      </c>
      <c r="CZ536" s="60">
        <v>0</v>
      </c>
      <c r="DA536" s="46">
        <f t="shared" si="88"/>
        <v>12.94117647</v>
      </c>
      <c r="DB536" s="60">
        <v>0</v>
      </c>
      <c r="DC536" s="60">
        <v>0</v>
      </c>
      <c r="DD536" s="66">
        <v>0</v>
      </c>
      <c r="DE536" s="49">
        <f t="shared" si="89"/>
        <v>0.37352567746378379</v>
      </c>
    </row>
    <row r="537" spans="1:109" x14ac:dyDescent="0.45">
      <c r="A537" s="56" t="s">
        <v>2822</v>
      </c>
      <c r="B537" s="57" t="s">
        <v>2823</v>
      </c>
      <c r="C537" s="56" t="s">
        <v>2824</v>
      </c>
      <c r="D537" s="56" t="s">
        <v>2825</v>
      </c>
      <c r="E537" s="56" t="s">
        <v>2826</v>
      </c>
      <c r="F537" s="56" t="s">
        <v>2767</v>
      </c>
      <c r="G537" s="56" t="s">
        <v>2756</v>
      </c>
      <c r="H537" s="56" t="s">
        <v>142</v>
      </c>
      <c r="I537" s="58">
        <v>0</v>
      </c>
      <c r="J537" s="59">
        <v>90</v>
      </c>
      <c r="K537" s="60">
        <v>2.5059999999999998</v>
      </c>
      <c r="L537" s="47">
        <f>IF(K537&lt;Benchmarks!C$9,0,IF(K537&lt;Benchmarks!D$9,1,IF(K537&lt;Benchmarks!E$9,2,IF(K537&lt;Benchmarks!F$9,3,IF(K537&lt;Benchmarks!G$9,4,IF(K537&lt;Benchmarks!H$9,5,6))))))</f>
        <v>3</v>
      </c>
      <c r="M537" s="62">
        <v>0.88321167879999996</v>
      </c>
      <c r="N537" s="46">
        <f t="shared" si="80"/>
        <v>2.6496350363999999</v>
      </c>
      <c r="O537" s="60">
        <v>1.0169999999999999</v>
      </c>
      <c r="P537" s="47">
        <f>IF(O537&lt;Benchmarks!C$8,0,IF(O537&lt;Benchmarks!D$8,1,IF(O537&lt;Benchmarks!E$8,2,IF(O537&lt;Benchmarks!F$8,3,IF(O537&lt;Benchmarks!G$8,4,IF(O537&lt;Benchmarks!H$8,5,6))))))</f>
        <v>1</v>
      </c>
      <c r="Q537" s="62">
        <v>1</v>
      </c>
      <c r="R537" s="46">
        <f t="shared" si="81"/>
        <v>1</v>
      </c>
      <c r="S537" s="60">
        <v>0.22700000000000001</v>
      </c>
      <c r="T537" s="47">
        <f>IF(S537&lt;Benchmarks!C$7,0,IF(S537&lt;Benchmarks!D$7,1,IF(S537&lt;Benchmarks!E$7,2,IF(S537&lt;Benchmarks!F$7,3,IF(S537&lt;Benchmarks!G$7,4,IF(S537&lt;Benchmarks!H$7,5,6))))))</f>
        <v>0</v>
      </c>
      <c r="U537" s="62">
        <v>1</v>
      </c>
      <c r="V537" s="46">
        <f t="shared" si="82"/>
        <v>0</v>
      </c>
      <c r="W537" s="60">
        <v>3.75</v>
      </c>
      <c r="X537" s="44">
        <f>IF(W537&lt;Benchmarks!C$5,0,IF(W537&lt;Benchmarks!D$5,1,IF(W537&lt;Benchmarks!E$5,2,IF(W537&lt;Benchmarks!F$5,3,IF(W537&lt;Benchmarks!G$5,4,IF(W537&lt;Benchmarks!H$5,5,6))))))</f>
        <v>1</v>
      </c>
      <c r="Y537" s="62">
        <v>0.85401459850000006</v>
      </c>
      <c r="Z537" s="46">
        <f t="shared" si="83"/>
        <v>0.85401459850000006</v>
      </c>
      <c r="AA537" s="60">
        <v>3.5339999999999998</v>
      </c>
      <c r="AB537" s="44">
        <f>IF(AA537&lt;Benchmarks!C$6,0,IF(AA537&lt;Benchmarks!D$6,1,IF(AA537&lt;Benchmarks!E$6,2,IF(AA537&lt;Benchmarks!F$6,3,IF(AA537&lt;Benchmarks!G$6,4,IF(AA537&lt;Benchmarks!H$6,5,6))))))</f>
        <v>2</v>
      </c>
      <c r="AC537" s="62">
        <v>0.74358974359999996</v>
      </c>
      <c r="AD537" s="46">
        <f t="shared" si="84"/>
        <v>1.4871794871999999</v>
      </c>
      <c r="AE537" s="46">
        <f t="shared" si="85"/>
        <v>5.9908291220999992</v>
      </c>
      <c r="AF537" s="58">
        <v>30</v>
      </c>
      <c r="AG537" s="48">
        <f t="shared" si="86"/>
        <v>0.19969430406999997</v>
      </c>
      <c r="AH537" s="171"/>
      <c r="AI537" s="58">
        <v>1</v>
      </c>
      <c r="AJ537" s="58">
        <v>110</v>
      </c>
      <c r="AK537" s="58">
        <v>0</v>
      </c>
      <c r="AL537" s="111"/>
      <c r="AM537" s="58">
        <v>1</v>
      </c>
      <c r="AN537" s="171"/>
      <c r="AO537" s="58">
        <v>1</v>
      </c>
      <c r="AP537" s="58">
        <v>149</v>
      </c>
      <c r="AQ537" s="58">
        <v>0</v>
      </c>
      <c r="AR537" s="111"/>
      <c r="AS537" s="58">
        <v>1</v>
      </c>
      <c r="AT537" s="111"/>
      <c r="AU537" s="171"/>
      <c r="AV537" s="58">
        <v>3</v>
      </c>
      <c r="AW537" s="58">
        <v>0</v>
      </c>
      <c r="AX537" s="58">
        <v>3</v>
      </c>
      <c r="AY537" s="58">
        <v>0</v>
      </c>
      <c r="AZ537" s="58">
        <v>0</v>
      </c>
      <c r="BA537" s="58">
        <v>40</v>
      </c>
      <c r="BB537" s="58">
        <v>0</v>
      </c>
      <c r="BC537" s="62">
        <v>0</v>
      </c>
      <c r="BD537" s="58">
        <v>0</v>
      </c>
      <c r="BE537" s="111"/>
      <c r="BF537" s="58">
        <v>2</v>
      </c>
      <c r="BG537" s="58">
        <v>6</v>
      </c>
      <c r="BH537" s="58">
        <v>6</v>
      </c>
      <c r="BI537" s="58">
        <v>6</v>
      </c>
      <c r="BJ537" s="58">
        <v>6</v>
      </c>
      <c r="BK537" s="175"/>
      <c r="BL537" s="61">
        <v>1</v>
      </c>
      <c r="BM537" s="61">
        <v>175</v>
      </c>
      <c r="BN537" s="64">
        <v>0</v>
      </c>
      <c r="BO537" s="112"/>
      <c r="BP537" s="58">
        <v>1</v>
      </c>
      <c r="BQ537" s="175"/>
      <c r="BR537" s="61">
        <v>1</v>
      </c>
      <c r="BS537" s="61">
        <v>164</v>
      </c>
      <c r="BT537" s="64">
        <v>0</v>
      </c>
      <c r="BU537" s="112"/>
      <c r="BV537" s="64">
        <v>1</v>
      </c>
      <c r="BW537" s="63">
        <v>0.3598179909</v>
      </c>
      <c r="BX537" s="64">
        <v>0</v>
      </c>
      <c r="BY537" s="64">
        <v>2</v>
      </c>
      <c r="BZ537" s="64">
        <v>3</v>
      </c>
      <c r="CA537" s="64">
        <v>3</v>
      </c>
      <c r="CB537" s="65">
        <v>15</v>
      </c>
      <c r="CC537" s="61">
        <v>0</v>
      </c>
      <c r="CD537" s="61">
        <v>152</v>
      </c>
      <c r="CE537" s="64">
        <v>0</v>
      </c>
      <c r="CF537" s="63">
        <v>9.8680000000000004E-2</v>
      </c>
      <c r="CG537" s="58">
        <v>0</v>
      </c>
      <c r="CH537" s="58">
        <v>19</v>
      </c>
      <c r="CI537" s="58">
        <v>0</v>
      </c>
      <c r="CJ537" s="58">
        <v>145</v>
      </c>
      <c r="CK537" s="58">
        <v>0</v>
      </c>
      <c r="CL537" s="63">
        <v>0.13103000000000001</v>
      </c>
      <c r="CM537" s="58">
        <v>0</v>
      </c>
      <c r="CN537" s="112"/>
      <c r="CO537" s="171"/>
      <c r="CP537" s="58">
        <v>0</v>
      </c>
      <c r="CQ537" s="58">
        <v>0</v>
      </c>
      <c r="CR537" s="58">
        <v>0</v>
      </c>
      <c r="CS537" s="64">
        <v>9</v>
      </c>
      <c r="CT537" s="64">
        <v>17</v>
      </c>
      <c r="CU537" s="63">
        <v>0.52941176469999995</v>
      </c>
      <c r="CV537" s="62">
        <v>0.93641618500000001</v>
      </c>
      <c r="CW537" s="62">
        <v>0.26470588239999998</v>
      </c>
      <c r="CX537" s="46">
        <f t="shared" si="87"/>
        <v>5.2419754818374988</v>
      </c>
      <c r="CY537" s="60">
        <v>0</v>
      </c>
      <c r="CZ537" s="60">
        <v>0</v>
      </c>
      <c r="DA537" s="46">
        <f t="shared" si="88"/>
        <v>5.2941176479999994</v>
      </c>
      <c r="DB537" s="60">
        <v>0</v>
      </c>
      <c r="DC537" s="60">
        <v>0</v>
      </c>
      <c r="DD537" s="66">
        <v>0</v>
      </c>
      <c r="DE537" s="49">
        <f t="shared" si="89"/>
        <v>0.22780741902351348</v>
      </c>
    </row>
    <row r="538" spans="1:109" x14ac:dyDescent="0.45">
      <c r="A538" s="56" t="s">
        <v>2827</v>
      </c>
      <c r="B538" s="57" t="s">
        <v>2828</v>
      </c>
      <c r="C538" s="56" t="s">
        <v>2829</v>
      </c>
      <c r="D538" s="56" t="s">
        <v>2830</v>
      </c>
      <c r="E538" s="56" t="s">
        <v>2831</v>
      </c>
      <c r="F538" s="56" t="s">
        <v>2805</v>
      </c>
      <c r="G538" s="56" t="s">
        <v>2756</v>
      </c>
      <c r="H538" s="56" t="s">
        <v>142</v>
      </c>
      <c r="I538" s="58">
        <v>0</v>
      </c>
      <c r="J538" s="59">
        <v>99</v>
      </c>
      <c r="K538" s="60">
        <v>2.198</v>
      </c>
      <c r="L538" s="47">
        <f>IF(K538&lt;Benchmarks!C$9,0,IF(K538&lt;Benchmarks!D$9,1,IF(K538&lt;Benchmarks!E$9,2,IF(K538&lt;Benchmarks!F$9,3,IF(K538&lt;Benchmarks!G$9,4,IF(K538&lt;Benchmarks!H$9,5,6))))))</f>
        <v>1</v>
      </c>
      <c r="M538" s="62">
        <v>0.33211678830000002</v>
      </c>
      <c r="N538" s="46">
        <f t="shared" si="80"/>
        <v>0.33211678830000002</v>
      </c>
      <c r="O538" s="60">
        <v>1.0209999999999999</v>
      </c>
      <c r="P538" s="47">
        <f>IF(O538&lt;Benchmarks!C$8,0,IF(O538&lt;Benchmarks!D$8,1,IF(O538&lt;Benchmarks!E$8,2,IF(O538&lt;Benchmarks!F$8,3,IF(O538&lt;Benchmarks!G$8,4,IF(O538&lt;Benchmarks!H$8,5,6))))))</f>
        <v>1</v>
      </c>
      <c r="Q538" s="62">
        <v>1</v>
      </c>
      <c r="R538" s="46">
        <f t="shared" si="81"/>
        <v>1</v>
      </c>
      <c r="S538" s="60">
        <v>0.316</v>
      </c>
      <c r="T538" s="47">
        <f>IF(S538&lt;Benchmarks!C$7,0,IF(S538&lt;Benchmarks!D$7,1,IF(S538&lt;Benchmarks!E$7,2,IF(S538&lt;Benchmarks!F$7,3,IF(S538&lt;Benchmarks!G$7,4,IF(S538&lt;Benchmarks!H$7,5,6))))))</f>
        <v>1</v>
      </c>
      <c r="U538" s="62">
        <v>1</v>
      </c>
      <c r="V538" s="46">
        <f t="shared" si="82"/>
        <v>1</v>
      </c>
      <c r="W538" s="60">
        <v>3.536</v>
      </c>
      <c r="X538" s="44">
        <f>IF(W538&lt;Benchmarks!C$5,0,IF(W538&lt;Benchmarks!D$5,1,IF(W538&lt;Benchmarks!E$5,2,IF(W538&lt;Benchmarks!F$5,3,IF(W538&lt;Benchmarks!G$5,4,IF(W538&lt;Benchmarks!H$5,5,6))))))</f>
        <v>0</v>
      </c>
      <c r="Y538" s="62">
        <v>0.68978102190000001</v>
      </c>
      <c r="Z538" s="46">
        <f t="shared" si="83"/>
        <v>0</v>
      </c>
      <c r="AA538" s="60">
        <v>3.194</v>
      </c>
      <c r="AB538" s="44">
        <f>IF(AA538&lt;Benchmarks!C$6,0,IF(AA538&lt;Benchmarks!D$6,1,IF(AA538&lt;Benchmarks!E$6,2,IF(AA538&lt;Benchmarks!F$6,3,IF(AA538&lt;Benchmarks!G$6,4,IF(AA538&lt;Benchmarks!H$6,5,6))))))</f>
        <v>0</v>
      </c>
      <c r="AC538" s="62">
        <v>0.24358974359999999</v>
      </c>
      <c r="AD538" s="46">
        <f t="shared" si="84"/>
        <v>0</v>
      </c>
      <c r="AE538" s="46">
        <f t="shared" si="85"/>
        <v>2.3321167883</v>
      </c>
      <c r="AF538" s="58">
        <v>30</v>
      </c>
      <c r="AG538" s="48">
        <f t="shared" si="86"/>
        <v>7.7737226276666668E-2</v>
      </c>
      <c r="AH538" s="58">
        <v>13</v>
      </c>
      <c r="AI538" s="58">
        <v>0</v>
      </c>
      <c r="AJ538" s="58">
        <v>174</v>
      </c>
      <c r="AK538" s="58">
        <v>0</v>
      </c>
      <c r="AL538" s="62">
        <v>7.4709999999999999E-2</v>
      </c>
      <c r="AM538" s="58">
        <v>0</v>
      </c>
      <c r="AN538" s="171"/>
      <c r="AO538" s="58">
        <v>1</v>
      </c>
      <c r="AP538" s="58">
        <v>269</v>
      </c>
      <c r="AQ538" s="58">
        <v>0</v>
      </c>
      <c r="AR538" s="111"/>
      <c r="AS538" s="58">
        <v>1</v>
      </c>
      <c r="AT538" s="111"/>
      <c r="AU538" s="58">
        <v>2</v>
      </c>
      <c r="AV538" s="58">
        <v>5</v>
      </c>
      <c r="AW538" s="58">
        <v>6</v>
      </c>
      <c r="AX538" s="58">
        <v>6</v>
      </c>
      <c r="AY538" s="171"/>
      <c r="AZ538" s="58">
        <v>1</v>
      </c>
      <c r="BA538" s="58">
        <v>70</v>
      </c>
      <c r="BB538" s="58">
        <v>0</v>
      </c>
      <c r="BC538" s="111"/>
      <c r="BD538" s="58">
        <v>1</v>
      </c>
      <c r="BE538" s="111"/>
      <c r="BF538" s="58">
        <v>2</v>
      </c>
      <c r="BG538" s="58">
        <v>4</v>
      </c>
      <c r="BH538" s="58">
        <v>5</v>
      </c>
      <c r="BI538" s="58">
        <v>5</v>
      </c>
      <c r="BJ538" s="58">
        <v>6</v>
      </c>
      <c r="BK538" s="61">
        <v>14</v>
      </c>
      <c r="BL538" s="61">
        <v>0</v>
      </c>
      <c r="BM538" s="61">
        <v>296</v>
      </c>
      <c r="BN538" s="64">
        <v>0</v>
      </c>
      <c r="BO538" s="63">
        <v>4.7300000000000002E-2</v>
      </c>
      <c r="BP538" s="58">
        <v>0</v>
      </c>
      <c r="BQ538" s="61">
        <v>12</v>
      </c>
      <c r="BR538" s="61">
        <v>0</v>
      </c>
      <c r="BS538" s="61">
        <v>310</v>
      </c>
      <c r="BT538" s="64">
        <v>0</v>
      </c>
      <c r="BU538" s="63">
        <v>3.8710000000000001E-2</v>
      </c>
      <c r="BV538" s="64">
        <v>0</v>
      </c>
      <c r="BW538" s="63">
        <v>0.1816067653</v>
      </c>
      <c r="BX538" s="64">
        <v>0</v>
      </c>
      <c r="BY538" s="64">
        <v>0</v>
      </c>
      <c r="BZ538" s="64">
        <v>1</v>
      </c>
      <c r="CA538" s="64">
        <v>1</v>
      </c>
      <c r="CB538" s="65">
        <v>39</v>
      </c>
      <c r="CC538" s="61">
        <v>0</v>
      </c>
      <c r="CD538" s="61">
        <v>289</v>
      </c>
      <c r="CE538" s="64">
        <v>0</v>
      </c>
      <c r="CF538" s="63">
        <v>0.13494999999999999</v>
      </c>
      <c r="CG538" s="58">
        <v>0</v>
      </c>
      <c r="CH538" s="58">
        <v>49</v>
      </c>
      <c r="CI538" s="58">
        <v>0</v>
      </c>
      <c r="CJ538" s="58">
        <v>303</v>
      </c>
      <c r="CK538" s="58">
        <v>0</v>
      </c>
      <c r="CL538" s="63">
        <v>0.16172</v>
      </c>
      <c r="CM538" s="58">
        <v>0</v>
      </c>
      <c r="CN538" s="112"/>
      <c r="CO538" s="171"/>
      <c r="CP538" s="58">
        <v>0</v>
      </c>
      <c r="CQ538" s="58">
        <v>0</v>
      </c>
      <c r="CR538" s="58">
        <v>0</v>
      </c>
      <c r="CS538" s="64">
        <v>7</v>
      </c>
      <c r="CT538" s="64">
        <v>17</v>
      </c>
      <c r="CU538" s="63">
        <v>0.41176470590000003</v>
      </c>
      <c r="CV538" s="62">
        <v>0.99346405230000001</v>
      </c>
      <c r="CW538" s="62">
        <v>0.41176470590000003</v>
      </c>
      <c r="CX538" s="46">
        <f t="shared" si="87"/>
        <v>2.0406021897625002</v>
      </c>
      <c r="CY538" s="60">
        <v>0</v>
      </c>
      <c r="CZ538" s="60">
        <v>0</v>
      </c>
      <c r="DA538" s="46">
        <f t="shared" si="88"/>
        <v>8.2352941180000006</v>
      </c>
      <c r="DB538" s="60">
        <v>0</v>
      </c>
      <c r="DC538" s="60">
        <v>0</v>
      </c>
      <c r="DD538" s="66">
        <v>0</v>
      </c>
      <c r="DE538" s="49">
        <f t="shared" si="89"/>
        <v>0.22218154178945948</v>
      </c>
    </row>
    <row r="539" spans="1:109" x14ac:dyDescent="0.45">
      <c r="A539" s="56" t="s">
        <v>2832</v>
      </c>
      <c r="B539" s="57" t="s">
        <v>2833</v>
      </c>
      <c r="C539" s="56" t="s">
        <v>2834</v>
      </c>
      <c r="D539" s="56" t="s">
        <v>2835</v>
      </c>
      <c r="E539" s="56" t="s">
        <v>2836</v>
      </c>
      <c r="F539" s="56" t="s">
        <v>2816</v>
      </c>
      <c r="G539" s="56" t="s">
        <v>2756</v>
      </c>
      <c r="H539" s="56" t="s">
        <v>142</v>
      </c>
      <c r="I539" s="58">
        <v>0</v>
      </c>
      <c r="J539" s="59">
        <v>99</v>
      </c>
      <c r="K539" s="60">
        <v>2.488</v>
      </c>
      <c r="L539" s="47">
        <f>IF(K539&lt;Benchmarks!C$9,0,IF(K539&lt;Benchmarks!D$9,1,IF(K539&lt;Benchmarks!E$9,2,IF(K539&lt;Benchmarks!F$9,3,IF(K539&lt;Benchmarks!G$9,4,IF(K539&lt;Benchmarks!H$9,5,6))))))</f>
        <v>3</v>
      </c>
      <c r="M539" s="62">
        <v>0.35766423359999999</v>
      </c>
      <c r="N539" s="46">
        <f t="shared" si="80"/>
        <v>1.0729927008</v>
      </c>
      <c r="O539" s="60">
        <v>1.0569999999999999</v>
      </c>
      <c r="P539" s="47">
        <f>IF(O539&lt;Benchmarks!C$8,0,IF(O539&lt;Benchmarks!D$8,1,IF(O539&lt;Benchmarks!E$8,2,IF(O539&lt;Benchmarks!F$8,3,IF(O539&lt;Benchmarks!G$8,4,IF(O539&lt;Benchmarks!H$8,5,6))))))</f>
        <v>2</v>
      </c>
      <c r="Q539" s="62">
        <v>1</v>
      </c>
      <c r="R539" s="46">
        <f t="shared" si="81"/>
        <v>2</v>
      </c>
      <c r="S539" s="60">
        <v>0.28899999999999998</v>
      </c>
      <c r="T539" s="47">
        <f>IF(S539&lt;Benchmarks!C$7,0,IF(S539&lt;Benchmarks!D$7,1,IF(S539&lt;Benchmarks!E$7,2,IF(S539&lt;Benchmarks!F$7,3,IF(S539&lt;Benchmarks!G$7,4,IF(S539&lt;Benchmarks!H$7,5,6))))))</f>
        <v>0</v>
      </c>
      <c r="U539" s="62">
        <v>1</v>
      </c>
      <c r="V539" s="46">
        <f t="shared" si="82"/>
        <v>0</v>
      </c>
      <c r="W539" s="60">
        <v>3.835</v>
      </c>
      <c r="X539" s="44">
        <f>IF(W539&lt;Benchmarks!C$5,0,IF(W539&lt;Benchmarks!D$5,1,IF(W539&lt;Benchmarks!E$5,2,IF(W539&lt;Benchmarks!F$5,3,IF(W539&lt;Benchmarks!G$5,4,IF(W539&lt;Benchmarks!H$5,5,6))))))</f>
        <v>2</v>
      </c>
      <c r="Y539" s="62">
        <v>0.64598540149999994</v>
      </c>
      <c r="Z539" s="46">
        <f t="shared" si="83"/>
        <v>1.2919708029999999</v>
      </c>
      <c r="AA539" s="60">
        <v>3.2639999999999998</v>
      </c>
      <c r="AB539" s="44">
        <f>IF(AA539&lt;Benchmarks!C$6,0,IF(AA539&lt;Benchmarks!D$6,1,IF(AA539&lt;Benchmarks!E$6,2,IF(AA539&lt;Benchmarks!F$6,3,IF(AA539&lt;Benchmarks!G$6,4,IF(AA539&lt;Benchmarks!H$6,5,6))))))</f>
        <v>0</v>
      </c>
      <c r="AC539" s="62">
        <v>0.1025641026</v>
      </c>
      <c r="AD539" s="46">
        <f t="shared" si="84"/>
        <v>0</v>
      </c>
      <c r="AE539" s="46">
        <f t="shared" si="85"/>
        <v>4.3649635038000003</v>
      </c>
      <c r="AF539" s="58">
        <v>30</v>
      </c>
      <c r="AG539" s="48">
        <f t="shared" si="86"/>
        <v>0.14549878346</v>
      </c>
      <c r="AH539" s="171"/>
      <c r="AI539" s="58">
        <v>1</v>
      </c>
      <c r="AJ539" s="58">
        <v>217</v>
      </c>
      <c r="AK539" s="58">
        <v>0</v>
      </c>
      <c r="AL539" s="111"/>
      <c r="AM539" s="58">
        <v>1</v>
      </c>
      <c r="AN539" s="171"/>
      <c r="AO539" s="58">
        <v>1</v>
      </c>
      <c r="AP539" s="58">
        <v>286</v>
      </c>
      <c r="AQ539" s="58">
        <v>0</v>
      </c>
      <c r="AR539" s="111"/>
      <c r="AS539" s="58">
        <v>1</v>
      </c>
      <c r="AT539" s="62">
        <v>0.49342891280000001</v>
      </c>
      <c r="AU539" s="58">
        <v>0</v>
      </c>
      <c r="AV539" s="58">
        <v>5</v>
      </c>
      <c r="AW539" s="58">
        <v>6</v>
      </c>
      <c r="AX539" s="58">
        <v>6</v>
      </c>
      <c r="AY539" s="171"/>
      <c r="AZ539" s="58">
        <v>1</v>
      </c>
      <c r="BA539" s="58">
        <v>73</v>
      </c>
      <c r="BB539" s="58">
        <v>0</v>
      </c>
      <c r="BC539" s="111"/>
      <c r="BD539" s="58">
        <v>1</v>
      </c>
      <c r="BE539" s="111"/>
      <c r="BF539" s="171"/>
      <c r="BG539" s="58">
        <v>3</v>
      </c>
      <c r="BH539" s="58">
        <v>0</v>
      </c>
      <c r="BI539" s="58">
        <v>3</v>
      </c>
      <c r="BJ539" s="58">
        <v>6</v>
      </c>
      <c r="BK539" s="61">
        <v>13</v>
      </c>
      <c r="BL539" s="61">
        <v>0</v>
      </c>
      <c r="BM539" s="61">
        <v>296</v>
      </c>
      <c r="BN539" s="64">
        <v>0</v>
      </c>
      <c r="BO539" s="63">
        <v>4.3920000000000001E-2</v>
      </c>
      <c r="BP539" s="58">
        <v>0</v>
      </c>
      <c r="BQ539" s="175"/>
      <c r="BR539" s="61">
        <v>1</v>
      </c>
      <c r="BS539" s="61">
        <v>315</v>
      </c>
      <c r="BT539" s="64">
        <v>0</v>
      </c>
      <c r="BU539" s="112"/>
      <c r="BV539" s="64">
        <v>1</v>
      </c>
      <c r="BW539" s="112"/>
      <c r="BX539" s="64">
        <v>2</v>
      </c>
      <c r="BY539" s="64">
        <v>2</v>
      </c>
      <c r="BZ539" s="64">
        <v>5</v>
      </c>
      <c r="CA539" s="64">
        <v>5</v>
      </c>
      <c r="CB539" s="65">
        <v>27</v>
      </c>
      <c r="CC539" s="61">
        <v>0</v>
      </c>
      <c r="CD539" s="61">
        <v>296</v>
      </c>
      <c r="CE539" s="64">
        <v>0</v>
      </c>
      <c r="CF539" s="63">
        <v>9.1219999999999996E-2</v>
      </c>
      <c r="CG539" s="58">
        <v>0</v>
      </c>
      <c r="CH539" s="58">
        <v>21</v>
      </c>
      <c r="CI539" s="58">
        <v>0</v>
      </c>
      <c r="CJ539" s="58">
        <v>315</v>
      </c>
      <c r="CK539" s="58">
        <v>0</v>
      </c>
      <c r="CL539" s="63">
        <v>6.6669999999999993E-2</v>
      </c>
      <c r="CM539" s="58">
        <v>0</v>
      </c>
      <c r="CN539" s="63">
        <v>0.51424382069999997</v>
      </c>
      <c r="CO539" s="58">
        <v>0</v>
      </c>
      <c r="CP539" s="58">
        <v>3</v>
      </c>
      <c r="CQ539" s="58">
        <v>5</v>
      </c>
      <c r="CR539" s="58">
        <v>5</v>
      </c>
      <c r="CS539" s="64">
        <v>16</v>
      </c>
      <c r="CT539" s="64">
        <v>17</v>
      </c>
      <c r="CU539" s="63">
        <v>0.94117647059999998</v>
      </c>
      <c r="CV539" s="62">
        <v>0.94801223239999999</v>
      </c>
      <c r="CW539" s="62">
        <v>0.47058823529999999</v>
      </c>
      <c r="CX539" s="46">
        <f t="shared" si="87"/>
        <v>3.819343065825</v>
      </c>
      <c r="CY539" s="60">
        <v>0</v>
      </c>
      <c r="CZ539" s="60">
        <v>0</v>
      </c>
      <c r="DA539" s="46">
        <f t="shared" si="88"/>
        <v>9.4117647059999996</v>
      </c>
      <c r="DB539" s="60">
        <v>0</v>
      </c>
      <c r="DC539" s="60">
        <v>0</v>
      </c>
      <c r="DD539" s="66">
        <v>0</v>
      </c>
      <c r="DE539" s="49">
        <f t="shared" si="89"/>
        <v>0.28607800587729731</v>
      </c>
    </row>
    <row r="540" spans="1:109" x14ac:dyDescent="0.45">
      <c r="A540" s="56" t="s">
        <v>2837</v>
      </c>
      <c r="B540" s="57" t="s">
        <v>2838</v>
      </c>
      <c r="C540" s="56" t="s">
        <v>2839</v>
      </c>
      <c r="D540" s="56" t="s">
        <v>2840</v>
      </c>
      <c r="E540" s="56" t="s">
        <v>2841</v>
      </c>
      <c r="F540" s="56" t="s">
        <v>2755</v>
      </c>
      <c r="G540" s="56" t="s">
        <v>2756</v>
      </c>
      <c r="H540" s="56" t="s">
        <v>142</v>
      </c>
      <c r="I540" s="58">
        <v>0</v>
      </c>
      <c r="J540" s="59">
        <v>143</v>
      </c>
      <c r="K540" s="60">
        <v>1.748</v>
      </c>
      <c r="L540" s="47">
        <f>IF(K540&lt;Benchmarks!C$9,0,IF(K540&lt;Benchmarks!D$9,1,IF(K540&lt;Benchmarks!E$9,2,IF(K540&lt;Benchmarks!F$9,3,IF(K540&lt;Benchmarks!G$9,4,IF(K540&lt;Benchmarks!H$9,5,6))))))</f>
        <v>0</v>
      </c>
      <c r="M540" s="62">
        <v>7.2992700999999997E-3</v>
      </c>
      <c r="N540" s="46">
        <f t="shared" si="80"/>
        <v>0</v>
      </c>
      <c r="O540" s="60">
        <v>1.294</v>
      </c>
      <c r="P540" s="47">
        <f>IF(O540&lt;Benchmarks!C$8,0,IF(O540&lt;Benchmarks!D$8,1,IF(O540&lt;Benchmarks!E$8,2,IF(O540&lt;Benchmarks!F$8,3,IF(O540&lt;Benchmarks!G$8,4,IF(O540&lt;Benchmarks!H$8,5,6))))))</f>
        <v>5</v>
      </c>
      <c r="Q540" s="62">
        <v>1</v>
      </c>
      <c r="R540" s="46">
        <f t="shared" si="81"/>
        <v>5</v>
      </c>
      <c r="S540" s="60">
        <v>0.373</v>
      </c>
      <c r="T540" s="47">
        <f>IF(S540&lt;Benchmarks!C$7,0,IF(S540&lt;Benchmarks!D$7,1,IF(S540&lt;Benchmarks!E$7,2,IF(S540&lt;Benchmarks!F$7,3,IF(S540&lt;Benchmarks!G$7,4,IF(S540&lt;Benchmarks!H$7,5,6))))))</f>
        <v>2</v>
      </c>
      <c r="U540" s="62">
        <v>1</v>
      </c>
      <c r="V540" s="46">
        <f t="shared" si="82"/>
        <v>2</v>
      </c>
      <c r="W540" s="60">
        <v>3.415</v>
      </c>
      <c r="X540" s="44">
        <f>IF(W540&lt;Benchmarks!C$5,0,IF(W540&lt;Benchmarks!D$5,1,IF(W540&lt;Benchmarks!E$5,2,IF(W540&lt;Benchmarks!F$5,3,IF(W540&lt;Benchmarks!G$5,4,IF(W540&lt;Benchmarks!H$5,5,6))))))</f>
        <v>0</v>
      </c>
      <c r="Y540" s="62">
        <v>0.95985401459999997</v>
      </c>
      <c r="Z540" s="46">
        <f t="shared" si="83"/>
        <v>0</v>
      </c>
      <c r="AA540" s="60">
        <v>3.2109999999999999</v>
      </c>
      <c r="AB540" s="44">
        <f>IF(AA540&lt;Benchmarks!C$6,0,IF(AA540&lt;Benchmarks!D$6,1,IF(AA540&lt;Benchmarks!E$6,2,IF(AA540&lt;Benchmarks!F$6,3,IF(AA540&lt;Benchmarks!G$6,4,IF(AA540&lt;Benchmarks!H$6,5,6))))))</f>
        <v>0</v>
      </c>
      <c r="AC540" s="62">
        <v>0.8846153846</v>
      </c>
      <c r="AD540" s="46">
        <f t="shared" si="84"/>
        <v>0</v>
      </c>
      <c r="AE540" s="46">
        <f t="shared" si="85"/>
        <v>7</v>
      </c>
      <c r="AF540" s="58">
        <v>30</v>
      </c>
      <c r="AG540" s="48">
        <f t="shared" si="86"/>
        <v>0.23333333333333334</v>
      </c>
      <c r="AH540" s="58">
        <v>27</v>
      </c>
      <c r="AI540" s="58">
        <v>0</v>
      </c>
      <c r="AJ540" s="58">
        <v>202</v>
      </c>
      <c r="AK540" s="58">
        <v>0</v>
      </c>
      <c r="AL540" s="62">
        <v>0.13366</v>
      </c>
      <c r="AM540" s="58">
        <v>0</v>
      </c>
      <c r="AN540" s="58">
        <v>17</v>
      </c>
      <c r="AO540" s="58">
        <v>0</v>
      </c>
      <c r="AP540" s="58">
        <v>323</v>
      </c>
      <c r="AQ540" s="58">
        <v>0</v>
      </c>
      <c r="AR540" s="62">
        <v>5.2630000000000003E-2</v>
      </c>
      <c r="AS540" s="58">
        <v>0</v>
      </c>
      <c r="AT540" s="62">
        <v>0.66472518459999996</v>
      </c>
      <c r="AU540" s="58">
        <v>0</v>
      </c>
      <c r="AV540" s="58">
        <v>2</v>
      </c>
      <c r="AW540" s="58">
        <v>5</v>
      </c>
      <c r="AX540" s="58">
        <v>5</v>
      </c>
      <c r="AY540" s="58">
        <v>0</v>
      </c>
      <c r="AZ540" s="58">
        <v>0</v>
      </c>
      <c r="BA540" s="58">
        <v>69</v>
      </c>
      <c r="BB540" s="58">
        <v>0</v>
      </c>
      <c r="BC540" s="62">
        <v>0</v>
      </c>
      <c r="BD540" s="58">
        <v>0</v>
      </c>
      <c r="BE540" s="62">
        <v>1.0964725184999999</v>
      </c>
      <c r="BF540" s="58">
        <v>0</v>
      </c>
      <c r="BG540" s="58">
        <v>6</v>
      </c>
      <c r="BH540" s="58">
        <v>6</v>
      </c>
      <c r="BI540" s="58">
        <v>6</v>
      </c>
      <c r="BJ540" s="58">
        <v>6</v>
      </c>
      <c r="BK540" s="175"/>
      <c r="BL540" s="61">
        <v>1</v>
      </c>
      <c r="BM540" s="61">
        <v>354</v>
      </c>
      <c r="BN540" s="64">
        <v>0</v>
      </c>
      <c r="BO540" s="112"/>
      <c r="BP540" s="58">
        <v>1</v>
      </c>
      <c r="BQ540" s="61">
        <v>21</v>
      </c>
      <c r="BR540" s="61">
        <v>0</v>
      </c>
      <c r="BS540" s="61">
        <v>351</v>
      </c>
      <c r="BT540" s="64">
        <v>0</v>
      </c>
      <c r="BU540" s="63">
        <v>5.9830000000000001E-2</v>
      </c>
      <c r="BV540" s="64">
        <v>0</v>
      </c>
      <c r="BW540" s="112"/>
      <c r="BX540" s="172"/>
      <c r="BY540" s="64">
        <v>0</v>
      </c>
      <c r="BZ540" s="64">
        <v>0</v>
      </c>
      <c r="CA540" s="64">
        <v>0</v>
      </c>
      <c r="CB540" s="65">
        <v>26</v>
      </c>
      <c r="CC540" s="61">
        <v>0</v>
      </c>
      <c r="CD540" s="61">
        <v>342</v>
      </c>
      <c r="CE540" s="64">
        <v>0</v>
      </c>
      <c r="CF540" s="63">
        <v>7.6020000000000004E-2</v>
      </c>
      <c r="CG540" s="58">
        <v>0</v>
      </c>
      <c r="CH540" s="58">
        <v>38</v>
      </c>
      <c r="CI540" s="58">
        <v>0</v>
      </c>
      <c r="CJ540" s="58">
        <v>335</v>
      </c>
      <c r="CK540" s="58">
        <v>0</v>
      </c>
      <c r="CL540" s="63">
        <v>0.11343</v>
      </c>
      <c r="CM540" s="58">
        <v>0</v>
      </c>
      <c r="CN540" s="112"/>
      <c r="CO540" s="171"/>
      <c r="CP540" s="58">
        <v>1</v>
      </c>
      <c r="CQ540" s="58">
        <v>0</v>
      </c>
      <c r="CR540" s="58">
        <v>1</v>
      </c>
      <c r="CS540" s="64">
        <v>7</v>
      </c>
      <c r="CT540" s="64">
        <v>17</v>
      </c>
      <c r="CU540" s="63">
        <v>0.41176470590000003</v>
      </c>
      <c r="CV540" s="62">
        <v>0.98847262250000001</v>
      </c>
      <c r="CW540" s="62">
        <v>0.41176470590000003</v>
      </c>
      <c r="CX540" s="46">
        <f t="shared" si="87"/>
        <v>6.125</v>
      </c>
      <c r="CY540" s="60">
        <v>0</v>
      </c>
      <c r="CZ540" s="60">
        <v>0</v>
      </c>
      <c r="DA540" s="46">
        <f t="shared" si="88"/>
        <v>8.2352941180000006</v>
      </c>
      <c r="DB540" s="60">
        <v>0</v>
      </c>
      <c r="DC540" s="60">
        <v>0</v>
      </c>
      <c r="DD540" s="66">
        <v>0</v>
      </c>
      <c r="DE540" s="49">
        <f t="shared" si="89"/>
        <v>0.31049284579459463</v>
      </c>
    </row>
    <row r="541" spans="1:109" x14ac:dyDescent="0.45">
      <c r="A541" s="56" t="s">
        <v>2842</v>
      </c>
      <c r="B541" s="57" t="s">
        <v>2843</v>
      </c>
      <c r="C541" s="56" t="s">
        <v>2844</v>
      </c>
      <c r="D541" s="56" t="s">
        <v>2845</v>
      </c>
      <c r="E541" s="56" t="s">
        <v>2846</v>
      </c>
      <c r="F541" s="56" t="s">
        <v>2767</v>
      </c>
      <c r="G541" s="56" t="s">
        <v>2756</v>
      </c>
      <c r="H541" s="56" t="s">
        <v>142</v>
      </c>
      <c r="I541" s="58">
        <v>0</v>
      </c>
      <c r="J541" s="59">
        <v>99</v>
      </c>
      <c r="K541" s="60">
        <v>2.609</v>
      </c>
      <c r="L541" s="47">
        <f>IF(K541&lt;Benchmarks!C$9,0,IF(K541&lt;Benchmarks!D$9,1,IF(K541&lt;Benchmarks!E$9,2,IF(K541&lt;Benchmarks!F$9,3,IF(K541&lt;Benchmarks!G$9,4,IF(K541&lt;Benchmarks!H$9,5,6))))))</f>
        <v>4</v>
      </c>
      <c r="M541" s="62">
        <v>0.73722627740000002</v>
      </c>
      <c r="N541" s="46">
        <f t="shared" si="80"/>
        <v>2.9489051096000001</v>
      </c>
      <c r="O541" s="60">
        <v>1.2869999999999999</v>
      </c>
      <c r="P541" s="47">
        <f>IF(O541&lt;Benchmarks!C$8,0,IF(O541&lt;Benchmarks!D$8,1,IF(O541&lt;Benchmarks!E$8,2,IF(O541&lt;Benchmarks!F$8,3,IF(O541&lt;Benchmarks!G$8,4,IF(O541&lt;Benchmarks!H$8,5,6))))))</f>
        <v>5</v>
      </c>
      <c r="Q541" s="62">
        <v>1</v>
      </c>
      <c r="R541" s="46">
        <f t="shared" si="81"/>
        <v>5</v>
      </c>
      <c r="S541" s="60">
        <v>0.27100000000000002</v>
      </c>
      <c r="T541" s="47">
        <f>IF(S541&lt;Benchmarks!C$7,0,IF(S541&lt;Benchmarks!D$7,1,IF(S541&lt;Benchmarks!E$7,2,IF(S541&lt;Benchmarks!F$7,3,IF(S541&lt;Benchmarks!G$7,4,IF(S541&lt;Benchmarks!H$7,5,6))))))</f>
        <v>0</v>
      </c>
      <c r="U541" s="62">
        <v>1</v>
      </c>
      <c r="V541" s="46">
        <f t="shared" si="82"/>
        <v>0</v>
      </c>
      <c r="W541" s="60">
        <v>4.1669999999999998</v>
      </c>
      <c r="X541" s="44">
        <f>IF(W541&lt;Benchmarks!C$5,0,IF(W541&lt;Benchmarks!D$5,1,IF(W541&lt;Benchmarks!E$5,2,IF(W541&lt;Benchmarks!F$5,3,IF(W541&lt;Benchmarks!G$5,4,IF(W541&lt;Benchmarks!H$5,5,6))))))</f>
        <v>4</v>
      </c>
      <c r="Y541" s="62">
        <v>0.85401459850000006</v>
      </c>
      <c r="Z541" s="46">
        <f t="shared" si="83"/>
        <v>3.4160583940000002</v>
      </c>
      <c r="AA541" s="60">
        <v>3.6150000000000002</v>
      </c>
      <c r="AB541" s="44">
        <f>IF(AA541&lt;Benchmarks!C$6,0,IF(AA541&lt;Benchmarks!D$6,1,IF(AA541&lt;Benchmarks!E$6,2,IF(AA541&lt;Benchmarks!F$6,3,IF(AA541&lt;Benchmarks!G$6,4,IF(AA541&lt;Benchmarks!H$6,5,6))))))</f>
        <v>3</v>
      </c>
      <c r="AC541" s="62">
        <v>0.62820512819999996</v>
      </c>
      <c r="AD541" s="46">
        <f t="shared" si="84"/>
        <v>1.8846153846</v>
      </c>
      <c r="AE541" s="46">
        <f t="shared" si="85"/>
        <v>13.2495788882</v>
      </c>
      <c r="AF541" s="58">
        <v>30</v>
      </c>
      <c r="AG541" s="48">
        <f t="shared" si="86"/>
        <v>0.44165262960666668</v>
      </c>
      <c r="AH541" s="58">
        <v>11</v>
      </c>
      <c r="AI541" s="58">
        <v>0</v>
      </c>
      <c r="AJ541" s="58">
        <v>147</v>
      </c>
      <c r="AK541" s="58">
        <v>0</v>
      </c>
      <c r="AL541" s="62">
        <v>7.4829999999999994E-2</v>
      </c>
      <c r="AM541" s="58">
        <v>0</v>
      </c>
      <c r="AN541" s="58">
        <v>19</v>
      </c>
      <c r="AO541" s="58">
        <v>0</v>
      </c>
      <c r="AP541" s="58">
        <v>259</v>
      </c>
      <c r="AQ541" s="58">
        <v>0</v>
      </c>
      <c r="AR541" s="62">
        <v>7.3359999999999995E-2</v>
      </c>
      <c r="AS541" s="58">
        <v>0</v>
      </c>
      <c r="AT541" s="62">
        <v>2.33074362E-2</v>
      </c>
      <c r="AU541" s="58">
        <v>0</v>
      </c>
      <c r="AV541" s="58">
        <v>0</v>
      </c>
      <c r="AW541" s="58">
        <v>0</v>
      </c>
      <c r="AX541" s="58">
        <v>0</v>
      </c>
      <c r="AY541" s="171"/>
      <c r="AZ541" s="58">
        <v>1</v>
      </c>
      <c r="BA541" s="58">
        <v>63</v>
      </c>
      <c r="BB541" s="58">
        <v>0</v>
      </c>
      <c r="BC541" s="111"/>
      <c r="BD541" s="58">
        <v>1</v>
      </c>
      <c r="BE541" s="111"/>
      <c r="BF541" s="58">
        <v>2</v>
      </c>
      <c r="BG541" s="58">
        <v>1</v>
      </c>
      <c r="BH541" s="58">
        <v>1</v>
      </c>
      <c r="BI541" s="58">
        <v>1</v>
      </c>
      <c r="BJ541" s="58">
        <v>1</v>
      </c>
      <c r="BK541" s="175"/>
      <c r="BL541" s="61">
        <v>1</v>
      </c>
      <c r="BM541" s="61">
        <v>283</v>
      </c>
      <c r="BN541" s="64">
        <v>0</v>
      </c>
      <c r="BO541" s="112"/>
      <c r="BP541" s="58">
        <v>1</v>
      </c>
      <c r="BQ541" s="175"/>
      <c r="BR541" s="61">
        <v>1</v>
      </c>
      <c r="BS541" s="61">
        <v>300</v>
      </c>
      <c r="BT541" s="64">
        <v>0</v>
      </c>
      <c r="BU541" s="112"/>
      <c r="BV541" s="64">
        <v>1</v>
      </c>
      <c r="BW541" s="112"/>
      <c r="BX541" s="172"/>
      <c r="BY541" s="64">
        <v>0</v>
      </c>
      <c r="BZ541" s="64">
        <v>0</v>
      </c>
      <c r="CA541" s="64">
        <v>0</v>
      </c>
      <c r="CB541" s="65">
        <v>32</v>
      </c>
      <c r="CC541" s="61">
        <v>0</v>
      </c>
      <c r="CD541" s="61">
        <v>241</v>
      </c>
      <c r="CE541" s="64">
        <v>0</v>
      </c>
      <c r="CF541" s="63">
        <v>0.13278000000000001</v>
      </c>
      <c r="CG541" s="58">
        <v>0</v>
      </c>
      <c r="CH541" s="58">
        <v>33</v>
      </c>
      <c r="CI541" s="58">
        <v>0</v>
      </c>
      <c r="CJ541" s="58">
        <v>259</v>
      </c>
      <c r="CK541" s="58">
        <v>0</v>
      </c>
      <c r="CL541" s="63">
        <v>0.12741</v>
      </c>
      <c r="CM541" s="58">
        <v>0</v>
      </c>
      <c r="CN541" s="63">
        <v>6.0134378500000002E-2</v>
      </c>
      <c r="CO541" s="58">
        <v>0</v>
      </c>
      <c r="CP541" s="58">
        <v>1</v>
      </c>
      <c r="CQ541" s="58">
        <v>0</v>
      </c>
      <c r="CR541" s="58">
        <v>1</v>
      </c>
      <c r="CS541" s="64">
        <v>2</v>
      </c>
      <c r="CT541" s="64">
        <v>17</v>
      </c>
      <c r="CU541" s="63">
        <v>0.1176470588</v>
      </c>
      <c r="CV541" s="62">
        <v>1</v>
      </c>
      <c r="CW541" s="62">
        <v>0.1176470588</v>
      </c>
      <c r="CX541" s="46">
        <f t="shared" si="87"/>
        <v>11.593381527175</v>
      </c>
      <c r="CY541" s="60">
        <v>0</v>
      </c>
      <c r="CZ541" s="60">
        <v>0</v>
      </c>
      <c r="DA541" s="46">
        <f t="shared" si="88"/>
        <v>2.3529411759999999</v>
      </c>
      <c r="DB541" s="60">
        <v>0</v>
      </c>
      <c r="DC541" s="60">
        <v>0</v>
      </c>
      <c r="DD541" s="66">
        <v>0</v>
      </c>
      <c r="DE541" s="49">
        <f t="shared" si="89"/>
        <v>0.30154211250108109</v>
      </c>
    </row>
    <row r="542" spans="1:109" x14ac:dyDescent="0.45">
      <c r="A542" s="56" t="s">
        <v>2847</v>
      </c>
      <c r="B542" s="57" t="s">
        <v>2848</v>
      </c>
      <c r="C542" s="56" t="s">
        <v>2849</v>
      </c>
      <c r="D542" s="56" t="s">
        <v>2850</v>
      </c>
      <c r="E542" s="56" t="s">
        <v>2851</v>
      </c>
      <c r="F542" s="56" t="s">
        <v>2767</v>
      </c>
      <c r="G542" s="56" t="s">
        <v>2756</v>
      </c>
      <c r="H542" s="56" t="s">
        <v>142</v>
      </c>
      <c r="I542" s="58">
        <v>0</v>
      </c>
      <c r="J542" s="59">
        <v>50</v>
      </c>
      <c r="K542" s="60">
        <v>2.3130000000000002</v>
      </c>
      <c r="L542" s="47">
        <f>IF(K542&lt;Benchmarks!C$9,0,IF(K542&lt;Benchmarks!D$9,1,IF(K542&lt;Benchmarks!E$9,2,IF(K542&lt;Benchmarks!F$9,3,IF(K542&lt;Benchmarks!G$9,4,IF(K542&lt;Benchmarks!H$9,5,6))))))</f>
        <v>1</v>
      </c>
      <c r="M542" s="62">
        <v>0.47810218980000002</v>
      </c>
      <c r="N542" s="46">
        <f t="shared" si="80"/>
        <v>0.47810218980000002</v>
      </c>
      <c r="O542" s="60">
        <v>1.173</v>
      </c>
      <c r="P542" s="47">
        <f>IF(O542&lt;Benchmarks!C$8,0,IF(O542&lt;Benchmarks!D$8,1,IF(O542&lt;Benchmarks!E$8,2,IF(O542&lt;Benchmarks!F$8,3,IF(O542&lt;Benchmarks!G$8,4,IF(O542&lt;Benchmarks!H$8,5,6))))))</f>
        <v>4</v>
      </c>
      <c r="Q542" s="62">
        <v>1</v>
      </c>
      <c r="R542" s="46">
        <f t="shared" si="81"/>
        <v>4</v>
      </c>
      <c r="S542" s="60">
        <v>0.376</v>
      </c>
      <c r="T542" s="47">
        <f>IF(S542&lt;Benchmarks!C$7,0,IF(S542&lt;Benchmarks!D$7,1,IF(S542&lt;Benchmarks!E$7,2,IF(S542&lt;Benchmarks!F$7,3,IF(S542&lt;Benchmarks!G$7,4,IF(S542&lt;Benchmarks!H$7,5,6))))))</f>
        <v>2</v>
      </c>
      <c r="U542" s="62">
        <v>1</v>
      </c>
      <c r="V542" s="46">
        <f t="shared" si="82"/>
        <v>2</v>
      </c>
      <c r="W542" s="60">
        <v>3.8620000000000001</v>
      </c>
      <c r="X542" s="44">
        <f>IF(W542&lt;Benchmarks!C$5,0,IF(W542&lt;Benchmarks!D$5,1,IF(W542&lt;Benchmarks!E$5,2,IF(W542&lt;Benchmarks!F$5,3,IF(W542&lt;Benchmarks!G$5,4,IF(W542&lt;Benchmarks!H$5,5,6))))))</f>
        <v>2</v>
      </c>
      <c r="Y542" s="62">
        <v>0.81386861310000003</v>
      </c>
      <c r="Z542" s="46">
        <f t="shared" si="83"/>
        <v>1.6277372262000001</v>
      </c>
      <c r="AA542" s="60">
        <v>3.4990000000000001</v>
      </c>
      <c r="AB542" s="44">
        <f>IF(AA542&lt;Benchmarks!C$6,0,IF(AA542&lt;Benchmarks!D$6,1,IF(AA542&lt;Benchmarks!E$6,2,IF(AA542&lt;Benchmarks!F$6,3,IF(AA542&lt;Benchmarks!G$6,4,IF(AA542&lt;Benchmarks!H$6,5,6))))))</f>
        <v>2</v>
      </c>
      <c r="AC542" s="62">
        <v>0.55128205129999996</v>
      </c>
      <c r="AD542" s="46">
        <f t="shared" si="84"/>
        <v>1.1025641025999999</v>
      </c>
      <c r="AE542" s="46">
        <f t="shared" si="85"/>
        <v>9.2084035185999991</v>
      </c>
      <c r="AF542" s="58">
        <v>30</v>
      </c>
      <c r="AG542" s="48">
        <f t="shared" si="86"/>
        <v>0.3069467839533333</v>
      </c>
      <c r="AH542" s="171"/>
      <c r="AI542" s="58">
        <v>1</v>
      </c>
      <c r="AJ542" s="58">
        <v>91</v>
      </c>
      <c r="AK542" s="58">
        <v>0</v>
      </c>
      <c r="AL542" s="111"/>
      <c r="AM542" s="58">
        <v>1</v>
      </c>
      <c r="AN542" s="171"/>
      <c r="AO542" s="58">
        <v>1</v>
      </c>
      <c r="AP542" s="58">
        <v>88</v>
      </c>
      <c r="AQ542" s="58">
        <v>0</v>
      </c>
      <c r="AR542" s="111"/>
      <c r="AS542" s="58">
        <v>1</v>
      </c>
      <c r="AT542" s="111"/>
      <c r="AU542" s="171"/>
      <c r="AV542" s="58">
        <v>3</v>
      </c>
      <c r="AW542" s="58">
        <v>0</v>
      </c>
      <c r="AX542" s="58">
        <v>3</v>
      </c>
      <c r="AY542" s="58">
        <v>0</v>
      </c>
      <c r="AZ542" s="58">
        <v>0</v>
      </c>
      <c r="BA542" s="171"/>
      <c r="BB542" s="58">
        <v>4</v>
      </c>
      <c r="BC542" s="111"/>
      <c r="BD542" s="58">
        <v>4</v>
      </c>
      <c r="BE542" s="111"/>
      <c r="BF542" s="171"/>
      <c r="BG542" s="171"/>
      <c r="BH542" s="171"/>
      <c r="BI542" s="171"/>
      <c r="BJ542" s="58">
        <v>3</v>
      </c>
      <c r="BK542" s="175"/>
      <c r="BL542" s="61">
        <v>1</v>
      </c>
      <c r="BM542" s="61">
        <v>164</v>
      </c>
      <c r="BN542" s="64">
        <v>0</v>
      </c>
      <c r="BO542" s="112"/>
      <c r="BP542" s="58">
        <v>1</v>
      </c>
      <c r="BQ542" s="175"/>
      <c r="BR542" s="61">
        <v>1</v>
      </c>
      <c r="BS542" s="61">
        <v>123</v>
      </c>
      <c r="BT542" s="64">
        <v>0</v>
      </c>
      <c r="BU542" s="112"/>
      <c r="BV542" s="64">
        <v>1</v>
      </c>
      <c r="BW542" s="112"/>
      <c r="BX542" s="172"/>
      <c r="BY542" s="64">
        <v>0</v>
      </c>
      <c r="BZ542" s="64">
        <v>0</v>
      </c>
      <c r="CA542" s="64">
        <v>0</v>
      </c>
      <c r="CB542" s="177"/>
      <c r="CC542" s="61">
        <v>1</v>
      </c>
      <c r="CD542" s="61">
        <v>132</v>
      </c>
      <c r="CE542" s="64">
        <v>0</v>
      </c>
      <c r="CF542" s="112"/>
      <c r="CG542" s="58">
        <v>1</v>
      </c>
      <c r="CH542" s="58">
        <v>15</v>
      </c>
      <c r="CI542" s="58">
        <v>0</v>
      </c>
      <c r="CJ542" s="58">
        <v>102</v>
      </c>
      <c r="CK542" s="58">
        <v>0</v>
      </c>
      <c r="CL542" s="63">
        <v>0.14706</v>
      </c>
      <c r="CM542" s="58">
        <v>0</v>
      </c>
      <c r="CN542" s="112"/>
      <c r="CO542" s="171"/>
      <c r="CP542" s="58">
        <v>0</v>
      </c>
      <c r="CQ542" s="58">
        <v>0</v>
      </c>
      <c r="CR542" s="58">
        <v>0</v>
      </c>
      <c r="CS542" s="64">
        <v>3</v>
      </c>
      <c r="CT542" s="64">
        <v>17</v>
      </c>
      <c r="CU542" s="63">
        <v>0.1764705882</v>
      </c>
      <c r="CV542" s="62">
        <v>0.84962406020000003</v>
      </c>
      <c r="CW542" s="62">
        <v>0</v>
      </c>
      <c r="CX542" s="46">
        <f t="shared" si="87"/>
        <v>8.0573530787749998</v>
      </c>
      <c r="CY542" s="60">
        <v>0</v>
      </c>
      <c r="CZ542" s="60">
        <v>0</v>
      </c>
      <c r="DA542" s="46">
        <f t="shared" si="88"/>
        <v>0</v>
      </c>
      <c r="DB542" s="60">
        <v>0</v>
      </c>
      <c r="DC542" s="60">
        <v>0</v>
      </c>
      <c r="DD542" s="66">
        <v>0</v>
      </c>
      <c r="DE542" s="49">
        <f t="shared" si="89"/>
        <v>0.17421303954108108</v>
      </c>
    </row>
    <row r="543" spans="1:109" x14ac:dyDescent="0.45">
      <c r="A543" s="56" t="s">
        <v>2852</v>
      </c>
      <c r="B543" s="57" t="s">
        <v>2853</v>
      </c>
      <c r="C543" s="56" t="s">
        <v>2854</v>
      </c>
      <c r="D543" s="56" t="s">
        <v>2855</v>
      </c>
      <c r="E543" s="56" t="s">
        <v>2856</v>
      </c>
      <c r="F543" s="56" t="s">
        <v>2755</v>
      </c>
      <c r="G543" s="56" t="s">
        <v>2756</v>
      </c>
      <c r="H543" s="56" t="s">
        <v>142</v>
      </c>
      <c r="I543" s="58">
        <v>0</v>
      </c>
      <c r="J543" s="59">
        <v>180</v>
      </c>
      <c r="K543" s="60">
        <v>2.5049999999999999</v>
      </c>
      <c r="L543" s="47">
        <f>IF(K543&lt;Benchmarks!C$9,0,IF(K543&lt;Benchmarks!D$9,1,IF(K543&lt;Benchmarks!E$9,2,IF(K543&lt;Benchmarks!F$9,3,IF(K543&lt;Benchmarks!G$9,4,IF(K543&lt;Benchmarks!H$9,5,6))))))</f>
        <v>3</v>
      </c>
      <c r="M543" s="62">
        <v>0.65693430659999996</v>
      </c>
      <c r="N543" s="46">
        <f t="shared" si="80"/>
        <v>1.9708029197999999</v>
      </c>
      <c r="O543" s="60">
        <v>1.32</v>
      </c>
      <c r="P543" s="47">
        <f>IF(O543&lt;Benchmarks!C$8,0,IF(O543&lt;Benchmarks!D$8,1,IF(O543&lt;Benchmarks!E$8,2,IF(O543&lt;Benchmarks!F$8,3,IF(O543&lt;Benchmarks!G$8,4,IF(O543&lt;Benchmarks!H$8,5,6))))))</f>
        <v>5</v>
      </c>
      <c r="Q543" s="62">
        <v>1</v>
      </c>
      <c r="R543" s="46">
        <f t="shared" si="81"/>
        <v>5</v>
      </c>
      <c r="S543" s="60">
        <v>0.51900000000000002</v>
      </c>
      <c r="T543" s="47">
        <f>IF(S543&lt;Benchmarks!C$7,0,IF(S543&lt;Benchmarks!D$7,1,IF(S543&lt;Benchmarks!E$7,2,IF(S543&lt;Benchmarks!F$7,3,IF(S543&lt;Benchmarks!G$7,4,IF(S543&lt;Benchmarks!H$7,5,6))))))</f>
        <v>4</v>
      </c>
      <c r="U543" s="62">
        <v>1</v>
      </c>
      <c r="V543" s="46">
        <f t="shared" si="82"/>
        <v>4</v>
      </c>
      <c r="W543" s="60">
        <v>4.3440000000000003</v>
      </c>
      <c r="X543" s="44">
        <f>IF(W543&lt;Benchmarks!C$5,0,IF(W543&lt;Benchmarks!D$5,1,IF(W543&lt;Benchmarks!E$5,2,IF(W543&lt;Benchmarks!F$5,3,IF(W543&lt;Benchmarks!G$5,4,IF(W543&lt;Benchmarks!H$5,5,6))))))</f>
        <v>5</v>
      </c>
      <c r="Y543" s="62">
        <v>0.98905109489999998</v>
      </c>
      <c r="Z543" s="46">
        <f t="shared" si="83"/>
        <v>4.9452554744999997</v>
      </c>
      <c r="AA543" s="60">
        <v>3.9689999999999999</v>
      </c>
      <c r="AB543" s="44">
        <f>IF(AA543&lt;Benchmarks!C$6,0,IF(AA543&lt;Benchmarks!D$6,1,IF(AA543&lt;Benchmarks!E$6,2,IF(AA543&lt;Benchmarks!F$6,3,IF(AA543&lt;Benchmarks!G$6,4,IF(AA543&lt;Benchmarks!H$6,5,6))))))</f>
        <v>5</v>
      </c>
      <c r="AC543" s="62">
        <v>0.9615384615</v>
      </c>
      <c r="AD543" s="46">
        <f t="shared" si="84"/>
        <v>4.8076923075</v>
      </c>
      <c r="AE543" s="46">
        <f t="shared" si="85"/>
        <v>20.7237507018</v>
      </c>
      <c r="AF543" s="58">
        <v>30</v>
      </c>
      <c r="AG543" s="48">
        <f t="shared" si="86"/>
        <v>0.69079169005999996</v>
      </c>
      <c r="AH543" s="58">
        <v>11</v>
      </c>
      <c r="AI543" s="58">
        <v>0</v>
      </c>
      <c r="AJ543" s="58">
        <v>236</v>
      </c>
      <c r="AK543" s="58">
        <v>0</v>
      </c>
      <c r="AL543" s="62">
        <v>4.6609999999999999E-2</v>
      </c>
      <c r="AM543" s="58">
        <v>0</v>
      </c>
      <c r="AN543" s="171"/>
      <c r="AO543" s="58">
        <v>1</v>
      </c>
      <c r="AP543" s="58">
        <v>253</v>
      </c>
      <c r="AQ543" s="58">
        <v>0</v>
      </c>
      <c r="AR543" s="111"/>
      <c r="AS543" s="58">
        <v>1</v>
      </c>
      <c r="AT543" s="111"/>
      <c r="AU543" s="58">
        <v>2</v>
      </c>
      <c r="AV543" s="58">
        <v>3</v>
      </c>
      <c r="AW543" s="58">
        <v>2</v>
      </c>
      <c r="AX543" s="58">
        <v>3</v>
      </c>
      <c r="AY543" s="171"/>
      <c r="AZ543" s="58">
        <v>1</v>
      </c>
      <c r="BA543" s="58">
        <v>69</v>
      </c>
      <c r="BB543" s="58">
        <v>0</v>
      </c>
      <c r="BC543" s="111"/>
      <c r="BD543" s="58">
        <v>1</v>
      </c>
      <c r="BE543" s="111"/>
      <c r="BF543" s="58">
        <v>2</v>
      </c>
      <c r="BG543" s="58">
        <v>4</v>
      </c>
      <c r="BH543" s="58">
        <v>5</v>
      </c>
      <c r="BI543" s="58">
        <v>5</v>
      </c>
      <c r="BJ543" s="58">
        <v>5</v>
      </c>
      <c r="BK543" s="175"/>
      <c r="BL543" s="61">
        <v>1</v>
      </c>
      <c r="BM543" s="61">
        <v>317</v>
      </c>
      <c r="BN543" s="64">
        <v>0</v>
      </c>
      <c r="BO543" s="112"/>
      <c r="BP543" s="58">
        <v>1</v>
      </c>
      <c r="BQ543" s="175"/>
      <c r="BR543" s="61">
        <v>1</v>
      </c>
      <c r="BS543" s="61">
        <v>303</v>
      </c>
      <c r="BT543" s="64">
        <v>0</v>
      </c>
      <c r="BU543" s="112"/>
      <c r="BV543" s="64">
        <v>1</v>
      </c>
      <c r="BW543" s="112"/>
      <c r="BX543" s="172"/>
      <c r="BY543" s="64">
        <v>0</v>
      </c>
      <c r="BZ543" s="64">
        <v>0</v>
      </c>
      <c r="CA543" s="64">
        <v>0</v>
      </c>
      <c r="CB543" s="65">
        <v>39</v>
      </c>
      <c r="CC543" s="61">
        <v>0</v>
      </c>
      <c r="CD543" s="61">
        <v>307</v>
      </c>
      <c r="CE543" s="64">
        <v>0</v>
      </c>
      <c r="CF543" s="63">
        <v>0.12703999999999999</v>
      </c>
      <c r="CG543" s="58">
        <v>0</v>
      </c>
      <c r="CH543" s="58">
        <v>44</v>
      </c>
      <c r="CI543" s="58">
        <v>0</v>
      </c>
      <c r="CJ543" s="58">
        <v>295</v>
      </c>
      <c r="CK543" s="58">
        <v>0</v>
      </c>
      <c r="CL543" s="63">
        <v>0.14915</v>
      </c>
      <c r="CM543" s="58">
        <v>0</v>
      </c>
      <c r="CN543" s="112"/>
      <c r="CO543" s="171"/>
      <c r="CP543" s="58">
        <v>0</v>
      </c>
      <c r="CQ543" s="58">
        <v>0</v>
      </c>
      <c r="CR543" s="58">
        <v>0</v>
      </c>
      <c r="CS543" s="64">
        <v>5</v>
      </c>
      <c r="CT543" s="64">
        <v>17</v>
      </c>
      <c r="CU543" s="63">
        <v>0.29411764709999999</v>
      </c>
      <c r="CV543" s="62">
        <v>0.92971246009999997</v>
      </c>
      <c r="CW543" s="62">
        <v>0.14705882349999999</v>
      </c>
      <c r="CX543" s="46">
        <f t="shared" si="87"/>
        <v>18.133281864074998</v>
      </c>
      <c r="CY543" s="60">
        <v>0</v>
      </c>
      <c r="CZ543" s="60">
        <v>0</v>
      </c>
      <c r="DA543" s="46">
        <f t="shared" si="88"/>
        <v>2.9411764699999998</v>
      </c>
      <c r="DB543" s="60">
        <v>0</v>
      </c>
      <c r="DC543" s="60">
        <v>0</v>
      </c>
      <c r="DD543" s="66">
        <v>0</v>
      </c>
      <c r="DE543" s="49">
        <f t="shared" si="89"/>
        <v>0.45566396397999992</v>
      </c>
    </row>
    <row r="544" spans="1:109" x14ac:dyDescent="0.45">
      <c r="A544" s="56" t="s">
        <v>2857</v>
      </c>
      <c r="B544" s="57" t="s">
        <v>2858</v>
      </c>
      <c r="C544" s="56" t="s">
        <v>2859</v>
      </c>
      <c r="D544" s="56" t="s">
        <v>2860</v>
      </c>
      <c r="E544" s="56" t="s">
        <v>2861</v>
      </c>
      <c r="F544" s="56" t="s">
        <v>2816</v>
      </c>
      <c r="G544" s="56" t="s">
        <v>2756</v>
      </c>
      <c r="H544" s="56" t="s">
        <v>142</v>
      </c>
      <c r="I544" s="58">
        <v>0</v>
      </c>
      <c r="J544" s="59">
        <v>86</v>
      </c>
      <c r="K544" s="60">
        <v>3.2730000000000001</v>
      </c>
      <c r="L544" s="47">
        <f>IF(K544&lt;Benchmarks!C$9,0,IF(K544&lt;Benchmarks!D$9,1,IF(K544&lt;Benchmarks!E$9,2,IF(K544&lt;Benchmarks!F$9,3,IF(K544&lt;Benchmarks!G$9,4,IF(K544&lt;Benchmarks!H$9,5,6))))))</f>
        <v>6</v>
      </c>
      <c r="M544" s="62">
        <v>0.9343065693</v>
      </c>
      <c r="N544" s="46">
        <f t="shared" si="80"/>
        <v>5.6058394158000002</v>
      </c>
      <c r="O544" s="60">
        <v>1.4059999999999999</v>
      </c>
      <c r="P544" s="47">
        <f>IF(O544&lt;Benchmarks!C$8,0,IF(O544&lt;Benchmarks!D$8,1,IF(O544&lt;Benchmarks!E$8,2,IF(O544&lt;Benchmarks!F$8,3,IF(O544&lt;Benchmarks!G$8,4,IF(O544&lt;Benchmarks!H$8,5,6))))))</f>
        <v>6</v>
      </c>
      <c r="Q544" s="62">
        <v>1</v>
      </c>
      <c r="R544" s="46">
        <f t="shared" si="81"/>
        <v>6</v>
      </c>
      <c r="S544" s="60">
        <v>0.34499999999999997</v>
      </c>
      <c r="T544" s="47">
        <f>IF(S544&lt;Benchmarks!C$7,0,IF(S544&lt;Benchmarks!D$7,1,IF(S544&lt;Benchmarks!E$7,2,IF(S544&lt;Benchmarks!F$7,3,IF(S544&lt;Benchmarks!G$7,4,IF(S544&lt;Benchmarks!H$7,5,6))))))</f>
        <v>1</v>
      </c>
      <c r="U544" s="62">
        <v>1</v>
      </c>
      <c r="V544" s="46">
        <f t="shared" si="82"/>
        <v>1</v>
      </c>
      <c r="W544" s="60">
        <v>5.024</v>
      </c>
      <c r="X544" s="44">
        <f>IF(W544&lt;Benchmarks!C$5,0,IF(W544&lt;Benchmarks!D$5,1,IF(W544&lt;Benchmarks!E$5,2,IF(W544&lt;Benchmarks!F$5,3,IF(W544&lt;Benchmarks!G$5,4,IF(W544&lt;Benchmarks!H$5,5,6))))))</f>
        <v>6</v>
      </c>
      <c r="Y544" s="62">
        <v>0.94525547450000003</v>
      </c>
      <c r="Z544" s="46">
        <f t="shared" si="83"/>
        <v>5.6715328469999999</v>
      </c>
      <c r="AA544" s="60">
        <v>4.2610000000000001</v>
      </c>
      <c r="AB544" s="44">
        <f>IF(AA544&lt;Benchmarks!C$6,0,IF(AA544&lt;Benchmarks!D$6,1,IF(AA544&lt;Benchmarks!E$6,2,IF(AA544&lt;Benchmarks!F$6,3,IF(AA544&lt;Benchmarks!G$6,4,IF(AA544&lt;Benchmarks!H$6,5,6))))))</f>
        <v>5</v>
      </c>
      <c r="AC544" s="62">
        <v>0.8076923077</v>
      </c>
      <c r="AD544" s="46">
        <f t="shared" si="84"/>
        <v>4.0384615385</v>
      </c>
      <c r="AE544" s="46">
        <f t="shared" si="85"/>
        <v>22.315833801300002</v>
      </c>
      <c r="AF544" s="58">
        <v>30</v>
      </c>
      <c r="AG544" s="48">
        <f t="shared" si="86"/>
        <v>0.74386112671000004</v>
      </c>
      <c r="AH544" s="171"/>
      <c r="AI544" s="58">
        <v>1</v>
      </c>
      <c r="AJ544" s="58">
        <v>113</v>
      </c>
      <c r="AK544" s="58">
        <v>0</v>
      </c>
      <c r="AL544" s="111"/>
      <c r="AM544" s="58">
        <v>1</v>
      </c>
      <c r="AN544" s="171"/>
      <c r="AO544" s="58">
        <v>1</v>
      </c>
      <c r="AP544" s="58">
        <v>152</v>
      </c>
      <c r="AQ544" s="58">
        <v>0</v>
      </c>
      <c r="AR544" s="111"/>
      <c r="AS544" s="58">
        <v>1</v>
      </c>
      <c r="AT544" s="111"/>
      <c r="AU544" s="171"/>
      <c r="AV544" s="58">
        <v>5</v>
      </c>
      <c r="AW544" s="58">
        <v>0</v>
      </c>
      <c r="AX544" s="58">
        <v>5</v>
      </c>
      <c r="AY544" s="171"/>
      <c r="AZ544" s="58">
        <v>1</v>
      </c>
      <c r="BA544" s="58">
        <v>42</v>
      </c>
      <c r="BB544" s="58">
        <v>0</v>
      </c>
      <c r="BC544" s="111"/>
      <c r="BD544" s="58">
        <v>1</v>
      </c>
      <c r="BE544" s="111"/>
      <c r="BF544" s="171"/>
      <c r="BG544" s="58">
        <v>5</v>
      </c>
      <c r="BH544" s="58">
        <v>0</v>
      </c>
      <c r="BI544" s="58">
        <v>5</v>
      </c>
      <c r="BJ544" s="58">
        <v>5</v>
      </c>
      <c r="BK544" s="175"/>
      <c r="BL544" s="61">
        <v>1</v>
      </c>
      <c r="BM544" s="61">
        <v>156</v>
      </c>
      <c r="BN544" s="64">
        <v>0</v>
      </c>
      <c r="BO544" s="112"/>
      <c r="BP544" s="58">
        <v>1</v>
      </c>
      <c r="BQ544" s="61">
        <v>0</v>
      </c>
      <c r="BR544" s="61">
        <v>0</v>
      </c>
      <c r="BS544" s="61">
        <v>178</v>
      </c>
      <c r="BT544" s="64">
        <v>0</v>
      </c>
      <c r="BU544" s="63">
        <v>0</v>
      </c>
      <c r="BV544" s="64">
        <v>0</v>
      </c>
      <c r="BW544" s="112"/>
      <c r="BX544" s="64">
        <v>2</v>
      </c>
      <c r="BY544" s="64">
        <v>6</v>
      </c>
      <c r="BZ544" s="64">
        <v>6</v>
      </c>
      <c r="CA544" s="64">
        <v>6</v>
      </c>
      <c r="CB544" s="65">
        <v>17</v>
      </c>
      <c r="CC544" s="61">
        <v>0</v>
      </c>
      <c r="CD544" s="61">
        <v>156</v>
      </c>
      <c r="CE544" s="64">
        <v>0</v>
      </c>
      <c r="CF544" s="63">
        <v>0.10897</v>
      </c>
      <c r="CG544" s="58">
        <v>0</v>
      </c>
      <c r="CH544" s="58">
        <v>17</v>
      </c>
      <c r="CI544" s="58">
        <v>0</v>
      </c>
      <c r="CJ544" s="58">
        <v>176</v>
      </c>
      <c r="CK544" s="58">
        <v>0</v>
      </c>
      <c r="CL544" s="63">
        <v>9.6589999999999995E-2</v>
      </c>
      <c r="CM544" s="58">
        <v>0</v>
      </c>
      <c r="CN544" s="63">
        <v>0.18903649410000001</v>
      </c>
      <c r="CO544" s="58">
        <v>0</v>
      </c>
      <c r="CP544" s="58">
        <v>2</v>
      </c>
      <c r="CQ544" s="58">
        <v>1</v>
      </c>
      <c r="CR544" s="58">
        <v>2</v>
      </c>
      <c r="CS544" s="64">
        <v>13</v>
      </c>
      <c r="CT544" s="64">
        <v>17</v>
      </c>
      <c r="CU544" s="63">
        <v>0.76470588240000004</v>
      </c>
      <c r="CV544" s="62">
        <v>0.98305084750000005</v>
      </c>
      <c r="CW544" s="62">
        <v>0.76470588240000004</v>
      </c>
      <c r="CX544" s="46">
        <f t="shared" si="87"/>
        <v>19.5263545761375</v>
      </c>
      <c r="CY544" s="60">
        <v>0</v>
      </c>
      <c r="CZ544" s="60">
        <v>0</v>
      </c>
      <c r="DA544" s="46">
        <f t="shared" si="88"/>
        <v>15.294117648</v>
      </c>
      <c r="DB544" s="60">
        <v>0</v>
      </c>
      <c r="DC544" s="60">
        <v>0</v>
      </c>
      <c r="DD544" s="66">
        <v>0</v>
      </c>
      <c r="DE544" s="49">
        <f t="shared" si="89"/>
        <v>0.75287507511648655</v>
      </c>
    </row>
    <row r="545" spans="1:109" x14ac:dyDescent="0.45">
      <c r="A545" s="56" t="s">
        <v>2862</v>
      </c>
      <c r="B545" s="57" t="s">
        <v>2863</v>
      </c>
      <c r="C545" s="56" t="s">
        <v>2864</v>
      </c>
      <c r="D545" s="56" t="s">
        <v>2865</v>
      </c>
      <c r="E545" s="56" t="s">
        <v>2866</v>
      </c>
      <c r="F545" s="56" t="s">
        <v>2805</v>
      </c>
      <c r="G545" s="56" t="s">
        <v>2756</v>
      </c>
      <c r="H545" s="56" t="s">
        <v>142</v>
      </c>
      <c r="I545" s="58">
        <v>0</v>
      </c>
      <c r="J545" s="59">
        <v>59</v>
      </c>
      <c r="K545" s="60">
        <v>2.3039999999999998</v>
      </c>
      <c r="L545" s="47">
        <f>IF(K545&lt;Benchmarks!C$9,0,IF(K545&lt;Benchmarks!D$9,1,IF(K545&lt;Benchmarks!E$9,2,IF(K545&lt;Benchmarks!F$9,3,IF(K545&lt;Benchmarks!G$9,4,IF(K545&lt;Benchmarks!H$9,5,6))))))</f>
        <v>1</v>
      </c>
      <c r="M545" s="62">
        <v>0.96715328469999995</v>
      </c>
      <c r="N545" s="46">
        <f t="shared" si="80"/>
        <v>0.96715328469999995</v>
      </c>
      <c r="O545" s="60">
        <v>0.76400000000000001</v>
      </c>
      <c r="P545" s="47">
        <f>IF(O545&lt;Benchmarks!C$8,0,IF(O545&lt;Benchmarks!D$8,1,IF(O545&lt;Benchmarks!E$8,2,IF(O545&lt;Benchmarks!F$8,3,IF(O545&lt;Benchmarks!G$8,4,IF(O545&lt;Benchmarks!H$8,5,6))))))</f>
        <v>0</v>
      </c>
      <c r="Q545" s="62">
        <v>1</v>
      </c>
      <c r="R545" s="46">
        <f t="shared" si="81"/>
        <v>0</v>
      </c>
      <c r="S545" s="60">
        <v>0.33900000000000002</v>
      </c>
      <c r="T545" s="47">
        <f>IF(S545&lt;Benchmarks!C$7,0,IF(S545&lt;Benchmarks!D$7,1,IF(S545&lt;Benchmarks!E$7,2,IF(S545&lt;Benchmarks!F$7,3,IF(S545&lt;Benchmarks!G$7,4,IF(S545&lt;Benchmarks!H$7,5,6))))))</f>
        <v>1</v>
      </c>
      <c r="U545" s="62">
        <v>1</v>
      </c>
      <c r="V545" s="46">
        <f t="shared" si="82"/>
        <v>1</v>
      </c>
      <c r="W545" s="60">
        <v>3.407</v>
      </c>
      <c r="X545" s="44">
        <f>IF(W545&lt;Benchmarks!C$5,0,IF(W545&lt;Benchmarks!D$5,1,IF(W545&lt;Benchmarks!E$5,2,IF(W545&lt;Benchmarks!F$5,3,IF(W545&lt;Benchmarks!G$5,4,IF(W545&lt;Benchmarks!H$5,5,6))))))</f>
        <v>0</v>
      </c>
      <c r="Y545" s="62">
        <v>0.99270072990000002</v>
      </c>
      <c r="Z545" s="46">
        <f t="shared" si="83"/>
        <v>0</v>
      </c>
      <c r="AA545" s="60">
        <v>3.1280000000000001</v>
      </c>
      <c r="AB545" s="44">
        <f>IF(AA545&lt;Benchmarks!C$6,0,IF(AA545&lt;Benchmarks!D$6,1,IF(AA545&lt;Benchmarks!E$6,2,IF(AA545&lt;Benchmarks!F$6,3,IF(AA545&lt;Benchmarks!G$6,4,IF(AA545&lt;Benchmarks!H$6,5,6))))))</f>
        <v>0</v>
      </c>
      <c r="AC545" s="62">
        <v>0.97435897439999997</v>
      </c>
      <c r="AD545" s="46">
        <f t="shared" si="84"/>
        <v>0</v>
      </c>
      <c r="AE545" s="46">
        <f t="shared" si="85"/>
        <v>1.9671532846999999</v>
      </c>
      <c r="AF545" s="58">
        <v>30</v>
      </c>
      <c r="AG545" s="48">
        <f t="shared" si="86"/>
        <v>6.5571776156666664E-2</v>
      </c>
      <c r="AH545" s="171"/>
      <c r="AI545" s="58">
        <v>1</v>
      </c>
      <c r="AJ545" s="58">
        <v>96</v>
      </c>
      <c r="AK545" s="58">
        <v>0</v>
      </c>
      <c r="AL545" s="111"/>
      <c r="AM545" s="58">
        <v>1</v>
      </c>
      <c r="AN545" s="171"/>
      <c r="AO545" s="58">
        <v>1</v>
      </c>
      <c r="AP545" s="58">
        <v>133</v>
      </c>
      <c r="AQ545" s="58">
        <v>0</v>
      </c>
      <c r="AR545" s="111"/>
      <c r="AS545" s="58">
        <v>1</v>
      </c>
      <c r="AT545" s="111"/>
      <c r="AU545" s="171"/>
      <c r="AV545" s="58">
        <v>5</v>
      </c>
      <c r="AW545" s="58">
        <v>0</v>
      </c>
      <c r="AX545" s="58">
        <v>5</v>
      </c>
      <c r="AY545" s="58">
        <v>0</v>
      </c>
      <c r="AZ545" s="58">
        <v>0</v>
      </c>
      <c r="BA545" s="171"/>
      <c r="BB545" s="58">
        <v>4</v>
      </c>
      <c r="BC545" s="111"/>
      <c r="BD545" s="58">
        <v>4</v>
      </c>
      <c r="BE545" s="111"/>
      <c r="BF545" s="171"/>
      <c r="BG545" s="171"/>
      <c r="BH545" s="171"/>
      <c r="BI545" s="171"/>
      <c r="BJ545" s="58">
        <v>5</v>
      </c>
      <c r="BK545" s="175"/>
      <c r="BL545" s="61">
        <v>1</v>
      </c>
      <c r="BM545" s="61">
        <v>152</v>
      </c>
      <c r="BN545" s="64">
        <v>0</v>
      </c>
      <c r="BO545" s="112"/>
      <c r="BP545" s="58">
        <v>1</v>
      </c>
      <c r="BQ545" s="175"/>
      <c r="BR545" s="61">
        <v>1</v>
      </c>
      <c r="BS545" s="61">
        <v>153</v>
      </c>
      <c r="BT545" s="64">
        <v>0</v>
      </c>
      <c r="BU545" s="112"/>
      <c r="BV545" s="64">
        <v>1</v>
      </c>
      <c r="BW545" s="112"/>
      <c r="BX545" s="172"/>
      <c r="BY545" s="64">
        <v>0</v>
      </c>
      <c r="BZ545" s="64">
        <v>0</v>
      </c>
      <c r="CA545" s="64">
        <v>0</v>
      </c>
      <c r="CB545" s="65">
        <v>20</v>
      </c>
      <c r="CC545" s="61">
        <v>0</v>
      </c>
      <c r="CD545" s="61">
        <v>130</v>
      </c>
      <c r="CE545" s="64">
        <v>0</v>
      </c>
      <c r="CF545" s="63">
        <v>0.15384999999999999</v>
      </c>
      <c r="CG545" s="58">
        <v>0</v>
      </c>
      <c r="CH545" s="171"/>
      <c r="CI545" s="58">
        <v>1</v>
      </c>
      <c r="CJ545" s="58">
        <v>141</v>
      </c>
      <c r="CK545" s="58">
        <v>0</v>
      </c>
      <c r="CL545" s="112"/>
      <c r="CM545" s="58">
        <v>1</v>
      </c>
      <c r="CN545" s="112"/>
      <c r="CO545" s="58">
        <v>2</v>
      </c>
      <c r="CP545" s="58">
        <v>5</v>
      </c>
      <c r="CQ545" s="58">
        <v>5</v>
      </c>
      <c r="CR545" s="58">
        <v>5</v>
      </c>
      <c r="CS545" s="64">
        <v>10</v>
      </c>
      <c r="CT545" s="64">
        <v>17</v>
      </c>
      <c r="CU545" s="63">
        <v>0.58823529409999997</v>
      </c>
      <c r="CV545" s="62">
        <v>0.98684210530000005</v>
      </c>
      <c r="CW545" s="62">
        <v>0.58823529409999997</v>
      </c>
      <c r="CX545" s="46">
        <f t="shared" si="87"/>
        <v>1.7212591241124999</v>
      </c>
      <c r="CY545" s="60">
        <v>0</v>
      </c>
      <c r="CZ545" s="60">
        <v>0</v>
      </c>
      <c r="DA545" s="46">
        <f t="shared" si="88"/>
        <v>11.764705881999999</v>
      </c>
      <c r="DB545" s="60">
        <v>0</v>
      </c>
      <c r="DC545" s="60">
        <v>0</v>
      </c>
      <c r="DD545" s="66">
        <v>0</v>
      </c>
      <c r="DE545" s="49">
        <f t="shared" si="89"/>
        <v>0.2915884325645946</v>
      </c>
    </row>
    <row r="546" spans="1:109" x14ac:dyDescent="0.45">
      <c r="A546" s="56" t="s">
        <v>2867</v>
      </c>
      <c r="B546" s="57" t="s">
        <v>2868</v>
      </c>
      <c r="C546" s="56" t="s">
        <v>2869</v>
      </c>
      <c r="D546" s="56" t="s">
        <v>2870</v>
      </c>
      <c r="E546" s="56" t="s">
        <v>2871</v>
      </c>
      <c r="F546" s="56" t="s">
        <v>2767</v>
      </c>
      <c r="G546" s="56" t="s">
        <v>2756</v>
      </c>
      <c r="H546" s="56" t="s">
        <v>142</v>
      </c>
      <c r="I546" s="58">
        <v>0</v>
      </c>
      <c r="J546" s="59">
        <v>144</v>
      </c>
      <c r="K546" s="60">
        <v>2.3370000000000002</v>
      </c>
      <c r="L546" s="47">
        <f>IF(K546&lt;Benchmarks!C$9,0,IF(K546&lt;Benchmarks!D$9,1,IF(K546&lt;Benchmarks!E$9,2,IF(K546&lt;Benchmarks!F$9,3,IF(K546&lt;Benchmarks!G$9,4,IF(K546&lt;Benchmarks!H$9,5,6))))))</f>
        <v>2</v>
      </c>
      <c r="M546" s="62">
        <v>0.87591240879999999</v>
      </c>
      <c r="N546" s="46">
        <f t="shared" si="80"/>
        <v>1.7518248176</v>
      </c>
      <c r="O546" s="60">
        <v>1.1539999999999999</v>
      </c>
      <c r="P546" s="47">
        <f>IF(O546&lt;Benchmarks!C$8,0,IF(O546&lt;Benchmarks!D$8,1,IF(O546&lt;Benchmarks!E$8,2,IF(O546&lt;Benchmarks!F$8,3,IF(O546&lt;Benchmarks!G$8,4,IF(O546&lt;Benchmarks!H$8,5,6))))))</f>
        <v>3</v>
      </c>
      <c r="Q546" s="62">
        <v>1</v>
      </c>
      <c r="R546" s="46">
        <f t="shared" si="81"/>
        <v>3</v>
      </c>
      <c r="S546" s="60">
        <v>0.23</v>
      </c>
      <c r="T546" s="47">
        <f>IF(S546&lt;Benchmarks!C$7,0,IF(S546&lt;Benchmarks!D$7,1,IF(S546&lt;Benchmarks!E$7,2,IF(S546&lt;Benchmarks!F$7,3,IF(S546&lt;Benchmarks!G$7,4,IF(S546&lt;Benchmarks!H$7,5,6))))))</f>
        <v>0</v>
      </c>
      <c r="U546" s="62">
        <v>1</v>
      </c>
      <c r="V546" s="46">
        <f t="shared" si="82"/>
        <v>0</v>
      </c>
      <c r="W546" s="60">
        <v>3.7210000000000001</v>
      </c>
      <c r="X546" s="44">
        <f>IF(W546&lt;Benchmarks!C$5,0,IF(W546&lt;Benchmarks!D$5,1,IF(W546&lt;Benchmarks!E$5,2,IF(W546&lt;Benchmarks!F$5,3,IF(W546&lt;Benchmarks!G$5,4,IF(W546&lt;Benchmarks!H$5,5,6))))))</f>
        <v>1</v>
      </c>
      <c r="Y546" s="62">
        <v>0.98905109489999998</v>
      </c>
      <c r="Z546" s="46">
        <f t="shared" si="83"/>
        <v>0.98905109489999998</v>
      </c>
      <c r="AA546" s="60">
        <v>3.4369999999999998</v>
      </c>
      <c r="AB546" s="44">
        <f>IF(AA546&lt;Benchmarks!C$6,0,IF(AA546&lt;Benchmarks!D$6,1,IF(AA546&lt;Benchmarks!E$6,2,IF(AA546&lt;Benchmarks!F$6,3,IF(AA546&lt;Benchmarks!G$6,4,IF(AA546&lt;Benchmarks!H$6,5,6))))))</f>
        <v>1</v>
      </c>
      <c r="AC546" s="62">
        <v>0.97435897439999997</v>
      </c>
      <c r="AD546" s="46">
        <f t="shared" si="84"/>
        <v>0.97435897439999997</v>
      </c>
      <c r="AE546" s="46">
        <f t="shared" si="85"/>
        <v>6.7152348869000003</v>
      </c>
      <c r="AF546" s="58">
        <v>30</v>
      </c>
      <c r="AG546" s="48">
        <f t="shared" si="86"/>
        <v>0.22384116289666667</v>
      </c>
      <c r="AH546" s="171"/>
      <c r="AI546" s="58">
        <v>1</v>
      </c>
      <c r="AJ546" s="58">
        <v>207</v>
      </c>
      <c r="AK546" s="58">
        <v>0</v>
      </c>
      <c r="AL546" s="111"/>
      <c r="AM546" s="58">
        <v>1</v>
      </c>
      <c r="AN546" s="58">
        <v>12</v>
      </c>
      <c r="AO546" s="58">
        <v>0</v>
      </c>
      <c r="AP546" s="58">
        <v>373</v>
      </c>
      <c r="AQ546" s="58">
        <v>0</v>
      </c>
      <c r="AR546" s="62">
        <v>3.2169999999999997E-2</v>
      </c>
      <c r="AS546" s="58">
        <v>0</v>
      </c>
      <c r="AT546" s="111"/>
      <c r="AU546" s="58">
        <v>2</v>
      </c>
      <c r="AV546" s="58">
        <v>4</v>
      </c>
      <c r="AW546" s="58">
        <v>0</v>
      </c>
      <c r="AX546" s="58">
        <v>4</v>
      </c>
      <c r="AY546" s="171"/>
      <c r="AZ546" s="58">
        <v>1</v>
      </c>
      <c r="BA546" s="58">
        <v>94</v>
      </c>
      <c r="BB546" s="58">
        <v>0</v>
      </c>
      <c r="BC546" s="111"/>
      <c r="BD546" s="58">
        <v>1</v>
      </c>
      <c r="BE546" s="62">
        <v>1.0507706256</v>
      </c>
      <c r="BF546" s="58">
        <v>0</v>
      </c>
      <c r="BG546" s="58">
        <v>6</v>
      </c>
      <c r="BH546" s="58">
        <v>6</v>
      </c>
      <c r="BI546" s="58">
        <v>6</v>
      </c>
      <c r="BJ546" s="58">
        <v>6</v>
      </c>
      <c r="BK546" s="61">
        <v>12</v>
      </c>
      <c r="BL546" s="61">
        <v>0</v>
      </c>
      <c r="BM546" s="61">
        <v>385</v>
      </c>
      <c r="BN546" s="64">
        <v>0</v>
      </c>
      <c r="BO546" s="63">
        <v>3.117E-2</v>
      </c>
      <c r="BP546" s="58">
        <v>0</v>
      </c>
      <c r="BQ546" s="61">
        <v>11</v>
      </c>
      <c r="BR546" s="61">
        <v>0</v>
      </c>
      <c r="BS546" s="61">
        <v>421</v>
      </c>
      <c r="BT546" s="64">
        <v>0</v>
      </c>
      <c r="BU546" s="63">
        <v>2.613E-2</v>
      </c>
      <c r="BV546" s="64">
        <v>0</v>
      </c>
      <c r="BW546" s="63">
        <v>0.1616939365</v>
      </c>
      <c r="BX546" s="64">
        <v>0</v>
      </c>
      <c r="BY546" s="64">
        <v>0</v>
      </c>
      <c r="BZ546" s="64">
        <v>1</v>
      </c>
      <c r="CA546" s="64">
        <v>1</v>
      </c>
      <c r="CB546" s="65">
        <v>38</v>
      </c>
      <c r="CC546" s="61">
        <v>0</v>
      </c>
      <c r="CD546" s="61">
        <v>381</v>
      </c>
      <c r="CE546" s="64">
        <v>0</v>
      </c>
      <c r="CF546" s="63">
        <v>9.9739999999999995E-2</v>
      </c>
      <c r="CG546" s="58">
        <v>0</v>
      </c>
      <c r="CH546" s="58">
        <v>35</v>
      </c>
      <c r="CI546" s="58">
        <v>0</v>
      </c>
      <c r="CJ546" s="58">
        <v>416</v>
      </c>
      <c r="CK546" s="58">
        <v>0</v>
      </c>
      <c r="CL546" s="63">
        <v>8.4129999999999996E-2</v>
      </c>
      <c r="CM546" s="58">
        <v>0</v>
      </c>
      <c r="CN546" s="63">
        <v>0.27746178459999998</v>
      </c>
      <c r="CO546" s="58">
        <v>0</v>
      </c>
      <c r="CP546" s="58">
        <v>2</v>
      </c>
      <c r="CQ546" s="58">
        <v>2</v>
      </c>
      <c r="CR546" s="58">
        <v>2</v>
      </c>
      <c r="CS546" s="64">
        <v>9</v>
      </c>
      <c r="CT546" s="64">
        <v>17</v>
      </c>
      <c r="CU546" s="63">
        <v>0.52941176469999995</v>
      </c>
      <c r="CV546" s="62">
        <v>0.99040767389999995</v>
      </c>
      <c r="CW546" s="62">
        <v>0.52941176469999995</v>
      </c>
      <c r="CX546" s="46">
        <f t="shared" si="87"/>
        <v>5.8758305260375003</v>
      </c>
      <c r="CY546" s="60">
        <v>0</v>
      </c>
      <c r="CZ546" s="60">
        <v>0</v>
      </c>
      <c r="DA546" s="46">
        <f t="shared" si="88"/>
        <v>10.588235293999999</v>
      </c>
      <c r="DB546" s="60">
        <v>0</v>
      </c>
      <c r="DC546" s="60">
        <v>0</v>
      </c>
      <c r="DD546" s="66">
        <v>0</v>
      </c>
      <c r="DE546" s="49">
        <f t="shared" si="89"/>
        <v>0.35597980151432429</v>
      </c>
    </row>
    <row r="547" spans="1:109" x14ac:dyDescent="0.45">
      <c r="A547" s="56" t="s">
        <v>2872</v>
      </c>
      <c r="B547" s="57" t="s">
        <v>2873</v>
      </c>
      <c r="C547" s="56" t="s">
        <v>2874</v>
      </c>
      <c r="D547" s="56" t="s">
        <v>2875</v>
      </c>
      <c r="E547" s="56" t="s">
        <v>2876</v>
      </c>
      <c r="F547" s="56" t="s">
        <v>2877</v>
      </c>
      <c r="G547" s="56" t="s">
        <v>2756</v>
      </c>
      <c r="H547" s="56" t="s">
        <v>142</v>
      </c>
      <c r="I547" s="58">
        <v>0</v>
      </c>
      <c r="J547" s="59">
        <v>86</v>
      </c>
      <c r="K547" s="60">
        <v>1.841</v>
      </c>
      <c r="L547" s="47">
        <f>IF(K547&lt;Benchmarks!C$9,0,IF(K547&lt;Benchmarks!D$9,1,IF(K547&lt;Benchmarks!E$9,2,IF(K547&lt;Benchmarks!F$9,3,IF(K547&lt;Benchmarks!G$9,4,IF(K547&lt;Benchmarks!H$9,5,6))))))</f>
        <v>0</v>
      </c>
      <c r="M547" s="62">
        <v>0.1788321168</v>
      </c>
      <c r="N547" s="46">
        <f t="shared" si="80"/>
        <v>0</v>
      </c>
      <c r="O547" s="60">
        <v>1</v>
      </c>
      <c r="P547" s="47">
        <f>IF(O547&lt;Benchmarks!C$8,0,IF(O547&lt;Benchmarks!D$8,1,IF(O547&lt;Benchmarks!E$8,2,IF(O547&lt;Benchmarks!F$8,3,IF(O547&lt;Benchmarks!G$8,4,IF(O547&lt;Benchmarks!H$8,5,6))))))</f>
        <v>1</v>
      </c>
      <c r="Q547" s="62">
        <v>1</v>
      </c>
      <c r="R547" s="46">
        <f t="shared" si="81"/>
        <v>1</v>
      </c>
      <c r="S547" s="60">
        <v>0.38800000000000001</v>
      </c>
      <c r="T547" s="47">
        <f>IF(S547&lt;Benchmarks!C$7,0,IF(S547&lt;Benchmarks!D$7,1,IF(S547&lt;Benchmarks!E$7,2,IF(S547&lt;Benchmarks!F$7,3,IF(S547&lt;Benchmarks!G$7,4,IF(S547&lt;Benchmarks!H$7,5,6))))))</f>
        <v>2</v>
      </c>
      <c r="U547" s="62">
        <v>1</v>
      </c>
      <c r="V547" s="46">
        <f t="shared" si="82"/>
        <v>2</v>
      </c>
      <c r="W547" s="60">
        <v>3.2280000000000002</v>
      </c>
      <c r="X547" s="44">
        <f>IF(W547&lt;Benchmarks!C$5,0,IF(W547&lt;Benchmarks!D$5,1,IF(W547&lt;Benchmarks!E$5,2,IF(W547&lt;Benchmarks!F$5,3,IF(W547&lt;Benchmarks!G$5,4,IF(W547&lt;Benchmarks!H$5,5,6))))))</f>
        <v>0</v>
      </c>
      <c r="Y547" s="62">
        <v>0.71167883210000005</v>
      </c>
      <c r="Z547" s="46">
        <f t="shared" si="83"/>
        <v>0</v>
      </c>
      <c r="AA547" s="60">
        <v>2.802</v>
      </c>
      <c r="AB547" s="44">
        <f>IF(AA547&lt;Benchmarks!C$6,0,IF(AA547&lt;Benchmarks!D$6,1,IF(AA547&lt;Benchmarks!E$6,2,IF(AA547&lt;Benchmarks!F$6,3,IF(AA547&lt;Benchmarks!G$6,4,IF(AA547&lt;Benchmarks!H$6,5,6))))))</f>
        <v>0</v>
      </c>
      <c r="AC547" s="62">
        <v>0.2307692308</v>
      </c>
      <c r="AD547" s="46">
        <f t="shared" si="84"/>
        <v>0</v>
      </c>
      <c r="AE547" s="46">
        <f t="shared" si="85"/>
        <v>3</v>
      </c>
      <c r="AF547" s="58">
        <v>30</v>
      </c>
      <c r="AG547" s="48">
        <f t="shared" si="86"/>
        <v>0.1</v>
      </c>
      <c r="AH547" s="58">
        <v>11</v>
      </c>
      <c r="AI547" s="58">
        <v>0</v>
      </c>
      <c r="AJ547" s="58">
        <v>192</v>
      </c>
      <c r="AK547" s="58">
        <v>0</v>
      </c>
      <c r="AL547" s="62">
        <v>5.7290000000000001E-2</v>
      </c>
      <c r="AM547" s="58">
        <v>0</v>
      </c>
      <c r="AN547" s="58">
        <v>11</v>
      </c>
      <c r="AO547" s="58">
        <v>0</v>
      </c>
      <c r="AP547" s="58">
        <v>240</v>
      </c>
      <c r="AQ547" s="58">
        <v>0</v>
      </c>
      <c r="AR547" s="62">
        <v>4.5830000000000003E-2</v>
      </c>
      <c r="AS547" s="58">
        <v>0</v>
      </c>
      <c r="AT547" s="62">
        <v>0.25170217439999998</v>
      </c>
      <c r="AU547" s="58">
        <v>0</v>
      </c>
      <c r="AV547" s="58">
        <v>3</v>
      </c>
      <c r="AW547" s="58">
        <v>2</v>
      </c>
      <c r="AX547" s="58">
        <v>3</v>
      </c>
      <c r="AY547" s="171"/>
      <c r="AZ547" s="58">
        <v>1</v>
      </c>
      <c r="BA547" s="58">
        <v>60</v>
      </c>
      <c r="BB547" s="58">
        <v>0</v>
      </c>
      <c r="BC547" s="111"/>
      <c r="BD547" s="58">
        <v>1</v>
      </c>
      <c r="BE547" s="111"/>
      <c r="BF547" s="58">
        <v>2</v>
      </c>
      <c r="BG547" s="58">
        <v>2</v>
      </c>
      <c r="BH547" s="58">
        <v>1</v>
      </c>
      <c r="BI547" s="58">
        <v>2</v>
      </c>
      <c r="BJ547" s="58">
        <v>3</v>
      </c>
      <c r="BK547" s="175"/>
      <c r="BL547" s="61">
        <v>1</v>
      </c>
      <c r="BM547" s="61">
        <v>271</v>
      </c>
      <c r="BN547" s="64">
        <v>0</v>
      </c>
      <c r="BO547" s="112"/>
      <c r="BP547" s="58">
        <v>1</v>
      </c>
      <c r="BQ547" s="175"/>
      <c r="BR547" s="61">
        <v>1</v>
      </c>
      <c r="BS547" s="61">
        <v>271</v>
      </c>
      <c r="BT547" s="64">
        <v>0</v>
      </c>
      <c r="BU547" s="112"/>
      <c r="BV547" s="64">
        <v>1</v>
      </c>
      <c r="BW547" s="112"/>
      <c r="BX547" s="172"/>
      <c r="BY547" s="64">
        <v>1</v>
      </c>
      <c r="BZ547" s="64">
        <v>0</v>
      </c>
      <c r="CA547" s="64">
        <v>1</v>
      </c>
      <c r="CB547" s="65">
        <v>28</v>
      </c>
      <c r="CC547" s="61">
        <v>0</v>
      </c>
      <c r="CD547" s="61">
        <v>217</v>
      </c>
      <c r="CE547" s="64">
        <v>0</v>
      </c>
      <c r="CF547" s="63">
        <v>0.12903000000000001</v>
      </c>
      <c r="CG547" s="58">
        <v>0</v>
      </c>
      <c r="CH547" s="58">
        <v>12</v>
      </c>
      <c r="CI547" s="58">
        <v>0</v>
      </c>
      <c r="CJ547" s="58">
        <v>235</v>
      </c>
      <c r="CK547" s="58">
        <v>0</v>
      </c>
      <c r="CL547" s="63">
        <v>5.1060000000000001E-2</v>
      </c>
      <c r="CM547" s="58">
        <v>0</v>
      </c>
      <c r="CN547" s="63">
        <v>0.91139684399999998</v>
      </c>
      <c r="CO547" s="58">
        <v>0</v>
      </c>
      <c r="CP547" s="58">
        <v>4</v>
      </c>
      <c r="CQ547" s="58">
        <v>5</v>
      </c>
      <c r="CR547" s="58">
        <v>5</v>
      </c>
      <c r="CS547" s="64">
        <v>9</v>
      </c>
      <c r="CT547" s="64">
        <v>17</v>
      </c>
      <c r="CU547" s="63">
        <v>0.52941176469999995</v>
      </c>
      <c r="CV547" s="62">
        <v>1</v>
      </c>
      <c r="CW547" s="62">
        <v>0.52941176469999995</v>
      </c>
      <c r="CX547" s="46">
        <f t="shared" si="87"/>
        <v>2.625</v>
      </c>
      <c r="CY547" s="60">
        <v>0</v>
      </c>
      <c r="CZ547" s="60">
        <v>0</v>
      </c>
      <c r="DA547" s="46">
        <f t="shared" si="88"/>
        <v>10.588235293999999</v>
      </c>
      <c r="DB547" s="60">
        <v>0</v>
      </c>
      <c r="DC547" s="60">
        <v>0</v>
      </c>
      <c r="DD547" s="66">
        <v>0</v>
      </c>
      <c r="DE547" s="49">
        <f t="shared" si="89"/>
        <v>0.28569157392432432</v>
      </c>
    </row>
    <row r="548" spans="1:109" x14ac:dyDescent="0.45">
      <c r="A548" s="56" t="s">
        <v>2878</v>
      </c>
      <c r="B548" s="57" t="s">
        <v>2879</v>
      </c>
      <c r="C548" s="56" t="s">
        <v>2880</v>
      </c>
      <c r="D548" s="56" t="s">
        <v>2881</v>
      </c>
      <c r="E548" s="56" t="s">
        <v>2882</v>
      </c>
      <c r="F548" s="56" t="s">
        <v>2883</v>
      </c>
      <c r="G548" s="56" t="s">
        <v>2756</v>
      </c>
      <c r="H548" s="56" t="s">
        <v>142</v>
      </c>
      <c r="I548" s="58">
        <v>0</v>
      </c>
      <c r="J548" s="59">
        <v>99</v>
      </c>
      <c r="K548" s="60">
        <v>3.3570000000000002</v>
      </c>
      <c r="L548" s="47">
        <f>IF(K548&lt;Benchmarks!C$9,0,IF(K548&lt;Benchmarks!D$9,1,IF(K548&lt;Benchmarks!E$9,2,IF(K548&lt;Benchmarks!F$9,3,IF(K548&lt;Benchmarks!G$9,4,IF(K548&lt;Benchmarks!H$9,5,6))))))</f>
        <v>6</v>
      </c>
      <c r="M548" s="62">
        <v>0.8394160584</v>
      </c>
      <c r="N548" s="46">
        <f t="shared" si="80"/>
        <v>5.0364963504000002</v>
      </c>
      <c r="O548" s="60">
        <v>1.2709999999999999</v>
      </c>
      <c r="P548" s="47">
        <f>IF(O548&lt;Benchmarks!C$8,0,IF(O548&lt;Benchmarks!D$8,1,IF(O548&lt;Benchmarks!E$8,2,IF(O548&lt;Benchmarks!F$8,3,IF(O548&lt;Benchmarks!G$8,4,IF(O548&lt;Benchmarks!H$8,5,6))))))</f>
        <v>5</v>
      </c>
      <c r="Q548" s="62">
        <v>1</v>
      </c>
      <c r="R548" s="46">
        <f t="shared" si="81"/>
        <v>5</v>
      </c>
      <c r="S548" s="60">
        <v>0.152</v>
      </c>
      <c r="T548" s="47">
        <f>IF(S548&lt;Benchmarks!C$7,0,IF(S548&lt;Benchmarks!D$7,1,IF(S548&lt;Benchmarks!E$7,2,IF(S548&lt;Benchmarks!F$7,3,IF(S548&lt;Benchmarks!G$7,4,IF(S548&lt;Benchmarks!H$7,5,6))))))</f>
        <v>0</v>
      </c>
      <c r="U548" s="62">
        <v>1</v>
      </c>
      <c r="V548" s="46">
        <f t="shared" si="82"/>
        <v>0</v>
      </c>
      <c r="W548" s="60">
        <v>4.78</v>
      </c>
      <c r="X548" s="44">
        <f>IF(W548&lt;Benchmarks!C$5,0,IF(W548&lt;Benchmarks!D$5,1,IF(W548&lt;Benchmarks!E$5,2,IF(W548&lt;Benchmarks!F$5,3,IF(W548&lt;Benchmarks!G$5,4,IF(W548&lt;Benchmarks!H$5,5,6))))))</f>
        <v>5</v>
      </c>
      <c r="Y548" s="62">
        <v>0.83576642339999996</v>
      </c>
      <c r="Z548" s="46">
        <f t="shared" si="83"/>
        <v>4.1788321169999998</v>
      </c>
      <c r="AA548" s="60">
        <v>4.1520000000000001</v>
      </c>
      <c r="AB548" s="44">
        <f>IF(AA548&lt;Benchmarks!C$6,0,IF(AA548&lt;Benchmarks!D$6,1,IF(AA548&lt;Benchmarks!E$6,2,IF(AA548&lt;Benchmarks!F$6,3,IF(AA548&lt;Benchmarks!G$6,4,IF(AA548&lt;Benchmarks!H$6,5,6))))))</f>
        <v>5</v>
      </c>
      <c r="AC548" s="62">
        <v>0.6153846154</v>
      </c>
      <c r="AD548" s="46">
        <f t="shared" si="84"/>
        <v>3.076923077</v>
      </c>
      <c r="AE548" s="46">
        <f t="shared" si="85"/>
        <v>17.292251544399999</v>
      </c>
      <c r="AF548" s="58">
        <v>30</v>
      </c>
      <c r="AG548" s="48">
        <f t="shared" si="86"/>
        <v>0.57640838481333334</v>
      </c>
      <c r="AH548" s="58">
        <v>24</v>
      </c>
      <c r="AI548" s="58">
        <v>0</v>
      </c>
      <c r="AJ548" s="58">
        <v>229</v>
      </c>
      <c r="AK548" s="58">
        <v>0</v>
      </c>
      <c r="AL548" s="62">
        <v>0.1048</v>
      </c>
      <c r="AM548" s="58">
        <v>0</v>
      </c>
      <c r="AN548" s="58">
        <v>23</v>
      </c>
      <c r="AO548" s="58">
        <v>0</v>
      </c>
      <c r="AP548" s="58">
        <v>368</v>
      </c>
      <c r="AQ548" s="58">
        <v>0</v>
      </c>
      <c r="AR548" s="62">
        <v>6.25E-2</v>
      </c>
      <c r="AS548" s="58">
        <v>0</v>
      </c>
      <c r="AT548" s="62">
        <v>0.45464316420000001</v>
      </c>
      <c r="AU548" s="58">
        <v>0</v>
      </c>
      <c r="AV548" s="58">
        <v>1</v>
      </c>
      <c r="AW548" s="58">
        <v>4</v>
      </c>
      <c r="AX548" s="58">
        <v>4</v>
      </c>
      <c r="AY548" s="58">
        <v>11</v>
      </c>
      <c r="AZ548" s="58">
        <v>0</v>
      </c>
      <c r="BA548" s="58">
        <v>92</v>
      </c>
      <c r="BB548" s="58">
        <v>0</v>
      </c>
      <c r="BC548" s="62">
        <v>0.11957</v>
      </c>
      <c r="BD548" s="58">
        <v>0</v>
      </c>
      <c r="BE548" s="111"/>
      <c r="BF548" s="171"/>
      <c r="BG548" s="58">
        <v>0</v>
      </c>
      <c r="BH548" s="58">
        <v>0</v>
      </c>
      <c r="BI548" s="58">
        <v>0</v>
      </c>
      <c r="BJ548" s="58">
        <v>4</v>
      </c>
      <c r="BK548" s="61">
        <v>13</v>
      </c>
      <c r="BL548" s="61">
        <v>0</v>
      </c>
      <c r="BM548" s="61">
        <v>360</v>
      </c>
      <c r="BN548" s="64">
        <v>0</v>
      </c>
      <c r="BO548" s="63">
        <v>3.6110000000000003E-2</v>
      </c>
      <c r="BP548" s="58">
        <v>0</v>
      </c>
      <c r="BQ548" s="175"/>
      <c r="BR548" s="61">
        <v>1</v>
      </c>
      <c r="BS548" s="61">
        <v>381</v>
      </c>
      <c r="BT548" s="64">
        <v>0</v>
      </c>
      <c r="BU548" s="112"/>
      <c r="BV548" s="64">
        <v>1</v>
      </c>
      <c r="BW548" s="112"/>
      <c r="BX548" s="64">
        <v>2</v>
      </c>
      <c r="BY548" s="64">
        <v>2</v>
      </c>
      <c r="BZ548" s="64">
        <v>4</v>
      </c>
      <c r="CA548" s="64">
        <v>4</v>
      </c>
      <c r="CB548" s="65">
        <v>31</v>
      </c>
      <c r="CC548" s="61">
        <v>0</v>
      </c>
      <c r="CD548" s="61">
        <v>324</v>
      </c>
      <c r="CE548" s="64">
        <v>0</v>
      </c>
      <c r="CF548" s="63">
        <v>9.5680000000000001E-2</v>
      </c>
      <c r="CG548" s="58">
        <v>0</v>
      </c>
      <c r="CH548" s="58">
        <v>39</v>
      </c>
      <c r="CI548" s="58">
        <v>0</v>
      </c>
      <c r="CJ548" s="58">
        <v>345</v>
      </c>
      <c r="CK548" s="58">
        <v>0</v>
      </c>
      <c r="CL548" s="63">
        <v>0.11304</v>
      </c>
      <c r="CM548" s="58">
        <v>0</v>
      </c>
      <c r="CN548" s="112"/>
      <c r="CO548" s="171"/>
      <c r="CP548" s="58">
        <v>1</v>
      </c>
      <c r="CQ548" s="58">
        <v>0</v>
      </c>
      <c r="CR548" s="58">
        <v>1</v>
      </c>
      <c r="CS548" s="64">
        <v>9</v>
      </c>
      <c r="CT548" s="64">
        <v>17</v>
      </c>
      <c r="CU548" s="63">
        <v>0.52941176469999995</v>
      </c>
      <c r="CV548" s="62">
        <v>1</v>
      </c>
      <c r="CW548" s="62">
        <v>0.52941176469999995</v>
      </c>
      <c r="CX548" s="46">
        <f t="shared" si="87"/>
        <v>15.130720101350001</v>
      </c>
      <c r="CY548" s="60">
        <v>0</v>
      </c>
      <c r="CZ548" s="60">
        <v>0</v>
      </c>
      <c r="DA548" s="46">
        <f t="shared" si="88"/>
        <v>10.588235293999999</v>
      </c>
      <c r="DB548" s="60">
        <v>0</v>
      </c>
      <c r="DC548" s="60">
        <v>0</v>
      </c>
      <c r="DD548" s="66">
        <v>0</v>
      </c>
      <c r="DE548" s="49">
        <f t="shared" si="89"/>
        <v>0.55608552206162165</v>
      </c>
    </row>
    <row r="549" spans="1:109" x14ac:dyDescent="0.45">
      <c r="A549" s="56" t="s">
        <v>2884</v>
      </c>
      <c r="B549" s="57" t="s">
        <v>2885</v>
      </c>
      <c r="C549" s="56" t="s">
        <v>2886</v>
      </c>
      <c r="D549" s="56" t="s">
        <v>2887</v>
      </c>
      <c r="E549" s="56" t="s">
        <v>2888</v>
      </c>
      <c r="F549" s="56" t="s">
        <v>2889</v>
      </c>
      <c r="G549" s="56" t="s">
        <v>2756</v>
      </c>
      <c r="H549" s="56" t="s">
        <v>142</v>
      </c>
      <c r="I549" s="58">
        <v>0</v>
      </c>
      <c r="J549" s="59">
        <v>59</v>
      </c>
      <c r="K549" s="60">
        <v>3.1190000000000002</v>
      </c>
      <c r="L549" s="47">
        <f>IF(K549&lt;Benchmarks!C$9,0,IF(K549&lt;Benchmarks!D$9,1,IF(K549&lt;Benchmarks!E$9,2,IF(K549&lt;Benchmarks!F$9,3,IF(K549&lt;Benchmarks!G$9,4,IF(K549&lt;Benchmarks!H$9,5,6))))))</f>
        <v>6</v>
      </c>
      <c r="M549" s="62">
        <v>0.9343065693</v>
      </c>
      <c r="N549" s="46">
        <f t="shared" si="80"/>
        <v>5.6058394158000002</v>
      </c>
      <c r="O549" s="60">
        <v>1.1819999999999999</v>
      </c>
      <c r="P549" s="47">
        <f>IF(O549&lt;Benchmarks!C$8,0,IF(O549&lt;Benchmarks!D$8,1,IF(O549&lt;Benchmarks!E$8,2,IF(O549&lt;Benchmarks!F$8,3,IF(O549&lt;Benchmarks!G$8,4,IF(O549&lt;Benchmarks!H$8,5,6))))))</f>
        <v>4</v>
      </c>
      <c r="Q549" s="62">
        <v>1</v>
      </c>
      <c r="R549" s="46">
        <f t="shared" si="81"/>
        <v>4</v>
      </c>
      <c r="S549" s="60">
        <v>0.80200000000000005</v>
      </c>
      <c r="T549" s="47">
        <f>IF(S549&lt;Benchmarks!C$7,0,IF(S549&lt;Benchmarks!D$7,1,IF(S549&lt;Benchmarks!E$7,2,IF(S549&lt;Benchmarks!F$7,3,IF(S549&lt;Benchmarks!G$7,4,IF(S549&lt;Benchmarks!H$7,5,6))))))</f>
        <v>6</v>
      </c>
      <c r="U549" s="62">
        <v>1</v>
      </c>
      <c r="V549" s="46">
        <f t="shared" si="82"/>
        <v>6</v>
      </c>
      <c r="W549" s="60">
        <v>5.1020000000000003</v>
      </c>
      <c r="X549" s="44">
        <f>IF(W549&lt;Benchmarks!C$5,0,IF(W549&lt;Benchmarks!D$5,1,IF(W549&lt;Benchmarks!E$5,2,IF(W549&lt;Benchmarks!F$5,3,IF(W549&lt;Benchmarks!G$5,4,IF(W549&lt;Benchmarks!H$5,5,6))))))</f>
        <v>6</v>
      </c>
      <c r="Y549" s="62">
        <v>0.97080291969999999</v>
      </c>
      <c r="Z549" s="46">
        <f t="shared" si="83"/>
        <v>5.8248175181999997</v>
      </c>
      <c r="AA549" s="60">
        <v>4.2480000000000002</v>
      </c>
      <c r="AB549" s="44">
        <f>IF(AA549&lt;Benchmarks!C$6,0,IF(AA549&lt;Benchmarks!D$6,1,IF(AA549&lt;Benchmarks!E$6,2,IF(AA549&lt;Benchmarks!F$6,3,IF(AA549&lt;Benchmarks!G$6,4,IF(AA549&lt;Benchmarks!H$6,5,6))))))</f>
        <v>5</v>
      </c>
      <c r="AC549" s="62">
        <v>0.91025641030000004</v>
      </c>
      <c r="AD549" s="46">
        <f t="shared" si="84"/>
        <v>4.5512820515000003</v>
      </c>
      <c r="AE549" s="46">
        <f t="shared" si="85"/>
        <v>25.981938985500001</v>
      </c>
      <c r="AF549" s="58">
        <v>30</v>
      </c>
      <c r="AG549" s="48">
        <f t="shared" si="86"/>
        <v>0.86606463285000002</v>
      </c>
      <c r="AH549" s="171"/>
      <c r="AI549" s="58">
        <v>1</v>
      </c>
      <c r="AJ549" s="58">
        <v>64</v>
      </c>
      <c r="AK549" s="58">
        <v>0</v>
      </c>
      <c r="AL549" s="111"/>
      <c r="AM549" s="58">
        <v>1</v>
      </c>
      <c r="AN549" s="171"/>
      <c r="AO549" s="58">
        <v>1</v>
      </c>
      <c r="AP549" s="58">
        <v>106</v>
      </c>
      <c r="AQ549" s="58">
        <v>0</v>
      </c>
      <c r="AR549" s="111"/>
      <c r="AS549" s="58">
        <v>1</v>
      </c>
      <c r="AT549" s="111"/>
      <c r="AU549" s="171"/>
      <c r="AV549" s="58">
        <v>0</v>
      </c>
      <c r="AW549" s="58">
        <v>0</v>
      </c>
      <c r="AX549" s="58">
        <v>0</v>
      </c>
      <c r="AY549" s="171"/>
      <c r="AZ549" s="58">
        <v>1</v>
      </c>
      <c r="BA549" s="171"/>
      <c r="BB549" s="58">
        <v>4</v>
      </c>
      <c r="BC549" s="111"/>
      <c r="BD549" s="58">
        <v>1</v>
      </c>
      <c r="BE549" s="111"/>
      <c r="BF549" s="171"/>
      <c r="BG549" s="171"/>
      <c r="BH549" s="171"/>
      <c r="BI549" s="171"/>
      <c r="BJ549" s="58">
        <v>0</v>
      </c>
      <c r="BK549" s="175"/>
      <c r="BL549" s="61">
        <v>1</v>
      </c>
      <c r="BM549" s="61">
        <v>73</v>
      </c>
      <c r="BN549" s="64">
        <v>0</v>
      </c>
      <c r="BO549" s="112"/>
      <c r="BP549" s="58">
        <v>1</v>
      </c>
      <c r="BQ549" s="61">
        <v>0</v>
      </c>
      <c r="BR549" s="61">
        <v>0</v>
      </c>
      <c r="BS549" s="61">
        <v>109</v>
      </c>
      <c r="BT549" s="64">
        <v>0</v>
      </c>
      <c r="BU549" s="63">
        <v>0</v>
      </c>
      <c r="BV549" s="64">
        <v>0</v>
      </c>
      <c r="BW549" s="112"/>
      <c r="BX549" s="64">
        <v>2</v>
      </c>
      <c r="BY549" s="64">
        <v>6</v>
      </c>
      <c r="BZ549" s="64">
        <v>6</v>
      </c>
      <c r="CA549" s="64">
        <v>6</v>
      </c>
      <c r="CB549" s="177"/>
      <c r="CC549" s="61">
        <v>1</v>
      </c>
      <c r="CD549" s="61">
        <v>72</v>
      </c>
      <c r="CE549" s="64">
        <v>0</v>
      </c>
      <c r="CF549" s="112"/>
      <c r="CG549" s="58">
        <v>1</v>
      </c>
      <c r="CH549" s="58">
        <v>13</v>
      </c>
      <c r="CI549" s="58">
        <v>0</v>
      </c>
      <c r="CJ549" s="58">
        <v>109</v>
      </c>
      <c r="CK549" s="58">
        <v>0</v>
      </c>
      <c r="CL549" s="63">
        <v>0.11927</v>
      </c>
      <c r="CM549" s="58">
        <v>0</v>
      </c>
      <c r="CN549" s="112"/>
      <c r="CO549" s="171"/>
      <c r="CP549" s="58">
        <v>1</v>
      </c>
      <c r="CQ549" s="58">
        <v>0</v>
      </c>
      <c r="CR549" s="58">
        <v>1</v>
      </c>
      <c r="CS549" s="64">
        <v>7</v>
      </c>
      <c r="CT549" s="64">
        <v>17</v>
      </c>
      <c r="CU549" s="63">
        <v>0.41176470590000003</v>
      </c>
      <c r="CV549" s="62">
        <v>1</v>
      </c>
      <c r="CW549" s="62">
        <v>0.41176470590000003</v>
      </c>
      <c r="CX549" s="46">
        <f t="shared" si="87"/>
        <v>22.734196612312502</v>
      </c>
      <c r="CY549" s="60">
        <v>0</v>
      </c>
      <c r="CZ549" s="60">
        <v>0</v>
      </c>
      <c r="DA549" s="46">
        <f t="shared" si="88"/>
        <v>8.2352941180000006</v>
      </c>
      <c r="DB549" s="60">
        <v>0</v>
      </c>
      <c r="DC549" s="60">
        <v>0</v>
      </c>
      <c r="DD549" s="66">
        <v>0</v>
      </c>
      <c r="DE549" s="49">
        <f t="shared" si="89"/>
        <v>0.66961061038513514</v>
      </c>
    </row>
    <row r="550" spans="1:109" x14ac:dyDescent="0.45">
      <c r="A550" s="56" t="s">
        <v>2890</v>
      </c>
      <c r="B550" s="57" t="s">
        <v>2891</v>
      </c>
      <c r="C550" s="56" t="s">
        <v>2892</v>
      </c>
      <c r="D550" s="56" t="s">
        <v>2893</v>
      </c>
      <c r="E550" s="56" t="s">
        <v>2894</v>
      </c>
      <c r="F550" s="56" t="s">
        <v>2895</v>
      </c>
      <c r="G550" s="56" t="s">
        <v>2756</v>
      </c>
      <c r="H550" s="56" t="s">
        <v>142</v>
      </c>
      <c r="I550" s="58">
        <v>0</v>
      </c>
      <c r="J550" s="59">
        <v>79</v>
      </c>
      <c r="K550" s="60">
        <v>2.012</v>
      </c>
      <c r="L550" s="47">
        <f>IF(K550&lt;Benchmarks!C$9,0,IF(K550&lt;Benchmarks!D$9,1,IF(K550&lt;Benchmarks!E$9,2,IF(K550&lt;Benchmarks!F$9,3,IF(K550&lt;Benchmarks!G$9,4,IF(K550&lt;Benchmarks!H$9,5,6))))))</f>
        <v>0</v>
      </c>
      <c r="M550" s="62">
        <v>9.1240875900000004E-2</v>
      </c>
      <c r="N550" s="46">
        <f t="shared" si="80"/>
        <v>0</v>
      </c>
      <c r="O550" s="60">
        <v>1.1579999999999999</v>
      </c>
      <c r="P550" s="47">
        <f>IF(O550&lt;Benchmarks!C$8,0,IF(O550&lt;Benchmarks!D$8,1,IF(O550&lt;Benchmarks!E$8,2,IF(O550&lt;Benchmarks!F$8,3,IF(O550&lt;Benchmarks!G$8,4,IF(O550&lt;Benchmarks!H$8,5,6))))))</f>
        <v>3</v>
      </c>
      <c r="Q550" s="62">
        <v>1</v>
      </c>
      <c r="R550" s="46">
        <f t="shared" si="81"/>
        <v>3</v>
      </c>
      <c r="S550" s="60">
        <v>0.3</v>
      </c>
      <c r="T550" s="47">
        <f>IF(S550&lt;Benchmarks!C$7,0,IF(S550&lt;Benchmarks!D$7,1,IF(S550&lt;Benchmarks!E$7,2,IF(S550&lt;Benchmarks!F$7,3,IF(S550&lt;Benchmarks!G$7,4,IF(S550&lt;Benchmarks!H$7,5,6))))))</f>
        <v>0</v>
      </c>
      <c r="U550" s="62">
        <v>1</v>
      </c>
      <c r="V550" s="46">
        <f t="shared" si="82"/>
        <v>0</v>
      </c>
      <c r="W550" s="60">
        <v>3.47</v>
      </c>
      <c r="X550" s="44">
        <f>IF(W550&lt;Benchmarks!C$5,0,IF(W550&lt;Benchmarks!D$5,1,IF(W550&lt;Benchmarks!E$5,2,IF(W550&lt;Benchmarks!F$5,3,IF(W550&lt;Benchmarks!G$5,4,IF(W550&lt;Benchmarks!H$5,5,6))))))</f>
        <v>0</v>
      </c>
      <c r="Y550" s="62">
        <v>0.1861313869</v>
      </c>
      <c r="Z550" s="46">
        <f t="shared" si="83"/>
        <v>0</v>
      </c>
      <c r="AA550" s="60">
        <v>3.2639999999999998</v>
      </c>
      <c r="AB550" s="44">
        <f>IF(AA550&lt;Benchmarks!C$6,0,IF(AA550&lt;Benchmarks!D$6,1,IF(AA550&lt;Benchmarks!E$6,2,IF(AA550&lt;Benchmarks!F$6,3,IF(AA550&lt;Benchmarks!G$6,4,IF(AA550&lt;Benchmarks!H$6,5,6))))))</f>
        <v>0</v>
      </c>
      <c r="AC550" s="62">
        <v>0.1538461538</v>
      </c>
      <c r="AD550" s="46">
        <f t="shared" si="84"/>
        <v>0</v>
      </c>
      <c r="AE550" s="46">
        <f t="shared" si="85"/>
        <v>3</v>
      </c>
      <c r="AF550" s="58">
        <v>30</v>
      </c>
      <c r="AG550" s="48">
        <f t="shared" si="86"/>
        <v>0.1</v>
      </c>
      <c r="AH550" s="171"/>
      <c r="AI550" s="58">
        <v>1</v>
      </c>
      <c r="AJ550" s="58">
        <v>143</v>
      </c>
      <c r="AK550" s="58">
        <v>0</v>
      </c>
      <c r="AL550" s="111"/>
      <c r="AM550" s="58">
        <v>1</v>
      </c>
      <c r="AN550" s="58">
        <v>11</v>
      </c>
      <c r="AO550" s="58">
        <v>0</v>
      </c>
      <c r="AP550" s="58">
        <v>199</v>
      </c>
      <c r="AQ550" s="58">
        <v>0</v>
      </c>
      <c r="AR550" s="62">
        <v>5.5280000000000003E-2</v>
      </c>
      <c r="AS550" s="58">
        <v>0</v>
      </c>
      <c r="AT550" s="111"/>
      <c r="AU550" s="171"/>
      <c r="AV550" s="58">
        <v>2</v>
      </c>
      <c r="AW550" s="58">
        <v>0</v>
      </c>
      <c r="AX550" s="58">
        <v>2</v>
      </c>
      <c r="AY550" s="171"/>
      <c r="AZ550" s="58">
        <v>1</v>
      </c>
      <c r="BA550" s="58">
        <v>55</v>
      </c>
      <c r="BB550" s="58">
        <v>0</v>
      </c>
      <c r="BC550" s="111"/>
      <c r="BD550" s="58">
        <v>1</v>
      </c>
      <c r="BE550" s="111"/>
      <c r="BF550" s="171"/>
      <c r="BG550" s="58">
        <v>5</v>
      </c>
      <c r="BH550" s="58">
        <v>0</v>
      </c>
      <c r="BI550" s="58">
        <v>5</v>
      </c>
      <c r="BJ550" s="58">
        <v>5</v>
      </c>
      <c r="BK550" s="175"/>
      <c r="BL550" s="61">
        <v>1</v>
      </c>
      <c r="BM550" s="61">
        <v>208</v>
      </c>
      <c r="BN550" s="64">
        <v>0</v>
      </c>
      <c r="BO550" s="112"/>
      <c r="BP550" s="58">
        <v>1</v>
      </c>
      <c r="BQ550" s="175"/>
      <c r="BR550" s="61">
        <v>1</v>
      </c>
      <c r="BS550" s="61">
        <v>219</v>
      </c>
      <c r="BT550" s="64">
        <v>0</v>
      </c>
      <c r="BU550" s="112"/>
      <c r="BV550" s="64">
        <v>1</v>
      </c>
      <c r="BW550" s="63">
        <v>0.52494802490000003</v>
      </c>
      <c r="BX550" s="64">
        <v>0</v>
      </c>
      <c r="BY550" s="64">
        <v>5</v>
      </c>
      <c r="BZ550" s="64">
        <v>6</v>
      </c>
      <c r="CA550" s="64">
        <v>6</v>
      </c>
      <c r="CB550" s="65">
        <v>11</v>
      </c>
      <c r="CC550" s="61">
        <v>0</v>
      </c>
      <c r="CD550" s="61">
        <v>184</v>
      </c>
      <c r="CE550" s="64">
        <v>0</v>
      </c>
      <c r="CF550" s="63">
        <v>5.978E-2</v>
      </c>
      <c r="CG550" s="58">
        <v>0</v>
      </c>
      <c r="CH550" s="171"/>
      <c r="CI550" s="58">
        <v>1</v>
      </c>
      <c r="CJ550" s="58">
        <v>204</v>
      </c>
      <c r="CK550" s="58">
        <v>0</v>
      </c>
      <c r="CL550" s="112"/>
      <c r="CM550" s="58">
        <v>1</v>
      </c>
      <c r="CN550" s="112"/>
      <c r="CO550" s="58">
        <v>2</v>
      </c>
      <c r="CP550" s="58">
        <v>5</v>
      </c>
      <c r="CQ550" s="58">
        <v>5</v>
      </c>
      <c r="CR550" s="58">
        <v>5</v>
      </c>
      <c r="CS550" s="64">
        <v>16</v>
      </c>
      <c r="CT550" s="64">
        <v>17</v>
      </c>
      <c r="CU550" s="63">
        <v>0.94117647059999998</v>
      </c>
      <c r="CV550" s="62">
        <v>0.95045045049999999</v>
      </c>
      <c r="CW550" s="62">
        <v>0.94117647059999998</v>
      </c>
      <c r="CX550" s="46">
        <f t="shared" si="87"/>
        <v>2.625</v>
      </c>
      <c r="CY550" s="60">
        <v>0</v>
      </c>
      <c r="CZ550" s="60">
        <v>0</v>
      </c>
      <c r="DA550" s="46">
        <f t="shared" si="88"/>
        <v>18.823529411999999</v>
      </c>
      <c r="DB550" s="60">
        <v>0</v>
      </c>
      <c r="DC550" s="60">
        <v>0</v>
      </c>
      <c r="DD550" s="66">
        <v>0</v>
      </c>
      <c r="DE550" s="49">
        <f t="shared" si="89"/>
        <v>0.46375198728648648</v>
      </c>
    </row>
    <row r="551" spans="1:109" x14ac:dyDescent="0.45">
      <c r="A551" s="56" t="s">
        <v>2896</v>
      </c>
      <c r="B551" s="57" t="s">
        <v>2897</v>
      </c>
      <c r="C551" s="56" t="s">
        <v>2898</v>
      </c>
      <c r="D551" s="56" t="s">
        <v>2899</v>
      </c>
      <c r="E551" s="56" t="s">
        <v>2900</v>
      </c>
      <c r="F551" s="56" t="s">
        <v>2901</v>
      </c>
      <c r="G551" s="56" t="s">
        <v>2901</v>
      </c>
      <c r="H551" s="56" t="s">
        <v>142</v>
      </c>
      <c r="I551" s="58">
        <v>0</v>
      </c>
      <c r="J551" s="59">
        <v>59</v>
      </c>
      <c r="K551" s="60">
        <v>2.3109999999999999</v>
      </c>
      <c r="L551" s="47">
        <f>IF(K551&lt;Benchmarks!C$9,0,IF(K551&lt;Benchmarks!D$9,1,IF(K551&lt;Benchmarks!E$9,2,IF(K551&lt;Benchmarks!F$9,3,IF(K551&lt;Benchmarks!G$9,4,IF(K551&lt;Benchmarks!H$9,5,6))))))</f>
        <v>1</v>
      </c>
      <c r="M551" s="62">
        <v>0.70072992700000003</v>
      </c>
      <c r="N551" s="46">
        <f t="shared" si="80"/>
        <v>0.70072992700000003</v>
      </c>
      <c r="O551" s="60">
        <v>1.3260000000000001</v>
      </c>
      <c r="P551" s="47">
        <f>IF(O551&lt;Benchmarks!C$8,0,IF(O551&lt;Benchmarks!D$8,1,IF(O551&lt;Benchmarks!E$8,2,IF(O551&lt;Benchmarks!F$8,3,IF(O551&lt;Benchmarks!G$8,4,IF(O551&lt;Benchmarks!H$8,5,6))))))</f>
        <v>5</v>
      </c>
      <c r="Q551" s="62">
        <v>1</v>
      </c>
      <c r="R551" s="46">
        <f t="shared" si="81"/>
        <v>5</v>
      </c>
      <c r="S551" s="60">
        <v>0.29599999999999999</v>
      </c>
      <c r="T551" s="47">
        <f>IF(S551&lt;Benchmarks!C$7,0,IF(S551&lt;Benchmarks!D$7,1,IF(S551&lt;Benchmarks!E$7,2,IF(S551&lt;Benchmarks!F$7,3,IF(S551&lt;Benchmarks!G$7,4,IF(S551&lt;Benchmarks!H$7,5,6))))))</f>
        <v>0</v>
      </c>
      <c r="U551" s="62">
        <v>1</v>
      </c>
      <c r="V551" s="46">
        <f t="shared" si="82"/>
        <v>0</v>
      </c>
      <c r="W551" s="60">
        <v>3.9340000000000002</v>
      </c>
      <c r="X551" s="44">
        <f>IF(W551&lt;Benchmarks!C$5,0,IF(W551&lt;Benchmarks!D$5,1,IF(W551&lt;Benchmarks!E$5,2,IF(W551&lt;Benchmarks!F$5,3,IF(W551&lt;Benchmarks!G$5,4,IF(W551&lt;Benchmarks!H$5,5,6))))))</f>
        <v>2</v>
      </c>
      <c r="Y551" s="62">
        <v>0.83211678830000002</v>
      </c>
      <c r="Z551" s="46">
        <f t="shared" si="83"/>
        <v>1.6642335766</v>
      </c>
      <c r="AA551" s="60">
        <v>3.6429999999999998</v>
      </c>
      <c r="AB551" s="44">
        <f>IF(AA551&lt;Benchmarks!C$6,0,IF(AA551&lt;Benchmarks!D$6,1,IF(AA551&lt;Benchmarks!E$6,2,IF(AA551&lt;Benchmarks!F$6,3,IF(AA551&lt;Benchmarks!G$6,4,IF(AA551&lt;Benchmarks!H$6,5,6))))))</f>
        <v>3</v>
      </c>
      <c r="AC551" s="62">
        <v>0.94871794870000004</v>
      </c>
      <c r="AD551" s="46">
        <f t="shared" si="84"/>
        <v>2.8461538461</v>
      </c>
      <c r="AE551" s="46">
        <f t="shared" si="85"/>
        <v>10.211117349699999</v>
      </c>
      <c r="AF551" s="58">
        <v>30</v>
      </c>
      <c r="AG551" s="48">
        <f t="shared" si="86"/>
        <v>0.34037057832333328</v>
      </c>
      <c r="AH551" s="171"/>
      <c r="AI551" s="58">
        <v>1</v>
      </c>
      <c r="AJ551" s="58">
        <v>122</v>
      </c>
      <c r="AK551" s="58">
        <v>0</v>
      </c>
      <c r="AL551" s="111"/>
      <c r="AM551" s="58">
        <v>1</v>
      </c>
      <c r="AN551" s="58">
        <v>15</v>
      </c>
      <c r="AO551" s="58">
        <v>0</v>
      </c>
      <c r="AP551" s="58">
        <v>121</v>
      </c>
      <c r="AQ551" s="58">
        <v>0</v>
      </c>
      <c r="AR551" s="62">
        <v>0.12397</v>
      </c>
      <c r="AS551" s="58">
        <v>0</v>
      </c>
      <c r="AT551" s="111"/>
      <c r="AU551" s="171"/>
      <c r="AV551" s="58">
        <v>0</v>
      </c>
      <c r="AW551" s="58">
        <v>0</v>
      </c>
      <c r="AX551" s="58">
        <v>0</v>
      </c>
      <c r="AY551" s="171"/>
      <c r="AZ551" s="58">
        <v>1</v>
      </c>
      <c r="BA551" s="171"/>
      <c r="BB551" s="58">
        <v>4</v>
      </c>
      <c r="BC551" s="111"/>
      <c r="BD551" s="58">
        <v>1</v>
      </c>
      <c r="BE551" s="111"/>
      <c r="BF551" s="171"/>
      <c r="BG551" s="171"/>
      <c r="BH551" s="171"/>
      <c r="BI551" s="171"/>
      <c r="BJ551" s="58">
        <v>0</v>
      </c>
      <c r="BK551" s="175"/>
      <c r="BL551" s="61">
        <v>1</v>
      </c>
      <c r="BM551" s="61">
        <v>136</v>
      </c>
      <c r="BN551" s="64">
        <v>0</v>
      </c>
      <c r="BO551" s="112"/>
      <c r="BP551" s="58">
        <v>1</v>
      </c>
      <c r="BQ551" s="175"/>
      <c r="BR551" s="61">
        <v>1</v>
      </c>
      <c r="BS551" s="61">
        <v>144</v>
      </c>
      <c r="BT551" s="64">
        <v>0</v>
      </c>
      <c r="BU551" s="112"/>
      <c r="BV551" s="64">
        <v>1</v>
      </c>
      <c r="BW551" s="63">
        <v>0.68517679060000003</v>
      </c>
      <c r="BX551" s="64">
        <v>0</v>
      </c>
      <c r="BY551" s="64">
        <v>3</v>
      </c>
      <c r="BZ551" s="64">
        <v>5</v>
      </c>
      <c r="CA551" s="64">
        <v>5</v>
      </c>
      <c r="CB551" s="177"/>
      <c r="CC551" s="61">
        <v>1</v>
      </c>
      <c r="CD551" s="61">
        <v>113</v>
      </c>
      <c r="CE551" s="64">
        <v>0</v>
      </c>
      <c r="CF551" s="112"/>
      <c r="CG551" s="58">
        <v>1</v>
      </c>
      <c r="CH551" s="58">
        <v>11</v>
      </c>
      <c r="CI551" s="58">
        <v>0</v>
      </c>
      <c r="CJ551" s="58">
        <v>125</v>
      </c>
      <c r="CK551" s="58">
        <v>0</v>
      </c>
      <c r="CL551" s="63">
        <v>8.7999999999999995E-2</v>
      </c>
      <c r="CM551" s="58">
        <v>0</v>
      </c>
      <c r="CN551" s="112"/>
      <c r="CO551" s="171"/>
      <c r="CP551" s="58">
        <v>2</v>
      </c>
      <c r="CQ551" s="58">
        <v>0</v>
      </c>
      <c r="CR551" s="58">
        <v>2</v>
      </c>
      <c r="CS551" s="64">
        <v>7</v>
      </c>
      <c r="CT551" s="64">
        <v>17</v>
      </c>
      <c r="CU551" s="63">
        <v>0.41176470590000003</v>
      </c>
      <c r="CV551" s="62">
        <v>0.88271604940000004</v>
      </c>
      <c r="CW551" s="62">
        <v>0</v>
      </c>
      <c r="CX551" s="46">
        <f t="shared" si="87"/>
        <v>8.934727680987498</v>
      </c>
      <c r="CY551" s="60">
        <v>0</v>
      </c>
      <c r="CZ551" s="60">
        <v>0</v>
      </c>
      <c r="DA551" s="46">
        <f t="shared" si="88"/>
        <v>0</v>
      </c>
      <c r="DB551" s="60">
        <v>0</v>
      </c>
      <c r="DC551" s="60">
        <v>0</v>
      </c>
      <c r="DD551" s="66">
        <v>0</v>
      </c>
      <c r="DE551" s="49">
        <f t="shared" si="89"/>
        <v>0.1931833012105405</v>
      </c>
    </row>
    <row r="552" spans="1:109" x14ac:dyDescent="0.45">
      <c r="A552" s="56" t="s">
        <v>2902</v>
      </c>
      <c r="B552" s="57" t="s">
        <v>2903</v>
      </c>
      <c r="C552" s="56" t="s">
        <v>2904</v>
      </c>
      <c r="D552" s="56" t="s">
        <v>2905</v>
      </c>
      <c r="E552" s="56" t="s">
        <v>2906</v>
      </c>
      <c r="F552" s="56" t="s">
        <v>2907</v>
      </c>
      <c r="G552" s="56" t="s">
        <v>2907</v>
      </c>
      <c r="H552" s="56" t="s">
        <v>142</v>
      </c>
      <c r="I552" s="58">
        <v>0</v>
      </c>
      <c r="J552" s="59">
        <v>59</v>
      </c>
      <c r="K552" s="60">
        <v>2.129</v>
      </c>
      <c r="L552" s="47">
        <f>IF(K552&lt;Benchmarks!C$9,0,IF(K552&lt;Benchmarks!D$9,1,IF(K552&lt;Benchmarks!E$9,2,IF(K552&lt;Benchmarks!F$9,3,IF(K552&lt;Benchmarks!G$9,4,IF(K552&lt;Benchmarks!H$9,5,6))))))</f>
        <v>0</v>
      </c>
      <c r="M552" s="62">
        <v>0.54014598540000003</v>
      </c>
      <c r="N552" s="46">
        <f t="shared" si="80"/>
        <v>0</v>
      </c>
      <c r="O552" s="60">
        <v>1.085</v>
      </c>
      <c r="P552" s="47">
        <f>IF(O552&lt;Benchmarks!C$8,0,IF(O552&lt;Benchmarks!D$8,1,IF(O552&lt;Benchmarks!E$8,2,IF(O552&lt;Benchmarks!F$8,3,IF(O552&lt;Benchmarks!G$8,4,IF(O552&lt;Benchmarks!H$8,5,6))))))</f>
        <v>2</v>
      </c>
      <c r="Q552" s="62">
        <v>1</v>
      </c>
      <c r="R552" s="46">
        <f t="shared" si="81"/>
        <v>2</v>
      </c>
      <c r="S552" s="60">
        <v>0.13800000000000001</v>
      </c>
      <c r="T552" s="47">
        <f>IF(S552&lt;Benchmarks!C$7,0,IF(S552&lt;Benchmarks!D$7,1,IF(S552&lt;Benchmarks!E$7,2,IF(S552&lt;Benchmarks!F$7,3,IF(S552&lt;Benchmarks!G$7,4,IF(S552&lt;Benchmarks!H$7,5,6))))))</f>
        <v>0</v>
      </c>
      <c r="U552" s="62">
        <v>1</v>
      </c>
      <c r="V552" s="46">
        <f t="shared" si="82"/>
        <v>0</v>
      </c>
      <c r="W552" s="60">
        <v>3.3530000000000002</v>
      </c>
      <c r="X552" s="44">
        <f>IF(W552&lt;Benchmarks!C$5,0,IF(W552&lt;Benchmarks!D$5,1,IF(W552&lt;Benchmarks!E$5,2,IF(W552&lt;Benchmarks!F$5,3,IF(W552&lt;Benchmarks!G$5,4,IF(W552&lt;Benchmarks!H$5,5,6))))))</f>
        <v>0</v>
      </c>
      <c r="Y552" s="62">
        <v>0.68248175180000004</v>
      </c>
      <c r="Z552" s="46">
        <f t="shared" si="83"/>
        <v>0</v>
      </c>
      <c r="AA552" s="60">
        <v>2.9489999999999998</v>
      </c>
      <c r="AB552" s="44">
        <f>IF(AA552&lt;Benchmarks!C$6,0,IF(AA552&lt;Benchmarks!D$6,1,IF(AA552&lt;Benchmarks!E$6,2,IF(AA552&lt;Benchmarks!F$6,3,IF(AA552&lt;Benchmarks!G$6,4,IF(AA552&lt;Benchmarks!H$6,5,6))))))</f>
        <v>0</v>
      </c>
      <c r="AC552" s="62">
        <v>0.1153846154</v>
      </c>
      <c r="AD552" s="46">
        <f t="shared" si="84"/>
        <v>0</v>
      </c>
      <c r="AE552" s="46">
        <f t="shared" si="85"/>
        <v>2</v>
      </c>
      <c r="AF552" s="58">
        <v>30</v>
      </c>
      <c r="AG552" s="48">
        <f t="shared" si="86"/>
        <v>6.6666666666666666E-2</v>
      </c>
      <c r="AH552" s="171"/>
      <c r="AI552" s="58">
        <v>1</v>
      </c>
      <c r="AJ552" s="58">
        <v>138</v>
      </c>
      <c r="AK552" s="58">
        <v>0</v>
      </c>
      <c r="AL552" s="111"/>
      <c r="AM552" s="58">
        <v>1</v>
      </c>
      <c r="AN552" s="58">
        <v>0</v>
      </c>
      <c r="AO552" s="58">
        <v>0</v>
      </c>
      <c r="AP552" s="58">
        <v>149</v>
      </c>
      <c r="AQ552" s="58">
        <v>0</v>
      </c>
      <c r="AR552" s="62">
        <v>0</v>
      </c>
      <c r="AS552" s="58">
        <v>0</v>
      </c>
      <c r="AT552" s="111"/>
      <c r="AU552" s="58">
        <v>2</v>
      </c>
      <c r="AV552" s="58">
        <v>6</v>
      </c>
      <c r="AW552" s="58">
        <v>6</v>
      </c>
      <c r="AX552" s="58">
        <v>6</v>
      </c>
      <c r="AY552" s="58">
        <v>0</v>
      </c>
      <c r="AZ552" s="58">
        <v>0</v>
      </c>
      <c r="BA552" s="58">
        <v>39</v>
      </c>
      <c r="BB552" s="58">
        <v>0</v>
      </c>
      <c r="BC552" s="62">
        <v>0</v>
      </c>
      <c r="BD552" s="58">
        <v>0</v>
      </c>
      <c r="BE552" s="111"/>
      <c r="BF552" s="58">
        <v>2</v>
      </c>
      <c r="BG552" s="58">
        <v>6</v>
      </c>
      <c r="BH552" s="58">
        <v>6</v>
      </c>
      <c r="BI552" s="58">
        <v>6</v>
      </c>
      <c r="BJ552" s="58">
        <v>6</v>
      </c>
      <c r="BK552" s="61">
        <v>0</v>
      </c>
      <c r="BL552" s="61">
        <v>0</v>
      </c>
      <c r="BM552" s="61">
        <v>174</v>
      </c>
      <c r="BN552" s="64">
        <v>0</v>
      </c>
      <c r="BO552" s="63">
        <v>0</v>
      </c>
      <c r="BP552" s="58">
        <v>0</v>
      </c>
      <c r="BQ552" s="175"/>
      <c r="BR552" s="61">
        <v>1</v>
      </c>
      <c r="BS552" s="61">
        <v>178</v>
      </c>
      <c r="BT552" s="64">
        <v>0</v>
      </c>
      <c r="BU552" s="112"/>
      <c r="BV552" s="64">
        <v>1</v>
      </c>
      <c r="BW552" s="112"/>
      <c r="BX552" s="172"/>
      <c r="BY552" s="64">
        <v>2</v>
      </c>
      <c r="BZ552" s="64">
        <v>0</v>
      </c>
      <c r="CA552" s="64">
        <v>2</v>
      </c>
      <c r="CB552" s="177"/>
      <c r="CC552" s="61">
        <v>1</v>
      </c>
      <c r="CD552" s="61">
        <v>134</v>
      </c>
      <c r="CE552" s="64">
        <v>0</v>
      </c>
      <c r="CF552" s="112"/>
      <c r="CG552" s="58">
        <v>1</v>
      </c>
      <c r="CH552" s="58">
        <v>18</v>
      </c>
      <c r="CI552" s="58">
        <v>0</v>
      </c>
      <c r="CJ552" s="58">
        <v>152</v>
      </c>
      <c r="CK552" s="58">
        <v>0</v>
      </c>
      <c r="CL552" s="63">
        <v>0.11842</v>
      </c>
      <c r="CM552" s="58">
        <v>0</v>
      </c>
      <c r="CN552" s="112"/>
      <c r="CO552" s="171"/>
      <c r="CP552" s="58">
        <v>1</v>
      </c>
      <c r="CQ552" s="58">
        <v>0</v>
      </c>
      <c r="CR552" s="58">
        <v>1</v>
      </c>
      <c r="CS552" s="64">
        <v>9</v>
      </c>
      <c r="CT552" s="64">
        <v>17</v>
      </c>
      <c r="CU552" s="63">
        <v>0.52941176469999995</v>
      </c>
      <c r="CV552" s="62">
        <v>0.88659793809999998</v>
      </c>
      <c r="CW552" s="62">
        <v>0</v>
      </c>
      <c r="CX552" s="46">
        <f t="shared" si="87"/>
        <v>1.75</v>
      </c>
      <c r="CY552" s="60">
        <v>0</v>
      </c>
      <c r="CZ552" s="60">
        <v>0</v>
      </c>
      <c r="DA552" s="46">
        <f t="shared" si="88"/>
        <v>0</v>
      </c>
      <c r="DB552" s="60">
        <v>0</v>
      </c>
      <c r="DC552" s="60">
        <v>0</v>
      </c>
      <c r="DD552" s="66">
        <v>0</v>
      </c>
      <c r="DE552" s="49">
        <f t="shared" si="89"/>
        <v>3.783783783783784E-2</v>
      </c>
    </row>
    <row r="553" spans="1:109" x14ac:dyDescent="0.45">
      <c r="A553" s="56" t="s">
        <v>2908</v>
      </c>
      <c r="B553" s="57" t="s">
        <v>2909</v>
      </c>
      <c r="C553" s="56" t="s">
        <v>2910</v>
      </c>
      <c r="D553" s="56" t="s">
        <v>2911</v>
      </c>
      <c r="E553" s="56" t="s">
        <v>2912</v>
      </c>
      <c r="F553" s="56" t="s">
        <v>2901</v>
      </c>
      <c r="G553" s="56" t="s">
        <v>2901</v>
      </c>
      <c r="H553" s="56" t="s">
        <v>142</v>
      </c>
      <c r="I553" s="58">
        <v>0</v>
      </c>
      <c r="J553" s="59">
        <v>99</v>
      </c>
      <c r="K553" s="60">
        <v>2.3849999999999998</v>
      </c>
      <c r="L553" s="47">
        <f>IF(K553&lt;Benchmarks!C$9,0,IF(K553&lt;Benchmarks!D$9,1,IF(K553&lt;Benchmarks!E$9,2,IF(K553&lt;Benchmarks!F$9,3,IF(K553&lt;Benchmarks!G$9,4,IF(K553&lt;Benchmarks!H$9,5,6))))))</f>
        <v>2</v>
      </c>
      <c r="M553" s="62">
        <v>0.91970802920000005</v>
      </c>
      <c r="N553" s="46">
        <f t="shared" si="80"/>
        <v>1.8394160584000001</v>
      </c>
      <c r="O553" s="60">
        <v>0.92400000000000004</v>
      </c>
      <c r="P553" s="47">
        <f>IF(O553&lt;Benchmarks!C$8,0,IF(O553&lt;Benchmarks!D$8,1,IF(O553&lt;Benchmarks!E$8,2,IF(O553&lt;Benchmarks!F$8,3,IF(O553&lt;Benchmarks!G$8,4,IF(O553&lt;Benchmarks!H$8,5,6))))))</f>
        <v>0</v>
      </c>
      <c r="Q553" s="62">
        <v>1</v>
      </c>
      <c r="R553" s="46">
        <f t="shared" si="81"/>
        <v>0</v>
      </c>
      <c r="S553" s="60">
        <v>0.37</v>
      </c>
      <c r="T553" s="47">
        <f>IF(S553&lt;Benchmarks!C$7,0,IF(S553&lt;Benchmarks!D$7,1,IF(S553&lt;Benchmarks!E$7,2,IF(S553&lt;Benchmarks!F$7,3,IF(S553&lt;Benchmarks!G$7,4,IF(S553&lt;Benchmarks!H$7,5,6))))))</f>
        <v>2</v>
      </c>
      <c r="U553" s="62">
        <v>1</v>
      </c>
      <c r="V553" s="46">
        <f t="shared" si="82"/>
        <v>2</v>
      </c>
      <c r="W553" s="60">
        <v>3.6779999999999999</v>
      </c>
      <c r="X553" s="44">
        <f>IF(W553&lt;Benchmarks!C$5,0,IF(W553&lt;Benchmarks!D$5,1,IF(W553&lt;Benchmarks!E$5,2,IF(W553&lt;Benchmarks!F$5,3,IF(W553&lt;Benchmarks!G$5,4,IF(W553&lt;Benchmarks!H$5,5,6))))))</f>
        <v>1</v>
      </c>
      <c r="Y553" s="62">
        <v>0.92700729930000003</v>
      </c>
      <c r="Z553" s="46">
        <f t="shared" si="83"/>
        <v>0.92700729930000003</v>
      </c>
      <c r="AA553" s="60">
        <v>3.4279999999999999</v>
      </c>
      <c r="AB553" s="44">
        <f>IF(AA553&lt;Benchmarks!C$6,0,IF(AA553&lt;Benchmarks!D$6,1,IF(AA553&lt;Benchmarks!E$6,2,IF(AA553&lt;Benchmarks!F$6,3,IF(AA553&lt;Benchmarks!G$6,4,IF(AA553&lt;Benchmarks!H$6,5,6))))))</f>
        <v>1</v>
      </c>
      <c r="AC553" s="62">
        <v>0.82051282049999996</v>
      </c>
      <c r="AD553" s="46">
        <f t="shared" si="84"/>
        <v>0.82051282049999996</v>
      </c>
      <c r="AE553" s="46">
        <f t="shared" si="85"/>
        <v>5.5869361782000002</v>
      </c>
      <c r="AF553" s="58">
        <v>30</v>
      </c>
      <c r="AG553" s="48">
        <f t="shared" si="86"/>
        <v>0.18623120594000001</v>
      </c>
      <c r="AH553" s="171"/>
      <c r="AI553" s="58">
        <v>1</v>
      </c>
      <c r="AJ553" s="58">
        <v>239</v>
      </c>
      <c r="AK553" s="58">
        <v>0</v>
      </c>
      <c r="AL553" s="111"/>
      <c r="AM553" s="58">
        <v>1</v>
      </c>
      <c r="AN553" s="58">
        <v>15</v>
      </c>
      <c r="AO553" s="58">
        <v>0</v>
      </c>
      <c r="AP553" s="58">
        <v>277</v>
      </c>
      <c r="AQ553" s="58">
        <v>0</v>
      </c>
      <c r="AR553" s="62">
        <v>5.4149999999999997E-2</v>
      </c>
      <c r="AS553" s="58">
        <v>0</v>
      </c>
      <c r="AT553" s="111"/>
      <c r="AU553" s="171"/>
      <c r="AV553" s="58">
        <v>2</v>
      </c>
      <c r="AW553" s="58">
        <v>0</v>
      </c>
      <c r="AX553" s="58">
        <v>2</v>
      </c>
      <c r="AY553" s="171"/>
      <c r="AZ553" s="58">
        <v>1</v>
      </c>
      <c r="BA553" s="58">
        <v>63</v>
      </c>
      <c r="BB553" s="58">
        <v>0</v>
      </c>
      <c r="BC553" s="111"/>
      <c r="BD553" s="58">
        <v>1</v>
      </c>
      <c r="BE553" s="111"/>
      <c r="BF553" s="171"/>
      <c r="BG553" s="58">
        <v>0</v>
      </c>
      <c r="BH553" s="58">
        <v>0</v>
      </c>
      <c r="BI553" s="58">
        <v>0</v>
      </c>
      <c r="BJ553" s="58">
        <v>2</v>
      </c>
      <c r="BK553" s="175"/>
      <c r="BL553" s="61">
        <v>1</v>
      </c>
      <c r="BM553" s="61">
        <v>326</v>
      </c>
      <c r="BN553" s="64">
        <v>0</v>
      </c>
      <c r="BO553" s="112"/>
      <c r="BP553" s="58">
        <v>1</v>
      </c>
      <c r="BQ553" s="175"/>
      <c r="BR553" s="61">
        <v>1</v>
      </c>
      <c r="BS553" s="61">
        <v>316</v>
      </c>
      <c r="BT553" s="64">
        <v>0</v>
      </c>
      <c r="BU553" s="112"/>
      <c r="BV553" s="64">
        <v>1</v>
      </c>
      <c r="BW553" s="63">
        <v>0.74246128769999997</v>
      </c>
      <c r="BX553" s="64">
        <v>0</v>
      </c>
      <c r="BY553" s="64">
        <v>5</v>
      </c>
      <c r="BZ553" s="64">
        <v>6</v>
      </c>
      <c r="CA553" s="64">
        <v>6</v>
      </c>
      <c r="CB553" s="65">
        <v>24</v>
      </c>
      <c r="CC553" s="61">
        <v>0</v>
      </c>
      <c r="CD553" s="61">
        <v>271</v>
      </c>
      <c r="CE553" s="64">
        <v>0</v>
      </c>
      <c r="CF553" s="63">
        <v>8.856E-2</v>
      </c>
      <c r="CG553" s="58">
        <v>0</v>
      </c>
      <c r="CH553" s="58">
        <v>29</v>
      </c>
      <c r="CI553" s="58">
        <v>0</v>
      </c>
      <c r="CJ553" s="58">
        <v>255</v>
      </c>
      <c r="CK553" s="58">
        <v>0</v>
      </c>
      <c r="CL553" s="63">
        <v>0.11373</v>
      </c>
      <c r="CM553" s="58">
        <v>0</v>
      </c>
      <c r="CN553" s="112"/>
      <c r="CO553" s="171"/>
      <c r="CP553" s="58">
        <v>1</v>
      </c>
      <c r="CQ553" s="58">
        <v>0</v>
      </c>
      <c r="CR553" s="58">
        <v>1</v>
      </c>
      <c r="CS553" s="64">
        <v>9</v>
      </c>
      <c r="CT553" s="64">
        <v>17</v>
      </c>
      <c r="CU553" s="63">
        <v>0.52941176469999995</v>
      </c>
      <c r="CV553" s="62">
        <v>0.99050632910000003</v>
      </c>
      <c r="CW553" s="62">
        <v>0.52941176469999995</v>
      </c>
      <c r="CX553" s="46">
        <f t="shared" si="87"/>
        <v>4.8885691559250004</v>
      </c>
      <c r="CY553" s="60">
        <v>0</v>
      </c>
      <c r="CZ553" s="60">
        <v>0</v>
      </c>
      <c r="DA553" s="46">
        <f t="shared" si="88"/>
        <v>10.588235293999999</v>
      </c>
      <c r="DB553" s="60">
        <v>0</v>
      </c>
      <c r="DC553" s="60">
        <v>0</v>
      </c>
      <c r="DD553" s="66">
        <v>0</v>
      </c>
      <c r="DE553" s="49">
        <f t="shared" si="89"/>
        <v>0.33463360972810807</v>
      </c>
    </row>
    <row r="554" spans="1:109" x14ac:dyDescent="0.45">
      <c r="A554" s="56" t="s">
        <v>2913</v>
      </c>
      <c r="B554" s="57" t="s">
        <v>2914</v>
      </c>
      <c r="C554" s="56" t="s">
        <v>2915</v>
      </c>
      <c r="D554" s="56" t="s">
        <v>2916</v>
      </c>
      <c r="E554" s="56" t="s">
        <v>2917</v>
      </c>
      <c r="F554" s="56" t="s">
        <v>2907</v>
      </c>
      <c r="G554" s="56" t="s">
        <v>2907</v>
      </c>
      <c r="H554" s="56" t="s">
        <v>142</v>
      </c>
      <c r="I554" s="58">
        <v>0</v>
      </c>
      <c r="J554" s="59">
        <v>99</v>
      </c>
      <c r="K554" s="60">
        <v>2.1059999999999999</v>
      </c>
      <c r="L554" s="47">
        <f>IF(K554&lt;Benchmarks!C$9,0,IF(K554&lt;Benchmarks!D$9,1,IF(K554&lt;Benchmarks!E$9,2,IF(K554&lt;Benchmarks!F$9,3,IF(K554&lt;Benchmarks!G$9,4,IF(K554&lt;Benchmarks!H$9,5,6))))))</f>
        <v>0</v>
      </c>
      <c r="M554" s="62">
        <v>0.93065693429999996</v>
      </c>
      <c r="N554" s="46">
        <f t="shared" si="80"/>
        <v>0</v>
      </c>
      <c r="O554" s="60">
        <v>1.1859999999999999</v>
      </c>
      <c r="P554" s="47">
        <f>IF(O554&lt;Benchmarks!C$8,0,IF(O554&lt;Benchmarks!D$8,1,IF(O554&lt;Benchmarks!E$8,2,IF(O554&lt;Benchmarks!F$8,3,IF(O554&lt;Benchmarks!G$8,4,IF(O554&lt;Benchmarks!H$8,5,6))))))</f>
        <v>4</v>
      </c>
      <c r="Q554" s="62">
        <v>1</v>
      </c>
      <c r="R554" s="46">
        <f t="shared" si="81"/>
        <v>4</v>
      </c>
      <c r="S554" s="60">
        <v>0.41299999999999998</v>
      </c>
      <c r="T554" s="47">
        <f>IF(S554&lt;Benchmarks!C$7,0,IF(S554&lt;Benchmarks!D$7,1,IF(S554&lt;Benchmarks!E$7,2,IF(S554&lt;Benchmarks!F$7,3,IF(S554&lt;Benchmarks!G$7,4,IF(S554&lt;Benchmarks!H$7,5,6))))))</f>
        <v>3</v>
      </c>
      <c r="U554" s="62">
        <v>1</v>
      </c>
      <c r="V554" s="46">
        <f t="shared" si="82"/>
        <v>3</v>
      </c>
      <c r="W554" s="60">
        <v>3.706</v>
      </c>
      <c r="X554" s="44">
        <f>IF(W554&lt;Benchmarks!C$5,0,IF(W554&lt;Benchmarks!D$5,1,IF(W554&lt;Benchmarks!E$5,2,IF(W554&lt;Benchmarks!F$5,3,IF(W554&lt;Benchmarks!G$5,4,IF(W554&lt;Benchmarks!H$5,5,6))))))</f>
        <v>1</v>
      </c>
      <c r="Y554" s="62">
        <v>0.98540145990000005</v>
      </c>
      <c r="Z554" s="46">
        <f t="shared" si="83"/>
        <v>0.98540145990000005</v>
      </c>
      <c r="AA554" s="60">
        <v>3.1389999999999998</v>
      </c>
      <c r="AB554" s="44">
        <f>IF(AA554&lt;Benchmarks!C$6,0,IF(AA554&lt;Benchmarks!D$6,1,IF(AA554&lt;Benchmarks!E$6,2,IF(AA554&lt;Benchmarks!F$6,3,IF(AA554&lt;Benchmarks!G$6,4,IF(AA554&lt;Benchmarks!H$6,5,6))))))</f>
        <v>0</v>
      </c>
      <c r="AC554" s="62">
        <v>0.9615384615</v>
      </c>
      <c r="AD554" s="46">
        <f t="shared" si="84"/>
        <v>0</v>
      </c>
      <c r="AE554" s="46">
        <f t="shared" si="85"/>
        <v>7.9854014599000003</v>
      </c>
      <c r="AF554" s="58">
        <v>30</v>
      </c>
      <c r="AG554" s="48">
        <f t="shared" si="86"/>
        <v>0.26618004866333334</v>
      </c>
      <c r="AH554" s="171"/>
      <c r="AI554" s="58">
        <v>1</v>
      </c>
      <c r="AJ554" s="58">
        <v>168</v>
      </c>
      <c r="AK554" s="58">
        <v>0</v>
      </c>
      <c r="AL554" s="111"/>
      <c r="AM554" s="58">
        <v>1</v>
      </c>
      <c r="AN554" s="58">
        <v>13</v>
      </c>
      <c r="AO554" s="58">
        <v>0</v>
      </c>
      <c r="AP554" s="58">
        <v>189</v>
      </c>
      <c r="AQ554" s="58">
        <v>0</v>
      </c>
      <c r="AR554" s="62">
        <v>6.8779999999999994E-2</v>
      </c>
      <c r="AS554" s="58">
        <v>0</v>
      </c>
      <c r="AT554" s="111"/>
      <c r="AU554" s="171"/>
      <c r="AV554" s="58">
        <v>1</v>
      </c>
      <c r="AW554" s="58">
        <v>0</v>
      </c>
      <c r="AX554" s="58">
        <v>1</v>
      </c>
      <c r="AY554" s="171"/>
      <c r="AZ554" s="58">
        <v>1</v>
      </c>
      <c r="BA554" s="58">
        <v>44</v>
      </c>
      <c r="BB554" s="58">
        <v>0</v>
      </c>
      <c r="BC554" s="111"/>
      <c r="BD554" s="58">
        <v>1</v>
      </c>
      <c r="BE554" s="111"/>
      <c r="BF554" s="171"/>
      <c r="BG554" s="58">
        <v>0</v>
      </c>
      <c r="BH554" s="58">
        <v>0</v>
      </c>
      <c r="BI554" s="58">
        <v>0</v>
      </c>
      <c r="BJ554" s="58">
        <v>1</v>
      </c>
      <c r="BK554" s="175"/>
      <c r="BL554" s="61">
        <v>1</v>
      </c>
      <c r="BM554" s="61">
        <v>222</v>
      </c>
      <c r="BN554" s="64">
        <v>0</v>
      </c>
      <c r="BO554" s="112"/>
      <c r="BP554" s="58">
        <v>1</v>
      </c>
      <c r="BQ554" s="61">
        <v>0</v>
      </c>
      <c r="BR554" s="61">
        <v>0</v>
      </c>
      <c r="BS554" s="61">
        <v>203</v>
      </c>
      <c r="BT554" s="64">
        <v>0</v>
      </c>
      <c r="BU554" s="63">
        <v>0</v>
      </c>
      <c r="BV554" s="64">
        <v>0</v>
      </c>
      <c r="BW554" s="112"/>
      <c r="BX554" s="64">
        <v>2</v>
      </c>
      <c r="BY554" s="64">
        <v>6</v>
      </c>
      <c r="BZ554" s="64">
        <v>6</v>
      </c>
      <c r="CA554" s="64">
        <v>6</v>
      </c>
      <c r="CB554" s="177"/>
      <c r="CC554" s="61">
        <v>1</v>
      </c>
      <c r="CD554" s="61">
        <v>201</v>
      </c>
      <c r="CE554" s="64">
        <v>0</v>
      </c>
      <c r="CF554" s="112"/>
      <c r="CG554" s="58">
        <v>1</v>
      </c>
      <c r="CH554" s="171"/>
      <c r="CI554" s="58">
        <v>1</v>
      </c>
      <c r="CJ554" s="58">
        <v>184</v>
      </c>
      <c r="CK554" s="58">
        <v>0</v>
      </c>
      <c r="CL554" s="112"/>
      <c r="CM554" s="58">
        <v>1</v>
      </c>
      <c r="CN554" s="112"/>
      <c r="CO554" s="171"/>
      <c r="CP554" s="58">
        <v>4</v>
      </c>
      <c r="CQ554" s="58">
        <v>0</v>
      </c>
      <c r="CR554" s="58">
        <v>4</v>
      </c>
      <c r="CS554" s="64">
        <v>11</v>
      </c>
      <c r="CT554" s="64">
        <v>17</v>
      </c>
      <c r="CU554" s="63">
        <v>0.64705882349999999</v>
      </c>
      <c r="CV554" s="62">
        <v>0.98529411759999996</v>
      </c>
      <c r="CW554" s="62">
        <v>0.64705882349999999</v>
      </c>
      <c r="CX554" s="46">
        <f t="shared" si="87"/>
        <v>6.9872262774124998</v>
      </c>
      <c r="CY554" s="60">
        <v>0</v>
      </c>
      <c r="CZ554" s="60">
        <v>0</v>
      </c>
      <c r="DA554" s="46">
        <f t="shared" si="88"/>
        <v>12.94117647</v>
      </c>
      <c r="DB554" s="60">
        <v>0</v>
      </c>
      <c r="DC554" s="60">
        <v>0</v>
      </c>
      <c r="DD554" s="66">
        <v>0</v>
      </c>
      <c r="DE554" s="49">
        <f t="shared" si="89"/>
        <v>0.43088438372783783</v>
      </c>
    </row>
    <row r="555" spans="1:109" x14ac:dyDescent="0.45">
      <c r="A555" s="56" t="s">
        <v>2918</v>
      </c>
      <c r="B555" s="57" t="s">
        <v>2919</v>
      </c>
      <c r="C555" s="56" t="s">
        <v>2920</v>
      </c>
      <c r="D555" s="56" t="s">
        <v>2921</v>
      </c>
      <c r="E555" s="56" t="s">
        <v>2922</v>
      </c>
      <c r="F555" s="56" t="s">
        <v>2901</v>
      </c>
      <c r="G555" s="56" t="s">
        <v>2901</v>
      </c>
      <c r="H555" s="56" t="s">
        <v>142</v>
      </c>
      <c r="I555" s="58">
        <v>0</v>
      </c>
      <c r="J555" s="59">
        <v>99</v>
      </c>
      <c r="K555" s="60">
        <v>1.698</v>
      </c>
      <c r="L555" s="47">
        <f>IF(K555&lt;Benchmarks!C$9,0,IF(K555&lt;Benchmarks!D$9,1,IF(K555&lt;Benchmarks!E$9,2,IF(K555&lt;Benchmarks!F$9,3,IF(K555&lt;Benchmarks!G$9,4,IF(K555&lt;Benchmarks!H$9,5,6))))))</f>
        <v>0</v>
      </c>
      <c r="M555" s="62">
        <v>0.56204379559999995</v>
      </c>
      <c r="N555" s="46">
        <f t="shared" si="80"/>
        <v>0</v>
      </c>
      <c r="O555" s="60">
        <v>0.99099999999999999</v>
      </c>
      <c r="P555" s="47">
        <f>IF(O555&lt;Benchmarks!C$8,0,IF(O555&lt;Benchmarks!D$8,1,IF(O555&lt;Benchmarks!E$8,2,IF(O555&lt;Benchmarks!F$8,3,IF(O555&lt;Benchmarks!G$8,4,IF(O555&lt;Benchmarks!H$8,5,6))))))</f>
        <v>1</v>
      </c>
      <c r="Q555" s="62">
        <v>1</v>
      </c>
      <c r="R555" s="46">
        <f t="shared" si="81"/>
        <v>1</v>
      </c>
      <c r="S555" s="60">
        <v>0.24199999999999999</v>
      </c>
      <c r="T555" s="47">
        <f>IF(S555&lt;Benchmarks!C$7,0,IF(S555&lt;Benchmarks!D$7,1,IF(S555&lt;Benchmarks!E$7,2,IF(S555&lt;Benchmarks!F$7,3,IF(S555&lt;Benchmarks!G$7,4,IF(S555&lt;Benchmarks!H$7,5,6))))))</f>
        <v>0</v>
      </c>
      <c r="U555" s="62">
        <v>1</v>
      </c>
      <c r="V555" s="46">
        <f t="shared" si="82"/>
        <v>0</v>
      </c>
      <c r="W555" s="60">
        <v>2.931</v>
      </c>
      <c r="X555" s="44">
        <f>IF(W555&lt;Benchmarks!C$5,0,IF(W555&lt;Benchmarks!D$5,1,IF(W555&lt;Benchmarks!E$5,2,IF(W555&lt;Benchmarks!F$5,3,IF(W555&lt;Benchmarks!G$5,4,IF(W555&lt;Benchmarks!H$5,5,6))))))</f>
        <v>0</v>
      </c>
      <c r="Y555" s="62">
        <v>0.98540145990000005</v>
      </c>
      <c r="Z555" s="46">
        <f t="shared" si="83"/>
        <v>0</v>
      </c>
      <c r="AA555" s="60">
        <v>2.6720000000000002</v>
      </c>
      <c r="AB555" s="44">
        <f>IF(AA555&lt;Benchmarks!C$6,0,IF(AA555&lt;Benchmarks!D$6,1,IF(AA555&lt;Benchmarks!E$6,2,IF(AA555&lt;Benchmarks!F$6,3,IF(AA555&lt;Benchmarks!G$6,4,IF(AA555&lt;Benchmarks!H$6,5,6))))))</f>
        <v>0</v>
      </c>
      <c r="AC555" s="62">
        <v>0.94871794870000004</v>
      </c>
      <c r="AD555" s="46">
        <f t="shared" si="84"/>
        <v>0</v>
      </c>
      <c r="AE555" s="46">
        <f t="shared" si="85"/>
        <v>1</v>
      </c>
      <c r="AF555" s="58">
        <v>30</v>
      </c>
      <c r="AG555" s="48">
        <f t="shared" si="86"/>
        <v>3.3333333333333333E-2</v>
      </c>
      <c r="AH555" s="171"/>
      <c r="AI555" s="58">
        <v>1</v>
      </c>
      <c r="AJ555" s="58">
        <v>156</v>
      </c>
      <c r="AK555" s="58">
        <v>0</v>
      </c>
      <c r="AL555" s="111"/>
      <c r="AM555" s="58">
        <v>1</v>
      </c>
      <c r="AN555" s="58">
        <v>0</v>
      </c>
      <c r="AO555" s="58">
        <v>0</v>
      </c>
      <c r="AP555" s="58">
        <v>143</v>
      </c>
      <c r="AQ555" s="58">
        <v>0</v>
      </c>
      <c r="AR555" s="62">
        <v>0</v>
      </c>
      <c r="AS555" s="58">
        <v>0</v>
      </c>
      <c r="AT555" s="111"/>
      <c r="AU555" s="171"/>
      <c r="AV555" s="58">
        <v>6</v>
      </c>
      <c r="AW555" s="58">
        <v>0</v>
      </c>
      <c r="AX555" s="58">
        <v>6</v>
      </c>
      <c r="AY555" s="58">
        <v>0</v>
      </c>
      <c r="AZ555" s="58">
        <v>0</v>
      </c>
      <c r="BA555" s="58">
        <v>33</v>
      </c>
      <c r="BB555" s="58">
        <v>0</v>
      </c>
      <c r="BC555" s="62">
        <v>0</v>
      </c>
      <c r="BD555" s="58">
        <v>0</v>
      </c>
      <c r="BE555" s="111"/>
      <c r="BF555" s="171"/>
      <c r="BG555" s="58">
        <v>6</v>
      </c>
      <c r="BH555" s="58">
        <v>0</v>
      </c>
      <c r="BI555" s="58">
        <v>6</v>
      </c>
      <c r="BJ555" s="58">
        <v>6</v>
      </c>
      <c r="BK555" s="175"/>
      <c r="BL555" s="61">
        <v>1</v>
      </c>
      <c r="BM555" s="61">
        <v>179</v>
      </c>
      <c r="BN555" s="64">
        <v>0</v>
      </c>
      <c r="BO555" s="112"/>
      <c r="BP555" s="58">
        <v>1</v>
      </c>
      <c r="BQ555" s="175"/>
      <c r="BR555" s="61">
        <v>1</v>
      </c>
      <c r="BS555" s="61">
        <v>152</v>
      </c>
      <c r="BT555" s="64">
        <v>0</v>
      </c>
      <c r="BU555" s="112"/>
      <c r="BV555" s="64">
        <v>1</v>
      </c>
      <c r="BW555" s="63">
        <v>0.52882205510000002</v>
      </c>
      <c r="BX555" s="64">
        <v>0</v>
      </c>
      <c r="BY555" s="64">
        <v>3</v>
      </c>
      <c r="BZ555" s="64">
        <v>5</v>
      </c>
      <c r="CA555" s="64">
        <v>5</v>
      </c>
      <c r="CB555" s="65">
        <v>14</v>
      </c>
      <c r="CC555" s="61">
        <v>0</v>
      </c>
      <c r="CD555" s="61">
        <v>164</v>
      </c>
      <c r="CE555" s="64">
        <v>0</v>
      </c>
      <c r="CF555" s="63">
        <v>8.5370000000000001E-2</v>
      </c>
      <c r="CG555" s="58">
        <v>0</v>
      </c>
      <c r="CH555" s="171"/>
      <c r="CI555" s="58">
        <v>1</v>
      </c>
      <c r="CJ555" s="58">
        <v>136</v>
      </c>
      <c r="CK555" s="58">
        <v>0</v>
      </c>
      <c r="CL555" s="112"/>
      <c r="CM555" s="58">
        <v>1</v>
      </c>
      <c r="CN555" s="112"/>
      <c r="CO555" s="58">
        <v>2</v>
      </c>
      <c r="CP555" s="58">
        <v>4</v>
      </c>
      <c r="CQ555" s="58">
        <v>5</v>
      </c>
      <c r="CR555" s="58">
        <v>5</v>
      </c>
      <c r="CS555" s="64">
        <v>16</v>
      </c>
      <c r="CT555" s="64">
        <v>17</v>
      </c>
      <c r="CU555" s="63">
        <v>0.94117647059999998</v>
      </c>
      <c r="CV555" s="62">
        <v>0.94936708859999996</v>
      </c>
      <c r="CW555" s="62">
        <v>0.47058823529999999</v>
      </c>
      <c r="CX555" s="46">
        <f t="shared" si="87"/>
        <v>0.875</v>
      </c>
      <c r="CY555" s="60">
        <v>0</v>
      </c>
      <c r="CZ555" s="60">
        <v>0</v>
      </c>
      <c r="DA555" s="46">
        <f t="shared" si="88"/>
        <v>9.4117647059999996</v>
      </c>
      <c r="DB555" s="60">
        <v>0</v>
      </c>
      <c r="DC555" s="60">
        <v>0</v>
      </c>
      <c r="DD555" s="66">
        <v>0</v>
      </c>
      <c r="DE555" s="49">
        <f t="shared" si="89"/>
        <v>0.22241653418378377</v>
      </c>
    </row>
    <row r="556" spans="1:109" x14ac:dyDescent="0.45">
      <c r="A556" s="56" t="s">
        <v>2923</v>
      </c>
      <c r="B556" s="57" t="s">
        <v>2924</v>
      </c>
      <c r="C556" s="56" t="s">
        <v>2925</v>
      </c>
      <c r="D556" s="56" t="s">
        <v>2926</v>
      </c>
      <c r="E556" s="56" t="s">
        <v>2927</v>
      </c>
      <c r="F556" s="56" t="s">
        <v>2907</v>
      </c>
      <c r="G556" s="56" t="s">
        <v>2907</v>
      </c>
      <c r="H556" s="56" t="s">
        <v>142</v>
      </c>
      <c r="I556" s="58">
        <v>0</v>
      </c>
      <c r="J556" s="59">
        <v>58</v>
      </c>
      <c r="K556" s="60">
        <v>3.101</v>
      </c>
      <c r="L556" s="47">
        <f>IF(K556&lt;Benchmarks!C$9,0,IF(K556&lt;Benchmarks!D$9,1,IF(K556&lt;Benchmarks!E$9,2,IF(K556&lt;Benchmarks!F$9,3,IF(K556&lt;Benchmarks!G$9,4,IF(K556&lt;Benchmarks!H$9,5,6))))))</f>
        <v>6</v>
      </c>
      <c r="M556" s="62">
        <v>0.94160583939999998</v>
      </c>
      <c r="N556" s="46">
        <f t="shared" si="80"/>
        <v>5.6496350363999994</v>
      </c>
      <c r="O556" s="60">
        <v>1.145</v>
      </c>
      <c r="P556" s="47">
        <f>IF(O556&lt;Benchmarks!C$8,0,IF(O556&lt;Benchmarks!D$8,1,IF(O556&lt;Benchmarks!E$8,2,IF(O556&lt;Benchmarks!F$8,3,IF(O556&lt;Benchmarks!G$8,4,IF(O556&lt;Benchmarks!H$8,5,6))))))</f>
        <v>3</v>
      </c>
      <c r="Q556" s="62">
        <v>1</v>
      </c>
      <c r="R556" s="46">
        <f t="shared" si="81"/>
        <v>3</v>
      </c>
      <c r="S556" s="60">
        <v>0.34100000000000003</v>
      </c>
      <c r="T556" s="47">
        <f>IF(S556&lt;Benchmarks!C$7,0,IF(S556&lt;Benchmarks!D$7,1,IF(S556&lt;Benchmarks!E$7,2,IF(S556&lt;Benchmarks!F$7,3,IF(S556&lt;Benchmarks!G$7,4,IF(S556&lt;Benchmarks!H$7,5,6))))))</f>
        <v>1</v>
      </c>
      <c r="U556" s="62">
        <v>1</v>
      </c>
      <c r="V556" s="46">
        <f t="shared" si="82"/>
        <v>1</v>
      </c>
      <c r="W556" s="60">
        <v>4.5869999999999997</v>
      </c>
      <c r="X556" s="44">
        <f>IF(W556&lt;Benchmarks!C$5,0,IF(W556&lt;Benchmarks!D$5,1,IF(W556&lt;Benchmarks!E$5,2,IF(W556&lt;Benchmarks!F$5,3,IF(W556&lt;Benchmarks!G$5,4,IF(W556&lt;Benchmarks!H$5,5,6))))))</f>
        <v>5</v>
      </c>
      <c r="Y556" s="62">
        <v>0.93065693429999996</v>
      </c>
      <c r="Z556" s="46">
        <f t="shared" si="83"/>
        <v>4.6532846714999998</v>
      </c>
      <c r="AA556" s="60">
        <v>4.0869999999999997</v>
      </c>
      <c r="AB556" s="44">
        <f>IF(AA556&lt;Benchmarks!C$6,0,IF(AA556&lt;Benchmarks!D$6,1,IF(AA556&lt;Benchmarks!E$6,2,IF(AA556&lt;Benchmarks!F$6,3,IF(AA556&lt;Benchmarks!G$6,4,IF(AA556&lt;Benchmarks!H$6,5,6))))))</f>
        <v>5</v>
      </c>
      <c r="AC556" s="62">
        <v>0.82051282049999996</v>
      </c>
      <c r="AD556" s="46">
        <f t="shared" si="84"/>
        <v>4.1025641024999997</v>
      </c>
      <c r="AE556" s="46">
        <f t="shared" si="85"/>
        <v>18.4054838104</v>
      </c>
      <c r="AF556" s="58">
        <v>30</v>
      </c>
      <c r="AG556" s="48">
        <f t="shared" si="86"/>
        <v>0.61351612701333336</v>
      </c>
      <c r="AH556" s="171"/>
      <c r="AI556" s="58">
        <v>1</v>
      </c>
      <c r="AJ556" s="58">
        <v>202</v>
      </c>
      <c r="AK556" s="58">
        <v>0</v>
      </c>
      <c r="AL556" s="111"/>
      <c r="AM556" s="58">
        <v>1</v>
      </c>
      <c r="AN556" s="171"/>
      <c r="AO556" s="58">
        <v>1</v>
      </c>
      <c r="AP556" s="58">
        <v>204</v>
      </c>
      <c r="AQ556" s="58">
        <v>0</v>
      </c>
      <c r="AR556" s="111"/>
      <c r="AS556" s="58">
        <v>1</v>
      </c>
      <c r="AT556" s="62">
        <v>1.0704022988999999</v>
      </c>
      <c r="AU556" s="58">
        <v>0</v>
      </c>
      <c r="AV556" s="58">
        <v>6</v>
      </c>
      <c r="AW556" s="58">
        <v>6</v>
      </c>
      <c r="AX556" s="58">
        <v>6</v>
      </c>
      <c r="AY556" s="58">
        <v>0</v>
      </c>
      <c r="AZ556" s="58">
        <v>0</v>
      </c>
      <c r="BA556" s="58">
        <v>49</v>
      </c>
      <c r="BB556" s="58">
        <v>0</v>
      </c>
      <c r="BC556" s="62">
        <v>0</v>
      </c>
      <c r="BD556" s="58">
        <v>0</v>
      </c>
      <c r="BE556" s="111"/>
      <c r="BF556" s="58">
        <v>2</v>
      </c>
      <c r="BG556" s="58">
        <v>6</v>
      </c>
      <c r="BH556" s="58">
        <v>6</v>
      </c>
      <c r="BI556" s="58">
        <v>6</v>
      </c>
      <c r="BJ556" s="58">
        <v>6</v>
      </c>
      <c r="BK556" s="175"/>
      <c r="BL556" s="61">
        <v>1</v>
      </c>
      <c r="BM556" s="61">
        <v>219</v>
      </c>
      <c r="BN556" s="64">
        <v>0</v>
      </c>
      <c r="BO556" s="112"/>
      <c r="BP556" s="58">
        <v>1</v>
      </c>
      <c r="BQ556" s="175"/>
      <c r="BR556" s="61">
        <v>1</v>
      </c>
      <c r="BS556" s="61">
        <v>220</v>
      </c>
      <c r="BT556" s="64">
        <v>0</v>
      </c>
      <c r="BU556" s="112"/>
      <c r="BV556" s="64">
        <v>1</v>
      </c>
      <c r="BW556" s="63">
        <v>4.3763676000000001E-3</v>
      </c>
      <c r="BX556" s="64">
        <v>0</v>
      </c>
      <c r="BY556" s="64">
        <v>5</v>
      </c>
      <c r="BZ556" s="64">
        <v>0</v>
      </c>
      <c r="CA556" s="64">
        <v>5</v>
      </c>
      <c r="CB556" s="177"/>
      <c r="CC556" s="61">
        <v>1</v>
      </c>
      <c r="CD556" s="61">
        <v>70</v>
      </c>
      <c r="CE556" s="64">
        <v>0</v>
      </c>
      <c r="CF556" s="112"/>
      <c r="CG556" s="58">
        <v>1</v>
      </c>
      <c r="CH556" s="171"/>
      <c r="CI556" s="58">
        <v>1</v>
      </c>
      <c r="CJ556" s="58">
        <v>79</v>
      </c>
      <c r="CK556" s="58">
        <v>0</v>
      </c>
      <c r="CL556" s="112"/>
      <c r="CM556" s="58">
        <v>1</v>
      </c>
      <c r="CN556" s="112"/>
      <c r="CO556" s="171"/>
      <c r="CP556" s="58">
        <v>1</v>
      </c>
      <c r="CQ556" s="58">
        <v>0</v>
      </c>
      <c r="CR556" s="58">
        <v>1</v>
      </c>
      <c r="CS556" s="64">
        <v>12</v>
      </c>
      <c r="CT556" s="64">
        <v>17</v>
      </c>
      <c r="CU556" s="63">
        <v>0.70588235290000001</v>
      </c>
      <c r="CV556" s="62">
        <v>0.98206278030000005</v>
      </c>
      <c r="CW556" s="62">
        <v>0.70588235290000001</v>
      </c>
      <c r="CX556" s="46">
        <f t="shared" si="87"/>
        <v>16.1047983341</v>
      </c>
      <c r="CY556" s="60">
        <v>0</v>
      </c>
      <c r="CZ556" s="60">
        <v>0</v>
      </c>
      <c r="DA556" s="46">
        <f t="shared" si="88"/>
        <v>14.117647057999999</v>
      </c>
      <c r="DB556" s="60">
        <v>0</v>
      </c>
      <c r="DC556" s="60">
        <v>0</v>
      </c>
      <c r="DD556" s="66">
        <v>0</v>
      </c>
      <c r="DE556" s="49">
        <f t="shared" si="89"/>
        <v>0.65345827874810813</v>
      </c>
    </row>
    <row r="557" spans="1:109" x14ac:dyDescent="0.45">
      <c r="A557" s="56" t="s">
        <v>2928</v>
      </c>
      <c r="B557" s="57" t="s">
        <v>2929</v>
      </c>
      <c r="C557" s="56" t="s">
        <v>2930</v>
      </c>
      <c r="D557" s="56" t="s">
        <v>2931</v>
      </c>
      <c r="E557" s="56" t="s">
        <v>2932</v>
      </c>
      <c r="F557" s="56" t="s">
        <v>2907</v>
      </c>
      <c r="G557" s="56" t="s">
        <v>2907</v>
      </c>
      <c r="H557" s="56" t="s">
        <v>142</v>
      </c>
      <c r="I557" s="58">
        <v>0</v>
      </c>
      <c r="J557" s="59">
        <v>99</v>
      </c>
      <c r="K557" s="60">
        <v>1.5449999999999999</v>
      </c>
      <c r="L557" s="47">
        <f>IF(K557&lt;Benchmarks!C$9,0,IF(K557&lt;Benchmarks!D$9,1,IF(K557&lt;Benchmarks!E$9,2,IF(K557&lt;Benchmarks!F$9,3,IF(K557&lt;Benchmarks!G$9,4,IF(K557&lt;Benchmarks!H$9,5,6))))))</f>
        <v>0</v>
      </c>
      <c r="M557" s="62">
        <v>0.60583941610000003</v>
      </c>
      <c r="N557" s="46">
        <f t="shared" si="80"/>
        <v>0</v>
      </c>
      <c r="O557" s="60">
        <v>1.206</v>
      </c>
      <c r="P557" s="47">
        <f>IF(O557&lt;Benchmarks!C$8,0,IF(O557&lt;Benchmarks!D$8,1,IF(O557&lt;Benchmarks!E$8,2,IF(O557&lt;Benchmarks!F$8,3,IF(O557&lt;Benchmarks!G$8,4,IF(O557&lt;Benchmarks!H$8,5,6))))))</f>
        <v>4</v>
      </c>
      <c r="Q557" s="62">
        <v>1</v>
      </c>
      <c r="R557" s="46">
        <f t="shared" si="81"/>
        <v>4</v>
      </c>
      <c r="S557" s="60">
        <v>0.31900000000000001</v>
      </c>
      <c r="T557" s="47">
        <f>IF(S557&lt;Benchmarks!C$7,0,IF(S557&lt;Benchmarks!D$7,1,IF(S557&lt;Benchmarks!E$7,2,IF(S557&lt;Benchmarks!F$7,3,IF(S557&lt;Benchmarks!G$7,4,IF(S557&lt;Benchmarks!H$7,5,6))))))</f>
        <v>1</v>
      </c>
      <c r="U557" s="62">
        <v>1</v>
      </c>
      <c r="V557" s="46">
        <f t="shared" si="82"/>
        <v>1</v>
      </c>
      <c r="W557" s="60">
        <v>3.069</v>
      </c>
      <c r="X557" s="44">
        <f>IF(W557&lt;Benchmarks!C$5,0,IF(W557&lt;Benchmarks!D$5,1,IF(W557&lt;Benchmarks!E$5,2,IF(W557&lt;Benchmarks!F$5,3,IF(W557&lt;Benchmarks!G$5,4,IF(W557&lt;Benchmarks!H$5,5,6))))))</f>
        <v>0</v>
      </c>
      <c r="Y557" s="62">
        <v>1</v>
      </c>
      <c r="Z557" s="46">
        <f t="shared" si="83"/>
        <v>0</v>
      </c>
      <c r="AA557" s="60">
        <v>2.9020000000000001</v>
      </c>
      <c r="AB557" s="44">
        <f>IF(AA557&lt;Benchmarks!C$6,0,IF(AA557&lt;Benchmarks!D$6,1,IF(AA557&lt;Benchmarks!E$6,2,IF(AA557&lt;Benchmarks!F$6,3,IF(AA557&lt;Benchmarks!G$6,4,IF(AA557&lt;Benchmarks!H$6,5,6))))))</f>
        <v>0</v>
      </c>
      <c r="AC557" s="62">
        <v>1</v>
      </c>
      <c r="AD557" s="46">
        <f t="shared" si="84"/>
        <v>0</v>
      </c>
      <c r="AE557" s="46">
        <f t="shared" si="85"/>
        <v>5</v>
      </c>
      <c r="AF557" s="58">
        <v>30</v>
      </c>
      <c r="AG557" s="48">
        <f t="shared" si="86"/>
        <v>0.16666666666666666</v>
      </c>
      <c r="AH557" s="58">
        <v>11</v>
      </c>
      <c r="AI557" s="58">
        <v>0</v>
      </c>
      <c r="AJ557" s="58">
        <v>212</v>
      </c>
      <c r="AK557" s="58">
        <v>0</v>
      </c>
      <c r="AL557" s="62">
        <v>5.1889999999999999E-2</v>
      </c>
      <c r="AM557" s="58">
        <v>0</v>
      </c>
      <c r="AN557" s="171"/>
      <c r="AO557" s="58">
        <v>1</v>
      </c>
      <c r="AP557" s="58">
        <v>230</v>
      </c>
      <c r="AQ557" s="58">
        <v>0</v>
      </c>
      <c r="AR557" s="111"/>
      <c r="AS557" s="58">
        <v>1</v>
      </c>
      <c r="AT557" s="111"/>
      <c r="AU557" s="58">
        <v>2</v>
      </c>
      <c r="AV557" s="58">
        <v>5</v>
      </c>
      <c r="AW557" s="58">
        <v>6</v>
      </c>
      <c r="AX557" s="58">
        <v>6</v>
      </c>
      <c r="AY557" s="171"/>
      <c r="AZ557" s="58">
        <v>1</v>
      </c>
      <c r="BA557" s="58">
        <v>55</v>
      </c>
      <c r="BB557" s="58">
        <v>0</v>
      </c>
      <c r="BC557" s="111"/>
      <c r="BD557" s="58">
        <v>1</v>
      </c>
      <c r="BE557" s="111"/>
      <c r="BF557" s="58">
        <v>2</v>
      </c>
      <c r="BG557" s="58">
        <v>4</v>
      </c>
      <c r="BH557" s="58">
        <v>3</v>
      </c>
      <c r="BI557" s="58">
        <v>4</v>
      </c>
      <c r="BJ557" s="58">
        <v>6</v>
      </c>
      <c r="BK557" s="175"/>
      <c r="BL557" s="61">
        <v>1</v>
      </c>
      <c r="BM557" s="61">
        <v>229</v>
      </c>
      <c r="BN557" s="64">
        <v>0</v>
      </c>
      <c r="BO557" s="112"/>
      <c r="BP557" s="58">
        <v>1</v>
      </c>
      <c r="BQ557" s="175"/>
      <c r="BR557" s="61">
        <v>1</v>
      </c>
      <c r="BS557" s="61">
        <v>238</v>
      </c>
      <c r="BT557" s="64">
        <v>0</v>
      </c>
      <c r="BU557" s="112"/>
      <c r="BV557" s="64">
        <v>1</v>
      </c>
      <c r="BW557" s="63">
        <v>3.7404580200000002E-2</v>
      </c>
      <c r="BX557" s="64">
        <v>0</v>
      </c>
      <c r="BY557" s="64">
        <v>3</v>
      </c>
      <c r="BZ557" s="64">
        <v>0</v>
      </c>
      <c r="CA557" s="64">
        <v>3</v>
      </c>
      <c r="CB557" s="177"/>
      <c r="CC557" s="61">
        <v>1</v>
      </c>
      <c r="CD557" s="61">
        <v>220</v>
      </c>
      <c r="CE557" s="64">
        <v>0</v>
      </c>
      <c r="CF557" s="112"/>
      <c r="CG557" s="58">
        <v>1</v>
      </c>
      <c r="CH557" s="171"/>
      <c r="CI557" s="58">
        <v>1</v>
      </c>
      <c r="CJ557" s="58">
        <v>227</v>
      </c>
      <c r="CK557" s="58">
        <v>0</v>
      </c>
      <c r="CL557" s="112"/>
      <c r="CM557" s="58">
        <v>1</v>
      </c>
      <c r="CN557" s="112"/>
      <c r="CO557" s="171"/>
      <c r="CP557" s="58">
        <v>5</v>
      </c>
      <c r="CQ557" s="58">
        <v>0</v>
      </c>
      <c r="CR557" s="58">
        <v>5</v>
      </c>
      <c r="CS557" s="64">
        <v>14</v>
      </c>
      <c r="CT557" s="64">
        <v>17</v>
      </c>
      <c r="CU557" s="63">
        <v>0.82352941180000006</v>
      </c>
      <c r="CV557" s="62">
        <v>0.91902834010000001</v>
      </c>
      <c r="CW557" s="62">
        <v>0.41176470590000003</v>
      </c>
      <c r="CX557" s="46">
        <f t="shared" si="87"/>
        <v>4.375</v>
      </c>
      <c r="CY557" s="60">
        <v>0</v>
      </c>
      <c r="CZ557" s="60">
        <v>0</v>
      </c>
      <c r="DA557" s="46">
        <f t="shared" si="88"/>
        <v>8.2352941180000006</v>
      </c>
      <c r="DB557" s="60">
        <v>0</v>
      </c>
      <c r="DC557" s="60">
        <v>0</v>
      </c>
      <c r="DD557" s="66">
        <v>0</v>
      </c>
      <c r="DE557" s="49">
        <f t="shared" si="89"/>
        <v>0.27265500795675679</v>
      </c>
    </row>
    <row r="558" spans="1:109" x14ac:dyDescent="0.45">
      <c r="A558" s="56" t="s">
        <v>2933</v>
      </c>
      <c r="B558" s="57" t="s">
        <v>2934</v>
      </c>
      <c r="C558" s="56" t="s">
        <v>2935</v>
      </c>
      <c r="D558" s="56" t="s">
        <v>2936</v>
      </c>
      <c r="E558" s="56" t="s">
        <v>2937</v>
      </c>
      <c r="F558" s="56" t="s">
        <v>2901</v>
      </c>
      <c r="G558" s="56" t="s">
        <v>2901</v>
      </c>
      <c r="H558" s="56" t="s">
        <v>142</v>
      </c>
      <c r="I558" s="58">
        <v>0</v>
      </c>
      <c r="J558" s="59">
        <v>64</v>
      </c>
      <c r="K558" s="60">
        <v>2.48</v>
      </c>
      <c r="L558" s="47">
        <f>IF(K558&lt;Benchmarks!C$9,0,IF(K558&lt;Benchmarks!D$9,1,IF(K558&lt;Benchmarks!E$9,2,IF(K558&lt;Benchmarks!F$9,3,IF(K558&lt;Benchmarks!G$9,4,IF(K558&lt;Benchmarks!H$9,5,6))))))</f>
        <v>3</v>
      </c>
      <c r="M558" s="62">
        <v>0.86496350359999996</v>
      </c>
      <c r="N558" s="46">
        <f t="shared" si="80"/>
        <v>2.5948905108</v>
      </c>
      <c r="O558" s="60">
        <v>1.1910000000000001</v>
      </c>
      <c r="P558" s="47">
        <f>IF(O558&lt;Benchmarks!C$8,0,IF(O558&lt;Benchmarks!D$8,1,IF(O558&lt;Benchmarks!E$8,2,IF(O558&lt;Benchmarks!F$8,3,IF(O558&lt;Benchmarks!G$8,4,IF(O558&lt;Benchmarks!H$8,5,6))))))</f>
        <v>4</v>
      </c>
      <c r="Q558" s="62">
        <v>1</v>
      </c>
      <c r="R558" s="46">
        <f t="shared" si="81"/>
        <v>4</v>
      </c>
      <c r="S558" s="60">
        <v>0.25700000000000001</v>
      </c>
      <c r="T558" s="47">
        <f>IF(S558&lt;Benchmarks!C$7,0,IF(S558&lt;Benchmarks!D$7,1,IF(S558&lt;Benchmarks!E$7,2,IF(S558&lt;Benchmarks!F$7,3,IF(S558&lt;Benchmarks!G$7,4,IF(S558&lt;Benchmarks!H$7,5,6))))))</f>
        <v>0</v>
      </c>
      <c r="U558" s="62">
        <v>1</v>
      </c>
      <c r="V558" s="46">
        <f t="shared" si="82"/>
        <v>0</v>
      </c>
      <c r="W558" s="60">
        <v>3.9289999999999998</v>
      </c>
      <c r="X558" s="44">
        <f>IF(W558&lt;Benchmarks!C$5,0,IF(W558&lt;Benchmarks!D$5,1,IF(W558&lt;Benchmarks!E$5,2,IF(W558&lt;Benchmarks!F$5,3,IF(W558&lt;Benchmarks!G$5,4,IF(W558&lt;Benchmarks!H$5,5,6))))))</f>
        <v>2</v>
      </c>
      <c r="Y558" s="62">
        <v>0.98175182480000001</v>
      </c>
      <c r="Z558" s="46">
        <f t="shared" si="83"/>
        <v>1.9635036496</v>
      </c>
      <c r="AA558" s="60">
        <v>3.6110000000000002</v>
      </c>
      <c r="AB558" s="44">
        <f>IF(AA558&lt;Benchmarks!C$6,0,IF(AA558&lt;Benchmarks!D$6,1,IF(AA558&lt;Benchmarks!E$6,2,IF(AA558&lt;Benchmarks!F$6,3,IF(AA558&lt;Benchmarks!G$6,4,IF(AA558&lt;Benchmarks!H$6,5,6))))))</f>
        <v>3</v>
      </c>
      <c r="AC558" s="62">
        <v>0.93589743589999996</v>
      </c>
      <c r="AD558" s="46">
        <f t="shared" si="84"/>
        <v>2.8076923077</v>
      </c>
      <c r="AE558" s="46">
        <f t="shared" si="85"/>
        <v>11.366086468100001</v>
      </c>
      <c r="AF558" s="58">
        <v>30</v>
      </c>
      <c r="AG558" s="48">
        <f t="shared" si="86"/>
        <v>0.37886954893666669</v>
      </c>
      <c r="AH558" s="171"/>
      <c r="AI558" s="58">
        <v>1</v>
      </c>
      <c r="AJ558" s="58">
        <v>146</v>
      </c>
      <c r="AK558" s="58">
        <v>0</v>
      </c>
      <c r="AL558" s="111"/>
      <c r="AM558" s="58">
        <v>1</v>
      </c>
      <c r="AN558" s="171"/>
      <c r="AO558" s="58">
        <v>1</v>
      </c>
      <c r="AP558" s="58">
        <v>176</v>
      </c>
      <c r="AQ558" s="58">
        <v>0</v>
      </c>
      <c r="AR558" s="111"/>
      <c r="AS558" s="58">
        <v>1</v>
      </c>
      <c r="AT558" s="111"/>
      <c r="AU558" s="171"/>
      <c r="AV558" s="58">
        <v>4</v>
      </c>
      <c r="AW558" s="58">
        <v>0</v>
      </c>
      <c r="AX558" s="58">
        <v>4</v>
      </c>
      <c r="AY558" s="171"/>
      <c r="AZ558" s="58">
        <v>1</v>
      </c>
      <c r="BA558" s="58">
        <v>43</v>
      </c>
      <c r="BB558" s="58">
        <v>0</v>
      </c>
      <c r="BC558" s="111"/>
      <c r="BD558" s="58">
        <v>1</v>
      </c>
      <c r="BE558" s="111"/>
      <c r="BF558" s="171"/>
      <c r="BG558" s="58">
        <v>5</v>
      </c>
      <c r="BH558" s="58">
        <v>0</v>
      </c>
      <c r="BI558" s="58">
        <v>5</v>
      </c>
      <c r="BJ558" s="58">
        <v>5</v>
      </c>
      <c r="BK558" s="175"/>
      <c r="BL558" s="61">
        <v>1</v>
      </c>
      <c r="BM558" s="61">
        <v>176</v>
      </c>
      <c r="BN558" s="64">
        <v>0</v>
      </c>
      <c r="BO558" s="112"/>
      <c r="BP558" s="58">
        <v>1</v>
      </c>
      <c r="BQ558" s="175"/>
      <c r="BR558" s="61">
        <v>1</v>
      </c>
      <c r="BS558" s="61">
        <v>203</v>
      </c>
      <c r="BT558" s="64">
        <v>0</v>
      </c>
      <c r="BU558" s="112"/>
      <c r="BV558" s="64">
        <v>1</v>
      </c>
      <c r="BW558" s="63">
        <v>0.13330400349999999</v>
      </c>
      <c r="BX558" s="64">
        <v>0</v>
      </c>
      <c r="BY558" s="64">
        <v>1</v>
      </c>
      <c r="BZ558" s="64">
        <v>1</v>
      </c>
      <c r="CA558" s="64">
        <v>1</v>
      </c>
      <c r="CB558" s="65">
        <v>26</v>
      </c>
      <c r="CC558" s="61">
        <v>0</v>
      </c>
      <c r="CD558" s="61">
        <v>153</v>
      </c>
      <c r="CE558" s="64">
        <v>0</v>
      </c>
      <c r="CF558" s="63">
        <v>0.16993</v>
      </c>
      <c r="CG558" s="58">
        <v>0</v>
      </c>
      <c r="CH558" s="58">
        <v>20</v>
      </c>
      <c r="CI558" s="58">
        <v>0</v>
      </c>
      <c r="CJ558" s="58">
        <v>155</v>
      </c>
      <c r="CK558" s="58">
        <v>0</v>
      </c>
      <c r="CL558" s="63">
        <v>0.12903000000000001</v>
      </c>
      <c r="CM558" s="58">
        <v>0</v>
      </c>
      <c r="CN558" s="63">
        <v>0.3234480032</v>
      </c>
      <c r="CO558" s="58">
        <v>0</v>
      </c>
      <c r="CP558" s="58">
        <v>1</v>
      </c>
      <c r="CQ558" s="58">
        <v>3</v>
      </c>
      <c r="CR558" s="58">
        <v>3</v>
      </c>
      <c r="CS558" s="64">
        <v>9</v>
      </c>
      <c r="CT558" s="64">
        <v>17</v>
      </c>
      <c r="CU558" s="63">
        <v>0.52941176469999995</v>
      </c>
      <c r="CV558" s="62">
        <v>1</v>
      </c>
      <c r="CW558" s="62">
        <v>0.52941176469999995</v>
      </c>
      <c r="CX558" s="46">
        <f t="shared" si="87"/>
        <v>9.9453256595874997</v>
      </c>
      <c r="CY558" s="60">
        <v>0</v>
      </c>
      <c r="CZ558" s="60">
        <v>0</v>
      </c>
      <c r="DA558" s="46">
        <f t="shared" si="88"/>
        <v>10.588235293999999</v>
      </c>
      <c r="DB558" s="60">
        <v>0</v>
      </c>
      <c r="DC558" s="60">
        <v>0</v>
      </c>
      <c r="DD558" s="66">
        <v>0</v>
      </c>
      <c r="DE558" s="49">
        <f t="shared" si="89"/>
        <v>0.44396888548297292</v>
      </c>
    </row>
    <row r="559" spans="1:109" x14ac:dyDescent="0.45">
      <c r="A559" s="56" t="s">
        <v>2938</v>
      </c>
      <c r="B559" s="57" t="s">
        <v>2939</v>
      </c>
      <c r="C559" s="56" t="s">
        <v>2940</v>
      </c>
      <c r="D559" s="56" t="s">
        <v>2941</v>
      </c>
      <c r="E559" s="56" t="s">
        <v>2942</v>
      </c>
      <c r="F559" s="56" t="s">
        <v>2901</v>
      </c>
      <c r="G559" s="56" t="s">
        <v>2901</v>
      </c>
      <c r="H559" s="56" t="s">
        <v>142</v>
      </c>
      <c r="I559" s="58">
        <v>0</v>
      </c>
      <c r="J559" s="59">
        <v>87</v>
      </c>
      <c r="K559" s="60">
        <v>3.1669999999999998</v>
      </c>
      <c r="L559" s="47">
        <f>IF(K559&lt;Benchmarks!C$9,0,IF(K559&lt;Benchmarks!D$9,1,IF(K559&lt;Benchmarks!E$9,2,IF(K559&lt;Benchmarks!F$9,3,IF(K559&lt;Benchmarks!G$9,4,IF(K559&lt;Benchmarks!H$9,5,6))))))</f>
        <v>6</v>
      </c>
      <c r="M559" s="62">
        <v>0.77737226280000005</v>
      </c>
      <c r="N559" s="46">
        <f t="shared" si="80"/>
        <v>4.6642335768000001</v>
      </c>
      <c r="O559" s="60">
        <v>1.456</v>
      </c>
      <c r="P559" s="47">
        <f>IF(O559&lt;Benchmarks!C$8,0,IF(O559&lt;Benchmarks!D$8,1,IF(O559&lt;Benchmarks!E$8,2,IF(O559&lt;Benchmarks!F$8,3,IF(O559&lt;Benchmarks!G$8,4,IF(O559&lt;Benchmarks!H$8,5,6))))))</f>
        <v>6</v>
      </c>
      <c r="Q559" s="62">
        <v>1</v>
      </c>
      <c r="R559" s="46">
        <f t="shared" si="81"/>
        <v>6</v>
      </c>
      <c r="S559" s="60">
        <v>0.35799999999999998</v>
      </c>
      <c r="T559" s="47">
        <f>IF(S559&lt;Benchmarks!C$7,0,IF(S559&lt;Benchmarks!D$7,1,IF(S559&lt;Benchmarks!E$7,2,IF(S559&lt;Benchmarks!F$7,3,IF(S559&lt;Benchmarks!G$7,4,IF(S559&lt;Benchmarks!H$7,5,6))))))</f>
        <v>1</v>
      </c>
      <c r="U559" s="62">
        <v>1</v>
      </c>
      <c r="V559" s="46">
        <f t="shared" si="82"/>
        <v>1</v>
      </c>
      <c r="W559" s="60">
        <v>4.9809999999999999</v>
      </c>
      <c r="X559" s="44">
        <f>IF(W559&lt;Benchmarks!C$5,0,IF(W559&lt;Benchmarks!D$5,1,IF(W559&lt;Benchmarks!E$5,2,IF(W559&lt;Benchmarks!F$5,3,IF(W559&lt;Benchmarks!G$5,4,IF(W559&lt;Benchmarks!H$5,5,6))))))</f>
        <v>6</v>
      </c>
      <c r="Y559" s="62">
        <v>0.8211678832</v>
      </c>
      <c r="Z559" s="46">
        <f t="shared" si="83"/>
        <v>4.9270072991999996</v>
      </c>
      <c r="AA559" s="60">
        <v>4.5629999999999997</v>
      </c>
      <c r="AB559" s="44">
        <f>IF(AA559&lt;Benchmarks!C$6,0,IF(AA559&lt;Benchmarks!D$6,1,IF(AA559&lt;Benchmarks!E$6,2,IF(AA559&lt;Benchmarks!F$6,3,IF(AA559&lt;Benchmarks!G$6,4,IF(AA559&lt;Benchmarks!H$6,5,6))))))</f>
        <v>6</v>
      </c>
      <c r="AC559" s="62">
        <v>0.67948717950000004</v>
      </c>
      <c r="AD559" s="46">
        <f t="shared" si="84"/>
        <v>4.076923077</v>
      </c>
      <c r="AE559" s="46">
        <f t="shared" si="85"/>
        <v>20.668163953000001</v>
      </c>
      <c r="AF559" s="58">
        <v>30</v>
      </c>
      <c r="AG559" s="48">
        <f t="shared" si="86"/>
        <v>0.68893879843333339</v>
      </c>
      <c r="AH559" s="171"/>
      <c r="AI559" s="58">
        <v>1</v>
      </c>
      <c r="AJ559" s="58">
        <v>255</v>
      </c>
      <c r="AK559" s="58">
        <v>0</v>
      </c>
      <c r="AL559" s="111"/>
      <c r="AM559" s="58">
        <v>1</v>
      </c>
      <c r="AN559" s="58">
        <v>16</v>
      </c>
      <c r="AO559" s="58">
        <v>0</v>
      </c>
      <c r="AP559" s="58">
        <v>275</v>
      </c>
      <c r="AQ559" s="58">
        <v>0</v>
      </c>
      <c r="AR559" s="62">
        <v>5.8180000000000003E-2</v>
      </c>
      <c r="AS559" s="58">
        <v>0</v>
      </c>
      <c r="AT559" s="111"/>
      <c r="AU559" s="171"/>
      <c r="AV559" s="58">
        <v>2</v>
      </c>
      <c r="AW559" s="58">
        <v>0</v>
      </c>
      <c r="AX559" s="58">
        <v>2</v>
      </c>
      <c r="AY559" s="171"/>
      <c r="AZ559" s="58">
        <v>1</v>
      </c>
      <c r="BA559" s="58">
        <v>62</v>
      </c>
      <c r="BB559" s="58">
        <v>0</v>
      </c>
      <c r="BC559" s="111"/>
      <c r="BD559" s="58">
        <v>1</v>
      </c>
      <c r="BE559" s="111"/>
      <c r="BF559" s="171"/>
      <c r="BG559" s="58">
        <v>4</v>
      </c>
      <c r="BH559" s="58">
        <v>0</v>
      </c>
      <c r="BI559" s="58">
        <v>4</v>
      </c>
      <c r="BJ559" s="58">
        <v>4</v>
      </c>
      <c r="BK559" s="61">
        <v>11</v>
      </c>
      <c r="BL559" s="61">
        <v>0</v>
      </c>
      <c r="BM559" s="61">
        <v>287</v>
      </c>
      <c r="BN559" s="64">
        <v>0</v>
      </c>
      <c r="BO559" s="63">
        <v>3.8330000000000003E-2</v>
      </c>
      <c r="BP559" s="58">
        <v>0</v>
      </c>
      <c r="BQ559" s="61">
        <v>11</v>
      </c>
      <c r="BR559" s="61">
        <v>0</v>
      </c>
      <c r="BS559" s="61">
        <v>291</v>
      </c>
      <c r="BT559" s="64">
        <v>0</v>
      </c>
      <c r="BU559" s="63">
        <v>3.78E-2</v>
      </c>
      <c r="BV559" s="64">
        <v>0</v>
      </c>
      <c r="BW559" s="63">
        <v>1.38272893E-2</v>
      </c>
      <c r="BX559" s="64">
        <v>0</v>
      </c>
      <c r="BY559" s="64">
        <v>0</v>
      </c>
      <c r="BZ559" s="64">
        <v>0</v>
      </c>
      <c r="CA559" s="64">
        <v>0</v>
      </c>
      <c r="CB559" s="65">
        <v>30</v>
      </c>
      <c r="CC559" s="61">
        <v>0</v>
      </c>
      <c r="CD559" s="61">
        <v>165</v>
      </c>
      <c r="CE559" s="64">
        <v>0</v>
      </c>
      <c r="CF559" s="63">
        <v>0.18182000000000001</v>
      </c>
      <c r="CG559" s="58">
        <v>0</v>
      </c>
      <c r="CH559" s="58">
        <v>18</v>
      </c>
      <c r="CI559" s="58">
        <v>0</v>
      </c>
      <c r="CJ559" s="58">
        <v>179</v>
      </c>
      <c r="CK559" s="58">
        <v>0</v>
      </c>
      <c r="CL559" s="63">
        <v>0.10056</v>
      </c>
      <c r="CM559" s="58">
        <v>0</v>
      </c>
      <c r="CN559" s="63">
        <v>0.58739337859999996</v>
      </c>
      <c r="CO559" s="58">
        <v>0</v>
      </c>
      <c r="CP559" s="58">
        <v>2</v>
      </c>
      <c r="CQ559" s="58">
        <v>5</v>
      </c>
      <c r="CR559" s="58">
        <v>5</v>
      </c>
      <c r="CS559" s="64">
        <v>9</v>
      </c>
      <c r="CT559" s="64">
        <v>17</v>
      </c>
      <c r="CU559" s="63">
        <v>0.52941176469999995</v>
      </c>
      <c r="CV559" s="62">
        <v>0.9009584665</v>
      </c>
      <c r="CW559" s="62">
        <v>0.26470588239999998</v>
      </c>
      <c r="CX559" s="46">
        <f t="shared" si="87"/>
        <v>18.084643458875</v>
      </c>
      <c r="CY559" s="60">
        <v>0</v>
      </c>
      <c r="CZ559" s="60">
        <v>0</v>
      </c>
      <c r="DA559" s="46">
        <f t="shared" si="88"/>
        <v>5.2941176479999994</v>
      </c>
      <c r="DB559" s="60">
        <v>0</v>
      </c>
      <c r="DC559" s="60">
        <v>0</v>
      </c>
      <c r="DD559" s="66">
        <v>0</v>
      </c>
      <c r="DE559" s="49">
        <f t="shared" si="89"/>
        <v>0.50548672663513516</v>
      </c>
    </row>
    <row r="560" spans="1:109" x14ac:dyDescent="0.45">
      <c r="A560" s="56" t="s">
        <v>2943</v>
      </c>
      <c r="B560" s="57" t="s">
        <v>2944</v>
      </c>
      <c r="C560" s="56" t="s">
        <v>2945</v>
      </c>
      <c r="D560" s="56" t="s">
        <v>2946</v>
      </c>
      <c r="E560" s="56" t="s">
        <v>2947</v>
      </c>
      <c r="F560" s="56" t="s">
        <v>2907</v>
      </c>
      <c r="G560" s="56" t="s">
        <v>2907</v>
      </c>
      <c r="H560" s="56" t="s">
        <v>142</v>
      </c>
      <c r="I560" s="58">
        <v>0</v>
      </c>
      <c r="J560" s="59">
        <v>59</v>
      </c>
      <c r="K560" s="60">
        <v>2.0840000000000001</v>
      </c>
      <c r="L560" s="47">
        <f>IF(K560&lt;Benchmarks!C$9,0,IF(K560&lt;Benchmarks!D$9,1,IF(K560&lt;Benchmarks!E$9,2,IF(K560&lt;Benchmarks!F$9,3,IF(K560&lt;Benchmarks!G$9,4,IF(K560&lt;Benchmarks!H$9,5,6))))))</f>
        <v>0</v>
      </c>
      <c r="M560" s="62">
        <v>0.47080291969999999</v>
      </c>
      <c r="N560" s="46">
        <f t="shared" si="80"/>
        <v>0</v>
      </c>
      <c r="O560" s="60">
        <v>1.014</v>
      </c>
      <c r="P560" s="47">
        <f>IF(O560&lt;Benchmarks!C$8,0,IF(O560&lt;Benchmarks!D$8,1,IF(O560&lt;Benchmarks!E$8,2,IF(O560&lt;Benchmarks!F$8,3,IF(O560&lt;Benchmarks!G$8,4,IF(O560&lt;Benchmarks!H$8,5,6))))))</f>
        <v>1</v>
      </c>
      <c r="Q560" s="62">
        <v>1</v>
      </c>
      <c r="R560" s="46">
        <f t="shared" si="81"/>
        <v>1</v>
      </c>
      <c r="S560" s="60">
        <v>0.32200000000000001</v>
      </c>
      <c r="T560" s="47">
        <f>IF(S560&lt;Benchmarks!C$7,0,IF(S560&lt;Benchmarks!D$7,1,IF(S560&lt;Benchmarks!E$7,2,IF(S560&lt;Benchmarks!F$7,3,IF(S560&lt;Benchmarks!G$7,4,IF(S560&lt;Benchmarks!H$7,5,6))))))</f>
        <v>1</v>
      </c>
      <c r="U560" s="62">
        <v>1</v>
      </c>
      <c r="V560" s="46">
        <f t="shared" si="82"/>
        <v>1</v>
      </c>
      <c r="W560" s="60">
        <v>3.42</v>
      </c>
      <c r="X560" s="44">
        <f>IF(W560&lt;Benchmarks!C$5,0,IF(W560&lt;Benchmarks!D$5,1,IF(W560&lt;Benchmarks!E$5,2,IF(W560&lt;Benchmarks!F$5,3,IF(W560&lt;Benchmarks!G$5,4,IF(W560&lt;Benchmarks!H$5,5,6))))))</f>
        <v>0</v>
      </c>
      <c r="Y560" s="62">
        <v>0.82846715329999998</v>
      </c>
      <c r="Z560" s="46">
        <f t="shared" si="83"/>
        <v>0</v>
      </c>
      <c r="AA560" s="60">
        <v>3.1110000000000002</v>
      </c>
      <c r="AB560" s="44">
        <f>IF(AA560&lt;Benchmarks!C$6,0,IF(AA560&lt;Benchmarks!D$6,1,IF(AA560&lt;Benchmarks!E$6,2,IF(AA560&lt;Benchmarks!F$6,3,IF(AA560&lt;Benchmarks!G$6,4,IF(AA560&lt;Benchmarks!H$6,5,6))))))</f>
        <v>0</v>
      </c>
      <c r="AC560" s="62">
        <v>0.58974358969999996</v>
      </c>
      <c r="AD560" s="46">
        <f t="shared" si="84"/>
        <v>0</v>
      </c>
      <c r="AE560" s="46">
        <f t="shared" si="85"/>
        <v>2</v>
      </c>
      <c r="AF560" s="58">
        <v>30</v>
      </c>
      <c r="AG560" s="48">
        <f t="shared" si="86"/>
        <v>6.6666666666666666E-2</v>
      </c>
      <c r="AH560" s="171"/>
      <c r="AI560" s="58">
        <v>1</v>
      </c>
      <c r="AJ560" s="58">
        <v>157</v>
      </c>
      <c r="AK560" s="58">
        <v>0</v>
      </c>
      <c r="AL560" s="111"/>
      <c r="AM560" s="58">
        <v>1</v>
      </c>
      <c r="AN560" s="171"/>
      <c r="AO560" s="58">
        <v>1</v>
      </c>
      <c r="AP560" s="58">
        <v>172</v>
      </c>
      <c r="AQ560" s="58">
        <v>0</v>
      </c>
      <c r="AR560" s="111"/>
      <c r="AS560" s="58">
        <v>1</v>
      </c>
      <c r="AT560" s="111"/>
      <c r="AU560" s="171"/>
      <c r="AV560" s="58">
        <v>2</v>
      </c>
      <c r="AW560" s="58">
        <v>0</v>
      </c>
      <c r="AX560" s="58">
        <v>2</v>
      </c>
      <c r="AY560" s="171"/>
      <c r="AZ560" s="58">
        <v>1</v>
      </c>
      <c r="BA560" s="58">
        <v>46</v>
      </c>
      <c r="BB560" s="58">
        <v>0</v>
      </c>
      <c r="BC560" s="111"/>
      <c r="BD560" s="58">
        <v>1</v>
      </c>
      <c r="BE560" s="111"/>
      <c r="BF560" s="171"/>
      <c r="BG560" s="58">
        <v>3</v>
      </c>
      <c r="BH560" s="58">
        <v>0</v>
      </c>
      <c r="BI560" s="58">
        <v>3</v>
      </c>
      <c r="BJ560" s="58">
        <v>3</v>
      </c>
      <c r="BK560" s="61">
        <v>0</v>
      </c>
      <c r="BL560" s="61">
        <v>0</v>
      </c>
      <c r="BM560" s="61">
        <v>184</v>
      </c>
      <c r="BN560" s="64">
        <v>0</v>
      </c>
      <c r="BO560" s="63">
        <v>0</v>
      </c>
      <c r="BP560" s="58">
        <v>0</v>
      </c>
      <c r="BQ560" s="175"/>
      <c r="BR560" s="61">
        <v>1</v>
      </c>
      <c r="BS560" s="61">
        <v>179</v>
      </c>
      <c r="BT560" s="64">
        <v>0</v>
      </c>
      <c r="BU560" s="112"/>
      <c r="BV560" s="64">
        <v>1</v>
      </c>
      <c r="BW560" s="112"/>
      <c r="BX560" s="172"/>
      <c r="BY560" s="64">
        <v>2</v>
      </c>
      <c r="BZ560" s="64">
        <v>0</v>
      </c>
      <c r="CA560" s="64">
        <v>2</v>
      </c>
      <c r="CB560" s="65">
        <v>31</v>
      </c>
      <c r="CC560" s="61">
        <v>0</v>
      </c>
      <c r="CD560" s="61">
        <v>167</v>
      </c>
      <c r="CE560" s="64">
        <v>0</v>
      </c>
      <c r="CF560" s="63">
        <v>0.18562999999999999</v>
      </c>
      <c r="CG560" s="58">
        <v>0</v>
      </c>
      <c r="CH560" s="58">
        <v>28</v>
      </c>
      <c r="CI560" s="58">
        <v>0</v>
      </c>
      <c r="CJ560" s="58">
        <v>158</v>
      </c>
      <c r="CK560" s="58">
        <v>0</v>
      </c>
      <c r="CL560" s="63">
        <v>0.17721999999999999</v>
      </c>
      <c r="CM560" s="58">
        <v>0</v>
      </c>
      <c r="CN560" s="63">
        <v>5.9162856100000001E-2</v>
      </c>
      <c r="CO560" s="58">
        <v>0</v>
      </c>
      <c r="CP560" s="58">
        <v>0</v>
      </c>
      <c r="CQ560" s="58">
        <v>0</v>
      </c>
      <c r="CR560" s="58">
        <v>0</v>
      </c>
      <c r="CS560" s="64">
        <v>5</v>
      </c>
      <c r="CT560" s="64">
        <v>17</v>
      </c>
      <c r="CU560" s="63">
        <v>0.29411764709999999</v>
      </c>
      <c r="CV560" s="62">
        <v>0.98876404490000003</v>
      </c>
      <c r="CW560" s="62">
        <v>0.29411764709999999</v>
      </c>
      <c r="CX560" s="46">
        <f t="shared" si="87"/>
        <v>1.75</v>
      </c>
      <c r="CY560" s="60">
        <v>0</v>
      </c>
      <c r="CZ560" s="60">
        <v>0</v>
      </c>
      <c r="DA560" s="46">
        <f t="shared" si="88"/>
        <v>5.8823529419999998</v>
      </c>
      <c r="DB560" s="60">
        <v>0</v>
      </c>
      <c r="DC560" s="60">
        <v>0</v>
      </c>
      <c r="DD560" s="66">
        <v>0</v>
      </c>
      <c r="DE560" s="49">
        <f t="shared" si="89"/>
        <v>0.16502384739459458</v>
      </c>
    </row>
    <row r="561" spans="1:109" x14ac:dyDescent="0.45">
      <c r="A561" s="56" t="s">
        <v>2948</v>
      </c>
      <c r="B561" s="57" t="s">
        <v>2949</v>
      </c>
      <c r="C561" s="56" t="s">
        <v>2950</v>
      </c>
      <c r="D561" s="56" t="s">
        <v>2951</v>
      </c>
      <c r="E561" s="56" t="s">
        <v>2952</v>
      </c>
      <c r="F561" s="56" t="s">
        <v>2907</v>
      </c>
      <c r="G561" s="56" t="s">
        <v>2907</v>
      </c>
      <c r="H561" s="56" t="s">
        <v>142</v>
      </c>
      <c r="I561" s="58">
        <v>0</v>
      </c>
      <c r="J561" s="59">
        <v>80</v>
      </c>
      <c r="K561" s="60">
        <v>2.1429999999999998</v>
      </c>
      <c r="L561" s="47">
        <f>IF(K561&lt;Benchmarks!C$9,0,IF(K561&lt;Benchmarks!D$9,1,IF(K561&lt;Benchmarks!E$9,2,IF(K561&lt;Benchmarks!F$9,3,IF(K561&lt;Benchmarks!G$9,4,IF(K561&lt;Benchmarks!H$9,5,6))))))</f>
        <v>0</v>
      </c>
      <c r="M561" s="62">
        <v>0.29927007300000003</v>
      </c>
      <c r="N561" s="46">
        <f t="shared" si="80"/>
        <v>0</v>
      </c>
      <c r="O561" s="60">
        <v>1.2949999999999999</v>
      </c>
      <c r="P561" s="47">
        <f>IF(O561&lt;Benchmarks!C$8,0,IF(O561&lt;Benchmarks!D$8,1,IF(O561&lt;Benchmarks!E$8,2,IF(O561&lt;Benchmarks!F$8,3,IF(O561&lt;Benchmarks!G$8,4,IF(O561&lt;Benchmarks!H$8,5,6))))))</f>
        <v>5</v>
      </c>
      <c r="Q561" s="62">
        <v>1</v>
      </c>
      <c r="R561" s="46">
        <f t="shared" si="81"/>
        <v>5</v>
      </c>
      <c r="S561" s="60">
        <v>0.316</v>
      </c>
      <c r="T561" s="47">
        <f>IF(S561&lt;Benchmarks!C$7,0,IF(S561&lt;Benchmarks!D$7,1,IF(S561&lt;Benchmarks!E$7,2,IF(S561&lt;Benchmarks!F$7,3,IF(S561&lt;Benchmarks!G$7,4,IF(S561&lt;Benchmarks!H$7,5,6))))))</f>
        <v>1</v>
      </c>
      <c r="U561" s="62">
        <v>1</v>
      </c>
      <c r="V561" s="46">
        <f t="shared" si="82"/>
        <v>1</v>
      </c>
      <c r="W561" s="60">
        <v>3.754</v>
      </c>
      <c r="X561" s="44">
        <f>IF(W561&lt;Benchmarks!C$5,0,IF(W561&lt;Benchmarks!D$5,1,IF(W561&lt;Benchmarks!E$5,2,IF(W561&lt;Benchmarks!F$5,3,IF(W561&lt;Benchmarks!G$5,4,IF(W561&lt;Benchmarks!H$5,5,6))))))</f>
        <v>1</v>
      </c>
      <c r="Y561" s="62">
        <v>0.84671532849999998</v>
      </c>
      <c r="Z561" s="46">
        <f t="shared" si="83"/>
        <v>0.84671532849999998</v>
      </c>
      <c r="AA561" s="60">
        <v>3.4590000000000001</v>
      </c>
      <c r="AB561" s="44">
        <f>IF(AA561&lt;Benchmarks!C$6,0,IF(AA561&lt;Benchmarks!D$6,1,IF(AA561&lt;Benchmarks!E$6,2,IF(AA561&lt;Benchmarks!F$6,3,IF(AA561&lt;Benchmarks!G$6,4,IF(AA561&lt;Benchmarks!H$6,5,6))))))</f>
        <v>2</v>
      </c>
      <c r="AC561" s="62">
        <v>0.82051282049999996</v>
      </c>
      <c r="AD561" s="46">
        <f t="shared" si="84"/>
        <v>1.6410256409999999</v>
      </c>
      <c r="AE561" s="46">
        <f t="shared" si="85"/>
        <v>8.487740969499999</v>
      </c>
      <c r="AF561" s="58">
        <v>30</v>
      </c>
      <c r="AG561" s="48">
        <f t="shared" si="86"/>
        <v>0.28292469898333328</v>
      </c>
      <c r="AH561" s="58">
        <v>14</v>
      </c>
      <c r="AI561" s="58">
        <v>0</v>
      </c>
      <c r="AJ561" s="58">
        <v>202</v>
      </c>
      <c r="AK561" s="58">
        <v>0</v>
      </c>
      <c r="AL561" s="62">
        <v>6.9309999999999997E-2</v>
      </c>
      <c r="AM561" s="58">
        <v>0</v>
      </c>
      <c r="AN561" s="171"/>
      <c r="AO561" s="58">
        <v>1</v>
      </c>
      <c r="AP561" s="58">
        <v>190</v>
      </c>
      <c r="AQ561" s="58">
        <v>0</v>
      </c>
      <c r="AR561" s="111"/>
      <c r="AS561" s="58">
        <v>1</v>
      </c>
      <c r="AT561" s="111"/>
      <c r="AU561" s="58">
        <v>2</v>
      </c>
      <c r="AV561" s="58">
        <v>5</v>
      </c>
      <c r="AW561" s="58">
        <v>6</v>
      </c>
      <c r="AX561" s="58">
        <v>6</v>
      </c>
      <c r="AY561" s="171"/>
      <c r="AZ561" s="58">
        <v>1</v>
      </c>
      <c r="BA561" s="58">
        <v>47</v>
      </c>
      <c r="BB561" s="58">
        <v>0</v>
      </c>
      <c r="BC561" s="111"/>
      <c r="BD561" s="58">
        <v>1</v>
      </c>
      <c r="BE561" s="111"/>
      <c r="BF561" s="58">
        <v>2</v>
      </c>
      <c r="BG561" s="58">
        <v>5</v>
      </c>
      <c r="BH561" s="58">
        <v>6</v>
      </c>
      <c r="BI561" s="58">
        <v>6</v>
      </c>
      <c r="BJ561" s="58">
        <v>6</v>
      </c>
      <c r="BK561" s="175"/>
      <c r="BL561" s="61">
        <v>1</v>
      </c>
      <c r="BM561" s="61">
        <v>233</v>
      </c>
      <c r="BN561" s="64">
        <v>0</v>
      </c>
      <c r="BO561" s="112"/>
      <c r="BP561" s="58">
        <v>1</v>
      </c>
      <c r="BQ561" s="175"/>
      <c r="BR561" s="61">
        <v>1</v>
      </c>
      <c r="BS561" s="61">
        <v>202</v>
      </c>
      <c r="BT561" s="64">
        <v>0</v>
      </c>
      <c r="BU561" s="112"/>
      <c r="BV561" s="64">
        <v>1</v>
      </c>
      <c r="BW561" s="112"/>
      <c r="BX561" s="172"/>
      <c r="BY561" s="64">
        <v>0</v>
      </c>
      <c r="BZ561" s="64">
        <v>0</v>
      </c>
      <c r="CA561" s="64">
        <v>0</v>
      </c>
      <c r="CB561" s="177"/>
      <c r="CC561" s="61">
        <v>1</v>
      </c>
      <c r="CD561" s="61">
        <v>147</v>
      </c>
      <c r="CE561" s="64">
        <v>0</v>
      </c>
      <c r="CF561" s="112"/>
      <c r="CG561" s="58">
        <v>1</v>
      </c>
      <c r="CH561" s="171"/>
      <c r="CI561" s="58">
        <v>1</v>
      </c>
      <c r="CJ561" s="58">
        <v>149</v>
      </c>
      <c r="CK561" s="58">
        <v>0</v>
      </c>
      <c r="CL561" s="112"/>
      <c r="CM561" s="58">
        <v>1</v>
      </c>
      <c r="CN561" s="112"/>
      <c r="CO561" s="171"/>
      <c r="CP561" s="58">
        <v>5</v>
      </c>
      <c r="CQ561" s="58">
        <v>0</v>
      </c>
      <c r="CR561" s="58">
        <v>5</v>
      </c>
      <c r="CS561" s="64">
        <v>11</v>
      </c>
      <c r="CT561" s="64">
        <v>17</v>
      </c>
      <c r="CU561" s="63">
        <v>0.64705882349999999</v>
      </c>
      <c r="CV561" s="62">
        <v>0.90867579909999996</v>
      </c>
      <c r="CW561" s="62">
        <v>0.3235294118</v>
      </c>
      <c r="CX561" s="46">
        <f t="shared" si="87"/>
        <v>7.4267733483124987</v>
      </c>
      <c r="CY561" s="60">
        <v>0</v>
      </c>
      <c r="CZ561" s="60">
        <v>0</v>
      </c>
      <c r="DA561" s="46">
        <f t="shared" si="88"/>
        <v>6.4705882360000002</v>
      </c>
      <c r="DB561" s="60">
        <v>0</v>
      </c>
      <c r="DC561" s="60">
        <v>0</v>
      </c>
      <c r="DD561" s="66">
        <v>0</v>
      </c>
      <c r="DE561" s="49">
        <f t="shared" si="89"/>
        <v>0.30048349371486482</v>
      </c>
    </row>
    <row r="562" spans="1:109" x14ac:dyDescent="0.45">
      <c r="A562" s="56" t="s">
        <v>2953</v>
      </c>
      <c r="B562" s="57" t="s">
        <v>2954</v>
      </c>
      <c r="C562" s="56" t="s">
        <v>2955</v>
      </c>
      <c r="D562" s="56" t="s">
        <v>2956</v>
      </c>
      <c r="E562" s="56" t="s">
        <v>2957</v>
      </c>
      <c r="F562" s="56" t="s">
        <v>2901</v>
      </c>
      <c r="G562" s="56" t="s">
        <v>2901</v>
      </c>
      <c r="H562" s="56" t="s">
        <v>142</v>
      </c>
      <c r="I562" s="58">
        <v>0</v>
      </c>
      <c r="J562" s="59">
        <v>48</v>
      </c>
      <c r="K562" s="60">
        <v>3.3180000000000001</v>
      </c>
      <c r="L562" s="47">
        <f>IF(K562&lt;Benchmarks!C$9,0,IF(K562&lt;Benchmarks!D$9,1,IF(K562&lt;Benchmarks!E$9,2,IF(K562&lt;Benchmarks!F$9,3,IF(K562&lt;Benchmarks!G$9,4,IF(K562&lt;Benchmarks!H$9,5,6))))))</f>
        <v>6</v>
      </c>
      <c r="M562" s="62">
        <v>0.63138686129999999</v>
      </c>
      <c r="N562" s="46">
        <f t="shared" si="80"/>
        <v>3.7883211677999999</v>
      </c>
      <c r="O562" s="60">
        <v>0.88100000000000001</v>
      </c>
      <c r="P562" s="47">
        <f>IF(O562&lt;Benchmarks!C$8,0,IF(O562&lt;Benchmarks!D$8,1,IF(O562&lt;Benchmarks!E$8,2,IF(O562&lt;Benchmarks!F$8,3,IF(O562&lt;Benchmarks!G$8,4,IF(O562&lt;Benchmarks!H$8,5,6))))))</f>
        <v>0</v>
      </c>
      <c r="Q562" s="62">
        <v>0.66788321169999998</v>
      </c>
      <c r="R562" s="46">
        <f t="shared" si="81"/>
        <v>0</v>
      </c>
      <c r="S562" s="60">
        <v>0.33500000000000002</v>
      </c>
      <c r="T562" s="47">
        <f>IF(S562&lt;Benchmarks!C$7,0,IF(S562&lt;Benchmarks!D$7,1,IF(S562&lt;Benchmarks!E$7,2,IF(S562&lt;Benchmarks!F$7,3,IF(S562&lt;Benchmarks!G$7,4,IF(S562&lt;Benchmarks!H$7,5,6))))))</f>
        <v>1</v>
      </c>
      <c r="U562" s="62">
        <v>0.66788321169999998</v>
      </c>
      <c r="V562" s="46">
        <f t="shared" si="82"/>
        <v>0.66788321169999998</v>
      </c>
      <c r="W562" s="60">
        <v>4.5330000000000004</v>
      </c>
      <c r="X562" s="44">
        <f>IF(W562&lt;Benchmarks!C$5,0,IF(W562&lt;Benchmarks!D$5,1,IF(W562&lt;Benchmarks!E$5,2,IF(W562&lt;Benchmarks!F$5,3,IF(W562&lt;Benchmarks!G$5,4,IF(W562&lt;Benchmarks!H$5,5,6))))))</f>
        <v>5</v>
      </c>
      <c r="Y562" s="62">
        <v>0.50364963500000004</v>
      </c>
      <c r="Z562" s="46">
        <f t="shared" si="83"/>
        <v>2.5182481750000001</v>
      </c>
      <c r="AA562" s="60">
        <v>4.2560000000000002</v>
      </c>
      <c r="AB562" s="44">
        <f>IF(AA562&lt;Benchmarks!C$6,0,IF(AA562&lt;Benchmarks!D$6,1,IF(AA562&lt;Benchmarks!E$6,2,IF(AA562&lt;Benchmarks!F$6,3,IF(AA562&lt;Benchmarks!G$6,4,IF(AA562&lt;Benchmarks!H$6,5,6))))))</f>
        <v>5</v>
      </c>
      <c r="AC562" s="62">
        <v>0.51282051279999996</v>
      </c>
      <c r="AD562" s="46">
        <f t="shared" si="84"/>
        <v>2.5641025639999997</v>
      </c>
      <c r="AE562" s="46">
        <f t="shared" si="85"/>
        <v>9.5385551184999997</v>
      </c>
      <c r="AF562" s="58">
        <v>30</v>
      </c>
      <c r="AG562" s="48">
        <f t="shared" si="86"/>
        <v>0.31795183728333332</v>
      </c>
      <c r="AH562" s="58">
        <v>11</v>
      </c>
      <c r="AI562" s="58">
        <v>0</v>
      </c>
      <c r="AJ562" s="58">
        <v>110</v>
      </c>
      <c r="AK562" s="58">
        <v>0</v>
      </c>
      <c r="AL562" s="62">
        <v>0.1</v>
      </c>
      <c r="AM562" s="58">
        <v>0</v>
      </c>
      <c r="AN562" s="58">
        <v>0</v>
      </c>
      <c r="AO562" s="58">
        <v>0</v>
      </c>
      <c r="AP562" s="58">
        <v>130</v>
      </c>
      <c r="AQ562" s="58">
        <v>0</v>
      </c>
      <c r="AR562" s="62">
        <v>0</v>
      </c>
      <c r="AS562" s="58">
        <v>0</v>
      </c>
      <c r="AT562" s="62">
        <v>1.1332728920999999</v>
      </c>
      <c r="AU562" s="58">
        <v>0</v>
      </c>
      <c r="AV562" s="58">
        <v>6</v>
      </c>
      <c r="AW562" s="58">
        <v>6</v>
      </c>
      <c r="AX562" s="58">
        <v>6</v>
      </c>
      <c r="AY562" s="58">
        <v>0</v>
      </c>
      <c r="AZ562" s="58">
        <v>0</v>
      </c>
      <c r="BA562" s="171"/>
      <c r="BB562" s="58">
        <v>4</v>
      </c>
      <c r="BC562" s="111"/>
      <c r="BD562" s="58">
        <v>4</v>
      </c>
      <c r="BE562" s="111"/>
      <c r="BF562" s="171"/>
      <c r="BG562" s="171"/>
      <c r="BH562" s="171"/>
      <c r="BI562" s="171"/>
      <c r="BJ562" s="58">
        <v>6</v>
      </c>
      <c r="BK562" s="175"/>
      <c r="BL562" s="61">
        <v>1</v>
      </c>
      <c r="BM562" s="61">
        <v>154</v>
      </c>
      <c r="BN562" s="64">
        <v>0</v>
      </c>
      <c r="BO562" s="112"/>
      <c r="BP562" s="58">
        <v>1</v>
      </c>
      <c r="BQ562" s="61">
        <v>0</v>
      </c>
      <c r="BR562" s="61">
        <v>0</v>
      </c>
      <c r="BS562" s="61">
        <v>162</v>
      </c>
      <c r="BT562" s="64">
        <v>0</v>
      </c>
      <c r="BU562" s="63">
        <v>0</v>
      </c>
      <c r="BV562" s="64">
        <v>0</v>
      </c>
      <c r="BW562" s="112"/>
      <c r="BX562" s="64">
        <v>2</v>
      </c>
      <c r="BY562" s="64">
        <v>6</v>
      </c>
      <c r="BZ562" s="64">
        <v>6</v>
      </c>
      <c r="CA562" s="64">
        <v>6</v>
      </c>
      <c r="CB562" s="65">
        <v>15</v>
      </c>
      <c r="CC562" s="61">
        <v>0</v>
      </c>
      <c r="CD562" s="61">
        <v>146</v>
      </c>
      <c r="CE562" s="64">
        <v>0</v>
      </c>
      <c r="CF562" s="63">
        <v>0.10274</v>
      </c>
      <c r="CG562" s="58">
        <v>0</v>
      </c>
      <c r="CH562" s="58">
        <v>17</v>
      </c>
      <c r="CI562" s="58">
        <v>0</v>
      </c>
      <c r="CJ562" s="58">
        <v>151</v>
      </c>
      <c r="CK562" s="58">
        <v>0</v>
      </c>
      <c r="CL562" s="63">
        <v>0.11258</v>
      </c>
      <c r="CM562" s="58">
        <v>0</v>
      </c>
      <c r="CN562" s="112"/>
      <c r="CO562" s="171"/>
      <c r="CP562" s="58">
        <v>1</v>
      </c>
      <c r="CQ562" s="58">
        <v>0</v>
      </c>
      <c r="CR562" s="58">
        <v>1</v>
      </c>
      <c r="CS562" s="64">
        <v>13</v>
      </c>
      <c r="CT562" s="64">
        <v>17</v>
      </c>
      <c r="CU562" s="63">
        <v>0.76470588240000004</v>
      </c>
      <c r="CV562" s="62">
        <v>0.94082840239999999</v>
      </c>
      <c r="CW562" s="62">
        <v>0.38235294120000002</v>
      </c>
      <c r="CX562" s="46">
        <f t="shared" si="87"/>
        <v>8.3462357286874997</v>
      </c>
      <c r="CY562" s="60">
        <v>0</v>
      </c>
      <c r="CZ562" s="60">
        <v>0</v>
      </c>
      <c r="DA562" s="46">
        <f t="shared" si="88"/>
        <v>7.6470588240000001</v>
      </c>
      <c r="DB562" s="60">
        <v>0</v>
      </c>
      <c r="DC562" s="60">
        <v>0</v>
      </c>
      <c r="DD562" s="66">
        <v>0</v>
      </c>
      <c r="DE562" s="49">
        <f t="shared" si="89"/>
        <v>0.34580096330135135</v>
      </c>
    </row>
    <row r="563" spans="1:109" x14ac:dyDescent="0.45">
      <c r="A563" s="56" t="s">
        <v>2958</v>
      </c>
      <c r="B563" s="57" t="s">
        <v>2959</v>
      </c>
      <c r="C563" s="56" t="s">
        <v>2960</v>
      </c>
      <c r="D563" s="56" t="s">
        <v>2961</v>
      </c>
      <c r="E563" s="56" t="s">
        <v>2962</v>
      </c>
      <c r="F563" s="56" t="s">
        <v>2907</v>
      </c>
      <c r="G563" s="56" t="s">
        <v>2907</v>
      </c>
      <c r="H563" s="56" t="s">
        <v>142</v>
      </c>
      <c r="I563" s="58">
        <v>0</v>
      </c>
      <c r="J563" s="59">
        <v>243</v>
      </c>
      <c r="K563" s="60">
        <v>1.972</v>
      </c>
      <c r="L563" s="47">
        <f>IF(K563&lt;Benchmarks!C$9,0,IF(K563&lt;Benchmarks!D$9,1,IF(K563&lt;Benchmarks!E$9,2,IF(K563&lt;Benchmarks!F$9,3,IF(K563&lt;Benchmarks!G$9,4,IF(K563&lt;Benchmarks!H$9,5,6))))))</f>
        <v>0</v>
      </c>
      <c r="M563" s="62">
        <v>0.93795620440000005</v>
      </c>
      <c r="N563" s="46">
        <f t="shared" si="80"/>
        <v>0</v>
      </c>
      <c r="O563" s="60">
        <v>1.016</v>
      </c>
      <c r="P563" s="47">
        <f>IF(O563&lt;Benchmarks!C$8,0,IF(O563&lt;Benchmarks!D$8,1,IF(O563&lt;Benchmarks!E$8,2,IF(O563&lt;Benchmarks!F$8,3,IF(O563&lt;Benchmarks!G$8,4,IF(O563&lt;Benchmarks!H$8,5,6))))))</f>
        <v>1</v>
      </c>
      <c r="Q563" s="62">
        <v>1</v>
      </c>
      <c r="R563" s="46">
        <f t="shared" si="81"/>
        <v>1</v>
      </c>
      <c r="S563" s="60">
        <v>0.25700000000000001</v>
      </c>
      <c r="T563" s="47">
        <f>IF(S563&lt;Benchmarks!C$7,0,IF(S563&lt;Benchmarks!D$7,1,IF(S563&lt;Benchmarks!E$7,2,IF(S563&lt;Benchmarks!F$7,3,IF(S563&lt;Benchmarks!G$7,4,IF(S563&lt;Benchmarks!H$7,5,6))))))</f>
        <v>0</v>
      </c>
      <c r="U563" s="62">
        <v>1</v>
      </c>
      <c r="V563" s="46">
        <f t="shared" si="82"/>
        <v>0</v>
      </c>
      <c r="W563" s="60">
        <v>3.2450000000000001</v>
      </c>
      <c r="X563" s="44">
        <f>IF(W563&lt;Benchmarks!C$5,0,IF(W563&lt;Benchmarks!D$5,1,IF(W563&lt;Benchmarks!E$5,2,IF(W563&lt;Benchmarks!F$5,3,IF(W563&lt;Benchmarks!G$5,4,IF(W563&lt;Benchmarks!H$5,5,6))))))</f>
        <v>0</v>
      </c>
      <c r="Y563" s="62">
        <v>1</v>
      </c>
      <c r="Z563" s="46">
        <f t="shared" si="83"/>
        <v>0</v>
      </c>
      <c r="AA563" s="60">
        <v>3.113</v>
      </c>
      <c r="AB563" s="44">
        <f>IF(AA563&lt;Benchmarks!C$6,0,IF(AA563&lt;Benchmarks!D$6,1,IF(AA563&lt;Benchmarks!E$6,2,IF(AA563&lt;Benchmarks!F$6,3,IF(AA563&lt;Benchmarks!G$6,4,IF(AA563&lt;Benchmarks!H$6,5,6))))))</f>
        <v>0</v>
      </c>
      <c r="AC563" s="62">
        <v>1</v>
      </c>
      <c r="AD563" s="46">
        <f t="shared" si="84"/>
        <v>0</v>
      </c>
      <c r="AE563" s="46">
        <f t="shared" si="85"/>
        <v>1</v>
      </c>
      <c r="AF563" s="58">
        <v>30</v>
      </c>
      <c r="AG563" s="48">
        <f t="shared" si="86"/>
        <v>3.3333333333333333E-2</v>
      </c>
      <c r="AH563" s="58">
        <v>31</v>
      </c>
      <c r="AI563" s="58">
        <v>0</v>
      </c>
      <c r="AJ563" s="58">
        <v>683</v>
      </c>
      <c r="AK563" s="58">
        <v>0</v>
      </c>
      <c r="AL563" s="62">
        <v>4.539E-2</v>
      </c>
      <c r="AM563" s="58">
        <v>0</v>
      </c>
      <c r="AN563" s="58">
        <v>36</v>
      </c>
      <c r="AO563" s="58">
        <v>0</v>
      </c>
      <c r="AP563" s="58">
        <v>773</v>
      </c>
      <c r="AQ563" s="58">
        <v>0</v>
      </c>
      <c r="AR563" s="62">
        <v>4.657E-2</v>
      </c>
      <c r="AS563" s="58">
        <v>0</v>
      </c>
      <c r="AT563" s="111"/>
      <c r="AU563" s="171"/>
      <c r="AV563" s="58">
        <v>3</v>
      </c>
      <c r="AW563" s="58">
        <v>0</v>
      </c>
      <c r="AX563" s="58">
        <v>3</v>
      </c>
      <c r="AY563" s="58">
        <v>17</v>
      </c>
      <c r="AZ563" s="58">
        <v>0</v>
      </c>
      <c r="BA563" s="58">
        <v>205</v>
      </c>
      <c r="BB563" s="58">
        <v>0</v>
      </c>
      <c r="BC563" s="62">
        <v>8.2930000000000004E-2</v>
      </c>
      <c r="BD563" s="58">
        <v>0</v>
      </c>
      <c r="BE563" s="111"/>
      <c r="BF563" s="171"/>
      <c r="BG563" s="58">
        <v>0</v>
      </c>
      <c r="BH563" s="58">
        <v>0</v>
      </c>
      <c r="BI563" s="58">
        <v>0</v>
      </c>
      <c r="BJ563" s="58">
        <v>3</v>
      </c>
      <c r="BK563" s="61">
        <v>11</v>
      </c>
      <c r="BL563" s="61">
        <v>0</v>
      </c>
      <c r="BM563" s="61">
        <v>804</v>
      </c>
      <c r="BN563" s="64">
        <v>0</v>
      </c>
      <c r="BO563" s="63">
        <v>1.3679999999999999E-2</v>
      </c>
      <c r="BP563" s="58">
        <v>0</v>
      </c>
      <c r="BQ563" s="61">
        <v>12</v>
      </c>
      <c r="BR563" s="61">
        <v>0</v>
      </c>
      <c r="BS563" s="61">
        <v>828</v>
      </c>
      <c r="BT563" s="64">
        <v>0</v>
      </c>
      <c r="BU563" s="63">
        <v>1.4489999999999999E-2</v>
      </c>
      <c r="BV563" s="64">
        <v>0</v>
      </c>
      <c r="BW563" s="112"/>
      <c r="BX563" s="172"/>
      <c r="BY563" s="64">
        <v>2</v>
      </c>
      <c r="BZ563" s="64">
        <v>0</v>
      </c>
      <c r="CA563" s="64">
        <v>2</v>
      </c>
      <c r="CB563" s="65">
        <v>78</v>
      </c>
      <c r="CC563" s="61">
        <v>0</v>
      </c>
      <c r="CD563" s="61">
        <v>613</v>
      </c>
      <c r="CE563" s="64">
        <v>0</v>
      </c>
      <c r="CF563" s="63">
        <v>0.12723999999999999</v>
      </c>
      <c r="CG563" s="58">
        <v>0</v>
      </c>
      <c r="CH563" s="58">
        <v>121</v>
      </c>
      <c r="CI563" s="58">
        <v>0</v>
      </c>
      <c r="CJ563" s="58">
        <v>732</v>
      </c>
      <c r="CK563" s="58">
        <v>0</v>
      </c>
      <c r="CL563" s="63">
        <v>0.1653</v>
      </c>
      <c r="CM563" s="58">
        <v>0</v>
      </c>
      <c r="CN563" s="112"/>
      <c r="CO563" s="171"/>
      <c r="CP563" s="58">
        <v>0</v>
      </c>
      <c r="CQ563" s="58">
        <v>0</v>
      </c>
      <c r="CR563" s="58">
        <v>0</v>
      </c>
      <c r="CS563" s="64">
        <v>5</v>
      </c>
      <c r="CT563" s="64">
        <v>17</v>
      </c>
      <c r="CU563" s="63">
        <v>0.29411764709999999</v>
      </c>
      <c r="CV563" s="62">
        <v>0.9749702026</v>
      </c>
      <c r="CW563" s="62">
        <v>0.29411764709999999</v>
      </c>
      <c r="CX563" s="46">
        <f t="shared" si="87"/>
        <v>0.875</v>
      </c>
      <c r="CY563" s="60">
        <v>0</v>
      </c>
      <c r="CZ563" s="60">
        <v>0</v>
      </c>
      <c r="DA563" s="46">
        <f t="shared" si="88"/>
        <v>5.8823529419999998</v>
      </c>
      <c r="DB563" s="60">
        <v>0</v>
      </c>
      <c r="DC563" s="60">
        <v>0</v>
      </c>
      <c r="DD563" s="66">
        <v>0</v>
      </c>
      <c r="DE563" s="49">
        <f t="shared" si="89"/>
        <v>0.14610492847567566</v>
      </c>
    </row>
    <row r="564" spans="1:109" x14ac:dyDescent="0.45">
      <c r="A564" s="56" t="s">
        <v>2963</v>
      </c>
      <c r="B564" s="57" t="s">
        <v>2964</v>
      </c>
      <c r="C564" s="56" t="s">
        <v>2965</v>
      </c>
      <c r="D564" s="56" t="s">
        <v>2966</v>
      </c>
      <c r="E564" s="56" t="s">
        <v>2967</v>
      </c>
      <c r="F564" s="56" t="s">
        <v>2907</v>
      </c>
      <c r="G564" s="56" t="s">
        <v>2907</v>
      </c>
      <c r="H564" s="56" t="s">
        <v>142</v>
      </c>
      <c r="I564" s="58">
        <v>0</v>
      </c>
      <c r="J564" s="59">
        <v>82</v>
      </c>
      <c r="K564" s="60">
        <v>2.5880000000000001</v>
      </c>
      <c r="L564" s="47">
        <f>IF(K564&lt;Benchmarks!C$9,0,IF(K564&lt;Benchmarks!D$9,1,IF(K564&lt;Benchmarks!E$9,2,IF(K564&lt;Benchmarks!F$9,3,IF(K564&lt;Benchmarks!G$9,4,IF(K564&lt;Benchmarks!H$9,5,6))))))</f>
        <v>4</v>
      </c>
      <c r="M564" s="62">
        <v>0.67518248179999996</v>
      </c>
      <c r="N564" s="46">
        <f t="shared" si="80"/>
        <v>2.7007299271999998</v>
      </c>
      <c r="O564" s="60">
        <v>1.1319999999999999</v>
      </c>
      <c r="P564" s="47">
        <f>IF(O564&lt;Benchmarks!C$8,0,IF(O564&lt;Benchmarks!D$8,1,IF(O564&lt;Benchmarks!E$8,2,IF(O564&lt;Benchmarks!F$8,3,IF(O564&lt;Benchmarks!G$8,4,IF(O564&lt;Benchmarks!H$8,5,6))))))</f>
        <v>3</v>
      </c>
      <c r="Q564" s="62">
        <v>1</v>
      </c>
      <c r="R564" s="46">
        <f t="shared" si="81"/>
        <v>3</v>
      </c>
      <c r="S564" s="60">
        <v>0.23200000000000001</v>
      </c>
      <c r="T564" s="47">
        <f>IF(S564&lt;Benchmarks!C$7,0,IF(S564&lt;Benchmarks!D$7,1,IF(S564&lt;Benchmarks!E$7,2,IF(S564&lt;Benchmarks!F$7,3,IF(S564&lt;Benchmarks!G$7,4,IF(S564&lt;Benchmarks!H$7,5,6))))))</f>
        <v>0</v>
      </c>
      <c r="U564" s="62">
        <v>1</v>
      </c>
      <c r="V564" s="46">
        <f t="shared" si="82"/>
        <v>0</v>
      </c>
      <c r="W564" s="60">
        <v>3.952</v>
      </c>
      <c r="X564" s="44">
        <f>IF(W564&lt;Benchmarks!C$5,0,IF(W564&lt;Benchmarks!D$5,1,IF(W564&lt;Benchmarks!E$5,2,IF(W564&lt;Benchmarks!F$5,3,IF(W564&lt;Benchmarks!G$5,4,IF(W564&lt;Benchmarks!H$5,5,6))))))</f>
        <v>2</v>
      </c>
      <c r="Y564" s="62">
        <v>0.55109489050000005</v>
      </c>
      <c r="Z564" s="46">
        <f t="shared" si="83"/>
        <v>1.1021897810000001</v>
      </c>
      <c r="AA564" s="60">
        <v>3.5739999999999998</v>
      </c>
      <c r="AB564" s="44">
        <f>IF(AA564&lt;Benchmarks!C$6,0,IF(AA564&lt;Benchmarks!D$6,1,IF(AA564&lt;Benchmarks!E$6,2,IF(AA564&lt;Benchmarks!F$6,3,IF(AA564&lt;Benchmarks!G$6,4,IF(AA564&lt;Benchmarks!H$6,5,6))))))</f>
        <v>2</v>
      </c>
      <c r="AC564" s="62">
        <v>0.3076923077</v>
      </c>
      <c r="AD564" s="46">
        <f t="shared" si="84"/>
        <v>0.6153846154</v>
      </c>
      <c r="AE564" s="46">
        <f t="shared" si="85"/>
        <v>7.4183043235999993</v>
      </c>
      <c r="AF564" s="58">
        <v>30</v>
      </c>
      <c r="AG564" s="48">
        <f t="shared" si="86"/>
        <v>0.24727681078666663</v>
      </c>
      <c r="AH564" s="171"/>
      <c r="AI564" s="58">
        <v>1</v>
      </c>
      <c r="AJ564" s="58">
        <v>177</v>
      </c>
      <c r="AK564" s="58">
        <v>0</v>
      </c>
      <c r="AL564" s="111"/>
      <c r="AM564" s="58">
        <v>1</v>
      </c>
      <c r="AN564" s="58">
        <v>12</v>
      </c>
      <c r="AO564" s="58">
        <v>0</v>
      </c>
      <c r="AP564" s="58">
        <v>237</v>
      </c>
      <c r="AQ564" s="58">
        <v>0</v>
      </c>
      <c r="AR564" s="62">
        <v>5.0630000000000001E-2</v>
      </c>
      <c r="AS564" s="58">
        <v>0</v>
      </c>
      <c r="AT564" s="111"/>
      <c r="AU564" s="171"/>
      <c r="AV564" s="58">
        <v>2</v>
      </c>
      <c r="AW564" s="58">
        <v>0</v>
      </c>
      <c r="AX564" s="58">
        <v>2</v>
      </c>
      <c r="AY564" s="171"/>
      <c r="AZ564" s="58">
        <v>1</v>
      </c>
      <c r="BA564" s="58">
        <v>69</v>
      </c>
      <c r="BB564" s="58">
        <v>0</v>
      </c>
      <c r="BC564" s="111"/>
      <c r="BD564" s="58">
        <v>1</v>
      </c>
      <c r="BE564" s="111"/>
      <c r="BF564" s="171"/>
      <c r="BG564" s="58">
        <v>4</v>
      </c>
      <c r="BH564" s="58">
        <v>0</v>
      </c>
      <c r="BI564" s="58">
        <v>4</v>
      </c>
      <c r="BJ564" s="58">
        <v>4</v>
      </c>
      <c r="BK564" s="175"/>
      <c r="BL564" s="61">
        <v>1</v>
      </c>
      <c r="BM564" s="61">
        <v>269</v>
      </c>
      <c r="BN564" s="64">
        <v>0</v>
      </c>
      <c r="BO564" s="112"/>
      <c r="BP564" s="58">
        <v>1</v>
      </c>
      <c r="BQ564" s="175"/>
      <c r="BR564" s="61">
        <v>1</v>
      </c>
      <c r="BS564" s="61">
        <v>253</v>
      </c>
      <c r="BT564" s="64">
        <v>0</v>
      </c>
      <c r="BU564" s="112"/>
      <c r="BV564" s="64">
        <v>1</v>
      </c>
      <c r="BW564" s="112"/>
      <c r="BX564" s="172"/>
      <c r="BY564" s="64">
        <v>0</v>
      </c>
      <c r="BZ564" s="64">
        <v>0</v>
      </c>
      <c r="CA564" s="64">
        <v>0</v>
      </c>
      <c r="CB564" s="177"/>
      <c r="CC564" s="61">
        <v>1</v>
      </c>
      <c r="CD564" s="61">
        <v>119</v>
      </c>
      <c r="CE564" s="64">
        <v>0</v>
      </c>
      <c r="CF564" s="112"/>
      <c r="CG564" s="58">
        <v>1</v>
      </c>
      <c r="CH564" s="58">
        <v>21</v>
      </c>
      <c r="CI564" s="58">
        <v>0</v>
      </c>
      <c r="CJ564" s="58">
        <v>165</v>
      </c>
      <c r="CK564" s="58">
        <v>0</v>
      </c>
      <c r="CL564" s="63">
        <v>0.12726999999999999</v>
      </c>
      <c r="CM564" s="58">
        <v>0</v>
      </c>
      <c r="CN564" s="112"/>
      <c r="CO564" s="171"/>
      <c r="CP564" s="58">
        <v>1</v>
      </c>
      <c r="CQ564" s="58">
        <v>0</v>
      </c>
      <c r="CR564" s="58">
        <v>1</v>
      </c>
      <c r="CS564" s="64">
        <v>5</v>
      </c>
      <c r="CT564" s="64">
        <v>17</v>
      </c>
      <c r="CU564" s="63">
        <v>0.29411764709999999</v>
      </c>
      <c r="CV564" s="62">
        <v>0.80139372819999999</v>
      </c>
      <c r="CW564" s="62">
        <v>0</v>
      </c>
      <c r="CX564" s="46">
        <f t="shared" si="87"/>
        <v>6.4910162831499996</v>
      </c>
      <c r="CY564" s="60">
        <v>0</v>
      </c>
      <c r="CZ564" s="60">
        <v>0</v>
      </c>
      <c r="DA564" s="46">
        <f t="shared" si="88"/>
        <v>0</v>
      </c>
      <c r="DB564" s="60">
        <v>0</v>
      </c>
      <c r="DC564" s="60">
        <v>0</v>
      </c>
      <c r="DD564" s="66">
        <v>0</v>
      </c>
      <c r="DE564" s="49">
        <f t="shared" si="89"/>
        <v>0.14034629801405404</v>
      </c>
    </row>
    <row r="565" spans="1:109" x14ac:dyDescent="0.45">
      <c r="A565" s="56" t="s">
        <v>2968</v>
      </c>
      <c r="B565" s="57" t="s">
        <v>2969</v>
      </c>
      <c r="C565" s="56" t="s">
        <v>2970</v>
      </c>
      <c r="D565" s="56" t="s">
        <v>2971</v>
      </c>
      <c r="E565" s="56" t="s">
        <v>2972</v>
      </c>
      <c r="F565" s="56" t="s">
        <v>2907</v>
      </c>
      <c r="G565" s="56" t="s">
        <v>2907</v>
      </c>
      <c r="H565" s="56" t="s">
        <v>142</v>
      </c>
      <c r="I565" s="58">
        <v>0</v>
      </c>
      <c r="J565" s="59">
        <v>99</v>
      </c>
      <c r="K565" s="60">
        <v>1.8620000000000001</v>
      </c>
      <c r="L565" s="47">
        <f>IF(K565&lt;Benchmarks!C$9,0,IF(K565&lt;Benchmarks!D$9,1,IF(K565&lt;Benchmarks!E$9,2,IF(K565&lt;Benchmarks!F$9,3,IF(K565&lt;Benchmarks!G$9,4,IF(K565&lt;Benchmarks!H$9,5,6))))))</f>
        <v>0</v>
      </c>
      <c r="M565" s="62">
        <v>0.78467153280000002</v>
      </c>
      <c r="N565" s="46">
        <f t="shared" si="80"/>
        <v>0</v>
      </c>
      <c r="O565" s="60">
        <v>1.089</v>
      </c>
      <c r="P565" s="47">
        <f>IF(O565&lt;Benchmarks!C$8,0,IF(O565&lt;Benchmarks!D$8,1,IF(O565&lt;Benchmarks!E$8,2,IF(O565&lt;Benchmarks!F$8,3,IF(O565&lt;Benchmarks!G$8,4,IF(O565&lt;Benchmarks!H$8,5,6))))))</f>
        <v>2</v>
      </c>
      <c r="Q565" s="62">
        <v>1</v>
      </c>
      <c r="R565" s="46">
        <f t="shared" si="81"/>
        <v>2</v>
      </c>
      <c r="S565" s="60">
        <v>0.30599999999999999</v>
      </c>
      <c r="T565" s="47">
        <f>IF(S565&lt;Benchmarks!C$7,0,IF(S565&lt;Benchmarks!D$7,1,IF(S565&lt;Benchmarks!E$7,2,IF(S565&lt;Benchmarks!F$7,3,IF(S565&lt;Benchmarks!G$7,4,IF(S565&lt;Benchmarks!H$7,5,6))))))</f>
        <v>0</v>
      </c>
      <c r="U565" s="62">
        <v>1</v>
      </c>
      <c r="V565" s="46">
        <f t="shared" si="82"/>
        <v>0</v>
      </c>
      <c r="W565" s="60">
        <v>3.2559999999999998</v>
      </c>
      <c r="X565" s="44">
        <f>IF(W565&lt;Benchmarks!C$5,0,IF(W565&lt;Benchmarks!D$5,1,IF(W565&lt;Benchmarks!E$5,2,IF(W565&lt;Benchmarks!F$5,3,IF(W565&lt;Benchmarks!G$5,4,IF(W565&lt;Benchmarks!H$5,5,6))))))</f>
        <v>0</v>
      </c>
      <c r="Y565" s="62">
        <v>0.99270072990000002</v>
      </c>
      <c r="Z565" s="46">
        <f t="shared" si="83"/>
        <v>0</v>
      </c>
      <c r="AA565" s="60">
        <v>3.14</v>
      </c>
      <c r="AB565" s="44">
        <f>IF(AA565&lt;Benchmarks!C$6,0,IF(AA565&lt;Benchmarks!D$6,1,IF(AA565&lt;Benchmarks!E$6,2,IF(AA565&lt;Benchmarks!F$6,3,IF(AA565&lt;Benchmarks!G$6,4,IF(AA565&lt;Benchmarks!H$6,5,6))))))</f>
        <v>0</v>
      </c>
      <c r="AC565" s="62">
        <v>1</v>
      </c>
      <c r="AD565" s="46">
        <f t="shared" si="84"/>
        <v>0</v>
      </c>
      <c r="AE565" s="46">
        <f t="shared" si="85"/>
        <v>2</v>
      </c>
      <c r="AF565" s="58">
        <v>30</v>
      </c>
      <c r="AG565" s="48">
        <f t="shared" si="86"/>
        <v>6.6666666666666666E-2</v>
      </c>
      <c r="AH565" s="58">
        <v>33</v>
      </c>
      <c r="AI565" s="58">
        <v>0</v>
      </c>
      <c r="AJ565" s="58">
        <v>269</v>
      </c>
      <c r="AK565" s="58">
        <v>0</v>
      </c>
      <c r="AL565" s="62">
        <v>0.12268</v>
      </c>
      <c r="AM565" s="58">
        <v>0</v>
      </c>
      <c r="AN565" s="58">
        <v>32</v>
      </c>
      <c r="AO565" s="58">
        <v>0</v>
      </c>
      <c r="AP565" s="58">
        <v>309</v>
      </c>
      <c r="AQ565" s="58">
        <v>0</v>
      </c>
      <c r="AR565" s="62">
        <v>0.10356</v>
      </c>
      <c r="AS565" s="58">
        <v>0</v>
      </c>
      <c r="AT565" s="62">
        <v>0.17237648759999999</v>
      </c>
      <c r="AU565" s="58">
        <v>0</v>
      </c>
      <c r="AV565" s="58">
        <v>0</v>
      </c>
      <c r="AW565" s="58">
        <v>1</v>
      </c>
      <c r="AX565" s="58">
        <v>1</v>
      </c>
      <c r="AY565" s="171"/>
      <c r="AZ565" s="58">
        <v>1</v>
      </c>
      <c r="BA565" s="58">
        <v>81</v>
      </c>
      <c r="BB565" s="58">
        <v>0</v>
      </c>
      <c r="BC565" s="111"/>
      <c r="BD565" s="58">
        <v>1</v>
      </c>
      <c r="BE565" s="111"/>
      <c r="BF565" s="58">
        <v>2</v>
      </c>
      <c r="BG565" s="58">
        <v>0</v>
      </c>
      <c r="BH565" s="58">
        <v>4</v>
      </c>
      <c r="BI565" s="58">
        <v>4</v>
      </c>
      <c r="BJ565" s="58">
        <v>4</v>
      </c>
      <c r="BK565" s="175"/>
      <c r="BL565" s="61">
        <v>1</v>
      </c>
      <c r="BM565" s="61">
        <v>312</v>
      </c>
      <c r="BN565" s="64">
        <v>0</v>
      </c>
      <c r="BO565" s="112"/>
      <c r="BP565" s="58">
        <v>1</v>
      </c>
      <c r="BQ565" s="61">
        <v>0</v>
      </c>
      <c r="BR565" s="61">
        <v>0</v>
      </c>
      <c r="BS565" s="61">
        <v>321</v>
      </c>
      <c r="BT565" s="64">
        <v>0</v>
      </c>
      <c r="BU565" s="63">
        <v>0</v>
      </c>
      <c r="BV565" s="64">
        <v>0</v>
      </c>
      <c r="BW565" s="112"/>
      <c r="BX565" s="64">
        <v>2</v>
      </c>
      <c r="BY565" s="64">
        <v>6</v>
      </c>
      <c r="BZ565" s="64">
        <v>6</v>
      </c>
      <c r="CA565" s="64">
        <v>6</v>
      </c>
      <c r="CB565" s="65">
        <v>12</v>
      </c>
      <c r="CC565" s="61">
        <v>0</v>
      </c>
      <c r="CD565" s="61">
        <v>231</v>
      </c>
      <c r="CE565" s="64">
        <v>0</v>
      </c>
      <c r="CF565" s="63">
        <v>5.1950000000000003E-2</v>
      </c>
      <c r="CG565" s="58">
        <v>0</v>
      </c>
      <c r="CH565" s="171"/>
      <c r="CI565" s="58">
        <v>1</v>
      </c>
      <c r="CJ565" s="58">
        <v>258</v>
      </c>
      <c r="CK565" s="58">
        <v>0</v>
      </c>
      <c r="CL565" s="112"/>
      <c r="CM565" s="58">
        <v>1</v>
      </c>
      <c r="CN565" s="112"/>
      <c r="CO565" s="58">
        <v>2</v>
      </c>
      <c r="CP565" s="58">
        <v>5</v>
      </c>
      <c r="CQ565" s="58">
        <v>5</v>
      </c>
      <c r="CR565" s="58">
        <v>5</v>
      </c>
      <c r="CS565" s="64">
        <v>15</v>
      </c>
      <c r="CT565" s="64">
        <v>17</v>
      </c>
      <c r="CU565" s="63">
        <v>0.88235294119999996</v>
      </c>
      <c r="CV565" s="62">
        <v>0.99369085170000004</v>
      </c>
      <c r="CW565" s="62">
        <v>0.88235294119999996</v>
      </c>
      <c r="CX565" s="46">
        <f t="shared" si="87"/>
        <v>1.75</v>
      </c>
      <c r="CY565" s="60">
        <v>0</v>
      </c>
      <c r="CZ565" s="60">
        <v>0</v>
      </c>
      <c r="DA565" s="46">
        <f t="shared" si="88"/>
        <v>17.647058823999998</v>
      </c>
      <c r="DB565" s="60">
        <v>0</v>
      </c>
      <c r="DC565" s="60">
        <v>0</v>
      </c>
      <c r="DD565" s="66">
        <v>0</v>
      </c>
      <c r="DE565" s="49">
        <f t="shared" si="89"/>
        <v>0.41939586646486482</v>
      </c>
    </row>
    <row r="566" spans="1:109" x14ac:dyDescent="0.45">
      <c r="A566" s="56" t="s">
        <v>2973</v>
      </c>
      <c r="B566" s="57" t="s">
        <v>2974</v>
      </c>
      <c r="C566" s="56" t="s">
        <v>2975</v>
      </c>
      <c r="D566" s="56" t="s">
        <v>2976</v>
      </c>
      <c r="E566" s="56" t="s">
        <v>2977</v>
      </c>
      <c r="F566" s="56" t="s">
        <v>2907</v>
      </c>
      <c r="G566" s="56" t="s">
        <v>2907</v>
      </c>
      <c r="H566" s="56" t="s">
        <v>142</v>
      </c>
      <c r="I566" s="58">
        <v>0</v>
      </c>
      <c r="J566" s="59">
        <v>50</v>
      </c>
      <c r="K566" s="60">
        <v>3.0760000000000001</v>
      </c>
      <c r="L566" s="47">
        <f>IF(K566&lt;Benchmarks!C$9,0,IF(K566&lt;Benchmarks!D$9,1,IF(K566&lt;Benchmarks!E$9,2,IF(K566&lt;Benchmarks!F$9,3,IF(K566&lt;Benchmarks!G$9,4,IF(K566&lt;Benchmarks!H$9,5,6))))))</f>
        <v>6</v>
      </c>
      <c r="M566" s="62">
        <v>0.98540145990000005</v>
      </c>
      <c r="N566" s="46">
        <f t="shared" si="80"/>
        <v>5.9124087593999999</v>
      </c>
      <c r="O566" s="60">
        <v>1.423</v>
      </c>
      <c r="P566" s="47">
        <f>IF(O566&lt;Benchmarks!C$8,0,IF(O566&lt;Benchmarks!D$8,1,IF(O566&lt;Benchmarks!E$8,2,IF(O566&lt;Benchmarks!F$8,3,IF(O566&lt;Benchmarks!G$8,4,IF(O566&lt;Benchmarks!H$8,5,6))))))</f>
        <v>6</v>
      </c>
      <c r="Q566" s="62">
        <v>1</v>
      </c>
      <c r="R566" s="46">
        <f t="shared" si="81"/>
        <v>6</v>
      </c>
      <c r="S566" s="60">
        <v>0.26900000000000002</v>
      </c>
      <c r="T566" s="47">
        <f>IF(S566&lt;Benchmarks!C$7,0,IF(S566&lt;Benchmarks!D$7,1,IF(S566&lt;Benchmarks!E$7,2,IF(S566&lt;Benchmarks!F$7,3,IF(S566&lt;Benchmarks!G$7,4,IF(S566&lt;Benchmarks!H$7,5,6))))))</f>
        <v>0</v>
      </c>
      <c r="U566" s="62">
        <v>1</v>
      </c>
      <c r="V566" s="46">
        <f t="shared" si="82"/>
        <v>0</v>
      </c>
      <c r="W566" s="60">
        <v>4.7679999999999998</v>
      </c>
      <c r="X566" s="44">
        <f>IF(W566&lt;Benchmarks!C$5,0,IF(W566&lt;Benchmarks!D$5,1,IF(W566&lt;Benchmarks!E$5,2,IF(W566&lt;Benchmarks!F$5,3,IF(W566&lt;Benchmarks!G$5,4,IF(W566&lt;Benchmarks!H$5,5,6))))))</f>
        <v>5</v>
      </c>
      <c r="Y566" s="62">
        <v>0.98175182480000001</v>
      </c>
      <c r="Z566" s="46">
        <f t="shared" si="83"/>
        <v>4.9087591240000004</v>
      </c>
      <c r="AA566" s="60">
        <v>4.4669999999999996</v>
      </c>
      <c r="AB566" s="44">
        <f>IF(AA566&lt;Benchmarks!C$6,0,IF(AA566&lt;Benchmarks!D$6,1,IF(AA566&lt;Benchmarks!E$6,2,IF(AA566&lt;Benchmarks!F$6,3,IF(AA566&lt;Benchmarks!G$6,4,IF(AA566&lt;Benchmarks!H$6,5,6))))))</f>
        <v>6</v>
      </c>
      <c r="AC566" s="62">
        <v>0.94871794870000004</v>
      </c>
      <c r="AD566" s="46">
        <f t="shared" si="84"/>
        <v>5.6923076922</v>
      </c>
      <c r="AE566" s="46">
        <f t="shared" si="85"/>
        <v>22.513475575599998</v>
      </c>
      <c r="AF566" s="58">
        <v>30</v>
      </c>
      <c r="AG566" s="48">
        <f t="shared" si="86"/>
        <v>0.7504491858533332</v>
      </c>
      <c r="AH566" s="171"/>
      <c r="AI566" s="58">
        <v>1</v>
      </c>
      <c r="AJ566" s="58">
        <v>133</v>
      </c>
      <c r="AK566" s="58">
        <v>0</v>
      </c>
      <c r="AL566" s="111"/>
      <c r="AM566" s="58">
        <v>1</v>
      </c>
      <c r="AN566" s="171"/>
      <c r="AO566" s="58">
        <v>1</v>
      </c>
      <c r="AP566" s="58">
        <v>177</v>
      </c>
      <c r="AQ566" s="58">
        <v>0</v>
      </c>
      <c r="AR566" s="111"/>
      <c r="AS566" s="58">
        <v>1</v>
      </c>
      <c r="AT566" s="111"/>
      <c r="AU566" s="171"/>
      <c r="AV566" s="58">
        <v>5</v>
      </c>
      <c r="AW566" s="58">
        <v>0</v>
      </c>
      <c r="AX566" s="58">
        <v>5</v>
      </c>
      <c r="AY566" s="58">
        <v>0</v>
      </c>
      <c r="AZ566" s="58">
        <v>0</v>
      </c>
      <c r="BA566" s="58">
        <v>41</v>
      </c>
      <c r="BB566" s="58">
        <v>0</v>
      </c>
      <c r="BC566" s="62">
        <v>0</v>
      </c>
      <c r="BD566" s="58">
        <v>0</v>
      </c>
      <c r="BE566" s="111"/>
      <c r="BF566" s="171"/>
      <c r="BG566" s="58">
        <v>6</v>
      </c>
      <c r="BH566" s="58">
        <v>0</v>
      </c>
      <c r="BI566" s="58">
        <v>6</v>
      </c>
      <c r="BJ566" s="58">
        <v>6</v>
      </c>
      <c r="BK566" s="175"/>
      <c r="BL566" s="61">
        <v>1</v>
      </c>
      <c r="BM566" s="61">
        <v>182</v>
      </c>
      <c r="BN566" s="64">
        <v>0</v>
      </c>
      <c r="BO566" s="112"/>
      <c r="BP566" s="58">
        <v>1</v>
      </c>
      <c r="BQ566" s="175"/>
      <c r="BR566" s="61">
        <v>1</v>
      </c>
      <c r="BS566" s="61">
        <v>191</v>
      </c>
      <c r="BT566" s="64">
        <v>0</v>
      </c>
      <c r="BU566" s="112"/>
      <c r="BV566" s="64">
        <v>1</v>
      </c>
      <c r="BW566" s="112"/>
      <c r="BX566" s="172"/>
      <c r="BY566" s="64">
        <v>0</v>
      </c>
      <c r="BZ566" s="64">
        <v>0</v>
      </c>
      <c r="CA566" s="64">
        <v>0</v>
      </c>
      <c r="CB566" s="65">
        <v>0</v>
      </c>
      <c r="CC566" s="61">
        <v>0</v>
      </c>
      <c r="CD566" s="61">
        <v>111</v>
      </c>
      <c r="CE566" s="64">
        <v>0</v>
      </c>
      <c r="CF566" s="63">
        <v>0</v>
      </c>
      <c r="CG566" s="58">
        <v>0</v>
      </c>
      <c r="CH566" s="58">
        <v>0</v>
      </c>
      <c r="CI566" s="58">
        <v>0</v>
      </c>
      <c r="CJ566" s="58">
        <v>122</v>
      </c>
      <c r="CK566" s="58">
        <v>0</v>
      </c>
      <c r="CL566" s="63">
        <v>0</v>
      </c>
      <c r="CM566" s="58">
        <v>0</v>
      </c>
      <c r="CN566" s="112"/>
      <c r="CO566" s="171"/>
      <c r="CP566" s="58">
        <v>5</v>
      </c>
      <c r="CQ566" s="58">
        <v>0</v>
      </c>
      <c r="CR566" s="58">
        <v>5</v>
      </c>
      <c r="CS566" s="64">
        <v>11</v>
      </c>
      <c r="CT566" s="64">
        <v>17</v>
      </c>
      <c r="CU566" s="63">
        <v>0.64705882349999999</v>
      </c>
      <c r="CV566" s="62">
        <v>1</v>
      </c>
      <c r="CW566" s="62">
        <v>0.64705882349999999</v>
      </c>
      <c r="CX566" s="46">
        <f t="shared" si="87"/>
        <v>19.699291128649996</v>
      </c>
      <c r="CY566" s="60">
        <v>0</v>
      </c>
      <c r="CZ566" s="60">
        <v>0</v>
      </c>
      <c r="DA566" s="46">
        <f t="shared" si="88"/>
        <v>12.94117647</v>
      </c>
      <c r="DB566" s="60">
        <v>0</v>
      </c>
      <c r="DC566" s="60">
        <v>0</v>
      </c>
      <c r="DD566" s="66">
        <v>0</v>
      </c>
      <c r="DE566" s="49">
        <f t="shared" si="89"/>
        <v>0.7057398399708108</v>
      </c>
    </row>
    <row r="567" spans="1:109" x14ac:dyDescent="0.45">
      <c r="A567" s="56" t="s">
        <v>2978</v>
      </c>
      <c r="B567" s="57" t="s">
        <v>2979</v>
      </c>
      <c r="C567" s="56" t="s">
        <v>2980</v>
      </c>
      <c r="D567" s="56" t="s">
        <v>2981</v>
      </c>
      <c r="E567" s="56" t="s">
        <v>2982</v>
      </c>
      <c r="F567" s="56" t="s">
        <v>2907</v>
      </c>
      <c r="G567" s="56" t="s">
        <v>2907</v>
      </c>
      <c r="H567" s="56" t="s">
        <v>142</v>
      </c>
      <c r="I567" s="58">
        <v>0</v>
      </c>
      <c r="J567" s="59">
        <v>59</v>
      </c>
      <c r="K567" s="60">
        <v>1.4419999999999999</v>
      </c>
      <c r="L567" s="47">
        <f>IF(K567&lt;Benchmarks!C$9,0,IF(K567&lt;Benchmarks!D$9,1,IF(K567&lt;Benchmarks!E$9,2,IF(K567&lt;Benchmarks!F$9,3,IF(K567&lt;Benchmarks!G$9,4,IF(K567&lt;Benchmarks!H$9,5,6))))))</f>
        <v>0</v>
      </c>
      <c r="M567" s="62">
        <v>0.86496350359999996</v>
      </c>
      <c r="N567" s="46">
        <f t="shared" si="80"/>
        <v>0</v>
      </c>
      <c r="O567" s="60">
        <v>0.82699999999999996</v>
      </c>
      <c r="P567" s="47">
        <f>IF(O567&lt;Benchmarks!C$8,0,IF(O567&lt;Benchmarks!D$8,1,IF(O567&lt;Benchmarks!E$8,2,IF(O567&lt;Benchmarks!F$8,3,IF(O567&lt;Benchmarks!G$8,4,IF(O567&lt;Benchmarks!H$8,5,6))))))</f>
        <v>0</v>
      </c>
      <c r="Q567" s="62">
        <v>1</v>
      </c>
      <c r="R567" s="46">
        <f t="shared" si="81"/>
        <v>0</v>
      </c>
      <c r="S567" s="60">
        <v>0.31</v>
      </c>
      <c r="T567" s="47">
        <f>IF(S567&lt;Benchmarks!C$7,0,IF(S567&lt;Benchmarks!D$7,1,IF(S567&lt;Benchmarks!E$7,2,IF(S567&lt;Benchmarks!F$7,3,IF(S567&lt;Benchmarks!G$7,4,IF(S567&lt;Benchmarks!H$7,5,6))))))</f>
        <v>0</v>
      </c>
      <c r="U567" s="62">
        <v>1</v>
      </c>
      <c r="V567" s="46">
        <f t="shared" si="82"/>
        <v>0</v>
      </c>
      <c r="W567" s="60">
        <v>2.5790000000000002</v>
      </c>
      <c r="X567" s="44">
        <f>IF(W567&lt;Benchmarks!C$5,0,IF(W567&lt;Benchmarks!D$5,1,IF(W567&lt;Benchmarks!E$5,2,IF(W567&lt;Benchmarks!F$5,3,IF(W567&lt;Benchmarks!G$5,4,IF(W567&lt;Benchmarks!H$5,5,6))))))</f>
        <v>0</v>
      </c>
      <c r="Y567" s="62">
        <v>1</v>
      </c>
      <c r="Z567" s="46">
        <f t="shared" si="83"/>
        <v>0</v>
      </c>
      <c r="AA567" s="60">
        <v>2.266</v>
      </c>
      <c r="AB567" s="44">
        <f>IF(AA567&lt;Benchmarks!C$6,0,IF(AA567&lt;Benchmarks!D$6,1,IF(AA567&lt;Benchmarks!E$6,2,IF(AA567&lt;Benchmarks!F$6,3,IF(AA567&lt;Benchmarks!G$6,4,IF(AA567&lt;Benchmarks!H$6,5,6))))))</f>
        <v>0</v>
      </c>
      <c r="AC567" s="62">
        <v>1</v>
      </c>
      <c r="AD567" s="46">
        <f t="shared" si="84"/>
        <v>0</v>
      </c>
      <c r="AE567" s="46">
        <f t="shared" si="85"/>
        <v>0</v>
      </c>
      <c r="AF567" s="58">
        <v>30</v>
      </c>
      <c r="AG567" s="48">
        <f t="shared" si="86"/>
        <v>0</v>
      </c>
      <c r="AH567" s="171"/>
      <c r="AI567" s="58">
        <v>1</v>
      </c>
      <c r="AJ567" s="58">
        <v>148</v>
      </c>
      <c r="AK567" s="58">
        <v>0</v>
      </c>
      <c r="AL567" s="111"/>
      <c r="AM567" s="58">
        <v>1</v>
      </c>
      <c r="AN567" s="171"/>
      <c r="AO567" s="58">
        <v>1</v>
      </c>
      <c r="AP567" s="58">
        <v>179</v>
      </c>
      <c r="AQ567" s="58">
        <v>0</v>
      </c>
      <c r="AR567" s="111"/>
      <c r="AS567" s="58">
        <v>1</v>
      </c>
      <c r="AT567" s="111"/>
      <c r="AU567" s="171"/>
      <c r="AV567" s="58">
        <v>3</v>
      </c>
      <c r="AW567" s="58">
        <v>0</v>
      </c>
      <c r="AX567" s="58">
        <v>3</v>
      </c>
      <c r="AY567" s="171"/>
      <c r="AZ567" s="58">
        <v>1</v>
      </c>
      <c r="BA567" s="58">
        <v>48</v>
      </c>
      <c r="BB567" s="58">
        <v>0</v>
      </c>
      <c r="BC567" s="111"/>
      <c r="BD567" s="58">
        <v>1</v>
      </c>
      <c r="BE567" s="111"/>
      <c r="BF567" s="171"/>
      <c r="BG567" s="58">
        <v>3</v>
      </c>
      <c r="BH567" s="58">
        <v>0</v>
      </c>
      <c r="BI567" s="58">
        <v>3</v>
      </c>
      <c r="BJ567" s="58">
        <v>3</v>
      </c>
      <c r="BK567" s="61">
        <v>0</v>
      </c>
      <c r="BL567" s="61">
        <v>0</v>
      </c>
      <c r="BM567" s="61">
        <v>185</v>
      </c>
      <c r="BN567" s="64">
        <v>0</v>
      </c>
      <c r="BO567" s="63">
        <v>0</v>
      </c>
      <c r="BP567" s="58">
        <v>0</v>
      </c>
      <c r="BQ567" s="175"/>
      <c r="BR567" s="61">
        <v>1</v>
      </c>
      <c r="BS567" s="61">
        <v>182</v>
      </c>
      <c r="BT567" s="64">
        <v>0</v>
      </c>
      <c r="BU567" s="112"/>
      <c r="BV567" s="64">
        <v>1</v>
      </c>
      <c r="BW567" s="112"/>
      <c r="BX567" s="172"/>
      <c r="BY567" s="64">
        <v>4</v>
      </c>
      <c r="BZ567" s="64">
        <v>0</v>
      </c>
      <c r="CA567" s="64">
        <v>4</v>
      </c>
      <c r="CB567" s="177"/>
      <c r="CC567" s="61">
        <v>1</v>
      </c>
      <c r="CD567" s="61">
        <v>121</v>
      </c>
      <c r="CE567" s="64">
        <v>0</v>
      </c>
      <c r="CF567" s="112"/>
      <c r="CG567" s="58">
        <v>1</v>
      </c>
      <c r="CH567" s="171"/>
      <c r="CI567" s="58">
        <v>1</v>
      </c>
      <c r="CJ567" s="58">
        <v>146</v>
      </c>
      <c r="CK567" s="58">
        <v>0</v>
      </c>
      <c r="CL567" s="112"/>
      <c r="CM567" s="58">
        <v>1</v>
      </c>
      <c r="CN567" s="112"/>
      <c r="CO567" s="171"/>
      <c r="CP567" s="58">
        <v>3</v>
      </c>
      <c r="CQ567" s="58">
        <v>0</v>
      </c>
      <c r="CR567" s="58">
        <v>3</v>
      </c>
      <c r="CS567" s="64">
        <v>10</v>
      </c>
      <c r="CT567" s="64">
        <v>17</v>
      </c>
      <c r="CU567" s="63">
        <v>0.58823529409999997</v>
      </c>
      <c r="CV567" s="62">
        <v>0.90206185569999997</v>
      </c>
      <c r="CW567" s="62">
        <v>0.29411764709999999</v>
      </c>
      <c r="CX567" s="46">
        <f t="shared" si="87"/>
        <v>0</v>
      </c>
      <c r="CY567" s="60">
        <v>0</v>
      </c>
      <c r="CZ567" s="60">
        <v>0</v>
      </c>
      <c r="DA567" s="46">
        <f t="shared" si="88"/>
        <v>5.8823529419999998</v>
      </c>
      <c r="DB567" s="60">
        <v>0</v>
      </c>
      <c r="DC567" s="60">
        <v>0</v>
      </c>
      <c r="DD567" s="66">
        <v>0</v>
      </c>
      <c r="DE567" s="49">
        <f t="shared" si="89"/>
        <v>0.12718600955675674</v>
      </c>
    </row>
    <row r="568" spans="1:109" x14ac:dyDescent="0.45">
      <c r="A568" s="56" t="s">
        <v>2983</v>
      </c>
      <c r="B568" s="57" t="s">
        <v>2984</v>
      </c>
      <c r="C568" s="56" t="s">
        <v>2985</v>
      </c>
      <c r="D568" s="56" t="s">
        <v>2986</v>
      </c>
      <c r="E568" s="56" t="s">
        <v>2987</v>
      </c>
      <c r="F568" s="56" t="s">
        <v>2907</v>
      </c>
      <c r="G568" s="56" t="s">
        <v>2907</v>
      </c>
      <c r="H568" s="56" t="s">
        <v>142</v>
      </c>
      <c r="I568" s="58">
        <v>0</v>
      </c>
      <c r="J568" s="59">
        <v>97</v>
      </c>
      <c r="K568" s="60">
        <v>2.2080000000000002</v>
      </c>
      <c r="L568" s="47">
        <f>IF(K568&lt;Benchmarks!C$9,0,IF(K568&lt;Benchmarks!D$9,1,IF(K568&lt;Benchmarks!E$9,2,IF(K568&lt;Benchmarks!F$9,3,IF(K568&lt;Benchmarks!G$9,4,IF(K568&lt;Benchmarks!H$9,5,6))))))</f>
        <v>1</v>
      </c>
      <c r="M568" s="62">
        <v>0.29562043799999999</v>
      </c>
      <c r="N568" s="46">
        <f t="shared" si="80"/>
        <v>0.29562043799999999</v>
      </c>
      <c r="O568" s="60">
        <v>1.417</v>
      </c>
      <c r="P568" s="47">
        <f>IF(O568&lt;Benchmarks!C$8,0,IF(O568&lt;Benchmarks!D$8,1,IF(O568&lt;Benchmarks!E$8,2,IF(O568&lt;Benchmarks!F$8,3,IF(O568&lt;Benchmarks!G$8,4,IF(O568&lt;Benchmarks!H$8,5,6))))))</f>
        <v>6</v>
      </c>
      <c r="Q568" s="62">
        <v>1</v>
      </c>
      <c r="R568" s="46">
        <f t="shared" si="81"/>
        <v>6</v>
      </c>
      <c r="S568" s="60">
        <v>0.27700000000000002</v>
      </c>
      <c r="T568" s="47">
        <f>IF(S568&lt;Benchmarks!C$7,0,IF(S568&lt;Benchmarks!D$7,1,IF(S568&lt;Benchmarks!E$7,2,IF(S568&lt;Benchmarks!F$7,3,IF(S568&lt;Benchmarks!G$7,4,IF(S568&lt;Benchmarks!H$7,5,6))))))</f>
        <v>0</v>
      </c>
      <c r="U568" s="62">
        <v>1</v>
      </c>
      <c r="V568" s="46">
        <f t="shared" si="82"/>
        <v>0</v>
      </c>
      <c r="W568" s="60">
        <v>3.9009999999999998</v>
      </c>
      <c r="X568" s="44">
        <f>IF(W568&lt;Benchmarks!C$5,0,IF(W568&lt;Benchmarks!D$5,1,IF(W568&lt;Benchmarks!E$5,2,IF(W568&lt;Benchmarks!F$5,3,IF(W568&lt;Benchmarks!G$5,4,IF(W568&lt;Benchmarks!H$5,5,6))))))</f>
        <v>2</v>
      </c>
      <c r="Y568" s="62">
        <v>0.94525547450000003</v>
      </c>
      <c r="Z568" s="46">
        <f t="shared" si="83"/>
        <v>1.8905109490000001</v>
      </c>
      <c r="AA568" s="60">
        <v>3.5009999999999999</v>
      </c>
      <c r="AB568" s="44">
        <f>IF(AA568&lt;Benchmarks!C$6,0,IF(AA568&lt;Benchmarks!D$6,1,IF(AA568&lt;Benchmarks!E$6,2,IF(AA568&lt;Benchmarks!F$6,3,IF(AA568&lt;Benchmarks!G$6,4,IF(AA568&lt;Benchmarks!H$6,5,6))))))</f>
        <v>2</v>
      </c>
      <c r="AC568" s="62">
        <v>0.8461538462</v>
      </c>
      <c r="AD568" s="46">
        <f t="shared" si="84"/>
        <v>1.6923076924</v>
      </c>
      <c r="AE568" s="46">
        <f t="shared" si="85"/>
        <v>9.8784390793999997</v>
      </c>
      <c r="AF568" s="58">
        <v>30</v>
      </c>
      <c r="AG568" s="48">
        <f t="shared" si="86"/>
        <v>0.32928130264666666</v>
      </c>
      <c r="AH568" s="58">
        <v>13</v>
      </c>
      <c r="AI568" s="58">
        <v>0</v>
      </c>
      <c r="AJ568" s="58">
        <v>186</v>
      </c>
      <c r="AK568" s="58">
        <v>0</v>
      </c>
      <c r="AL568" s="62">
        <v>6.9889999999999994E-2</v>
      </c>
      <c r="AM568" s="58">
        <v>0</v>
      </c>
      <c r="AN568" s="171"/>
      <c r="AO568" s="58">
        <v>1</v>
      </c>
      <c r="AP568" s="58">
        <v>157</v>
      </c>
      <c r="AQ568" s="58">
        <v>0</v>
      </c>
      <c r="AR568" s="111"/>
      <c r="AS568" s="58">
        <v>1</v>
      </c>
      <c r="AT568" s="111"/>
      <c r="AU568" s="58">
        <v>2</v>
      </c>
      <c r="AV568" s="58">
        <v>2</v>
      </c>
      <c r="AW568" s="58">
        <v>3</v>
      </c>
      <c r="AX568" s="58">
        <v>3</v>
      </c>
      <c r="AY568" s="58">
        <v>0</v>
      </c>
      <c r="AZ568" s="58">
        <v>0</v>
      </c>
      <c r="BA568" s="58">
        <v>38</v>
      </c>
      <c r="BB568" s="58">
        <v>0</v>
      </c>
      <c r="BC568" s="62">
        <v>0</v>
      </c>
      <c r="BD568" s="58">
        <v>0</v>
      </c>
      <c r="BE568" s="62">
        <v>1.202305178</v>
      </c>
      <c r="BF568" s="58">
        <v>0</v>
      </c>
      <c r="BG568" s="58">
        <v>6</v>
      </c>
      <c r="BH568" s="58">
        <v>6</v>
      </c>
      <c r="BI568" s="58">
        <v>6</v>
      </c>
      <c r="BJ568" s="58">
        <v>6</v>
      </c>
      <c r="BK568" s="175"/>
      <c r="BL568" s="61">
        <v>1</v>
      </c>
      <c r="BM568" s="61">
        <v>216</v>
      </c>
      <c r="BN568" s="64">
        <v>0</v>
      </c>
      <c r="BO568" s="112"/>
      <c r="BP568" s="58">
        <v>1</v>
      </c>
      <c r="BQ568" s="61">
        <v>0</v>
      </c>
      <c r="BR568" s="61">
        <v>0</v>
      </c>
      <c r="BS568" s="61">
        <v>163</v>
      </c>
      <c r="BT568" s="64">
        <v>0</v>
      </c>
      <c r="BU568" s="63">
        <v>0</v>
      </c>
      <c r="BV568" s="64">
        <v>0</v>
      </c>
      <c r="BW568" s="112"/>
      <c r="BX568" s="64">
        <v>2</v>
      </c>
      <c r="BY568" s="64">
        <v>6</v>
      </c>
      <c r="BZ568" s="64">
        <v>6</v>
      </c>
      <c r="CA568" s="64">
        <v>6</v>
      </c>
      <c r="CB568" s="65">
        <v>11</v>
      </c>
      <c r="CC568" s="61">
        <v>0</v>
      </c>
      <c r="CD568" s="61">
        <v>180</v>
      </c>
      <c r="CE568" s="64">
        <v>0</v>
      </c>
      <c r="CF568" s="63">
        <v>6.1109999999999998E-2</v>
      </c>
      <c r="CG568" s="58">
        <v>0</v>
      </c>
      <c r="CH568" s="171"/>
      <c r="CI568" s="58">
        <v>1</v>
      </c>
      <c r="CJ568" s="58">
        <v>137</v>
      </c>
      <c r="CK568" s="58">
        <v>0</v>
      </c>
      <c r="CL568" s="112"/>
      <c r="CM568" s="58">
        <v>1</v>
      </c>
      <c r="CN568" s="112"/>
      <c r="CO568" s="58">
        <v>2</v>
      </c>
      <c r="CP568" s="58">
        <v>5</v>
      </c>
      <c r="CQ568" s="58">
        <v>5</v>
      </c>
      <c r="CR568" s="58">
        <v>5</v>
      </c>
      <c r="CS568" s="64">
        <v>17</v>
      </c>
      <c r="CT568" s="64">
        <v>17</v>
      </c>
      <c r="CU568" s="63">
        <v>1</v>
      </c>
      <c r="CV568" s="62">
        <v>0.93023255810000005</v>
      </c>
      <c r="CW568" s="62">
        <v>0.5</v>
      </c>
      <c r="CX568" s="46">
        <f t="shared" si="87"/>
        <v>8.6436341944750001</v>
      </c>
      <c r="CY568" s="60">
        <v>0</v>
      </c>
      <c r="CZ568" s="60">
        <v>0</v>
      </c>
      <c r="DA568" s="46">
        <f t="shared" si="88"/>
        <v>10</v>
      </c>
      <c r="DB568" s="60">
        <v>0</v>
      </c>
      <c r="DC568" s="60">
        <v>0</v>
      </c>
      <c r="DD568" s="66">
        <v>0</v>
      </c>
      <c r="DE568" s="49">
        <f t="shared" si="89"/>
        <v>0.40310560420486485</v>
      </c>
    </row>
    <row r="569" spans="1:109" x14ac:dyDescent="0.45">
      <c r="A569" s="56" t="s">
        <v>2988</v>
      </c>
      <c r="B569" s="57" t="s">
        <v>2989</v>
      </c>
      <c r="C569" s="56" t="s">
        <v>2990</v>
      </c>
      <c r="D569" s="56" t="s">
        <v>2991</v>
      </c>
      <c r="E569" s="56" t="s">
        <v>2992</v>
      </c>
      <c r="F569" s="56" t="s">
        <v>2901</v>
      </c>
      <c r="G569" s="56" t="s">
        <v>2901</v>
      </c>
      <c r="H569" s="56" t="s">
        <v>142</v>
      </c>
      <c r="I569" s="58">
        <v>0</v>
      </c>
      <c r="J569" s="59">
        <v>80</v>
      </c>
      <c r="K569" s="60">
        <v>2.3359999999999999</v>
      </c>
      <c r="L569" s="47">
        <f>IF(K569&lt;Benchmarks!C$9,0,IF(K569&lt;Benchmarks!D$9,1,IF(K569&lt;Benchmarks!E$9,2,IF(K569&lt;Benchmarks!F$9,3,IF(K569&lt;Benchmarks!G$9,4,IF(K569&lt;Benchmarks!H$9,5,6))))))</f>
        <v>2</v>
      </c>
      <c r="M569" s="62">
        <v>0.35766423359999999</v>
      </c>
      <c r="N569" s="46">
        <f t="shared" si="80"/>
        <v>0.71532846719999998</v>
      </c>
      <c r="O569" s="60">
        <v>1.2589999999999999</v>
      </c>
      <c r="P569" s="47">
        <f>IF(O569&lt;Benchmarks!C$8,0,IF(O569&lt;Benchmarks!D$8,1,IF(O569&lt;Benchmarks!E$8,2,IF(O569&lt;Benchmarks!F$8,3,IF(O569&lt;Benchmarks!G$8,4,IF(O569&lt;Benchmarks!H$8,5,6))))))</f>
        <v>5</v>
      </c>
      <c r="Q569" s="62">
        <v>1</v>
      </c>
      <c r="R569" s="46">
        <f t="shared" si="81"/>
        <v>5</v>
      </c>
      <c r="S569" s="60">
        <v>0.438</v>
      </c>
      <c r="T569" s="47">
        <f>IF(S569&lt;Benchmarks!C$7,0,IF(S569&lt;Benchmarks!D$7,1,IF(S569&lt;Benchmarks!E$7,2,IF(S569&lt;Benchmarks!F$7,3,IF(S569&lt;Benchmarks!G$7,4,IF(S569&lt;Benchmarks!H$7,5,6))))))</f>
        <v>3</v>
      </c>
      <c r="U569" s="62">
        <v>1</v>
      </c>
      <c r="V569" s="46">
        <f t="shared" si="82"/>
        <v>3</v>
      </c>
      <c r="W569" s="60">
        <v>4.0330000000000004</v>
      </c>
      <c r="X569" s="44">
        <f>IF(W569&lt;Benchmarks!C$5,0,IF(W569&lt;Benchmarks!D$5,1,IF(W569&lt;Benchmarks!E$5,2,IF(W569&lt;Benchmarks!F$5,3,IF(W569&lt;Benchmarks!G$5,4,IF(W569&lt;Benchmarks!H$5,5,6))))))</f>
        <v>3</v>
      </c>
      <c r="Y569" s="62">
        <v>0.72262773719999995</v>
      </c>
      <c r="Z569" s="46">
        <f t="shared" si="83"/>
        <v>2.1678832116</v>
      </c>
      <c r="AA569" s="60">
        <v>3.8119999999999998</v>
      </c>
      <c r="AB569" s="44">
        <f>IF(AA569&lt;Benchmarks!C$6,0,IF(AA569&lt;Benchmarks!D$6,1,IF(AA569&lt;Benchmarks!E$6,2,IF(AA569&lt;Benchmarks!F$6,3,IF(AA569&lt;Benchmarks!G$6,4,IF(AA569&lt;Benchmarks!H$6,5,6))))))</f>
        <v>4</v>
      </c>
      <c r="AC569" s="62">
        <v>0.83333333330000003</v>
      </c>
      <c r="AD569" s="46">
        <f t="shared" si="84"/>
        <v>3.3333333332000001</v>
      </c>
      <c r="AE569" s="46">
        <f t="shared" si="85"/>
        <v>14.216545012000001</v>
      </c>
      <c r="AF569" s="58">
        <v>30</v>
      </c>
      <c r="AG569" s="48">
        <f t="shared" si="86"/>
        <v>0.47388483373333334</v>
      </c>
      <c r="AH569" s="171"/>
      <c r="AI569" s="58">
        <v>1</v>
      </c>
      <c r="AJ569" s="58">
        <v>181</v>
      </c>
      <c r="AK569" s="58">
        <v>0</v>
      </c>
      <c r="AL569" s="111"/>
      <c r="AM569" s="58">
        <v>1</v>
      </c>
      <c r="AN569" s="171"/>
      <c r="AO569" s="58">
        <v>1</v>
      </c>
      <c r="AP569" s="58">
        <v>188</v>
      </c>
      <c r="AQ569" s="58">
        <v>0</v>
      </c>
      <c r="AR569" s="111"/>
      <c r="AS569" s="58">
        <v>1</v>
      </c>
      <c r="AT569" s="62">
        <v>0.53667509769999999</v>
      </c>
      <c r="AU569" s="58">
        <v>0</v>
      </c>
      <c r="AV569" s="58">
        <v>4</v>
      </c>
      <c r="AW569" s="58">
        <v>5</v>
      </c>
      <c r="AX569" s="58">
        <v>5</v>
      </c>
      <c r="AY569" s="58">
        <v>0</v>
      </c>
      <c r="AZ569" s="58">
        <v>0</v>
      </c>
      <c r="BA569" s="58">
        <v>38</v>
      </c>
      <c r="BB569" s="58">
        <v>0</v>
      </c>
      <c r="BC569" s="62">
        <v>0</v>
      </c>
      <c r="BD569" s="58">
        <v>0</v>
      </c>
      <c r="BE569" s="111"/>
      <c r="BF569" s="58">
        <v>2</v>
      </c>
      <c r="BG569" s="58">
        <v>6</v>
      </c>
      <c r="BH569" s="58">
        <v>6</v>
      </c>
      <c r="BI569" s="58">
        <v>6</v>
      </c>
      <c r="BJ569" s="58">
        <v>6</v>
      </c>
      <c r="BK569" s="175"/>
      <c r="BL569" s="61">
        <v>1</v>
      </c>
      <c r="BM569" s="61">
        <v>217</v>
      </c>
      <c r="BN569" s="64">
        <v>0</v>
      </c>
      <c r="BO569" s="112"/>
      <c r="BP569" s="58">
        <v>1</v>
      </c>
      <c r="BQ569" s="61">
        <v>0</v>
      </c>
      <c r="BR569" s="61">
        <v>0</v>
      </c>
      <c r="BS569" s="61">
        <v>212</v>
      </c>
      <c r="BT569" s="64">
        <v>0</v>
      </c>
      <c r="BU569" s="63">
        <v>0</v>
      </c>
      <c r="BV569" s="64">
        <v>0</v>
      </c>
      <c r="BW569" s="112"/>
      <c r="BX569" s="64">
        <v>2</v>
      </c>
      <c r="BY569" s="64">
        <v>6</v>
      </c>
      <c r="BZ569" s="64">
        <v>6</v>
      </c>
      <c r="CA569" s="64">
        <v>6</v>
      </c>
      <c r="CB569" s="65">
        <v>15</v>
      </c>
      <c r="CC569" s="61">
        <v>0</v>
      </c>
      <c r="CD569" s="61">
        <v>190</v>
      </c>
      <c r="CE569" s="64">
        <v>0</v>
      </c>
      <c r="CF569" s="63">
        <v>7.8950000000000006E-2</v>
      </c>
      <c r="CG569" s="58">
        <v>0</v>
      </c>
      <c r="CH569" s="58">
        <v>17</v>
      </c>
      <c r="CI569" s="58">
        <v>0</v>
      </c>
      <c r="CJ569" s="58">
        <v>211</v>
      </c>
      <c r="CK569" s="58">
        <v>0</v>
      </c>
      <c r="CL569" s="63">
        <v>8.0570000000000003E-2</v>
      </c>
      <c r="CM569" s="58">
        <v>0</v>
      </c>
      <c r="CN569" s="112"/>
      <c r="CO569" s="171"/>
      <c r="CP569" s="58">
        <v>3</v>
      </c>
      <c r="CQ569" s="58">
        <v>0</v>
      </c>
      <c r="CR569" s="58">
        <v>3</v>
      </c>
      <c r="CS569" s="64">
        <v>15</v>
      </c>
      <c r="CT569" s="64">
        <v>17</v>
      </c>
      <c r="CU569" s="63">
        <v>0.88235294119999996</v>
      </c>
      <c r="CV569" s="62">
        <v>0.96728971959999999</v>
      </c>
      <c r="CW569" s="62">
        <v>0.88235294119999996</v>
      </c>
      <c r="CX569" s="46">
        <f t="shared" si="87"/>
        <v>12.4394768855</v>
      </c>
      <c r="CY569" s="60">
        <v>0</v>
      </c>
      <c r="CZ569" s="60">
        <v>0</v>
      </c>
      <c r="DA569" s="46">
        <f t="shared" si="88"/>
        <v>17.647058823999998</v>
      </c>
      <c r="DB569" s="60">
        <v>0</v>
      </c>
      <c r="DC569" s="60">
        <v>0</v>
      </c>
      <c r="DD569" s="66">
        <v>0</v>
      </c>
      <c r="DE569" s="49">
        <f t="shared" si="89"/>
        <v>0.65051969101621621</v>
      </c>
    </row>
    <row r="570" spans="1:109" x14ac:dyDescent="0.45">
      <c r="A570" s="56" t="s">
        <v>2993</v>
      </c>
      <c r="B570" s="57" t="s">
        <v>2994</v>
      </c>
      <c r="C570" s="56" t="s">
        <v>2995</v>
      </c>
      <c r="D570" s="56" t="s">
        <v>2996</v>
      </c>
      <c r="E570" s="56" t="s">
        <v>2997</v>
      </c>
      <c r="F570" s="56" t="s">
        <v>2907</v>
      </c>
      <c r="G570" s="56" t="s">
        <v>2907</v>
      </c>
      <c r="H570" s="56" t="s">
        <v>142</v>
      </c>
      <c r="I570" s="58">
        <v>0</v>
      </c>
      <c r="J570" s="59">
        <v>78</v>
      </c>
      <c r="K570" s="60">
        <v>2.0139999999999998</v>
      </c>
      <c r="L570" s="47">
        <f>IF(K570&lt;Benchmarks!C$9,0,IF(K570&lt;Benchmarks!D$9,1,IF(K570&lt;Benchmarks!E$9,2,IF(K570&lt;Benchmarks!F$9,3,IF(K570&lt;Benchmarks!G$9,4,IF(K570&lt;Benchmarks!H$9,5,6))))))</f>
        <v>0</v>
      </c>
      <c r="M570" s="62">
        <v>0.90145985399999995</v>
      </c>
      <c r="N570" s="46">
        <f t="shared" si="80"/>
        <v>0</v>
      </c>
      <c r="O570" s="60">
        <v>0.94199999999999995</v>
      </c>
      <c r="P570" s="47">
        <f>IF(O570&lt;Benchmarks!C$8,0,IF(O570&lt;Benchmarks!D$8,1,IF(O570&lt;Benchmarks!E$8,2,IF(O570&lt;Benchmarks!F$8,3,IF(O570&lt;Benchmarks!G$8,4,IF(O570&lt;Benchmarks!H$8,5,6))))))</f>
        <v>0</v>
      </c>
      <c r="Q570" s="62">
        <v>1</v>
      </c>
      <c r="R570" s="46">
        <f t="shared" si="81"/>
        <v>0</v>
      </c>
      <c r="S570" s="60">
        <v>0.317</v>
      </c>
      <c r="T570" s="47">
        <f>IF(S570&lt;Benchmarks!C$7,0,IF(S570&lt;Benchmarks!D$7,1,IF(S570&lt;Benchmarks!E$7,2,IF(S570&lt;Benchmarks!F$7,3,IF(S570&lt;Benchmarks!G$7,4,IF(S570&lt;Benchmarks!H$7,5,6))))))</f>
        <v>1</v>
      </c>
      <c r="U570" s="62">
        <v>1</v>
      </c>
      <c r="V570" s="46">
        <f t="shared" si="82"/>
        <v>1</v>
      </c>
      <c r="W570" s="60">
        <v>3.2730000000000001</v>
      </c>
      <c r="X570" s="44">
        <f>IF(W570&lt;Benchmarks!C$5,0,IF(W570&lt;Benchmarks!D$5,1,IF(W570&lt;Benchmarks!E$5,2,IF(W570&lt;Benchmarks!F$5,3,IF(W570&lt;Benchmarks!G$5,4,IF(W570&lt;Benchmarks!H$5,5,6))))))</f>
        <v>0</v>
      </c>
      <c r="Y570" s="62">
        <v>0.99635036499999996</v>
      </c>
      <c r="Z570" s="46">
        <f t="shared" si="83"/>
        <v>0</v>
      </c>
      <c r="AA570" s="60">
        <v>3.0590000000000002</v>
      </c>
      <c r="AB570" s="44">
        <f>IF(AA570&lt;Benchmarks!C$6,0,IF(AA570&lt;Benchmarks!D$6,1,IF(AA570&lt;Benchmarks!E$6,2,IF(AA570&lt;Benchmarks!F$6,3,IF(AA570&lt;Benchmarks!G$6,4,IF(AA570&lt;Benchmarks!H$6,5,6))))))</f>
        <v>0</v>
      </c>
      <c r="AC570" s="62">
        <v>0.98717948720000004</v>
      </c>
      <c r="AD570" s="46">
        <f t="shared" si="84"/>
        <v>0</v>
      </c>
      <c r="AE570" s="46">
        <f t="shared" si="85"/>
        <v>1</v>
      </c>
      <c r="AF570" s="58">
        <v>30</v>
      </c>
      <c r="AG570" s="48">
        <f t="shared" si="86"/>
        <v>3.3333333333333333E-2</v>
      </c>
      <c r="AH570" s="58">
        <v>0</v>
      </c>
      <c r="AI570" s="58">
        <v>0</v>
      </c>
      <c r="AJ570" s="58">
        <v>111</v>
      </c>
      <c r="AK570" s="58">
        <v>0</v>
      </c>
      <c r="AL570" s="62">
        <v>0</v>
      </c>
      <c r="AM570" s="58">
        <v>0</v>
      </c>
      <c r="AN570" s="171"/>
      <c r="AO570" s="58">
        <v>1</v>
      </c>
      <c r="AP570" s="58">
        <v>148</v>
      </c>
      <c r="AQ570" s="58">
        <v>0</v>
      </c>
      <c r="AR570" s="111"/>
      <c r="AS570" s="58">
        <v>1</v>
      </c>
      <c r="AT570" s="111"/>
      <c r="AU570" s="171"/>
      <c r="AV570" s="58">
        <v>5</v>
      </c>
      <c r="AW570" s="58">
        <v>0</v>
      </c>
      <c r="AX570" s="58">
        <v>5</v>
      </c>
      <c r="AY570" s="58">
        <v>0</v>
      </c>
      <c r="AZ570" s="58">
        <v>0</v>
      </c>
      <c r="BA570" s="58">
        <v>32</v>
      </c>
      <c r="BB570" s="58">
        <v>0</v>
      </c>
      <c r="BC570" s="62">
        <v>0</v>
      </c>
      <c r="BD570" s="58">
        <v>0</v>
      </c>
      <c r="BE570" s="111"/>
      <c r="BF570" s="171"/>
      <c r="BG570" s="58">
        <v>6</v>
      </c>
      <c r="BH570" s="58">
        <v>0</v>
      </c>
      <c r="BI570" s="58">
        <v>6</v>
      </c>
      <c r="BJ570" s="58">
        <v>6</v>
      </c>
      <c r="BK570" s="61">
        <v>0</v>
      </c>
      <c r="BL570" s="61">
        <v>0</v>
      </c>
      <c r="BM570" s="61">
        <v>182</v>
      </c>
      <c r="BN570" s="64">
        <v>0</v>
      </c>
      <c r="BO570" s="63">
        <v>0</v>
      </c>
      <c r="BP570" s="58">
        <v>0</v>
      </c>
      <c r="BQ570" s="175"/>
      <c r="BR570" s="61">
        <v>1</v>
      </c>
      <c r="BS570" s="61">
        <v>186</v>
      </c>
      <c r="BT570" s="64">
        <v>0</v>
      </c>
      <c r="BU570" s="112"/>
      <c r="BV570" s="64">
        <v>1</v>
      </c>
      <c r="BW570" s="112"/>
      <c r="BX570" s="172"/>
      <c r="BY570" s="64">
        <v>3</v>
      </c>
      <c r="BZ570" s="64">
        <v>0</v>
      </c>
      <c r="CA570" s="64">
        <v>3</v>
      </c>
      <c r="CB570" s="65">
        <v>26</v>
      </c>
      <c r="CC570" s="61">
        <v>0</v>
      </c>
      <c r="CD570" s="61">
        <v>159</v>
      </c>
      <c r="CE570" s="64">
        <v>0</v>
      </c>
      <c r="CF570" s="63">
        <v>0.16352</v>
      </c>
      <c r="CG570" s="58">
        <v>0</v>
      </c>
      <c r="CH570" s="58">
        <v>15</v>
      </c>
      <c r="CI570" s="58">
        <v>0</v>
      </c>
      <c r="CJ570" s="58">
        <v>164</v>
      </c>
      <c r="CK570" s="58">
        <v>0</v>
      </c>
      <c r="CL570" s="63">
        <v>9.146E-2</v>
      </c>
      <c r="CM570" s="58">
        <v>0</v>
      </c>
      <c r="CN570" s="63">
        <v>0.6002999</v>
      </c>
      <c r="CO570" s="58">
        <v>0</v>
      </c>
      <c r="CP570" s="58">
        <v>2</v>
      </c>
      <c r="CQ570" s="58">
        <v>5</v>
      </c>
      <c r="CR570" s="58">
        <v>5</v>
      </c>
      <c r="CS570" s="64">
        <v>14</v>
      </c>
      <c r="CT570" s="64">
        <v>17</v>
      </c>
      <c r="CU570" s="63">
        <v>0.82352941180000006</v>
      </c>
      <c r="CV570" s="62">
        <v>0.98918918919999999</v>
      </c>
      <c r="CW570" s="62">
        <v>0.82352941180000006</v>
      </c>
      <c r="CX570" s="46">
        <f t="shared" si="87"/>
        <v>0.875</v>
      </c>
      <c r="CY570" s="60">
        <v>0</v>
      </c>
      <c r="CZ570" s="60">
        <v>0</v>
      </c>
      <c r="DA570" s="46">
        <f t="shared" si="88"/>
        <v>16.470588236000001</v>
      </c>
      <c r="DB570" s="60">
        <v>0</v>
      </c>
      <c r="DC570" s="60">
        <v>0</v>
      </c>
      <c r="DD570" s="66">
        <v>0</v>
      </c>
      <c r="DE570" s="49">
        <f t="shared" si="89"/>
        <v>0.37503974564324327</v>
      </c>
    </row>
    <row r="571" spans="1:109" x14ac:dyDescent="0.45">
      <c r="A571" s="56" t="s">
        <v>2998</v>
      </c>
      <c r="B571" s="57" t="s">
        <v>2999</v>
      </c>
      <c r="C571" s="56" t="s">
        <v>3000</v>
      </c>
      <c r="D571" s="56" t="s">
        <v>3001</v>
      </c>
      <c r="E571" s="56" t="s">
        <v>3002</v>
      </c>
      <c r="F571" s="56" t="s">
        <v>2901</v>
      </c>
      <c r="G571" s="56" t="s">
        <v>2901</v>
      </c>
      <c r="H571" s="56" t="s">
        <v>142</v>
      </c>
      <c r="I571" s="58">
        <v>0</v>
      </c>
      <c r="J571" s="59">
        <v>59</v>
      </c>
      <c r="K571" s="60">
        <v>2.2559999999999998</v>
      </c>
      <c r="L571" s="47">
        <f>IF(K571&lt;Benchmarks!C$9,0,IF(K571&lt;Benchmarks!D$9,1,IF(K571&lt;Benchmarks!E$9,2,IF(K571&lt;Benchmarks!F$9,3,IF(K571&lt;Benchmarks!G$9,4,IF(K571&lt;Benchmarks!H$9,5,6))))))</f>
        <v>1</v>
      </c>
      <c r="M571" s="62">
        <v>0.92335766419999998</v>
      </c>
      <c r="N571" s="46">
        <f t="shared" si="80"/>
        <v>0.92335766419999998</v>
      </c>
      <c r="O571" s="60">
        <v>1.046</v>
      </c>
      <c r="P571" s="47">
        <f>IF(O571&lt;Benchmarks!C$8,0,IF(O571&lt;Benchmarks!D$8,1,IF(O571&lt;Benchmarks!E$8,2,IF(O571&lt;Benchmarks!F$8,3,IF(O571&lt;Benchmarks!G$8,4,IF(O571&lt;Benchmarks!H$8,5,6))))))</f>
        <v>2</v>
      </c>
      <c r="Q571" s="62">
        <v>1</v>
      </c>
      <c r="R571" s="46">
        <f t="shared" si="81"/>
        <v>2</v>
      </c>
      <c r="S571" s="60">
        <v>0.39100000000000001</v>
      </c>
      <c r="T571" s="47">
        <f>IF(S571&lt;Benchmarks!C$7,0,IF(S571&lt;Benchmarks!D$7,1,IF(S571&lt;Benchmarks!E$7,2,IF(S571&lt;Benchmarks!F$7,3,IF(S571&lt;Benchmarks!G$7,4,IF(S571&lt;Benchmarks!H$7,5,6))))))</f>
        <v>2</v>
      </c>
      <c r="U571" s="62">
        <v>1</v>
      </c>
      <c r="V571" s="46">
        <f t="shared" si="82"/>
        <v>2</v>
      </c>
      <c r="W571" s="60">
        <v>3.694</v>
      </c>
      <c r="X571" s="44">
        <f>IF(W571&lt;Benchmarks!C$5,0,IF(W571&lt;Benchmarks!D$5,1,IF(W571&lt;Benchmarks!E$5,2,IF(W571&lt;Benchmarks!F$5,3,IF(W571&lt;Benchmarks!G$5,4,IF(W571&lt;Benchmarks!H$5,5,6))))))</f>
        <v>1</v>
      </c>
      <c r="Y571" s="62">
        <v>0.96715328469999995</v>
      </c>
      <c r="Z571" s="46">
        <f t="shared" si="83"/>
        <v>0.96715328469999995</v>
      </c>
      <c r="AA571" s="60">
        <v>3.1840000000000002</v>
      </c>
      <c r="AB571" s="44">
        <f>IF(AA571&lt;Benchmarks!C$6,0,IF(AA571&lt;Benchmarks!D$6,1,IF(AA571&lt;Benchmarks!E$6,2,IF(AA571&lt;Benchmarks!F$6,3,IF(AA571&lt;Benchmarks!G$6,4,IF(AA571&lt;Benchmarks!H$6,5,6))))))</f>
        <v>0</v>
      </c>
      <c r="AC571" s="62">
        <v>0.8846153846</v>
      </c>
      <c r="AD571" s="46">
        <f t="shared" si="84"/>
        <v>0</v>
      </c>
      <c r="AE571" s="46">
        <f t="shared" si="85"/>
        <v>5.8905109489000003</v>
      </c>
      <c r="AF571" s="58">
        <v>30</v>
      </c>
      <c r="AG571" s="48">
        <f t="shared" si="86"/>
        <v>0.19635036496333333</v>
      </c>
      <c r="AH571" s="171"/>
      <c r="AI571" s="58">
        <v>1</v>
      </c>
      <c r="AJ571" s="58">
        <v>53</v>
      </c>
      <c r="AK571" s="58">
        <v>0</v>
      </c>
      <c r="AL571" s="111"/>
      <c r="AM571" s="58">
        <v>1</v>
      </c>
      <c r="AN571" s="58">
        <v>0</v>
      </c>
      <c r="AO571" s="58">
        <v>0</v>
      </c>
      <c r="AP571" s="58">
        <v>54</v>
      </c>
      <c r="AQ571" s="58">
        <v>0</v>
      </c>
      <c r="AR571" s="62">
        <v>0</v>
      </c>
      <c r="AS571" s="58">
        <v>0</v>
      </c>
      <c r="AT571" s="111"/>
      <c r="AU571" s="58">
        <v>2</v>
      </c>
      <c r="AV571" s="58">
        <v>6</v>
      </c>
      <c r="AW571" s="58">
        <v>6</v>
      </c>
      <c r="AX571" s="58">
        <v>6</v>
      </c>
      <c r="AY571" s="58">
        <v>0</v>
      </c>
      <c r="AZ571" s="58">
        <v>0</v>
      </c>
      <c r="BA571" s="171"/>
      <c r="BB571" s="58">
        <v>4</v>
      </c>
      <c r="BC571" s="111"/>
      <c r="BD571" s="58">
        <v>4</v>
      </c>
      <c r="BE571" s="111"/>
      <c r="BF571" s="171"/>
      <c r="BG571" s="171"/>
      <c r="BH571" s="171"/>
      <c r="BI571" s="171"/>
      <c r="BJ571" s="58">
        <v>6</v>
      </c>
      <c r="BK571" s="175"/>
      <c r="BL571" s="61">
        <v>1</v>
      </c>
      <c r="BM571" s="61">
        <v>62</v>
      </c>
      <c r="BN571" s="64">
        <v>0</v>
      </c>
      <c r="BO571" s="112"/>
      <c r="BP571" s="58">
        <v>1</v>
      </c>
      <c r="BQ571" s="175"/>
      <c r="BR571" s="61">
        <v>1</v>
      </c>
      <c r="BS571" s="61">
        <v>59</v>
      </c>
      <c r="BT571" s="64">
        <v>0</v>
      </c>
      <c r="BU571" s="112"/>
      <c r="BV571" s="64">
        <v>1</v>
      </c>
      <c r="BW571" s="63">
        <v>0.64972101670000004</v>
      </c>
      <c r="BX571" s="64">
        <v>0</v>
      </c>
      <c r="BY571" s="64">
        <v>2</v>
      </c>
      <c r="BZ571" s="64">
        <v>5</v>
      </c>
      <c r="CA571" s="64">
        <v>5</v>
      </c>
      <c r="CB571" s="65">
        <v>0</v>
      </c>
      <c r="CC571" s="61">
        <v>0</v>
      </c>
      <c r="CD571" s="61">
        <v>62</v>
      </c>
      <c r="CE571" s="64">
        <v>0</v>
      </c>
      <c r="CF571" s="63">
        <v>0</v>
      </c>
      <c r="CG571" s="58">
        <v>0</v>
      </c>
      <c r="CH571" s="58">
        <v>0</v>
      </c>
      <c r="CI571" s="58">
        <v>0</v>
      </c>
      <c r="CJ571" s="58">
        <v>58</v>
      </c>
      <c r="CK571" s="58">
        <v>0</v>
      </c>
      <c r="CL571" s="63">
        <v>0</v>
      </c>
      <c r="CM571" s="58">
        <v>0</v>
      </c>
      <c r="CN571" s="112"/>
      <c r="CO571" s="171"/>
      <c r="CP571" s="58">
        <v>5</v>
      </c>
      <c r="CQ571" s="58">
        <v>0</v>
      </c>
      <c r="CR571" s="58">
        <v>5</v>
      </c>
      <c r="CS571" s="64">
        <v>16</v>
      </c>
      <c r="CT571" s="64">
        <v>17</v>
      </c>
      <c r="CU571" s="63">
        <v>0.94117647059999998</v>
      </c>
      <c r="CV571" s="62">
        <v>0.95081967209999996</v>
      </c>
      <c r="CW571" s="62">
        <v>0.94117647059999998</v>
      </c>
      <c r="CX571" s="46">
        <f t="shared" si="87"/>
        <v>5.1541970802875001</v>
      </c>
      <c r="CY571" s="60">
        <v>0</v>
      </c>
      <c r="CZ571" s="60">
        <v>0</v>
      </c>
      <c r="DA571" s="46">
        <f t="shared" si="88"/>
        <v>18.823529411999999</v>
      </c>
      <c r="DB571" s="60">
        <v>0</v>
      </c>
      <c r="DC571" s="60">
        <v>0</v>
      </c>
      <c r="DD571" s="66">
        <v>0</v>
      </c>
      <c r="DE571" s="49">
        <f t="shared" si="89"/>
        <v>0.51843732956297295</v>
      </c>
    </row>
    <row r="572" spans="1:109" x14ac:dyDescent="0.45">
      <c r="A572" s="56" t="s">
        <v>3003</v>
      </c>
      <c r="B572" s="57" t="s">
        <v>3004</v>
      </c>
      <c r="C572" s="56" t="s">
        <v>3005</v>
      </c>
      <c r="D572" s="56" t="s">
        <v>3006</v>
      </c>
      <c r="E572" s="56" t="s">
        <v>3007</v>
      </c>
      <c r="F572" s="56" t="s">
        <v>2901</v>
      </c>
      <c r="G572" s="56" t="s">
        <v>2901</v>
      </c>
      <c r="H572" s="56" t="s">
        <v>142</v>
      </c>
      <c r="I572" s="58">
        <v>0</v>
      </c>
      <c r="J572" s="59">
        <v>132</v>
      </c>
      <c r="K572" s="60">
        <v>2.298</v>
      </c>
      <c r="L572" s="47">
        <f>IF(K572&lt;Benchmarks!C$9,0,IF(K572&lt;Benchmarks!D$9,1,IF(K572&lt;Benchmarks!E$9,2,IF(K572&lt;Benchmarks!F$9,3,IF(K572&lt;Benchmarks!G$9,4,IF(K572&lt;Benchmarks!H$9,5,6))))))</f>
        <v>1</v>
      </c>
      <c r="M572" s="62">
        <v>0.2262773723</v>
      </c>
      <c r="N572" s="46">
        <f t="shared" si="80"/>
        <v>0.2262773723</v>
      </c>
      <c r="O572" s="60">
        <v>1.0389999999999999</v>
      </c>
      <c r="P572" s="47">
        <f>IF(O572&lt;Benchmarks!C$8,0,IF(O572&lt;Benchmarks!D$8,1,IF(O572&lt;Benchmarks!E$8,2,IF(O572&lt;Benchmarks!F$8,3,IF(O572&lt;Benchmarks!G$8,4,IF(O572&lt;Benchmarks!H$8,5,6))))))</f>
        <v>1</v>
      </c>
      <c r="Q572" s="62">
        <v>1</v>
      </c>
      <c r="R572" s="46">
        <f t="shared" si="81"/>
        <v>1</v>
      </c>
      <c r="S572" s="60">
        <v>0.36699999999999999</v>
      </c>
      <c r="T572" s="47">
        <f>IF(S572&lt;Benchmarks!C$7,0,IF(S572&lt;Benchmarks!D$7,1,IF(S572&lt;Benchmarks!E$7,2,IF(S572&lt;Benchmarks!F$7,3,IF(S572&lt;Benchmarks!G$7,4,IF(S572&lt;Benchmarks!H$7,5,6))))))</f>
        <v>2</v>
      </c>
      <c r="U572" s="62">
        <v>1</v>
      </c>
      <c r="V572" s="46">
        <f t="shared" si="82"/>
        <v>2</v>
      </c>
      <c r="W572" s="60">
        <v>3.7040000000000002</v>
      </c>
      <c r="X572" s="44">
        <f>IF(W572&lt;Benchmarks!C$5,0,IF(W572&lt;Benchmarks!D$5,1,IF(W572&lt;Benchmarks!E$5,2,IF(W572&lt;Benchmarks!F$5,3,IF(W572&lt;Benchmarks!G$5,4,IF(W572&lt;Benchmarks!H$5,5,6))))))</f>
        <v>1</v>
      </c>
      <c r="Y572" s="62">
        <v>0.91605839420000001</v>
      </c>
      <c r="Z572" s="46">
        <f t="shared" si="83"/>
        <v>0.91605839420000001</v>
      </c>
      <c r="AA572" s="60">
        <v>3.5059999999999998</v>
      </c>
      <c r="AB572" s="44">
        <f>IF(AA572&lt;Benchmarks!C$6,0,IF(AA572&lt;Benchmarks!D$6,1,IF(AA572&lt;Benchmarks!E$6,2,IF(AA572&lt;Benchmarks!F$6,3,IF(AA572&lt;Benchmarks!G$6,4,IF(AA572&lt;Benchmarks!H$6,5,6))))))</f>
        <v>2</v>
      </c>
      <c r="AC572" s="62">
        <v>0.7692307692</v>
      </c>
      <c r="AD572" s="46">
        <f t="shared" si="84"/>
        <v>1.5384615384</v>
      </c>
      <c r="AE572" s="46">
        <f t="shared" si="85"/>
        <v>5.6807973049000005</v>
      </c>
      <c r="AF572" s="58">
        <v>30</v>
      </c>
      <c r="AG572" s="48">
        <f t="shared" si="86"/>
        <v>0.18935991016333334</v>
      </c>
      <c r="AH572" s="171"/>
      <c r="AI572" s="58">
        <v>1</v>
      </c>
      <c r="AJ572" s="58">
        <v>306</v>
      </c>
      <c r="AK572" s="58">
        <v>0</v>
      </c>
      <c r="AL572" s="111"/>
      <c r="AM572" s="58">
        <v>1</v>
      </c>
      <c r="AN572" s="171"/>
      <c r="AO572" s="58">
        <v>1</v>
      </c>
      <c r="AP572" s="58">
        <v>376</v>
      </c>
      <c r="AQ572" s="58">
        <v>0</v>
      </c>
      <c r="AR572" s="111"/>
      <c r="AS572" s="58">
        <v>1</v>
      </c>
      <c r="AT572" s="62">
        <v>0.33796940190000002</v>
      </c>
      <c r="AU572" s="58">
        <v>0</v>
      </c>
      <c r="AV572" s="58">
        <v>5</v>
      </c>
      <c r="AW572" s="58">
        <v>6</v>
      </c>
      <c r="AX572" s="58">
        <v>6</v>
      </c>
      <c r="AY572" s="171"/>
      <c r="AZ572" s="58">
        <v>1</v>
      </c>
      <c r="BA572" s="58">
        <v>94</v>
      </c>
      <c r="BB572" s="58">
        <v>0</v>
      </c>
      <c r="BC572" s="111"/>
      <c r="BD572" s="58">
        <v>1</v>
      </c>
      <c r="BE572" s="62">
        <v>0.33796940190000002</v>
      </c>
      <c r="BF572" s="58">
        <v>0</v>
      </c>
      <c r="BG572" s="58">
        <v>5</v>
      </c>
      <c r="BH572" s="58">
        <v>6</v>
      </c>
      <c r="BI572" s="58">
        <v>6</v>
      </c>
      <c r="BJ572" s="58">
        <v>6</v>
      </c>
      <c r="BK572" s="61">
        <v>15</v>
      </c>
      <c r="BL572" s="61">
        <v>0</v>
      </c>
      <c r="BM572" s="61">
        <v>366</v>
      </c>
      <c r="BN572" s="64">
        <v>0</v>
      </c>
      <c r="BO572" s="63">
        <v>4.0980000000000003E-2</v>
      </c>
      <c r="BP572" s="58">
        <v>0</v>
      </c>
      <c r="BQ572" s="61">
        <v>14</v>
      </c>
      <c r="BR572" s="61">
        <v>0</v>
      </c>
      <c r="BS572" s="61">
        <v>437</v>
      </c>
      <c r="BT572" s="64">
        <v>0</v>
      </c>
      <c r="BU572" s="63">
        <v>3.2039999999999999E-2</v>
      </c>
      <c r="BV572" s="64">
        <v>0</v>
      </c>
      <c r="BW572" s="63">
        <v>0.2181551977</v>
      </c>
      <c r="BX572" s="64">
        <v>0</v>
      </c>
      <c r="BY572" s="64">
        <v>0</v>
      </c>
      <c r="BZ572" s="64">
        <v>2</v>
      </c>
      <c r="CA572" s="64">
        <v>2</v>
      </c>
      <c r="CB572" s="65">
        <v>11</v>
      </c>
      <c r="CC572" s="61">
        <v>0</v>
      </c>
      <c r="CD572" s="61">
        <v>336</v>
      </c>
      <c r="CE572" s="64">
        <v>0</v>
      </c>
      <c r="CF572" s="63">
        <v>3.2739999999999998E-2</v>
      </c>
      <c r="CG572" s="58">
        <v>0</v>
      </c>
      <c r="CH572" s="58">
        <v>11</v>
      </c>
      <c r="CI572" s="58">
        <v>0</v>
      </c>
      <c r="CJ572" s="58">
        <v>405</v>
      </c>
      <c r="CK572" s="58">
        <v>0</v>
      </c>
      <c r="CL572" s="63">
        <v>2.716E-2</v>
      </c>
      <c r="CM572" s="58">
        <v>0</v>
      </c>
      <c r="CN572" s="112"/>
      <c r="CO572" s="171"/>
      <c r="CP572" s="58">
        <v>5</v>
      </c>
      <c r="CQ572" s="58">
        <v>0</v>
      </c>
      <c r="CR572" s="58">
        <v>5</v>
      </c>
      <c r="CS572" s="64">
        <v>13</v>
      </c>
      <c r="CT572" s="64">
        <v>17</v>
      </c>
      <c r="CU572" s="63">
        <v>0.76470588240000004</v>
      </c>
      <c r="CV572" s="62">
        <v>0.98623853210000001</v>
      </c>
      <c r="CW572" s="62">
        <v>0.76470588240000004</v>
      </c>
      <c r="CX572" s="46">
        <f t="shared" si="87"/>
        <v>4.9706976417875</v>
      </c>
      <c r="CY572" s="60">
        <v>0</v>
      </c>
      <c r="CZ572" s="60">
        <v>0</v>
      </c>
      <c r="DA572" s="46">
        <f t="shared" si="88"/>
        <v>15.294117648</v>
      </c>
      <c r="DB572" s="60">
        <v>0</v>
      </c>
      <c r="DC572" s="60">
        <v>0</v>
      </c>
      <c r="DD572" s="66">
        <v>0</v>
      </c>
      <c r="DE572" s="49">
        <f t="shared" si="89"/>
        <v>0.43815816842783784</v>
      </c>
    </row>
    <row r="573" spans="1:109" x14ac:dyDescent="0.45">
      <c r="A573" s="56" t="s">
        <v>3008</v>
      </c>
      <c r="B573" s="57" t="s">
        <v>3009</v>
      </c>
      <c r="C573" s="56" t="s">
        <v>3010</v>
      </c>
      <c r="D573" s="56" t="s">
        <v>3011</v>
      </c>
      <c r="E573" s="56" t="s">
        <v>3012</v>
      </c>
      <c r="F573" s="56" t="s">
        <v>2907</v>
      </c>
      <c r="G573" s="56" t="s">
        <v>2907</v>
      </c>
      <c r="H573" s="56" t="s">
        <v>153</v>
      </c>
      <c r="I573" s="58">
        <v>30</v>
      </c>
      <c r="J573" s="59">
        <v>70</v>
      </c>
      <c r="K573" s="60">
        <v>2.7749999999999999</v>
      </c>
      <c r="L573" s="47">
        <f>IF(K573&lt;Benchmarks!C$9,0,IF(K573&lt;Benchmarks!D$9,1,IF(K573&lt;Benchmarks!E$9,2,IF(K573&lt;Benchmarks!F$9,3,IF(K573&lt;Benchmarks!G$9,4,IF(K573&lt;Benchmarks!H$9,5,6))))))</f>
        <v>5</v>
      </c>
      <c r="M573" s="62">
        <v>9.1240875900000004E-2</v>
      </c>
      <c r="N573" s="46">
        <f t="shared" si="80"/>
        <v>0.45620437950000003</v>
      </c>
      <c r="O573" s="60">
        <v>1.766</v>
      </c>
      <c r="P573" s="47">
        <f>IF(O573&lt;Benchmarks!C$8,0,IF(O573&lt;Benchmarks!D$8,1,IF(O573&lt;Benchmarks!E$8,2,IF(O573&lt;Benchmarks!F$8,3,IF(O573&lt;Benchmarks!G$8,4,IF(O573&lt;Benchmarks!H$8,5,6))))))</f>
        <v>6</v>
      </c>
      <c r="Q573" s="62">
        <v>1</v>
      </c>
      <c r="R573" s="46">
        <f t="shared" si="81"/>
        <v>6</v>
      </c>
      <c r="S573" s="60">
        <v>0.55600000000000005</v>
      </c>
      <c r="T573" s="47">
        <f>IF(S573&lt;Benchmarks!C$7,0,IF(S573&lt;Benchmarks!D$7,1,IF(S573&lt;Benchmarks!E$7,2,IF(S573&lt;Benchmarks!F$7,3,IF(S573&lt;Benchmarks!G$7,4,IF(S573&lt;Benchmarks!H$7,5,6))))))</f>
        <v>5</v>
      </c>
      <c r="U573" s="62">
        <v>1</v>
      </c>
      <c r="V573" s="46">
        <f t="shared" si="82"/>
        <v>5</v>
      </c>
      <c r="W573" s="60">
        <v>5.0979999999999999</v>
      </c>
      <c r="X573" s="44">
        <f>IF(W573&lt;Benchmarks!C$5,0,IF(W573&lt;Benchmarks!D$5,1,IF(W573&lt;Benchmarks!E$5,2,IF(W573&lt;Benchmarks!F$5,3,IF(W573&lt;Benchmarks!G$5,4,IF(W573&lt;Benchmarks!H$5,5,6))))))</f>
        <v>6</v>
      </c>
      <c r="Y573" s="62">
        <v>0.68248175180000004</v>
      </c>
      <c r="Z573" s="46">
        <f t="shared" si="83"/>
        <v>4.0948905108</v>
      </c>
      <c r="AA573" s="60">
        <v>4.3070000000000004</v>
      </c>
      <c r="AB573" s="44">
        <f>IF(AA573&lt;Benchmarks!C$6,0,IF(AA573&lt;Benchmarks!D$6,1,IF(AA573&lt;Benchmarks!E$6,2,IF(AA573&lt;Benchmarks!F$6,3,IF(AA573&lt;Benchmarks!G$6,4,IF(AA573&lt;Benchmarks!H$6,5,6))))))</f>
        <v>5</v>
      </c>
      <c r="AC573" s="62">
        <v>0.37179487179999998</v>
      </c>
      <c r="AD573" s="46">
        <f t="shared" si="84"/>
        <v>1.8589743589999999</v>
      </c>
      <c r="AE573" s="46">
        <f t="shared" si="85"/>
        <v>17.410069249300001</v>
      </c>
      <c r="AF573" s="58">
        <v>30</v>
      </c>
      <c r="AG573" s="48">
        <f t="shared" si="86"/>
        <v>0.5803356416433334</v>
      </c>
      <c r="AH573" s="171"/>
      <c r="AI573" s="58">
        <v>1</v>
      </c>
      <c r="AJ573" s="58">
        <v>124</v>
      </c>
      <c r="AK573" s="58">
        <v>0</v>
      </c>
      <c r="AL573" s="111"/>
      <c r="AM573" s="58">
        <v>1</v>
      </c>
      <c r="AN573" s="171"/>
      <c r="AO573" s="58">
        <v>1</v>
      </c>
      <c r="AP573" s="58">
        <v>149</v>
      </c>
      <c r="AQ573" s="58">
        <v>0</v>
      </c>
      <c r="AR573" s="111"/>
      <c r="AS573" s="58">
        <v>1</v>
      </c>
      <c r="AT573" s="62">
        <v>0.48875018139999998</v>
      </c>
      <c r="AU573" s="58">
        <v>0</v>
      </c>
      <c r="AV573" s="58">
        <v>3</v>
      </c>
      <c r="AW573" s="58">
        <v>4</v>
      </c>
      <c r="AX573" s="58">
        <v>4</v>
      </c>
      <c r="AY573" s="171"/>
      <c r="AZ573" s="58">
        <v>1</v>
      </c>
      <c r="BA573" s="58">
        <v>50</v>
      </c>
      <c r="BB573" s="58">
        <v>0</v>
      </c>
      <c r="BC573" s="111"/>
      <c r="BD573" s="58">
        <v>1</v>
      </c>
      <c r="BE573" s="62">
        <v>0.29975322980000002</v>
      </c>
      <c r="BF573" s="58">
        <v>0</v>
      </c>
      <c r="BG573" s="58">
        <v>1</v>
      </c>
      <c r="BH573" s="58">
        <v>2</v>
      </c>
      <c r="BI573" s="58">
        <v>2</v>
      </c>
      <c r="BJ573" s="58">
        <v>4</v>
      </c>
      <c r="BK573" s="175"/>
      <c r="BL573" s="61">
        <v>1</v>
      </c>
      <c r="BM573" s="61">
        <v>151</v>
      </c>
      <c r="BN573" s="64">
        <v>0</v>
      </c>
      <c r="BO573" s="112"/>
      <c r="BP573" s="58">
        <v>1</v>
      </c>
      <c r="BQ573" s="61">
        <v>0</v>
      </c>
      <c r="BR573" s="61">
        <v>0</v>
      </c>
      <c r="BS573" s="61">
        <v>172</v>
      </c>
      <c r="BT573" s="64">
        <v>0</v>
      </c>
      <c r="BU573" s="63">
        <v>0</v>
      </c>
      <c r="BV573" s="64">
        <v>0</v>
      </c>
      <c r="BW573" s="112"/>
      <c r="BX573" s="64">
        <v>2</v>
      </c>
      <c r="BY573" s="64">
        <v>6</v>
      </c>
      <c r="BZ573" s="64">
        <v>6</v>
      </c>
      <c r="CA573" s="64">
        <v>6</v>
      </c>
      <c r="CB573" s="65">
        <v>15</v>
      </c>
      <c r="CC573" s="61">
        <v>0</v>
      </c>
      <c r="CD573" s="61">
        <v>144</v>
      </c>
      <c r="CE573" s="64">
        <v>0</v>
      </c>
      <c r="CF573" s="63">
        <v>0.10417</v>
      </c>
      <c r="CG573" s="58">
        <v>0</v>
      </c>
      <c r="CH573" s="58">
        <v>16</v>
      </c>
      <c r="CI573" s="58">
        <v>0</v>
      </c>
      <c r="CJ573" s="58">
        <v>105</v>
      </c>
      <c r="CK573" s="58">
        <v>0</v>
      </c>
      <c r="CL573" s="63">
        <v>0.15237999999999999</v>
      </c>
      <c r="CM573" s="58">
        <v>0</v>
      </c>
      <c r="CN573" s="112"/>
      <c r="CO573" s="171"/>
      <c r="CP573" s="58">
        <v>0</v>
      </c>
      <c r="CQ573" s="58">
        <v>0</v>
      </c>
      <c r="CR573" s="58">
        <v>0</v>
      </c>
      <c r="CS573" s="64">
        <v>10</v>
      </c>
      <c r="CT573" s="64">
        <v>17</v>
      </c>
      <c r="CU573" s="63">
        <v>0.58823529409999997</v>
      </c>
      <c r="CV573" s="62">
        <v>0.9880952381</v>
      </c>
      <c r="CW573" s="62">
        <v>0.58823529409999997</v>
      </c>
      <c r="CX573" s="46">
        <f t="shared" si="87"/>
        <v>15.233810593137502</v>
      </c>
      <c r="CY573" s="60">
        <v>0</v>
      </c>
      <c r="CZ573" s="60">
        <v>0</v>
      </c>
      <c r="DA573" s="46">
        <f t="shared" si="88"/>
        <v>11.764705881999999</v>
      </c>
      <c r="DB573" s="60">
        <v>0</v>
      </c>
      <c r="DC573" s="60">
        <v>0</v>
      </c>
      <c r="DD573" s="66">
        <v>0</v>
      </c>
      <c r="DE573" s="49">
        <f t="shared" si="89"/>
        <v>0.58375170757054051</v>
      </c>
    </row>
    <row r="574" spans="1:109" x14ac:dyDescent="0.45">
      <c r="A574" s="56" t="s">
        <v>3013</v>
      </c>
      <c r="B574" s="57" t="s">
        <v>3014</v>
      </c>
      <c r="C574" s="56" t="s">
        <v>3015</v>
      </c>
      <c r="D574" s="56" t="s">
        <v>3016</v>
      </c>
      <c r="E574" s="56" t="s">
        <v>3017</v>
      </c>
      <c r="F574" s="56" t="s">
        <v>2907</v>
      </c>
      <c r="G574" s="56" t="s">
        <v>2907</v>
      </c>
      <c r="H574" s="56" t="s">
        <v>142</v>
      </c>
      <c r="I574" s="58">
        <v>0</v>
      </c>
      <c r="J574" s="59">
        <v>99</v>
      </c>
      <c r="K574" s="60">
        <v>2.4279999999999999</v>
      </c>
      <c r="L574" s="47">
        <f>IF(K574&lt;Benchmarks!C$9,0,IF(K574&lt;Benchmarks!D$9,1,IF(K574&lt;Benchmarks!E$9,2,IF(K574&lt;Benchmarks!F$9,3,IF(K574&lt;Benchmarks!G$9,4,IF(K574&lt;Benchmarks!H$9,5,6))))))</f>
        <v>2</v>
      </c>
      <c r="M574" s="62">
        <v>0.95620437960000004</v>
      </c>
      <c r="N574" s="46">
        <f t="shared" si="80"/>
        <v>1.9124087592000001</v>
      </c>
      <c r="O574" s="60">
        <v>1.2050000000000001</v>
      </c>
      <c r="P574" s="47">
        <f>IF(O574&lt;Benchmarks!C$8,0,IF(O574&lt;Benchmarks!D$8,1,IF(O574&lt;Benchmarks!E$8,2,IF(O574&lt;Benchmarks!F$8,3,IF(O574&lt;Benchmarks!G$8,4,IF(O574&lt;Benchmarks!H$8,5,6))))))</f>
        <v>4</v>
      </c>
      <c r="Q574" s="62">
        <v>1</v>
      </c>
      <c r="R574" s="46">
        <f t="shared" si="81"/>
        <v>4</v>
      </c>
      <c r="S574" s="60">
        <v>0.32700000000000001</v>
      </c>
      <c r="T574" s="47">
        <f>IF(S574&lt;Benchmarks!C$7,0,IF(S574&lt;Benchmarks!D$7,1,IF(S574&lt;Benchmarks!E$7,2,IF(S574&lt;Benchmarks!F$7,3,IF(S574&lt;Benchmarks!G$7,4,IF(S574&lt;Benchmarks!H$7,5,6))))))</f>
        <v>1</v>
      </c>
      <c r="U574" s="62">
        <v>1</v>
      </c>
      <c r="V574" s="46">
        <f t="shared" si="82"/>
        <v>1</v>
      </c>
      <c r="W574" s="60">
        <v>3.9590000000000001</v>
      </c>
      <c r="X574" s="44">
        <f>IF(W574&lt;Benchmarks!C$5,0,IF(W574&lt;Benchmarks!D$5,1,IF(W574&lt;Benchmarks!E$5,2,IF(W574&lt;Benchmarks!F$5,3,IF(W574&lt;Benchmarks!G$5,4,IF(W574&lt;Benchmarks!H$5,5,6))))))</f>
        <v>2</v>
      </c>
      <c r="Y574" s="62">
        <v>0.98905109489999998</v>
      </c>
      <c r="Z574" s="46">
        <f t="shared" si="83"/>
        <v>1.9781021898</v>
      </c>
      <c r="AA574" s="60">
        <v>3.641</v>
      </c>
      <c r="AB574" s="44">
        <f>IF(AA574&lt;Benchmarks!C$6,0,IF(AA574&lt;Benchmarks!D$6,1,IF(AA574&lt;Benchmarks!E$6,2,IF(AA574&lt;Benchmarks!F$6,3,IF(AA574&lt;Benchmarks!G$6,4,IF(AA574&lt;Benchmarks!H$6,5,6))))))</f>
        <v>3</v>
      </c>
      <c r="AC574" s="62">
        <v>0.97435897439999997</v>
      </c>
      <c r="AD574" s="46">
        <f t="shared" si="84"/>
        <v>2.9230769232</v>
      </c>
      <c r="AE574" s="46">
        <f t="shared" si="85"/>
        <v>11.813587872199999</v>
      </c>
      <c r="AF574" s="58">
        <v>30</v>
      </c>
      <c r="AG574" s="48">
        <f t="shared" si="86"/>
        <v>0.39378626240666664</v>
      </c>
      <c r="AH574" s="58">
        <v>13</v>
      </c>
      <c r="AI574" s="58">
        <v>0</v>
      </c>
      <c r="AJ574" s="58">
        <v>280</v>
      </c>
      <c r="AK574" s="58">
        <v>0</v>
      </c>
      <c r="AL574" s="62">
        <v>4.6429999999999999E-2</v>
      </c>
      <c r="AM574" s="58">
        <v>0</v>
      </c>
      <c r="AN574" s="58">
        <v>12</v>
      </c>
      <c r="AO574" s="58">
        <v>0</v>
      </c>
      <c r="AP574" s="58">
        <v>262</v>
      </c>
      <c r="AQ574" s="58">
        <v>0</v>
      </c>
      <c r="AR574" s="62">
        <v>4.58E-2</v>
      </c>
      <c r="AS574" s="58">
        <v>0</v>
      </c>
      <c r="AT574" s="62">
        <v>1.8171329699999999E-2</v>
      </c>
      <c r="AU574" s="58">
        <v>0</v>
      </c>
      <c r="AV574" s="58">
        <v>3</v>
      </c>
      <c r="AW574" s="58">
        <v>0</v>
      </c>
      <c r="AX574" s="58">
        <v>3</v>
      </c>
      <c r="AY574" s="171"/>
      <c r="AZ574" s="58">
        <v>1</v>
      </c>
      <c r="BA574" s="58">
        <v>60</v>
      </c>
      <c r="BB574" s="58">
        <v>0</v>
      </c>
      <c r="BC574" s="111"/>
      <c r="BD574" s="58">
        <v>1</v>
      </c>
      <c r="BE574" s="111"/>
      <c r="BF574" s="171"/>
      <c r="BG574" s="58">
        <v>2</v>
      </c>
      <c r="BH574" s="58">
        <v>0</v>
      </c>
      <c r="BI574" s="58">
        <v>2</v>
      </c>
      <c r="BJ574" s="58">
        <v>3</v>
      </c>
      <c r="BK574" s="175"/>
      <c r="BL574" s="61">
        <v>1</v>
      </c>
      <c r="BM574" s="61">
        <v>310</v>
      </c>
      <c r="BN574" s="64">
        <v>0</v>
      </c>
      <c r="BO574" s="112"/>
      <c r="BP574" s="58">
        <v>1</v>
      </c>
      <c r="BQ574" s="175"/>
      <c r="BR574" s="61">
        <v>1</v>
      </c>
      <c r="BS574" s="61">
        <v>281</v>
      </c>
      <c r="BT574" s="64">
        <v>0</v>
      </c>
      <c r="BU574" s="112"/>
      <c r="BV574" s="64">
        <v>1</v>
      </c>
      <c r="BW574" s="112"/>
      <c r="BX574" s="172"/>
      <c r="BY574" s="64">
        <v>4</v>
      </c>
      <c r="BZ574" s="64">
        <v>0</v>
      </c>
      <c r="CA574" s="64">
        <v>4</v>
      </c>
      <c r="CB574" s="177"/>
      <c r="CC574" s="61">
        <v>1</v>
      </c>
      <c r="CD574" s="61">
        <v>249</v>
      </c>
      <c r="CE574" s="64">
        <v>0</v>
      </c>
      <c r="CF574" s="112"/>
      <c r="CG574" s="58">
        <v>1</v>
      </c>
      <c r="CH574" s="171"/>
      <c r="CI574" s="58">
        <v>1</v>
      </c>
      <c r="CJ574" s="58">
        <v>236</v>
      </c>
      <c r="CK574" s="58">
        <v>0</v>
      </c>
      <c r="CL574" s="112"/>
      <c r="CM574" s="58">
        <v>1</v>
      </c>
      <c r="CN574" s="112"/>
      <c r="CO574" s="171"/>
      <c r="CP574" s="58">
        <v>5</v>
      </c>
      <c r="CQ574" s="58">
        <v>0</v>
      </c>
      <c r="CR574" s="58">
        <v>5</v>
      </c>
      <c r="CS574" s="64">
        <v>12</v>
      </c>
      <c r="CT574" s="64">
        <v>17</v>
      </c>
      <c r="CU574" s="63">
        <v>0.70588235290000001</v>
      </c>
      <c r="CV574" s="62">
        <v>0.98932384340000001</v>
      </c>
      <c r="CW574" s="62">
        <v>0.70588235290000001</v>
      </c>
      <c r="CX574" s="46">
        <f t="shared" si="87"/>
        <v>10.336889388174999</v>
      </c>
      <c r="CY574" s="60">
        <v>0</v>
      </c>
      <c r="CZ574" s="60">
        <v>0</v>
      </c>
      <c r="DA574" s="46">
        <f t="shared" si="88"/>
        <v>14.117647057999999</v>
      </c>
      <c r="DB574" s="60">
        <v>0</v>
      </c>
      <c r="DC574" s="60">
        <v>0</v>
      </c>
      <c r="DD574" s="66">
        <v>0</v>
      </c>
      <c r="DE574" s="49">
        <f t="shared" si="89"/>
        <v>0.5287467339713513</v>
      </c>
    </row>
    <row r="575" spans="1:109" x14ac:dyDescent="0.45">
      <c r="A575" s="56" t="s">
        <v>3018</v>
      </c>
      <c r="B575" s="57" t="s">
        <v>3019</v>
      </c>
      <c r="C575" s="56" t="s">
        <v>3020</v>
      </c>
      <c r="D575" s="56" t="s">
        <v>3021</v>
      </c>
      <c r="E575" s="56" t="s">
        <v>3022</v>
      </c>
      <c r="F575" s="56" t="s">
        <v>2901</v>
      </c>
      <c r="G575" s="56" t="s">
        <v>2901</v>
      </c>
      <c r="H575" s="56" t="s">
        <v>142</v>
      </c>
      <c r="I575" s="58">
        <v>0</v>
      </c>
      <c r="J575" s="59">
        <v>99</v>
      </c>
      <c r="K575" s="60">
        <v>2.31</v>
      </c>
      <c r="L575" s="47">
        <f>IF(K575&lt;Benchmarks!C$9,0,IF(K575&lt;Benchmarks!D$9,1,IF(K575&lt;Benchmarks!E$9,2,IF(K575&lt;Benchmarks!F$9,3,IF(K575&lt;Benchmarks!G$9,4,IF(K575&lt;Benchmarks!H$9,5,6))))))</f>
        <v>1</v>
      </c>
      <c r="M575" s="62">
        <v>0.72992700730000004</v>
      </c>
      <c r="N575" s="46">
        <f t="shared" si="80"/>
        <v>0.72992700730000004</v>
      </c>
      <c r="O575" s="60">
        <v>0.86</v>
      </c>
      <c r="P575" s="47">
        <f>IF(O575&lt;Benchmarks!C$8,0,IF(O575&lt;Benchmarks!D$8,1,IF(O575&lt;Benchmarks!E$8,2,IF(O575&lt;Benchmarks!F$8,3,IF(O575&lt;Benchmarks!G$8,4,IF(O575&lt;Benchmarks!H$8,5,6))))))</f>
        <v>0</v>
      </c>
      <c r="Q575" s="62">
        <v>1</v>
      </c>
      <c r="R575" s="46">
        <f t="shared" si="81"/>
        <v>0</v>
      </c>
      <c r="S575" s="60">
        <v>0.45900000000000002</v>
      </c>
      <c r="T575" s="47">
        <f>IF(S575&lt;Benchmarks!C$7,0,IF(S575&lt;Benchmarks!D$7,1,IF(S575&lt;Benchmarks!E$7,2,IF(S575&lt;Benchmarks!F$7,3,IF(S575&lt;Benchmarks!G$7,4,IF(S575&lt;Benchmarks!H$7,5,6))))))</f>
        <v>4</v>
      </c>
      <c r="U575" s="62">
        <v>1</v>
      </c>
      <c r="V575" s="46">
        <f t="shared" si="82"/>
        <v>4</v>
      </c>
      <c r="W575" s="60">
        <v>3.6280000000000001</v>
      </c>
      <c r="X575" s="44">
        <f>IF(W575&lt;Benchmarks!C$5,0,IF(W575&lt;Benchmarks!D$5,1,IF(W575&lt;Benchmarks!E$5,2,IF(W575&lt;Benchmarks!F$5,3,IF(W575&lt;Benchmarks!G$5,4,IF(W575&lt;Benchmarks!H$5,5,6))))))</f>
        <v>0</v>
      </c>
      <c r="Y575" s="62">
        <v>0.95255474449999999</v>
      </c>
      <c r="Z575" s="46">
        <f t="shared" si="83"/>
        <v>0</v>
      </c>
      <c r="AA575" s="60">
        <v>3.367</v>
      </c>
      <c r="AB575" s="44">
        <f>IF(AA575&lt;Benchmarks!C$6,0,IF(AA575&lt;Benchmarks!D$6,1,IF(AA575&lt;Benchmarks!E$6,2,IF(AA575&lt;Benchmarks!F$6,3,IF(AA575&lt;Benchmarks!G$6,4,IF(AA575&lt;Benchmarks!H$6,5,6))))))</f>
        <v>1</v>
      </c>
      <c r="AC575" s="62">
        <v>0.8461538462</v>
      </c>
      <c r="AD575" s="46">
        <f t="shared" si="84"/>
        <v>0.8461538462</v>
      </c>
      <c r="AE575" s="46">
        <f t="shared" si="85"/>
        <v>5.5760808534999997</v>
      </c>
      <c r="AF575" s="58">
        <v>30</v>
      </c>
      <c r="AG575" s="48">
        <f t="shared" si="86"/>
        <v>0.18586936178333333</v>
      </c>
      <c r="AH575" s="171"/>
      <c r="AI575" s="58">
        <v>1</v>
      </c>
      <c r="AJ575" s="58">
        <v>175</v>
      </c>
      <c r="AK575" s="58">
        <v>0</v>
      </c>
      <c r="AL575" s="111"/>
      <c r="AM575" s="58">
        <v>1</v>
      </c>
      <c r="AN575" s="171"/>
      <c r="AO575" s="58">
        <v>1</v>
      </c>
      <c r="AP575" s="58">
        <v>215</v>
      </c>
      <c r="AQ575" s="58">
        <v>0</v>
      </c>
      <c r="AR575" s="111"/>
      <c r="AS575" s="58">
        <v>1</v>
      </c>
      <c r="AT575" s="62">
        <v>7.6786506899999996E-2</v>
      </c>
      <c r="AU575" s="58">
        <v>0</v>
      </c>
      <c r="AV575" s="58">
        <v>4</v>
      </c>
      <c r="AW575" s="58">
        <v>0</v>
      </c>
      <c r="AX575" s="58">
        <v>4</v>
      </c>
      <c r="AY575" s="171"/>
      <c r="AZ575" s="58">
        <v>1</v>
      </c>
      <c r="BA575" s="58">
        <v>58</v>
      </c>
      <c r="BB575" s="58">
        <v>0</v>
      </c>
      <c r="BC575" s="111"/>
      <c r="BD575" s="58">
        <v>1</v>
      </c>
      <c r="BE575" s="62">
        <v>0.7567687528</v>
      </c>
      <c r="BF575" s="58">
        <v>0</v>
      </c>
      <c r="BG575" s="58">
        <v>5</v>
      </c>
      <c r="BH575" s="58">
        <v>6</v>
      </c>
      <c r="BI575" s="58">
        <v>6</v>
      </c>
      <c r="BJ575" s="58">
        <v>6</v>
      </c>
      <c r="BK575" s="61">
        <v>0</v>
      </c>
      <c r="BL575" s="61">
        <v>0</v>
      </c>
      <c r="BM575" s="61">
        <v>197</v>
      </c>
      <c r="BN575" s="64">
        <v>0</v>
      </c>
      <c r="BO575" s="63">
        <v>0</v>
      </c>
      <c r="BP575" s="58">
        <v>0</v>
      </c>
      <c r="BQ575" s="61">
        <v>0</v>
      </c>
      <c r="BR575" s="61">
        <v>0</v>
      </c>
      <c r="BS575" s="61">
        <v>237</v>
      </c>
      <c r="BT575" s="64">
        <v>0</v>
      </c>
      <c r="BU575" s="63">
        <v>0</v>
      </c>
      <c r="BV575" s="64">
        <v>0</v>
      </c>
      <c r="BW575" s="112"/>
      <c r="BX575" s="172"/>
      <c r="BY575" s="64">
        <v>6</v>
      </c>
      <c r="BZ575" s="64">
        <v>0</v>
      </c>
      <c r="CA575" s="64">
        <v>6</v>
      </c>
      <c r="CB575" s="177"/>
      <c r="CC575" s="61">
        <v>1</v>
      </c>
      <c r="CD575" s="61">
        <v>177</v>
      </c>
      <c r="CE575" s="64">
        <v>0</v>
      </c>
      <c r="CF575" s="112"/>
      <c r="CG575" s="58">
        <v>1</v>
      </c>
      <c r="CH575" s="171"/>
      <c r="CI575" s="58">
        <v>1</v>
      </c>
      <c r="CJ575" s="58">
        <v>222</v>
      </c>
      <c r="CK575" s="58">
        <v>0</v>
      </c>
      <c r="CL575" s="112"/>
      <c r="CM575" s="58">
        <v>1</v>
      </c>
      <c r="CN575" s="112"/>
      <c r="CO575" s="171"/>
      <c r="CP575" s="58">
        <v>5</v>
      </c>
      <c r="CQ575" s="58">
        <v>0</v>
      </c>
      <c r="CR575" s="58">
        <v>5</v>
      </c>
      <c r="CS575" s="64">
        <v>17</v>
      </c>
      <c r="CT575" s="64">
        <v>17</v>
      </c>
      <c r="CU575" s="63">
        <v>1</v>
      </c>
      <c r="CV575" s="62">
        <v>0.97119341560000005</v>
      </c>
      <c r="CW575" s="62">
        <v>1</v>
      </c>
      <c r="CX575" s="46">
        <f t="shared" si="87"/>
        <v>4.8790707468124994</v>
      </c>
      <c r="CY575" s="60">
        <v>0</v>
      </c>
      <c r="CZ575" s="60">
        <v>0</v>
      </c>
      <c r="DA575" s="46">
        <f t="shared" si="88"/>
        <v>20</v>
      </c>
      <c r="DB575" s="60">
        <v>0</v>
      </c>
      <c r="DC575" s="60">
        <v>0</v>
      </c>
      <c r="DD575" s="66">
        <v>0</v>
      </c>
      <c r="DE575" s="49">
        <f t="shared" si="89"/>
        <v>0.53792585398513515</v>
      </c>
    </row>
    <row r="576" spans="1:109" x14ac:dyDescent="0.45">
      <c r="A576" s="56" t="s">
        <v>3023</v>
      </c>
      <c r="B576" s="57" t="s">
        <v>3024</v>
      </c>
      <c r="C576" s="56" t="s">
        <v>3025</v>
      </c>
      <c r="D576" s="56" t="s">
        <v>3026</v>
      </c>
      <c r="E576" s="56" t="s">
        <v>3027</v>
      </c>
      <c r="F576" s="56" t="s">
        <v>2901</v>
      </c>
      <c r="G576" s="56" t="s">
        <v>2901</v>
      </c>
      <c r="H576" s="56" t="s">
        <v>142</v>
      </c>
      <c r="I576" s="58">
        <v>0</v>
      </c>
      <c r="J576" s="59">
        <v>44</v>
      </c>
      <c r="K576" s="60">
        <v>2.492</v>
      </c>
      <c r="L576" s="47">
        <f>IF(K576&lt;Benchmarks!C$9,0,IF(K576&lt;Benchmarks!D$9,1,IF(K576&lt;Benchmarks!E$9,2,IF(K576&lt;Benchmarks!F$9,3,IF(K576&lt;Benchmarks!G$9,4,IF(K576&lt;Benchmarks!H$9,5,6))))))</f>
        <v>3</v>
      </c>
      <c r="M576" s="62">
        <v>0.36861313870000001</v>
      </c>
      <c r="N576" s="46">
        <f t="shared" si="80"/>
        <v>1.1058394161</v>
      </c>
      <c r="O576" s="60">
        <v>1.5409999999999999</v>
      </c>
      <c r="P576" s="47">
        <f>IF(O576&lt;Benchmarks!C$8,0,IF(O576&lt;Benchmarks!D$8,1,IF(O576&lt;Benchmarks!E$8,2,IF(O576&lt;Benchmarks!F$8,3,IF(O576&lt;Benchmarks!G$8,4,IF(O576&lt;Benchmarks!H$8,5,6))))))</f>
        <v>6</v>
      </c>
      <c r="Q576" s="62">
        <v>0.66423357660000004</v>
      </c>
      <c r="R576" s="46">
        <f t="shared" si="81"/>
        <v>3.9854014596000003</v>
      </c>
      <c r="S576" s="60">
        <v>0.41599999999999998</v>
      </c>
      <c r="T576" s="47">
        <f>IF(S576&lt;Benchmarks!C$7,0,IF(S576&lt;Benchmarks!D$7,1,IF(S576&lt;Benchmarks!E$7,2,IF(S576&lt;Benchmarks!F$7,3,IF(S576&lt;Benchmarks!G$7,4,IF(S576&lt;Benchmarks!H$7,5,6))))))</f>
        <v>3</v>
      </c>
      <c r="U576" s="62">
        <v>0.66423357660000004</v>
      </c>
      <c r="V576" s="46">
        <f t="shared" si="82"/>
        <v>1.9927007298000001</v>
      </c>
      <c r="W576" s="60">
        <v>4.4489999999999998</v>
      </c>
      <c r="X576" s="44">
        <f>IF(W576&lt;Benchmarks!C$5,0,IF(W576&lt;Benchmarks!D$5,1,IF(W576&lt;Benchmarks!E$5,2,IF(W576&lt;Benchmarks!F$5,3,IF(W576&lt;Benchmarks!G$5,4,IF(W576&lt;Benchmarks!H$5,5,6))))))</f>
        <v>5</v>
      </c>
      <c r="Y576" s="62">
        <v>0.58394160579999999</v>
      </c>
      <c r="Z576" s="46">
        <f t="shared" si="83"/>
        <v>2.9197080289999997</v>
      </c>
      <c r="AA576" s="60">
        <v>3.8780000000000001</v>
      </c>
      <c r="AB576" s="44">
        <f>IF(AA576&lt;Benchmarks!C$6,0,IF(AA576&lt;Benchmarks!D$6,1,IF(AA576&lt;Benchmarks!E$6,2,IF(AA576&lt;Benchmarks!F$6,3,IF(AA576&lt;Benchmarks!G$6,4,IF(AA576&lt;Benchmarks!H$6,5,6))))))</f>
        <v>4</v>
      </c>
      <c r="AC576" s="62">
        <v>0.47435897440000002</v>
      </c>
      <c r="AD576" s="46">
        <f t="shared" si="84"/>
        <v>1.8974358976000001</v>
      </c>
      <c r="AE576" s="46">
        <f t="shared" si="85"/>
        <v>11.901085532100002</v>
      </c>
      <c r="AF576" s="58">
        <v>30</v>
      </c>
      <c r="AG576" s="48">
        <f t="shared" si="86"/>
        <v>0.39670285107000003</v>
      </c>
      <c r="AH576" s="171"/>
      <c r="AI576" s="58">
        <v>1</v>
      </c>
      <c r="AJ576" s="58">
        <v>68</v>
      </c>
      <c r="AK576" s="58">
        <v>0</v>
      </c>
      <c r="AL576" s="111"/>
      <c r="AM576" s="58">
        <v>1</v>
      </c>
      <c r="AN576" s="171"/>
      <c r="AO576" s="58">
        <v>1</v>
      </c>
      <c r="AP576" s="58">
        <v>82</v>
      </c>
      <c r="AQ576" s="58">
        <v>0</v>
      </c>
      <c r="AR576" s="111"/>
      <c r="AS576" s="58">
        <v>1</v>
      </c>
      <c r="AT576" s="62">
        <v>0.97507082150000002</v>
      </c>
      <c r="AU576" s="58">
        <v>0</v>
      </c>
      <c r="AV576" s="58">
        <v>5</v>
      </c>
      <c r="AW576" s="58">
        <v>6</v>
      </c>
      <c r="AX576" s="58">
        <v>6</v>
      </c>
      <c r="AY576" s="58">
        <v>0</v>
      </c>
      <c r="AZ576" s="58">
        <v>0</v>
      </c>
      <c r="BA576" s="171"/>
      <c r="BB576" s="58">
        <v>4</v>
      </c>
      <c r="BC576" s="111"/>
      <c r="BD576" s="58">
        <v>4</v>
      </c>
      <c r="BE576" s="111"/>
      <c r="BF576" s="171"/>
      <c r="BG576" s="171"/>
      <c r="BH576" s="171"/>
      <c r="BI576" s="171"/>
      <c r="BJ576" s="58">
        <v>6</v>
      </c>
      <c r="BK576" s="61">
        <v>0</v>
      </c>
      <c r="BL576" s="61">
        <v>0</v>
      </c>
      <c r="BM576" s="61">
        <v>131</v>
      </c>
      <c r="BN576" s="64">
        <v>0</v>
      </c>
      <c r="BO576" s="63">
        <v>0</v>
      </c>
      <c r="BP576" s="58">
        <v>0</v>
      </c>
      <c r="BQ576" s="61">
        <v>0</v>
      </c>
      <c r="BR576" s="61">
        <v>0</v>
      </c>
      <c r="BS576" s="61">
        <v>117</v>
      </c>
      <c r="BT576" s="64">
        <v>0</v>
      </c>
      <c r="BU576" s="63">
        <v>0</v>
      </c>
      <c r="BV576" s="64">
        <v>0</v>
      </c>
      <c r="BW576" s="112"/>
      <c r="BX576" s="172"/>
      <c r="BY576" s="64">
        <v>6</v>
      </c>
      <c r="BZ576" s="64">
        <v>0</v>
      </c>
      <c r="CA576" s="64">
        <v>6</v>
      </c>
      <c r="CB576" s="65">
        <v>48</v>
      </c>
      <c r="CC576" s="61">
        <v>0</v>
      </c>
      <c r="CD576" s="61">
        <v>126</v>
      </c>
      <c r="CE576" s="64">
        <v>0</v>
      </c>
      <c r="CF576" s="63">
        <v>0.38095000000000001</v>
      </c>
      <c r="CG576" s="58">
        <v>0</v>
      </c>
      <c r="CH576" s="58">
        <v>44</v>
      </c>
      <c r="CI576" s="58">
        <v>0</v>
      </c>
      <c r="CJ576" s="58">
        <v>109</v>
      </c>
      <c r="CK576" s="58">
        <v>0</v>
      </c>
      <c r="CL576" s="63">
        <v>0.40366999999999997</v>
      </c>
      <c r="CM576" s="58">
        <v>0</v>
      </c>
      <c r="CN576" s="112"/>
      <c r="CO576" s="171"/>
      <c r="CP576" s="58">
        <v>0</v>
      </c>
      <c r="CQ576" s="58">
        <v>0</v>
      </c>
      <c r="CR576" s="58">
        <v>0</v>
      </c>
      <c r="CS576" s="64">
        <v>12</v>
      </c>
      <c r="CT576" s="64">
        <v>17</v>
      </c>
      <c r="CU576" s="63">
        <v>0.70588235290000001</v>
      </c>
      <c r="CV576" s="62">
        <v>0.90322580649999995</v>
      </c>
      <c r="CW576" s="62">
        <v>0.35294117650000001</v>
      </c>
      <c r="CX576" s="46">
        <f t="shared" si="87"/>
        <v>10.4134498405875</v>
      </c>
      <c r="CY576" s="60">
        <v>0</v>
      </c>
      <c r="CZ576" s="60">
        <v>0</v>
      </c>
      <c r="DA576" s="46">
        <f t="shared" si="88"/>
        <v>7.0588235299999997</v>
      </c>
      <c r="DB576" s="60">
        <v>0</v>
      </c>
      <c r="DC576" s="60">
        <v>0</v>
      </c>
      <c r="DD576" s="66">
        <v>0</v>
      </c>
      <c r="DE576" s="49">
        <f t="shared" si="89"/>
        <v>0.37777888368837842</v>
      </c>
    </row>
    <row r="577" spans="1:109" x14ac:dyDescent="0.45">
      <c r="A577" s="56" t="s">
        <v>3028</v>
      </c>
      <c r="B577" s="57" t="s">
        <v>3029</v>
      </c>
      <c r="C577" s="56" t="s">
        <v>3030</v>
      </c>
      <c r="D577" s="56" t="s">
        <v>3031</v>
      </c>
      <c r="E577" s="56" t="s">
        <v>3032</v>
      </c>
      <c r="F577" s="56" t="s">
        <v>2901</v>
      </c>
      <c r="G577" s="56" t="s">
        <v>2901</v>
      </c>
      <c r="H577" s="56" t="s">
        <v>142</v>
      </c>
      <c r="I577" s="58">
        <v>0</v>
      </c>
      <c r="J577" s="59">
        <v>162</v>
      </c>
      <c r="K577" s="60">
        <v>2.4430000000000001</v>
      </c>
      <c r="L577" s="47">
        <f>IF(K577&lt;Benchmarks!C$9,0,IF(K577&lt;Benchmarks!D$9,1,IF(K577&lt;Benchmarks!E$9,2,IF(K577&lt;Benchmarks!F$9,3,IF(K577&lt;Benchmarks!G$9,4,IF(K577&lt;Benchmarks!H$9,5,6))))))</f>
        <v>2</v>
      </c>
      <c r="M577" s="62">
        <v>0.81386861310000003</v>
      </c>
      <c r="N577" s="46">
        <f t="shared" si="80"/>
        <v>1.6277372262000001</v>
      </c>
      <c r="O577" s="60">
        <v>1.264</v>
      </c>
      <c r="P577" s="47">
        <f>IF(O577&lt;Benchmarks!C$8,0,IF(O577&lt;Benchmarks!D$8,1,IF(O577&lt;Benchmarks!E$8,2,IF(O577&lt;Benchmarks!F$8,3,IF(O577&lt;Benchmarks!G$8,4,IF(O577&lt;Benchmarks!H$8,5,6))))))</f>
        <v>5</v>
      </c>
      <c r="Q577" s="62">
        <v>1</v>
      </c>
      <c r="R577" s="46">
        <f t="shared" si="81"/>
        <v>5</v>
      </c>
      <c r="S577" s="60">
        <v>0.29399999999999998</v>
      </c>
      <c r="T577" s="47">
        <f>IF(S577&lt;Benchmarks!C$7,0,IF(S577&lt;Benchmarks!D$7,1,IF(S577&lt;Benchmarks!E$7,2,IF(S577&lt;Benchmarks!F$7,3,IF(S577&lt;Benchmarks!G$7,4,IF(S577&lt;Benchmarks!H$7,5,6))))))</f>
        <v>0</v>
      </c>
      <c r="U577" s="62">
        <v>1</v>
      </c>
      <c r="V577" s="46">
        <f t="shared" si="82"/>
        <v>0</v>
      </c>
      <c r="W577" s="60">
        <v>4</v>
      </c>
      <c r="X577" s="44">
        <f>IF(W577&lt;Benchmarks!C$5,0,IF(W577&lt;Benchmarks!D$5,1,IF(W577&lt;Benchmarks!E$5,2,IF(W577&lt;Benchmarks!F$5,3,IF(W577&lt;Benchmarks!G$5,4,IF(W577&lt;Benchmarks!H$5,5,6))))))</f>
        <v>3</v>
      </c>
      <c r="Y577" s="62">
        <v>0.93795620440000005</v>
      </c>
      <c r="Z577" s="46">
        <f t="shared" si="83"/>
        <v>2.8138686132000004</v>
      </c>
      <c r="AA577" s="60">
        <v>3.6440000000000001</v>
      </c>
      <c r="AB577" s="44">
        <f>IF(AA577&lt;Benchmarks!C$6,0,IF(AA577&lt;Benchmarks!D$6,1,IF(AA577&lt;Benchmarks!E$6,2,IF(AA577&lt;Benchmarks!F$6,3,IF(AA577&lt;Benchmarks!G$6,4,IF(AA577&lt;Benchmarks!H$6,5,6))))))</f>
        <v>3</v>
      </c>
      <c r="AC577" s="62">
        <v>0.8461538462</v>
      </c>
      <c r="AD577" s="46">
        <f t="shared" si="84"/>
        <v>2.5384615386</v>
      </c>
      <c r="AE577" s="46">
        <f t="shared" si="85"/>
        <v>11.980067378000001</v>
      </c>
      <c r="AF577" s="58">
        <v>30</v>
      </c>
      <c r="AG577" s="48">
        <f t="shared" si="86"/>
        <v>0.39933557926666668</v>
      </c>
      <c r="AH577" s="58">
        <v>0</v>
      </c>
      <c r="AI577" s="58">
        <v>0</v>
      </c>
      <c r="AJ577" s="58">
        <v>396</v>
      </c>
      <c r="AK577" s="58">
        <v>0</v>
      </c>
      <c r="AL577" s="62">
        <v>0</v>
      </c>
      <c r="AM577" s="58">
        <v>0</v>
      </c>
      <c r="AN577" s="171"/>
      <c r="AO577" s="58">
        <v>1</v>
      </c>
      <c r="AP577" s="58">
        <v>384</v>
      </c>
      <c r="AQ577" s="58">
        <v>0</v>
      </c>
      <c r="AR577" s="111"/>
      <c r="AS577" s="58">
        <v>1</v>
      </c>
      <c r="AT577" s="111"/>
      <c r="AU577" s="171"/>
      <c r="AV577" s="58">
        <v>6</v>
      </c>
      <c r="AW577" s="58">
        <v>0</v>
      </c>
      <c r="AX577" s="58">
        <v>6</v>
      </c>
      <c r="AY577" s="171"/>
      <c r="AZ577" s="58">
        <v>1</v>
      </c>
      <c r="BA577" s="58">
        <v>96</v>
      </c>
      <c r="BB577" s="58">
        <v>0</v>
      </c>
      <c r="BC577" s="111"/>
      <c r="BD577" s="58">
        <v>1</v>
      </c>
      <c r="BE577" s="111"/>
      <c r="BF577" s="171"/>
      <c r="BG577" s="58">
        <v>6</v>
      </c>
      <c r="BH577" s="58">
        <v>0</v>
      </c>
      <c r="BI577" s="58">
        <v>6</v>
      </c>
      <c r="BJ577" s="58">
        <v>6</v>
      </c>
      <c r="BK577" s="175"/>
      <c r="BL577" s="61">
        <v>1</v>
      </c>
      <c r="BM577" s="61">
        <v>461</v>
      </c>
      <c r="BN577" s="64">
        <v>0</v>
      </c>
      <c r="BO577" s="112"/>
      <c r="BP577" s="58">
        <v>1</v>
      </c>
      <c r="BQ577" s="175"/>
      <c r="BR577" s="61">
        <v>1</v>
      </c>
      <c r="BS577" s="61">
        <v>454</v>
      </c>
      <c r="BT577" s="64">
        <v>0</v>
      </c>
      <c r="BU577" s="112"/>
      <c r="BV577" s="64">
        <v>1</v>
      </c>
      <c r="BW577" s="112"/>
      <c r="BX577" s="172"/>
      <c r="BY577" s="64">
        <v>1</v>
      </c>
      <c r="BZ577" s="64">
        <v>0</v>
      </c>
      <c r="CA577" s="64">
        <v>1</v>
      </c>
      <c r="CB577" s="65">
        <v>0</v>
      </c>
      <c r="CC577" s="61">
        <v>0</v>
      </c>
      <c r="CD577" s="61">
        <v>339</v>
      </c>
      <c r="CE577" s="64">
        <v>0</v>
      </c>
      <c r="CF577" s="63">
        <v>0</v>
      </c>
      <c r="CG577" s="58">
        <v>0</v>
      </c>
      <c r="CH577" s="58">
        <v>0</v>
      </c>
      <c r="CI577" s="58">
        <v>0</v>
      </c>
      <c r="CJ577" s="58">
        <v>349</v>
      </c>
      <c r="CK577" s="58">
        <v>0</v>
      </c>
      <c r="CL577" s="63">
        <v>0</v>
      </c>
      <c r="CM577" s="58">
        <v>0</v>
      </c>
      <c r="CN577" s="112"/>
      <c r="CO577" s="171"/>
      <c r="CP577" s="58">
        <v>5</v>
      </c>
      <c r="CQ577" s="58">
        <v>0</v>
      </c>
      <c r="CR577" s="58">
        <v>5</v>
      </c>
      <c r="CS577" s="64">
        <v>12</v>
      </c>
      <c r="CT577" s="64">
        <v>17</v>
      </c>
      <c r="CU577" s="63">
        <v>0.70588235290000001</v>
      </c>
      <c r="CV577" s="62">
        <v>0.99554565699999997</v>
      </c>
      <c r="CW577" s="62">
        <v>0.70588235290000001</v>
      </c>
      <c r="CX577" s="46">
        <f t="shared" si="87"/>
        <v>10.482558955750001</v>
      </c>
      <c r="CY577" s="60">
        <v>0</v>
      </c>
      <c r="CZ577" s="60">
        <v>0</v>
      </c>
      <c r="DA577" s="46">
        <f t="shared" si="88"/>
        <v>14.117647057999999</v>
      </c>
      <c r="DB577" s="60">
        <v>0</v>
      </c>
      <c r="DC577" s="60">
        <v>0</v>
      </c>
      <c r="DD577" s="66">
        <v>0</v>
      </c>
      <c r="DE577" s="49">
        <f t="shared" si="89"/>
        <v>0.53189634624324322</v>
      </c>
    </row>
    <row r="578" spans="1:109" x14ac:dyDescent="0.45">
      <c r="A578" s="56" t="s">
        <v>3033</v>
      </c>
      <c r="B578" s="57" t="s">
        <v>3034</v>
      </c>
      <c r="C578" s="56" t="s">
        <v>3035</v>
      </c>
      <c r="D578" s="56" t="s">
        <v>3036</v>
      </c>
      <c r="E578" s="56" t="s">
        <v>3037</v>
      </c>
      <c r="F578" s="56" t="s">
        <v>2907</v>
      </c>
      <c r="G578" s="56" t="s">
        <v>2907</v>
      </c>
      <c r="H578" s="56" t="s">
        <v>142</v>
      </c>
      <c r="I578" s="58">
        <v>0</v>
      </c>
      <c r="J578" s="59">
        <v>140</v>
      </c>
      <c r="K578" s="60">
        <v>1.9470000000000001</v>
      </c>
      <c r="L578" s="47">
        <f>IF(K578&lt;Benchmarks!C$9,0,IF(K578&lt;Benchmarks!D$9,1,IF(K578&lt;Benchmarks!E$9,2,IF(K578&lt;Benchmarks!F$9,3,IF(K578&lt;Benchmarks!G$9,4,IF(K578&lt;Benchmarks!H$9,5,6))))))</f>
        <v>0</v>
      </c>
      <c r="M578" s="62">
        <v>0.97810218979999997</v>
      </c>
      <c r="N578" s="46">
        <f t="shared" si="80"/>
        <v>0</v>
      </c>
      <c r="O578" s="60">
        <v>1.387</v>
      </c>
      <c r="P578" s="47">
        <f>IF(O578&lt;Benchmarks!C$8,0,IF(O578&lt;Benchmarks!D$8,1,IF(O578&lt;Benchmarks!E$8,2,IF(O578&lt;Benchmarks!F$8,3,IF(O578&lt;Benchmarks!G$8,4,IF(O578&lt;Benchmarks!H$8,5,6))))))</f>
        <v>5</v>
      </c>
      <c r="Q578" s="62">
        <v>1</v>
      </c>
      <c r="R578" s="46">
        <f t="shared" si="81"/>
        <v>5</v>
      </c>
      <c r="S578" s="60">
        <v>0.39400000000000002</v>
      </c>
      <c r="T578" s="47">
        <f>IF(S578&lt;Benchmarks!C$7,0,IF(S578&lt;Benchmarks!D$7,1,IF(S578&lt;Benchmarks!E$7,2,IF(S578&lt;Benchmarks!F$7,3,IF(S578&lt;Benchmarks!G$7,4,IF(S578&lt;Benchmarks!H$7,5,6))))))</f>
        <v>2</v>
      </c>
      <c r="U578" s="62">
        <v>1</v>
      </c>
      <c r="V578" s="46">
        <f t="shared" si="82"/>
        <v>2</v>
      </c>
      <c r="W578" s="60">
        <v>3.7280000000000002</v>
      </c>
      <c r="X578" s="44">
        <f>IF(W578&lt;Benchmarks!C$5,0,IF(W578&lt;Benchmarks!D$5,1,IF(W578&lt;Benchmarks!E$5,2,IF(W578&lt;Benchmarks!F$5,3,IF(W578&lt;Benchmarks!G$5,4,IF(W578&lt;Benchmarks!H$5,5,6))))))</f>
        <v>1</v>
      </c>
      <c r="Y578" s="62">
        <v>1</v>
      </c>
      <c r="Z578" s="46">
        <f t="shared" si="83"/>
        <v>1</v>
      </c>
      <c r="AA578" s="60">
        <v>3.2029999999999998</v>
      </c>
      <c r="AB578" s="44">
        <f>IF(AA578&lt;Benchmarks!C$6,0,IF(AA578&lt;Benchmarks!D$6,1,IF(AA578&lt;Benchmarks!E$6,2,IF(AA578&lt;Benchmarks!F$6,3,IF(AA578&lt;Benchmarks!G$6,4,IF(AA578&lt;Benchmarks!H$6,5,6))))))</f>
        <v>0</v>
      </c>
      <c r="AC578" s="62">
        <v>1</v>
      </c>
      <c r="AD578" s="46">
        <f t="shared" si="84"/>
        <v>0</v>
      </c>
      <c r="AE578" s="46">
        <f t="shared" si="85"/>
        <v>8</v>
      </c>
      <c r="AF578" s="58">
        <v>30</v>
      </c>
      <c r="AG578" s="48">
        <f t="shared" si="86"/>
        <v>0.26666666666666666</v>
      </c>
      <c r="AH578" s="171"/>
      <c r="AI578" s="58">
        <v>1</v>
      </c>
      <c r="AJ578" s="58">
        <v>425</v>
      </c>
      <c r="AK578" s="58">
        <v>0</v>
      </c>
      <c r="AL578" s="111"/>
      <c r="AM578" s="58">
        <v>1</v>
      </c>
      <c r="AN578" s="171"/>
      <c r="AO578" s="58">
        <v>1</v>
      </c>
      <c r="AP578" s="58">
        <v>427</v>
      </c>
      <c r="AQ578" s="58">
        <v>0</v>
      </c>
      <c r="AR578" s="111"/>
      <c r="AS578" s="58">
        <v>1</v>
      </c>
      <c r="AT578" s="62">
        <v>0.2081563297</v>
      </c>
      <c r="AU578" s="58">
        <v>0</v>
      </c>
      <c r="AV578" s="58">
        <v>5</v>
      </c>
      <c r="AW578" s="58">
        <v>6</v>
      </c>
      <c r="AX578" s="58">
        <v>6</v>
      </c>
      <c r="AY578" s="171"/>
      <c r="AZ578" s="58">
        <v>1</v>
      </c>
      <c r="BA578" s="58">
        <v>110</v>
      </c>
      <c r="BB578" s="58">
        <v>0</v>
      </c>
      <c r="BC578" s="111"/>
      <c r="BD578" s="58">
        <v>1</v>
      </c>
      <c r="BE578" s="62">
        <v>1.2268479184000001</v>
      </c>
      <c r="BF578" s="58">
        <v>0</v>
      </c>
      <c r="BG578" s="58">
        <v>6</v>
      </c>
      <c r="BH578" s="58">
        <v>6</v>
      </c>
      <c r="BI578" s="58">
        <v>6</v>
      </c>
      <c r="BJ578" s="58">
        <v>6</v>
      </c>
      <c r="BK578" s="175"/>
      <c r="BL578" s="61">
        <v>1</v>
      </c>
      <c r="BM578" s="61">
        <v>464</v>
      </c>
      <c r="BN578" s="64">
        <v>0</v>
      </c>
      <c r="BO578" s="112"/>
      <c r="BP578" s="58">
        <v>1</v>
      </c>
      <c r="BQ578" s="61">
        <v>0</v>
      </c>
      <c r="BR578" s="61">
        <v>0</v>
      </c>
      <c r="BS578" s="61">
        <v>443</v>
      </c>
      <c r="BT578" s="64">
        <v>0</v>
      </c>
      <c r="BU578" s="63">
        <v>0</v>
      </c>
      <c r="BV578" s="64">
        <v>0</v>
      </c>
      <c r="BW578" s="112"/>
      <c r="BX578" s="64">
        <v>2</v>
      </c>
      <c r="BY578" s="64">
        <v>6</v>
      </c>
      <c r="BZ578" s="64">
        <v>6</v>
      </c>
      <c r="CA578" s="64">
        <v>6</v>
      </c>
      <c r="CB578" s="65">
        <v>44</v>
      </c>
      <c r="CC578" s="61">
        <v>0</v>
      </c>
      <c r="CD578" s="61">
        <v>433</v>
      </c>
      <c r="CE578" s="64">
        <v>0</v>
      </c>
      <c r="CF578" s="63">
        <v>0.10162</v>
      </c>
      <c r="CG578" s="58">
        <v>0</v>
      </c>
      <c r="CH578" s="58">
        <v>61</v>
      </c>
      <c r="CI578" s="58">
        <v>0</v>
      </c>
      <c r="CJ578" s="58">
        <v>428</v>
      </c>
      <c r="CK578" s="58">
        <v>0</v>
      </c>
      <c r="CL578" s="63">
        <v>0.14252000000000001</v>
      </c>
      <c r="CM578" s="58">
        <v>0</v>
      </c>
      <c r="CN578" s="112"/>
      <c r="CO578" s="171"/>
      <c r="CP578" s="58">
        <v>0</v>
      </c>
      <c r="CQ578" s="58">
        <v>0</v>
      </c>
      <c r="CR578" s="58">
        <v>0</v>
      </c>
      <c r="CS578" s="64">
        <v>12</v>
      </c>
      <c r="CT578" s="64">
        <v>17</v>
      </c>
      <c r="CU578" s="63">
        <v>0.70588235290000001</v>
      </c>
      <c r="CV578" s="62">
        <v>0.984375</v>
      </c>
      <c r="CW578" s="62">
        <v>0.70588235290000001</v>
      </c>
      <c r="CX578" s="46">
        <f t="shared" si="87"/>
        <v>7</v>
      </c>
      <c r="CY578" s="60">
        <v>0</v>
      </c>
      <c r="CZ578" s="60">
        <v>0</v>
      </c>
      <c r="DA578" s="46">
        <f t="shared" si="88"/>
        <v>14.117647057999999</v>
      </c>
      <c r="DB578" s="60">
        <v>0</v>
      </c>
      <c r="DC578" s="60">
        <v>0</v>
      </c>
      <c r="DD578" s="66">
        <v>0</v>
      </c>
      <c r="DE578" s="49">
        <f t="shared" si="89"/>
        <v>0.45659777422702702</v>
      </c>
    </row>
    <row r="579" spans="1:109" x14ac:dyDescent="0.45">
      <c r="A579" s="56" t="s">
        <v>3038</v>
      </c>
      <c r="B579" s="57" t="s">
        <v>3039</v>
      </c>
      <c r="C579" s="56" t="s">
        <v>3040</v>
      </c>
      <c r="D579" s="56" t="s">
        <v>3041</v>
      </c>
      <c r="E579" s="56" t="s">
        <v>3042</v>
      </c>
      <c r="F579" s="56" t="s">
        <v>2901</v>
      </c>
      <c r="G579" s="56" t="s">
        <v>2901</v>
      </c>
      <c r="H579" s="56" t="s">
        <v>142</v>
      </c>
      <c r="I579" s="58">
        <v>0</v>
      </c>
      <c r="J579" s="59">
        <v>99</v>
      </c>
      <c r="K579" s="60">
        <v>2.544</v>
      </c>
      <c r="L579" s="47">
        <f>IF(K579&lt;Benchmarks!C$9,0,IF(K579&lt;Benchmarks!D$9,1,IF(K579&lt;Benchmarks!E$9,2,IF(K579&lt;Benchmarks!F$9,3,IF(K579&lt;Benchmarks!G$9,4,IF(K579&lt;Benchmarks!H$9,5,6))))))</f>
        <v>3</v>
      </c>
      <c r="M579" s="62">
        <v>0.97080291969999999</v>
      </c>
      <c r="N579" s="46">
        <f t="shared" si="80"/>
        <v>2.9124087590999999</v>
      </c>
      <c r="O579" s="60">
        <v>1.145</v>
      </c>
      <c r="P579" s="47">
        <f>IF(O579&lt;Benchmarks!C$8,0,IF(O579&lt;Benchmarks!D$8,1,IF(O579&lt;Benchmarks!E$8,2,IF(O579&lt;Benchmarks!F$8,3,IF(O579&lt;Benchmarks!G$8,4,IF(O579&lt;Benchmarks!H$8,5,6))))))</f>
        <v>3</v>
      </c>
      <c r="Q579" s="62">
        <v>1</v>
      </c>
      <c r="R579" s="46">
        <f t="shared" si="81"/>
        <v>3</v>
      </c>
      <c r="S579" s="60">
        <v>0.29599999999999999</v>
      </c>
      <c r="T579" s="47">
        <f>IF(S579&lt;Benchmarks!C$7,0,IF(S579&lt;Benchmarks!D$7,1,IF(S579&lt;Benchmarks!E$7,2,IF(S579&lt;Benchmarks!F$7,3,IF(S579&lt;Benchmarks!G$7,4,IF(S579&lt;Benchmarks!H$7,5,6))))))</f>
        <v>0</v>
      </c>
      <c r="U579" s="62">
        <v>1</v>
      </c>
      <c r="V579" s="46">
        <f t="shared" si="82"/>
        <v>0</v>
      </c>
      <c r="W579" s="60">
        <v>3.9849999999999999</v>
      </c>
      <c r="X579" s="44">
        <f>IF(W579&lt;Benchmarks!C$5,0,IF(W579&lt;Benchmarks!D$5,1,IF(W579&lt;Benchmarks!E$5,2,IF(W579&lt;Benchmarks!F$5,3,IF(W579&lt;Benchmarks!G$5,4,IF(W579&lt;Benchmarks!H$5,5,6))))))</f>
        <v>3</v>
      </c>
      <c r="Y579" s="62">
        <v>0.96715328469999995</v>
      </c>
      <c r="Z579" s="46">
        <f t="shared" si="83"/>
        <v>2.9014598540999996</v>
      </c>
      <c r="AA579" s="60">
        <v>3.5139999999999998</v>
      </c>
      <c r="AB579" s="44">
        <f>IF(AA579&lt;Benchmarks!C$6,0,IF(AA579&lt;Benchmarks!D$6,1,IF(AA579&lt;Benchmarks!E$6,2,IF(AA579&lt;Benchmarks!F$6,3,IF(AA579&lt;Benchmarks!G$6,4,IF(AA579&lt;Benchmarks!H$6,5,6))))))</f>
        <v>2</v>
      </c>
      <c r="AC579" s="62">
        <v>0.8846153846</v>
      </c>
      <c r="AD579" s="46">
        <f t="shared" si="84"/>
        <v>1.7692307692</v>
      </c>
      <c r="AE579" s="46">
        <f t="shared" si="85"/>
        <v>10.5830993824</v>
      </c>
      <c r="AF579" s="58">
        <v>30</v>
      </c>
      <c r="AG579" s="48">
        <f t="shared" si="86"/>
        <v>0.35276997941333332</v>
      </c>
      <c r="AH579" s="58">
        <v>0</v>
      </c>
      <c r="AI579" s="58">
        <v>0</v>
      </c>
      <c r="AJ579" s="58">
        <v>214</v>
      </c>
      <c r="AK579" s="58">
        <v>0</v>
      </c>
      <c r="AL579" s="62">
        <v>0</v>
      </c>
      <c r="AM579" s="58">
        <v>0</v>
      </c>
      <c r="AN579" s="171"/>
      <c r="AO579" s="58">
        <v>1</v>
      </c>
      <c r="AP579" s="58">
        <v>228</v>
      </c>
      <c r="AQ579" s="58">
        <v>0</v>
      </c>
      <c r="AR579" s="111"/>
      <c r="AS579" s="58">
        <v>1</v>
      </c>
      <c r="AT579" s="111"/>
      <c r="AU579" s="171"/>
      <c r="AV579" s="58">
        <v>5</v>
      </c>
      <c r="AW579" s="58">
        <v>0</v>
      </c>
      <c r="AX579" s="58">
        <v>5</v>
      </c>
      <c r="AY579" s="171"/>
      <c r="AZ579" s="58">
        <v>1</v>
      </c>
      <c r="BA579" s="58">
        <v>66</v>
      </c>
      <c r="BB579" s="58">
        <v>0</v>
      </c>
      <c r="BC579" s="111"/>
      <c r="BD579" s="58">
        <v>1</v>
      </c>
      <c r="BE579" s="111"/>
      <c r="BF579" s="171"/>
      <c r="BG579" s="58">
        <v>4</v>
      </c>
      <c r="BH579" s="58">
        <v>0</v>
      </c>
      <c r="BI579" s="58">
        <v>4</v>
      </c>
      <c r="BJ579" s="58">
        <v>5</v>
      </c>
      <c r="BK579" s="175"/>
      <c r="BL579" s="61">
        <v>1</v>
      </c>
      <c r="BM579" s="61">
        <v>239</v>
      </c>
      <c r="BN579" s="64">
        <v>0</v>
      </c>
      <c r="BO579" s="112"/>
      <c r="BP579" s="58">
        <v>1</v>
      </c>
      <c r="BQ579" s="61">
        <v>0</v>
      </c>
      <c r="BR579" s="61">
        <v>0</v>
      </c>
      <c r="BS579" s="61">
        <v>253</v>
      </c>
      <c r="BT579" s="64">
        <v>0</v>
      </c>
      <c r="BU579" s="63">
        <v>0</v>
      </c>
      <c r="BV579" s="64">
        <v>0</v>
      </c>
      <c r="BW579" s="112"/>
      <c r="BX579" s="64">
        <v>2</v>
      </c>
      <c r="BY579" s="64">
        <v>6</v>
      </c>
      <c r="BZ579" s="64">
        <v>6</v>
      </c>
      <c r="CA579" s="64">
        <v>6</v>
      </c>
      <c r="CB579" s="177"/>
      <c r="CC579" s="61">
        <v>1</v>
      </c>
      <c r="CD579" s="61">
        <v>158</v>
      </c>
      <c r="CE579" s="64">
        <v>0</v>
      </c>
      <c r="CF579" s="112"/>
      <c r="CG579" s="58">
        <v>1</v>
      </c>
      <c r="CH579" s="171"/>
      <c r="CI579" s="58">
        <v>1</v>
      </c>
      <c r="CJ579" s="58">
        <v>161</v>
      </c>
      <c r="CK579" s="58">
        <v>0</v>
      </c>
      <c r="CL579" s="112"/>
      <c r="CM579" s="58">
        <v>1</v>
      </c>
      <c r="CN579" s="112"/>
      <c r="CO579" s="171"/>
      <c r="CP579" s="58">
        <v>5</v>
      </c>
      <c r="CQ579" s="58">
        <v>0</v>
      </c>
      <c r="CR579" s="58">
        <v>5</v>
      </c>
      <c r="CS579" s="64">
        <v>16</v>
      </c>
      <c r="CT579" s="64">
        <v>17</v>
      </c>
      <c r="CU579" s="63">
        <v>0.94117647059999998</v>
      </c>
      <c r="CV579" s="62">
        <v>0.95075757579999998</v>
      </c>
      <c r="CW579" s="62">
        <v>0.94117647059999998</v>
      </c>
      <c r="CX579" s="46">
        <f t="shared" si="87"/>
        <v>9.2602119595999994</v>
      </c>
      <c r="CY579" s="60">
        <v>0</v>
      </c>
      <c r="CZ579" s="60">
        <v>0</v>
      </c>
      <c r="DA579" s="46">
        <f t="shared" si="88"/>
        <v>18.823529411999999</v>
      </c>
      <c r="DB579" s="60">
        <v>0</v>
      </c>
      <c r="DC579" s="60">
        <v>0</v>
      </c>
      <c r="DD579" s="66">
        <v>0</v>
      </c>
      <c r="DE579" s="49">
        <f t="shared" si="89"/>
        <v>0.60721602965621624</v>
      </c>
    </row>
    <row r="580" spans="1:109" x14ac:dyDescent="0.45">
      <c r="A580" s="56" t="s">
        <v>3043</v>
      </c>
      <c r="B580" s="57" t="s">
        <v>3044</v>
      </c>
      <c r="C580" s="56" t="s">
        <v>3045</v>
      </c>
      <c r="D580" s="56" t="s">
        <v>3046</v>
      </c>
      <c r="E580" s="56" t="s">
        <v>3047</v>
      </c>
      <c r="F580" s="56" t="s">
        <v>2907</v>
      </c>
      <c r="G580" s="56" t="s">
        <v>2907</v>
      </c>
      <c r="H580" s="56" t="s">
        <v>142</v>
      </c>
      <c r="I580" s="58">
        <v>0</v>
      </c>
      <c r="J580" s="59">
        <v>177</v>
      </c>
      <c r="K580" s="60">
        <v>2.5840000000000001</v>
      </c>
      <c r="L580" s="47">
        <f>IF(K580&lt;Benchmarks!C$9,0,IF(K580&lt;Benchmarks!D$9,1,IF(K580&lt;Benchmarks!E$9,2,IF(K580&lt;Benchmarks!F$9,3,IF(K580&lt;Benchmarks!G$9,4,IF(K580&lt;Benchmarks!H$9,5,6))))))</f>
        <v>4</v>
      </c>
      <c r="M580" s="62">
        <v>0.97810218979999997</v>
      </c>
      <c r="N580" s="46">
        <f t="shared" si="80"/>
        <v>3.9124087591999999</v>
      </c>
      <c r="O580" s="60">
        <v>1.228</v>
      </c>
      <c r="P580" s="47">
        <f>IF(O580&lt;Benchmarks!C$8,0,IF(O580&lt;Benchmarks!D$8,1,IF(O580&lt;Benchmarks!E$8,2,IF(O580&lt;Benchmarks!F$8,3,IF(O580&lt;Benchmarks!G$8,4,IF(O580&lt;Benchmarks!H$8,5,6))))))</f>
        <v>4</v>
      </c>
      <c r="Q580" s="62">
        <v>1</v>
      </c>
      <c r="R580" s="46">
        <f t="shared" si="81"/>
        <v>4</v>
      </c>
      <c r="S580" s="60">
        <v>0.249</v>
      </c>
      <c r="T580" s="47">
        <f>IF(S580&lt;Benchmarks!C$7,0,IF(S580&lt;Benchmarks!D$7,1,IF(S580&lt;Benchmarks!E$7,2,IF(S580&lt;Benchmarks!F$7,3,IF(S580&lt;Benchmarks!G$7,4,IF(S580&lt;Benchmarks!H$7,5,6))))))</f>
        <v>0</v>
      </c>
      <c r="U580" s="62">
        <v>1</v>
      </c>
      <c r="V580" s="46">
        <f t="shared" si="82"/>
        <v>0</v>
      </c>
      <c r="W580" s="60">
        <v>4.0609999999999999</v>
      </c>
      <c r="X580" s="44">
        <f>IF(W580&lt;Benchmarks!C$5,0,IF(W580&lt;Benchmarks!D$5,1,IF(W580&lt;Benchmarks!E$5,2,IF(W580&lt;Benchmarks!F$5,3,IF(W580&lt;Benchmarks!G$5,4,IF(W580&lt;Benchmarks!H$5,5,6))))))</f>
        <v>3</v>
      </c>
      <c r="Y580" s="62">
        <v>0.99635036499999996</v>
      </c>
      <c r="Z580" s="46">
        <f t="shared" si="83"/>
        <v>2.9890510949999998</v>
      </c>
      <c r="AA580" s="60">
        <v>3.734</v>
      </c>
      <c r="AB580" s="44">
        <f>IF(AA580&lt;Benchmarks!C$6,0,IF(AA580&lt;Benchmarks!D$6,1,IF(AA580&lt;Benchmarks!E$6,2,IF(AA580&lt;Benchmarks!F$6,3,IF(AA580&lt;Benchmarks!G$6,4,IF(AA580&lt;Benchmarks!H$6,5,6))))))</f>
        <v>3</v>
      </c>
      <c r="AC580" s="62">
        <v>0.98717948720000004</v>
      </c>
      <c r="AD580" s="46">
        <f t="shared" si="84"/>
        <v>2.9615384616</v>
      </c>
      <c r="AE580" s="46">
        <f t="shared" si="85"/>
        <v>13.862998315800001</v>
      </c>
      <c r="AF580" s="58">
        <v>30</v>
      </c>
      <c r="AG580" s="48">
        <f t="shared" si="86"/>
        <v>0.46209994386000003</v>
      </c>
      <c r="AH580" s="58">
        <v>18</v>
      </c>
      <c r="AI580" s="58">
        <v>0</v>
      </c>
      <c r="AJ580" s="58">
        <v>479</v>
      </c>
      <c r="AK580" s="58">
        <v>0</v>
      </c>
      <c r="AL580" s="62">
        <v>3.7580000000000002E-2</v>
      </c>
      <c r="AM580" s="58">
        <v>0</v>
      </c>
      <c r="AN580" s="58">
        <v>15</v>
      </c>
      <c r="AO580" s="58">
        <v>0</v>
      </c>
      <c r="AP580" s="58">
        <v>567</v>
      </c>
      <c r="AQ580" s="58">
        <v>0</v>
      </c>
      <c r="AR580" s="62">
        <v>2.6460000000000001E-2</v>
      </c>
      <c r="AS580" s="58">
        <v>0</v>
      </c>
      <c r="AT580" s="62">
        <v>0.43067389620000002</v>
      </c>
      <c r="AU580" s="58">
        <v>0</v>
      </c>
      <c r="AV580" s="58">
        <v>5</v>
      </c>
      <c r="AW580" s="58">
        <v>6</v>
      </c>
      <c r="AX580" s="58">
        <v>6</v>
      </c>
      <c r="AY580" s="171"/>
      <c r="AZ580" s="58">
        <v>1</v>
      </c>
      <c r="BA580" s="58">
        <v>144</v>
      </c>
      <c r="BB580" s="58">
        <v>0</v>
      </c>
      <c r="BC580" s="111"/>
      <c r="BD580" s="58">
        <v>1</v>
      </c>
      <c r="BE580" s="111"/>
      <c r="BF580" s="58">
        <v>2</v>
      </c>
      <c r="BG580" s="58">
        <v>5</v>
      </c>
      <c r="BH580" s="58">
        <v>6</v>
      </c>
      <c r="BI580" s="58">
        <v>6</v>
      </c>
      <c r="BJ580" s="58">
        <v>6</v>
      </c>
      <c r="BK580" s="175"/>
      <c r="BL580" s="61">
        <v>1</v>
      </c>
      <c r="BM580" s="61">
        <v>525</v>
      </c>
      <c r="BN580" s="64">
        <v>0</v>
      </c>
      <c r="BO580" s="112"/>
      <c r="BP580" s="58">
        <v>1</v>
      </c>
      <c r="BQ580" s="175"/>
      <c r="BR580" s="61">
        <v>1</v>
      </c>
      <c r="BS580" s="61">
        <v>600</v>
      </c>
      <c r="BT580" s="64">
        <v>0</v>
      </c>
      <c r="BU580" s="112"/>
      <c r="BV580" s="64">
        <v>1</v>
      </c>
      <c r="BW580" s="112"/>
      <c r="BX580" s="172"/>
      <c r="BY580" s="64">
        <v>3</v>
      </c>
      <c r="BZ580" s="64">
        <v>0</v>
      </c>
      <c r="CA580" s="64">
        <v>3</v>
      </c>
      <c r="CB580" s="177"/>
      <c r="CC580" s="61">
        <v>1</v>
      </c>
      <c r="CD580" s="61">
        <v>468</v>
      </c>
      <c r="CE580" s="64">
        <v>0</v>
      </c>
      <c r="CF580" s="112"/>
      <c r="CG580" s="58">
        <v>1</v>
      </c>
      <c r="CH580" s="58">
        <v>21</v>
      </c>
      <c r="CI580" s="58">
        <v>0</v>
      </c>
      <c r="CJ580" s="58">
        <v>551</v>
      </c>
      <c r="CK580" s="58">
        <v>0</v>
      </c>
      <c r="CL580" s="63">
        <v>3.8109999999999998E-2</v>
      </c>
      <c r="CM580" s="58">
        <v>0</v>
      </c>
      <c r="CN580" s="112"/>
      <c r="CO580" s="171"/>
      <c r="CP580" s="58">
        <v>5</v>
      </c>
      <c r="CQ580" s="58">
        <v>0</v>
      </c>
      <c r="CR580" s="58">
        <v>5</v>
      </c>
      <c r="CS580" s="64">
        <v>14</v>
      </c>
      <c r="CT580" s="64">
        <v>17</v>
      </c>
      <c r="CU580" s="63">
        <v>0.82352941180000006</v>
      </c>
      <c r="CV580" s="62">
        <v>0.96078431369999995</v>
      </c>
      <c r="CW580" s="62">
        <v>0.82352941180000006</v>
      </c>
      <c r="CX580" s="46">
        <f t="shared" si="87"/>
        <v>12.130123526325001</v>
      </c>
      <c r="CY580" s="60">
        <v>0</v>
      </c>
      <c r="CZ580" s="60">
        <v>0</v>
      </c>
      <c r="DA580" s="46">
        <f t="shared" si="88"/>
        <v>16.470588236000001</v>
      </c>
      <c r="DB580" s="60">
        <v>0</v>
      </c>
      <c r="DC580" s="60">
        <v>0</v>
      </c>
      <c r="DD580" s="66">
        <v>0</v>
      </c>
      <c r="DE580" s="49">
        <f t="shared" si="89"/>
        <v>0.61839376783405409</v>
      </c>
    </row>
    <row r="581" spans="1:109" x14ac:dyDescent="0.45">
      <c r="A581" s="56" t="s">
        <v>3048</v>
      </c>
      <c r="B581" s="57" t="s">
        <v>3049</v>
      </c>
      <c r="C581" s="56" t="s">
        <v>3050</v>
      </c>
      <c r="D581" s="56" t="s">
        <v>3051</v>
      </c>
      <c r="E581" s="56" t="s">
        <v>3052</v>
      </c>
      <c r="F581" s="56" t="s">
        <v>2901</v>
      </c>
      <c r="G581" s="56" t="s">
        <v>2901</v>
      </c>
      <c r="H581" s="56" t="s">
        <v>142</v>
      </c>
      <c r="I581" s="58">
        <v>0</v>
      </c>
      <c r="J581" s="59">
        <v>120</v>
      </c>
      <c r="K581" s="60">
        <v>2.343</v>
      </c>
      <c r="L581" s="47">
        <f>IF(K581&lt;Benchmarks!C$9,0,IF(K581&lt;Benchmarks!D$9,1,IF(K581&lt;Benchmarks!E$9,2,IF(K581&lt;Benchmarks!F$9,3,IF(K581&lt;Benchmarks!G$9,4,IF(K581&lt;Benchmarks!H$9,5,6))))))</f>
        <v>2</v>
      </c>
      <c r="M581" s="62">
        <v>0.1861313869</v>
      </c>
      <c r="N581" s="46">
        <f t="shared" si="80"/>
        <v>0.3722627738</v>
      </c>
      <c r="O581" s="60">
        <v>1.234</v>
      </c>
      <c r="P581" s="47">
        <f>IF(O581&lt;Benchmarks!C$8,0,IF(O581&lt;Benchmarks!D$8,1,IF(O581&lt;Benchmarks!E$8,2,IF(O581&lt;Benchmarks!F$8,3,IF(O581&lt;Benchmarks!G$8,4,IF(O581&lt;Benchmarks!H$8,5,6))))))</f>
        <v>5</v>
      </c>
      <c r="Q581" s="62">
        <v>1</v>
      </c>
      <c r="R581" s="46">
        <f t="shared" si="81"/>
        <v>5</v>
      </c>
      <c r="S581" s="60">
        <v>0.29299999999999998</v>
      </c>
      <c r="T581" s="47">
        <f>IF(S581&lt;Benchmarks!C$7,0,IF(S581&lt;Benchmarks!D$7,1,IF(S581&lt;Benchmarks!E$7,2,IF(S581&lt;Benchmarks!F$7,3,IF(S581&lt;Benchmarks!G$7,4,IF(S581&lt;Benchmarks!H$7,5,6))))))</f>
        <v>0</v>
      </c>
      <c r="U581" s="62">
        <v>1</v>
      </c>
      <c r="V581" s="46">
        <f t="shared" si="82"/>
        <v>0</v>
      </c>
      <c r="W581" s="60">
        <v>3.87</v>
      </c>
      <c r="X581" s="44">
        <f>IF(W581&lt;Benchmarks!C$5,0,IF(W581&lt;Benchmarks!D$5,1,IF(W581&lt;Benchmarks!E$5,2,IF(W581&lt;Benchmarks!F$5,3,IF(W581&lt;Benchmarks!G$5,4,IF(W581&lt;Benchmarks!H$5,5,6))))))</f>
        <v>2</v>
      </c>
      <c r="Y581" s="62">
        <v>0.51094890510000002</v>
      </c>
      <c r="Z581" s="46">
        <f t="shared" si="83"/>
        <v>1.0218978102</v>
      </c>
      <c r="AA581" s="60">
        <v>3.653</v>
      </c>
      <c r="AB581" s="44">
        <f>IF(AA581&lt;Benchmarks!C$6,0,IF(AA581&lt;Benchmarks!D$6,1,IF(AA581&lt;Benchmarks!E$6,2,IF(AA581&lt;Benchmarks!F$6,3,IF(AA581&lt;Benchmarks!G$6,4,IF(AA581&lt;Benchmarks!H$6,5,6))))))</f>
        <v>3</v>
      </c>
      <c r="AC581" s="62">
        <v>0.52564102560000003</v>
      </c>
      <c r="AD581" s="46">
        <f t="shared" si="84"/>
        <v>1.5769230768</v>
      </c>
      <c r="AE581" s="46">
        <f t="shared" si="85"/>
        <v>7.9710836608000006</v>
      </c>
      <c r="AF581" s="58">
        <v>30</v>
      </c>
      <c r="AG581" s="48">
        <f t="shared" si="86"/>
        <v>0.26570278869333336</v>
      </c>
      <c r="AH581" s="58">
        <v>49</v>
      </c>
      <c r="AI581" s="58">
        <v>0</v>
      </c>
      <c r="AJ581" s="58">
        <v>313</v>
      </c>
      <c r="AK581" s="58">
        <v>0</v>
      </c>
      <c r="AL581" s="62">
        <v>0.15654999999999999</v>
      </c>
      <c r="AM581" s="58">
        <v>0</v>
      </c>
      <c r="AN581" s="58">
        <v>30</v>
      </c>
      <c r="AO581" s="58">
        <v>0</v>
      </c>
      <c r="AP581" s="58">
        <v>295</v>
      </c>
      <c r="AQ581" s="58">
        <v>0</v>
      </c>
      <c r="AR581" s="62">
        <v>0.10169</v>
      </c>
      <c r="AS581" s="58">
        <v>0</v>
      </c>
      <c r="AT581" s="62">
        <v>0.37889357000000001</v>
      </c>
      <c r="AU581" s="58">
        <v>0</v>
      </c>
      <c r="AV581" s="58">
        <v>0</v>
      </c>
      <c r="AW581" s="58">
        <v>3</v>
      </c>
      <c r="AX581" s="58">
        <v>3</v>
      </c>
      <c r="AY581" s="171"/>
      <c r="AZ581" s="58">
        <v>1</v>
      </c>
      <c r="BA581" s="58">
        <v>69</v>
      </c>
      <c r="BB581" s="58">
        <v>0</v>
      </c>
      <c r="BC581" s="111"/>
      <c r="BD581" s="58">
        <v>1</v>
      </c>
      <c r="BE581" s="111"/>
      <c r="BF581" s="58">
        <v>2</v>
      </c>
      <c r="BG581" s="58">
        <v>0</v>
      </c>
      <c r="BH581" s="58">
        <v>3</v>
      </c>
      <c r="BI581" s="58">
        <v>3</v>
      </c>
      <c r="BJ581" s="58">
        <v>3</v>
      </c>
      <c r="BK581" s="175"/>
      <c r="BL581" s="61">
        <v>1</v>
      </c>
      <c r="BM581" s="61">
        <v>368</v>
      </c>
      <c r="BN581" s="64">
        <v>0</v>
      </c>
      <c r="BO581" s="112"/>
      <c r="BP581" s="58">
        <v>1</v>
      </c>
      <c r="BQ581" s="61">
        <v>0</v>
      </c>
      <c r="BR581" s="61">
        <v>0</v>
      </c>
      <c r="BS581" s="61">
        <v>346</v>
      </c>
      <c r="BT581" s="64">
        <v>0</v>
      </c>
      <c r="BU581" s="63">
        <v>0</v>
      </c>
      <c r="BV581" s="64">
        <v>0</v>
      </c>
      <c r="BW581" s="112"/>
      <c r="BX581" s="64">
        <v>2</v>
      </c>
      <c r="BY581" s="64">
        <v>6</v>
      </c>
      <c r="BZ581" s="64">
        <v>6</v>
      </c>
      <c r="CA581" s="64">
        <v>6</v>
      </c>
      <c r="CB581" s="65">
        <v>25</v>
      </c>
      <c r="CC581" s="61">
        <v>0</v>
      </c>
      <c r="CD581" s="61">
        <v>300</v>
      </c>
      <c r="CE581" s="64">
        <v>0</v>
      </c>
      <c r="CF581" s="63">
        <v>8.3330000000000001E-2</v>
      </c>
      <c r="CG581" s="58">
        <v>0</v>
      </c>
      <c r="CH581" s="58">
        <v>17</v>
      </c>
      <c r="CI581" s="58">
        <v>0</v>
      </c>
      <c r="CJ581" s="58">
        <v>321</v>
      </c>
      <c r="CK581" s="58">
        <v>0</v>
      </c>
      <c r="CL581" s="63">
        <v>5.296E-2</v>
      </c>
      <c r="CM581" s="58">
        <v>0</v>
      </c>
      <c r="CN581" s="63">
        <v>0.7621079046</v>
      </c>
      <c r="CO581" s="58">
        <v>0</v>
      </c>
      <c r="CP581" s="58">
        <v>4</v>
      </c>
      <c r="CQ581" s="58">
        <v>5</v>
      </c>
      <c r="CR581" s="58">
        <v>5</v>
      </c>
      <c r="CS581" s="64">
        <v>14</v>
      </c>
      <c r="CT581" s="64">
        <v>17</v>
      </c>
      <c r="CU581" s="63">
        <v>0.82352941180000006</v>
      </c>
      <c r="CV581" s="62">
        <v>0.95264623960000006</v>
      </c>
      <c r="CW581" s="62">
        <v>0.82352941180000006</v>
      </c>
      <c r="CX581" s="46">
        <f t="shared" si="87"/>
        <v>6.9746982032000009</v>
      </c>
      <c r="CY581" s="60">
        <v>0</v>
      </c>
      <c r="CZ581" s="60">
        <v>0</v>
      </c>
      <c r="DA581" s="46">
        <f t="shared" si="88"/>
        <v>16.470588236000001</v>
      </c>
      <c r="DB581" s="60">
        <v>0</v>
      </c>
      <c r="DC581" s="60">
        <v>0</v>
      </c>
      <c r="DD581" s="66">
        <v>0</v>
      </c>
      <c r="DE581" s="49">
        <f t="shared" si="89"/>
        <v>0.506925112198919</v>
      </c>
    </row>
    <row r="582" spans="1:109" x14ac:dyDescent="0.45">
      <c r="A582" s="56" t="s">
        <v>3053</v>
      </c>
      <c r="B582" s="57" t="s">
        <v>3054</v>
      </c>
      <c r="C582" s="56" t="s">
        <v>3055</v>
      </c>
      <c r="D582" s="56" t="s">
        <v>3056</v>
      </c>
      <c r="E582" s="56" t="s">
        <v>3057</v>
      </c>
      <c r="F582" s="56" t="s">
        <v>2907</v>
      </c>
      <c r="G582" s="56" t="s">
        <v>2907</v>
      </c>
      <c r="H582" s="56" t="s">
        <v>142</v>
      </c>
      <c r="I582" s="58">
        <v>0</v>
      </c>
      <c r="J582" s="59">
        <v>99</v>
      </c>
      <c r="K582" s="60">
        <v>1.9870000000000001</v>
      </c>
      <c r="L582" s="47">
        <f>IF(K582&lt;Benchmarks!C$9,0,IF(K582&lt;Benchmarks!D$9,1,IF(K582&lt;Benchmarks!E$9,2,IF(K582&lt;Benchmarks!F$9,3,IF(K582&lt;Benchmarks!G$9,4,IF(K582&lt;Benchmarks!H$9,5,6))))))</f>
        <v>0</v>
      </c>
      <c r="M582" s="62">
        <v>0.55109489050000005</v>
      </c>
      <c r="N582" s="46">
        <f t="shared" si="80"/>
        <v>0</v>
      </c>
      <c r="O582" s="60">
        <v>1.004</v>
      </c>
      <c r="P582" s="47">
        <f>IF(O582&lt;Benchmarks!C$8,0,IF(O582&lt;Benchmarks!D$8,1,IF(O582&lt;Benchmarks!E$8,2,IF(O582&lt;Benchmarks!F$8,3,IF(O582&lt;Benchmarks!G$8,4,IF(O582&lt;Benchmarks!H$8,5,6))))))</f>
        <v>1</v>
      </c>
      <c r="Q582" s="62">
        <v>1</v>
      </c>
      <c r="R582" s="46">
        <f t="shared" si="81"/>
        <v>1</v>
      </c>
      <c r="S582" s="60">
        <v>0.19400000000000001</v>
      </c>
      <c r="T582" s="47">
        <f>IF(S582&lt;Benchmarks!C$7,0,IF(S582&lt;Benchmarks!D$7,1,IF(S582&lt;Benchmarks!E$7,2,IF(S582&lt;Benchmarks!F$7,3,IF(S582&lt;Benchmarks!G$7,4,IF(S582&lt;Benchmarks!H$7,5,6))))))</f>
        <v>0</v>
      </c>
      <c r="U582" s="62">
        <v>1</v>
      </c>
      <c r="V582" s="46">
        <f t="shared" si="82"/>
        <v>0</v>
      </c>
      <c r="W582" s="60">
        <v>3.1850000000000001</v>
      </c>
      <c r="X582" s="44">
        <f>IF(W582&lt;Benchmarks!C$5,0,IF(W582&lt;Benchmarks!D$5,1,IF(W582&lt;Benchmarks!E$5,2,IF(W582&lt;Benchmarks!F$5,3,IF(W582&lt;Benchmarks!G$5,4,IF(W582&lt;Benchmarks!H$5,5,6))))))</f>
        <v>0</v>
      </c>
      <c r="Y582" s="62">
        <v>0.90875912410000004</v>
      </c>
      <c r="Z582" s="46">
        <f t="shared" si="83"/>
        <v>0</v>
      </c>
      <c r="AA582" s="60">
        <v>2.9569999999999999</v>
      </c>
      <c r="AB582" s="44">
        <f>IF(AA582&lt;Benchmarks!C$6,0,IF(AA582&lt;Benchmarks!D$6,1,IF(AA582&lt;Benchmarks!E$6,2,IF(AA582&lt;Benchmarks!F$6,3,IF(AA582&lt;Benchmarks!G$6,4,IF(AA582&lt;Benchmarks!H$6,5,6))))))</f>
        <v>0</v>
      </c>
      <c r="AC582" s="62">
        <v>0.7307692308</v>
      </c>
      <c r="AD582" s="46">
        <f t="shared" si="84"/>
        <v>0</v>
      </c>
      <c r="AE582" s="46">
        <f t="shared" si="85"/>
        <v>1</v>
      </c>
      <c r="AF582" s="58">
        <v>30</v>
      </c>
      <c r="AG582" s="48">
        <f t="shared" si="86"/>
        <v>3.3333333333333333E-2</v>
      </c>
      <c r="AH582" s="58">
        <v>13</v>
      </c>
      <c r="AI582" s="58">
        <v>0</v>
      </c>
      <c r="AJ582" s="58">
        <v>189</v>
      </c>
      <c r="AK582" s="58">
        <v>0</v>
      </c>
      <c r="AL582" s="62">
        <v>6.8779999999999994E-2</v>
      </c>
      <c r="AM582" s="58">
        <v>0</v>
      </c>
      <c r="AN582" s="58">
        <v>21</v>
      </c>
      <c r="AO582" s="58">
        <v>0</v>
      </c>
      <c r="AP582" s="58">
        <v>246</v>
      </c>
      <c r="AQ582" s="58">
        <v>0</v>
      </c>
      <c r="AR582" s="62">
        <v>8.5370000000000001E-2</v>
      </c>
      <c r="AS582" s="58">
        <v>0</v>
      </c>
      <c r="AT582" s="111"/>
      <c r="AU582" s="171"/>
      <c r="AV582" s="58">
        <v>0</v>
      </c>
      <c r="AW582" s="58">
        <v>0</v>
      </c>
      <c r="AX582" s="58">
        <v>0</v>
      </c>
      <c r="AY582" s="171"/>
      <c r="AZ582" s="58">
        <v>1</v>
      </c>
      <c r="BA582" s="58">
        <v>64</v>
      </c>
      <c r="BB582" s="58">
        <v>0</v>
      </c>
      <c r="BC582" s="111"/>
      <c r="BD582" s="58">
        <v>1</v>
      </c>
      <c r="BE582" s="111"/>
      <c r="BF582" s="58">
        <v>2</v>
      </c>
      <c r="BG582" s="58">
        <v>3</v>
      </c>
      <c r="BH582" s="58">
        <v>3</v>
      </c>
      <c r="BI582" s="58">
        <v>3</v>
      </c>
      <c r="BJ582" s="58">
        <v>3</v>
      </c>
      <c r="BK582" s="175"/>
      <c r="BL582" s="61">
        <v>1</v>
      </c>
      <c r="BM582" s="61">
        <v>219</v>
      </c>
      <c r="BN582" s="64">
        <v>0</v>
      </c>
      <c r="BO582" s="112"/>
      <c r="BP582" s="58">
        <v>1</v>
      </c>
      <c r="BQ582" s="61">
        <v>0</v>
      </c>
      <c r="BR582" s="61">
        <v>0</v>
      </c>
      <c r="BS582" s="61">
        <v>266</v>
      </c>
      <c r="BT582" s="64">
        <v>0</v>
      </c>
      <c r="BU582" s="63">
        <v>0</v>
      </c>
      <c r="BV582" s="64">
        <v>0</v>
      </c>
      <c r="BW582" s="112"/>
      <c r="BX582" s="64">
        <v>2</v>
      </c>
      <c r="BY582" s="64">
        <v>6</v>
      </c>
      <c r="BZ582" s="64">
        <v>6</v>
      </c>
      <c r="CA582" s="64">
        <v>6</v>
      </c>
      <c r="CB582" s="177"/>
      <c r="CC582" s="61">
        <v>1</v>
      </c>
      <c r="CD582" s="61">
        <v>190</v>
      </c>
      <c r="CE582" s="64">
        <v>0</v>
      </c>
      <c r="CF582" s="112"/>
      <c r="CG582" s="58">
        <v>1</v>
      </c>
      <c r="CH582" s="58">
        <v>12</v>
      </c>
      <c r="CI582" s="58">
        <v>0</v>
      </c>
      <c r="CJ582" s="58">
        <v>240</v>
      </c>
      <c r="CK582" s="58">
        <v>0</v>
      </c>
      <c r="CL582" s="63">
        <v>0.05</v>
      </c>
      <c r="CM582" s="58">
        <v>0</v>
      </c>
      <c r="CN582" s="112"/>
      <c r="CO582" s="171"/>
      <c r="CP582" s="58">
        <v>4</v>
      </c>
      <c r="CQ582" s="58">
        <v>0</v>
      </c>
      <c r="CR582" s="58">
        <v>4</v>
      </c>
      <c r="CS582" s="64">
        <v>13</v>
      </c>
      <c r="CT582" s="64">
        <v>17</v>
      </c>
      <c r="CU582" s="63">
        <v>0.76470588240000004</v>
      </c>
      <c r="CV582" s="62">
        <v>0.93884892090000005</v>
      </c>
      <c r="CW582" s="62">
        <v>0.38235294120000002</v>
      </c>
      <c r="CX582" s="46">
        <f t="shared" si="87"/>
        <v>0.875</v>
      </c>
      <c r="CY582" s="60">
        <v>0</v>
      </c>
      <c r="CZ582" s="60">
        <v>0</v>
      </c>
      <c r="DA582" s="46">
        <f t="shared" si="88"/>
        <v>7.6470588240000001</v>
      </c>
      <c r="DB582" s="60">
        <v>0</v>
      </c>
      <c r="DC582" s="60">
        <v>0</v>
      </c>
      <c r="DD582" s="66">
        <v>0</v>
      </c>
      <c r="DE582" s="49">
        <f t="shared" si="89"/>
        <v>0.18426073132972973</v>
      </c>
    </row>
    <row r="583" spans="1:109" x14ac:dyDescent="0.45">
      <c r="A583" s="56" t="s">
        <v>3058</v>
      </c>
      <c r="B583" s="57" t="s">
        <v>3059</v>
      </c>
      <c r="C583" s="56" t="s">
        <v>3060</v>
      </c>
      <c r="D583" s="56" t="s">
        <v>3061</v>
      </c>
      <c r="E583" s="56" t="s">
        <v>3062</v>
      </c>
      <c r="F583" s="56" t="s">
        <v>2907</v>
      </c>
      <c r="G583" s="56" t="s">
        <v>2907</v>
      </c>
      <c r="H583" s="56" t="s">
        <v>142</v>
      </c>
      <c r="I583" s="58">
        <v>0</v>
      </c>
      <c r="J583" s="59">
        <v>126</v>
      </c>
      <c r="K583" s="60">
        <v>2.532</v>
      </c>
      <c r="L583" s="47">
        <f>IF(K583&lt;Benchmarks!C$9,0,IF(K583&lt;Benchmarks!D$9,1,IF(K583&lt;Benchmarks!E$9,2,IF(K583&lt;Benchmarks!F$9,3,IF(K583&lt;Benchmarks!G$9,4,IF(K583&lt;Benchmarks!H$9,5,6))))))</f>
        <v>3</v>
      </c>
      <c r="M583" s="62">
        <v>0.53284671530000005</v>
      </c>
      <c r="N583" s="46">
        <f t="shared" si="80"/>
        <v>1.5985401459000002</v>
      </c>
      <c r="O583" s="60">
        <v>1.204</v>
      </c>
      <c r="P583" s="47">
        <f>IF(O583&lt;Benchmarks!C$8,0,IF(O583&lt;Benchmarks!D$8,1,IF(O583&lt;Benchmarks!E$8,2,IF(O583&lt;Benchmarks!F$8,3,IF(O583&lt;Benchmarks!G$8,4,IF(O583&lt;Benchmarks!H$8,5,6))))))</f>
        <v>4</v>
      </c>
      <c r="Q583" s="62">
        <v>0.66788321169999998</v>
      </c>
      <c r="R583" s="46">
        <f t="shared" si="81"/>
        <v>2.6715328467999999</v>
      </c>
      <c r="S583" s="60">
        <v>0.27800000000000002</v>
      </c>
      <c r="T583" s="47">
        <f>IF(S583&lt;Benchmarks!C$7,0,IF(S583&lt;Benchmarks!D$7,1,IF(S583&lt;Benchmarks!E$7,2,IF(S583&lt;Benchmarks!F$7,3,IF(S583&lt;Benchmarks!G$7,4,IF(S583&lt;Benchmarks!H$7,5,6))))))</f>
        <v>0</v>
      </c>
      <c r="U583" s="62">
        <v>0.66788321169999998</v>
      </c>
      <c r="V583" s="46">
        <f t="shared" si="82"/>
        <v>0</v>
      </c>
      <c r="W583" s="60">
        <v>4.0129999999999999</v>
      </c>
      <c r="X583" s="44">
        <f>IF(W583&lt;Benchmarks!C$5,0,IF(W583&lt;Benchmarks!D$5,1,IF(W583&lt;Benchmarks!E$5,2,IF(W583&lt;Benchmarks!F$5,3,IF(W583&lt;Benchmarks!G$5,4,IF(W583&lt;Benchmarks!H$5,5,6))))))</f>
        <v>3</v>
      </c>
      <c r="Y583" s="62">
        <v>0.54744525550000001</v>
      </c>
      <c r="Z583" s="46">
        <f t="shared" si="83"/>
        <v>1.6423357665</v>
      </c>
      <c r="AA583" s="60">
        <v>3.625</v>
      </c>
      <c r="AB583" s="44">
        <f>IF(AA583&lt;Benchmarks!C$6,0,IF(AA583&lt;Benchmarks!D$6,1,IF(AA583&lt;Benchmarks!E$6,2,IF(AA583&lt;Benchmarks!F$6,3,IF(AA583&lt;Benchmarks!G$6,4,IF(AA583&lt;Benchmarks!H$6,5,6))))))</f>
        <v>3</v>
      </c>
      <c r="AC583" s="62">
        <v>0.51282051279999996</v>
      </c>
      <c r="AD583" s="46">
        <f t="shared" si="84"/>
        <v>1.5384615384</v>
      </c>
      <c r="AE583" s="46">
        <f t="shared" si="85"/>
        <v>7.4508702976000007</v>
      </c>
      <c r="AF583" s="58">
        <v>30</v>
      </c>
      <c r="AG583" s="48">
        <f t="shared" si="86"/>
        <v>0.24836234325333337</v>
      </c>
      <c r="AH583" s="171"/>
      <c r="AI583" s="58">
        <v>1</v>
      </c>
      <c r="AJ583" s="58">
        <v>246</v>
      </c>
      <c r="AK583" s="58">
        <v>0</v>
      </c>
      <c r="AL583" s="111"/>
      <c r="AM583" s="58">
        <v>1</v>
      </c>
      <c r="AN583" s="171"/>
      <c r="AO583" s="58">
        <v>1</v>
      </c>
      <c r="AP583" s="58">
        <v>244</v>
      </c>
      <c r="AQ583" s="58">
        <v>0</v>
      </c>
      <c r="AR583" s="111"/>
      <c r="AS583" s="58">
        <v>1</v>
      </c>
      <c r="AT583" s="62">
        <v>0.93698949819999999</v>
      </c>
      <c r="AU583" s="58">
        <v>0</v>
      </c>
      <c r="AV583" s="58">
        <v>5</v>
      </c>
      <c r="AW583" s="58">
        <v>6</v>
      </c>
      <c r="AX583" s="58">
        <v>6</v>
      </c>
      <c r="AY583" s="58">
        <v>0</v>
      </c>
      <c r="AZ583" s="58">
        <v>0</v>
      </c>
      <c r="BA583" s="58">
        <v>56</v>
      </c>
      <c r="BB583" s="58">
        <v>0</v>
      </c>
      <c r="BC583" s="62">
        <v>0</v>
      </c>
      <c r="BD583" s="58">
        <v>0</v>
      </c>
      <c r="BE583" s="111"/>
      <c r="BF583" s="58">
        <v>2</v>
      </c>
      <c r="BG583" s="58">
        <v>6</v>
      </c>
      <c r="BH583" s="58">
        <v>6</v>
      </c>
      <c r="BI583" s="58">
        <v>6</v>
      </c>
      <c r="BJ583" s="58">
        <v>6</v>
      </c>
      <c r="BK583" s="175"/>
      <c r="BL583" s="61">
        <v>1</v>
      </c>
      <c r="BM583" s="61">
        <v>341</v>
      </c>
      <c r="BN583" s="64">
        <v>0</v>
      </c>
      <c r="BO583" s="112"/>
      <c r="BP583" s="58">
        <v>1</v>
      </c>
      <c r="BQ583" s="175"/>
      <c r="BR583" s="61">
        <v>1</v>
      </c>
      <c r="BS583" s="61">
        <v>334</v>
      </c>
      <c r="BT583" s="64">
        <v>0</v>
      </c>
      <c r="BU583" s="112"/>
      <c r="BV583" s="64">
        <v>1</v>
      </c>
      <c r="BW583" s="63">
        <v>0.66022727270000003</v>
      </c>
      <c r="BX583" s="64">
        <v>0</v>
      </c>
      <c r="BY583" s="64">
        <v>5</v>
      </c>
      <c r="BZ583" s="64">
        <v>6</v>
      </c>
      <c r="CA583" s="64">
        <v>6</v>
      </c>
      <c r="CB583" s="65">
        <v>53</v>
      </c>
      <c r="CC583" s="61">
        <v>0</v>
      </c>
      <c r="CD583" s="61">
        <v>316</v>
      </c>
      <c r="CE583" s="64">
        <v>0</v>
      </c>
      <c r="CF583" s="63">
        <v>0.16772000000000001</v>
      </c>
      <c r="CG583" s="58">
        <v>0</v>
      </c>
      <c r="CH583" s="58">
        <v>44</v>
      </c>
      <c r="CI583" s="58">
        <v>0</v>
      </c>
      <c r="CJ583" s="58">
        <v>310</v>
      </c>
      <c r="CK583" s="58">
        <v>0</v>
      </c>
      <c r="CL583" s="63">
        <v>0.14194000000000001</v>
      </c>
      <c r="CM583" s="58">
        <v>0</v>
      </c>
      <c r="CN583" s="63">
        <v>0.20750160979999999</v>
      </c>
      <c r="CO583" s="58">
        <v>0</v>
      </c>
      <c r="CP583" s="58">
        <v>0</v>
      </c>
      <c r="CQ583" s="58">
        <v>2</v>
      </c>
      <c r="CR583" s="58">
        <v>2</v>
      </c>
      <c r="CS583" s="64">
        <v>14</v>
      </c>
      <c r="CT583" s="64">
        <v>17</v>
      </c>
      <c r="CU583" s="63">
        <v>0.82352941180000006</v>
      </c>
      <c r="CV583" s="62">
        <v>0.84491978609999996</v>
      </c>
      <c r="CW583" s="62">
        <v>0</v>
      </c>
      <c r="CX583" s="46">
        <f t="shared" si="87"/>
        <v>6.519511510400001</v>
      </c>
      <c r="CY583" s="60">
        <v>0</v>
      </c>
      <c r="CZ583" s="60">
        <v>0</v>
      </c>
      <c r="DA583" s="46">
        <f t="shared" si="88"/>
        <v>0</v>
      </c>
      <c r="DB583" s="60">
        <v>0</v>
      </c>
      <c r="DC583" s="60">
        <v>0</v>
      </c>
      <c r="DD583" s="66">
        <v>0</v>
      </c>
      <c r="DE583" s="49">
        <f t="shared" si="89"/>
        <v>0.14096241103567569</v>
      </c>
    </row>
    <row r="584" spans="1:109" x14ac:dyDescent="0.45">
      <c r="A584" s="56" t="s">
        <v>3063</v>
      </c>
      <c r="B584" s="57" t="s">
        <v>3064</v>
      </c>
      <c r="C584" s="56" t="s">
        <v>3065</v>
      </c>
      <c r="D584" s="56" t="s">
        <v>3066</v>
      </c>
      <c r="E584" s="56" t="s">
        <v>3067</v>
      </c>
      <c r="F584" s="56" t="s">
        <v>2901</v>
      </c>
      <c r="G584" s="56" t="s">
        <v>2901</v>
      </c>
      <c r="H584" s="56" t="s">
        <v>142</v>
      </c>
      <c r="I584" s="58">
        <v>0</v>
      </c>
      <c r="J584" s="59">
        <v>99</v>
      </c>
      <c r="K584" s="60">
        <v>2.1440000000000001</v>
      </c>
      <c r="L584" s="47">
        <f>IF(K584&lt;Benchmarks!C$9,0,IF(K584&lt;Benchmarks!D$9,1,IF(K584&lt;Benchmarks!E$9,2,IF(K584&lt;Benchmarks!F$9,3,IF(K584&lt;Benchmarks!G$9,4,IF(K584&lt;Benchmarks!H$9,5,6))))))</f>
        <v>0</v>
      </c>
      <c r="M584" s="62">
        <v>0.20437956199999999</v>
      </c>
      <c r="N584" s="46">
        <f t="shared" si="80"/>
        <v>0</v>
      </c>
      <c r="O584" s="60">
        <v>1.081</v>
      </c>
      <c r="P584" s="47">
        <f>IF(O584&lt;Benchmarks!C$8,0,IF(O584&lt;Benchmarks!D$8,1,IF(O584&lt;Benchmarks!E$8,2,IF(O584&lt;Benchmarks!F$8,3,IF(O584&lt;Benchmarks!G$8,4,IF(O584&lt;Benchmarks!H$8,5,6))))))</f>
        <v>2</v>
      </c>
      <c r="Q584" s="62">
        <v>1</v>
      </c>
      <c r="R584" s="46">
        <f t="shared" si="81"/>
        <v>2</v>
      </c>
      <c r="S584" s="60">
        <v>0.317</v>
      </c>
      <c r="T584" s="47">
        <f>IF(S584&lt;Benchmarks!C$7,0,IF(S584&lt;Benchmarks!D$7,1,IF(S584&lt;Benchmarks!E$7,2,IF(S584&lt;Benchmarks!F$7,3,IF(S584&lt;Benchmarks!G$7,4,IF(S584&lt;Benchmarks!H$7,5,6))))))</f>
        <v>1</v>
      </c>
      <c r="U584" s="62">
        <v>1</v>
      </c>
      <c r="V584" s="46">
        <f t="shared" si="82"/>
        <v>1</v>
      </c>
      <c r="W584" s="60">
        <v>3.5409999999999999</v>
      </c>
      <c r="X584" s="44">
        <f>IF(W584&lt;Benchmarks!C$5,0,IF(W584&lt;Benchmarks!D$5,1,IF(W584&lt;Benchmarks!E$5,2,IF(W584&lt;Benchmarks!F$5,3,IF(W584&lt;Benchmarks!G$5,4,IF(W584&lt;Benchmarks!H$5,5,6))))))</f>
        <v>0</v>
      </c>
      <c r="Y584" s="62">
        <v>0.58394160579999999</v>
      </c>
      <c r="Z584" s="46">
        <f t="shared" si="83"/>
        <v>0</v>
      </c>
      <c r="AA584" s="60">
        <v>3.3250000000000002</v>
      </c>
      <c r="AB584" s="44">
        <f>IF(AA584&lt;Benchmarks!C$6,0,IF(AA584&lt;Benchmarks!D$6,1,IF(AA584&lt;Benchmarks!E$6,2,IF(AA584&lt;Benchmarks!F$6,3,IF(AA584&lt;Benchmarks!G$6,4,IF(AA584&lt;Benchmarks!H$6,5,6))))))</f>
        <v>1</v>
      </c>
      <c r="AC584" s="62">
        <v>0.67948717950000004</v>
      </c>
      <c r="AD584" s="46">
        <f t="shared" si="84"/>
        <v>0.67948717950000004</v>
      </c>
      <c r="AE584" s="46">
        <f t="shared" si="85"/>
        <v>3.6794871795000001</v>
      </c>
      <c r="AF584" s="58">
        <v>30</v>
      </c>
      <c r="AG584" s="48">
        <f t="shared" si="86"/>
        <v>0.12264957265000001</v>
      </c>
      <c r="AH584" s="171"/>
      <c r="AI584" s="58">
        <v>1</v>
      </c>
      <c r="AJ584" s="58">
        <v>189</v>
      </c>
      <c r="AK584" s="58">
        <v>0</v>
      </c>
      <c r="AL584" s="111"/>
      <c r="AM584" s="58">
        <v>1</v>
      </c>
      <c r="AN584" s="171"/>
      <c r="AO584" s="58">
        <v>1</v>
      </c>
      <c r="AP584" s="58">
        <v>219</v>
      </c>
      <c r="AQ584" s="58">
        <v>0</v>
      </c>
      <c r="AR584" s="111"/>
      <c r="AS584" s="58">
        <v>1</v>
      </c>
      <c r="AT584" s="62">
        <v>0.50911300120000003</v>
      </c>
      <c r="AU584" s="58">
        <v>0</v>
      </c>
      <c r="AV584" s="58">
        <v>4</v>
      </c>
      <c r="AW584" s="58">
        <v>5</v>
      </c>
      <c r="AX584" s="58">
        <v>5</v>
      </c>
      <c r="AY584" s="171"/>
      <c r="AZ584" s="58">
        <v>1</v>
      </c>
      <c r="BA584" s="58">
        <v>57</v>
      </c>
      <c r="BB584" s="58">
        <v>0</v>
      </c>
      <c r="BC584" s="111"/>
      <c r="BD584" s="58">
        <v>1</v>
      </c>
      <c r="BE584" s="62">
        <v>0.85953827459999999</v>
      </c>
      <c r="BF584" s="58">
        <v>0</v>
      </c>
      <c r="BG584" s="58">
        <v>5</v>
      </c>
      <c r="BH584" s="58">
        <v>6</v>
      </c>
      <c r="BI584" s="58">
        <v>6</v>
      </c>
      <c r="BJ584" s="58">
        <v>6</v>
      </c>
      <c r="BK584" s="175"/>
      <c r="BL584" s="61">
        <v>1</v>
      </c>
      <c r="BM584" s="61">
        <v>254</v>
      </c>
      <c r="BN584" s="64">
        <v>0</v>
      </c>
      <c r="BO584" s="112"/>
      <c r="BP584" s="58">
        <v>1</v>
      </c>
      <c r="BQ584" s="175"/>
      <c r="BR584" s="61">
        <v>1</v>
      </c>
      <c r="BS584" s="61">
        <v>267</v>
      </c>
      <c r="BT584" s="64">
        <v>0</v>
      </c>
      <c r="BU584" s="112"/>
      <c r="BV584" s="64">
        <v>1</v>
      </c>
      <c r="BW584" s="63">
        <v>0.80954799389999998</v>
      </c>
      <c r="BX584" s="64">
        <v>0</v>
      </c>
      <c r="BY584" s="64">
        <v>5</v>
      </c>
      <c r="BZ584" s="64">
        <v>6</v>
      </c>
      <c r="CA584" s="64">
        <v>6</v>
      </c>
      <c r="CB584" s="65">
        <v>16</v>
      </c>
      <c r="CC584" s="61">
        <v>0</v>
      </c>
      <c r="CD584" s="61">
        <v>220</v>
      </c>
      <c r="CE584" s="64">
        <v>0</v>
      </c>
      <c r="CF584" s="63">
        <v>7.2730000000000003E-2</v>
      </c>
      <c r="CG584" s="58">
        <v>0</v>
      </c>
      <c r="CH584" s="58">
        <v>25</v>
      </c>
      <c r="CI584" s="58">
        <v>0</v>
      </c>
      <c r="CJ584" s="58">
        <v>261</v>
      </c>
      <c r="CK584" s="58">
        <v>0</v>
      </c>
      <c r="CL584" s="63">
        <v>9.579E-2</v>
      </c>
      <c r="CM584" s="58">
        <v>0</v>
      </c>
      <c r="CN584" s="112"/>
      <c r="CO584" s="171"/>
      <c r="CP584" s="58">
        <v>2</v>
      </c>
      <c r="CQ584" s="58">
        <v>0</v>
      </c>
      <c r="CR584" s="58">
        <v>2</v>
      </c>
      <c r="CS584" s="64">
        <v>14</v>
      </c>
      <c r="CT584" s="64">
        <v>17</v>
      </c>
      <c r="CU584" s="63">
        <v>0.82352941180000006</v>
      </c>
      <c r="CV584" s="62">
        <v>0.98850574710000005</v>
      </c>
      <c r="CW584" s="62">
        <v>0.82352941180000006</v>
      </c>
      <c r="CX584" s="46">
        <f t="shared" si="87"/>
        <v>3.2195512820625001</v>
      </c>
      <c r="CY584" s="60">
        <v>0</v>
      </c>
      <c r="CZ584" s="60">
        <v>0</v>
      </c>
      <c r="DA584" s="46">
        <f t="shared" si="88"/>
        <v>16.470588236000001</v>
      </c>
      <c r="DB584" s="60">
        <v>0</v>
      </c>
      <c r="DC584" s="60">
        <v>0</v>
      </c>
      <c r="DD584" s="66">
        <v>0</v>
      </c>
      <c r="DE584" s="49">
        <f t="shared" si="89"/>
        <v>0.4257327463364865</v>
      </c>
    </row>
    <row r="585" spans="1:109" x14ac:dyDescent="0.45">
      <c r="A585" s="56" t="s">
        <v>3068</v>
      </c>
      <c r="B585" s="57" t="s">
        <v>3069</v>
      </c>
      <c r="C585" s="56" t="s">
        <v>3070</v>
      </c>
      <c r="D585" s="56" t="s">
        <v>3071</v>
      </c>
      <c r="E585" s="56" t="s">
        <v>3072</v>
      </c>
      <c r="F585" s="56" t="s">
        <v>2901</v>
      </c>
      <c r="G585" s="56" t="s">
        <v>2901</v>
      </c>
      <c r="H585" s="56" t="s">
        <v>142</v>
      </c>
      <c r="I585" s="58">
        <v>0</v>
      </c>
      <c r="J585" s="59">
        <v>99</v>
      </c>
      <c r="K585" s="60">
        <v>2.427</v>
      </c>
      <c r="L585" s="47">
        <f>IF(K585&lt;Benchmarks!C$9,0,IF(K585&lt;Benchmarks!D$9,1,IF(K585&lt;Benchmarks!E$9,2,IF(K585&lt;Benchmarks!F$9,3,IF(K585&lt;Benchmarks!G$9,4,IF(K585&lt;Benchmarks!H$9,5,6))))))</f>
        <v>2</v>
      </c>
      <c r="M585" s="62">
        <v>0.96715328469999995</v>
      </c>
      <c r="N585" s="46">
        <f t="shared" ref="N585:N648" si="90">L585*M585</f>
        <v>1.9343065693999999</v>
      </c>
      <c r="O585" s="60">
        <v>1.2949999999999999</v>
      </c>
      <c r="P585" s="47">
        <f>IF(O585&lt;Benchmarks!C$8,0,IF(O585&lt;Benchmarks!D$8,1,IF(O585&lt;Benchmarks!E$8,2,IF(O585&lt;Benchmarks!F$8,3,IF(O585&lt;Benchmarks!G$8,4,IF(O585&lt;Benchmarks!H$8,5,6))))))</f>
        <v>5</v>
      </c>
      <c r="Q585" s="62">
        <v>1</v>
      </c>
      <c r="R585" s="46">
        <f t="shared" ref="R585:R648" si="91">P585*Q585</f>
        <v>5</v>
      </c>
      <c r="S585" s="60">
        <v>0.27400000000000002</v>
      </c>
      <c r="T585" s="47">
        <f>IF(S585&lt;Benchmarks!C$7,0,IF(S585&lt;Benchmarks!D$7,1,IF(S585&lt;Benchmarks!E$7,2,IF(S585&lt;Benchmarks!F$7,3,IF(S585&lt;Benchmarks!G$7,4,IF(S585&lt;Benchmarks!H$7,5,6))))))</f>
        <v>0</v>
      </c>
      <c r="U585" s="62">
        <v>1</v>
      </c>
      <c r="V585" s="46">
        <f t="shared" ref="V585:V648" si="92">T585*U585</f>
        <v>0</v>
      </c>
      <c r="W585" s="60">
        <v>3.9969999999999999</v>
      </c>
      <c r="X585" s="44">
        <f>IF(W585&lt;Benchmarks!C$5,0,IF(W585&lt;Benchmarks!D$5,1,IF(W585&lt;Benchmarks!E$5,2,IF(W585&lt;Benchmarks!F$5,3,IF(W585&lt;Benchmarks!G$5,4,IF(W585&lt;Benchmarks!H$5,5,6))))))</f>
        <v>3</v>
      </c>
      <c r="Y585" s="62">
        <v>0.98540145990000005</v>
      </c>
      <c r="Z585" s="46">
        <f t="shared" ref="Z585:Z648" si="93">X585*Y585</f>
        <v>2.9562043796999999</v>
      </c>
      <c r="AA585" s="60">
        <v>3.4769999999999999</v>
      </c>
      <c r="AB585" s="44">
        <f>IF(AA585&lt;Benchmarks!C$6,0,IF(AA585&lt;Benchmarks!D$6,1,IF(AA585&lt;Benchmarks!E$6,2,IF(AA585&lt;Benchmarks!F$6,3,IF(AA585&lt;Benchmarks!G$6,4,IF(AA585&lt;Benchmarks!H$6,5,6))))))</f>
        <v>2</v>
      </c>
      <c r="AC585" s="62">
        <v>0.94871794870000004</v>
      </c>
      <c r="AD585" s="46">
        <f t="shared" ref="AD585:AD648" si="94">AB585*AC585</f>
        <v>1.8974358974000001</v>
      </c>
      <c r="AE585" s="46">
        <f t="shared" ref="AE585:AE648" si="95">AD585+Z585+V585+R585+N585</f>
        <v>11.787946846500001</v>
      </c>
      <c r="AF585" s="58">
        <v>30</v>
      </c>
      <c r="AG585" s="48">
        <f t="shared" ref="AG585:AG648" si="96">AE585/AF585</f>
        <v>0.39293156155000003</v>
      </c>
      <c r="AH585" s="58">
        <v>14</v>
      </c>
      <c r="AI585" s="58">
        <v>0</v>
      </c>
      <c r="AJ585" s="58">
        <v>197</v>
      </c>
      <c r="AK585" s="58">
        <v>0</v>
      </c>
      <c r="AL585" s="62">
        <v>7.1069999999999994E-2</v>
      </c>
      <c r="AM585" s="58">
        <v>0</v>
      </c>
      <c r="AN585" s="58">
        <v>11</v>
      </c>
      <c r="AO585" s="58">
        <v>0</v>
      </c>
      <c r="AP585" s="58">
        <v>178</v>
      </c>
      <c r="AQ585" s="58">
        <v>0</v>
      </c>
      <c r="AR585" s="62">
        <v>6.1800000000000001E-2</v>
      </c>
      <c r="AS585" s="58">
        <v>0</v>
      </c>
      <c r="AT585" s="62">
        <v>0.15629742029999999</v>
      </c>
      <c r="AU585" s="58">
        <v>0</v>
      </c>
      <c r="AV585" s="58">
        <v>1</v>
      </c>
      <c r="AW585" s="58">
        <v>1</v>
      </c>
      <c r="AX585" s="58">
        <v>1</v>
      </c>
      <c r="AY585" s="171"/>
      <c r="AZ585" s="58">
        <v>1</v>
      </c>
      <c r="BA585" s="58">
        <v>43</v>
      </c>
      <c r="BB585" s="58">
        <v>0</v>
      </c>
      <c r="BC585" s="111"/>
      <c r="BD585" s="58">
        <v>1</v>
      </c>
      <c r="BE585" s="111"/>
      <c r="BF585" s="58">
        <v>2</v>
      </c>
      <c r="BG585" s="58">
        <v>5</v>
      </c>
      <c r="BH585" s="58">
        <v>6</v>
      </c>
      <c r="BI585" s="58">
        <v>6</v>
      </c>
      <c r="BJ585" s="58">
        <v>6</v>
      </c>
      <c r="BK585" s="175"/>
      <c r="BL585" s="61">
        <v>1</v>
      </c>
      <c r="BM585" s="61">
        <v>239</v>
      </c>
      <c r="BN585" s="64">
        <v>0</v>
      </c>
      <c r="BO585" s="112"/>
      <c r="BP585" s="58">
        <v>1</v>
      </c>
      <c r="BQ585" s="175"/>
      <c r="BR585" s="61">
        <v>1</v>
      </c>
      <c r="BS585" s="61">
        <v>196</v>
      </c>
      <c r="BT585" s="64">
        <v>0</v>
      </c>
      <c r="BU585" s="112"/>
      <c r="BV585" s="64">
        <v>1</v>
      </c>
      <c r="BW585" s="63">
        <v>0.59362549799999997</v>
      </c>
      <c r="BX585" s="64">
        <v>0</v>
      </c>
      <c r="BY585" s="64">
        <v>3</v>
      </c>
      <c r="BZ585" s="64">
        <v>5</v>
      </c>
      <c r="CA585" s="64">
        <v>5</v>
      </c>
      <c r="CB585" s="65">
        <v>14</v>
      </c>
      <c r="CC585" s="61">
        <v>0</v>
      </c>
      <c r="CD585" s="61">
        <v>199</v>
      </c>
      <c r="CE585" s="64">
        <v>0</v>
      </c>
      <c r="CF585" s="63">
        <v>7.0349999999999996E-2</v>
      </c>
      <c r="CG585" s="58">
        <v>0</v>
      </c>
      <c r="CH585" s="58">
        <v>19</v>
      </c>
      <c r="CI585" s="58">
        <v>0</v>
      </c>
      <c r="CJ585" s="58">
        <v>163</v>
      </c>
      <c r="CK585" s="58">
        <v>0</v>
      </c>
      <c r="CL585" s="63">
        <v>0.11656</v>
      </c>
      <c r="CM585" s="58">
        <v>0</v>
      </c>
      <c r="CN585" s="112"/>
      <c r="CO585" s="171"/>
      <c r="CP585" s="58">
        <v>1</v>
      </c>
      <c r="CQ585" s="58">
        <v>0</v>
      </c>
      <c r="CR585" s="58">
        <v>1</v>
      </c>
      <c r="CS585" s="64">
        <v>12</v>
      </c>
      <c r="CT585" s="64">
        <v>17</v>
      </c>
      <c r="CU585" s="63">
        <v>0.70588235290000001</v>
      </c>
      <c r="CV585" s="62">
        <v>0.97487437190000004</v>
      </c>
      <c r="CW585" s="62">
        <v>0.70588235290000001</v>
      </c>
      <c r="CX585" s="46">
        <f t="shared" ref="CX585:CX648" si="97">IF(CZ585="",AG585*37.5,AG585*26.25)</f>
        <v>10.314453490687502</v>
      </c>
      <c r="CY585" s="60">
        <v>0</v>
      </c>
      <c r="CZ585" s="60">
        <v>0</v>
      </c>
      <c r="DA585" s="46">
        <f t="shared" ref="DA585:DA648" si="98">IF(CW585="","",CW585*20)</f>
        <v>14.117647057999999</v>
      </c>
      <c r="DB585" s="60">
        <v>0</v>
      </c>
      <c r="DC585" s="60">
        <v>0</v>
      </c>
      <c r="DD585" s="66">
        <v>0</v>
      </c>
      <c r="DE585" s="49">
        <f t="shared" si="89"/>
        <v>0.52826163348513511</v>
      </c>
    </row>
    <row r="586" spans="1:109" x14ac:dyDescent="0.45">
      <c r="A586" s="56" t="s">
        <v>3073</v>
      </c>
      <c r="B586" s="57" t="s">
        <v>3074</v>
      </c>
      <c r="C586" s="56" t="s">
        <v>3075</v>
      </c>
      <c r="D586" s="56" t="s">
        <v>3076</v>
      </c>
      <c r="E586" s="56" t="s">
        <v>3077</v>
      </c>
      <c r="F586" s="56" t="s">
        <v>2907</v>
      </c>
      <c r="G586" s="56" t="s">
        <v>2907</v>
      </c>
      <c r="H586" s="56" t="s">
        <v>142</v>
      </c>
      <c r="I586" s="58">
        <v>0</v>
      </c>
      <c r="J586" s="59">
        <v>59</v>
      </c>
      <c r="K586" s="60">
        <v>2.1850000000000001</v>
      </c>
      <c r="L586" s="47">
        <f>IF(K586&lt;Benchmarks!C$9,0,IF(K586&lt;Benchmarks!D$9,1,IF(K586&lt;Benchmarks!E$9,2,IF(K586&lt;Benchmarks!F$9,3,IF(K586&lt;Benchmarks!G$9,4,IF(K586&lt;Benchmarks!H$9,5,6))))))</f>
        <v>1</v>
      </c>
      <c r="M586" s="62">
        <v>0.60948905109999996</v>
      </c>
      <c r="N586" s="46">
        <f t="shared" si="90"/>
        <v>0.60948905109999996</v>
      </c>
      <c r="O586" s="60">
        <v>1.234</v>
      </c>
      <c r="P586" s="47">
        <f>IF(O586&lt;Benchmarks!C$8,0,IF(O586&lt;Benchmarks!D$8,1,IF(O586&lt;Benchmarks!E$8,2,IF(O586&lt;Benchmarks!F$8,3,IF(O586&lt;Benchmarks!G$8,4,IF(O586&lt;Benchmarks!H$8,5,6))))))</f>
        <v>5</v>
      </c>
      <c r="Q586" s="62">
        <v>1</v>
      </c>
      <c r="R586" s="46">
        <f t="shared" si="91"/>
        <v>5</v>
      </c>
      <c r="S586" s="60">
        <v>0.36599999999999999</v>
      </c>
      <c r="T586" s="47">
        <f>IF(S586&lt;Benchmarks!C$7,0,IF(S586&lt;Benchmarks!D$7,1,IF(S586&lt;Benchmarks!E$7,2,IF(S586&lt;Benchmarks!F$7,3,IF(S586&lt;Benchmarks!G$7,4,IF(S586&lt;Benchmarks!H$7,5,6))))))</f>
        <v>2</v>
      </c>
      <c r="U586" s="62">
        <v>1</v>
      </c>
      <c r="V586" s="46">
        <f t="shared" si="92"/>
        <v>2</v>
      </c>
      <c r="W586" s="60">
        <v>3.7850000000000001</v>
      </c>
      <c r="X586" s="44">
        <f>IF(W586&lt;Benchmarks!C$5,0,IF(W586&lt;Benchmarks!D$5,1,IF(W586&lt;Benchmarks!E$5,2,IF(W586&lt;Benchmarks!F$5,3,IF(W586&lt;Benchmarks!G$5,4,IF(W586&lt;Benchmarks!H$5,5,6))))))</f>
        <v>1</v>
      </c>
      <c r="Y586" s="62">
        <v>0.96715328469999995</v>
      </c>
      <c r="Z586" s="46">
        <f t="shared" si="93"/>
        <v>0.96715328469999995</v>
      </c>
      <c r="AA586" s="60">
        <v>3.3450000000000002</v>
      </c>
      <c r="AB586" s="44">
        <f>IF(AA586&lt;Benchmarks!C$6,0,IF(AA586&lt;Benchmarks!D$6,1,IF(AA586&lt;Benchmarks!E$6,2,IF(AA586&lt;Benchmarks!F$6,3,IF(AA586&lt;Benchmarks!G$6,4,IF(AA586&lt;Benchmarks!H$6,5,6))))))</f>
        <v>1</v>
      </c>
      <c r="AC586" s="62">
        <v>0.91025641030000004</v>
      </c>
      <c r="AD586" s="46">
        <f t="shared" si="94"/>
        <v>0.91025641030000004</v>
      </c>
      <c r="AE586" s="46">
        <f t="shared" si="95"/>
        <v>9.4868987461000014</v>
      </c>
      <c r="AF586" s="58">
        <v>30</v>
      </c>
      <c r="AG586" s="48">
        <f t="shared" si="96"/>
        <v>0.31622995820333338</v>
      </c>
      <c r="AH586" s="171"/>
      <c r="AI586" s="58">
        <v>1</v>
      </c>
      <c r="AJ586" s="58">
        <v>96</v>
      </c>
      <c r="AK586" s="58">
        <v>0</v>
      </c>
      <c r="AL586" s="111"/>
      <c r="AM586" s="58">
        <v>1</v>
      </c>
      <c r="AN586" s="171"/>
      <c r="AO586" s="58">
        <v>1</v>
      </c>
      <c r="AP586" s="58">
        <v>100</v>
      </c>
      <c r="AQ586" s="58">
        <v>0</v>
      </c>
      <c r="AR586" s="111"/>
      <c r="AS586" s="58">
        <v>1</v>
      </c>
      <c r="AT586" s="111"/>
      <c r="AU586" s="171"/>
      <c r="AV586" s="58">
        <v>3</v>
      </c>
      <c r="AW586" s="58">
        <v>0</v>
      </c>
      <c r="AX586" s="58">
        <v>3</v>
      </c>
      <c r="AY586" s="171"/>
      <c r="AZ586" s="58">
        <v>1</v>
      </c>
      <c r="BA586" s="171"/>
      <c r="BB586" s="58">
        <v>4</v>
      </c>
      <c r="BC586" s="111"/>
      <c r="BD586" s="58">
        <v>1</v>
      </c>
      <c r="BE586" s="111"/>
      <c r="BF586" s="171"/>
      <c r="BG586" s="171"/>
      <c r="BH586" s="171"/>
      <c r="BI586" s="171"/>
      <c r="BJ586" s="58">
        <v>3</v>
      </c>
      <c r="BK586" s="61">
        <v>0</v>
      </c>
      <c r="BL586" s="61">
        <v>0</v>
      </c>
      <c r="BM586" s="61">
        <v>102</v>
      </c>
      <c r="BN586" s="64">
        <v>0</v>
      </c>
      <c r="BO586" s="63">
        <v>0</v>
      </c>
      <c r="BP586" s="58">
        <v>0</v>
      </c>
      <c r="BQ586" s="175"/>
      <c r="BR586" s="61">
        <v>1</v>
      </c>
      <c r="BS586" s="61">
        <v>108</v>
      </c>
      <c r="BT586" s="64">
        <v>0</v>
      </c>
      <c r="BU586" s="112"/>
      <c r="BV586" s="64">
        <v>1</v>
      </c>
      <c r="BW586" s="112"/>
      <c r="BX586" s="172"/>
      <c r="BY586" s="64">
        <v>4</v>
      </c>
      <c r="BZ586" s="64">
        <v>0</v>
      </c>
      <c r="CA586" s="64">
        <v>4</v>
      </c>
      <c r="CB586" s="177"/>
      <c r="CC586" s="61">
        <v>1</v>
      </c>
      <c r="CD586" s="61">
        <v>94</v>
      </c>
      <c r="CE586" s="64">
        <v>0</v>
      </c>
      <c r="CF586" s="112"/>
      <c r="CG586" s="58">
        <v>1</v>
      </c>
      <c r="CH586" s="171"/>
      <c r="CI586" s="58">
        <v>1</v>
      </c>
      <c r="CJ586" s="58">
        <v>107</v>
      </c>
      <c r="CK586" s="58">
        <v>0</v>
      </c>
      <c r="CL586" s="112"/>
      <c r="CM586" s="58">
        <v>1</v>
      </c>
      <c r="CN586" s="112"/>
      <c r="CO586" s="171"/>
      <c r="CP586" s="58">
        <v>5</v>
      </c>
      <c r="CQ586" s="58">
        <v>0</v>
      </c>
      <c r="CR586" s="58">
        <v>5</v>
      </c>
      <c r="CS586" s="64">
        <v>12</v>
      </c>
      <c r="CT586" s="64">
        <v>17</v>
      </c>
      <c r="CU586" s="63">
        <v>0.70588235290000001</v>
      </c>
      <c r="CV586" s="62">
        <v>0.97247706420000002</v>
      </c>
      <c r="CW586" s="62">
        <v>0.70588235290000001</v>
      </c>
      <c r="CX586" s="46">
        <f t="shared" si="97"/>
        <v>8.3010364028375019</v>
      </c>
      <c r="CY586" s="60">
        <v>0</v>
      </c>
      <c r="CZ586" s="60">
        <v>0</v>
      </c>
      <c r="DA586" s="46">
        <f t="shared" si="98"/>
        <v>14.117647057999999</v>
      </c>
      <c r="DB586" s="60">
        <v>0</v>
      </c>
      <c r="DC586" s="60">
        <v>0</v>
      </c>
      <c r="DD586" s="66">
        <v>0</v>
      </c>
      <c r="DE586" s="49">
        <f t="shared" ref="DE586:DE649" si="99">IF(DA586="",SUM(CX586,CZ586,CY586,CZ586,DA586,DB586,DC586,DD586)/26.25,SUM(CX586,CZ586,CY586,CZ586,DA586,DB586,DC586,DD586)/46.25)</f>
        <v>0.4847282910451351</v>
      </c>
    </row>
    <row r="587" spans="1:109" x14ac:dyDescent="0.45">
      <c r="A587" s="56" t="s">
        <v>3078</v>
      </c>
      <c r="B587" s="57" t="s">
        <v>3079</v>
      </c>
      <c r="C587" s="56" t="s">
        <v>3080</v>
      </c>
      <c r="D587" s="56" t="s">
        <v>3081</v>
      </c>
      <c r="E587" s="56" t="s">
        <v>3082</v>
      </c>
      <c r="F587" s="56" t="s">
        <v>2907</v>
      </c>
      <c r="G587" s="56" t="s">
        <v>2907</v>
      </c>
      <c r="H587" s="56" t="s">
        <v>142</v>
      </c>
      <c r="I587" s="58">
        <v>0</v>
      </c>
      <c r="J587" s="59">
        <v>110</v>
      </c>
      <c r="K587" s="60">
        <v>2.5510000000000002</v>
      </c>
      <c r="L587" s="47">
        <f>IF(K587&lt;Benchmarks!C$9,0,IF(K587&lt;Benchmarks!D$9,1,IF(K587&lt;Benchmarks!E$9,2,IF(K587&lt;Benchmarks!F$9,3,IF(K587&lt;Benchmarks!G$9,4,IF(K587&lt;Benchmarks!H$9,5,6))))))</f>
        <v>3</v>
      </c>
      <c r="M587" s="62">
        <v>0.4854014599</v>
      </c>
      <c r="N587" s="46">
        <f t="shared" si="90"/>
        <v>1.4562043796999999</v>
      </c>
      <c r="O587" s="60">
        <v>1.109</v>
      </c>
      <c r="P587" s="47">
        <f>IF(O587&lt;Benchmarks!C$8,0,IF(O587&lt;Benchmarks!D$8,1,IF(O587&lt;Benchmarks!E$8,2,IF(O587&lt;Benchmarks!F$8,3,IF(O587&lt;Benchmarks!G$8,4,IF(O587&lt;Benchmarks!H$8,5,6))))))</f>
        <v>3</v>
      </c>
      <c r="Q587" s="62">
        <v>1</v>
      </c>
      <c r="R587" s="46">
        <f t="shared" si="91"/>
        <v>3</v>
      </c>
      <c r="S587" s="60">
        <v>0.311</v>
      </c>
      <c r="T587" s="47">
        <f>IF(S587&lt;Benchmarks!C$7,0,IF(S587&lt;Benchmarks!D$7,1,IF(S587&lt;Benchmarks!E$7,2,IF(S587&lt;Benchmarks!F$7,3,IF(S587&lt;Benchmarks!G$7,4,IF(S587&lt;Benchmarks!H$7,5,6))))))</f>
        <v>0</v>
      </c>
      <c r="U587" s="62">
        <v>1</v>
      </c>
      <c r="V587" s="46">
        <f t="shared" si="92"/>
        <v>0</v>
      </c>
      <c r="W587" s="60">
        <v>3.9710000000000001</v>
      </c>
      <c r="X587" s="44">
        <f>IF(W587&lt;Benchmarks!C$5,0,IF(W587&lt;Benchmarks!D$5,1,IF(W587&lt;Benchmarks!E$5,2,IF(W587&lt;Benchmarks!F$5,3,IF(W587&lt;Benchmarks!G$5,4,IF(W587&lt;Benchmarks!H$5,5,6))))))</f>
        <v>3</v>
      </c>
      <c r="Y587" s="62">
        <v>0.34306569339999998</v>
      </c>
      <c r="Z587" s="46">
        <f t="shared" si="93"/>
        <v>1.0291970801999999</v>
      </c>
      <c r="AA587" s="60">
        <v>3.6230000000000002</v>
      </c>
      <c r="AB587" s="44">
        <f>IF(AA587&lt;Benchmarks!C$6,0,IF(AA587&lt;Benchmarks!D$6,1,IF(AA587&lt;Benchmarks!E$6,2,IF(AA587&lt;Benchmarks!F$6,3,IF(AA587&lt;Benchmarks!G$6,4,IF(AA587&lt;Benchmarks!H$6,5,6))))))</f>
        <v>3</v>
      </c>
      <c r="AC587" s="62">
        <v>0.24358974359999999</v>
      </c>
      <c r="AD587" s="46">
        <f t="shared" si="94"/>
        <v>0.7307692308</v>
      </c>
      <c r="AE587" s="46">
        <f t="shared" si="95"/>
        <v>6.2161706906999994</v>
      </c>
      <c r="AF587" s="58">
        <v>30</v>
      </c>
      <c r="AG587" s="48">
        <f t="shared" si="96"/>
        <v>0.20720568968999997</v>
      </c>
      <c r="AH587" s="58">
        <v>31</v>
      </c>
      <c r="AI587" s="58">
        <v>0</v>
      </c>
      <c r="AJ587" s="58">
        <v>212</v>
      </c>
      <c r="AK587" s="58">
        <v>0</v>
      </c>
      <c r="AL587" s="62">
        <v>0.14623</v>
      </c>
      <c r="AM587" s="58">
        <v>0</v>
      </c>
      <c r="AN587" s="58">
        <v>18</v>
      </c>
      <c r="AO587" s="58">
        <v>0</v>
      </c>
      <c r="AP587" s="58">
        <v>200</v>
      </c>
      <c r="AQ587" s="58">
        <v>0</v>
      </c>
      <c r="AR587" s="62">
        <v>0.09</v>
      </c>
      <c r="AS587" s="58">
        <v>0</v>
      </c>
      <c r="AT587" s="62">
        <v>0.41816018440000002</v>
      </c>
      <c r="AU587" s="58">
        <v>0</v>
      </c>
      <c r="AV587" s="58">
        <v>0</v>
      </c>
      <c r="AW587" s="58">
        <v>4</v>
      </c>
      <c r="AX587" s="58">
        <v>4</v>
      </c>
      <c r="AY587" s="171"/>
      <c r="AZ587" s="58">
        <v>1</v>
      </c>
      <c r="BA587" s="58">
        <v>44</v>
      </c>
      <c r="BB587" s="58">
        <v>0</v>
      </c>
      <c r="BC587" s="111"/>
      <c r="BD587" s="58">
        <v>1</v>
      </c>
      <c r="BE587" s="111"/>
      <c r="BF587" s="58">
        <v>2</v>
      </c>
      <c r="BG587" s="58">
        <v>1</v>
      </c>
      <c r="BH587" s="58">
        <v>5</v>
      </c>
      <c r="BI587" s="58">
        <v>5</v>
      </c>
      <c r="BJ587" s="58">
        <v>5</v>
      </c>
      <c r="BK587" s="175"/>
      <c r="BL587" s="61">
        <v>1</v>
      </c>
      <c r="BM587" s="61">
        <v>287</v>
      </c>
      <c r="BN587" s="64">
        <v>0</v>
      </c>
      <c r="BO587" s="112"/>
      <c r="BP587" s="58">
        <v>1</v>
      </c>
      <c r="BQ587" s="175"/>
      <c r="BR587" s="61">
        <v>1</v>
      </c>
      <c r="BS587" s="61">
        <v>273</v>
      </c>
      <c r="BT587" s="64">
        <v>0</v>
      </c>
      <c r="BU587" s="112"/>
      <c r="BV587" s="64">
        <v>1</v>
      </c>
      <c r="BW587" s="63">
        <v>0.47417503589999999</v>
      </c>
      <c r="BX587" s="64">
        <v>0</v>
      </c>
      <c r="BY587" s="64">
        <v>4</v>
      </c>
      <c r="BZ587" s="64">
        <v>4</v>
      </c>
      <c r="CA587" s="64">
        <v>4</v>
      </c>
      <c r="CB587" s="65">
        <v>25</v>
      </c>
      <c r="CC587" s="61">
        <v>0</v>
      </c>
      <c r="CD587" s="61">
        <v>276</v>
      </c>
      <c r="CE587" s="64">
        <v>0</v>
      </c>
      <c r="CF587" s="63">
        <v>9.0579999999999994E-2</v>
      </c>
      <c r="CG587" s="58">
        <v>0</v>
      </c>
      <c r="CH587" s="58">
        <v>20</v>
      </c>
      <c r="CI587" s="58">
        <v>0</v>
      </c>
      <c r="CJ587" s="58">
        <v>248</v>
      </c>
      <c r="CK587" s="58">
        <v>0</v>
      </c>
      <c r="CL587" s="63">
        <v>8.0649999999999999E-2</v>
      </c>
      <c r="CM587" s="58">
        <v>0</v>
      </c>
      <c r="CN587" s="63">
        <v>0.21082802549999999</v>
      </c>
      <c r="CO587" s="58">
        <v>0</v>
      </c>
      <c r="CP587" s="58">
        <v>3</v>
      </c>
      <c r="CQ587" s="58">
        <v>2</v>
      </c>
      <c r="CR587" s="58">
        <v>3</v>
      </c>
      <c r="CS587" s="64">
        <v>12</v>
      </c>
      <c r="CT587" s="64">
        <v>17</v>
      </c>
      <c r="CU587" s="63">
        <v>0.70588235290000001</v>
      </c>
      <c r="CV587" s="62">
        <v>0.86101694920000005</v>
      </c>
      <c r="CW587" s="62">
        <v>0</v>
      </c>
      <c r="CX587" s="46">
        <f t="shared" si="97"/>
        <v>5.4391493543624989</v>
      </c>
      <c r="CY587" s="60">
        <v>0</v>
      </c>
      <c r="CZ587" s="60">
        <v>0</v>
      </c>
      <c r="DA587" s="46">
        <f t="shared" si="98"/>
        <v>0</v>
      </c>
      <c r="DB587" s="60">
        <v>0</v>
      </c>
      <c r="DC587" s="60">
        <v>0</v>
      </c>
      <c r="DD587" s="66">
        <v>0</v>
      </c>
      <c r="DE587" s="49">
        <f t="shared" si="99"/>
        <v>0.11760322928351349</v>
      </c>
    </row>
    <row r="588" spans="1:109" x14ac:dyDescent="0.45">
      <c r="A588" s="56" t="s">
        <v>3083</v>
      </c>
      <c r="B588" s="57" t="s">
        <v>3084</v>
      </c>
      <c r="C588" s="56" t="s">
        <v>3085</v>
      </c>
      <c r="D588" s="56" t="s">
        <v>3086</v>
      </c>
      <c r="E588" s="56" t="s">
        <v>3087</v>
      </c>
      <c r="F588" s="56" t="s">
        <v>2907</v>
      </c>
      <c r="G588" s="56" t="s">
        <v>2907</v>
      </c>
      <c r="H588" s="56" t="s">
        <v>142</v>
      </c>
      <c r="I588" s="58">
        <v>0</v>
      </c>
      <c r="J588" s="59">
        <v>99</v>
      </c>
      <c r="K588" s="60">
        <v>1.972</v>
      </c>
      <c r="L588" s="47">
        <f>IF(K588&lt;Benchmarks!C$9,0,IF(K588&lt;Benchmarks!D$9,1,IF(K588&lt;Benchmarks!E$9,2,IF(K588&lt;Benchmarks!F$9,3,IF(K588&lt;Benchmarks!G$9,4,IF(K588&lt;Benchmarks!H$9,5,6))))))</f>
        <v>0</v>
      </c>
      <c r="M588" s="62">
        <v>0.52554744529999997</v>
      </c>
      <c r="N588" s="46">
        <f t="shared" si="90"/>
        <v>0</v>
      </c>
      <c r="O588" s="60">
        <v>1.014</v>
      </c>
      <c r="P588" s="47">
        <f>IF(O588&lt;Benchmarks!C$8,0,IF(O588&lt;Benchmarks!D$8,1,IF(O588&lt;Benchmarks!E$8,2,IF(O588&lt;Benchmarks!F$8,3,IF(O588&lt;Benchmarks!G$8,4,IF(O588&lt;Benchmarks!H$8,5,6))))))</f>
        <v>1</v>
      </c>
      <c r="Q588" s="62">
        <v>1</v>
      </c>
      <c r="R588" s="46">
        <f t="shared" si="91"/>
        <v>1</v>
      </c>
      <c r="S588" s="60">
        <v>0.219</v>
      </c>
      <c r="T588" s="47">
        <f>IF(S588&lt;Benchmarks!C$7,0,IF(S588&lt;Benchmarks!D$7,1,IF(S588&lt;Benchmarks!E$7,2,IF(S588&lt;Benchmarks!F$7,3,IF(S588&lt;Benchmarks!G$7,4,IF(S588&lt;Benchmarks!H$7,5,6))))))</f>
        <v>0</v>
      </c>
      <c r="U588" s="62">
        <v>1</v>
      </c>
      <c r="V588" s="46">
        <f t="shared" si="92"/>
        <v>0</v>
      </c>
      <c r="W588" s="60">
        <v>3.2050000000000001</v>
      </c>
      <c r="X588" s="44">
        <f>IF(W588&lt;Benchmarks!C$5,0,IF(W588&lt;Benchmarks!D$5,1,IF(W588&lt;Benchmarks!E$5,2,IF(W588&lt;Benchmarks!F$5,3,IF(W588&lt;Benchmarks!G$5,4,IF(W588&lt;Benchmarks!H$5,5,6))))))</f>
        <v>0</v>
      </c>
      <c r="Y588" s="62">
        <v>0.94525547450000003</v>
      </c>
      <c r="Z588" s="46">
        <f t="shared" si="93"/>
        <v>0</v>
      </c>
      <c r="AA588" s="60">
        <v>3.004</v>
      </c>
      <c r="AB588" s="44">
        <f>IF(AA588&lt;Benchmarks!C$6,0,IF(AA588&lt;Benchmarks!D$6,1,IF(AA588&lt;Benchmarks!E$6,2,IF(AA588&lt;Benchmarks!F$6,3,IF(AA588&lt;Benchmarks!G$6,4,IF(AA588&lt;Benchmarks!H$6,5,6))))))</f>
        <v>0</v>
      </c>
      <c r="AC588" s="62">
        <v>0.8076923077</v>
      </c>
      <c r="AD588" s="46">
        <f t="shared" si="94"/>
        <v>0</v>
      </c>
      <c r="AE588" s="46">
        <f t="shared" si="95"/>
        <v>1</v>
      </c>
      <c r="AF588" s="58">
        <v>30</v>
      </c>
      <c r="AG588" s="48">
        <f t="shared" si="96"/>
        <v>3.3333333333333333E-2</v>
      </c>
      <c r="AH588" s="171"/>
      <c r="AI588" s="58">
        <v>1</v>
      </c>
      <c r="AJ588" s="58">
        <v>200</v>
      </c>
      <c r="AK588" s="58">
        <v>0</v>
      </c>
      <c r="AL588" s="111"/>
      <c r="AM588" s="58">
        <v>1</v>
      </c>
      <c r="AN588" s="171"/>
      <c r="AO588" s="58">
        <v>1</v>
      </c>
      <c r="AP588" s="58">
        <v>211</v>
      </c>
      <c r="AQ588" s="58">
        <v>0</v>
      </c>
      <c r="AR588" s="111"/>
      <c r="AS588" s="58">
        <v>1</v>
      </c>
      <c r="AT588" s="62">
        <v>0.92599277980000005</v>
      </c>
      <c r="AU588" s="58">
        <v>0</v>
      </c>
      <c r="AV588" s="58">
        <v>5</v>
      </c>
      <c r="AW588" s="58">
        <v>6</v>
      </c>
      <c r="AX588" s="58">
        <v>6</v>
      </c>
      <c r="AY588" s="58">
        <v>0</v>
      </c>
      <c r="AZ588" s="58">
        <v>0</v>
      </c>
      <c r="BA588" s="58">
        <v>47</v>
      </c>
      <c r="BB588" s="58">
        <v>0</v>
      </c>
      <c r="BC588" s="62">
        <v>0</v>
      </c>
      <c r="BD588" s="58">
        <v>0</v>
      </c>
      <c r="BE588" s="111"/>
      <c r="BF588" s="58">
        <v>2</v>
      </c>
      <c r="BG588" s="58">
        <v>6</v>
      </c>
      <c r="BH588" s="58">
        <v>6</v>
      </c>
      <c r="BI588" s="58">
        <v>6</v>
      </c>
      <c r="BJ588" s="58">
        <v>6</v>
      </c>
      <c r="BK588" s="175"/>
      <c r="BL588" s="61">
        <v>1</v>
      </c>
      <c r="BM588" s="61">
        <v>286</v>
      </c>
      <c r="BN588" s="64">
        <v>0</v>
      </c>
      <c r="BO588" s="112"/>
      <c r="BP588" s="58">
        <v>1</v>
      </c>
      <c r="BQ588" s="175"/>
      <c r="BR588" s="61">
        <v>1</v>
      </c>
      <c r="BS588" s="61">
        <v>247</v>
      </c>
      <c r="BT588" s="64">
        <v>0</v>
      </c>
      <c r="BU588" s="112"/>
      <c r="BV588" s="64">
        <v>1</v>
      </c>
      <c r="BW588" s="112"/>
      <c r="BX588" s="172"/>
      <c r="BY588" s="64">
        <v>0</v>
      </c>
      <c r="BZ588" s="64">
        <v>0</v>
      </c>
      <c r="CA588" s="64">
        <v>0</v>
      </c>
      <c r="CB588" s="177"/>
      <c r="CC588" s="61">
        <v>1</v>
      </c>
      <c r="CD588" s="61">
        <v>231</v>
      </c>
      <c r="CE588" s="64">
        <v>0</v>
      </c>
      <c r="CF588" s="112"/>
      <c r="CG588" s="58">
        <v>1</v>
      </c>
      <c r="CH588" s="58">
        <v>0</v>
      </c>
      <c r="CI588" s="58">
        <v>0</v>
      </c>
      <c r="CJ588" s="58">
        <v>174</v>
      </c>
      <c r="CK588" s="58">
        <v>0</v>
      </c>
      <c r="CL588" s="63">
        <v>0</v>
      </c>
      <c r="CM588" s="58">
        <v>0</v>
      </c>
      <c r="CN588" s="112"/>
      <c r="CO588" s="171"/>
      <c r="CP588" s="58">
        <v>5</v>
      </c>
      <c r="CQ588" s="58">
        <v>0</v>
      </c>
      <c r="CR588" s="58">
        <v>5</v>
      </c>
      <c r="CS588" s="64">
        <v>11</v>
      </c>
      <c r="CT588" s="64">
        <v>17</v>
      </c>
      <c r="CU588" s="63">
        <v>0.64705882349999999</v>
      </c>
      <c r="CV588" s="62">
        <v>0.98780487800000005</v>
      </c>
      <c r="CW588" s="62">
        <v>0.64705882349999999</v>
      </c>
      <c r="CX588" s="46">
        <f t="shared" si="97"/>
        <v>0.875</v>
      </c>
      <c r="CY588" s="60">
        <v>0</v>
      </c>
      <c r="CZ588" s="60">
        <v>0</v>
      </c>
      <c r="DA588" s="46">
        <f t="shared" si="98"/>
        <v>12.94117647</v>
      </c>
      <c r="DB588" s="60">
        <v>0</v>
      </c>
      <c r="DC588" s="60">
        <v>0</v>
      </c>
      <c r="DD588" s="66">
        <v>0</v>
      </c>
      <c r="DE588" s="49">
        <f t="shared" si="99"/>
        <v>0.2987281398918919</v>
      </c>
    </row>
    <row r="589" spans="1:109" x14ac:dyDescent="0.45">
      <c r="A589" s="56" t="s">
        <v>3088</v>
      </c>
      <c r="B589" s="57" t="s">
        <v>3089</v>
      </c>
      <c r="C589" s="56" t="s">
        <v>3090</v>
      </c>
      <c r="D589" s="56" t="s">
        <v>3091</v>
      </c>
      <c r="E589" s="56" t="s">
        <v>3092</v>
      </c>
      <c r="F589" s="56" t="s">
        <v>2907</v>
      </c>
      <c r="G589" s="56" t="s">
        <v>2907</v>
      </c>
      <c r="H589" s="56" t="s">
        <v>142</v>
      </c>
      <c r="I589" s="58">
        <v>0</v>
      </c>
      <c r="J589" s="59">
        <v>59</v>
      </c>
      <c r="K589" s="60">
        <v>3.274</v>
      </c>
      <c r="L589" s="47">
        <f>IF(K589&lt;Benchmarks!C$9,0,IF(K589&lt;Benchmarks!D$9,1,IF(K589&lt;Benchmarks!E$9,2,IF(K589&lt;Benchmarks!F$9,3,IF(K589&lt;Benchmarks!G$9,4,IF(K589&lt;Benchmarks!H$9,5,6))))))</f>
        <v>6</v>
      </c>
      <c r="M589" s="62">
        <v>0.96715328469999995</v>
      </c>
      <c r="N589" s="46">
        <f t="shared" si="90"/>
        <v>5.8029197081999992</v>
      </c>
      <c r="O589" s="60">
        <v>1.123</v>
      </c>
      <c r="P589" s="47">
        <f>IF(O589&lt;Benchmarks!C$8,0,IF(O589&lt;Benchmarks!D$8,1,IF(O589&lt;Benchmarks!E$8,2,IF(O589&lt;Benchmarks!F$8,3,IF(O589&lt;Benchmarks!G$8,4,IF(O589&lt;Benchmarks!H$8,5,6))))))</f>
        <v>3</v>
      </c>
      <c r="Q589" s="62">
        <v>1</v>
      </c>
      <c r="R589" s="46">
        <f t="shared" si="91"/>
        <v>3</v>
      </c>
      <c r="S589" s="60">
        <v>0.19500000000000001</v>
      </c>
      <c r="T589" s="47">
        <f>IF(S589&lt;Benchmarks!C$7,0,IF(S589&lt;Benchmarks!D$7,1,IF(S589&lt;Benchmarks!E$7,2,IF(S589&lt;Benchmarks!F$7,3,IF(S589&lt;Benchmarks!G$7,4,IF(S589&lt;Benchmarks!H$7,5,6))))))</f>
        <v>0</v>
      </c>
      <c r="U589" s="62">
        <v>1</v>
      </c>
      <c r="V589" s="46">
        <f t="shared" si="92"/>
        <v>0</v>
      </c>
      <c r="W589" s="60">
        <v>4.5919999999999996</v>
      </c>
      <c r="X589" s="44">
        <f>IF(W589&lt;Benchmarks!C$5,0,IF(W589&lt;Benchmarks!D$5,1,IF(W589&lt;Benchmarks!E$5,2,IF(W589&lt;Benchmarks!F$5,3,IF(W589&lt;Benchmarks!G$5,4,IF(W589&lt;Benchmarks!H$5,5,6))))))</f>
        <v>5</v>
      </c>
      <c r="Y589" s="62">
        <v>0.83576642339999996</v>
      </c>
      <c r="Z589" s="46">
        <f t="shared" si="93"/>
        <v>4.1788321169999998</v>
      </c>
      <c r="AA589" s="60">
        <v>4.4340000000000002</v>
      </c>
      <c r="AB589" s="44">
        <f>IF(AA589&lt;Benchmarks!C$6,0,IF(AA589&lt;Benchmarks!D$6,1,IF(AA589&lt;Benchmarks!E$6,2,IF(AA589&lt;Benchmarks!F$6,3,IF(AA589&lt;Benchmarks!G$6,4,IF(AA589&lt;Benchmarks!H$6,5,6))))))</f>
        <v>6</v>
      </c>
      <c r="AC589" s="62">
        <v>0.8076923077</v>
      </c>
      <c r="AD589" s="46">
        <f t="shared" si="94"/>
        <v>4.8461538462</v>
      </c>
      <c r="AE589" s="46">
        <f t="shared" si="95"/>
        <v>17.827905671399996</v>
      </c>
      <c r="AF589" s="58">
        <v>30</v>
      </c>
      <c r="AG589" s="48">
        <f t="shared" si="96"/>
        <v>0.59426352237999991</v>
      </c>
      <c r="AH589" s="171"/>
      <c r="AI589" s="58">
        <v>1</v>
      </c>
      <c r="AJ589" s="58">
        <v>150</v>
      </c>
      <c r="AK589" s="58">
        <v>0</v>
      </c>
      <c r="AL589" s="111"/>
      <c r="AM589" s="58">
        <v>1</v>
      </c>
      <c r="AN589" s="58">
        <v>14</v>
      </c>
      <c r="AO589" s="58">
        <v>0</v>
      </c>
      <c r="AP589" s="58">
        <v>159</v>
      </c>
      <c r="AQ589" s="58">
        <v>0</v>
      </c>
      <c r="AR589" s="62">
        <v>8.8050000000000003E-2</v>
      </c>
      <c r="AS589" s="58">
        <v>0</v>
      </c>
      <c r="AT589" s="111"/>
      <c r="AU589" s="171"/>
      <c r="AV589" s="58">
        <v>0</v>
      </c>
      <c r="AW589" s="58">
        <v>0</v>
      </c>
      <c r="AX589" s="58">
        <v>0</v>
      </c>
      <c r="AY589" s="171"/>
      <c r="AZ589" s="58">
        <v>1</v>
      </c>
      <c r="BA589" s="58">
        <v>44</v>
      </c>
      <c r="BB589" s="58">
        <v>0</v>
      </c>
      <c r="BC589" s="111"/>
      <c r="BD589" s="58">
        <v>1</v>
      </c>
      <c r="BE589" s="111"/>
      <c r="BF589" s="171"/>
      <c r="BG589" s="58">
        <v>0</v>
      </c>
      <c r="BH589" s="58">
        <v>0</v>
      </c>
      <c r="BI589" s="58">
        <v>0</v>
      </c>
      <c r="BJ589" s="58">
        <v>0</v>
      </c>
      <c r="BK589" s="175"/>
      <c r="BL589" s="61">
        <v>1</v>
      </c>
      <c r="BM589" s="61">
        <v>171</v>
      </c>
      <c r="BN589" s="64">
        <v>0</v>
      </c>
      <c r="BO589" s="112"/>
      <c r="BP589" s="58">
        <v>1</v>
      </c>
      <c r="BQ589" s="175"/>
      <c r="BR589" s="61">
        <v>1</v>
      </c>
      <c r="BS589" s="61">
        <v>175</v>
      </c>
      <c r="BT589" s="64">
        <v>0</v>
      </c>
      <c r="BU589" s="112"/>
      <c r="BV589" s="64">
        <v>1</v>
      </c>
      <c r="BW589" s="63">
        <v>0.6742661727</v>
      </c>
      <c r="BX589" s="64">
        <v>0</v>
      </c>
      <c r="BY589" s="64">
        <v>3</v>
      </c>
      <c r="BZ589" s="64">
        <v>5</v>
      </c>
      <c r="CA589" s="64">
        <v>5</v>
      </c>
      <c r="CB589" s="177"/>
      <c r="CC589" s="61">
        <v>1</v>
      </c>
      <c r="CD589" s="61">
        <v>38</v>
      </c>
      <c r="CE589" s="64">
        <v>0</v>
      </c>
      <c r="CF589" s="112"/>
      <c r="CG589" s="58">
        <v>1</v>
      </c>
      <c r="CH589" s="171"/>
      <c r="CI589" s="58">
        <v>1</v>
      </c>
      <c r="CJ589" s="58">
        <v>31</v>
      </c>
      <c r="CK589" s="58">
        <v>0</v>
      </c>
      <c r="CL589" s="112"/>
      <c r="CM589" s="58">
        <v>1</v>
      </c>
      <c r="CN589" s="63">
        <v>0.7244000827</v>
      </c>
      <c r="CO589" s="58">
        <v>0</v>
      </c>
      <c r="CP589" s="58">
        <v>2</v>
      </c>
      <c r="CQ589" s="58">
        <v>5</v>
      </c>
      <c r="CR589" s="58">
        <v>5</v>
      </c>
      <c r="CS589" s="64">
        <v>10</v>
      </c>
      <c r="CT589" s="64">
        <v>17</v>
      </c>
      <c r="CU589" s="63">
        <v>0.58823529409999997</v>
      </c>
      <c r="CV589" s="62">
        <v>0.96648044690000001</v>
      </c>
      <c r="CW589" s="62">
        <v>0.58823529409999997</v>
      </c>
      <c r="CX589" s="46">
        <f t="shared" si="97"/>
        <v>15.599417462474998</v>
      </c>
      <c r="CY589" s="60">
        <v>0</v>
      </c>
      <c r="CZ589" s="60">
        <v>0</v>
      </c>
      <c r="DA589" s="46">
        <f t="shared" si="98"/>
        <v>11.764705881999999</v>
      </c>
      <c r="DB589" s="60">
        <v>0</v>
      </c>
      <c r="DC589" s="60">
        <v>0</v>
      </c>
      <c r="DD589" s="66">
        <v>0</v>
      </c>
      <c r="DE589" s="49">
        <f t="shared" si="99"/>
        <v>0.59165672096162158</v>
      </c>
    </row>
    <row r="590" spans="1:109" x14ac:dyDescent="0.45">
      <c r="A590" s="56" t="s">
        <v>3093</v>
      </c>
      <c r="B590" s="57" t="s">
        <v>3094</v>
      </c>
      <c r="C590" s="56" t="s">
        <v>3095</v>
      </c>
      <c r="D590" s="56" t="s">
        <v>3096</v>
      </c>
      <c r="E590" s="56" t="s">
        <v>3097</v>
      </c>
      <c r="F590" s="56" t="s">
        <v>2907</v>
      </c>
      <c r="G590" s="56" t="s">
        <v>2907</v>
      </c>
      <c r="H590" s="56" t="s">
        <v>142</v>
      </c>
      <c r="I590" s="58">
        <v>0</v>
      </c>
      <c r="J590" s="59">
        <v>59</v>
      </c>
      <c r="K590" s="60">
        <v>2.7040000000000002</v>
      </c>
      <c r="L590" s="47">
        <f>IF(K590&lt;Benchmarks!C$9,0,IF(K590&lt;Benchmarks!D$9,1,IF(K590&lt;Benchmarks!E$9,2,IF(K590&lt;Benchmarks!F$9,3,IF(K590&lt;Benchmarks!G$9,4,IF(K590&lt;Benchmarks!H$9,5,6))))))</f>
        <v>4</v>
      </c>
      <c r="M590" s="62">
        <v>0.91605839420000001</v>
      </c>
      <c r="N590" s="46">
        <f t="shared" si="90"/>
        <v>3.6642335768000001</v>
      </c>
      <c r="O590" s="60">
        <v>1.169</v>
      </c>
      <c r="P590" s="47">
        <f>IF(O590&lt;Benchmarks!C$8,0,IF(O590&lt;Benchmarks!D$8,1,IF(O590&lt;Benchmarks!E$8,2,IF(O590&lt;Benchmarks!F$8,3,IF(O590&lt;Benchmarks!G$8,4,IF(O590&lt;Benchmarks!H$8,5,6))))))</f>
        <v>4</v>
      </c>
      <c r="Q590" s="62">
        <v>1</v>
      </c>
      <c r="R590" s="46">
        <f t="shared" si="91"/>
        <v>4</v>
      </c>
      <c r="S590" s="60">
        <v>0.32400000000000001</v>
      </c>
      <c r="T590" s="47">
        <f>IF(S590&lt;Benchmarks!C$7,0,IF(S590&lt;Benchmarks!D$7,1,IF(S590&lt;Benchmarks!E$7,2,IF(S590&lt;Benchmarks!F$7,3,IF(S590&lt;Benchmarks!G$7,4,IF(S590&lt;Benchmarks!H$7,5,6))))))</f>
        <v>1</v>
      </c>
      <c r="U590" s="62">
        <v>1</v>
      </c>
      <c r="V590" s="46">
        <f t="shared" si="92"/>
        <v>1</v>
      </c>
      <c r="W590" s="60">
        <v>4.1980000000000004</v>
      </c>
      <c r="X590" s="44">
        <f>IF(W590&lt;Benchmarks!C$5,0,IF(W590&lt;Benchmarks!D$5,1,IF(W590&lt;Benchmarks!E$5,2,IF(W590&lt;Benchmarks!F$5,3,IF(W590&lt;Benchmarks!G$5,4,IF(W590&lt;Benchmarks!H$5,5,6))))))</f>
        <v>4</v>
      </c>
      <c r="Y590" s="62">
        <v>0.9051094891</v>
      </c>
      <c r="Z590" s="46">
        <f t="shared" si="93"/>
        <v>3.6204379564</v>
      </c>
      <c r="AA590" s="60">
        <v>3.84</v>
      </c>
      <c r="AB590" s="44">
        <f>IF(AA590&lt;Benchmarks!C$6,0,IF(AA590&lt;Benchmarks!D$6,1,IF(AA590&lt;Benchmarks!E$6,2,IF(AA590&lt;Benchmarks!F$6,3,IF(AA590&lt;Benchmarks!G$6,4,IF(AA590&lt;Benchmarks!H$6,5,6))))))</f>
        <v>4</v>
      </c>
      <c r="AC590" s="62">
        <v>0.87179487180000004</v>
      </c>
      <c r="AD590" s="46">
        <f t="shared" si="94"/>
        <v>3.4871794872000001</v>
      </c>
      <c r="AE590" s="46">
        <f t="shared" si="95"/>
        <v>15.7718510204</v>
      </c>
      <c r="AF590" s="58">
        <v>30</v>
      </c>
      <c r="AG590" s="48">
        <f t="shared" si="96"/>
        <v>0.52572836734666661</v>
      </c>
      <c r="AH590" s="171"/>
      <c r="AI590" s="58">
        <v>1</v>
      </c>
      <c r="AJ590" s="58">
        <v>99</v>
      </c>
      <c r="AK590" s="58">
        <v>0</v>
      </c>
      <c r="AL590" s="111"/>
      <c r="AM590" s="58">
        <v>1</v>
      </c>
      <c r="AN590" s="58">
        <v>13</v>
      </c>
      <c r="AO590" s="58">
        <v>0</v>
      </c>
      <c r="AP590" s="58">
        <v>137</v>
      </c>
      <c r="AQ590" s="58">
        <v>0</v>
      </c>
      <c r="AR590" s="62">
        <v>9.4890000000000002E-2</v>
      </c>
      <c r="AS590" s="58">
        <v>0</v>
      </c>
      <c r="AT590" s="111"/>
      <c r="AU590" s="171"/>
      <c r="AV590" s="58">
        <v>0</v>
      </c>
      <c r="AW590" s="58">
        <v>0</v>
      </c>
      <c r="AX590" s="58">
        <v>0</v>
      </c>
      <c r="AY590" s="171"/>
      <c r="AZ590" s="58">
        <v>1</v>
      </c>
      <c r="BA590" s="58">
        <v>37</v>
      </c>
      <c r="BB590" s="58">
        <v>0</v>
      </c>
      <c r="BC590" s="111"/>
      <c r="BD590" s="58">
        <v>1</v>
      </c>
      <c r="BE590" s="111"/>
      <c r="BF590" s="171"/>
      <c r="BG590" s="58">
        <v>0</v>
      </c>
      <c r="BH590" s="58">
        <v>0</v>
      </c>
      <c r="BI590" s="58">
        <v>0</v>
      </c>
      <c r="BJ590" s="58">
        <v>0</v>
      </c>
      <c r="BK590" s="61">
        <v>0</v>
      </c>
      <c r="BL590" s="61">
        <v>0</v>
      </c>
      <c r="BM590" s="61">
        <v>128</v>
      </c>
      <c r="BN590" s="64">
        <v>0</v>
      </c>
      <c r="BO590" s="63">
        <v>0</v>
      </c>
      <c r="BP590" s="58">
        <v>0</v>
      </c>
      <c r="BQ590" s="175"/>
      <c r="BR590" s="61">
        <v>1</v>
      </c>
      <c r="BS590" s="61">
        <v>154</v>
      </c>
      <c r="BT590" s="64">
        <v>0</v>
      </c>
      <c r="BU590" s="112"/>
      <c r="BV590" s="64">
        <v>1</v>
      </c>
      <c r="BW590" s="112"/>
      <c r="BX590" s="172"/>
      <c r="BY590" s="64">
        <v>1</v>
      </c>
      <c r="BZ590" s="64">
        <v>0</v>
      </c>
      <c r="CA590" s="64">
        <v>1</v>
      </c>
      <c r="CB590" s="65">
        <v>20</v>
      </c>
      <c r="CC590" s="61">
        <v>0</v>
      </c>
      <c r="CD590" s="61">
        <v>124</v>
      </c>
      <c r="CE590" s="64">
        <v>0</v>
      </c>
      <c r="CF590" s="63">
        <v>0.16128999999999999</v>
      </c>
      <c r="CG590" s="58">
        <v>0</v>
      </c>
      <c r="CH590" s="171"/>
      <c r="CI590" s="58">
        <v>1</v>
      </c>
      <c r="CJ590" s="58">
        <v>149</v>
      </c>
      <c r="CK590" s="58">
        <v>0</v>
      </c>
      <c r="CL590" s="112"/>
      <c r="CM590" s="58">
        <v>1</v>
      </c>
      <c r="CN590" s="112"/>
      <c r="CO590" s="58">
        <v>2</v>
      </c>
      <c r="CP590" s="58">
        <v>3</v>
      </c>
      <c r="CQ590" s="58">
        <v>5</v>
      </c>
      <c r="CR590" s="58">
        <v>5</v>
      </c>
      <c r="CS590" s="64">
        <v>6</v>
      </c>
      <c r="CT590" s="64">
        <v>17</v>
      </c>
      <c r="CU590" s="63">
        <v>0.35294117650000001</v>
      </c>
      <c r="CV590" s="62">
        <v>0.85057471259999995</v>
      </c>
      <c r="CW590" s="62">
        <v>0</v>
      </c>
      <c r="CX590" s="46">
        <f t="shared" si="97"/>
        <v>13.800369642849999</v>
      </c>
      <c r="CY590" s="60">
        <v>0</v>
      </c>
      <c r="CZ590" s="60">
        <v>0</v>
      </c>
      <c r="DA590" s="46">
        <f t="shared" si="98"/>
        <v>0</v>
      </c>
      <c r="DB590" s="60">
        <v>0</v>
      </c>
      <c r="DC590" s="60">
        <v>0</v>
      </c>
      <c r="DD590" s="66">
        <v>0</v>
      </c>
      <c r="DE590" s="49">
        <f t="shared" si="99"/>
        <v>0.2983863706562162</v>
      </c>
    </row>
    <row r="591" spans="1:109" x14ac:dyDescent="0.45">
      <c r="A591" s="56" t="s">
        <v>3098</v>
      </c>
      <c r="B591" s="57" t="s">
        <v>3099</v>
      </c>
      <c r="C591" s="56" t="s">
        <v>3100</v>
      </c>
      <c r="D591" s="56" t="s">
        <v>3101</v>
      </c>
      <c r="E591" s="56" t="s">
        <v>3102</v>
      </c>
      <c r="F591" s="56" t="s">
        <v>2907</v>
      </c>
      <c r="G591" s="56" t="s">
        <v>2907</v>
      </c>
      <c r="H591" s="56" t="s">
        <v>142</v>
      </c>
      <c r="I591" s="58">
        <v>0</v>
      </c>
      <c r="J591" s="59">
        <v>118</v>
      </c>
      <c r="K591" s="60">
        <v>2.036</v>
      </c>
      <c r="L591" s="47">
        <f>IF(K591&lt;Benchmarks!C$9,0,IF(K591&lt;Benchmarks!D$9,1,IF(K591&lt;Benchmarks!E$9,2,IF(K591&lt;Benchmarks!F$9,3,IF(K591&lt;Benchmarks!G$9,4,IF(K591&lt;Benchmarks!H$9,5,6))))))</f>
        <v>0</v>
      </c>
      <c r="M591" s="62">
        <v>0.62043795619999997</v>
      </c>
      <c r="N591" s="46">
        <f t="shared" si="90"/>
        <v>0</v>
      </c>
      <c r="O591" s="60">
        <v>1.0069999999999999</v>
      </c>
      <c r="P591" s="47">
        <f>IF(O591&lt;Benchmarks!C$8,0,IF(O591&lt;Benchmarks!D$8,1,IF(O591&lt;Benchmarks!E$8,2,IF(O591&lt;Benchmarks!F$8,3,IF(O591&lt;Benchmarks!G$8,4,IF(O591&lt;Benchmarks!H$8,5,6))))))</f>
        <v>1</v>
      </c>
      <c r="Q591" s="62">
        <v>0.66788321169999998</v>
      </c>
      <c r="R591" s="46">
        <f t="shared" si="91"/>
        <v>0.66788321169999998</v>
      </c>
      <c r="S591" s="60">
        <v>0.36099999999999999</v>
      </c>
      <c r="T591" s="47">
        <f>IF(S591&lt;Benchmarks!C$7,0,IF(S591&lt;Benchmarks!D$7,1,IF(S591&lt;Benchmarks!E$7,2,IF(S591&lt;Benchmarks!F$7,3,IF(S591&lt;Benchmarks!G$7,4,IF(S591&lt;Benchmarks!H$7,5,6))))))</f>
        <v>2</v>
      </c>
      <c r="U591" s="62">
        <v>0.66788321169999998</v>
      </c>
      <c r="V591" s="46">
        <f t="shared" si="92"/>
        <v>1.3357664234</v>
      </c>
      <c r="W591" s="60">
        <v>3.4039999999999999</v>
      </c>
      <c r="X591" s="44">
        <f>IF(W591&lt;Benchmarks!C$5,0,IF(W591&lt;Benchmarks!D$5,1,IF(W591&lt;Benchmarks!E$5,2,IF(W591&lt;Benchmarks!F$5,3,IF(W591&lt;Benchmarks!G$5,4,IF(W591&lt;Benchmarks!H$5,5,6))))))</f>
        <v>0</v>
      </c>
      <c r="Y591" s="62">
        <v>0.64963503649999998</v>
      </c>
      <c r="Z591" s="46">
        <f t="shared" si="93"/>
        <v>0</v>
      </c>
      <c r="AA591" s="60">
        <v>3.1480000000000001</v>
      </c>
      <c r="AB591" s="44">
        <f>IF(AA591&lt;Benchmarks!C$6,0,IF(AA591&lt;Benchmarks!D$6,1,IF(AA591&lt;Benchmarks!E$6,2,IF(AA591&lt;Benchmarks!F$6,3,IF(AA591&lt;Benchmarks!G$6,4,IF(AA591&lt;Benchmarks!H$6,5,6))))))</f>
        <v>0</v>
      </c>
      <c r="AC591" s="62">
        <v>0.62820512819999996</v>
      </c>
      <c r="AD591" s="46">
        <f t="shared" si="94"/>
        <v>0</v>
      </c>
      <c r="AE591" s="46">
        <f t="shared" si="95"/>
        <v>2.0036496350999999</v>
      </c>
      <c r="AF591" s="58">
        <v>30</v>
      </c>
      <c r="AG591" s="48">
        <f t="shared" si="96"/>
        <v>6.6788321169999998E-2</v>
      </c>
      <c r="AH591" s="171"/>
      <c r="AI591" s="58">
        <v>1</v>
      </c>
      <c r="AJ591" s="58">
        <v>200</v>
      </c>
      <c r="AK591" s="58">
        <v>0</v>
      </c>
      <c r="AL591" s="111"/>
      <c r="AM591" s="58">
        <v>1</v>
      </c>
      <c r="AN591" s="171"/>
      <c r="AO591" s="58">
        <v>1</v>
      </c>
      <c r="AP591" s="58">
        <v>219</v>
      </c>
      <c r="AQ591" s="58">
        <v>0</v>
      </c>
      <c r="AR591" s="111"/>
      <c r="AS591" s="58">
        <v>1</v>
      </c>
      <c r="AT591" s="62">
        <v>0.5910041841</v>
      </c>
      <c r="AU591" s="58">
        <v>0</v>
      </c>
      <c r="AV591" s="58">
        <v>5</v>
      </c>
      <c r="AW591" s="58">
        <v>6</v>
      </c>
      <c r="AX591" s="58">
        <v>6</v>
      </c>
      <c r="AY591" s="171"/>
      <c r="AZ591" s="58">
        <v>1</v>
      </c>
      <c r="BA591" s="58">
        <v>58</v>
      </c>
      <c r="BB591" s="58">
        <v>0</v>
      </c>
      <c r="BC591" s="111"/>
      <c r="BD591" s="58">
        <v>1</v>
      </c>
      <c r="BE591" s="62">
        <v>0.40585774060000002</v>
      </c>
      <c r="BF591" s="58">
        <v>0</v>
      </c>
      <c r="BG591" s="58">
        <v>4</v>
      </c>
      <c r="BH591" s="58">
        <v>4</v>
      </c>
      <c r="BI591" s="58">
        <v>4</v>
      </c>
      <c r="BJ591" s="58">
        <v>6</v>
      </c>
      <c r="BK591" s="175"/>
      <c r="BL591" s="61">
        <v>1</v>
      </c>
      <c r="BM591" s="61">
        <v>283</v>
      </c>
      <c r="BN591" s="64">
        <v>0</v>
      </c>
      <c r="BO591" s="112"/>
      <c r="BP591" s="58">
        <v>1</v>
      </c>
      <c r="BQ591" s="175"/>
      <c r="BR591" s="61">
        <v>1</v>
      </c>
      <c r="BS591" s="61">
        <v>254</v>
      </c>
      <c r="BT591" s="64">
        <v>0</v>
      </c>
      <c r="BU591" s="112"/>
      <c r="BV591" s="64">
        <v>1</v>
      </c>
      <c r="BW591" s="63">
        <v>0.44292452830000001</v>
      </c>
      <c r="BX591" s="64">
        <v>0</v>
      </c>
      <c r="BY591" s="64">
        <v>3</v>
      </c>
      <c r="BZ591" s="64">
        <v>4</v>
      </c>
      <c r="CA591" s="64">
        <v>4</v>
      </c>
      <c r="CB591" s="65">
        <v>22</v>
      </c>
      <c r="CC591" s="61">
        <v>0</v>
      </c>
      <c r="CD591" s="61">
        <v>272</v>
      </c>
      <c r="CE591" s="64">
        <v>0</v>
      </c>
      <c r="CF591" s="63">
        <v>8.0879999999999994E-2</v>
      </c>
      <c r="CG591" s="58">
        <v>0</v>
      </c>
      <c r="CH591" s="58">
        <v>14</v>
      </c>
      <c r="CI591" s="58">
        <v>0</v>
      </c>
      <c r="CJ591" s="58">
        <v>241</v>
      </c>
      <c r="CK591" s="58">
        <v>0</v>
      </c>
      <c r="CL591" s="63">
        <v>5.8090000000000003E-2</v>
      </c>
      <c r="CM591" s="58">
        <v>0</v>
      </c>
      <c r="CN591" s="63">
        <v>0.60935828879999998</v>
      </c>
      <c r="CO591" s="58">
        <v>0</v>
      </c>
      <c r="CP591" s="58">
        <v>4</v>
      </c>
      <c r="CQ591" s="58">
        <v>5</v>
      </c>
      <c r="CR591" s="58">
        <v>5</v>
      </c>
      <c r="CS591" s="64">
        <v>15</v>
      </c>
      <c r="CT591" s="64">
        <v>17</v>
      </c>
      <c r="CU591" s="63">
        <v>0.88235294119999996</v>
      </c>
      <c r="CV591" s="62">
        <v>0.95454545449999995</v>
      </c>
      <c r="CW591" s="62">
        <v>0.88235294119999996</v>
      </c>
      <c r="CX591" s="46">
        <f t="shared" si="97"/>
        <v>1.7531934307124999</v>
      </c>
      <c r="CY591" s="60">
        <v>0</v>
      </c>
      <c r="CZ591" s="60">
        <v>0</v>
      </c>
      <c r="DA591" s="46">
        <f t="shared" si="98"/>
        <v>17.647058823999998</v>
      </c>
      <c r="DB591" s="60">
        <v>0</v>
      </c>
      <c r="DC591" s="60">
        <v>0</v>
      </c>
      <c r="DD591" s="66">
        <v>0</v>
      </c>
      <c r="DE591" s="49">
        <f t="shared" si="99"/>
        <v>0.41946491361540539</v>
      </c>
    </row>
    <row r="592" spans="1:109" x14ac:dyDescent="0.45">
      <c r="A592" s="56" t="s">
        <v>3103</v>
      </c>
      <c r="B592" s="57" t="s">
        <v>3104</v>
      </c>
      <c r="C592" s="56" t="s">
        <v>3105</v>
      </c>
      <c r="D592" s="56" t="s">
        <v>3106</v>
      </c>
      <c r="E592" s="56" t="s">
        <v>3107</v>
      </c>
      <c r="F592" s="56" t="s">
        <v>2907</v>
      </c>
      <c r="G592" s="56" t="s">
        <v>2907</v>
      </c>
      <c r="H592" s="56" t="s">
        <v>142</v>
      </c>
      <c r="I592" s="58">
        <v>0</v>
      </c>
      <c r="J592" s="59">
        <v>99</v>
      </c>
      <c r="K592" s="60">
        <v>2.4889999999999999</v>
      </c>
      <c r="L592" s="47">
        <f>IF(K592&lt;Benchmarks!C$9,0,IF(K592&lt;Benchmarks!D$9,1,IF(K592&lt;Benchmarks!E$9,2,IF(K592&lt;Benchmarks!F$9,3,IF(K592&lt;Benchmarks!G$9,4,IF(K592&lt;Benchmarks!H$9,5,6))))))</f>
        <v>3</v>
      </c>
      <c r="M592" s="62">
        <v>0.63138686129999999</v>
      </c>
      <c r="N592" s="46">
        <f t="shared" si="90"/>
        <v>1.8941605839</v>
      </c>
      <c r="O592" s="60">
        <v>1.2669999999999999</v>
      </c>
      <c r="P592" s="47">
        <f>IF(O592&lt;Benchmarks!C$8,0,IF(O592&lt;Benchmarks!D$8,1,IF(O592&lt;Benchmarks!E$8,2,IF(O592&lt;Benchmarks!F$8,3,IF(O592&lt;Benchmarks!G$8,4,IF(O592&lt;Benchmarks!H$8,5,6))))))</f>
        <v>5</v>
      </c>
      <c r="Q592" s="62">
        <v>1</v>
      </c>
      <c r="R592" s="46">
        <f t="shared" si="91"/>
        <v>5</v>
      </c>
      <c r="S592" s="60">
        <v>0.28399999999999997</v>
      </c>
      <c r="T592" s="47">
        <f>IF(S592&lt;Benchmarks!C$7,0,IF(S592&lt;Benchmarks!D$7,1,IF(S592&lt;Benchmarks!E$7,2,IF(S592&lt;Benchmarks!F$7,3,IF(S592&lt;Benchmarks!G$7,4,IF(S592&lt;Benchmarks!H$7,5,6))))))</f>
        <v>0</v>
      </c>
      <c r="U592" s="62">
        <v>1</v>
      </c>
      <c r="V592" s="46">
        <f t="shared" si="92"/>
        <v>0</v>
      </c>
      <c r="W592" s="60">
        <v>4.04</v>
      </c>
      <c r="X592" s="44">
        <f>IF(W592&lt;Benchmarks!C$5,0,IF(W592&lt;Benchmarks!D$5,1,IF(W592&lt;Benchmarks!E$5,2,IF(W592&lt;Benchmarks!F$5,3,IF(W592&lt;Benchmarks!G$5,4,IF(W592&lt;Benchmarks!H$5,5,6))))))</f>
        <v>3</v>
      </c>
      <c r="Y592" s="62">
        <v>0.9051094891</v>
      </c>
      <c r="Z592" s="46">
        <f t="shared" si="93"/>
        <v>2.7153284673</v>
      </c>
      <c r="AA592" s="60">
        <v>3.75</v>
      </c>
      <c r="AB592" s="44">
        <f>IF(AA592&lt;Benchmarks!C$6,0,IF(AA592&lt;Benchmarks!D$6,1,IF(AA592&lt;Benchmarks!E$6,2,IF(AA592&lt;Benchmarks!F$6,3,IF(AA592&lt;Benchmarks!G$6,4,IF(AA592&lt;Benchmarks!H$6,5,6))))))</f>
        <v>4</v>
      </c>
      <c r="AC592" s="62">
        <v>0.83333333330000003</v>
      </c>
      <c r="AD592" s="46">
        <f t="shared" si="94"/>
        <v>3.3333333332000001</v>
      </c>
      <c r="AE592" s="46">
        <f t="shared" si="95"/>
        <v>12.942822384399999</v>
      </c>
      <c r="AF592" s="58">
        <v>30</v>
      </c>
      <c r="AG592" s="48">
        <f t="shared" si="96"/>
        <v>0.4314274128133333</v>
      </c>
      <c r="AH592" s="58">
        <v>11</v>
      </c>
      <c r="AI592" s="58">
        <v>0</v>
      </c>
      <c r="AJ592" s="58">
        <v>260</v>
      </c>
      <c r="AK592" s="58">
        <v>0</v>
      </c>
      <c r="AL592" s="62">
        <v>4.231E-2</v>
      </c>
      <c r="AM592" s="58">
        <v>0</v>
      </c>
      <c r="AN592" s="58">
        <v>20</v>
      </c>
      <c r="AO592" s="58">
        <v>0</v>
      </c>
      <c r="AP592" s="58">
        <v>290</v>
      </c>
      <c r="AQ592" s="58">
        <v>0</v>
      </c>
      <c r="AR592" s="62">
        <v>6.8970000000000004E-2</v>
      </c>
      <c r="AS592" s="58">
        <v>0</v>
      </c>
      <c r="AT592" s="111"/>
      <c r="AU592" s="171"/>
      <c r="AV592" s="58">
        <v>1</v>
      </c>
      <c r="AW592" s="58">
        <v>0</v>
      </c>
      <c r="AX592" s="58">
        <v>1</v>
      </c>
      <c r="AY592" s="171"/>
      <c r="AZ592" s="58">
        <v>1</v>
      </c>
      <c r="BA592" s="58">
        <v>75</v>
      </c>
      <c r="BB592" s="58">
        <v>0</v>
      </c>
      <c r="BC592" s="111"/>
      <c r="BD592" s="58">
        <v>1</v>
      </c>
      <c r="BE592" s="111"/>
      <c r="BF592" s="171"/>
      <c r="BG592" s="58">
        <v>0</v>
      </c>
      <c r="BH592" s="58">
        <v>0</v>
      </c>
      <c r="BI592" s="58">
        <v>0</v>
      </c>
      <c r="BJ592" s="58">
        <v>1</v>
      </c>
      <c r="BK592" s="175"/>
      <c r="BL592" s="61">
        <v>1</v>
      </c>
      <c r="BM592" s="61">
        <v>284</v>
      </c>
      <c r="BN592" s="64">
        <v>0</v>
      </c>
      <c r="BO592" s="112"/>
      <c r="BP592" s="58">
        <v>1</v>
      </c>
      <c r="BQ592" s="175"/>
      <c r="BR592" s="61">
        <v>1</v>
      </c>
      <c r="BS592" s="61">
        <v>316</v>
      </c>
      <c r="BT592" s="64">
        <v>0</v>
      </c>
      <c r="BU592" s="112"/>
      <c r="BV592" s="64">
        <v>1</v>
      </c>
      <c r="BW592" s="112"/>
      <c r="BX592" s="172"/>
      <c r="BY592" s="64">
        <v>3</v>
      </c>
      <c r="BZ592" s="64">
        <v>0</v>
      </c>
      <c r="CA592" s="64">
        <v>3</v>
      </c>
      <c r="CB592" s="177"/>
      <c r="CC592" s="61">
        <v>1</v>
      </c>
      <c r="CD592" s="61">
        <v>227</v>
      </c>
      <c r="CE592" s="64">
        <v>0</v>
      </c>
      <c r="CF592" s="112"/>
      <c r="CG592" s="58">
        <v>1</v>
      </c>
      <c r="CH592" s="171"/>
      <c r="CI592" s="58">
        <v>1</v>
      </c>
      <c r="CJ592" s="58">
        <v>255</v>
      </c>
      <c r="CK592" s="58">
        <v>0</v>
      </c>
      <c r="CL592" s="112"/>
      <c r="CM592" s="58">
        <v>1</v>
      </c>
      <c r="CN592" s="112"/>
      <c r="CO592" s="171"/>
      <c r="CP592" s="58">
        <v>5</v>
      </c>
      <c r="CQ592" s="58">
        <v>0</v>
      </c>
      <c r="CR592" s="58">
        <v>5</v>
      </c>
      <c r="CS592" s="64">
        <v>9</v>
      </c>
      <c r="CT592" s="64">
        <v>17</v>
      </c>
      <c r="CU592" s="63">
        <v>0.52941176469999995</v>
      </c>
      <c r="CV592" s="62">
        <v>0.94864048339999996</v>
      </c>
      <c r="CW592" s="62">
        <v>0.26470588239999998</v>
      </c>
      <c r="CX592" s="46">
        <f t="shared" si="97"/>
        <v>11.324969586349999</v>
      </c>
      <c r="CY592" s="60">
        <v>0</v>
      </c>
      <c r="CZ592" s="60">
        <v>0</v>
      </c>
      <c r="DA592" s="46">
        <f t="shared" si="98"/>
        <v>5.2941176479999994</v>
      </c>
      <c r="DB592" s="60">
        <v>0</v>
      </c>
      <c r="DC592" s="60">
        <v>0</v>
      </c>
      <c r="DD592" s="66">
        <v>0</v>
      </c>
      <c r="DE592" s="49">
        <f t="shared" si="99"/>
        <v>0.3593316158778378</v>
      </c>
    </row>
    <row r="593" spans="1:109" x14ac:dyDescent="0.45">
      <c r="A593" s="56" t="s">
        <v>3108</v>
      </c>
      <c r="B593" s="57" t="s">
        <v>3109</v>
      </c>
      <c r="C593" s="56" t="s">
        <v>3110</v>
      </c>
      <c r="D593" s="56" t="s">
        <v>3111</v>
      </c>
      <c r="E593" s="56" t="s">
        <v>3112</v>
      </c>
      <c r="F593" s="56" t="s">
        <v>2901</v>
      </c>
      <c r="G593" s="56" t="s">
        <v>2901</v>
      </c>
      <c r="H593" s="56" t="s">
        <v>142</v>
      </c>
      <c r="I593" s="58">
        <v>0</v>
      </c>
      <c r="J593" s="59">
        <v>176</v>
      </c>
      <c r="K593" s="60">
        <v>2.4220000000000002</v>
      </c>
      <c r="L593" s="47">
        <f>IF(K593&lt;Benchmarks!C$9,0,IF(K593&lt;Benchmarks!D$9,1,IF(K593&lt;Benchmarks!E$9,2,IF(K593&lt;Benchmarks!F$9,3,IF(K593&lt;Benchmarks!G$9,4,IF(K593&lt;Benchmarks!H$9,5,6))))))</f>
        <v>2</v>
      </c>
      <c r="M593" s="62">
        <v>0.45985401460000003</v>
      </c>
      <c r="N593" s="46">
        <f t="shared" si="90"/>
        <v>0.91970802920000005</v>
      </c>
      <c r="O593" s="60">
        <v>1.284</v>
      </c>
      <c r="P593" s="47">
        <f>IF(O593&lt;Benchmarks!C$8,0,IF(O593&lt;Benchmarks!D$8,1,IF(O593&lt;Benchmarks!E$8,2,IF(O593&lt;Benchmarks!F$8,3,IF(O593&lt;Benchmarks!G$8,4,IF(O593&lt;Benchmarks!H$8,5,6))))))</f>
        <v>5</v>
      </c>
      <c r="Q593" s="62">
        <v>1</v>
      </c>
      <c r="R593" s="46">
        <f t="shared" si="91"/>
        <v>5</v>
      </c>
      <c r="S593" s="60">
        <v>0.38100000000000001</v>
      </c>
      <c r="T593" s="47">
        <f>IF(S593&lt;Benchmarks!C$7,0,IF(S593&lt;Benchmarks!D$7,1,IF(S593&lt;Benchmarks!E$7,2,IF(S593&lt;Benchmarks!F$7,3,IF(S593&lt;Benchmarks!G$7,4,IF(S593&lt;Benchmarks!H$7,5,6))))))</f>
        <v>2</v>
      </c>
      <c r="U593" s="62">
        <v>1</v>
      </c>
      <c r="V593" s="46">
        <f t="shared" si="92"/>
        <v>2</v>
      </c>
      <c r="W593" s="60">
        <v>4.0869999999999997</v>
      </c>
      <c r="X593" s="44">
        <f>IF(W593&lt;Benchmarks!C$5,0,IF(W593&lt;Benchmarks!D$5,1,IF(W593&lt;Benchmarks!E$5,2,IF(W593&lt;Benchmarks!F$5,3,IF(W593&lt;Benchmarks!G$5,4,IF(W593&lt;Benchmarks!H$5,5,6))))))</f>
        <v>3</v>
      </c>
      <c r="Y593" s="62">
        <v>0.95255474449999999</v>
      </c>
      <c r="Z593" s="46">
        <f t="shared" si="93"/>
        <v>2.8576642335</v>
      </c>
      <c r="AA593" s="60">
        <v>3.661</v>
      </c>
      <c r="AB593" s="44">
        <f>IF(AA593&lt;Benchmarks!C$6,0,IF(AA593&lt;Benchmarks!D$6,1,IF(AA593&lt;Benchmarks!E$6,2,IF(AA593&lt;Benchmarks!F$6,3,IF(AA593&lt;Benchmarks!G$6,4,IF(AA593&lt;Benchmarks!H$6,5,6))))))</f>
        <v>3</v>
      </c>
      <c r="AC593" s="62">
        <v>0.8461538462</v>
      </c>
      <c r="AD593" s="46">
        <f t="shared" si="94"/>
        <v>2.5384615386</v>
      </c>
      <c r="AE593" s="46">
        <f t="shared" si="95"/>
        <v>13.3158338013</v>
      </c>
      <c r="AF593" s="58">
        <v>30</v>
      </c>
      <c r="AG593" s="48">
        <f t="shared" si="96"/>
        <v>0.44386112671</v>
      </c>
      <c r="AH593" s="58">
        <v>32</v>
      </c>
      <c r="AI593" s="58">
        <v>0</v>
      </c>
      <c r="AJ593" s="58">
        <v>464</v>
      </c>
      <c r="AK593" s="58">
        <v>0</v>
      </c>
      <c r="AL593" s="62">
        <v>6.8970000000000004E-2</v>
      </c>
      <c r="AM593" s="58">
        <v>0</v>
      </c>
      <c r="AN593" s="58">
        <v>53</v>
      </c>
      <c r="AO593" s="58">
        <v>0</v>
      </c>
      <c r="AP593" s="58">
        <v>469</v>
      </c>
      <c r="AQ593" s="58">
        <v>0</v>
      </c>
      <c r="AR593" s="62">
        <v>0.11301</v>
      </c>
      <c r="AS593" s="58">
        <v>0</v>
      </c>
      <c r="AT593" s="111"/>
      <c r="AU593" s="171"/>
      <c r="AV593" s="58">
        <v>0</v>
      </c>
      <c r="AW593" s="58">
        <v>0</v>
      </c>
      <c r="AX593" s="58">
        <v>0</v>
      </c>
      <c r="AY593" s="58">
        <v>14</v>
      </c>
      <c r="AZ593" s="58">
        <v>0</v>
      </c>
      <c r="BA593" s="58">
        <v>118</v>
      </c>
      <c r="BB593" s="58">
        <v>0</v>
      </c>
      <c r="BC593" s="62">
        <v>0.11864</v>
      </c>
      <c r="BD593" s="58">
        <v>0</v>
      </c>
      <c r="BE593" s="111"/>
      <c r="BF593" s="171"/>
      <c r="BG593" s="58">
        <v>0</v>
      </c>
      <c r="BH593" s="58">
        <v>0</v>
      </c>
      <c r="BI593" s="58">
        <v>0</v>
      </c>
      <c r="BJ593" s="58">
        <v>0</v>
      </c>
      <c r="BK593" s="175"/>
      <c r="BL593" s="61">
        <v>1</v>
      </c>
      <c r="BM593" s="61">
        <v>524</v>
      </c>
      <c r="BN593" s="64">
        <v>0</v>
      </c>
      <c r="BO593" s="112"/>
      <c r="BP593" s="58">
        <v>1</v>
      </c>
      <c r="BQ593" s="61">
        <v>13</v>
      </c>
      <c r="BR593" s="61">
        <v>0</v>
      </c>
      <c r="BS593" s="61">
        <v>515</v>
      </c>
      <c r="BT593" s="64">
        <v>0</v>
      </c>
      <c r="BU593" s="63">
        <v>2.5239999999999999E-2</v>
      </c>
      <c r="BV593" s="64">
        <v>0</v>
      </c>
      <c r="BW593" s="112"/>
      <c r="BX593" s="172"/>
      <c r="BY593" s="64">
        <v>0</v>
      </c>
      <c r="BZ593" s="64">
        <v>0</v>
      </c>
      <c r="CA593" s="64">
        <v>0</v>
      </c>
      <c r="CB593" s="65">
        <v>16</v>
      </c>
      <c r="CC593" s="61">
        <v>0</v>
      </c>
      <c r="CD593" s="61">
        <v>483</v>
      </c>
      <c r="CE593" s="64">
        <v>0</v>
      </c>
      <c r="CF593" s="63">
        <v>3.313E-2</v>
      </c>
      <c r="CG593" s="58">
        <v>0</v>
      </c>
      <c r="CH593" s="58">
        <v>19</v>
      </c>
      <c r="CI593" s="58">
        <v>0</v>
      </c>
      <c r="CJ593" s="58">
        <v>463</v>
      </c>
      <c r="CK593" s="58">
        <v>0</v>
      </c>
      <c r="CL593" s="63">
        <v>4.104E-2</v>
      </c>
      <c r="CM593" s="58">
        <v>0</v>
      </c>
      <c r="CN593" s="112"/>
      <c r="CO593" s="171"/>
      <c r="CP593" s="58">
        <v>5</v>
      </c>
      <c r="CQ593" s="58">
        <v>0</v>
      </c>
      <c r="CR593" s="58">
        <v>5</v>
      </c>
      <c r="CS593" s="64">
        <v>5</v>
      </c>
      <c r="CT593" s="64">
        <v>17</v>
      </c>
      <c r="CU593" s="63">
        <v>0.29411764709999999</v>
      </c>
      <c r="CV593" s="62">
        <v>0.97480620159999998</v>
      </c>
      <c r="CW593" s="62">
        <v>0.29411764709999999</v>
      </c>
      <c r="CX593" s="46">
        <f t="shared" si="97"/>
        <v>11.6513545761375</v>
      </c>
      <c r="CY593" s="60">
        <v>0</v>
      </c>
      <c r="CZ593" s="60">
        <v>0</v>
      </c>
      <c r="DA593" s="46">
        <f t="shared" si="98"/>
        <v>5.8823529419999998</v>
      </c>
      <c r="DB593" s="60">
        <v>0</v>
      </c>
      <c r="DC593" s="60">
        <v>0</v>
      </c>
      <c r="DD593" s="66">
        <v>0</v>
      </c>
      <c r="DE593" s="49">
        <f t="shared" si="99"/>
        <v>0.37910718958135137</v>
      </c>
    </row>
    <row r="594" spans="1:109" x14ac:dyDescent="0.45">
      <c r="A594" s="56" t="s">
        <v>3113</v>
      </c>
      <c r="B594" s="57" t="s">
        <v>3114</v>
      </c>
      <c r="C594" s="56" t="s">
        <v>3115</v>
      </c>
      <c r="D594" s="56" t="s">
        <v>3116</v>
      </c>
      <c r="E594" s="56" t="s">
        <v>3117</v>
      </c>
      <c r="F594" s="56" t="s">
        <v>2907</v>
      </c>
      <c r="G594" s="56" t="s">
        <v>2907</v>
      </c>
      <c r="H594" s="56" t="s">
        <v>142</v>
      </c>
      <c r="I594" s="58">
        <v>0</v>
      </c>
      <c r="J594" s="59">
        <v>83</v>
      </c>
      <c r="K594" s="60">
        <v>2.3759999999999999</v>
      </c>
      <c r="L594" s="47">
        <f>IF(K594&lt;Benchmarks!C$9,0,IF(K594&lt;Benchmarks!D$9,1,IF(K594&lt;Benchmarks!E$9,2,IF(K594&lt;Benchmarks!F$9,3,IF(K594&lt;Benchmarks!G$9,4,IF(K594&lt;Benchmarks!H$9,5,6))))))</f>
        <v>2</v>
      </c>
      <c r="M594" s="62">
        <v>0.97445255470000003</v>
      </c>
      <c r="N594" s="46">
        <f t="shared" si="90"/>
        <v>1.9489051094000001</v>
      </c>
      <c r="O594" s="60">
        <v>1.1279999999999999</v>
      </c>
      <c r="P594" s="47">
        <f>IF(O594&lt;Benchmarks!C$8,0,IF(O594&lt;Benchmarks!D$8,1,IF(O594&lt;Benchmarks!E$8,2,IF(O594&lt;Benchmarks!F$8,3,IF(O594&lt;Benchmarks!G$8,4,IF(O594&lt;Benchmarks!H$8,5,6))))))</f>
        <v>3</v>
      </c>
      <c r="Q594" s="62">
        <v>1</v>
      </c>
      <c r="R594" s="46">
        <f t="shared" si="91"/>
        <v>3</v>
      </c>
      <c r="S594" s="60">
        <v>0.28299999999999997</v>
      </c>
      <c r="T594" s="47">
        <f>IF(S594&lt;Benchmarks!C$7,0,IF(S594&lt;Benchmarks!D$7,1,IF(S594&lt;Benchmarks!E$7,2,IF(S594&lt;Benchmarks!F$7,3,IF(S594&lt;Benchmarks!G$7,4,IF(S594&lt;Benchmarks!H$7,5,6))))))</f>
        <v>0</v>
      </c>
      <c r="U594" s="62">
        <v>1</v>
      </c>
      <c r="V594" s="46">
        <f t="shared" si="92"/>
        <v>0</v>
      </c>
      <c r="W594" s="60">
        <v>3.7869999999999999</v>
      </c>
      <c r="X594" s="44">
        <f>IF(W594&lt;Benchmarks!C$5,0,IF(W594&lt;Benchmarks!D$5,1,IF(W594&lt;Benchmarks!E$5,2,IF(W594&lt;Benchmarks!F$5,3,IF(W594&lt;Benchmarks!G$5,4,IF(W594&lt;Benchmarks!H$5,5,6))))))</f>
        <v>1</v>
      </c>
      <c r="Y594" s="62">
        <v>0.99270072990000002</v>
      </c>
      <c r="Z594" s="46">
        <f t="shared" si="93"/>
        <v>0.99270072990000002</v>
      </c>
      <c r="AA594" s="60">
        <v>3.3580000000000001</v>
      </c>
      <c r="AB594" s="44">
        <f>IF(AA594&lt;Benchmarks!C$6,0,IF(AA594&lt;Benchmarks!D$6,1,IF(AA594&lt;Benchmarks!E$6,2,IF(AA594&lt;Benchmarks!F$6,3,IF(AA594&lt;Benchmarks!G$6,4,IF(AA594&lt;Benchmarks!H$6,5,6))))))</f>
        <v>1</v>
      </c>
      <c r="AC594" s="62">
        <v>0.97435897439999997</v>
      </c>
      <c r="AD594" s="46">
        <f t="shared" si="94"/>
        <v>0.97435897439999997</v>
      </c>
      <c r="AE594" s="46">
        <f t="shared" si="95"/>
        <v>6.9159648137000005</v>
      </c>
      <c r="AF594" s="58">
        <v>30</v>
      </c>
      <c r="AG594" s="48">
        <f t="shared" si="96"/>
        <v>0.23053216045666669</v>
      </c>
      <c r="AH594" s="171"/>
      <c r="AI594" s="58">
        <v>1</v>
      </c>
      <c r="AJ594" s="58">
        <v>140</v>
      </c>
      <c r="AK594" s="58">
        <v>0</v>
      </c>
      <c r="AL594" s="111"/>
      <c r="AM594" s="58">
        <v>1</v>
      </c>
      <c r="AN594" s="171"/>
      <c r="AO594" s="58">
        <v>1</v>
      </c>
      <c r="AP594" s="58">
        <v>185</v>
      </c>
      <c r="AQ594" s="58">
        <v>0</v>
      </c>
      <c r="AR594" s="111"/>
      <c r="AS594" s="58">
        <v>1</v>
      </c>
      <c r="AT594" s="62">
        <v>0.53877973109999999</v>
      </c>
      <c r="AU594" s="58">
        <v>0</v>
      </c>
      <c r="AV594" s="58">
        <v>5</v>
      </c>
      <c r="AW594" s="58">
        <v>6</v>
      </c>
      <c r="AX594" s="58">
        <v>6</v>
      </c>
      <c r="AY594" s="171"/>
      <c r="AZ594" s="58">
        <v>1</v>
      </c>
      <c r="BA594" s="58">
        <v>53</v>
      </c>
      <c r="BB594" s="58">
        <v>0</v>
      </c>
      <c r="BC594" s="111"/>
      <c r="BD594" s="58">
        <v>1</v>
      </c>
      <c r="BE594" s="111"/>
      <c r="BF594" s="171"/>
      <c r="BG594" s="58">
        <v>2</v>
      </c>
      <c r="BH594" s="58">
        <v>0</v>
      </c>
      <c r="BI594" s="58">
        <v>2</v>
      </c>
      <c r="BJ594" s="58">
        <v>6</v>
      </c>
      <c r="BK594" s="61">
        <v>0</v>
      </c>
      <c r="BL594" s="61">
        <v>0</v>
      </c>
      <c r="BM594" s="61">
        <v>191</v>
      </c>
      <c r="BN594" s="64">
        <v>0</v>
      </c>
      <c r="BO594" s="63">
        <v>0</v>
      </c>
      <c r="BP594" s="58">
        <v>0</v>
      </c>
      <c r="BQ594" s="175"/>
      <c r="BR594" s="61">
        <v>1</v>
      </c>
      <c r="BS594" s="61">
        <v>227</v>
      </c>
      <c r="BT594" s="64">
        <v>0</v>
      </c>
      <c r="BU594" s="112"/>
      <c r="BV594" s="64">
        <v>1</v>
      </c>
      <c r="BW594" s="112"/>
      <c r="BX594" s="172"/>
      <c r="BY594" s="64">
        <v>0</v>
      </c>
      <c r="BZ594" s="64">
        <v>0</v>
      </c>
      <c r="CA594" s="64">
        <v>0</v>
      </c>
      <c r="CB594" s="177"/>
      <c r="CC594" s="61">
        <v>1</v>
      </c>
      <c r="CD594" s="61">
        <v>170</v>
      </c>
      <c r="CE594" s="64">
        <v>0</v>
      </c>
      <c r="CF594" s="112"/>
      <c r="CG594" s="58">
        <v>1</v>
      </c>
      <c r="CH594" s="58">
        <v>13</v>
      </c>
      <c r="CI594" s="58">
        <v>0</v>
      </c>
      <c r="CJ594" s="58">
        <v>206</v>
      </c>
      <c r="CK594" s="58">
        <v>0</v>
      </c>
      <c r="CL594" s="63">
        <v>6.3109999999999999E-2</v>
      </c>
      <c r="CM594" s="58">
        <v>0</v>
      </c>
      <c r="CN594" s="112"/>
      <c r="CO594" s="171"/>
      <c r="CP594" s="58">
        <v>4</v>
      </c>
      <c r="CQ594" s="58">
        <v>0</v>
      </c>
      <c r="CR594" s="58">
        <v>4</v>
      </c>
      <c r="CS594" s="64">
        <v>10</v>
      </c>
      <c r="CT594" s="64">
        <v>17</v>
      </c>
      <c r="CU594" s="63">
        <v>0.58823529409999997</v>
      </c>
      <c r="CV594" s="62">
        <v>0.98230088500000001</v>
      </c>
      <c r="CW594" s="62">
        <v>0.58823529409999997</v>
      </c>
      <c r="CX594" s="46">
        <f t="shared" si="97"/>
        <v>6.0514692119875004</v>
      </c>
      <c r="CY594" s="60">
        <v>0</v>
      </c>
      <c r="CZ594" s="60">
        <v>0</v>
      </c>
      <c r="DA594" s="46">
        <f t="shared" si="98"/>
        <v>11.764705881999999</v>
      </c>
      <c r="DB594" s="60">
        <v>0</v>
      </c>
      <c r="DC594" s="60">
        <v>0</v>
      </c>
      <c r="DD594" s="66">
        <v>0</v>
      </c>
      <c r="DE594" s="49">
        <f t="shared" si="99"/>
        <v>0.38521459662675678</v>
      </c>
    </row>
    <row r="595" spans="1:109" x14ac:dyDescent="0.45">
      <c r="A595" s="56" t="s">
        <v>3118</v>
      </c>
      <c r="B595" s="57" t="s">
        <v>3119</v>
      </c>
      <c r="C595" s="56" t="s">
        <v>3120</v>
      </c>
      <c r="D595" s="56" t="s">
        <v>3121</v>
      </c>
      <c r="E595" s="56" t="s">
        <v>3122</v>
      </c>
      <c r="F595" s="56" t="s">
        <v>2901</v>
      </c>
      <c r="G595" s="56" t="s">
        <v>2901</v>
      </c>
      <c r="H595" s="56" t="s">
        <v>142</v>
      </c>
      <c r="I595" s="58">
        <v>0</v>
      </c>
      <c r="J595" s="59">
        <v>120</v>
      </c>
      <c r="K595" s="60">
        <v>2.0920000000000001</v>
      </c>
      <c r="L595" s="47">
        <f>IF(K595&lt;Benchmarks!C$9,0,IF(K595&lt;Benchmarks!D$9,1,IF(K595&lt;Benchmarks!E$9,2,IF(K595&lt;Benchmarks!F$9,3,IF(K595&lt;Benchmarks!G$9,4,IF(K595&lt;Benchmarks!H$9,5,6))))))</f>
        <v>0</v>
      </c>
      <c r="M595" s="62">
        <v>0.60218978099999998</v>
      </c>
      <c r="N595" s="46">
        <f t="shared" si="90"/>
        <v>0</v>
      </c>
      <c r="O595" s="60">
        <v>1.2210000000000001</v>
      </c>
      <c r="P595" s="47">
        <f>IF(O595&lt;Benchmarks!C$8,0,IF(O595&lt;Benchmarks!D$8,1,IF(O595&lt;Benchmarks!E$8,2,IF(O595&lt;Benchmarks!F$8,3,IF(O595&lt;Benchmarks!G$8,4,IF(O595&lt;Benchmarks!H$8,5,6))))))</f>
        <v>4</v>
      </c>
      <c r="Q595" s="62">
        <v>1</v>
      </c>
      <c r="R595" s="46">
        <f t="shared" si="91"/>
        <v>4</v>
      </c>
      <c r="S595" s="60">
        <v>0.36499999999999999</v>
      </c>
      <c r="T595" s="47">
        <f>IF(S595&lt;Benchmarks!C$7,0,IF(S595&lt;Benchmarks!D$7,1,IF(S595&lt;Benchmarks!E$7,2,IF(S595&lt;Benchmarks!F$7,3,IF(S595&lt;Benchmarks!G$7,4,IF(S595&lt;Benchmarks!H$7,5,6))))))</f>
        <v>2</v>
      </c>
      <c r="U595" s="62">
        <v>1</v>
      </c>
      <c r="V595" s="46">
        <f t="shared" si="92"/>
        <v>2</v>
      </c>
      <c r="W595" s="60">
        <v>3.6779999999999999</v>
      </c>
      <c r="X595" s="44">
        <f>IF(W595&lt;Benchmarks!C$5,0,IF(W595&lt;Benchmarks!D$5,1,IF(W595&lt;Benchmarks!E$5,2,IF(W595&lt;Benchmarks!F$5,3,IF(W595&lt;Benchmarks!G$5,4,IF(W595&lt;Benchmarks!H$5,5,6))))))</f>
        <v>1</v>
      </c>
      <c r="Y595" s="62">
        <v>0.80291970800000001</v>
      </c>
      <c r="Z595" s="46">
        <f t="shared" si="93"/>
        <v>0.80291970800000001</v>
      </c>
      <c r="AA595" s="60">
        <v>2.9740000000000002</v>
      </c>
      <c r="AB595" s="44">
        <f>IF(AA595&lt;Benchmarks!C$6,0,IF(AA595&lt;Benchmarks!D$6,1,IF(AA595&lt;Benchmarks!E$6,2,IF(AA595&lt;Benchmarks!F$6,3,IF(AA595&lt;Benchmarks!G$6,4,IF(AA595&lt;Benchmarks!H$6,5,6))))))</f>
        <v>0</v>
      </c>
      <c r="AC595" s="62">
        <v>0.4230769231</v>
      </c>
      <c r="AD595" s="46">
        <f t="shared" si="94"/>
        <v>0</v>
      </c>
      <c r="AE595" s="46">
        <f t="shared" si="95"/>
        <v>6.8029197080000001</v>
      </c>
      <c r="AF595" s="58">
        <v>30</v>
      </c>
      <c r="AG595" s="48">
        <f t="shared" si="96"/>
        <v>0.22676399026666666</v>
      </c>
      <c r="AH595" s="58">
        <v>16</v>
      </c>
      <c r="AI595" s="58">
        <v>0</v>
      </c>
      <c r="AJ595" s="58">
        <v>225</v>
      </c>
      <c r="AK595" s="58">
        <v>0</v>
      </c>
      <c r="AL595" s="62">
        <v>7.1110000000000007E-2</v>
      </c>
      <c r="AM595" s="58">
        <v>0</v>
      </c>
      <c r="AN595" s="171"/>
      <c r="AO595" s="58">
        <v>1</v>
      </c>
      <c r="AP595" s="58">
        <v>225</v>
      </c>
      <c r="AQ595" s="58">
        <v>0</v>
      </c>
      <c r="AR595" s="111"/>
      <c r="AS595" s="58">
        <v>1</v>
      </c>
      <c r="AT595" s="111"/>
      <c r="AU595" s="58">
        <v>2</v>
      </c>
      <c r="AV595" s="58">
        <v>4</v>
      </c>
      <c r="AW595" s="58">
        <v>5</v>
      </c>
      <c r="AX595" s="58">
        <v>5</v>
      </c>
      <c r="AY595" s="171"/>
      <c r="AZ595" s="58">
        <v>1</v>
      </c>
      <c r="BA595" s="58">
        <v>53</v>
      </c>
      <c r="BB595" s="58">
        <v>0</v>
      </c>
      <c r="BC595" s="111"/>
      <c r="BD595" s="58">
        <v>1</v>
      </c>
      <c r="BE595" s="111"/>
      <c r="BF595" s="171"/>
      <c r="BG595" s="58">
        <v>0</v>
      </c>
      <c r="BH595" s="58">
        <v>0</v>
      </c>
      <c r="BI595" s="58">
        <v>0</v>
      </c>
      <c r="BJ595" s="58">
        <v>5</v>
      </c>
      <c r="BK595" s="61">
        <v>0</v>
      </c>
      <c r="BL595" s="61">
        <v>0</v>
      </c>
      <c r="BM595" s="61">
        <v>265</v>
      </c>
      <c r="BN595" s="64">
        <v>0</v>
      </c>
      <c r="BO595" s="63">
        <v>0</v>
      </c>
      <c r="BP595" s="58">
        <v>0</v>
      </c>
      <c r="BQ595" s="175"/>
      <c r="BR595" s="61">
        <v>1</v>
      </c>
      <c r="BS595" s="61">
        <v>248</v>
      </c>
      <c r="BT595" s="64">
        <v>0</v>
      </c>
      <c r="BU595" s="112"/>
      <c r="BV595" s="64">
        <v>1</v>
      </c>
      <c r="BW595" s="112"/>
      <c r="BX595" s="172"/>
      <c r="BY595" s="64">
        <v>4</v>
      </c>
      <c r="BZ595" s="64">
        <v>0</v>
      </c>
      <c r="CA595" s="64">
        <v>4</v>
      </c>
      <c r="CB595" s="65">
        <v>16</v>
      </c>
      <c r="CC595" s="61">
        <v>0</v>
      </c>
      <c r="CD595" s="61">
        <v>211</v>
      </c>
      <c r="CE595" s="64">
        <v>0</v>
      </c>
      <c r="CF595" s="63">
        <v>7.5829999999999995E-2</v>
      </c>
      <c r="CG595" s="58">
        <v>0</v>
      </c>
      <c r="CH595" s="171"/>
      <c r="CI595" s="58">
        <v>1</v>
      </c>
      <c r="CJ595" s="58">
        <v>216</v>
      </c>
      <c r="CK595" s="58">
        <v>0</v>
      </c>
      <c r="CL595" s="112"/>
      <c r="CM595" s="58">
        <v>1</v>
      </c>
      <c r="CN595" s="112"/>
      <c r="CO595" s="58">
        <v>2</v>
      </c>
      <c r="CP595" s="58">
        <v>5</v>
      </c>
      <c r="CQ595" s="58">
        <v>5</v>
      </c>
      <c r="CR595" s="58">
        <v>5</v>
      </c>
      <c r="CS595" s="64">
        <v>14</v>
      </c>
      <c r="CT595" s="64">
        <v>17</v>
      </c>
      <c r="CU595" s="63">
        <v>0.82352941180000006</v>
      </c>
      <c r="CV595" s="62">
        <v>0.9049429658</v>
      </c>
      <c r="CW595" s="62">
        <v>0.41176470590000003</v>
      </c>
      <c r="CX595" s="46">
        <f t="shared" si="97"/>
        <v>5.9525547444999996</v>
      </c>
      <c r="CY595" s="60">
        <v>0</v>
      </c>
      <c r="CZ595" s="60">
        <v>0</v>
      </c>
      <c r="DA595" s="46">
        <f t="shared" si="98"/>
        <v>8.2352941180000006</v>
      </c>
      <c r="DB595" s="60">
        <v>0</v>
      </c>
      <c r="DC595" s="60">
        <v>0</v>
      </c>
      <c r="DD595" s="66">
        <v>0</v>
      </c>
      <c r="DE595" s="49">
        <f t="shared" si="99"/>
        <v>0.30676429972972974</v>
      </c>
    </row>
    <row r="596" spans="1:109" x14ac:dyDescent="0.45">
      <c r="A596" s="56" t="s">
        <v>3123</v>
      </c>
      <c r="B596" s="57" t="s">
        <v>3124</v>
      </c>
      <c r="C596" s="56" t="s">
        <v>3125</v>
      </c>
      <c r="D596" s="56" t="s">
        <v>3126</v>
      </c>
      <c r="E596" s="56" t="s">
        <v>3127</v>
      </c>
      <c r="F596" s="56" t="s">
        <v>2901</v>
      </c>
      <c r="G596" s="56" t="s">
        <v>2901</v>
      </c>
      <c r="H596" s="56" t="s">
        <v>142</v>
      </c>
      <c r="I596" s="58">
        <v>0</v>
      </c>
      <c r="J596" s="59">
        <v>178</v>
      </c>
      <c r="K596" s="60">
        <v>2.3980000000000001</v>
      </c>
      <c r="L596" s="47">
        <f>IF(K596&lt;Benchmarks!C$9,0,IF(K596&lt;Benchmarks!D$9,1,IF(K596&lt;Benchmarks!E$9,2,IF(K596&lt;Benchmarks!F$9,3,IF(K596&lt;Benchmarks!G$9,4,IF(K596&lt;Benchmarks!H$9,5,6))))))</f>
        <v>2</v>
      </c>
      <c r="M596" s="62">
        <v>0.71167883210000005</v>
      </c>
      <c r="N596" s="46">
        <f t="shared" si="90"/>
        <v>1.4233576642000001</v>
      </c>
      <c r="O596" s="60">
        <v>1.143</v>
      </c>
      <c r="P596" s="47">
        <f>IF(O596&lt;Benchmarks!C$8,0,IF(O596&lt;Benchmarks!D$8,1,IF(O596&lt;Benchmarks!E$8,2,IF(O596&lt;Benchmarks!F$8,3,IF(O596&lt;Benchmarks!G$8,4,IF(O596&lt;Benchmarks!H$8,5,6))))))</f>
        <v>3</v>
      </c>
      <c r="Q596" s="62">
        <v>1</v>
      </c>
      <c r="R596" s="46">
        <f t="shared" si="91"/>
        <v>3</v>
      </c>
      <c r="S596" s="60">
        <v>0.38600000000000001</v>
      </c>
      <c r="T596" s="47">
        <f>IF(S596&lt;Benchmarks!C$7,0,IF(S596&lt;Benchmarks!D$7,1,IF(S596&lt;Benchmarks!E$7,2,IF(S596&lt;Benchmarks!F$7,3,IF(S596&lt;Benchmarks!G$7,4,IF(S596&lt;Benchmarks!H$7,5,6))))))</f>
        <v>2</v>
      </c>
      <c r="U596" s="62">
        <v>1</v>
      </c>
      <c r="V596" s="46">
        <f t="shared" si="92"/>
        <v>2</v>
      </c>
      <c r="W596" s="60">
        <v>3.927</v>
      </c>
      <c r="X596" s="44">
        <f>IF(W596&lt;Benchmarks!C$5,0,IF(W596&lt;Benchmarks!D$5,1,IF(W596&lt;Benchmarks!E$5,2,IF(W596&lt;Benchmarks!F$5,3,IF(W596&lt;Benchmarks!G$5,4,IF(W596&lt;Benchmarks!H$5,5,6))))))</f>
        <v>2</v>
      </c>
      <c r="Y596" s="62">
        <v>0.93795620440000005</v>
      </c>
      <c r="Z596" s="46">
        <f t="shared" si="93"/>
        <v>1.8759124088000001</v>
      </c>
      <c r="AA596" s="60">
        <v>3.5049999999999999</v>
      </c>
      <c r="AB596" s="44">
        <f>IF(AA596&lt;Benchmarks!C$6,0,IF(AA596&lt;Benchmarks!D$6,1,IF(AA596&lt;Benchmarks!E$6,2,IF(AA596&lt;Benchmarks!F$6,3,IF(AA596&lt;Benchmarks!G$6,4,IF(AA596&lt;Benchmarks!H$6,5,6))))))</f>
        <v>2</v>
      </c>
      <c r="AC596" s="62">
        <v>0.78205128209999997</v>
      </c>
      <c r="AD596" s="46">
        <f t="shared" si="94"/>
        <v>1.5641025641999999</v>
      </c>
      <c r="AE596" s="46">
        <f t="shared" si="95"/>
        <v>9.8633726372000012</v>
      </c>
      <c r="AF596" s="58">
        <v>30</v>
      </c>
      <c r="AG596" s="48">
        <f t="shared" si="96"/>
        <v>0.32877908790666671</v>
      </c>
      <c r="AH596" s="171"/>
      <c r="AI596" s="58">
        <v>1</v>
      </c>
      <c r="AJ596" s="58">
        <v>261</v>
      </c>
      <c r="AK596" s="58">
        <v>0</v>
      </c>
      <c r="AL596" s="111"/>
      <c r="AM596" s="58">
        <v>1</v>
      </c>
      <c r="AN596" s="171"/>
      <c r="AO596" s="58">
        <v>1</v>
      </c>
      <c r="AP596" s="58">
        <v>292</v>
      </c>
      <c r="AQ596" s="58">
        <v>0</v>
      </c>
      <c r="AR596" s="111"/>
      <c r="AS596" s="58">
        <v>1</v>
      </c>
      <c r="AT596" s="62">
        <v>1.0123239399999999E-2</v>
      </c>
      <c r="AU596" s="58">
        <v>0</v>
      </c>
      <c r="AV596" s="58">
        <v>4</v>
      </c>
      <c r="AW596" s="58">
        <v>0</v>
      </c>
      <c r="AX596" s="58">
        <v>4</v>
      </c>
      <c r="AY596" s="171"/>
      <c r="AZ596" s="58">
        <v>1</v>
      </c>
      <c r="BA596" s="58">
        <v>76</v>
      </c>
      <c r="BB596" s="58">
        <v>0</v>
      </c>
      <c r="BC596" s="111"/>
      <c r="BD596" s="58">
        <v>1</v>
      </c>
      <c r="BE596" s="62">
        <v>0.35915492960000001</v>
      </c>
      <c r="BF596" s="58">
        <v>0</v>
      </c>
      <c r="BG596" s="58">
        <v>5</v>
      </c>
      <c r="BH596" s="58">
        <v>6</v>
      </c>
      <c r="BI596" s="58">
        <v>6</v>
      </c>
      <c r="BJ596" s="58">
        <v>6</v>
      </c>
      <c r="BK596" s="175"/>
      <c r="BL596" s="61">
        <v>1</v>
      </c>
      <c r="BM596" s="61">
        <v>283</v>
      </c>
      <c r="BN596" s="64">
        <v>0</v>
      </c>
      <c r="BO596" s="112"/>
      <c r="BP596" s="58">
        <v>1</v>
      </c>
      <c r="BQ596" s="175"/>
      <c r="BR596" s="61">
        <v>1</v>
      </c>
      <c r="BS596" s="61">
        <v>327</v>
      </c>
      <c r="BT596" s="64">
        <v>0</v>
      </c>
      <c r="BU596" s="112"/>
      <c r="BV596" s="64">
        <v>1</v>
      </c>
      <c r="BW596" s="112"/>
      <c r="BX596" s="172"/>
      <c r="BY596" s="64">
        <v>0</v>
      </c>
      <c r="BZ596" s="64">
        <v>0</v>
      </c>
      <c r="CA596" s="64">
        <v>0</v>
      </c>
      <c r="CB596" s="65">
        <v>17</v>
      </c>
      <c r="CC596" s="61">
        <v>0</v>
      </c>
      <c r="CD596" s="61">
        <v>268</v>
      </c>
      <c r="CE596" s="64">
        <v>0</v>
      </c>
      <c r="CF596" s="63">
        <v>6.343E-2</v>
      </c>
      <c r="CG596" s="58">
        <v>0</v>
      </c>
      <c r="CH596" s="58">
        <v>16</v>
      </c>
      <c r="CI596" s="58">
        <v>0</v>
      </c>
      <c r="CJ596" s="58">
        <v>314</v>
      </c>
      <c r="CK596" s="58">
        <v>0</v>
      </c>
      <c r="CL596" s="63">
        <v>5.0959999999999998E-2</v>
      </c>
      <c r="CM596" s="58">
        <v>0</v>
      </c>
      <c r="CN596" s="63">
        <v>0.62506265660000004</v>
      </c>
      <c r="CO596" s="58">
        <v>0</v>
      </c>
      <c r="CP596" s="58">
        <v>4</v>
      </c>
      <c r="CQ596" s="58">
        <v>5</v>
      </c>
      <c r="CR596" s="58">
        <v>5</v>
      </c>
      <c r="CS596" s="64">
        <v>11</v>
      </c>
      <c r="CT596" s="64">
        <v>17</v>
      </c>
      <c r="CU596" s="63">
        <v>0.64705882349999999</v>
      </c>
      <c r="CV596" s="62">
        <v>0.94752186589999998</v>
      </c>
      <c r="CW596" s="62">
        <v>0.3235294118</v>
      </c>
      <c r="CX596" s="46">
        <f t="shared" si="97"/>
        <v>8.6304510575500011</v>
      </c>
      <c r="CY596" s="60">
        <v>0</v>
      </c>
      <c r="CZ596" s="60">
        <v>0</v>
      </c>
      <c r="DA596" s="46">
        <f t="shared" si="98"/>
        <v>6.4705882360000002</v>
      </c>
      <c r="DB596" s="60">
        <v>0</v>
      </c>
      <c r="DC596" s="60">
        <v>0</v>
      </c>
      <c r="DD596" s="66">
        <v>0</v>
      </c>
      <c r="DE596" s="49">
        <f t="shared" si="99"/>
        <v>0.3265089576983784</v>
      </c>
    </row>
    <row r="597" spans="1:109" x14ac:dyDescent="0.45">
      <c r="A597" s="56" t="s">
        <v>3128</v>
      </c>
      <c r="B597" s="57" t="s">
        <v>3129</v>
      </c>
      <c r="C597" s="56" t="s">
        <v>3130</v>
      </c>
      <c r="D597" s="56" t="s">
        <v>3131</v>
      </c>
      <c r="E597" s="56" t="s">
        <v>3132</v>
      </c>
      <c r="F597" s="56" t="s">
        <v>2901</v>
      </c>
      <c r="G597" s="56" t="s">
        <v>2901</v>
      </c>
      <c r="H597" s="56" t="s">
        <v>142</v>
      </c>
      <c r="I597" s="58">
        <v>0</v>
      </c>
      <c r="J597" s="59">
        <v>178</v>
      </c>
      <c r="K597" s="60">
        <v>2.1539999999999999</v>
      </c>
      <c r="L597" s="47">
        <f>IF(K597&lt;Benchmarks!C$9,0,IF(K597&lt;Benchmarks!D$9,1,IF(K597&lt;Benchmarks!E$9,2,IF(K597&lt;Benchmarks!F$9,3,IF(K597&lt;Benchmarks!G$9,4,IF(K597&lt;Benchmarks!H$9,5,6))))))</f>
        <v>0</v>
      </c>
      <c r="M597" s="62">
        <v>0.43795620439999999</v>
      </c>
      <c r="N597" s="46">
        <f t="shared" si="90"/>
        <v>0</v>
      </c>
      <c r="O597" s="60">
        <v>1.3260000000000001</v>
      </c>
      <c r="P597" s="47">
        <f>IF(O597&lt;Benchmarks!C$8,0,IF(O597&lt;Benchmarks!D$8,1,IF(O597&lt;Benchmarks!E$8,2,IF(O597&lt;Benchmarks!F$8,3,IF(O597&lt;Benchmarks!G$8,4,IF(O597&lt;Benchmarks!H$8,5,6))))))</f>
        <v>5</v>
      </c>
      <c r="Q597" s="62">
        <v>1</v>
      </c>
      <c r="R597" s="46">
        <f t="shared" si="91"/>
        <v>5</v>
      </c>
      <c r="S597" s="60">
        <v>0.23300000000000001</v>
      </c>
      <c r="T597" s="47">
        <f>IF(S597&lt;Benchmarks!C$7,0,IF(S597&lt;Benchmarks!D$7,1,IF(S597&lt;Benchmarks!E$7,2,IF(S597&lt;Benchmarks!F$7,3,IF(S597&lt;Benchmarks!G$7,4,IF(S597&lt;Benchmarks!H$7,5,6))))))</f>
        <v>0</v>
      </c>
      <c r="U597" s="62">
        <v>1</v>
      </c>
      <c r="V597" s="46">
        <f t="shared" si="92"/>
        <v>0</v>
      </c>
      <c r="W597" s="60">
        <v>3.7130000000000001</v>
      </c>
      <c r="X597" s="44">
        <f>IF(W597&lt;Benchmarks!C$5,0,IF(W597&lt;Benchmarks!D$5,1,IF(W597&lt;Benchmarks!E$5,2,IF(W597&lt;Benchmarks!F$5,3,IF(W597&lt;Benchmarks!G$5,4,IF(W597&lt;Benchmarks!H$5,5,6))))))</f>
        <v>1</v>
      </c>
      <c r="Y597" s="62">
        <v>0.81751824819999996</v>
      </c>
      <c r="Z597" s="46">
        <f t="shared" si="93"/>
        <v>0.81751824819999996</v>
      </c>
      <c r="AA597" s="60">
        <v>3.3119999999999998</v>
      </c>
      <c r="AB597" s="44">
        <f>IF(AA597&lt;Benchmarks!C$6,0,IF(AA597&lt;Benchmarks!D$6,1,IF(AA597&lt;Benchmarks!E$6,2,IF(AA597&lt;Benchmarks!F$6,3,IF(AA597&lt;Benchmarks!G$6,4,IF(AA597&lt;Benchmarks!H$6,5,6))))))</f>
        <v>1</v>
      </c>
      <c r="AC597" s="62">
        <v>0.58974358969999996</v>
      </c>
      <c r="AD597" s="46">
        <f t="shared" si="94"/>
        <v>0.58974358969999996</v>
      </c>
      <c r="AE597" s="46">
        <f t="shared" si="95"/>
        <v>6.4072618379000001</v>
      </c>
      <c r="AF597" s="58">
        <v>30</v>
      </c>
      <c r="AG597" s="48">
        <f t="shared" si="96"/>
        <v>0.21357539459666666</v>
      </c>
      <c r="AH597" s="171"/>
      <c r="AI597" s="58">
        <v>1</v>
      </c>
      <c r="AJ597" s="58">
        <v>206</v>
      </c>
      <c r="AK597" s="58">
        <v>0</v>
      </c>
      <c r="AL597" s="111"/>
      <c r="AM597" s="58">
        <v>1</v>
      </c>
      <c r="AN597" s="171"/>
      <c r="AO597" s="58">
        <v>1</v>
      </c>
      <c r="AP597" s="58">
        <v>215</v>
      </c>
      <c r="AQ597" s="58">
        <v>0</v>
      </c>
      <c r="AR597" s="111"/>
      <c r="AS597" s="58">
        <v>1</v>
      </c>
      <c r="AT597" s="62">
        <v>0.68733007069999996</v>
      </c>
      <c r="AU597" s="58">
        <v>0</v>
      </c>
      <c r="AV597" s="58">
        <v>5</v>
      </c>
      <c r="AW597" s="58">
        <v>6</v>
      </c>
      <c r="AX597" s="58">
        <v>6</v>
      </c>
      <c r="AY597" s="171"/>
      <c r="AZ597" s="58">
        <v>1</v>
      </c>
      <c r="BA597" s="58">
        <v>71</v>
      </c>
      <c r="BB597" s="58">
        <v>0</v>
      </c>
      <c r="BC597" s="111"/>
      <c r="BD597" s="58">
        <v>1</v>
      </c>
      <c r="BE597" s="62">
        <v>0.93692224030000004</v>
      </c>
      <c r="BF597" s="58">
        <v>0</v>
      </c>
      <c r="BG597" s="58">
        <v>5</v>
      </c>
      <c r="BH597" s="58">
        <v>6</v>
      </c>
      <c r="BI597" s="58">
        <v>6</v>
      </c>
      <c r="BJ597" s="58">
        <v>6</v>
      </c>
      <c r="BK597" s="175"/>
      <c r="BL597" s="61">
        <v>1</v>
      </c>
      <c r="BM597" s="61">
        <v>240</v>
      </c>
      <c r="BN597" s="64">
        <v>0</v>
      </c>
      <c r="BO597" s="112"/>
      <c r="BP597" s="58">
        <v>1</v>
      </c>
      <c r="BQ597" s="175"/>
      <c r="BR597" s="61">
        <v>1</v>
      </c>
      <c r="BS597" s="61">
        <v>269</v>
      </c>
      <c r="BT597" s="64">
        <v>0</v>
      </c>
      <c r="BU597" s="112"/>
      <c r="BV597" s="64">
        <v>1</v>
      </c>
      <c r="BW597" s="63">
        <v>0.80186666669999995</v>
      </c>
      <c r="BX597" s="64">
        <v>0</v>
      </c>
      <c r="BY597" s="64">
        <v>4</v>
      </c>
      <c r="BZ597" s="64">
        <v>5</v>
      </c>
      <c r="CA597" s="64">
        <v>5</v>
      </c>
      <c r="CB597" s="65">
        <v>41</v>
      </c>
      <c r="CC597" s="61">
        <v>0</v>
      </c>
      <c r="CD597" s="61">
        <v>232</v>
      </c>
      <c r="CE597" s="64">
        <v>0</v>
      </c>
      <c r="CF597" s="63">
        <v>0.17671999999999999</v>
      </c>
      <c r="CG597" s="58">
        <v>0</v>
      </c>
      <c r="CH597" s="58">
        <v>34</v>
      </c>
      <c r="CI597" s="58">
        <v>0</v>
      </c>
      <c r="CJ597" s="58">
        <v>258</v>
      </c>
      <c r="CK597" s="58">
        <v>0</v>
      </c>
      <c r="CL597" s="63">
        <v>0.13178000000000001</v>
      </c>
      <c r="CM597" s="58">
        <v>0</v>
      </c>
      <c r="CN597" s="63">
        <v>0.3372861003</v>
      </c>
      <c r="CO597" s="58">
        <v>0</v>
      </c>
      <c r="CP597" s="58">
        <v>0</v>
      </c>
      <c r="CQ597" s="58">
        <v>3</v>
      </c>
      <c r="CR597" s="58">
        <v>3</v>
      </c>
      <c r="CS597" s="64">
        <v>14</v>
      </c>
      <c r="CT597" s="64">
        <v>17</v>
      </c>
      <c r="CU597" s="63">
        <v>0.82352941180000006</v>
      </c>
      <c r="CV597" s="62">
        <v>0.94525547450000003</v>
      </c>
      <c r="CW597" s="62">
        <v>0.41176470590000003</v>
      </c>
      <c r="CX597" s="46">
        <f t="shared" si="97"/>
        <v>5.6063541081624999</v>
      </c>
      <c r="CY597" s="60">
        <v>0</v>
      </c>
      <c r="CZ597" s="60">
        <v>0</v>
      </c>
      <c r="DA597" s="46">
        <f t="shared" si="98"/>
        <v>8.2352941180000006</v>
      </c>
      <c r="DB597" s="60">
        <v>0</v>
      </c>
      <c r="DC597" s="60">
        <v>0</v>
      </c>
      <c r="DD597" s="66">
        <v>0</v>
      </c>
      <c r="DE597" s="49">
        <f t="shared" si="99"/>
        <v>0.2992788805656757</v>
      </c>
    </row>
    <row r="598" spans="1:109" x14ac:dyDescent="0.45">
      <c r="A598" s="56" t="s">
        <v>3133</v>
      </c>
      <c r="B598" s="57" t="s">
        <v>3134</v>
      </c>
      <c r="C598" s="56" t="s">
        <v>3135</v>
      </c>
      <c r="D598" s="56" t="s">
        <v>3136</v>
      </c>
      <c r="E598" s="56" t="s">
        <v>3137</v>
      </c>
      <c r="F598" s="56" t="s">
        <v>2901</v>
      </c>
      <c r="G598" s="56" t="s">
        <v>2901</v>
      </c>
      <c r="H598" s="56" t="s">
        <v>142</v>
      </c>
      <c r="I598" s="58">
        <v>0</v>
      </c>
      <c r="J598" s="59">
        <v>64</v>
      </c>
      <c r="K598" s="60">
        <v>2.46</v>
      </c>
      <c r="L598" s="47">
        <f>IF(K598&lt;Benchmarks!C$9,0,IF(K598&lt;Benchmarks!D$9,1,IF(K598&lt;Benchmarks!E$9,2,IF(K598&lt;Benchmarks!F$9,3,IF(K598&lt;Benchmarks!G$9,4,IF(K598&lt;Benchmarks!H$9,5,6))))))</f>
        <v>3</v>
      </c>
      <c r="M598" s="62">
        <v>0.75547445260000001</v>
      </c>
      <c r="N598" s="46">
        <f t="shared" si="90"/>
        <v>2.2664233577999999</v>
      </c>
      <c r="O598" s="60">
        <v>1.1990000000000001</v>
      </c>
      <c r="P598" s="47">
        <f>IF(O598&lt;Benchmarks!C$8,0,IF(O598&lt;Benchmarks!D$8,1,IF(O598&lt;Benchmarks!E$8,2,IF(O598&lt;Benchmarks!F$8,3,IF(O598&lt;Benchmarks!G$8,4,IF(O598&lt;Benchmarks!H$8,5,6))))))</f>
        <v>4</v>
      </c>
      <c r="Q598" s="62">
        <v>1</v>
      </c>
      <c r="R598" s="46">
        <f t="shared" si="91"/>
        <v>4</v>
      </c>
      <c r="S598" s="60">
        <v>0.249</v>
      </c>
      <c r="T598" s="47">
        <f>IF(S598&lt;Benchmarks!C$7,0,IF(S598&lt;Benchmarks!D$7,1,IF(S598&lt;Benchmarks!E$7,2,IF(S598&lt;Benchmarks!F$7,3,IF(S598&lt;Benchmarks!G$7,4,IF(S598&lt;Benchmarks!H$7,5,6))))))</f>
        <v>0</v>
      </c>
      <c r="U598" s="62">
        <v>1</v>
      </c>
      <c r="V598" s="46">
        <f t="shared" si="92"/>
        <v>0</v>
      </c>
      <c r="W598" s="60">
        <v>3.907</v>
      </c>
      <c r="X598" s="44">
        <f>IF(W598&lt;Benchmarks!C$5,0,IF(W598&lt;Benchmarks!D$5,1,IF(W598&lt;Benchmarks!E$5,2,IF(W598&lt;Benchmarks!F$5,3,IF(W598&lt;Benchmarks!G$5,4,IF(W598&lt;Benchmarks!H$5,5,6))))))</f>
        <v>2</v>
      </c>
      <c r="Y598" s="62">
        <v>0.85401459850000006</v>
      </c>
      <c r="Z598" s="46">
        <f t="shared" si="93"/>
        <v>1.7080291970000001</v>
      </c>
      <c r="AA598" s="60">
        <v>3.3140000000000001</v>
      </c>
      <c r="AB598" s="44">
        <f>IF(AA598&lt;Benchmarks!C$6,0,IF(AA598&lt;Benchmarks!D$6,1,IF(AA598&lt;Benchmarks!E$6,2,IF(AA598&lt;Benchmarks!F$6,3,IF(AA598&lt;Benchmarks!G$6,4,IF(AA598&lt;Benchmarks!H$6,5,6))))))</f>
        <v>1</v>
      </c>
      <c r="AC598" s="62">
        <v>0.5769230769</v>
      </c>
      <c r="AD598" s="46">
        <f t="shared" si="94"/>
        <v>0.5769230769</v>
      </c>
      <c r="AE598" s="46">
        <f t="shared" si="95"/>
        <v>8.5513756317000009</v>
      </c>
      <c r="AF598" s="58">
        <v>30</v>
      </c>
      <c r="AG598" s="48">
        <f t="shared" si="96"/>
        <v>0.28504585439000002</v>
      </c>
      <c r="AH598" s="58">
        <v>14</v>
      </c>
      <c r="AI598" s="58">
        <v>0</v>
      </c>
      <c r="AJ598" s="58">
        <v>141</v>
      </c>
      <c r="AK598" s="58">
        <v>0</v>
      </c>
      <c r="AL598" s="62">
        <v>9.9290000000000003E-2</v>
      </c>
      <c r="AM598" s="58">
        <v>0</v>
      </c>
      <c r="AN598" s="171"/>
      <c r="AO598" s="58">
        <v>1</v>
      </c>
      <c r="AP598" s="58">
        <v>164</v>
      </c>
      <c r="AQ598" s="58">
        <v>0</v>
      </c>
      <c r="AR598" s="111"/>
      <c r="AS598" s="58">
        <v>1</v>
      </c>
      <c r="AT598" s="111"/>
      <c r="AU598" s="58">
        <v>2</v>
      </c>
      <c r="AV598" s="58">
        <v>2</v>
      </c>
      <c r="AW598" s="58">
        <v>5</v>
      </c>
      <c r="AX598" s="58">
        <v>5</v>
      </c>
      <c r="AY598" s="58">
        <v>0</v>
      </c>
      <c r="AZ598" s="58">
        <v>0</v>
      </c>
      <c r="BA598" s="58">
        <v>39</v>
      </c>
      <c r="BB598" s="58">
        <v>0</v>
      </c>
      <c r="BC598" s="62">
        <v>0</v>
      </c>
      <c r="BD598" s="58">
        <v>0</v>
      </c>
      <c r="BE598" s="62">
        <v>1.1343539358000001</v>
      </c>
      <c r="BF598" s="58">
        <v>0</v>
      </c>
      <c r="BG598" s="58">
        <v>6</v>
      </c>
      <c r="BH598" s="58">
        <v>6</v>
      </c>
      <c r="BI598" s="58">
        <v>6</v>
      </c>
      <c r="BJ598" s="58">
        <v>6</v>
      </c>
      <c r="BK598" s="175"/>
      <c r="BL598" s="61">
        <v>1</v>
      </c>
      <c r="BM598" s="61">
        <v>182</v>
      </c>
      <c r="BN598" s="64">
        <v>0</v>
      </c>
      <c r="BO598" s="112"/>
      <c r="BP598" s="58">
        <v>1</v>
      </c>
      <c r="BQ598" s="61">
        <v>0</v>
      </c>
      <c r="BR598" s="61">
        <v>0</v>
      </c>
      <c r="BS598" s="61">
        <v>179</v>
      </c>
      <c r="BT598" s="64">
        <v>0</v>
      </c>
      <c r="BU598" s="63">
        <v>0</v>
      </c>
      <c r="BV598" s="64">
        <v>0</v>
      </c>
      <c r="BW598" s="112"/>
      <c r="BX598" s="64">
        <v>2</v>
      </c>
      <c r="BY598" s="64">
        <v>6</v>
      </c>
      <c r="BZ598" s="64">
        <v>6</v>
      </c>
      <c r="CA598" s="64">
        <v>6</v>
      </c>
      <c r="CB598" s="65">
        <v>28</v>
      </c>
      <c r="CC598" s="61">
        <v>0</v>
      </c>
      <c r="CD598" s="61">
        <v>157</v>
      </c>
      <c r="CE598" s="64">
        <v>0</v>
      </c>
      <c r="CF598" s="63">
        <v>0.17834</v>
      </c>
      <c r="CG598" s="58">
        <v>0</v>
      </c>
      <c r="CH598" s="171"/>
      <c r="CI598" s="58">
        <v>1</v>
      </c>
      <c r="CJ598" s="58">
        <v>139</v>
      </c>
      <c r="CK598" s="58">
        <v>0</v>
      </c>
      <c r="CL598" s="112"/>
      <c r="CM598" s="58">
        <v>1</v>
      </c>
      <c r="CN598" s="112"/>
      <c r="CO598" s="58">
        <v>2</v>
      </c>
      <c r="CP598" s="58">
        <v>5</v>
      </c>
      <c r="CQ598" s="58">
        <v>5</v>
      </c>
      <c r="CR598" s="58">
        <v>5</v>
      </c>
      <c r="CS598" s="64">
        <v>17</v>
      </c>
      <c r="CT598" s="64">
        <v>17</v>
      </c>
      <c r="CU598" s="63">
        <v>1</v>
      </c>
      <c r="CV598" s="62">
        <v>0.97802197800000001</v>
      </c>
      <c r="CW598" s="62">
        <v>1</v>
      </c>
      <c r="CX598" s="46">
        <f t="shared" si="97"/>
        <v>7.4824536777375004</v>
      </c>
      <c r="CY598" s="60">
        <v>0</v>
      </c>
      <c r="CZ598" s="60">
        <v>0</v>
      </c>
      <c r="DA598" s="46">
        <f t="shared" si="98"/>
        <v>20</v>
      </c>
      <c r="DB598" s="60">
        <v>0</v>
      </c>
      <c r="DC598" s="60">
        <v>0</v>
      </c>
      <c r="DD598" s="66">
        <v>0</v>
      </c>
      <c r="DE598" s="49">
        <f t="shared" si="99"/>
        <v>0.5942152146537838</v>
      </c>
    </row>
    <row r="599" spans="1:109" x14ac:dyDescent="0.45">
      <c r="A599" s="56" t="s">
        <v>3138</v>
      </c>
      <c r="B599" s="57" t="s">
        <v>3139</v>
      </c>
      <c r="C599" s="56" t="s">
        <v>3140</v>
      </c>
      <c r="D599" s="56" t="s">
        <v>3141</v>
      </c>
      <c r="E599" s="56" t="s">
        <v>3142</v>
      </c>
      <c r="F599" s="56" t="s">
        <v>2901</v>
      </c>
      <c r="G599" s="56" t="s">
        <v>2901</v>
      </c>
      <c r="H599" s="56" t="s">
        <v>142</v>
      </c>
      <c r="I599" s="58">
        <v>0</v>
      </c>
      <c r="J599" s="59">
        <v>109</v>
      </c>
      <c r="K599" s="60">
        <v>2.7370000000000001</v>
      </c>
      <c r="L599" s="47">
        <f>IF(K599&lt;Benchmarks!C$9,0,IF(K599&lt;Benchmarks!D$9,1,IF(K599&lt;Benchmarks!E$9,2,IF(K599&lt;Benchmarks!F$9,3,IF(K599&lt;Benchmarks!G$9,4,IF(K599&lt;Benchmarks!H$9,5,6))))))</f>
        <v>5</v>
      </c>
      <c r="M599" s="62">
        <v>0.99635036499999996</v>
      </c>
      <c r="N599" s="46">
        <f t="shared" si="90"/>
        <v>4.9817518249999999</v>
      </c>
      <c r="O599" s="60">
        <v>0.82799999999999996</v>
      </c>
      <c r="P599" s="47">
        <f>IF(O599&lt;Benchmarks!C$8,0,IF(O599&lt;Benchmarks!D$8,1,IF(O599&lt;Benchmarks!E$8,2,IF(O599&lt;Benchmarks!F$8,3,IF(O599&lt;Benchmarks!G$8,4,IF(O599&lt;Benchmarks!H$8,5,6))))))</f>
        <v>0</v>
      </c>
      <c r="Q599" s="62">
        <v>1</v>
      </c>
      <c r="R599" s="46">
        <f t="shared" si="91"/>
        <v>0</v>
      </c>
      <c r="S599" s="60">
        <v>0.37</v>
      </c>
      <c r="T599" s="47">
        <f>IF(S599&lt;Benchmarks!C$7,0,IF(S599&lt;Benchmarks!D$7,1,IF(S599&lt;Benchmarks!E$7,2,IF(S599&lt;Benchmarks!F$7,3,IF(S599&lt;Benchmarks!G$7,4,IF(S599&lt;Benchmarks!H$7,5,6))))))</f>
        <v>2</v>
      </c>
      <c r="U599" s="62">
        <v>1</v>
      </c>
      <c r="V599" s="46">
        <f t="shared" si="92"/>
        <v>2</v>
      </c>
      <c r="W599" s="60">
        <v>3.9350000000000001</v>
      </c>
      <c r="X599" s="44">
        <f>IF(W599&lt;Benchmarks!C$5,0,IF(W599&lt;Benchmarks!D$5,1,IF(W599&lt;Benchmarks!E$5,2,IF(W599&lt;Benchmarks!F$5,3,IF(W599&lt;Benchmarks!G$5,4,IF(W599&lt;Benchmarks!H$5,5,6))))))</f>
        <v>2</v>
      </c>
      <c r="Y599" s="62">
        <v>0.95255474449999999</v>
      </c>
      <c r="Z599" s="46">
        <f t="shared" si="93"/>
        <v>1.905109489</v>
      </c>
      <c r="AA599" s="60">
        <v>3.4590000000000001</v>
      </c>
      <c r="AB599" s="44">
        <f>IF(AA599&lt;Benchmarks!C$6,0,IF(AA599&lt;Benchmarks!D$6,1,IF(AA599&lt;Benchmarks!E$6,2,IF(AA599&lt;Benchmarks!F$6,3,IF(AA599&lt;Benchmarks!G$6,4,IF(AA599&lt;Benchmarks!H$6,5,6))))))</f>
        <v>2</v>
      </c>
      <c r="AC599" s="62">
        <v>0.83333333330000003</v>
      </c>
      <c r="AD599" s="46">
        <f t="shared" si="94"/>
        <v>1.6666666666000001</v>
      </c>
      <c r="AE599" s="46">
        <f t="shared" si="95"/>
        <v>10.5535279806</v>
      </c>
      <c r="AF599" s="58">
        <v>30</v>
      </c>
      <c r="AG599" s="48">
        <f t="shared" si="96"/>
        <v>0.35178426602000001</v>
      </c>
      <c r="AH599" s="58">
        <v>0</v>
      </c>
      <c r="AI599" s="58">
        <v>0</v>
      </c>
      <c r="AJ599" s="58">
        <v>364</v>
      </c>
      <c r="AK599" s="58">
        <v>0</v>
      </c>
      <c r="AL599" s="62">
        <v>0</v>
      </c>
      <c r="AM599" s="58">
        <v>0</v>
      </c>
      <c r="AN599" s="58">
        <v>0</v>
      </c>
      <c r="AO599" s="58">
        <v>0</v>
      </c>
      <c r="AP599" s="58">
        <v>367</v>
      </c>
      <c r="AQ599" s="58">
        <v>0</v>
      </c>
      <c r="AR599" s="62">
        <v>0</v>
      </c>
      <c r="AS599" s="58">
        <v>0</v>
      </c>
      <c r="AT599" s="111"/>
      <c r="AU599" s="171"/>
      <c r="AV599" s="58">
        <v>6</v>
      </c>
      <c r="AW599" s="58">
        <v>0</v>
      </c>
      <c r="AX599" s="58">
        <v>6</v>
      </c>
      <c r="AY599" s="58">
        <v>0</v>
      </c>
      <c r="AZ599" s="58">
        <v>0</v>
      </c>
      <c r="BA599" s="58">
        <v>95</v>
      </c>
      <c r="BB599" s="58">
        <v>0</v>
      </c>
      <c r="BC599" s="62">
        <v>0</v>
      </c>
      <c r="BD599" s="58">
        <v>0</v>
      </c>
      <c r="BE599" s="111"/>
      <c r="BF599" s="171"/>
      <c r="BG599" s="58">
        <v>6</v>
      </c>
      <c r="BH599" s="58">
        <v>0</v>
      </c>
      <c r="BI599" s="58">
        <v>6</v>
      </c>
      <c r="BJ599" s="58">
        <v>6</v>
      </c>
      <c r="BK599" s="175"/>
      <c r="BL599" s="61">
        <v>1</v>
      </c>
      <c r="BM599" s="61">
        <v>393</v>
      </c>
      <c r="BN599" s="64">
        <v>0</v>
      </c>
      <c r="BO599" s="112"/>
      <c r="BP599" s="58">
        <v>1</v>
      </c>
      <c r="BQ599" s="175"/>
      <c r="BR599" s="61">
        <v>1</v>
      </c>
      <c r="BS599" s="61">
        <v>401</v>
      </c>
      <c r="BT599" s="64">
        <v>0</v>
      </c>
      <c r="BU599" s="112"/>
      <c r="BV599" s="64">
        <v>1</v>
      </c>
      <c r="BW599" s="63">
        <v>0.34600262120000003</v>
      </c>
      <c r="BX599" s="64">
        <v>0</v>
      </c>
      <c r="BY599" s="64">
        <v>5</v>
      </c>
      <c r="BZ599" s="64">
        <v>6</v>
      </c>
      <c r="CA599" s="64">
        <v>6</v>
      </c>
      <c r="CB599" s="177"/>
      <c r="CC599" s="61">
        <v>1</v>
      </c>
      <c r="CD599" s="61">
        <v>79</v>
      </c>
      <c r="CE599" s="64">
        <v>0</v>
      </c>
      <c r="CF599" s="112"/>
      <c r="CG599" s="58">
        <v>1</v>
      </c>
      <c r="CH599" s="171"/>
      <c r="CI599" s="58">
        <v>1</v>
      </c>
      <c r="CJ599" s="58">
        <v>75</v>
      </c>
      <c r="CK599" s="58">
        <v>0</v>
      </c>
      <c r="CL599" s="112"/>
      <c r="CM599" s="58">
        <v>1</v>
      </c>
      <c r="CN599" s="63">
        <v>3.3510489510000001</v>
      </c>
      <c r="CO599" s="58">
        <v>0</v>
      </c>
      <c r="CP599" s="58">
        <v>5</v>
      </c>
      <c r="CQ599" s="58">
        <v>5</v>
      </c>
      <c r="CR599" s="58">
        <v>5</v>
      </c>
      <c r="CS599" s="64">
        <v>17</v>
      </c>
      <c r="CT599" s="64">
        <v>17</v>
      </c>
      <c r="CU599" s="63">
        <v>1</v>
      </c>
      <c r="CV599" s="62">
        <v>0.99750000000000005</v>
      </c>
      <c r="CW599" s="62">
        <v>1</v>
      </c>
      <c r="CX599" s="46">
        <f t="shared" si="97"/>
        <v>9.2343369830250008</v>
      </c>
      <c r="CY599" s="60">
        <v>0</v>
      </c>
      <c r="CZ599" s="60">
        <v>0</v>
      </c>
      <c r="DA599" s="46">
        <f t="shared" si="98"/>
        <v>20</v>
      </c>
      <c r="DB599" s="60">
        <v>0</v>
      </c>
      <c r="DC599" s="60">
        <v>0</v>
      </c>
      <c r="DD599" s="66">
        <v>0</v>
      </c>
      <c r="DE599" s="49">
        <f t="shared" si="99"/>
        <v>0.63209377260594601</v>
      </c>
    </row>
    <row r="600" spans="1:109" x14ac:dyDescent="0.45">
      <c r="A600" s="56" t="s">
        <v>3143</v>
      </c>
      <c r="B600" s="57" t="s">
        <v>3144</v>
      </c>
      <c r="C600" s="56" t="s">
        <v>3145</v>
      </c>
      <c r="D600" s="56" t="s">
        <v>3146</v>
      </c>
      <c r="E600" s="56" t="s">
        <v>3147</v>
      </c>
      <c r="F600" s="56" t="s">
        <v>2907</v>
      </c>
      <c r="G600" s="56" t="s">
        <v>2907</v>
      </c>
      <c r="H600" s="56" t="s">
        <v>142</v>
      </c>
      <c r="I600" s="58">
        <v>0</v>
      </c>
      <c r="J600" s="59">
        <v>99</v>
      </c>
      <c r="K600" s="60">
        <v>3.165</v>
      </c>
      <c r="L600" s="47">
        <f>IF(K600&lt;Benchmarks!C$9,0,IF(K600&lt;Benchmarks!D$9,1,IF(K600&lt;Benchmarks!E$9,2,IF(K600&lt;Benchmarks!F$9,3,IF(K600&lt;Benchmarks!G$9,4,IF(K600&lt;Benchmarks!H$9,5,6))))))</f>
        <v>6</v>
      </c>
      <c r="M600" s="62">
        <v>0.90875912410000004</v>
      </c>
      <c r="N600" s="46">
        <f t="shared" si="90"/>
        <v>5.4525547446000004</v>
      </c>
      <c r="O600" s="60">
        <v>1.2749999999999999</v>
      </c>
      <c r="P600" s="47">
        <f>IF(O600&lt;Benchmarks!C$8,0,IF(O600&lt;Benchmarks!D$8,1,IF(O600&lt;Benchmarks!E$8,2,IF(O600&lt;Benchmarks!F$8,3,IF(O600&lt;Benchmarks!G$8,4,IF(O600&lt;Benchmarks!H$8,5,6))))))</f>
        <v>5</v>
      </c>
      <c r="Q600" s="62">
        <v>1</v>
      </c>
      <c r="R600" s="46">
        <f t="shared" si="91"/>
        <v>5</v>
      </c>
      <c r="S600" s="60">
        <v>0.55300000000000005</v>
      </c>
      <c r="T600" s="47">
        <f>IF(S600&lt;Benchmarks!C$7,0,IF(S600&lt;Benchmarks!D$7,1,IF(S600&lt;Benchmarks!E$7,2,IF(S600&lt;Benchmarks!F$7,3,IF(S600&lt;Benchmarks!G$7,4,IF(S600&lt;Benchmarks!H$7,5,6))))))</f>
        <v>5</v>
      </c>
      <c r="U600" s="62">
        <v>1</v>
      </c>
      <c r="V600" s="46">
        <f t="shared" si="92"/>
        <v>5</v>
      </c>
      <c r="W600" s="60">
        <v>4.992</v>
      </c>
      <c r="X600" s="44">
        <f>IF(W600&lt;Benchmarks!C$5,0,IF(W600&lt;Benchmarks!D$5,1,IF(W600&lt;Benchmarks!E$5,2,IF(W600&lt;Benchmarks!F$5,3,IF(W600&lt;Benchmarks!G$5,4,IF(W600&lt;Benchmarks!H$5,5,6))))))</f>
        <v>6</v>
      </c>
      <c r="Y600" s="62">
        <v>0.9051094891</v>
      </c>
      <c r="Z600" s="46">
        <f t="shared" si="93"/>
        <v>5.4306569346</v>
      </c>
      <c r="AA600" s="60">
        <v>4.3449999999999998</v>
      </c>
      <c r="AB600" s="44">
        <f>IF(AA600&lt;Benchmarks!C$6,0,IF(AA600&lt;Benchmarks!D$6,1,IF(AA600&lt;Benchmarks!E$6,2,IF(AA600&lt;Benchmarks!F$6,3,IF(AA600&lt;Benchmarks!G$6,4,IF(AA600&lt;Benchmarks!H$6,5,6))))))</f>
        <v>5</v>
      </c>
      <c r="AC600" s="62">
        <v>0.8076923077</v>
      </c>
      <c r="AD600" s="46">
        <f t="shared" si="94"/>
        <v>4.0384615385</v>
      </c>
      <c r="AE600" s="46">
        <f t="shared" si="95"/>
        <v>24.9216732177</v>
      </c>
      <c r="AF600" s="58">
        <v>30</v>
      </c>
      <c r="AG600" s="48">
        <f t="shared" si="96"/>
        <v>0.83072244059</v>
      </c>
      <c r="AH600" s="58">
        <v>11</v>
      </c>
      <c r="AI600" s="58">
        <v>0</v>
      </c>
      <c r="AJ600" s="58">
        <v>213</v>
      </c>
      <c r="AK600" s="58">
        <v>0</v>
      </c>
      <c r="AL600" s="62">
        <v>5.1639999999999998E-2</v>
      </c>
      <c r="AM600" s="58">
        <v>0</v>
      </c>
      <c r="AN600" s="171"/>
      <c r="AO600" s="58">
        <v>1</v>
      </c>
      <c r="AP600" s="58">
        <v>252</v>
      </c>
      <c r="AQ600" s="58">
        <v>0</v>
      </c>
      <c r="AR600" s="111"/>
      <c r="AS600" s="58">
        <v>1</v>
      </c>
      <c r="AT600" s="111"/>
      <c r="AU600" s="58">
        <v>2</v>
      </c>
      <c r="AV600" s="58">
        <v>5</v>
      </c>
      <c r="AW600" s="58">
        <v>6</v>
      </c>
      <c r="AX600" s="58">
        <v>6</v>
      </c>
      <c r="AY600" s="171"/>
      <c r="AZ600" s="58">
        <v>1</v>
      </c>
      <c r="BA600" s="58">
        <v>65</v>
      </c>
      <c r="BB600" s="58">
        <v>0</v>
      </c>
      <c r="BC600" s="111"/>
      <c r="BD600" s="58">
        <v>1</v>
      </c>
      <c r="BE600" s="111"/>
      <c r="BF600" s="58">
        <v>2</v>
      </c>
      <c r="BG600" s="58">
        <v>4</v>
      </c>
      <c r="BH600" s="58">
        <v>5</v>
      </c>
      <c r="BI600" s="58">
        <v>5</v>
      </c>
      <c r="BJ600" s="58">
        <v>6</v>
      </c>
      <c r="BK600" s="175"/>
      <c r="BL600" s="61">
        <v>1</v>
      </c>
      <c r="BM600" s="61">
        <v>260</v>
      </c>
      <c r="BN600" s="64">
        <v>0</v>
      </c>
      <c r="BO600" s="112"/>
      <c r="BP600" s="58">
        <v>1</v>
      </c>
      <c r="BQ600" s="175"/>
      <c r="BR600" s="61">
        <v>1</v>
      </c>
      <c r="BS600" s="61">
        <v>297</v>
      </c>
      <c r="BT600" s="64">
        <v>0</v>
      </c>
      <c r="BU600" s="112"/>
      <c r="BV600" s="64">
        <v>1</v>
      </c>
      <c r="BW600" s="63">
        <v>0.29953198130000003</v>
      </c>
      <c r="BX600" s="64">
        <v>0</v>
      </c>
      <c r="BY600" s="64">
        <v>3</v>
      </c>
      <c r="BZ600" s="64">
        <v>2</v>
      </c>
      <c r="CA600" s="64">
        <v>3</v>
      </c>
      <c r="CB600" s="65">
        <v>0</v>
      </c>
      <c r="CC600" s="61">
        <v>0</v>
      </c>
      <c r="CD600" s="61">
        <v>149</v>
      </c>
      <c r="CE600" s="64">
        <v>0</v>
      </c>
      <c r="CF600" s="63">
        <v>0</v>
      </c>
      <c r="CG600" s="58">
        <v>0</v>
      </c>
      <c r="CH600" s="58">
        <v>0</v>
      </c>
      <c r="CI600" s="58">
        <v>0</v>
      </c>
      <c r="CJ600" s="58">
        <v>179</v>
      </c>
      <c r="CK600" s="58">
        <v>0</v>
      </c>
      <c r="CL600" s="63">
        <v>0</v>
      </c>
      <c r="CM600" s="58">
        <v>0</v>
      </c>
      <c r="CN600" s="112"/>
      <c r="CO600" s="171"/>
      <c r="CP600" s="58">
        <v>5</v>
      </c>
      <c r="CQ600" s="58">
        <v>0</v>
      </c>
      <c r="CR600" s="58">
        <v>5</v>
      </c>
      <c r="CS600" s="64">
        <v>14</v>
      </c>
      <c r="CT600" s="64">
        <v>17</v>
      </c>
      <c r="CU600" s="63">
        <v>0.82352941180000006</v>
      </c>
      <c r="CV600" s="62">
        <v>0.99659863950000005</v>
      </c>
      <c r="CW600" s="62">
        <v>0.82352941180000006</v>
      </c>
      <c r="CX600" s="46">
        <f t="shared" si="97"/>
        <v>21.8064640654875</v>
      </c>
      <c r="CY600" s="60">
        <v>0</v>
      </c>
      <c r="CZ600" s="60">
        <v>0</v>
      </c>
      <c r="DA600" s="46">
        <f t="shared" si="98"/>
        <v>16.470588236000001</v>
      </c>
      <c r="DB600" s="60">
        <v>0</v>
      </c>
      <c r="DC600" s="60">
        <v>0</v>
      </c>
      <c r="DD600" s="66">
        <v>0</v>
      </c>
      <c r="DE600" s="49">
        <f t="shared" si="99"/>
        <v>0.82761194165378382</v>
      </c>
    </row>
    <row r="601" spans="1:109" x14ac:dyDescent="0.45">
      <c r="A601" s="56" t="s">
        <v>3148</v>
      </c>
      <c r="B601" s="57" t="s">
        <v>3149</v>
      </c>
      <c r="C601" s="56" t="s">
        <v>3150</v>
      </c>
      <c r="D601" s="56" t="s">
        <v>3151</v>
      </c>
      <c r="E601" s="56" t="s">
        <v>3152</v>
      </c>
      <c r="F601" s="56" t="s">
        <v>2901</v>
      </c>
      <c r="G601" s="56" t="s">
        <v>2901</v>
      </c>
      <c r="H601" s="56" t="s">
        <v>142</v>
      </c>
      <c r="I601" s="58">
        <v>0</v>
      </c>
      <c r="J601" s="59">
        <v>70</v>
      </c>
      <c r="K601" s="60">
        <v>3.044</v>
      </c>
      <c r="L601" s="47">
        <f>IF(K601&lt;Benchmarks!C$9,0,IF(K601&lt;Benchmarks!D$9,1,IF(K601&lt;Benchmarks!E$9,2,IF(K601&lt;Benchmarks!F$9,3,IF(K601&lt;Benchmarks!G$9,4,IF(K601&lt;Benchmarks!H$9,5,6))))))</f>
        <v>5</v>
      </c>
      <c r="M601" s="62">
        <v>0.91240875909999997</v>
      </c>
      <c r="N601" s="46">
        <f t="shared" si="90"/>
        <v>4.5620437955000002</v>
      </c>
      <c r="O601" s="60">
        <v>1.2</v>
      </c>
      <c r="P601" s="47">
        <f>IF(O601&lt;Benchmarks!C$8,0,IF(O601&lt;Benchmarks!D$8,1,IF(O601&lt;Benchmarks!E$8,2,IF(O601&lt;Benchmarks!F$8,3,IF(O601&lt;Benchmarks!G$8,4,IF(O601&lt;Benchmarks!H$8,5,6))))))</f>
        <v>4</v>
      </c>
      <c r="Q601" s="62">
        <v>1</v>
      </c>
      <c r="R601" s="46">
        <f t="shared" si="91"/>
        <v>4</v>
      </c>
      <c r="S601" s="60">
        <v>0.45500000000000002</v>
      </c>
      <c r="T601" s="47">
        <f>IF(S601&lt;Benchmarks!C$7,0,IF(S601&lt;Benchmarks!D$7,1,IF(S601&lt;Benchmarks!E$7,2,IF(S601&lt;Benchmarks!F$7,3,IF(S601&lt;Benchmarks!G$7,4,IF(S601&lt;Benchmarks!H$7,5,6))))))</f>
        <v>3</v>
      </c>
      <c r="U601" s="62">
        <v>1</v>
      </c>
      <c r="V601" s="46">
        <f t="shared" si="92"/>
        <v>3</v>
      </c>
      <c r="W601" s="60">
        <v>4.6989999999999998</v>
      </c>
      <c r="X601" s="44">
        <f>IF(W601&lt;Benchmarks!C$5,0,IF(W601&lt;Benchmarks!D$5,1,IF(W601&lt;Benchmarks!E$5,2,IF(W601&lt;Benchmarks!F$5,3,IF(W601&lt;Benchmarks!G$5,4,IF(W601&lt;Benchmarks!H$5,5,6))))))</f>
        <v>5</v>
      </c>
      <c r="Y601" s="62">
        <v>0.85036496350000002</v>
      </c>
      <c r="Z601" s="46">
        <f t="shared" si="93"/>
        <v>4.2518248175000002</v>
      </c>
      <c r="AA601" s="60">
        <v>4.1769999999999996</v>
      </c>
      <c r="AB601" s="44">
        <f>IF(AA601&lt;Benchmarks!C$6,0,IF(AA601&lt;Benchmarks!D$6,1,IF(AA601&lt;Benchmarks!E$6,2,IF(AA601&lt;Benchmarks!F$6,3,IF(AA601&lt;Benchmarks!G$6,4,IF(AA601&lt;Benchmarks!H$6,5,6))))))</f>
        <v>5</v>
      </c>
      <c r="AC601" s="62">
        <v>0.60256410260000004</v>
      </c>
      <c r="AD601" s="46">
        <f t="shared" si="94"/>
        <v>3.0128205130000003</v>
      </c>
      <c r="AE601" s="46">
        <f t="shared" si="95"/>
        <v>18.826689126000002</v>
      </c>
      <c r="AF601" s="58">
        <v>30</v>
      </c>
      <c r="AG601" s="48">
        <f t="shared" si="96"/>
        <v>0.62755630420000008</v>
      </c>
      <c r="AH601" s="171"/>
      <c r="AI601" s="58">
        <v>1</v>
      </c>
      <c r="AJ601" s="58">
        <v>232</v>
      </c>
      <c r="AK601" s="58">
        <v>0</v>
      </c>
      <c r="AL601" s="111"/>
      <c r="AM601" s="58">
        <v>1</v>
      </c>
      <c r="AN601" s="171"/>
      <c r="AO601" s="58">
        <v>1</v>
      </c>
      <c r="AP601" s="58">
        <v>238</v>
      </c>
      <c r="AQ601" s="58">
        <v>0</v>
      </c>
      <c r="AR601" s="111"/>
      <c r="AS601" s="58">
        <v>1</v>
      </c>
      <c r="AT601" s="62">
        <v>3.8292253499999998E-2</v>
      </c>
      <c r="AU601" s="58">
        <v>0</v>
      </c>
      <c r="AV601" s="58">
        <v>4</v>
      </c>
      <c r="AW601" s="58">
        <v>0</v>
      </c>
      <c r="AX601" s="58">
        <v>4</v>
      </c>
      <c r="AY601" s="171"/>
      <c r="AZ601" s="58">
        <v>1</v>
      </c>
      <c r="BA601" s="58">
        <v>54</v>
      </c>
      <c r="BB601" s="58">
        <v>0</v>
      </c>
      <c r="BC601" s="111"/>
      <c r="BD601" s="58">
        <v>1</v>
      </c>
      <c r="BE601" s="62">
        <v>0.70246478869999995</v>
      </c>
      <c r="BF601" s="58">
        <v>0</v>
      </c>
      <c r="BG601" s="58">
        <v>5</v>
      </c>
      <c r="BH601" s="58">
        <v>6</v>
      </c>
      <c r="BI601" s="58">
        <v>6</v>
      </c>
      <c r="BJ601" s="58">
        <v>6</v>
      </c>
      <c r="BK601" s="175"/>
      <c r="BL601" s="61">
        <v>1</v>
      </c>
      <c r="BM601" s="61">
        <v>253</v>
      </c>
      <c r="BN601" s="64">
        <v>0</v>
      </c>
      <c r="BO601" s="112"/>
      <c r="BP601" s="58">
        <v>1</v>
      </c>
      <c r="BQ601" s="175"/>
      <c r="BR601" s="61">
        <v>1</v>
      </c>
      <c r="BS601" s="61">
        <v>265</v>
      </c>
      <c r="BT601" s="64">
        <v>0</v>
      </c>
      <c r="BU601" s="112"/>
      <c r="BV601" s="64">
        <v>1</v>
      </c>
      <c r="BW601" s="112"/>
      <c r="BX601" s="172"/>
      <c r="BY601" s="64">
        <v>1</v>
      </c>
      <c r="BZ601" s="64">
        <v>0</v>
      </c>
      <c r="CA601" s="64">
        <v>1</v>
      </c>
      <c r="CB601" s="177"/>
      <c r="CC601" s="61">
        <v>1</v>
      </c>
      <c r="CD601" s="61">
        <v>60</v>
      </c>
      <c r="CE601" s="64">
        <v>0</v>
      </c>
      <c r="CF601" s="112"/>
      <c r="CG601" s="58">
        <v>1</v>
      </c>
      <c r="CH601" s="171"/>
      <c r="CI601" s="58">
        <v>1</v>
      </c>
      <c r="CJ601" s="58">
        <v>66</v>
      </c>
      <c r="CK601" s="58">
        <v>0</v>
      </c>
      <c r="CL601" s="112"/>
      <c r="CM601" s="58">
        <v>1</v>
      </c>
      <c r="CN601" s="63">
        <v>0.26131953429999999</v>
      </c>
      <c r="CO601" s="58">
        <v>0</v>
      </c>
      <c r="CP601" s="58">
        <v>4</v>
      </c>
      <c r="CQ601" s="58">
        <v>2</v>
      </c>
      <c r="CR601" s="58">
        <v>4</v>
      </c>
      <c r="CS601" s="64">
        <v>11</v>
      </c>
      <c r="CT601" s="64">
        <v>17</v>
      </c>
      <c r="CU601" s="63">
        <v>0.64705882349999999</v>
      </c>
      <c r="CV601" s="62">
        <v>1</v>
      </c>
      <c r="CW601" s="62">
        <v>0.64705882349999999</v>
      </c>
      <c r="CX601" s="46">
        <f t="shared" si="97"/>
        <v>16.473352985250003</v>
      </c>
      <c r="CY601" s="60">
        <v>0</v>
      </c>
      <c r="CZ601" s="60">
        <v>0</v>
      </c>
      <c r="DA601" s="46">
        <f t="shared" si="98"/>
        <v>12.94117647</v>
      </c>
      <c r="DB601" s="60">
        <v>0</v>
      </c>
      <c r="DC601" s="60">
        <v>0</v>
      </c>
      <c r="DD601" s="66">
        <v>0</v>
      </c>
      <c r="DE601" s="49">
        <f t="shared" si="99"/>
        <v>0.63598982605945953</v>
      </c>
    </row>
    <row r="602" spans="1:109" x14ac:dyDescent="0.45">
      <c r="A602" s="56" t="s">
        <v>3153</v>
      </c>
      <c r="B602" s="57" t="s">
        <v>3154</v>
      </c>
      <c r="C602" s="56" t="s">
        <v>3155</v>
      </c>
      <c r="D602" s="56" t="s">
        <v>3156</v>
      </c>
      <c r="E602" s="56" t="s">
        <v>3157</v>
      </c>
      <c r="F602" s="56" t="s">
        <v>2901</v>
      </c>
      <c r="G602" s="56" t="s">
        <v>2901</v>
      </c>
      <c r="H602" s="56" t="s">
        <v>142</v>
      </c>
      <c r="I602" s="58">
        <v>0</v>
      </c>
      <c r="J602" s="59">
        <v>40</v>
      </c>
      <c r="K602" s="60">
        <v>0.99199999999999999</v>
      </c>
      <c r="L602" s="47">
        <f>IF(K602&lt;Benchmarks!C$9,0,IF(K602&lt;Benchmarks!D$9,1,IF(K602&lt;Benchmarks!E$9,2,IF(K602&lt;Benchmarks!F$9,3,IF(K602&lt;Benchmarks!G$9,4,IF(K602&lt;Benchmarks!H$9,5,6))))))</f>
        <v>0</v>
      </c>
      <c r="M602" s="62">
        <v>0.99270072990000002</v>
      </c>
      <c r="N602" s="46">
        <f t="shared" si="90"/>
        <v>0</v>
      </c>
      <c r="O602" s="60">
        <v>1.1439999999999999</v>
      </c>
      <c r="P602" s="47">
        <f>IF(O602&lt;Benchmarks!C$8,0,IF(O602&lt;Benchmarks!D$8,1,IF(O602&lt;Benchmarks!E$8,2,IF(O602&lt;Benchmarks!F$8,3,IF(O602&lt;Benchmarks!G$8,4,IF(O602&lt;Benchmarks!H$8,5,6))))))</f>
        <v>3</v>
      </c>
      <c r="Q602" s="62">
        <v>1</v>
      </c>
      <c r="R602" s="46">
        <f t="shared" si="91"/>
        <v>3</v>
      </c>
      <c r="S602" s="60">
        <v>0.60899999999999999</v>
      </c>
      <c r="T602" s="47">
        <f>IF(S602&lt;Benchmarks!C$7,0,IF(S602&lt;Benchmarks!D$7,1,IF(S602&lt;Benchmarks!E$7,2,IF(S602&lt;Benchmarks!F$7,3,IF(S602&lt;Benchmarks!G$7,4,IF(S602&lt;Benchmarks!H$7,5,6))))))</f>
        <v>5</v>
      </c>
      <c r="U602" s="62">
        <v>1</v>
      </c>
      <c r="V602" s="46">
        <f t="shared" si="92"/>
        <v>5</v>
      </c>
      <c r="W602" s="60">
        <v>2.7450000000000001</v>
      </c>
      <c r="X602" s="44">
        <f>IF(W602&lt;Benchmarks!C$5,0,IF(W602&lt;Benchmarks!D$5,1,IF(W602&lt;Benchmarks!E$5,2,IF(W602&lt;Benchmarks!F$5,3,IF(W602&lt;Benchmarks!G$5,4,IF(W602&lt;Benchmarks!H$5,5,6))))))</f>
        <v>0</v>
      </c>
      <c r="Y602" s="62">
        <v>1</v>
      </c>
      <c r="Z602" s="46">
        <f t="shared" si="93"/>
        <v>0</v>
      </c>
      <c r="AA602" s="60">
        <v>2.5539999999999998</v>
      </c>
      <c r="AB602" s="44">
        <f>IF(AA602&lt;Benchmarks!C$6,0,IF(AA602&lt;Benchmarks!D$6,1,IF(AA602&lt;Benchmarks!E$6,2,IF(AA602&lt;Benchmarks!F$6,3,IF(AA602&lt;Benchmarks!G$6,4,IF(AA602&lt;Benchmarks!H$6,5,6))))))</f>
        <v>0</v>
      </c>
      <c r="AC602" s="62">
        <v>1</v>
      </c>
      <c r="AD602" s="46">
        <f t="shared" si="94"/>
        <v>0</v>
      </c>
      <c r="AE602" s="46">
        <f t="shared" si="95"/>
        <v>8</v>
      </c>
      <c r="AF602" s="58">
        <v>30</v>
      </c>
      <c r="AG602" s="48">
        <f t="shared" si="96"/>
        <v>0.26666666666666666</v>
      </c>
      <c r="AH602" s="171"/>
      <c r="AI602" s="58">
        <v>1</v>
      </c>
      <c r="AJ602" s="58">
        <v>143</v>
      </c>
      <c r="AK602" s="58">
        <v>0</v>
      </c>
      <c r="AL602" s="111"/>
      <c r="AM602" s="58">
        <v>1</v>
      </c>
      <c r="AN602" s="171"/>
      <c r="AO602" s="58">
        <v>1</v>
      </c>
      <c r="AP602" s="58">
        <v>145</v>
      </c>
      <c r="AQ602" s="58">
        <v>0</v>
      </c>
      <c r="AR602" s="111"/>
      <c r="AS602" s="58">
        <v>1</v>
      </c>
      <c r="AT602" s="62">
        <v>0.77982646420000001</v>
      </c>
      <c r="AU602" s="58">
        <v>0</v>
      </c>
      <c r="AV602" s="58">
        <v>5</v>
      </c>
      <c r="AW602" s="58">
        <v>6</v>
      </c>
      <c r="AX602" s="58">
        <v>6</v>
      </c>
      <c r="AY602" s="58">
        <v>0</v>
      </c>
      <c r="AZ602" s="58">
        <v>0</v>
      </c>
      <c r="BA602" s="58">
        <v>30</v>
      </c>
      <c r="BB602" s="58">
        <v>0</v>
      </c>
      <c r="BC602" s="62">
        <v>0</v>
      </c>
      <c r="BD602" s="58">
        <v>0</v>
      </c>
      <c r="BE602" s="111"/>
      <c r="BF602" s="58">
        <v>2</v>
      </c>
      <c r="BG602" s="58">
        <v>6</v>
      </c>
      <c r="BH602" s="58">
        <v>6</v>
      </c>
      <c r="BI602" s="58">
        <v>6</v>
      </c>
      <c r="BJ602" s="58">
        <v>6</v>
      </c>
      <c r="BK602" s="61">
        <v>0</v>
      </c>
      <c r="BL602" s="61">
        <v>0</v>
      </c>
      <c r="BM602" s="61">
        <v>143</v>
      </c>
      <c r="BN602" s="64">
        <v>0</v>
      </c>
      <c r="BO602" s="63">
        <v>0</v>
      </c>
      <c r="BP602" s="58">
        <v>0</v>
      </c>
      <c r="BQ602" s="61">
        <v>0</v>
      </c>
      <c r="BR602" s="61">
        <v>0</v>
      </c>
      <c r="BS602" s="61">
        <v>147</v>
      </c>
      <c r="BT602" s="64">
        <v>0</v>
      </c>
      <c r="BU602" s="63">
        <v>0</v>
      </c>
      <c r="BV602" s="64">
        <v>0</v>
      </c>
      <c r="BW602" s="112"/>
      <c r="BX602" s="172"/>
      <c r="BY602" s="64">
        <v>6</v>
      </c>
      <c r="BZ602" s="64">
        <v>0</v>
      </c>
      <c r="CA602" s="64">
        <v>6</v>
      </c>
      <c r="CB602" s="65">
        <v>0</v>
      </c>
      <c r="CC602" s="61">
        <v>0</v>
      </c>
      <c r="CD602" s="61">
        <v>135</v>
      </c>
      <c r="CE602" s="64">
        <v>0</v>
      </c>
      <c r="CF602" s="63">
        <v>0</v>
      </c>
      <c r="CG602" s="58">
        <v>0</v>
      </c>
      <c r="CH602" s="58">
        <v>0</v>
      </c>
      <c r="CI602" s="58">
        <v>0</v>
      </c>
      <c r="CJ602" s="58">
        <v>147</v>
      </c>
      <c r="CK602" s="58">
        <v>0</v>
      </c>
      <c r="CL602" s="63">
        <v>0</v>
      </c>
      <c r="CM602" s="58">
        <v>0</v>
      </c>
      <c r="CN602" s="112"/>
      <c r="CO602" s="171"/>
      <c r="CP602" s="58">
        <v>5</v>
      </c>
      <c r="CQ602" s="58">
        <v>0</v>
      </c>
      <c r="CR602" s="58">
        <v>5</v>
      </c>
      <c r="CS602" s="64">
        <v>17</v>
      </c>
      <c r="CT602" s="64">
        <v>17</v>
      </c>
      <c r="CU602" s="63">
        <v>1</v>
      </c>
      <c r="CV602" s="62">
        <v>1</v>
      </c>
      <c r="CW602" s="62">
        <v>1</v>
      </c>
      <c r="CX602" s="46">
        <f t="shared" si="97"/>
        <v>7</v>
      </c>
      <c r="CY602" s="60">
        <v>0</v>
      </c>
      <c r="CZ602" s="60">
        <v>0</v>
      </c>
      <c r="DA602" s="46">
        <f t="shared" si="98"/>
        <v>20</v>
      </c>
      <c r="DB602" s="60">
        <v>0</v>
      </c>
      <c r="DC602" s="60">
        <v>0</v>
      </c>
      <c r="DD602" s="66">
        <v>0</v>
      </c>
      <c r="DE602" s="49">
        <f t="shared" si="99"/>
        <v>0.58378378378378382</v>
      </c>
    </row>
    <row r="603" spans="1:109" x14ac:dyDescent="0.45">
      <c r="A603" s="56" t="s">
        <v>3158</v>
      </c>
      <c r="B603" s="57" t="s">
        <v>3159</v>
      </c>
      <c r="C603" s="56" t="s">
        <v>3160</v>
      </c>
      <c r="D603" s="56" t="s">
        <v>3161</v>
      </c>
      <c r="E603" s="56" t="s">
        <v>3162</v>
      </c>
      <c r="F603" s="56" t="s">
        <v>2907</v>
      </c>
      <c r="G603" s="56" t="s">
        <v>2907</v>
      </c>
      <c r="H603" s="56" t="s">
        <v>142</v>
      </c>
      <c r="I603" s="58">
        <v>0</v>
      </c>
      <c r="J603" s="59">
        <v>59</v>
      </c>
      <c r="K603" s="60">
        <v>2.5270000000000001</v>
      </c>
      <c r="L603" s="47">
        <f>IF(K603&lt;Benchmarks!C$9,0,IF(K603&lt;Benchmarks!D$9,1,IF(K603&lt;Benchmarks!E$9,2,IF(K603&lt;Benchmarks!F$9,3,IF(K603&lt;Benchmarks!G$9,4,IF(K603&lt;Benchmarks!H$9,5,6))))))</f>
        <v>3</v>
      </c>
      <c r="M603" s="62">
        <v>1</v>
      </c>
      <c r="N603" s="46">
        <f t="shared" si="90"/>
        <v>3</v>
      </c>
      <c r="O603" s="60">
        <v>1.012</v>
      </c>
      <c r="P603" s="47">
        <f>IF(O603&lt;Benchmarks!C$8,0,IF(O603&lt;Benchmarks!D$8,1,IF(O603&lt;Benchmarks!E$8,2,IF(O603&lt;Benchmarks!F$8,3,IF(O603&lt;Benchmarks!G$8,4,IF(O603&lt;Benchmarks!H$8,5,6))))))</f>
        <v>1</v>
      </c>
      <c r="Q603" s="62">
        <v>1</v>
      </c>
      <c r="R603" s="46">
        <f t="shared" si="91"/>
        <v>1</v>
      </c>
      <c r="S603" s="60">
        <v>0.47299999999999998</v>
      </c>
      <c r="T603" s="47">
        <f>IF(S603&lt;Benchmarks!C$7,0,IF(S603&lt;Benchmarks!D$7,1,IF(S603&lt;Benchmarks!E$7,2,IF(S603&lt;Benchmarks!F$7,3,IF(S603&lt;Benchmarks!G$7,4,IF(S603&lt;Benchmarks!H$7,5,6))))))</f>
        <v>4</v>
      </c>
      <c r="U603" s="62">
        <v>1</v>
      </c>
      <c r="V603" s="46">
        <f t="shared" si="92"/>
        <v>4</v>
      </c>
      <c r="W603" s="60">
        <v>4.0119999999999996</v>
      </c>
      <c r="X603" s="44">
        <f>IF(W603&lt;Benchmarks!C$5,0,IF(W603&lt;Benchmarks!D$5,1,IF(W603&lt;Benchmarks!E$5,2,IF(W603&lt;Benchmarks!F$5,3,IF(W603&lt;Benchmarks!G$5,4,IF(W603&lt;Benchmarks!H$5,5,6))))))</f>
        <v>3</v>
      </c>
      <c r="Y603" s="62">
        <v>0.98175182480000001</v>
      </c>
      <c r="Z603" s="46">
        <f t="shared" si="93"/>
        <v>2.9452554744000001</v>
      </c>
      <c r="AA603" s="60">
        <v>3.8319999999999999</v>
      </c>
      <c r="AB603" s="44">
        <f>IF(AA603&lt;Benchmarks!C$6,0,IF(AA603&lt;Benchmarks!D$6,1,IF(AA603&lt;Benchmarks!E$6,2,IF(AA603&lt;Benchmarks!F$6,3,IF(AA603&lt;Benchmarks!G$6,4,IF(AA603&lt;Benchmarks!H$6,5,6))))))</f>
        <v>4</v>
      </c>
      <c r="AC603" s="62">
        <v>1</v>
      </c>
      <c r="AD603" s="46">
        <f t="shared" si="94"/>
        <v>4</v>
      </c>
      <c r="AE603" s="46">
        <f t="shared" si="95"/>
        <v>14.9452554744</v>
      </c>
      <c r="AF603" s="58">
        <v>30</v>
      </c>
      <c r="AG603" s="48">
        <f t="shared" si="96"/>
        <v>0.49817518247999998</v>
      </c>
      <c r="AH603" s="58">
        <v>11</v>
      </c>
      <c r="AI603" s="58">
        <v>0</v>
      </c>
      <c r="AJ603" s="58">
        <v>148</v>
      </c>
      <c r="AK603" s="58">
        <v>0</v>
      </c>
      <c r="AL603" s="62">
        <v>7.4319999999999997E-2</v>
      </c>
      <c r="AM603" s="58">
        <v>0</v>
      </c>
      <c r="AN603" s="171"/>
      <c r="AO603" s="58">
        <v>1</v>
      </c>
      <c r="AP603" s="58">
        <v>158</v>
      </c>
      <c r="AQ603" s="58">
        <v>0</v>
      </c>
      <c r="AR603" s="111"/>
      <c r="AS603" s="58">
        <v>1</v>
      </c>
      <c r="AT603" s="111"/>
      <c r="AU603" s="58">
        <v>2</v>
      </c>
      <c r="AV603" s="58">
        <v>5</v>
      </c>
      <c r="AW603" s="58">
        <v>6</v>
      </c>
      <c r="AX603" s="58">
        <v>6</v>
      </c>
      <c r="AY603" s="171"/>
      <c r="AZ603" s="58">
        <v>1</v>
      </c>
      <c r="BA603" s="58">
        <v>37</v>
      </c>
      <c r="BB603" s="58">
        <v>0</v>
      </c>
      <c r="BC603" s="111"/>
      <c r="BD603" s="58">
        <v>1</v>
      </c>
      <c r="BE603" s="111"/>
      <c r="BF603" s="58">
        <v>2</v>
      </c>
      <c r="BG603" s="58">
        <v>5</v>
      </c>
      <c r="BH603" s="58">
        <v>6</v>
      </c>
      <c r="BI603" s="58">
        <v>6</v>
      </c>
      <c r="BJ603" s="58">
        <v>6</v>
      </c>
      <c r="BK603" s="175"/>
      <c r="BL603" s="61">
        <v>1</v>
      </c>
      <c r="BM603" s="61">
        <v>176</v>
      </c>
      <c r="BN603" s="64">
        <v>0</v>
      </c>
      <c r="BO603" s="112"/>
      <c r="BP603" s="58">
        <v>1</v>
      </c>
      <c r="BQ603" s="61">
        <v>0</v>
      </c>
      <c r="BR603" s="61">
        <v>0</v>
      </c>
      <c r="BS603" s="61">
        <v>187</v>
      </c>
      <c r="BT603" s="64">
        <v>0</v>
      </c>
      <c r="BU603" s="63">
        <v>0</v>
      </c>
      <c r="BV603" s="64">
        <v>0</v>
      </c>
      <c r="BW603" s="112"/>
      <c r="BX603" s="64">
        <v>2</v>
      </c>
      <c r="BY603" s="64">
        <v>6</v>
      </c>
      <c r="BZ603" s="64">
        <v>6</v>
      </c>
      <c r="CA603" s="64">
        <v>6</v>
      </c>
      <c r="CB603" s="65">
        <v>12</v>
      </c>
      <c r="CC603" s="61">
        <v>0</v>
      </c>
      <c r="CD603" s="61">
        <v>159</v>
      </c>
      <c r="CE603" s="64">
        <v>0</v>
      </c>
      <c r="CF603" s="63">
        <v>7.5469999999999995E-2</v>
      </c>
      <c r="CG603" s="58">
        <v>0</v>
      </c>
      <c r="CH603" s="58">
        <v>11</v>
      </c>
      <c r="CI603" s="58">
        <v>0</v>
      </c>
      <c r="CJ603" s="58">
        <v>178</v>
      </c>
      <c r="CK603" s="58">
        <v>0</v>
      </c>
      <c r="CL603" s="63">
        <v>6.1800000000000001E-2</v>
      </c>
      <c r="CM603" s="58">
        <v>0</v>
      </c>
      <c r="CN603" s="63">
        <v>0.42732103780000003</v>
      </c>
      <c r="CO603" s="58">
        <v>0</v>
      </c>
      <c r="CP603" s="58">
        <v>4</v>
      </c>
      <c r="CQ603" s="58">
        <v>4</v>
      </c>
      <c r="CR603" s="58">
        <v>4</v>
      </c>
      <c r="CS603" s="64">
        <v>16</v>
      </c>
      <c r="CT603" s="64">
        <v>17</v>
      </c>
      <c r="CU603" s="63">
        <v>0.94117647059999998</v>
      </c>
      <c r="CV603" s="62">
        <v>1</v>
      </c>
      <c r="CW603" s="62">
        <v>0.94117647059999998</v>
      </c>
      <c r="CX603" s="46">
        <f t="shared" si="97"/>
        <v>13.0770985401</v>
      </c>
      <c r="CY603" s="60">
        <v>0</v>
      </c>
      <c r="CZ603" s="60">
        <v>0</v>
      </c>
      <c r="DA603" s="46">
        <f t="shared" si="98"/>
        <v>18.823529411999999</v>
      </c>
      <c r="DB603" s="60">
        <v>0</v>
      </c>
      <c r="DC603" s="60">
        <v>0</v>
      </c>
      <c r="DD603" s="66">
        <v>0</v>
      </c>
      <c r="DE603" s="49">
        <f t="shared" si="99"/>
        <v>0.68974330707243237</v>
      </c>
    </row>
    <row r="604" spans="1:109" x14ac:dyDescent="0.45">
      <c r="A604" s="56" t="s">
        <v>3163</v>
      </c>
      <c r="B604" s="57" t="s">
        <v>3164</v>
      </c>
      <c r="C604" s="56" t="s">
        <v>3165</v>
      </c>
      <c r="D604" s="56" t="s">
        <v>3166</v>
      </c>
      <c r="E604" s="56" t="s">
        <v>3167</v>
      </c>
      <c r="F604" s="56" t="s">
        <v>2901</v>
      </c>
      <c r="G604" s="56" t="s">
        <v>2901</v>
      </c>
      <c r="H604" s="56" t="s">
        <v>142</v>
      </c>
      <c r="I604" s="58">
        <v>0</v>
      </c>
      <c r="J604" s="59">
        <v>99</v>
      </c>
      <c r="K604" s="60">
        <v>2.964</v>
      </c>
      <c r="L604" s="47">
        <f>IF(K604&lt;Benchmarks!C$9,0,IF(K604&lt;Benchmarks!D$9,1,IF(K604&lt;Benchmarks!E$9,2,IF(K604&lt;Benchmarks!F$9,3,IF(K604&lt;Benchmarks!G$9,4,IF(K604&lt;Benchmarks!H$9,5,6))))))</f>
        <v>5</v>
      </c>
      <c r="M604" s="62">
        <v>0.99635036499999996</v>
      </c>
      <c r="N604" s="46">
        <f t="shared" si="90"/>
        <v>4.9817518249999999</v>
      </c>
      <c r="O604" s="60">
        <v>1.5049999999999999</v>
      </c>
      <c r="P604" s="47">
        <f>IF(O604&lt;Benchmarks!C$8,0,IF(O604&lt;Benchmarks!D$8,1,IF(O604&lt;Benchmarks!E$8,2,IF(O604&lt;Benchmarks!F$8,3,IF(O604&lt;Benchmarks!G$8,4,IF(O604&lt;Benchmarks!H$8,5,6))))))</f>
        <v>6</v>
      </c>
      <c r="Q604" s="62">
        <v>1</v>
      </c>
      <c r="R604" s="46">
        <f t="shared" si="91"/>
        <v>6</v>
      </c>
      <c r="S604" s="60">
        <v>0.29299999999999998</v>
      </c>
      <c r="T604" s="47">
        <f>IF(S604&lt;Benchmarks!C$7,0,IF(S604&lt;Benchmarks!D$7,1,IF(S604&lt;Benchmarks!E$7,2,IF(S604&lt;Benchmarks!F$7,3,IF(S604&lt;Benchmarks!G$7,4,IF(S604&lt;Benchmarks!H$7,5,6))))))</f>
        <v>0</v>
      </c>
      <c r="U604" s="62">
        <v>1</v>
      </c>
      <c r="V604" s="46">
        <f t="shared" si="92"/>
        <v>0</v>
      </c>
      <c r="W604" s="60">
        <v>4.7619999999999996</v>
      </c>
      <c r="X604" s="44">
        <f>IF(W604&lt;Benchmarks!C$5,0,IF(W604&lt;Benchmarks!D$5,1,IF(W604&lt;Benchmarks!E$5,2,IF(W604&lt;Benchmarks!F$5,3,IF(W604&lt;Benchmarks!G$5,4,IF(W604&lt;Benchmarks!H$5,5,6))))))</f>
        <v>5</v>
      </c>
      <c r="Y604" s="62">
        <v>0.99635036499999996</v>
      </c>
      <c r="Z604" s="46">
        <f t="shared" si="93"/>
        <v>4.9817518249999999</v>
      </c>
      <c r="AA604" s="60">
        <v>4.3680000000000003</v>
      </c>
      <c r="AB604" s="44">
        <f>IF(AA604&lt;Benchmarks!C$6,0,IF(AA604&lt;Benchmarks!D$6,1,IF(AA604&lt;Benchmarks!E$6,2,IF(AA604&lt;Benchmarks!F$6,3,IF(AA604&lt;Benchmarks!G$6,4,IF(AA604&lt;Benchmarks!H$6,5,6))))))</f>
        <v>6</v>
      </c>
      <c r="AC604" s="62">
        <v>0.98717948720000004</v>
      </c>
      <c r="AD604" s="46">
        <f t="shared" si="94"/>
        <v>5.9230769232</v>
      </c>
      <c r="AE604" s="46">
        <f t="shared" si="95"/>
        <v>21.8865805732</v>
      </c>
      <c r="AF604" s="58">
        <v>30</v>
      </c>
      <c r="AG604" s="48">
        <f t="shared" si="96"/>
        <v>0.72955268577333332</v>
      </c>
      <c r="AH604" s="171"/>
      <c r="AI604" s="58">
        <v>1</v>
      </c>
      <c r="AJ604" s="58">
        <v>180</v>
      </c>
      <c r="AK604" s="58">
        <v>0</v>
      </c>
      <c r="AL604" s="111"/>
      <c r="AM604" s="58">
        <v>1</v>
      </c>
      <c r="AN604" s="171"/>
      <c r="AO604" s="58">
        <v>1</v>
      </c>
      <c r="AP604" s="58">
        <v>226</v>
      </c>
      <c r="AQ604" s="58">
        <v>0</v>
      </c>
      <c r="AR604" s="111"/>
      <c r="AS604" s="58">
        <v>1</v>
      </c>
      <c r="AT604" s="111"/>
      <c r="AU604" s="171"/>
      <c r="AV604" s="58">
        <v>6</v>
      </c>
      <c r="AW604" s="58">
        <v>0</v>
      </c>
      <c r="AX604" s="58">
        <v>6</v>
      </c>
      <c r="AY604" s="171"/>
      <c r="AZ604" s="58">
        <v>1</v>
      </c>
      <c r="BA604" s="58">
        <v>57</v>
      </c>
      <c r="BB604" s="58">
        <v>0</v>
      </c>
      <c r="BC604" s="111"/>
      <c r="BD604" s="58">
        <v>1</v>
      </c>
      <c r="BE604" s="111"/>
      <c r="BF604" s="171"/>
      <c r="BG604" s="58">
        <v>5</v>
      </c>
      <c r="BH604" s="58">
        <v>0</v>
      </c>
      <c r="BI604" s="58">
        <v>5</v>
      </c>
      <c r="BJ604" s="58">
        <v>6</v>
      </c>
      <c r="BK604" s="175"/>
      <c r="BL604" s="61">
        <v>1</v>
      </c>
      <c r="BM604" s="61">
        <v>216</v>
      </c>
      <c r="BN604" s="64">
        <v>0</v>
      </c>
      <c r="BO604" s="112"/>
      <c r="BP604" s="58">
        <v>1</v>
      </c>
      <c r="BQ604" s="175"/>
      <c r="BR604" s="61">
        <v>1</v>
      </c>
      <c r="BS604" s="61">
        <v>241</v>
      </c>
      <c r="BT604" s="64">
        <v>0</v>
      </c>
      <c r="BU604" s="112"/>
      <c r="BV604" s="64">
        <v>1</v>
      </c>
      <c r="BW604" s="63">
        <v>0.1036717063</v>
      </c>
      <c r="BX604" s="64">
        <v>0</v>
      </c>
      <c r="BY604" s="64">
        <v>0</v>
      </c>
      <c r="BZ604" s="64">
        <v>1</v>
      </c>
      <c r="CA604" s="64">
        <v>1</v>
      </c>
      <c r="CB604" s="65">
        <v>16</v>
      </c>
      <c r="CC604" s="61">
        <v>0</v>
      </c>
      <c r="CD604" s="61">
        <v>211</v>
      </c>
      <c r="CE604" s="64">
        <v>0</v>
      </c>
      <c r="CF604" s="63">
        <v>7.5829999999999995E-2</v>
      </c>
      <c r="CG604" s="58">
        <v>0</v>
      </c>
      <c r="CH604" s="58">
        <v>43</v>
      </c>
      <c r="CI604" s="58">
        <v>0</v>
      </c>
      <c r="CJ604" s="58">
        <v>230</v>
      </c>
      <c r="CK604" s="58">
        <v>0</v>
      </c>
      <c r="CL604" s="63">
        <v>0.18695999999999999</v>
      </c>
      <c r="CM604" s="58">
        <v>0</v>
      </c>
      <c r="CN604" s="112"/>
      <c r="CO604" s="171"/>
      <c r="CP604" s="58">
        <v>0</v>
      </c>
      <c r="CQ604" s="58">
        <v>0</v>
      </c>
      <c r="CR604" s="58">
        <v>0</v>
      </c>
      <c r="CS604" s="64">
        <v>7</v>
      </c>
      <c r="CT604" s="64">
        <v>17</v>
      </c>
      <c r="CU604" s="63">
        <v>0.41176470590000003</v>
      </c>
      <c r="CV604" s="62">
        <v>1</v>
      </c>
      <c r="CW604" s="62">
        <v>0.41176470590000003</v>
      </c>
      <c r="CX604" s="46">
        <f t="shared" si="97"/>
        <v>19.150758001549999</v>
      </c>
      <c r="CY604" s="60">
        <v>0</v>
      </c>
      <c r="CZ604" s="60">
        <v>0</v>
      </c>
      <c r="DA604" s="46">
        <f t="shared" si="98"/>
        <v>8.2352941180000006</v>
      </c>
      <c r="DB604" s="60">
        <v>0</v>
      </c>
      <c r="DC604" s="60">
        <v>0</v>
      </c>
      <c r="DD604" s="66">
        <v>0</v>
      </c>
      <c r="DE604" s="49">
        <f t="shared" si="99"/>
        <v>0.59213085663891896</v>
      </c>
    </row>
    <row r="605" spans="1:109" x14ac:dyDescent="0.45">
      <c r="A605" s="56" t="s">
        <v>3168</v>
      </c>
      <c r="B605" s="57" t="s">
        <v>3169</v>
      </c>
      <c r="C605" s="56" t="s">
        <v>3170</v>
      </c>
      <c r="D605" s="56" t="s">
        <v>3171</v>
      </c>
      <c r="E605" s="56" t="s">
        <v>3172</v>
      </c>
      <c r="F605" s="56" t="s">
        <v>2907</v>
      </c>
      <c r="G605" s="56" t="s">
        <v>2907</v>
      </c>
      <c r="H605" s="56" t="s">
        <v>142</v>
      </c>
      <c r="I605" s="58">
        <v>0</v>
      </c>
      <c r="J605" s="59">
        <v>99</v>
      </c>
      <c r="K605" s="60">
        <v>2.8519999999999999</v>
      </c>
      <c r="L605" s="47">
        <f>IF(K605&lt;Benchmarks!C$9,0,IF(K605&lt;Benchmarks!D$9,1,IF(K605&lt;Benchmarks!E$9,2,IF(K605&lt;Benchmarks!F$9,3,IF(K605&lt;Benchmarks!G$9,4,IF(K605&lt;Benchmarks!H$9,5,6))))))</f>
        <v>5</v>
      </c>
      <c r="M605" s="62">
        <v>0.91240875909999997</v>
      </c>
      <c r="N605" s="46">
        <f t="shared" si="90"/>
        <v>4.5620437955000002</v>
      </c>
      <c r="O605" s="60">
        <v>1.361</v>
      </c>
      <c r="P605" s="47">
        <f>IF(O605&lt;Benchmarks!C$8,0,IF(O605&lt;Benchmarks!D$8,1,IF(O605&lt;Benchmarks!E$8,2,IF(O605&lt;Benchmarks!F$8,3,IF(O605&lt;Benchmarks!G$8,4,IF(O605&lt;Benchmarks!H$8,5,6))))))</f>
        <v>5</v>
      </c>
      <c r="Q605" s="62">
        <v>1</v>
      </c>
      <c r="R605" s="46">
        <f t="shared" si="91"/>
        <v>5</v>
      </c>
      <c r="S605" s="60">
        <v>0.249</v>
      </c>
      <c r="T605" s="47">
        <f>IF(S605&lt;Benchmarks!C$7,0,IF(S605&lt;Benchmarks!D$7,1,IF(S605&lt;Benchmarks!E$7,2,IF(S605&lt;Benchmarks!F$7,3,IF(S605&lt;Benchmarks!G$7,4,IF(S605&lt;Benchmarks!H$7,5,6))))))</f>
        <v>0</v>
      </c>
      <c r="U605" s="62">
        <v>1</v>
      </c>
      <c r="V605" s="46">
        <f t="shared" si="92"/>
        <v>0</v>
      </c>
      <c r="W605" s="60">
        <v>4.4619999999999997</v>
      </c>
      <c r="X605" s="44">
        <f>IF(W605&lt;Benchmarks!C$5,0,IF(W605&lt;Benchmarks!D$5,1,IF(W605&lt;Benchmarks!E$5,2,IF(W605&lt;Benchmarks!F$5,3,IF(W605&lt;Benchmarks!G$5,4,IF(W605&lt;Benchmarks!H$5,5,6))))))</f>
        <v>5</v>
      </c>
      <c r="Y605" s="62">
        <v>0.97080291969999999</v>
      </c>
      <c r="Z605" s="46">
        <f t="shared" si="93"/>
        <v>4.8540145985000001</v>
      </c>
      <c r="AA605" s="60">
        <v>4.0010000000000003</v>
      </c>
      <c r="AB605" s="44">
        <f>IF(AA605&lt;Benchmarks!C$6,0,IF(AA605&lt;Benchmarks!D$6,1,IF(AA605&lt;Benchmarks!E$6,2,IF(AA605&lt;Benchmarks!F$6,3,IF(AA605&lt;Benchmarks!G$6,4,IF(AA605&lt;Benchmarks!H$6,5,6))))))</f>
        <v>5</v>
      </c>
      <c r="AC605" s="62">
        <v>0.89743589739999996</v>
      </c>
      <c r="AD605" s="46">
        <f t="shared" si="94"/>
        <v>4.4871794869999997</v>
      </c>
      <c r="AE605" s="46">
        <f t="shared" si="95"/>
        <v>18.903237880999999</v>
      </c>
      <c r="AF605" s="58">
        <v>30</v>
      </c>
      <c r="AG605" s="48">
        <f t="shared" si="96"/>
        <v>0.6301079293666666</v>
      </c>
      <c r="AH605" s="58">
        <v>13</v>
      </c>
      <c r="AI605" s="58">
        <v>0</v>
      </c>
      <c r="AJ605" s="58">
        <v>265</v>
      </c>
      <c r="AK605" s="58">
        <v>0</v>
      </c>
      <c r="AL605" s="62">
        <v>4.9059999999999999E-2</v>
      </c>
      <c r="AM605" s="58">
        <v>0</v>
      </c>
      <c r="AN605" s="58">
        <v>17</v>
      </c>
      <c r="AO605" s="58">
        <v>0</v>
      </c>
      <c r="AP605" s="58">
        <v>252</v>
      </c>
      <c r="AQ605" s="58">
        <v>0</v>
      </c>
      <c r="AR605" s="62">
        <v>6.7460000000000006E-2</v>
      </c>
      <c r="AS605" s="58">
        <v>0</v>
      </c>
      <c r="AT605" s="111"/>
      <c r="AU605" s="171"/>
      <c r="AV605" s="58">
        <v>1</v>
      </c>
      <c r="AW605" s="58">
        <v>0</v>
      </c>
      <c r="AX605" s="58">
        <v>1</v>
      </c>
      <c r="AY605" s="171"/>
      <c r="AZ605" s="58">
        <v>1</v>
      </c>
      <c r="BA605" s="58">
        <v>60</v>
      </c>
      <c r="BB605" s="58">
        <v>0</v>
      </c>
      <c r="BC605" s="111"/>
      <c r="BD605" s="58">
        <v>1</v>
      </c>
      <c r="BE605" s="111"/>
      <c r="BF605" s="171"/>
      <c r="BG605" s="58">
        <v>2</v>
      </c>
      <c r="BH605" s="58">
        <v>0</v>
      </c>
      <c r="BI605" s="58">
        <v>2</v>
      </c>
      <c r="BJ605" s="58">
        <v>2</v>
      </c>
      <c r="BK605" s="175"/>
      <c r="BL605" s="61">
        <v>1</v>
      </c>
      <c r="BM605" s="61">
        <v>298</v>
      </c>
      <c r="BN605" s="64">
        <v>0</v>
      </c>
      <c r="BO605" s="112"/>
      <c r="BP605" s="58">
        <v>1</v>
      </c>
      <c r="BQ605" s="61">
        <v>0</v>
      </c>
      <c r="BR605" s="61">
        <v>0</v>
      </c>
      <c r="BS605" s="61">
        <v>275</v>
      </c>
      <c r="BT605" s="64">
        <v>0</v>
      </c>
      <c r="BU605" s="63">
        <v>0</v>
      </c>
      <c r="BV605" s="64">
        <v>0</v>
      </c>
      <c r="BW605" s="112"/>
      <c r="BX605" s="64">
        <v>2</v>
      </c>
      <c r="BY605" s="64">
        <v>6</v>
      </c>
      <c r="BZ605" s="64">
        <v>6</v>
      </c>
      <c r="CA605" s="64">
        <v>6</v>
      </c>
      <c r="CB605" s="65">
        <v>21</v>
      </c>
      <c r="CC605" s="61">
        <v>0</v>
      </c>
      <c r="CD605" s="61">
        <v>171</v>
      </c>
      <c r="CE605" s="64">
        <v>0</v>
      </c>
      <c r="CF605" s="63">
        <v>0.12281</v>
      </c>
      <c r="CG605" s="58">
        <v>0</v>
      </c>
      <c r="CH605" s="58">
        <v>33</v>
      </c>
      <c r="CI605" s="58">
        <v>0</v>
      </c>
      <c r="CJ605" s="58">
        <v>194</v>
      </c>
      <c r="CK605" s="58">
        <v>0</v>
      </c>
      <c r="CL605" s="63">
        <v>0.1701</v>
      </c>
      <c r="CM605" s="58">
        <v>0</v>
      </c>
      <c r="CN605" s="112"/>
      <c r="CO605" s="171"/>
      <c r="CP605" s="58">
        <v>0</v>
      </c>
      <c r="CQ605" s="58">
        <v>0</v>
      </c>
      <c r="CR605" s="58">
        <v>0</v>
      </c>
      <c r="CS605" s="64">
        <v>8</v>
      </c>
      <c r="CT605" s="64">
        <v>17</v>
      </c>
      <c r="CU605" s="63">
        <v>0.47058823529999999</v>
      </c>
      <c r="CV605" s="62">
        <v>0.9375</v>
      </c>
      <c r="CW605" s="62">
        <v>0.23529411759999999</v>
      </c>
      <c r="CX605" s="46">
        <f t="shared" si="97"/>
        <v>16.540333145875</v>
      </c>
      <c r="CY605" s="60">
        <v>0</v>
      </c>
      <c r="CZ605" s="60">
        <v>0</v>
      </c>
      <c r="DA605" s="46">
        <f t="shared" si="98"/>
        <v>4.7058823519999997</v>
      </c>
      <c r="DB605" s="60">
        <v>0</v>
      </c>
      <c r="DC605" s="60">
        <v>0</v>
      </c>
      <c r="DD605" s="66">
        <v>0</v>
      </c>
      <c r="DE605" s="49">
        <f t="shared" si="99"/>
        <v>0.45937763238648649</v>
      </c>
    </row>
    <row r="606" spans="1:109" x14ac:dyDescent="0.45">
      <c r="A606" s="56" t="s">
        <v>3173</v>
      </c>
      <c r="B606" s="57" t="s">
        <v>3174</v>
      </c>
      <c r="C606" s="56" t="s">
        <v>3175</v>
      </c>
      <c r="D606" s="56" t="s">
        <v>3176</v>
      </c>
      <c r="E606" s="56" t="s">
        <v>3177</v>
      </c>
      <c r="F606" s="56" t="s">
        <v>2907</v>
      </c>
      <c r="G606" s="56" t="s">
        <v>2907</v>
      </c>
      <c r="H606" s="56" t="s">
        <v>142</v>
      </c>
      <c r="I606" s="58">
        <v>0</v>
      </c>
      <c r="J606" s="59">
        <v>58</v>
      </c>
      <c r="K606" s="60">
        <v>2.7120000000000002</v>
      </c>
      <c r="L606" s="47">
        <f>IF(K606&lt;Benchmarks!C$9,0,IF(K606&lt;Benchmarks!D$9,1,IF(K606&lt;Benchmarks!E$9,2,IF(K606&lt;Benchmarks!F$9,3,IF(K606&lt;Benchmarks!G$9,4,IF(K606&lt;Benchmarks!H$9,5,6))))))</f>
        <v>4</v>
      </c>
      <c r="M606" s="62">
        <v>0.4051094891</v>
      </c>
      <c r="N606" s="46">
        <f t="shared" si="90"/>
        <v>1.6204379564</v>
      </c>
      <c r="O606" s="60">
        <v>1.234</v>
      </c>
      <c r="P606" s="47">
        <f>IF(O606&lt;Benchmarks!C$8,0,IF(O606&lt;Benchmarks!D$8,1,IF(O606&lt;Benchmarks!E$8,2,IF(O606&lt;Benchmarks!F$8,3,IF(O606&lt;Benchmarks!G$8,4,IF(O606&lt;Benchmarks!H$8,5,6))))))</f>
        <v>5</v>
      </c>
      <c r="Q606" s="62">
        <v>1</v>
      </c>
      <c r="R606" s="46">
        <f t="shared" si="91"/>
        <v>5</v>
      </c>
      <c r="S606" s="60">
        <v>0.307</v>
      </c>
      <c r="T606" s="47">
        <f>IF(S606&lt;Benchmarks!C$7,0,IF(S606&lt;Benchmarks!D$7,1,IF(S606&lt;Benchmarks!E$7,2,IF(S606&lt;Benchmarks!F$7,3,IF(S606&lt;Benchmarks!G$7,4,IF(S606&lt;Benchmarks!H$7,5,6))))))</f>
        <v>0</v>
      </c>
      <c r="U606" s="62">
        <v>1</v>
      </c>
      <c r="V606" s="46">
        <f t="shared" si="92"/>
        <v>0</v>
      </c>
      <c r="W606" s="60">
        <v>4.2530000000000001</v>
      </c>
      <c r="X606" s="44">
        <f>IF(W606&lt;Benchmarks!C$5,0,IF(W606&lt;Benchmarks!D$5,1,IF(W606&lt;Benchmarks!E$5,2,IF(W606&lt;Benchmarks!F$5,3,IF(W606&lt;Benchmarks!G$5,4,IF(W606&lt;Benchmarks!H$5,5,6))))))</f>
        <v>4</v>
      </c>
      <c r="Y606" s="62">
        <v>0.41605839420000001</v>
      </c>
      <c r="Z606" s="46">
        <f t="shared" si="93"/>
        <v>1.6642335768000001</v>
      </c>
      <c r="AA606" s="60">
        <v>3.7949999999999999</v>
      </c>
      <c r="AB606" s="44">
        <f>IF(AA606&lt;Benchmarks!C$6,0,IF(AA606&lt;Benchmarks!D$6,1,IF(AA606&lt;Benchmarks!E$6,2,IF(AA606&lt;Benchmarks!F$6,3,IF(AA606&lt;Benchmarks!G$6,4,IF(AA606&lt;Benchmarks!H$6,5,6))))))</f>
        <v>4</v>
      </c>
      <c r="AC606" s="62">
        <v>0.21794871790000001</v>
      </c>
      <c r="AD606" s="46">
        <f t="shared" si="94"/>
        <v>0.87179487160000002</v>
      </c>
      <c r="AE606" s="46">
        <f t="shared" si="95"/>
        <v>9.1564664047999997</v>
      </c>
      <c r="AF606" s="58">
        <v>30</v>
      </c>
      <c r="AG606" s="48">
        <f t="shared" si="96"/>
        <v>0.30521554682666668</v>
      </c>
      <c r="AH606" s="171"/>
      <c r="AI606" s="58">
        <v>1</v>
      </c>
      <c r="AJ606" s="58">
        <v>137</v>
      </c>
      <c r="AK606" s="58">
        <v>0</v>
      </c>
      <c r="AL606" s="111"/>
      <c r="AM606" s="58">
        <v>1</v>
      </c>
      <c r="AN606" s="58">
        <v>15</v>
      </c>
      <c r="AO606" s="58">
        <v>0</v>
      </c>
      <c r="AP606" s="58">
        <v>168</v>
      </c>
      <c r="AQ606" s="58">
        <v>0</v>
      </c>
      <c r="AR606" s="62">
        <v>8.9289999999999994E-2</v>
      </c>
      <c r="AS606" s="58">
        <v>0</v>
      </c>
      <c r="AT606" s="111"/>
      <c r="AU606" s="171"/>
      <c r="AV606" s="58">
        <v>0</v>
      </c>
      <c r="AW606" s="58">
        <v>0</v>
      </c>
      <c r="AX606" s="58">
        <v>0</v>
      </c>
      <c r="AY606" s="171"/>
      <c r="AZ606" s="58">
        <v>1</v>
      </c>
      <c r="BA606" s="58">
        <v>46</v>
      </c>
      <c r="BB606" s="58">
        <v>0</v>
      </c>
      <c r="BC606" s="111"/>
      <c r="BD606" s="58">
        <v>1</v>
      </c>
      <c r="BE606" s="111"/>
      <c r="BF606" s="171"/>
      <c r="BG606" s="58">
        <v>0</v>
      </c>
      <c r="BH606" s="58">
        <v>0</v>
      </c>
      <c r="BI606" s="58">
        <v>0</v>
      </c>
      <c r="BJ606" s="58">
        <v>0</v>
      </c>
      <c r="BK606" s="175"/>
      <c r="BL606" s="61">
        <v>1</v>
      </c>
      <c r="BM606" s="61">
        <v>200</v>
      </c>
      <c r="BN606" s="64">
        <v>0</v>
      </c>
      <c r="BO606" s="112"/>
      <c r="BP606" s="58">
        <v>1</v>
      </c>
      <c r="BQ606" s="175"/>
      <c r="BR606" s="61">
        <v>1</v>
      </c>
      <c r="BS606" s="61">
        <v>175</v>
      </c>
      <c r="BT606" s="64">
        <v>0</v>
      </c>
      <c r="BU606" s="112"/>
      <c r="BV606" s="64">
        <v>1</v>
      </c>
      <c r="BW606" s="112"/>
      <c r="BX606" s="172"/>
      <c r="BY606" s="64">
        <v>4</v>
      </c>
      <c r="BZ606" s="64">
        <v>0</v>
      </c>
      <c r="CA606" s="64">
        <v>4</v>
      </c>
      <c r="CB606" s="65">
        <v>0</v>
      </c>
      <c r="CC606" s="61">
        <v>0</v>
      </c>
      <c r="CD606" s="61">
        <v>85</v>
      </c>
      <c r="CE606" s="64">
        <v>0</v>
      </c>
      <c r="CF606" s="63">
        <v>0</v>
      </c>
      <c r="CG606" s="58">
        <v>0</v>
      </c>
      <c r="CH606" s="171"/>
      <c r="CI606" s="58">
        <v>1</v>
      </c>
      <c r="CJ606" s="58">
        <v>90</v>
      </c>
      <c r="CK606" s="58">
        <v>0</v>
      </c>
      <c r="CL606" s="112"/>
      <c r="CM606" s="58">
        <v>1</v>
      </c>
      <c r="CN606" s="112"/>
      <c r="CO606" s="171"/>
      <c r="CP606" s="58">
        <v>3</v>
      </c>
      <c r="CQ606" s="58">
        <v>0</v>
      </c>
      <c r="CR606" s="58">
        <v>3</v>
      </c>
      <c r="CS606" s="64">
        <v>7</v>
      </c>
      <c r="CT606" s="64">
        <v>17</v>
      </c>
      <c r="CU606" s="63">
        <v>0.41176470590000003</v>
      </c>
      <c r="CV606" s="62">
        <v>0.77251184829999997</v>
      </c>
      <c r="CW606" s="62">
        <v>0</v>
      </c>
      <c r="CX606" s="46">
        <f t="shared" si="97"/>
        <v>8.0119081041999998</v>
      </c>
      <c r="CY606" s="60">
        <v>0</v>
      </c>
      <c r="CZ606" s="60">
        <v>0</v>
      </c>
      <c r="DA606" s="46">
        <f t="shared" si="98"/>
        <v>0</v>
      </c>
      <c r="DB606" s="60">
        <v>0</v>
      </c>
      <c r="DC606" s="60">
        <v>0</v>
      </c>
      <c r="DD606" s="66">
        <v>0</v>
      </c>
      <c r="DE606" s="49">
        <f t="shared" si="99"/>
        <v>0.17323044549621622</v>
      </c>
    </row>
    <row r="607" spans="1:109" x14ac:dyDescent="0.45">
      <c r="A607" s="56" t="s">
        <v>3178</v>
      </c>
      <c r="B607" s="57" t="s">
        <v>3179</v>
      </c>
      <c r="C607" s="56" t="s">
        <v>3180</v>
      </c>
      <c r="D607" s="56" t="s">
        <v>3181</v>
      </c>
      <c r="E607" s="56" t="s">
        <v>3182</v>
      </c>
      <c r="F607" s="56" t="s">
        <v>2907</v>
      </c>
      <c r="G607" s="56" t="s">
        <v>2907</v>
      </c>
      <c r="H607" s="56" t="s">
        <v>142</v>
      </c>
      <c r="I607" s="58">
        <v>0</v>
      </c>
      <c r="J607" s="59">
        <v>99</v>
      </c>
      <c r="K607" s="60">
        <v>2.3540000000000001</v>
      </c>
      <c r="L607" s="47">
        <f>IF(K607&lt;Benchmarks!C$9,0,IF(K607&lt;Benchmarks!D$9,1,IF(K607&lt;Benchmarks!E$9,2,IF(K607&lt;Benchmarks!F$9,3,IF(K607&lt;Benchmarks!G$9,4,IF(K607&lt;Benchmarks!H$9,5,6))))))</f>
        <v>2</v>
      </c>
      <c r="M607" s="62">
        <v>0.14233576640000001</v>
      </c>
      <c r="N607" s="46">
        <f t="shared" si="90"/>
        <v>0.28467153280000002</v>
      </c>
      <c r="O607" s="60">
        <v>1.101</v>
      </c>
      <c r="P607" s="47">
        <f>IF(O607&lt;Benchmarks!C$8,0,IF(O607&lt;Benchmarks!D$8,1,IF(O607&lt;Benchmarks!E$8,2,IF(O607&lt;Benchmarks!F$8,3,IF(O607&lt;Benchmarks!G$8,4,IF(O607&lt;Benchmarks!H$8,5,6))))))</f>
        <v>2</v>
      </c>
      <c r="Q607" s="62">
        <v>1</v>
      </c>
      <c r="R607" s="46">
        <f t="shared" si="91"/>
        <v>2</v>
      </c>
      <c r="S607" s="60">
        <v>0.29199999999999998</v>
      </c>
      <c r="T607" s="47">
        <f>IF(S607&lt;Benchmarks!C$7,0,IF(S607&lt;Benchmarks!D$7,1,IF(S607&lt;Benchmarks!E$7,2,IF(S607&lt;Benchmarks!F$7,3,IF(S607&lt;Benchmarks!G$7,4,IF(S607&lt;Benchmarks!H$7,5,6))))))</f>
        <v>0</v>
      </c>
      <c r="U607" s="62">
        <v>1</v>
      </c>
      <c r="V607" s="46">
        <f t="shared" si="92"/>
        <v>0</v>
      </c>
      <c r="W607" s="60">
        <v>3.7469999999999999</v>
      </c>
      <c r="X607" s="44">
        <f>IF(W607&lt;Benchmarks!C$5,0,IF(W607&lt;Benchmarks!D$5,1,IF(W607&lt;Benchmarks!E$5,2,IF(W607&lt;Benchmarks!F$5,3,IF(W607&lt;Benchmarks!G$5,4,IF(W607&lt;Benchmarks!H$5,5,6))))))</f>
        <v>1</v>
      </c>
      <c r="Y607" s="62">
        <v>0.1861313869</v>
      </c>
      <c r="Z607" s="46">
        <f t="shared" si="93"/>
        <v>0.1861313869</v>
      </c>
      <c r="AA607" s="60">
        <v>3.395</v>
      </c>
      <c r="AB607" s="44">
        <f>IF(AA607&lt;Benchmarks!C$6,0,IF(AA607&lt;Benchmarks!D$6,1,IF(AA607&lt;Benchmarks!E$6,2,IF(AA607&lt;Benchmarks!F$6,3,IF(AA607&lt;Benchmarks!G$6,4,IF(AA607&lt;Benchmarks!H$6,5,6))))))</f>
        <v>1</v>
      </c>
      <c r="AC607" s="62">
        <v>5.1282051299999999E-2</v>
      </c>
      <c r="AD607" s="46">
        <f t="shared" si="94"/>
        <v>5.1282051299999999E-2</v>
      </c>
      <c r="AE607" s="46">
        <f t="shared" si="95"/>
        <v>2.522084971</v>
      </c>
      <c r="AF607" s="58">
        <v>30</v>
      </c>
      <c r="AG607" s="48">
        <f t="shared" si="96"/>
        <v>8.4069499033333328E-2</v>
      </c>
      <c r="AH607" s="171"/>
      <c r="AI607" s="58">
        <v>1</v>
      </c>
      <c r="AJ607" s="58">
        <v>155</v>
      </c>
      <c r="AK607" s="58">
        <v>0</v>
      </c>
      <c r="AL607" s="111"/>
      <c r="AM607" s="58">
        <v>1</v>
      </c>
      <c r="AN607" s="58">
        <v>17</v>
      </c>
      <c r="AO607" s="58">
        <v>0</v>
      </c>
      <c r="AP607" s="58">
        <v>247</v>
      </c>
      <c r="AQ607" s="58">
        <v>0</v>
      </c>
      <c r="AR607" s="62">
        <v>6.8830000000000002E-2</v>
      </c>
      <c r="AS607" s="58">
        <v>0</v>
      </c>
      <c r="AT607" s="111"/>
      <c r="AU607" s="171"/>
      <c r="AV607" s="58">
        <v>1</v>
      </c>
      <c r="AW607" s="58">
        <v>0</v>
      </c>
      <c r="AX607" s="58">
        <v>1</v>
      </c>
      <c r="AY607" s="171"/>
      <c r="AZ607" s="58">
        <v>1</v>
      </c>
      <c r="BA607" s="58">
        <v>70</v>
      </c>
      <c r="BB607" s="58">
        <v>0</v>
      </c>
      <c r="BC607" s="111"/>
      <c r="BD607" s="58">
        <v>1</v>
      </c>
      <c r="BE607" s="111"/>
      <c r="BF607" s="171"/>
      <c r="BG607" s="58">
        <v>3</v>
      </c>
      <c r="BH607" s="58">
        <v>0</v>
      </c>
      <c r="BI607" s="58">
        <v>3</v>
      </c>
      <c r="BJ607" s="58">
        <v>3</v>
      </c>
      <c r="BK607" s="175"/>
      <c r="BL607" s="61">
        <v>1</v>
      </c>
      <c r="BM607" s="61">
        <v>231</v>
      </c>
      <c r="BN607" s="64">
        <v>0</v>
      </c>
      <c r="BO607" s="112"/>
      <c r="BP607" s="58">
        <v>1</v>
      </c>
      <c r="BQ607" s="61">
        <v>14</v>
      </c>
      <c r="BR607" s="61">
        <v>0</v>
      </c>
      <c r="BS607" s="61">
        <v>277</v>
      </c>
      <c r="BT607" s="64">
        <v>0</v>
      </c>
      <c r="BU607" s="63">
        <v>5.0540000000000002E-2</v>
      </c>
      <c r="BV607" s="64">
        <v>0</v>
      </c>
      <c r="BW607" s="112"/>
      <c r="BX607" s="172"/>
      <c r="BY607" s="64">
        <v>0</v>
      </c>
      <c r="BZ607" s="64">
        <v>0</v>
      </c>
      <c r="CA607" s="64">
        <v>0</v>
      </c>
      <c r="CB607" s="177"/>
      <c r="CC607" s="61">
        <v>1</v>
      </c>
      <c r="CD607" s="61">
        <v>179</v>
      </c>
      <c r="CE607" s="64">
        <v>0</v>
      </c>
      <c r="CF607" s="112"/>
      <c r="CG607" s="58">
        <v>1</v>
      </c>
      <c r="CH607" s="58">
        <v>15</v>
      </c>
      <c r="CI607" s="58">
        <v>0</v>
      </c>
      <c r="CJ607" s="58">
        <v>216</v>
      </c>
      <c r="CK607" s="58">
        <v>0</v>
      </c>
      <c r="CL607" s="63">
        <v>6.9440000000000002E-2</v>
      </c>
      <c r="CM607" s="58">
        <v>0</v>
      </c>
      <c r="CN607" s="112"/>
      <c r="CO607" s="171"/>
      <c r="CP607" s="58">
        <v>3</v>
      </c>
      <c r="CQ607" s="58">
        <v>0</v>
      </c>
      <c r="CR607" s="58">
        <v>3</v>
      </c>
      <c r="CS607" s="64">
        <v>6</v>
      </c>
      <c r="CT607" s="64">
        <v>17</v>
      </c>
      <c r="CU607" s="63">
        <v>0.35294117650000001</v>
      </c>
      <c r="CV607" s="62">
        <v>0.75609756100000003</v>
      </c>
      <c r="CW607" s="62">
        <v>0</v>
      </c>
      <c r="CX607" s="46">
        <f t="shared" si="97"/>
        <v>2.2068243496249997</v>
      </c>
      <c r="CY607" s="60">
        <v>0</v>
      </c>
      <c r="CZ607" s="60">
        <v>0</v>
      </c>
      <c r="DA607" s="46">
        <f t="shared" si="98"/>
        <v>0</v>
      </c>
      <c r="DB607" s="60">
        <v>0</v>
      </c>
      <c r="DC607" s="60">
        <v>0</v>
      </c>
      <c r="DD607" s="66">
        <v>0</v>
      </c>
      <c r="DE607" s="49">
        <f t="shared" si="99"/>
        <v>4.7715121072972967E-2</v>
      </c>
    </row>
    <row r="608" spans="1:109" x14ac:dyDescent="0.45">
      <c r="A608" s="56" t="s">
        <v>3183</v>
      </c>
      <c r="B608" s="57" t="s">
        <v>3184</v>
      </c>
      <c r="C608" s="56" t="s">
        <v>3185</v>
      </c>
      <c r="D608" s="56" t="s">
        <v>3186</v>
      </c>
      <c r="E608" s="56" t="s">
        <v>3187</v>
      </c>
      <c r="F608" s="56" t="s">
        <v>2901</v>
      </c>
      <c r="G608" s="56" t="s">
        <v>2901</v>
      </c>
      <c r="H608" s="56" t="s">
        <v>142</v>
      </c>
      <c r="I608" s="58">
        <v>0</v>
      </c>
      <c r="J608" s="59">
        <v>143</v>
      </c>
      <c r="K608" s="60">
        <v>2.169</v>
      </c>
      <c r="L608" s="47">
        <f>IF(K608&lt;Benchmarks!C$9,0,IF(K608&lt;Benchmarks!D$9,1,IF(K608&lt;Benchmarks!E$9,2,IF(K608&lt;Benchmarks!F$9,3,IF(K608&lt;Benchmarks!G$9,4,IF(K608&lt;Benchmarks!H$9,5,6))))))</f>
        <v>0</v>
      </c>
      <c r="M608" s="62">
        <v>0.95620437960000004</v>
      </c>
      <c r="N608" s="46">
        <f t="shared" si="90"/>
        <v>0</v>
      </c>
      <c r="O608" s="60">
        <v>0.96</v>
      </c>
      <c r="P608" s="47">
        <f>IF(O608&lt;Benchmarks!C$8,0,IF(O608&lt;Benchmarks!D$8,1,IF(O608&lt;Benchmarks!E$8,2,IF(O608&lt;Benchmarks!F$8,3,IF(O608&lt;Benchmarks!G$8,4,IF(O608&lt;Benchmarks!H$8,5,6))))))</f>
        <v>0</v>
      </c>
      <c r="Q608" s="62">
        <v>1</v>
      </c>
      <c r="R608" s="46">
        <f t="shared" si="91"/>
        <v>0</v>
      </c>
      <c r="S608" s="60">
        <v>0.19</v>
      </c>
      <c r="T608" s="47">
        <f>IF(S608&lt;Benchmarks!C$7,0,IF(S608&lt;Benchmarks!D$7,1,IF(S608&lt;Benchmarks!E$7,2,IF(S608&lt;Benchmarks!F$7,3,IF(S608&lt;Benchmarks!G$7,4,IF(S608&lt;Benchmarks!H$7,5,6))))))</f>
        <v>0</v>
      </c>
      <c r="U608" s="62">
        <v>1</v>
      </c>
      <c r="V608" s="46">
        <f t="shared" si="92"/>
        <v>0</v>
      </c>
      <c r="W608" s="60">
        <v>3.319</v>
      </c>
      <c r="X608" s="44">
        <f>IF(W608&lt;Benchmarks!C$5,0,IF(W608&lt;Benchmarks!D$5,1,IF(W608&lt;Benchmarks!E$5,2,IF(W608&lt;Benchmarks!F$5,3,IF(W608&lt;Benchmarks!G$5,4,IF(W608&lt;Benchmarks!H$5,5,6))))))</f>
        <v>0</v>
      </c>
      <c r="Y608" s="62">
        <v>1</v>
      </c>
      <c r="Z608" s="46">
        <f t="shared" si="93"/>
        <v>0</v>
      </c>
      <c r="AA608" s="60">
        <v>3.1160000000000001</v>
      </c>
      <c r="AB608" s="44">
        <f>IF(AA608&lt;Benchmarks!C$6,0,IF(AA608&lt;Benchmarks!D$6,1,IF(AA608&lt;Benchmarks!E$6,2,IF(AA608&lt;Benchmarks!F$6,3,IF(AA608&lt;Benchmarks!G$6,4,IF(AA608&lt;Benchmarks!H$6,5,6))))))</f>
        <v>0</v>
      </c>
      <c r="AC608" s="62">
        <v>1</v>
      </c>
      <c r="AD608" s="46">
        <f t="shared" si="94"/>
        <v>0</v>
      </c>
      <c r="AE608" s="46">
        <f t="shared" si="95"/>
        <v>0</v>
      </c>
      <c r="AF608" s="58">
        <v>30</v>
      </c>
      <c r="AG608" s="48">
        <f t="shared" si="96"/>
        <v>0</v>
      </c>
      <c r="AH608" s="171"/>
      <c r="AI608" s="58">
        <v>1</v>
      </c>
      <c r="AJ608" s="58">
        <v>319</v>
      </c>
      <c r="AK608" s="58">
        <v>0</v>
      </c>
      <c r="AL608" s="111"/>
      <c r="AM608" s="58">
        <v>1</v>
      </c>
      <c r="AN608" s="171"/>
      <c r="AO608" s="58">
        <v>1</v>
      </c>
      <c r="AP608" s="58">
        <v>347</v>
      </c>
      <c r="AQ608" s="58">
        <v>0</v>
      </c>
      <c r="AR608" s="111"/>
      <c r="AS608" s="58">
        <v>1</v>
      </c>
      <c r="AT608" s="62">
        <v>0.58483483479999998</v>
      </c>
      <c r="AU608" s="58">
        <v>0</v>
      </c>
      <c r="AV608" s="58">
        <v>5</v>
      </c>
      <c r="AW608" s="58">
        <v>6</v>
      </c>
      <c r="AX608" s="58">
        <v>6</v>
      </c>
      <c r="AY608" s="171"/>
      <c r="AZ608" s="58">
        <v>1</v>
      </c>
      <c r="BA608" s="58">
        <v>83</v>
      </c>
      <c r="BB608" s="58">
        <v>0</v>
      </c>
      <c r="BC608" s="111"/>
      <c r="BD608" s="58">
        <v>1</v>
      </c>
      <c r="BE608" s="62">
        <v>7.3573573599999997E-2</v>
      </c>
      <c r="BF608" s="58">
        <v>0</v>
      </c>
      <c r="BG608" s="58">
        <v>5</v>
      </c>
      <c r="BH608" s="58">
        <v>0</v>
      </c>
      <c r="BI608" s="58">
        <v>5</v>
      </c>
      <c r="BJ608" s="58">
        <v>6</v>
      </c>
      <c r="BK608" s="175"/>
      <c r="BL608" s="61">
        <v>1</v>
      </c>
      <c r="BM608" s="61">
        <v>374</v>
      </c>
      <c r="BN608" s="64">
        <v>0</v>
      </c>
      <c r="BO608" s="112"/>
      <c r="BP608" s="58">
        <v>1</v>
      </c>
      <c r="BQ608" s="175"/>
      <c r="BR608" s="61">
        <v>1</v>
      </c>
      <c r="BS608" s="61">
        <v>386</v>
      </c>
      <c r="BT608" s="64">
        <v>0</v>
      </c>
      <c r="BU608" s="112"/>
      <c r="BV608" s="64">
        <v>1</v>
      </c>
      <c r="BW608" s="112"/>
      <c r="BX608" s="172"/>
      <c r="BY608" s="64">
        <v>3</v>
      </c>
      <c r="BZ608" s="64">
        <v>0</v>
      </c>
      <c r="CA608" s="64">
        <v>3</v>
      </c>
      <c r="CB608" s="65">
        <v>42</v>
      </c>
      <c r="CC608" s="61">
        <v>0</v>
      </c>
      <c r="CD608" s="61">
        <v>337</v>
      </c>
      <c r="CE608" s="64">
        <v>0</v>
      </c>
      <c r="CF608" s="63">
        <v>0.12463</v>
      </c>
      <c r="CG608" s="58">
        <v>0</v>
      </c>
      <c r="CH608" s="58">
        <v>38</v>
      </c>
      <c r="CI608" s="58">
        <v>0</v>
      </c>
      <c r="CJ608" s="58">
        <v>348</v>
      </c>
      <c r="CK608" s="58">
        <v>0</v>
      </c>
      <c r="CL608" s="63">
        <v>0.10920000000000001</v>
      </c>
      <c r="CM608" s="58">
        <v>0</v>
      </c>
      <c r="CN608" s="63">
        <v>0.19014171290000001</v>
      </c>
      <c r="CO608" s="58">
        <v>0</v>
      </c>
      <c r="CP608" s="58">
        <v>1</v>
      </c>
      <c r="CQ608" s="58">
        <v>1</v>
      </c>
      <c r="CR608" s="58">
        <v>1</v>
      </c>
      <c r="CS608" s="64">
        <v>10</v>
      </c>
      <c r="CT608" s="64">
        <v>17</v>
      </c>
      <c r="CU608" s="63">
        <v>0.58823529409999997</v>
      </c>
      <c r="CV608" s="62">
        <v>0.98195876289999995</v>
      </c>
      <c r="CW608" s="62">
        <v>0.58823529409999997</v>
      </c>
      <c r="CX608" s="46">
        <f t="shared" si="97"/>
        <v>0</v>
      </c>
      <c r="CY608" s="60">
        <v>0</v>
      </c>
      <c r="CZ608" s="60">
        <v>0</v>
      </c>
      <c r="DA608" s="46">
        <f t="shared" si="98"/>
        <v>11.764705881999999</v>
      </c>
      <c r="DB608" s="60">
        <v>0</v>
      </c>
      <c r="DC608" s="60">
        <v>0</v>
      </c>
      <c r="DD608" s="66">
        <v>0</v>
      </c>
      <c r="DE608" s="49">
        <f t="shared" si="99"/>
        <v>0.25437201907027024</v>
      </c>
    </row>
    <row r="609" spans="1:109" x14ac:dyDescent="0.45">
      <c r="A609" s="56" t="s">
        <v>3188</v>
      </c>
      <c r="B609" s="57" t="s">
        <v>3189</v>
      </c>
      <c r="C609" s="56" t="s">
        <v>3190</v>
      </c>
      <c r="D609" s="56" t="s">
        <v>3191</v>
      </c>
      <c r="E609" s="56" t="s">
        <v>3192</v>
      </c>
      <c r="F609" s="56" t="s">
        <v>2907</v>
      </c>
      <c r="G609" s="56" t="s">
        <v>2907</v>
      </c>
      <c r="H609" s="56" t="s">
        <v>142</v>
      </c>
      <c r="I609" s="58">
        <v>0</v>
      </c>
      <c r="J609" s="59">
        <v>59</v>
      </c>
      <c r="K609" s="60">
        <v>2.2050000000000001</v>
      </c>
      <c r="L609" s="47">
        <f>IF(K609&lt;Benchmarks!C$9,0,IF(K609&lt;Benchmarks!D$9,1,IF(K609&lt;Benchmarks!E$9,2,IF(K609&lt;Benchmarks!F$9,3,IF(K609&lt;Benchmarks!G$9,4,IF(K609&lt;Benchmarks!H$9,5,6))))))</f>
        <v>1</v>
      </c>
      <c r="M609" s="62">
        <v>7.6642335800000003E-2</v>
      </c>
      <c r="N609" s="46">
        <f t="shared" si="90"/>
        <v>7.6642335800000003E-2</v>
      </c>
      <c r="O609" s="60">
        <v>1.18</v>
      </c>
      <c r="P609" s="47">
        <f>IF(O609&lt;Benchmarks!C$8,0,IF(O609&lt;Benchmarks!D$8,1,IF(O609&lt;Benchmarks!E$8,2,IF(O609&lt;Benchmarks!F$8,3,IF(O609&lt;Benchmarks!G$8,4,IF(O609&lt;Benchmarks!H$8,5,6))))))</f>
        <v>4</v>
      </c>
      <c r="Q609" s="62">
        <v>1</v>
      </c>
      <c r="R609" s="46">
        <f t="shared" si="91"/>
        <v>4</v>
      </c>
      <c r="S609" s="60">
        <v>0.42499999999999999</v>
      </c>
      <c r="T609" s="47">
        <f>IF(S609&lt;Benchmarks!C$7,0,IF(S609&lt;Benchmarks!D$7,1,IF(S609&lt;Benchmarks!E$7,2,IF(S609&lt;Benchmarks!F$7,3,IF(S609&lt;Benchmarks!G$7,4,IF(S609&lt;Benchmarks!H$7,5,6))))))</f>
        <v>3</v>
      </c>
      <c r="U609" s="62">
        <v>1</v>
      </c>
      <c r="V609" s="46">
        <f t="shared" si="92"/>
        <v>3</v>
      </c>
      <c r="W609" s="60">
        <v>3.81</v>
      </c>
      <c r="X609" s="44">
        <f>IF(W609&lt;Benchmarks!C$5,0,IF(W609&lt;Benchmarks!D$5,1,IF(W609&lt;Benchmarks!E$5,2,IF(W609&lt;Benchmarks!F$5,3,IF(W609&lt;Benchmarks!G$5,4,IF(W609&lt;Benchmarks!H$5,5,6))))))</f>
        <v>2</v>
      </c>
      <c r="Y609" s="62">
        <v>0.63138686129999999</v>
      </c>
      <c r="Z609" s="46">
        <f t="shared" si="93"/>
        <v>1.2627737226</v>
      </c>
      <c r="AA609" s="60">
        <v>3.4969999999999999</v>
      </c>
      <c r="AB609" s="44">
        <f>IF(AA609&lt;Benchmarks!C$6,0,IF(AA609&lt;Benchmarks!D$6,1,IF(AA609&lt;Benchmarks!E$6,2,IF(AA609&lt;Benchmarks!F$6,3,IF(AA609&lt;Benchmarks!G$6,4,IF(AA609&lt;Benchmarks!H$6,5,6))))))</f>
        <v>2</v>
      </c>
      <c r="AC609" s="62">
        <v>0.5</v>
      </c>
      <c r="AD609" s="46">
        <f t="shared" si="94"/>
        <v>1</v>
      </c>
      <c r="AE609" s="46">
        <f t="shared" si="95"/>
        <v>9.3394160584000012</v>
      </c>
      <c r="AF609" s="58">
        <v>30</v>
      </c>
      <c r="AG609" s="48">
        <f t="shared" si="96"/>
        <v>0.31131386861333338</v>
      </c>
      <c r="AH609" s="171"/>
      <c r="AI609" s="58">
        <v>1</v>
      </c>
      <c r="AJ609" s="58">
        <v>171</v>
      </c>
      <c r="AK609" s="58">
        <v>0</v>
      </c>
      <c r="AL609" s="111"/>
      <c r="AM609" s="58">
        <v>1</v>
      </c>
      <c r="AN609" s="171"/>
      <c r="AO609" s="58">
        <v>1</v>
      </c>
      <c r="AP609" s="58">
        <v>151</v>
      </c>
      <c r="AQ609" s="58">
        <v>0</v>
      </c>
      <c r="AR609" s="111"/>
      <c r="AS609" s="58">
        <v>1</v>
      </c>
      <c r="AT609" s="62">
        <v>0.96810787669999998</v>
      </c>
      <c r="AU609" s="58">
        <v>0</v>
      </c>
      <c r="AV609" s="58">
        <v>5</v>
      </c>
      <c r="AW609" s="58">
        <v>6</v>
      </c>
      <c r="AX609" s="58">
        <v>6</v>
      </c>
      <c r="AY609" s="171"/>
      <c r="AZ609" s="58">
        <v>1</v>
      </c>
      <c r="BA609" s="58">
        <v>35</v>
      </c>
      <c r="BB609" s="58">
        <v>0</v>
      </c>
      <c r="BC609" s="111"/>
      <c r="BD609" s="58">
        <v>1</v>
      </c>
      <c r="BE609" s="62">
        <v>0.64019691779999999</v>
      </c>
      <c r="BF609" s="58">
        <v>0</v>
      </c>
      <c r="BG609" s="58">
        <v>4</v>
      </c>
      <c r="BH609" s="58">
        <v>5</v>
      </c>
      <c r="BI609" s="58">
        <v>5</v>
      </c>
      <c r="BJ609" s="58">
        <v>6</v>
      </c>
      <c r="BK609" s="61">
        <v>0</v>
      </c>
      <c r="BL609" s="61">
        <v>0</v>
      </c>
      <c r="BM609" s="61">
        <v>192</v>
      </c>
      <c r="BN609" s="64">
        <v>0</v>
      </c>
      <c r="BO609" s="63">
        <v>0</v>
      </c>
      <c r="BP609" s="58">
        <v>0</v>
      </c>
      <c r="BQ609" s="61">
        <v>0</v>
      </c>
      <c r="BR609" s="61">
        <v>0</v>
      </c>
      <c r="BS609" s="61">
        <v>171</v>
      </c>
      <c r="BT609" s="64">
        <v>0</v>
      </c>
      <c r="BU609" s="63">
        <v>0</v>
      </c>
      <c r="BV609" s="64">
        <v>0</v>
      </c>
      <c r="BW609" s="112"/>
      <c r="BX609" s="172"/>
      <c r="BY609" s="64">
        <v>6</v>
      </c>
      <c r="BZ609" s="64">
        <v>0</v>
      </c>
      <c r="CA609" s="64">
        <v>6</v>
      </c>
      <c r="CB609" s="65">
        <v>37</v>
      </c>
      <c r="CC609" s="61">
        <v>0</v>
      </c>
      <c r="CD609" s="61">
        <v>182</v>
      </c>
      <c r="CE609" s="64">
        <v>0</v>
      </c>
      <c r="CF609" s="63">
        <v>0.20330000000000001</v>
      </c>
      <c r="CG609" s="58">
        <v>0</v>
      </c>
      <c r="CH609" s="58">
        <v>37</v>
      </c>
      <c r="CI609" s="58">
        <v>0</v>
      </c>
      <c r="CJ609" s="58">
        <v>167</v>
      </c>
      <c r="CK609" s="58">
        <v>0</v>
      </c>
      <c r="CL609" s="63">
        <v>0.22156000000000001</v>
      </c>
      <c r="CM609" s="58">
        <v>0</v>
      </c>
      <c r="CN609" s="112"/>
      <c r="CO609" s="171"/>
      <c r="CP609" s="58">
        <v>0</v>
      </c>
      <c r="CQ609" s="58">
        <v>0</v>
      </c>
      <c r="CR609" s="58">
        <v>0</v>
      </c>
      <c r="CS609" s="64">
        <v>12</v>
      </c>
      <c r="CT609" s="64">
        <v>17</v>
      </c>
      <c r="CU609" s="63">
        <v>0.70588235290000001</v>
      </c>
      <c r="CV609" s="62">
        <v>0.97674418600000001</v>
      </c>
      <c r="CW609" s="62">
        <v>0.70588235290000001</v>
      </c>
      <c r="CX609" s="46">
        <f t="shared" si="97"/>
        <v>8.1719890511000006</v>
      </c>
      <c r="CY609" s="60">
        <v>0</v>
      </c>
      <c r="CZ609" s="60">
        <v>0</v>
      </c>
      <c r="DA609" s="46">
        <f t="shared" si="98"/>
        <v>14.117647057999999</v>
      </c>
      <c r="DB609" s="60">
        <v>0</v>
      </c>
      <c r="DC609" s="60">
        <v>0</v>
      </c>
      <c r="DD609" s="66">
        <v>0</v>
      </c>
      <c r="DE609" s="49">
        <f t="shared" si="99"/>
        <v>0.48193807803459465</v>
      </c>
    </row>
    <row r="610" spans="1:109" x14ac:dyDescent="0.45">
      <c r="A610" s="56" t="s">
        <v>3193</v>
      </c>
      <c r="B610" s="57" t="s">
        <v>3194</v>
      </c>
      <c r="C610" s="56" t="s">
        <v>3195</v>
      </c>
      <c r="D610" s="56" t="s">
        <v>3196</v>
      </c>
      <c r="E610" s="56" t="s">
        <v>3197</v>
      </c>
      <c r="F610" s="56" t="s">
        <v>2901</v>
      </c>
      <c r="G610" s="56" t="s">
        <v>2901</v>
      </c>
      <c r="H610" s="56" t="s">
        <v>142</v>
      </c>
      <c r="I610" s="58">
        <v>0</v>
      </c>
      <c r="J610" s="59">
        <v>146</v>
      </c>
      <c r="K610" s="60">
        <v>2.2879999999999998</v>
      </c>
      <c r="L610" s="47">
        <f>IF(K610&lt;Benchmarks!C$9,0,IF(K610&lt;Benchmarks!D$9,1,IF(K610&lt;Benchmarks!E$9,2,IF(K610&lt;Benchmarks!F$9,3,IF(K610&lt;Benchmarks!G$9,4,IF(K610&lt;Benchmarks!H$9,5,6))))))</f>
        <v>1</v>
      </c>
      <c r="M610" s="62">
        <v>0.94890510949999995</v>
      </c>
      <c r="N610" s="46">
        <f t="shared" si="90"/>
        <v>0.94890510949999995</v>
      </c>
      <c r="O610" s="60">
        <v>1.0489999999999999</v>
      </c>
      <c r="P610" s="47">
        <f>IF(O610&lt;Benchmarks!C$8,0,IF(O610&lt;Benchmarks!D$8,1,IF(O610&lt;Benchmarks!E$8,2,IF(O610&lt;Benchmarks!F$8,3,IF(O610&lt;Benchmarks!G$8,4,IF(O610&lt;Benchmarks!H$8,5,6))))))</f>
        <v>2</v>
      </c>
      <c r="Q610" s="62">
        <v>1</v>
      </c>
      <c r="R610" s="46">
        <f t="shared" si="91"/>
        <v>2</v>
      </c>
      <c r="S610" s="60">
        <v>0.20499999999999999</v>
      </c>
      <c r="T610" s="47">
        <f>IF(S610&lt;Benchmarks!C$7,0,IF(S610&lt;Benchmarks!D$7,1,IF(S610&lt;Benchmarks!E$7,2,IF(S610&lt;Benchmarks!F$7,3,IF(S610&lt;Benchmarks!G$7,4,IF(S610&lt;Benchmarks!H$7,5,6))))))</f>
        <v>0</v>
      </c>
      <c r="U610" s="62">
        <v>1</v>
      </c>
      <c r="V610" s="46">
        <f t="shared" si="92"/>
        <v>0</v>
      </c>
      <c r="W610" s="60">
        <v>3.5430000000000001</v>
      </c>
      <c r="X610" s="44">
        <f>IF(W610&lt;Benchmarks!C$5,0,IF(W610&lt;Benchmarks!D$5,1,IF(W610&lt;Benchmarks!E$5,2,IF(W610&lt;Benchmarks!F$5,3,IF(W610&lt;Benchmarks!G$5,4,IF(W610&lt;Benchmarks!H$5,5,6))))))</f>
        <v>0</v>
      </c>
      <c r="Y610" s="62">
        <v>0.99270072990000002</v>
      </c>
      <c r="Z610" s="46">
        <f t="shared" si="93"/>
        <v>0</v>
      </c>
      <c r="AA610" s="60">
        <v>3.3319999999999999</v>
      </c>
      <c r="AB610" s="44">
        <f>IF(AA610&lt;Benchmarks!C$6,0,IF(AA610&lt;Benchmarks!D$6,1,IF(AA610&lt;Benchmarks!E$6,2,IF(AA610&lt;Benchmarks!F$6,3,IF(AA610&lt;Benchmarks!G$6,4,IF(AA610&lt;Benchmarks!H$6,5,6))))))</f>
        <v>1</v>
      </c>
      <c r="AC610" s="62">
        <v>0.98717948720000004</v>
      </c>
      <c r="AD610" s="46">
        <f t="shared" si="94"/>
        <v>0.98717948720000004</v>
      </c>
      <c r="AE610" s="46">
        <f t="shared" si="95"/>
        <v>3.9360845967000002</v>
      </c>
      <c r="AF610" s="58">
        <v>30</v>
      </c>
      <c r="AG610" s="48">
        <f t="shared" si="96"/>
        <v>0.13120281989000002</v>
      </c>
      <c r="AH610" s="171"/>
      <c r="AI610" s="58">
        <v>1</v>
      </c>
      <c r="AJ610" s="58">
        <v>305</v>
      </c>
      <c r="AK610" s="58">
        <v>0</v>
      </c>
      <c r="AL610" s="111"/>
      <c r="AM610" s="58">
        <v>1</v>
      </c>
      <c r="AN610" s="171"/>
      <c r="AO610" s="58">
        <v>1</v>
      </c>
      <c r="AP610" s="58">
        <v>343</v>
      </c>
      <c r="AQ610" s="58">
        <v>0</v>
      </c>
      <c r="AR610" s="111"/>
      <c r="AS610" s="58">
        <v>1</v>
      </c>
      <c r="AT610" s="62">
        <v>1.4980281689999999</v>
      </c>
      <c r="AU610" s="58">
        <v>0</v>
      </c>
      <c r="AV610" s="58">
        <v>6</v>
      </c>
      <c r="AW610" s="58">
        <v>6</v>
      </c>
      <c r="AX610" s="58">
        <v>6</v>
      </c>
      <c r="AY610" s="171"/>
      <c r="AZ610" s="58">
        <v>1</v>
      </c>
      <c r="BA610" s="58">
        <v>84</v>
      </c>
      <c r="BB610" s="58">
        <v>0</v>
      </c>
      <c r="BC610" s="111"/>
      <c r="BD610" s="58">
        <v>1</v>
      </c>
      <c r="BE610" s="62">
        <v>0.99211267609999998</v>
      </c>
      <c r="BF610" s="58">
        <v>0</v>
      </c>
      <c r="BG610" s="58">
        <v>5</v>
      </c>
      <c r="BH610" s="58">
        <v>6</v>
      </c>
      <c r="BI610" s="58">
        <v>6</v>
      </c>
      <c r="BJ610" s="58">
        <v>6</v>
      </c>
      <c r="BK610" s="175"/>
      <c r="BL610" s="61">
        <v>1</v>
      </c>
      <c r="BM610" s="61">
        <v>368</v>
      </c>
      <c r="BN610" s="64">
        <v>0</v>
      </c>
      <c r="BO610" s="112"/>
      <c r="BP610" s="58">
        <v>1</v>
      </c>
      <c r="BQ610" s="61">
        <v>0</v>
      </c>
      <c r="BR610" s="61">
        <v>0</v>
      </c>
      <c r="BS610" s="61">
        <v>371</v>
      </c>
      <c r="BT610" s="64">
        <v>0</v>
      </c>
      <c r="BU610" s="63">
        <v>0</v>
      </c>
      <c r="BV610" s="64">
        <v>0</v>
      </c>
      <c r="BW610" s="112"/>
      <c r="BX610" s="64">
        <v>2</v>
      </c>
      <c r="BY610" s="64">
        <v>6</v>
      </c>
      <c r="BZ610" s="64">
        <v>6</v>
      </c>
      <c r="CA610" s="64">
        <v>6</v>
      </c>
      <c r="CB610" s="177"/>
      <c r="CC610" s="61">
        <v>1</v>
      </c>
      <c r="CD610" s="61">
        <v>269</v>
      </c>
      <c r="CE610" s="64">
        <v>0</v>
      </c>
      <c r="CF610" s="112"/>
      <c r="CG610" s="58">
        <v>1</v>
      </c>
      <c r="CH610" s="171"/>
      <c r="CI610" s="58">
        <v>1</v>
      </c>
      <c r="CJ610" s="58">
        <v>270</v>
      </c>
      <c r="CK610" s="58">
        <v>0</v>
      </c>
      <c r="CL610" s="112"/>
      <c r="CM610" s="58">
        <v>1</v>
      </c>
      <c r="CN610" s="112"/>
      <c r="CO610" s="171"/>
      <c r="CP610" s="58">
        <v>5</v>
      </c>
      <c r="CQ610" s="58">
        <v>0</v>
      </c>
      <c r="CR610" s="58">
        <v>5</v>
      </c>
      <c r="CS610" s="64">
        <v>17</v>
      </c>
      <c r="CT610" s="64">
        <v>17</v>
      </c>
      <c r="CU610" s="63">
        <v>1</v>
      </c>
      <c r="CV610" s="62">
        <v>0.91521197009999999</v>
      </c>
      <c r="CW610" s="62">
        <v>0.5</v>
      </c>
      <c r="CX610" s="46">
        <f t="shared" si="97"/>
        <v>3.4440740221125004</v>
      </c>
      <c r="CY610" s="60">
        <v>0</v>
      </c>
      <c r="CZ610" s="60">
        <v>0</v>
      </c>
      <c r="DA610" s="46">
        <f t="shared" si="98"/>
        <v>10</v>
      </c>
      <c r="DB610" s="60">
        <v>0</v>
      </c>
      <c r="DC610" s="60">
        <v>0</v>
      </c>
      <c r="DD610" s="66">
        <v>0</v>
      </c>
      <c r="DE610" s="49">
        <f t="shared" si="99"/>
        <v>0.29068268155918919</v>
      </c>
    </row>
    <row r="611" spans="1:109" x14ac:dyDescent="0.45">
      <c r="A611" s="56" t="s">
        <v>3198</v>
      </c>
      <c r="B611" s="57" t="s">
        <v>3199</v>
      </c>
      <c r="C611" s="56" t="s">
        <v>3200</v>
      </c>
      <c r="D611" s="56" t="s">
        <v>3201</v>
      </c>
      <c r="E611" s="56" t="s">
        <v>3202</v>
      </c>
      <c r="F611" s="56" t="s">
        <v>2901</v>
      </c>
      <c r="G611" s="56" t="s">
        <v>2901</v>
      </c>
      <c r="H611" s="56" t="s">
        <v>142</v>
      </c>
      <c r="I611" s="58">
        <v>0</v>
      </c>
      <c r="J611" s="59">
        <v>99</v>
      </c>
      <c r="K611" s="60">
        <v>1.7949999999999999</v>
      </c>
      <c r="L611" s="47">
        <f>IF(K611&lt;Benchmarks!C$9,0,IF(K611&lt;Benchmarks!D$9,1,IF(K611&lt;Benchmarks!E$9,2,IF(K611&lt;Benchmarks!F$9,3,IF(K611&lt;Benchmarks!G$9,4,IF(K611&lt;Benchmarks!H$9,5,6))))))</f>
        <v>0</v>
      </c>
      <c r="M611" s="62">
        <v>0.75912408760000005</v>
      </c>
      <c r="N611" s="46">
        <f t="shared" si="90"/>
        <v>0</v>
      </c>
      <c r="O611" s="60">
        <v>1.2370000000000001</v>
      </c>
      <c r="P611" s="47">
        <f>IF(O611&lt;Benchmarks!C$8,0,IF(O611&lt;Benchmarks!D$8,1,IF(O611&lt;Benchmarks!E$8,2,IF(O611&lt;Benchmarks!F$8,3,IF(O611&lt;Benchmarks!G$8,4,IF(O611&lt;Benchmarks!H$8,5,6))))))</f>
        <v>5</v>
      </c>
      <c r="Q611" s="62">
        <v>1</v>
      </c>
      <c r="R611" s="46">
        <f t="shared" si="91"/>
        <v>5</v>
      </c>
      <c r="S611" s="60">
        <v>0.42499999999999999</v>
      </c>
      <c r="T611" s="47">
        <f>IF(S611&lt;Benchmarks!C$7,0,IF(S611&lt;Benchmarks!D$7,1,IF(S611&lt;Benchmarks!E$7,2,IF(S611&lt;Benchmarks!F$7,3,IF(S611&lt;Benchmarks!G$7,4,IF(S611&lt;Benchmarks!H$7,5,6))))))</f>
        <v>3</v>
      </c>
      <c r="U611" s="62">
        <v>1</v>
      </c>
      <c r="V611" s="46">
        <f t="shared" si="92"/>
        <v>3</v>
      </c>
      <c r="W611" s="60">
        <v>3.456</v>
      </c>
      <c r="X611" s="44">
        <f>IF(W611&lt;Benchmarks!C$5,0,IF(W611&lt;Benchmarks!D$5,1,IF(W611&lt;Benchmarks!E$5,2,IF(W611&lt;Benchmarks!F$5,3,IF(W611&lt;Benchmarks!G$5,4,IF(W611&lt;Benchmarks!H$5,5,6))))))</f>
        <v>0</v>
      </c>
      <c r="Y611" s="62">
        <v>1</v>
      </c>
      <c r="Z611" s="46">
        <f t="shared" si="93"/>
        <v>0</v>
      </c>
      <c r="AA611" s="60">
        <v>3.2269999999999999</v>
      </c>
      <c r="AB611" s="44">
        <f>IF(AA611&lt;Benchmarks!C$6,0,IF(AA611&lt;Benchmarks!D$6,1,IF(AA611&lt;Benchmarks!E$6,2,IF(AA611&lt;Benchmarks!F$6,3,IF(AA611&lt;Benchmarks!G$6,4,IF(AA611&lt;Benchmarks!H$6,5,6))))))</f>
        <v>0</v>
      </c>
      <c r="AC611" s="62">
        <v>1</v>
      </c>
      <c r="AD611" s="46">
        <f t="shared" si="94"/>
        <v>0</v>
      </c>
      <c r="AE611" s="46">
        <f t="shared" si="95"/>
        <v>8</v>
      </c>
      <c r="AF611" s="58">
        <v>30</v>
      </c>
      <c r="AG611" s="48">
        <f t="shared" si="96"/>
        <v>0.26666666666666666</v>
      </c>
      <c r="AH611" s="171"/>
      <c r="AI611" s="58">
        <v>1</v>
      </c>
      <c r="AJ611" s="58">
        <v>194</v>
      </c>
      <c r="AK611" s="58">
        <v>0</v>
      </c>
      <c r="AL611" s="111"/>
      <c r="AM611" s="58">
        <v>1</v>
      </c>
      <c r="AN611" s="171"/>
      <c r="AO611" s="58">
        <v>1</v>
      </c>
      <c r="AP611" s="58">
        <v>225</v>
      </c>
      <c r="AQ611" s="58">
        <v>0</v>
      </c>
      <c r="AR611" s="111"/>
      <c r="AS611" s="58">
        <v>1</v>
      </c>
      <c r="AT611" s="111"/>
      <c r="AU611" s="171"/>
      <c r="AV611" s="58">
        <v>5</v>
      </c>
      <c r="AW611" s="58">
        <v>0</v>
      </c>
      <c r="AX611" s="58">
        <v>5</v>
      </c>
      <c r="AY611" s="171"/>
      <c r="AZ611" s="58">
        <v>1</v>
      </c>
      <c r="BA611" s="58">
        <v>52</v>
      </c>
      <c r="BB611" s="58">
        <v>0</v>
      </c>
      <c r="BC611" s="111"/>
      <c r="BD611" s="58">
        <v>1</v>
      </c>
      <c r="BE611" s="111"/>
      <c r="BF611" s="171"/>
      <c r="BG611" s="58">
        <v>5</v>
      </c>
      <c r="BH611" s="58">
        <v>0</v>
      </c>
      <c r="BI611" s="58">
        <v>5</v>
      </c>
      <c r="BJ611" s="58">
        <v>5</v>
      </c>
      <c r="BK611" s="175"/>
      <c r="BL611" s="61">
        <v>1</v>
      </c>
      <c r="BM611" s="61">
        <v>208</v>
      </c>
      <c r="BN611" s="64">
        <v>0</v>
      </c>
      <c r="BO611" s="112"/>
      <c r="BP611" s="58">
        <v>1</v>
      </c>
      <c r="BQ611" s="175"/>
      <c r="BR611" s="61">
        <v>1</v>
      </c>
      <c r="BS611" s="61">
        <v>238</v>
      </c>
      <c r="BT611" s="64">
        <v>0</v>
      </c>
      <c r="BU611" s="112"/>
      <c r="BV611" s="64">
        <v>1</v>
      </c>
      <c r="BW611" s="112"/>
      <c r="BX611" s="172"/>
      <c r="BY611" s="64">
        <v>4</v>
      </c>
      <c r="BZ611" s="64">
        <v>0</v>
      </c>
      <c r="CA611" s="64">
        <v>4</v>
      </c>
      <c r="CB611" s="65">
        <v>20</v>
      </c>
      <c r="CC611" s="61">
        <v>0</v>
      </c>
      <c r="CD611" s="61">
        <v>165</v>
      </c>
      <c r="CE611" s="64">
        <v>0</v>
      </c>
      <c r="CF611" s="63">
        <v>0.12121</v>
      </c>
      <c r="CG611" s="58">
        <v>0</v>
      </c>
      <c r="CH611" s="58">
        <v>46</v>
      </c>
      <c r="CI611" s="58">
        <v>0</v>
      </c>
      <c r="CJ611" s="58">
        <v>237</v>
      </c>
      <c r="CK611" s="58">
        <v>0</v>
      </c>
      <c r="CL611" s="63">
        <v>0.19409000000000001</v>
      </c>
      <c r="CM611" s="58">
        <v>0</v>
      </c>
      <c r="CN611" s="112"/>
      <c r="CO611" s="171"/>
      <c r="CP611" s="58">
        <v>0</v>
      </c>
      <c r="CQ611" s="58">
        <v>0</v>
      </c>
      <c r="CR611" s="58">
        <v>0</v>
      </c>
      <c r="CS611" s="64">
        <v>9</v>
      </c>
      <c r="CT611" s="64">
        <v>17</v>
      </c>
      <c r="CU611" s="63">
        <v>0.52941176469999995</v>
      </c>
      <c r="CV611" s="62">
        <v>0.9673469388</v>
      </c>
      <c r="CW611" s="62">
        <v>0.52941176469999995</v>
      </c>
      <c r="CX611" s="46">
        <f t="shared" si="97"/>
        <v>7</v>
      </c>
      <c r="CY611" s="60">
        <v>0</v>
      </c>
      <c r="CZ611" s="60">
        <v>0</v>
      </c>
      <c r="DA611" s="46">
        <f t="shared" si="98"/>
        <v>10.588235293999999</v>
      </c>
      <c r="DB611" s="60">
        <v>0</v>
      </c>
      <c r="DC611" s="60">
        <v>0</v>
      </c>
      <c r="DD611" s="66">
        <v>0</v>
      </c>
      <c r="DE611" s="49">
        <f t="shared" si="99"/>
        <v>0.38028616851891894</v>
      </c>
    </row>
    <row r="612" spans="1:109" x14ac:dyDescent="0.45">
      <c r="A612" s="56" t="s">
        <v>3203</v>
      </c>
      <c r="B612" s="57" t="s">
        <v>3204</v>
      </c>
      <c r="C612" s="56" t="s">
        <v>3205</v>
      </c>
      <c r="D612" s="56" t="s">
        <v>3206</v>
      </c>
      <c r="E612" s="56" t="s">
        <v>3207</v>
      </c>
      <c r="F612" s="56" t="s">
        <v>2901</v>
      </c>
      <c r="G612" s="56" t="s">
        <v>2901</v>
      </c>
      <c r="H612" s="56" t="s">
        <v>142</v>
      </c>
      <c r="I612" s="58">
        <v>0</v>
      </c>
      <c r="J612" s="59">
        <v>75</v>
      </c>
      <c r="K612" s="60">
        <v>2.1480000000000001</v>
      </c>
      <c r="L612" s="47">
        <f>IF(K612&lt;Benchmarks!C$9,0,IF(K612&lt;Benchmarks!D$9,1,IF(K612&lt;Benchmarks!E$9,2,IF(K612&lt;Benchmarks!F$9,3,IF(K612&lt;Benchmarks!G$9,4,IF(K612&lt;Benchmarks!H$9,5,6))))))</f>
        <v>0</v>
      </c>
      <c r="M612" s="62">
        <v>0.85036496350000002</v>
      </c>
      <c r="N612" s="46">
        <f t="shared" si="90"/>
        <v>0</v>
      </c>
      <c r="O612" s="60">
        <v>1.0840000000000001</v>
      </c>
      <c r="P612" s="47">
        <f>IF(O612&lt;Benchmarks!C$8,0,IF(O612&lt;Benchmarks!D$8,1,IF(O612&lt;Benchmarks!E$8,2,IF(O612&lt;Benchmarks!F$8,3,IF(O612&lt;Benchmarks!G$8,4,IF(O612&lt;Benchmarks!H$8,5,6))))))</f>
        <v>2</v>
      </c>
      <c r="Q612" s="62">
        <v>1</v>
      </c>
      <c r="R612" s="46">
        <f t="shared" si="91"/>
        <v>2</v>
      </c>
      <c r="S612" s="60">
        <v>0.28100000000000003</v>
      </c>
      <c r="T612" s="47">
        <f>IF(S612&lt;Benchmarks!C$7,0,IF(S612&lt;Benchmarks!D$7,1,IF(S612&lt;Benchmarks!E$7,2,IF(S612&lt;Benchmarks!F$7,3,IF(S612&lt;Benchmarks!G$7,4,IF(S612&lt;Benchmarks!H$7,5,6))))))</f>
        <v>0</v>
      </c>
      <c r="U612" s="62">
        <v>1</v>
      </c>
      <c r="V612" s="46">
        <f t="shared" si="92"/>
        <v>0</v>
      </c>
      <c r="W612" s="60">
        <v>3.5129999999999999</v>
      </c>
      <c r="X612" s="44">
        <f>IF(W612&lt;Benchmarks!C$5,0,IF(W612&lt;Benchmarks!D$5,1,IF(W612&lt;Benchmarks!E$5,2,IF(W612&lt;Benchmarks!F$5,3,IF(W612&lt;Benchmarks!G$5,4,IF(W612&lt;Benchmarks!H$5,5,6))))))</f>
        <v>0</v>
      </c>
      <c r="Y612" s="62">
        <v>0.95255474449999999</v>
      </c>
      <c r="Z612" s="46">
        <f t="shared" si="93"/>
        <v>0</v>
      </c>
      <c r="AA612" s="60">
        <v>3.056</v>
      </c>
      <c r="AB612" s="44">
        <f>IF(AA612&lt;Benchmarks!C$6,0,IF(AA612&lt;Benchmarks!D$6,1,IF(AA612&lt;Benchmarks!E$6,2,IF(AA612&lt;Benchmarks!F$6,3,IF(AA612&lt;Benchmarks!G$6,4,IF(AA612&lt;Benchmarks!H$6,5,6))))))</f>
        <v>0</v>
      </c>
      <c r="AC612" s="62">
        <v>0.85897435899999997</v>
      </c>
      <c r="AD612" s="46">
        <f t="shared" si="94"/>
        <v>0</v>
      </c>
      <c r="AE612" s="46">
        <f t="shared" si="95"/>
        <v>2</v>
      </c>
      <c r="AF612" s="58">
        <v>30</v>
      </c>
      <c r="AG612" s="48">
        <f t="shared" si="96"/>
        <v>6.6666666666666666E-2</v>
      </c>
      <c r="AH612" s="58">
        <v>0</v>
      </c>
      <c r="AI612" s="58">
        <v>0</v>
      </c>
      <c r="AJ612" s="58">
        <v>76</v>
      </c>
      <c r="AK612" s="58">
        <v>0</v>
      </c>
      <c r="AL612" s="62">
        <v>0</v>
      </c>
      <c r="AM612" s="58">
        <v>0</v>
      </c>
      <c r="AN612" s="171"/>
      <c r="AO612" s="58">
        <v>1</v>
      </c>
      <c r="AP612" s="58">
        <v>110</v>
      </c>
      <c r="AQ612" s="58">
        <v>0</v>
      </c>
      <c r="AR612" s="111"/>
      <c r="AS612" s="58">
        <v>1</v>
      </c>
      <c r="AT612" s="111"/>
      <c r="AU612" s="171"/>
      <c r="AV612" s="58">
        <v>6</v>
      </c>
      <c r="AW612" s="58">
        <v>0</v>
      </c>
      <c r="AX612" s="58">
        <v>6</v>
      </c>
      <c r="AY612" s="171"/>
      <c r="AZ612" s="58">
        <v>1</v>
      </c>
      <c r="BA612" s="58">
        <v>31</v>
      </c>
      <c r="BB612" s="58">
        <v>0</v>
      </c>
      <c r="BC612" s="111"/>
      <c r="BD612" s="58">
        <v>1</v>
      </c>
      <c r="BE612" s="111"/>
      <c r="BF612" s="171"/>
      <c r="BG612" s="58">
        <v>4</v>
      </c>
      <c r="BH612" s="58">
        <v>0</v>
      </c>
      <c r="BI612" s="58">
        <v>4</v>
      </c>
      <c r="BJ612" s="58">
        <v>6</v>
      </c>
      <c r="BK612" s="175"/>
      <c r="BL612" s="61">
        <v>1</v>
      </c>
      <c r="BM612" s="61">
        <v>95</v>
      </c>
      <c r="BN612" s="64">
        <v>0</v>
      </c>
      <c r="BO612" s="112"/>
      <c r="BP612" s="58">
        <v>1</v>
      </c>
      <c r="BQ612" s="61">
        <v>0</v>
      </c>
      <c r="BR612" s="61">
        <v>0</v>
      </c>
      <c r="BS612" s="61">
        <v>115</v>
      </c>
      <c r="BT612" s="64">
        <v>0</v>
      </c>
      <c r="BU612" s="63">
        <v>0</v>
      </c>
      <c r="BV612" s="64">
        <v>0</v>
      </c>
      <c r="BW612" s="112"/>
      <c r="BX612" s="64">
        <v>2</v>
      </c>
      <c r="BY612" s="64">
        <v>6</v>
      </c>
      <c r="BZ612" s="64">
        <v>6</v>
      </c>
      <c r="CA612" s="64">
        <v>6</v>
      </c>
      <c r="CB612" s="177"/>
      <c r="CC612" s="61">
        <v>1</v>
      </c>
      <c r="CD612" s="61">
        <v>87</v>
      </c>
      <c r="CE612" s="64">
        <v>0</v>
      </c>
      <c r="CF612" s="112"/>
      <c r="CG612" s="58">
        <v>1</v>
      </c>
      <c r="CH612" s="171"/>
      <c r="CI612" s="58">
        <v>1</v>
      </c>
      <c r="CJ612" s="58">
        <v>112</v>
      </c>
      <c r="CK612" s="58">
        <v>0</v>
      </c>
      <c r="CL612" s="112"/>
      <c r="CM612" s="58">
        <v>1</v>
      </c>
      <c r="CN612" s="112"/>
      <c r="CO612" s="171"/>
      <c r="CP612" s="58">
        <v>4</v>
      </c>
      <c r="CQ612" s="58">
        <v>0</v>
      </c>
      <c r="CR612" s="58">
        <v>4</v>
      </c>
      <c r="CS612" s="64">
        <v>16</v>
      </c>
      <c r="CT612" s="64">
        <v>17</v>
      </c>
      <c r="CU612" s="63">
        <v>0.94117647059999998</v>
      </c>
      <c r="CV612" s="62">
        <v>0.89600000000000002</v>
      </c>
      <c r="CW612" s="62">
        <v>0</v>
      </c>
      <c r="CX612" s="46">
        <f t="shared" si="97"/>
        <v>1.75</v>
      </c>
      <c r="CY612" s="60">
        <v>0</v>
      </c>
      <c r="CZ612" s="60">
        <v>0</v>
      </c>
      <c r="DA612" s="46">
        <f t="shared" si="98"/>
        <v>0</v>
      </c>
      <c r="DB612" s="60">
        <v>0</v>
      </c>
      <c r="DC612" s="60">
        <v>0</v>
      </c>
      <c r="DD612" s="66">
        <v>0</v>
      </c>
      <c r="DE612" s="49">
        <f t="shared" si="99"/>
        <v>3.783783783783784E-2</v>
      </c>
    </row>
    <row r="613" spans="1:109" x14ac:dyDescent="0.45">
      <c r="A613" s="56" t="s">
        <v>3208</v>
      </c>
      <c r="B613" s="57" t="s">
        <v>3209</v>
      </c>
      <c r="C613" s="56" t="s">
        <v>3210</v>
      </c>
      <c r="D613" s="56" t="s">
        <v>3211</v>
      </c>
      <c r="E613" s="56" t="s">
        <v>3212</v>
      </c>
      <c r="F613" s="56" t="s">
        <v>2901</v>
      </c>
      <c r="G613" s="56" t="s">
        <v>2901</v>
      </c>
      <c r="H613" s="56" t="s">
        <v>142</v>
      </c>
      <c r="I613" s="58">
        <v>0</v>
      </c>
      <c r="J613" s="59">
        <v>188</v>
      </c>
      <c r="K613" s="60">
        <v>2.4009999999999998</v>
      </c>
      <c r="L613" s="47">
        <f>IF(K613&lt;Benchmarks!C$9,0,IF(K613&lt;Benchmarks!D$9,1,IF(K613&lt;Benchmarks!E$9,2,IF(K613&lt;Benchmarks!F$9,3,IF(K613&lt;Benchmarks!G$9,4,IF(K613&lt;Benchmarks!H$9,5,6))))))</f>
        <v>2</v>
      </c>
      <c r="M613" s="62">
        <v>0.42700729929999998</v>
      </c>
      <c r="N613" s="46">
        <f t="shared" si="90"/>
        <v>0.85401459859999995</v>
      </c>
      <c r="O613" s="60">
        <v>1.0169999999999999</v>
      </c>
      <c r="P613" s="47">
        <f>IF(O613&lt;Benchmarks!C$8,0,IF(O613&lt;Benchmarks!D$8,1,IF(O613&lt;Benchmarks!E$8,2,IF(O613&lt;Benchmarks!F$8,3,IF(O613&lt;Benchmarks!G$8,4,IF(O613&lt;Benchmarks!H$8,5,6))))))</f>
        <v>1</v>
      </c>
      <c r="Q613" s="62">
        <v>1</v>
      </c>
      <c r="R613" s="46">
        <f t="shared" si="91"/>
        <v>1</v>
      </c>
      <c r="S613" s="60">
        <v>0.23</v>
      </c>
      <c r="T613" s="47">
        <f>IF(S613&lt;Benchmarks!C$7,0,IF(S613&lt;Benchmarks!D$7,1,IF(S613&lt;Benchmarks!E$7,2,IF(S613&lt;Benchmarks!F$7,3,IF(S613&lt;Benchmarks!G$7,4,IF(S613&lt;Benchmarks!H$7,5,6))))))</f>
        <v>0</v>
      </c>
      <c r="U613" s="62">
        <v>1</v>
      </c>
      <c r="V613" s="46">
        <f t="shared" si="92"/>
        <v>0</v>
      </c>
      <c r="W613" s="60">
        <v>3.6480000000000001</v>
      </c>
      <c r="X613" s="44">
        <f>IF(W613&lt;Benchmarks!C$5,0,IF(W613&lt;Benchmarks!D$5,1,IF(W613&lt;Benchmarks!E$5,2,IF(W613&lt;Benchmarks!F$5,3,IF(W613&lt;Benchmarks!G$5,4,IF(W613&lt;Benchmarks!H$5,5,6))))))</f>
        <v>1</v>
      </c>
      <c r="Y613" s="62">
        <v>0.49635036500000002</v>
      </c>
      <c r="Z613" s="46">
        <f t="shared" si="93"/>
        <v>0.49635036500000002</v>
      </c>
      <c r="AA613" s="60">
        <v>3.2050000000000001</v>
      </c>
      <c r="AB613" s="44">
        <f>IF(AA613&lt;Benchmarks!C$6,0,IF(AA613&lt;Benchmarks!D$6,1,IF(AA613&lt;Benchmarks!E$6,2,IF(AA613&lt;Benchmarks!F$6,3,IF(AA613&lt;Benchmarks!G$6,4,IF(AA613&lt;Benchmarks!H$6,5,6))))))</f>
        <v>0</v>
      </c>
      <c r="AC613" s="62">
        <v>0.32051282050000002</v>
      </c>
      <c r="AD613" s="46">
        <f t="shared" si="94"/>
        <v>0</v>
      </c>
      <c r="AE613" s="46">
        <f t="shared" si="95"/>
        <v>2.3503649636000001</v>
      </c>
      <c r="AF613" s="58">
        <v>30</v>
      </c>
      <c r="AG613" s="48">
        <f t="shared" si="96"/>
        <v>7.8345498786666676E-2</v>
      </c>
      <c r="AH613" s="58">
        <v>28</v>
      </c>
      <c r="AI613" s="58">
        <v>0</v>
      </c>
      <c r="AJ613" s="58">
        <v>503</v>
      </c>
      <c r="AK613" s="58">
        <v>0</v>
      </c>
      <c r="AL613" s="62">
        <v>5.5669999999999997E-2</v>
      </c>
      <c r="AM613" s="58">
        <v>0</v>
      </c>
      <c r="AN613" s="58">
        <v>43</v>
      </c>
      <c r="AO613" s="58">
        <v>0</v>
      </c>
      <c r="AP613" s="58">
        <v>460</v>
      </c>
      <c r="AQ613" s="58">
        <v>0</v>
      </c>
      <c r="AR613" s="62">
        <v>9.3479999999999994E-2</v>
      </c>
      <c r="AS613" s="58">
        <v>0</v>
      </c>
      <c r="AT613" s="111"/>
      <c r="AU613" s="171"/>
      <c r="AV613" s="58">
        <v>0</v>
      </c>
      <c r="AW613" s="58">
        <v>0</v>
      </c>
      <c r="AX613" s="58">
        <v>0</v>
      </c>
      <c r="AY613" s="58">
        <v>12</v>
      </c>
      <c r="AZ613" s="58">
        <v>0</v>
      </c>
      <c r="BA613" s="58">
        <v>118</v>
      </c>
      <c r="BB613" s="58">
        <v>0</v>
      </c>
      <c r="BC613" s="62">
        <v>0.10169</v>
      </c>
      <c r="BD613" s="58">
        <v>0</v>
      </c>
      <c r="BE613" s="111"/>
      <c r="BF613" s="171"/>
      <c r="BG613" s="58">
        <v>0</v>
      </c>
      <c r="BH613" s="58">
        <v>0</v>
      </c>
      <c r="BI613" s="58">
        <v>0</v>
      </c>
      <c r="BJ613" s="58">
        <v>0</v>
      </c>
      <c r="BK613" s="61">
        <v>14</v>
      </c>
      <c r="BL613" s="61">
        <v>0</v>
      </c>
      <c r="BM613" s="61">
        <v>596</v>
      </c>
      <c r="BN613" s="64">
        <v>0</v>
      </c>
      <c r="BO613" s="63">
        <v>2.349E-2</v>
      </c>
      <c r="BP613" s="58">
        <v>0</v>
      </c>
      <c r="BQ613" s="175"/>
      <c r="BR613" s="61">
        <v>1</v>
      </c>
      <c r="BS613" s="61">
        <v>554</v>
      </c>
      <c r="BT613" s="64">
        <v>0</v>
      </c>
      <c r="BU613" s="112"/>
      <c r="BV613" s="64">
        <v>1</v>
      </c>
      <c r="BW613" s="112"/>
      <c r="BX613" s="64">
        <v>2</v>
      </c>
      <c r="BY613" s="64">
        <v>3</v>
      </c>
      <c r="BZ613" s="64">
        <v>5</v>
      </c>
      <c r="CA613" s="64">
        <v>5</v>
      </c>
      <c r="CB613" s="177"/>
      <c r="CC613" s="61">
        <v>1</v>
      </c>
      <c r="CD613" s="61">
        <v>358</v>
      </c>
      <c r="CE613" s="64">
        <v>0</v>
      </c>
      <c r="CF613" s="112"/>
      <c r="CG613" s="58">
        <v>1</v>
      </c>
      <c r="CH613" s="58">
        <v>22</v>
      </c>
      <c r="CI613" s="58">
        <v>0</v>
      </c>
      <c r="CJ613" s="58">
        <v>380</v>
      </c>
      <c r="CK613" s="58">
        <v>0</v>
      </c>
      <c r="CL613" s="63">
        <v>5.7889999999999997E-2</v>
      </c>
      <c r="CM613" s="58">
        <v>0</v>
      </c>
      <c r="CN613" s="112"/>
      <c r="CO613" s="171"/>
      <c r="CP613" s="58">
        <v>4</v>
      </c>
      <c r="CQ613" s="58">
        <v>0</v>
      </c>
      <c r="CR613" s="58">
        <v>4</v>
      </c>
      <c r="CS613" s="64">
        <v>9</v>
      </c>
      <c r="CT613" s="64">
        <v>17</v>
      </c>
      <c r="CU613" s="63">
        <v>0.52941176469999995</v>
      </c>
      <c r="CV613" s="62">
        <v>0.98372513559999997</v>
      </c>
      <c r="CW613" s="62">
        <v>0.52941176469999995</v>
      </c>
      <c r="CX613" s="46">
        <f t="shared" si="97"/>
        <v>2.0565693431500001</v>
      </c>
      <c r="CY613" s="60">
        <v>0</v>
      </c>
      <c r="CZ613" s="60">
        <v>0</v>
      </c>
      <c r="DA613" s="46">
        <f t="shared" si="98"/>
        <v>10.588235293999999</v>
      </c>
      <c r="DB613" s="60">
        <v>0</v>
      </c>
      <c r="DC613" s="60">
        <v>0</v>
      </c>
      <c r="DD613" s="66">
        <v>0</v>
      </c>
      <c r="DE613" s="49">
        <f t="shared" si="99"/>
        <v>0.27340118134378377</v>
      </c>
    </row>
    <row r="614" spans="1:109" x14ac:dyDescent="0.45">
      <c r="A614" s="56" t="s">
        <v>3213</v>
      </c>
      <c r="B614" s="57" t="s">
        <v>3214</v>
      </c>
      <c r="C614" s="56" t="s">
        <v>3215</v>
      </c>
      <c r="D614" s="56" t="s">
        <v>3216</v>
      </c>
      <c r="E614" s="56" t="s">
        <v>3217</v>
      </c>
      <c r="F614" s="56" t="s">
        <v>2907</v>
      </c>
      <c r="G614" s="56" t="s">
        <v>2907</v>
      </c>
      <c r="H614" s="56" t="s">
        <v>142</v>
      </c>
      <c r="I614" s="58">
        <v>0</v>
      </c>
      <c r="J614" s="59">
        <v>216</v>
      </c>
      <c r="K614" s="60">
        <v>2.0649999999999999</v>
      </c>
      <c r="L614" s="47">
        <f>IF(K614&lt;Benchmarks!C$9,0,IF(K614&lt;Benchmarks!D$9,1,IF(K614&lt;Benchmarks!E$9,2,IF(K614&lt;Benchmarks!F$9,3,IF(K614&lt;Benchmarks!G$9,4,IF(K614&lt;Benchmarks!H$9,5,6))))))</f>
        <v>0</v>
      </c>
      <c r="M614" s="62">
        <v>0.39416058389999997</v>
      </c>
      <c r="N614" s="46">
        <f t="shared" si="90"/>
        <v>0</v>
      </c>
      <c r="O614" s="60">
        <v>1.1579999999999999</v>
      </c>
      <c r="P614" s="47">
        <f>IF(O614&lt;Benchmarks!C$8,0,IF(O614&lt;Benchmarks!D$8,1,IF(O614&lt;Benchmarks!E$8,2,IF(O614&lt;Benchmarks!F$8,3,IF(O614&lt;Benchmarks!G$8,4,IF(O614&lt;Benchmarks!H$8,5,6))))))</f>
        <v>3</v>
      </c>
      <c r="Q614" s="62">
        <v>1</v>
      </c>
      <c r="R614" s="46">
        <f t="shared" si="91"/>
        <v>3</v>
      </c>
      <c r="S614" s="60">
        <v>0.16700000000000001</v>
      </c>
      <c r="T614" s="47">
        <f>IF(S614&lt;Benchmarks!C$7,0,IF(S614&lt;Benchmarks!D$7,1,IF(S614&lt;Benchmarks!E$7,2,IF(S614&lt;Benchmarks!F$7,3,IF(S614&lt;Benchmarks!G$7,4,IF(S614&lt;Benchmarks!H$7,5,6))))))</f>
        <v>0</v>
      </c>
      <c r="U614" s="62">
        <v>1</v>
      </c>
      <c r="V614" s="46">
        <f t="shared" si="92"/>
        <v>0</v>
      </c>
      <c r="W614" s="60">
        <v>3.39</v>
      </c>
      <c r="X614" s="44">
        <f>IF(W614&lt;Benchmarks!C$5,0,IF(W614&lt;Benchmarks!D$5,1,IF(W614&lt;Benchmarks!E$5,2,IF(W614&lt;Benchmarks!F$5,3,IF(W614&lt;Benchmarks!G$5,4,IF(W614&lt;Benchmarks!H$5,5,6))))))</f>
        <v>0</v>
      </c>
      <c r="Y614" s="62">
        <v>0.95985401459999997</v>
      </c>
      <c r="Z614" s="46">
        <f t="shared" si="93"/>
        <v>0</v>
      </c>
      <c r="AA614" s="60">
        <v>3.1520000000000001</v>
      </c>
      <c r="AB614" s="44">
        <f>IF(AA614&lt;Benchmarks!C$6,0,IF(AA614&lt;Benchmarks!D$6,1,IF(AA614&lt;Benchmarks!E$6,2,IF(AA614&lt;Benchmarks!F$6,3,IF(AA614&lt;Benchmarks!G$6,4,IF(AA614&lt;Benchmarks!H$6,5,6))))))</f>
        <v>0</v>
      </c>
      <c r="AC614" s="62">
        <v>0.87179487180000004</v>
      </c>
      <c r="AD614" s="46">
        <f t="shared" si="94"/>
        <v>0</v>
      </c>
      <c r="AE614" s="46">
        <f t="shared" si="95"/>
        <v>3</v>
      </c>
      <c r="AF614" s="58">
        <v>30</v>
      </c>
      <c r="AG614" s="48">
        <f t="shared" si="96"/>
        <v>0.1</v>
      </c>
      <c r="AH614" s="171"/>
      <c r="AI614" s="58">
        <v>1</v>
      </c>
      <c r="AJ614" s="58">
        <v>562</v>
      </c>
      <c r="AK614" s="58">
        <v>0</v>
      </c>
      <c r="AL614" s="111"/>
      <c r="AM614" s="58">
        <v>1</v>
      </c>
      <c r="AN614" s="171"/>
      <c r="AO614" s="58">
        <v>1</v>
      </c>
      <c r="AP614" s="58">
        <v>630</v>
      </c>
      <c r="AQ614" s="58">
        <v>0</v>
      </c>
      <c r="AR614" s="111"/>
      <c r="AS614" s="58">
        <v>1</v>
      </c>
      <c r="AT614" s="62">
        <v>2.6470588235000001</v>
      </c>
      <c r="AU614" s="58">
        <v>0</v>
      </c>
      <c r="AV614" s="58">
        <v>6</v>
      </c>
      <c r="AW614" s="58">
        <v>6</v>
      </c>
      <c r="AX614" s="58">
        <v>6</v>
      </c>
      <c r="AY614" s="171"/>
      <c r="AZ614" s="58">
        <v>1</v>
      </c>
      <c r="BA614" s="58">
        <v>151</v>
      </c>
      <c r="BB614" s="58">
        <v>0</v>
      </c>
      <c r="BC614" s="111"/>
      <c r="BD614" s="58">
        <v>1</v>
      </c>
      <c r="BE614" s="62">
        <v>2.2094117647</v>
      </c>
      <c r="BF614" s="58">
        <v>0</v>
      </c>
      <c r="BG614" s="58">
        <v>6</v>
      </c>
      <c r="BH614" s="58">
        <v>6</v>
      </c>
      <c r="BI614" s="58">
        <v>6</v>
      </c>
      <c r="BJ614" s="58">
        <v>6</v>
      </c>
      <c r="BK614" s="175"/>
      <c r="BL614" s="61">
        <v>1</v>
      </c>
      <c r="BM614" s="61">
        <v>681</v>
      </c>
      <c r="BN614" s="64">
        <v>0</v>
      </c>
      <c r="BO614" s="112"/>
      <c r="BP614" s="58">
        <v>1</v>
      </c>
      <c r="BQ614" s="175"/>
      <c r="BR614" s="61">
        <v>1</v>
      </c>
      <c r="BS614" s="61">
        <v>705</v>
      </c>
      <c r="BT614" s="64">
        <v>0</v>
      </c>
      <c r="BU614" s="112"/>
      <c r="BV614" s="64">
        <v>1</v>
      </c>
      <c r="BW614" s="63">
        <v>0.51702997279999996</v>
      </c>
      <c r="BX614" s="64">
        <v>0</v>
      </c>
      <c r="BY614" s="64">
        <v>4</v>
      </c>
      <c r="BZ614" s="64">
        <v>5</v>
      </c>
      <c r="CA614" s="64">
        <v>5</v>
      </c>
      <c r="CB614" s="65">
        <v>75</v>
      </c>
      <c r="CC614" s="61">
        <v>0</v>
      </c>
      <c r="CD614" s="61">
        <v>579</v>
      </c>
      <c r="CE614" s="64">
        <v>0</v>
      </c>
      <c r="CF614" s="63">
        <v>0.12953000000000001</v>
      </c>
      <c r="CG614" s="58">
        <v>0</v>
      </c>
      <c r="CH614" s="58">
        <v>52</v>
      </c>
      <c r="CI614" s="58">
        <v>0</v>
      </c>
      <c r="CJ614" s="58">
        <v>609</v>
      </c>
      <c r="CK614" s="58">
        <v>0</v>
      </c>
      <c r="CL614" s="63">
        <v>8.5389999999999994E-2</v>
      </c>
      <c r="CM614" s="58">
        <v>0</v>
      </c>
      <c r="CN614" s="63">
        <v>0.51295758280000003</v>
      </c>
      <c r="CO614" s="58">
        <v>0</v>
      </c>
      <c r="CP614" s="58">
        <v>2</v>
      </c>
      <c r="CQ614" s="58">
        <v>5</v>
      </c>
      <c r="CR614" s="58">
        <v>5</v>
      </c>
      <c r="CS614" s="64">
        <v>16</v>
      </c>
      <c r="CT614" s="64">
        <v>17</v>
      </c>
      <c r="CU614" s="63">
        <v>0.94117647059999998</v>
      </c>
      <c r="CV614" s="62">
        <v>0.99856321839999995</v>
      </c>
      <c r="CW614" s="62">
        <v>0.94117647059999998</v>
      </c>
      <c r="CX614" s="46">
        <f t="shared" si="97"/>
        <v>2.625</v>
      </c>
      <c r="CY614" s="60">
        <v>0</v>
      </c>
      <c r="CZ614" s="60">
        <v>0</v>
      </c>
      <c r="DA614" s="46">
        <f t="shared" si="98"/>
        <v>18.823529411999999</v>
      </c>
      <c r="DB614" s="60">
        <v>0</v>
      </c>
      <c r="DC614" s="60">
        <v>0</v>
      </c>
      <c r="DD614" s="66">
        <v>0</v>
      </c>
      <c r="DE614" s="49">
        <f t="shared" si="99"/>
        <v>0.46375198728648648</v>
      </c>
    </row>
    <row r="615" spans="1:109" x14ac:dyDescent="0.45">
      <c r="A615" s="56" t="s">
        <v>3218</v>
      </c>
      <c r="B615" s="57" t="s">
        <v>3219</v>
      </c>
      <c r="C615" s="56" t="s">
        <v>3220</v>
      </c>
      <c r="D615" s="56" t="s">
        <v>3221</v>
      </c>
      <c r="E615" s="56" t="s">
        <v>3222</v>
      </c>
      <c r="F615" s="56" t="s">
        <v>2901</v>
      </c>
      <c r="G615" s="56" t="s">
        <v>2901</v>
      </c>
      <c r="H615" s="56" t="s">
        <v>142</v>
      </c>
      <c r="I615" s="58">
        <v>0</v>
      </c>
      <c r="J615" s="59">
        <v>38</v>
      </c>
      <c r="K615" s="60">
        <v>2.149</v>
      </c>
      <c r="L615" s="47">
        <f>IF(K615&lt;Benchmarks!C$9,0,IF(K615&lt;Benchmarks!D$9,1,IF(K615&lt;Benchmarks!E$9,2,IF(K615&lt;Benchmarks!F$9,3,IF(K615&lt;Benchmarks!G$9,4,IF(K615&lt;Benchmarks!H$9,5,6))))))</f>
        <v>0</v>
      </c>
      <c r="M615" s="62">
        <v>0.48175182480000001</v>
      </c>
      <c r="N615" s="46">
        <f t="shared" si="90"/>
        <v>0</v>
      </c>
      <c r="O615" s="60">
        <v>1.286</v>
      </c>
      <c r="P615" s="47">
        <f>IF(O615&lt;Benchmarks!C$8,0,IF(O615&lt;Benchmarks!D$8,1,IF(O615&lt;Benchmarks!E$8,2,IF(O615&lt;Benchmarks!F$8,3,IF(O615&lt;Benchmarks!G$8,4,IF(O615&lt;Benchmarks!H$8,5,6))))))</f>
        <v>5</v>
      </c>
      <c r="Q615" s="62">
        <v>1</v>
      </c>
      <c r="R615" s="46">
        <f t="shared" si="91"/>
        <v>5</v>
      </c>
      <c r="S615" s="60">
        <v>0.42799999999999999</v>
      </c>
      <c r="T615" s="47">
        <f>IF(S615&lt;Benchmarks!C$7,0,IF(S615&lt;Benchmarks!D$7,1,IF(S615&lt;Benchmarks!E$7,2,IF(S615&lt;Benchmarks!F$7,3,IF(S615&lt;Benchmarks!G$7,4,IF(S615&lt;Benchmarks!H$7,5,6))))))</f>
        <v>3</v>
      </c>
      <c r="U615" s="62">
        <v>1</v>
      </c>
      <c r="V615" s="46">
        <f t="shared" si="92"/>
        <v>3</v>
      </c>
      <c r="W615" s="60">
        <v>3.8639999999999999</v>
      </c>
      <c r="X615" s="44">
        <f>IF(W615&lt;Benchmarks!C$5,0,IF(W615&lt;Benchmarks!D$5,1,IF(W615&lt;Benchmarks!E$5,2,IF(W615&lt;Benchmarks!F$5,3,IF(W615&lt;Benchmarks!G$5,4,IF(W615&lt;Benchmarks!H$5,5,6))))))</f>
        <v>2</v>
      </c>
      <c r="Y615" s="62">
        <v>0.93795620440000005</v>
      </c>
      <c r="Z615" s="46">
        <f t="shared" si="93"/>
        <v>1.8759124088000001</v>
      </c>
      <c r="AA615" s="60">
        <v>3.4</v>
      </c>
      <c r="AB615" s="44">
        <f>IF(AA615&lt;Benchmarks!C$6,0,IF(AA615&lt;Benchmarks!D$6,1,IF(AA615&lt;Benchmarks!E$6,2,IF(AA615&lt;Benchmarks!F$6,3,IF(AA615&lt;Benchmarks!G$6,4,IF(AA615&lt;Benchmarks!H$6,5,6))))))</f>
        <v>1</v>
      </c>
      <c r="AC615" s="62">
        <v>0.78205128209999997</v>
      </c>
      <c r="AD615" s="46">
        <f t="shared" si="94"/>
        <v>0.78205128209999997</v>
      </c>
      <c r="AE615" s="46">
        <f t="shared" si="95"/>
        <v>10.657963690900001</v>
      </c>
      <c r="AF615" s="58">
        <v>30</v>
      </c>
      <c r="AG615" s="48">
        <f t="shared" si="96"/>
        <v>0.35526545636333334</v>
      </c>
      <c r="AH615" s="58">
        <v>0</v>
      </c>
      <c r="AI615" s="58">
        <v>0</v>
      </c>
      <c r="AJ615" s="58">
        <v>39</v>
      </c>
      <c r="AK615" s="58">
        <v>0</v>
      </c>
      <c r="AL615" s="62">
        <v>0</v>
      </c>
      <c r="AM615" s="58">
        <v>0</v>
      </c>
      <c r="AN615" s="58">
        <v>0</v>
      </c>
      <c r="AO615" s="58">
        <v>0</v>
      </c>
      <c r="AP615" s="58">
        <v>33</v>
      </c>
      <c r="AQ615" s="58">
        <v>0</v>
      </c>
      <c r="AR615" s="62">
        <v>0</v>
      </c>
      <c r="AS615" s="58">
        <v>0</v>
      </c>
      <c r="AT615" s="111"/>
      <c r="AU615" s="171"/>
      <c r="AV615" s="58">
        <v>6</v>
      </c>
      <c r="AW615" s="58">
        <v>0</v>
      </c>
      <c r="AX615" s="58">
        <v>6</v>
      </c>
      <c r="AY615" s="58">
        <v>0</v>
      </c>
      <c r="AZ615" s="58">
        <v>0</v>
      </c>
      <c r="BA615" s="171"/>
      <c r="BB615" s="58">
        <v>1</v>
      </c>
      <c r="BC615" s="111"/>
      <c r="BD615" s="58">
        <v>1</v>
      </c>
      <c r="BE615" s="111"/>
      <c r="BF615" s="171"/>
      <c r="BG615" s="171"/>
      <c r="BH615" s="171"/>
      <c r="BI615" s="171"/>
      <c r="BJ615" s="58">
        <v>6</v>
      </c>
      <c r="BK615" s="175"/>
      <c r="BL615" s="61">
        <v>1</v>
      </c>
      <c r="BM615" s="61">
        <v>43</v>
      </c>
      <c r="BN615" s="64">
        <v>0</v>
      </c>
      <c r="BO615" s="112"/>
      <c r="BP615" s="58">
        <v>1</v>
      </c>
      <c r="BQ615" s="61">
        <v>0</v>
      </c>
      <c r="BR615" s="61">
        <v>0</v>
      </c>
      <c r="BS615" s="61">
        <v>39</v>
      </c>
      <c r="BT615" s="64">
        <v>0</v>
      </c>
      <c r="BU615" s="63">
        <v>0</v>
      </c>
      <c r="BV615" s="64">
        <v>0</v>
      </c>
      <c r="BW615" s="112"/>
      <c r="BX615" s="64">
        <v>2</v>
      </c>
      <c r="BY615" s="64">
        <v>6</v>
      </c>
      <c r="BZ615" s="64">
        <v>6</v>
      </c>
      <c r="CA615" s="64">
        <v>6</v>
      </c>
      <c r="CB615" s="65">
        <v>0</v>
      </c>
      <c r="CC615" s="61">
        <v>0</v>
      </c>
      <c r="CD615" s="61">
        <v>38</v>
      </c>
      <c r="CE615" s="64">
        <v>0</v>
      </c>
      <c r="CF615" s="63">
        <v>0</v>
      </c>
      <c r="CG615" s="58">
        <v>0</v>
      </c>
      <c r="CH615" s="171"/>
      <c r="CI615" s="58">
        <v>1</v>
      </c>
      <c r="CJ615" s="58">
        <v>35</v>
      </c>
      <c r="CK615" s="58">
        <v>0</v>
      </c>
      <c r="CL615" s="112"/>
      <c r="CM615" s="58">
        <v>1</v>
      </c>
      <c r="CN615" s="112"/>
      <c r="CO615" s="171"/>
      <c r="CP615" s="58">
        <v>4</v>
      </c>
      <c r="CQ615" s="58">
        <v>0</v>
      </c>
      <c r="CR615" s="58">
        <v>4</v>
      </c>
      <c r="CS615" s="64">
        <v>16</v>
      </c>
      <c r="CT615" s="64">
        <v>17</v>
      </c>
      <c r="CU615" s="63">
        <v>0.94117647059999998</v>
      </c>
      <c r="CV615" s="62">
        <v>0.64406779660000002</v>
      </c>
      <c r="CW615" s="62">
        <v>0</v>
      </c>
      <c r="CX615" s="46">
        <f t="shared" si="97"/>
        <v>9.3257182295375003</v>
      </c>
      <c r="CY615" s="60">
        <v>0</v>
      </c>
      <c r="CZ615" s="60">
        <v>0</v>
      </c>
      <c r="DA615" s="46">
        <f t="shared" si="98"/>
        <v>0</v>
      </c>
      <c r="DB615" s="60">
        <v>0</v>
      </c>
      <c r="DC615" s="60">
        <v>0</v>
      </c>
      <c r="DD615" s="66">
        <v>0</v>
      </c>
      <c r="DE615" s="49">
        <f t="shared" si="99"/>
        <v>0.20163715090891893</v>
      </c>
    </row>
    <row r="616" spans="1:109" x14ac:dyDescent="0.45">
      <c r="A616" s="56" t="s">
        <v>3223</v>
      </c>
      <c r="B616" s="57" t="s">
        <v>3224</v>
      </c>
      <c r="C616" s="56" t="s">
        <v>3225</v>
      </c>
      <c r="D616" s="56" t="s">
        <v>3226</v>
      </c>
      <c r="E616" s="56" t="s">
        <v>3227</v>
      </c>
      <c r="F616" s="56" t="s">
        <v>2907</v>
      </c>
      <c r="G616" s="56" t="s">
        <v>2907</v>
      </c>
      <c r="H616" s="56" t="s">
        <v>142</v>
      </c>
      <c r="I616" s="58">
        <v>0</v>
      </c>
      <c r="J616" s="59">
        <v>48</v>
      </c>
      <c r="K616" s="60">
        <v>2.8820000000000001</v>
      </c>
      <c r="L616" s="47">
        <f>IF(K616&lt;Benchmarks!C$9,0,IF(K616&lt;Benchmarks!D$9,1,IF(K616&lt;Benchmarks!E$9,2,IF(K616&lt;Benchmarks!F$9,3,IF(K616&lt;Benchmarks!G$9,4,IF(K616&lt;Benchmarks!H$9,5,6))))))</f>
        <v>5</v>
      </c>
      <c r="M616" s="62">
        <v>0.97810218979999997</v>
      </c>
      <c r="N616" s="46">
        <f t="shared" si="90"/>
        <v>4.8905109489999994</v>
      </c>
      <c r="O616" s="60">
        <v>1.6140000000000001</v>
      </c>
      <c r="P616" s="47">
        <f>IF(O616&lt;Benchmarks!C$8,0,IF(O616&lt;Benchmarks!D$8,1,IF(O616&lt;Benchmarks!E$8,2,IF(O616&lt;Benchmarks!F$8,3,IF(O616&lt;Benchmarks!G$8,4,IF(O616&lt;Benchmarks!H$8,5,6))))))</f>
        <v>6</v>
      </c>
      <c r="Q616" s="62">
        <v>1</v>
      </c>
      <c r="R616" s="46">
        <f t="shared" si="91"/>
        <v>6</v>
      </c>
      <c r="S616" s="60">
        <v>0.32</v>
      </c>
      <c r="T616" s="47">
        <f>IF(S616&lt;Benchmarks!C$7,0,IF(S616&lt;Benchmarks!D$7,1,IF(S616&lt;Benchmarks!E$7,2,IF(S616&lt;Benchmarks!F$7,3,IF(S616&lt;Benchmarks!G$7,4,IF(S616&lt;Benchmarks!H$7,5,6))))))</f>
        <v>1</v>
      </c>
      <c r="U616" s="62">
        <v>1</v>
      </c>
      <c r="V616" s="46">
        <f t="shared" si="92"/>
        <v>1</v>
      </c>
      <c r="W616" s="60">
        <v>4.8159999999999998</v>
      </c>
      <c r="X616" s="44">
        <f>IF(W616&lt;Benchmarks!C$5,0,IF(W616&lt;Benchmarks!D$5,1,IF(W616&lt;Benchmarks!E$5,2,IF(W616&lt;Benchmarks!F$5,3,IF(W616&lt;Benchmarks!G$5,4,IF(W616&lt;Benchmarks!H$5,5,6))))))</f>
        <v>5</v>
      </c>
      <c r="Y616" s="62">
        <v>1</v>
      </c>
      <c r="Z616" s="46">
        <f t="shared" si="93"/>
        <v>5</v>
      </c>
      <c r="AA616" s="60">
        <v>4.4379999999999997</v>
      </c>
      <c r="AB616" s="44">
        <f>IF(AA616&lt;Benchmarks!C$6,0,IF(AA616&lt;Benchmarks!D$6,1,IF(AA616&lt;Benchmarks!E$6,2,IF(AA616&lt;Benchmarks!F$6,3,IF(AA616&lt;Benchmarks!G$6,4,IF(AA616&lt;Benchmarks!H$6,5,6))))))</f>
        <v>6</v>
      </c>
      <c r="AC616" s="62">
        <v>1</v>
      </c>
      <c r="AD616" s="46">
        <f t="shared" si="94"/>
        <v>6</v>
      </c>
      <c r="AE616" s="46">
        <f t="shared" si="95"/>
        <v>22.890510948999999</v>
      </c>
      <c r="AF616" s="58">
        <v>30</v>
      </c>
      <c r="AG616" s="48">
        <f t="shared" si="96"/>
        <v>0.76301703163333334</v>
      </c>
      <c r="AH616" s="171"/>
      <c r="AI616" s="58">
        <v>1</v>
      </c>
      <c r="AJ616" s="58">
        <v>64</v>
      </c>
      <c r="AK616" s="58">
        <v>0</v>
      </c>
      <c r="AL616" s="111"/>
      <c r="AM616" s="58">
        <v>1</v>
      </c>
      <c r="AN616" s="171"/>
      <c r="AO616" s="58">
        <v>1</v>
      </c>
      <c r="AP616" s="58">
        <v>84</v>
      </c>
      <c r="AQ616" s="58">
        <v>0</v>
      </c>
      <c r="AR616" s="111"/>
      <c r="AS616" s="58">
        <v>1</v>
      </c>
      <c r="AT616" s="62">
        <v>0.35221541090000003</v>
      </c>
      <c r="AU616" s="58">
        <v>0</v>
      </c>
      <c r="AV616" s="58">
        <v>0</v>
      </c>
      <c r="AW616" s="58">
        <v>3</v>
      </c>
      <c r="AX616" s="58">
        <v>3</v>
      </c>
      <c r="AY616" s="171"/>
      <c r="AZ616" s="58">
        <v>1</v>
      </c>
      <c r="BA616" s="171"/>
      <c r="BB616" s="58">
        <v>4</v>
      </c>
      <c r="BC616" s="111"/>
      <c r="BD616" s="58">
        <v>1</v>
      </c>
      <c r="BE616" s="111"/>
      <c r="BF616" s="171"/>
      <c r="BG616" s="171"/>
      <c r="BH616" s="171"/>
      <c r="BI616" s="171"/>
      <c r="BJ616" s="58">
        <v>3</v>
      </c>
      <c r="BK616" s="61">
        <v>13</v>
      </c>
      <c r="BL616" s="61">
        <v>0</v>
      </c>
      <c r="BM616" s="61">
        <v>103</v>
      </c>
      <c r="BN616" s="64">
        <v>0</v>
      </c>
      <c r="BO616" s="63">
        <v>0.12620999999999999</v>
      </c>
      <c r="BP616" s="58">
        <v>0</v>
      </c>
      <c r="BQ616" s="61">
        <v>13</v>
      </c>
      <c r="BR616" s="61">
        <v>0</v>
      </c>
      <c r="BS616" s="61">
        <v>141</v>
      </c>
      <c r="BT616" s="64">
        <v>0</v>
      </c>
      <c r="BU616" s="63">
        <v>9.2200000000000004E-2</v>
      </c>
      <c r="BV616" s="64">
        <v>0</v>
      </c>
      <c r="BW616" s="63">
        <v>0.2694715157</v>
      </c>
      <c r="BX616" s="64">
        <v>0</v>
      </c>
      <c r="BY616" s="64">
        <v>0</v>
      </c>
      <c r="BZ616" s="64">
        <v>2</v>
      </c>
      <c r="CA616" s="64">
        <v>2</v>
      </c>
      <c r="CB616" s="65">
        <v>16</v>
      </c>
      <c r="CC616" s="61">
        <v>0</v>
      </c>
      <c r="CD616" s="61">
        <v>103</v>
      </c>
      <c r="CE616" s="64">
        <v>0</v>
      </c>
      <c r="CF616" s="63">
        <v>0.15534000000000001</v>
      </c>
      <c r="CG616" s="58">
        <v>0</v>
      </c>
      <c r="CH616" s="58">
        <v>13</v>
      </c>
      <c r="CI616" s="58">
        <v>0</v>
      </c>
      <c r="CJ616" s="58">
        <v>135</v>
      </c>
      <c r="CK616" s="58">
        <v>0</v>
      </c>
      <c r="CL616" s="63">
        <v>9.6299999999999997E-2</v>
      </c>
      <c r="CM616" s="58">
        <v>0</v>
      </c>
      <c r="CN616" s="63">
        <v>0.52780261039999998</v>
      </c>
      <c r="CO616" s="58">
        <v>0</v>
      </c>
      <c r="CP616" s="58">
        <v>2</v>
      </c>
      <c r="CQ616" s="58">
        <v>5</v>
      </c>
      <c r="CR616" s="58">
        <v>5</v>
      </c>
      <c r="CS616" s="64">
        <v>10</v>
      </c>
      <c r="CT616" s="64">
        <v>17</v>
      </c>
      <c r="CU616" s="63">
        <v>0.58823529409999997</v>
      </c>
      <c r="CV616" s="62">
        <v>0.98550724639999998</v>
      </c>
      <c r="CW616" s="62">
        <v>0.58823529409999997</v>
      </c>
      <c r="CX616" s="46">
        <f t="shared" si="97"/>
        <v>20.029197080374999</v>
      </c>
      <c r="CY616" s="60">
        <v>0</v>
      </c>
      <c r="CZ616" s="60">
        <v>0</v>
      </c>
      <c r="DA616" s="46">
        <f t="shared" si="98"/>
        <v>11.764705881999999</v>
      </c>
      <c r="DB616" s="60">
        <v>0</v>
      </c>
      <c r="DC616" s="60">
        <v>0</v>
      </c>
      <c r="DD616" s="66">
        <v>0</v>
      </c>
      <c r="DE616" s="49">
        <f t="shared" si="99"/>
        <v>0.68743573972702698</v>
      </c>
    </row>
    <row r="617" spans="1:109" x14ac:dyDescent="0.45">
      <c r="A617" s="56" t="s">
        <v>3228</v>
      </c>
      <c r="B617" s="57" t="s">
        <v>3229</v>
      </c>
      <c r="C617" s="56" t="s">
        <v>3230</v>
      </c>
      <c r="D617" s="56" t="s">
        <v>3231</v>
      </c>
      <c r="E617" s="56" t="s">
        <v>3232</v>
      </c>
      <c r="F617" s="56" t="s">
        <v>2901</v>
      </c>
      <c r="G617" s="56" t="s">
        <v>2901</v>
      </c>
      <c r="H617" s="56" t="s">
        <v>142</v>
      </c>
      <c r="I617" s="58">
        <v>0</v>
      </c>
      <c r="J617" s="59">
        <v>99</v>
      </c>
      <c r="K617" s="60">
        <v>2.2749999999999999</v>
      </c>
      <c r="L617" s="47">
        <f>IF(K617&lt;Benchmarks!C$9,0,IF(K617&lt;Benchmarks!D$9,1,IF(K617&lt;Benchmarks!E$9,2,IF(K617&lt;Benchmarks!F$9,3,IF(K617&lt;Benchmarks!G$9,4,IF(K617&lt;Benchmarks!H$9,5,6))))))</f>
        <v>1</v>
      </c>
      <c r="M617" s="62">
        <v>0.21532846720000001</v>
      </c>
      <c r="N617" s="46">
        <f t="shared" si="90"/>
        <v>0.21532846720000001</v>
      </c>
      <c r="O617" s="60">
        <v>1.319</v>
      </c>
      <c r="P617" s="47">
        <f>IF(O617&lt;Benchmarks!C$8,0,IF(O617&lt;Benchmarks!D$8,1,IF(O617&lt;Benchmarks!E$8,2,IF(O617&lt;Benchmarks!F$8,3,IF(O617&lt;Benchmarks!G$8,4,IF(O617&lt;Benchmarks!H$8,5,6))))))</f>
        <v>5</v>
      </c>
      <c r="Q617" s="62">
        <v>1</v>
      </c>
      <c r="R617" s="46">
        <f t="shared" si="91"/>
        <v>5</v>
      </c>
      <c r="S617" s="60">
        <v>0.253</v>
      </c>
      <c r="T617" s="47">
        <f>IF(S617&lt;Benchmarks!C$7,0,IF(S617&lt;Benchmarks!D$7,1,IF(S617&lt;Benchmarks!E$7,2,IF(S617&lt;Benchmarks!F$7,3,IF(S617&lt;Benchmarks!G$7,4,IF(S617&lt;Benchmarks!H$7,5,6))))))</f>
        <v>0</v>
      </c>
      <c r="U617" s="62">
        <v>1</v>
      </c>
      <c r="V617" s="46">
        <f t="shared" si="92"/>
        <v>0</v>
      </c>
      <c r="W617" s="60">
        <v>3.847</v>
      </c>
      <c r="X617" s="44">
        <f>IF(W617&lt;Benchmarks!C$5,0,IF(W617&lt;Benchmarks!D$5,1,IF(W617&lt;Benchmarks!E$5,2,IF(W617&lt;Benchmarks!F$5,3,IF(W617&lt;Benchmarks!G$5,4,IF(W617&lt;Benchmarks!H$5,5,6))))))</f>
        <v>2</v>
      </c>
      <c r="Y617" s="62">
        <v>0.70437956199999996</v>
      </c>
      <c r="Z617" s="46">
        <f t="shared" si="93"/>
        <v>1.4087591239999999</v>
      </c>
      <c r="AA617" s="60">
        <v>3.3940000000000001</v>
      </c>
      <c r="AB617" s="44">
        <f>IF(AA617&lt;Benchmarks!C$6,0,IF(AA617&lt;Benchmarks!D$6,1,IF(AA617&lt;Benchmarks!E$6,2,IF(AA617&lt;Benchmarks!F$6,3,IF(AA617&lt;Benchmarks!G$6,4,IF(AA617&lt;Benchmarks!H$6,5,6))))))</f>
        <v>1</v>
      </c>
      <c r="AC617" s="62">
        <v>0.1538461538</v>
      </c>
      <c r="AD617" s="46">
        <f t="shared" si="94"/>
        <v>0.1538461538</v>
      </c>
      <c r="AE617" s="46">
        <f t="shared" si="95"/>
        <v>6.7779337449999995</v>
      </c>
      <c r="AF617" s="58">
        <v>30</v>
      </c>
      <c r="AG617" s="48">
        <f t="shared" si="96"/>
        <v>0.2259311248333333</v>
      </c>
      <c r="AH617" s="58">
        <v>11</v>
      </c>
      <c r="AI617" s="58">
        <v>0</v>
      </c>
      <c r="AJ617" s="58">
        <v>177</v>
      </c>
      <c r="AK617" s="58">
        <v>0</v>
      </c>
      <c r="AL617" s="62">
        <v>6.2149999999999997E-2</v>
      </c>
      <c r="AM617" s="58">
        <v>0</v>
      </c>
      <c r="AN617" s="171"/>
      <c r="AO617" s="58">
        <v>1</v>
      </c>
      <c r="AP617" s="58">
        <v>173</v>
      </c>
      <c r="AQ617" s="58">
        <v>0</v>
      </c>
      <c r="AR617" s="111"/>
      <c r="AS617" s="58">
        <v>1</v>
      </c>
      <c r="AT617" s="111"/>
      <c r="AU617" s="58">
        <v>2</v>
      </c>
      <c r="AV617" s="58">
        <v>4</v>
      </c>
      <c r="AW617" s="58">
        <v>5</v>
      </c>
      <c r="AX617" s="58">
        <v>5</v>
      </c>
      <c r="AY617" s="171"/>
      <c r="AZ617" s="58">
        <v>1</v>
      </c>
      <c r="BA617" s="58">
        <v>49</v>
      </c>
      <c r="BB617" s="58">
        <v>0</v>
      </c>
      <c r="BC617" s="111"/>
      <c r="BD617" s="58">
        <v>1</v>
      </c>
      <c r="BE617" s="111"/>
      <c r="BF617" s="58">
        <v>2</v>
      </c>
      <c r="BG617" s="58">
        <v>3</v>
      </c>
      <c r="BH617" s="58">
        <v>4</v>
      </c>
      <c r="BI617" s="58">
        <v>4</v>
      </c>
      <c r="BJ617" s="58">
        <v>5</v>
      </c>
      <c r="BK617" s="61">
        <v>0</v>
      </c>
      <c r="BL617" s="61">
        <v>0</v>
      </c>
      <c r="BM617" s="61">
        <v>201</v>
      </c>
      <c r="BN617" s="64">
        <v>0</v>
      </c>
      <c r="BO617" s="63">
        <v>0</v>
      </c>
      <c r="BP617" s="58">
        <v>0</v>
      </c>
      <c r="BQ617" s="175"/>
      <c r="BR617" s="61">
        <v>1</v>
      </c>
      <c r="BS617" s="61">
        <v>200</v>
      </c>
      <c r="BT617" s="64">
        <v>0</v>
      </c>
      <c r="BU617" s="112"/>
      <c r="BV617" s="64">
        <v>1</v>
      </c>
      <c r="BW617" s="112"/>
      <c r="BX617" s="172"/>
      <c r="BY617" s="64">
        <v>2</v>
      </c>
      <c r="BZ617" s="64">
        <v>0</v>
      </c>
      <c r="CA617" s="64">
        <v>2</v>
      </c>
      <c r="CB617" s="65">
        <v>18</v>
      </c>
      <c r="CC617" s="61">
        <v>0</v>
      </c>
      <c r="CD617" s="61">
        <v>197</v>
      </c>
      <c r="CE617" s="64">
        <v>0</v>
      </c>
      <c r="CF617" s="63">
        <v>9.1370000000000007E-2</v>
      </c>
      <c r="CG617" s="58">
        <v>0</v>
      </c>
      <c r="CH617" s="58">
        <v>12</v>
      </c>
      <c r="CI617" s="58">
        <v>0</v>
      </c>
      <c r="CJ617" s="58">
        <v>191</v>
      </c>
      <c r="CK617" s="58">
        <v>0</v>
      </c>
      <c r="CL617" s="63">
        <v>6.2829999999999997E-2</v>
      </c>
      <c r="CM617" s="58">
        <v>0</v>
      </c>
      <c r="CN617" s="63">
        <v>0.59594904989999997</v>
      </c>
      <c r="CO617" s="58">
        <v>0</v>
      </c>
      <c r="CP617" s="58">
        <v>4</v>
      </c>
      <c r="CQ617" s="58">
        <v>5</v>
      </c>
      <c r="CR617" s="58">
        <v>5</v>
      </c>
      <c r="CS617" s="64">
        <v>12</v>
      </c>
      <c r="CT617" s="64">
        <v>17</v>
      </c>
      <c r="CU617" s="63">
        <v>0.70588235290000001</v>
      </c>
      <c r="CV617" s="62">
        <v>0.97461928929999997</v>
      </c>
      <c r="CW617" s="62">
        <v>0.70588235290000001</v>
      </c>
      <c r="CX617" s="46">
        <f t="shared" si="97"/>
        <v>5.9306920268749987</v>
      </c>
      <c r="CY617" s="60">
        <v>0</v>
      </c>
      <c r="CZ617" s="60">
        <v>0</v>
      </c>
      <c r="DA617" s="46">
        <f t="shared" si="98"/>
        <v>14.117647057999999</v>
      </c>
      <c r="DB617" s="60">
        <v>0</v>
      </c>
      <c r="DC617" s="60">
        <v>0</v>
      </c>
      <c r="DD617" s="66">
        <v>0</v>
      </c>
      <c r="DE617" s="49">
        <f t="shared" si="99"/>
        <v>0.43347760183513506</v>
      </c>
    </row>
    <row r="618" spans="1:109" x14ac:dyDescent="0.45">
      <c r="A618" s="56" t="s">
        <v>3233</v>
      </c>
      <c r="B618" s="57" t="s">
        <v>3234</v>
      </c>
      <c r="C618" s="56" t="s">
        <v>3235</v>
      </c>
      <c r="D618" s="56" t="s">
        <v>3236</v>
      </c>
      <c r="E618" s="56" t="s">
        <v>3237</v>
      </c>
      <c r="F618" s="56" t="s">
        <v>2901</v>
      </c>
      <c r="G618" s="56" t="s">
        <v>2901</v>
      </c>
      <c r="H618" s="56" t="s">
        <v>142</v>
      </c>
      <c r="I618" s="58">
        <v>0</v>
      </c>
      <c r="J618" s="59">
        <v>104</v>
      </c>
      <c r="K618" s="60">
        <v>2.4350000000000001</v>
      </c>
      <c r="L618" s="47">
        <f>IF(K618&lt;Benchmarks!C$9,0,IF(K618&lt;Benchmarks!D$9,1,IF(K618&lt;Benchmarks!E$9,2,IF(K618&lt;Benchmarks!F$9,3,IF(K618&lt;Benchmarks!G$9,4,IF(K618&lt;Benchmarks!H$9,5,6))))))</f>
        <v>2</v>
      </c>
      <c r="M618" s="62">
        <v>0.91605839420000001</v>
      </c>
      <c r="N618" s="46">
        <f t="shared" si="90"/>
        <v>1.8321167884</v>
      </c>
      <c r="O618" s="60">
        <v>1.4379999999999999</v>
      </c>
      <c r="P618" s="47">
        <f>IF(O618&lt;Benchmarks!C$8,0,IF(O618&lt;Benchmarks!D$8,1,IF(O618&lt;Benchmarks!E$8,2,IF(O618&lt;Benchmarks!F$8,3,IF(O618&lt;Benchmarks!G$8,4,IF(O618&lt;Benchmarks!H$8,5,6))))))</f>
        <v>6</v>
      </c>
      <c r="Q618" s="62">
        <v>1</v>
      </c>
      <c r="R618" s="46">
        <f t="shared" si="91"/>
        <v>6</v>
      </c>
      <c r="S618" s="60">
        <v>0.45500000000000002</v>
      </c>
      <c r="T618" s="47">
        <f>IF(S618&lt;Benchmarks!C$7,0,IF(S618&lt;Benchmarks!D$7,1,IF(S618&lt;Benchmarks!E$7,2,IF(S618&lt;Benchmarks!F$7,3,IF(S618&lt;Benchmarks!G$7,4,IF(S618&lt;Benchmarks!H$7,5,6))))))</f>
        <v>3</v>
      </c>
      <c r="U618" s="62">
        <v>1</v>
      </c>
      <c r="V618" s="46">
        <f t="shared" si="92"/>
        <v>3</v>
      </c>
      <c r="W618" s="60">
        <v>4.327</v>
      </c>
      <c r="X618" s="44">
        <f>IF(W618&lt;Benchmarks!C$5,0,IF(W618&lt;Benchmarks!D$5,1,IF(W618&lt;Benchmarks!E$5,2,IF(W618&lt;Benchmarks!F$5,3,IF(W618&lt;Benchmarks!G$5,4,IF(W618&lt;Benchmarks!H$5,5,6))))))</f>
        <v>4</v>
      </c>
      <c r="Y618" s="62">
        <v>1</v>
      </c>
      <c r="Z618" s="46">
        <f t="shared" si="93"/>
        <v>4</v>
      </c>
      <c r="AA618" s="60">
        <v>3.879</v>
      </c>
      <c r="AB618" s="44">
        <f>IF(AA618&lt;Benchmarks!C$6,0,IF(AA618&lt;Benchmarks!D$6,1,IF(AA618&lt;Benchmarks!E$6,2,IF(AA618&lt;Benchmarks!F$6,3,IF(AA618&lt;Benchmarks!G$6,4,IF(AA618&lt;Benchmarks!H$6,5,6))))))</f>
        <v>4</v>
      </c>
      <c r="AC618" s="62">
        <v>1</v>
      </c>
      <c r="AD618" s="46">
        <f t="shared" si="94"/>
        <v>4</v>
      </c>
      <c r="AE618" s="46">
        <f t="shared" si="95"/>
        <v>18.8321167884</v>
      </c>
      <c r="AF618" s="58">
        <v>30</v>
      </c>
      <c r="AG618" s="48">
        <f t="shared" si="96"/>
        <v>0.62773722628000006</v>
      </c>
      <c r="AH618" s="58">
        <v>13</v>
      </c>
      <c r="AI618" s="58">
        <v>0</v>
      </c>
      <c r="AJ618" s="58">
        <v>146</v>
      </c>
      <c r="AK618" s="58">
        <v>0</v>
      </c>
      <c r="AL618" s="62">
        <v>8.9039999999999994E-2</v>
      </c>
      <c r="AM618" s="58">
        <v>0</v>
      </c>
      <c r="AN618" s="171"/>
      <c r="AO618" s="58">
        <v>1</v>
      </c>
      <c r="AP618" s="58">
        <v>147</v>
      </c>
      <c r="AQ618" s="58">
        <v>0</v>
      </c>
      <c r="AR618" s="111"/>
      <c r="AS618" s="58">
        <v>1</v>
      </c>
      <c r="AT618" s="111"/>
      <c r="AU618" s="58">
        <v>2</v>
      </c>
      <c r="AV618" s="58">
        <v>1</v>
      </c>
      <c r="AW618" s="58">
        <v>3</v>
      </c>
      <c r="AX618" s="58">
        <v>3</v>
      </c>
      <c r="AY618" s="171"/>
      <c r="AZ618" s="58">
        <v>1</v>
      </c>
      <c r="BA618" s="58">
        <v>36</v>
      </c>
      <c r="BB618" s="58">
        <v>0</v>
      </c>
      <c r="BC618" s="111"/>
      <c r="BD618" s="58">
        <v>1</v>
      </c>
      <c r="BE618" s="111"/>
      <c r="BF618" s="58">
        <v>2</v>
      </c>
      <c r="BG618" s="58">
        <v>5</v>
      </c>
      <c r="BH618" s="58">
        <v>6</v>
      </c>
      <c r="BI618" s="58">
        <v>6</v>
      </c>
      <c r="BJ618" s="58">
        <v>6</v>
      </c>
      <c r="BK618" s="175"/>
      <c r="BL618" s="61">
        <v>1</v>
      </c>
      <c r="BM618" s="61">
        <v>185</v>
      </c>
      <c r="BN618" s="64">
        <v>0</v>
      </c>
      <c r="BO618" s="112"/>
      <c r="BP618" s="58">
        <v>1</v>
      </c>
      <c r="BQ618" s="175"/>
      <c r="BR618" s="61">
        <v>1</v>
      </c>
      <c r="BS618" s="61">
        <v>177</v>
      </c>
      <c r="BT618" s="64">
        <v>0</v>
      </c>
      <c r="BU618" s="112"/>
      <c r="BV618" s="64">
        <v>1</v>
      </c>
      <c r="BW618" s="112"/>
      <c r="BX618" s="172"/>
      <c r="BY618" s="64">
        <v>4</v>
      </c>
      <c r="BZ618" s="64">
        <v>0</v>
      </c>
      <c r="CA618" s="64">
        <v>4</v>
      </c>
      <c r="CB618" s="65">
        <v>14</v>
      </c>
      <c r="CC618" s="61">
        <v>0</v>
      </c>
      <c r="CD618" s="61">
        <v>184</v>
      </c>
      <c r="CE618" s="64">
        <v>0</v>
      </c>
      <c r="CF618" s="63">
        <v>7.6090000000000005E-2</v>
      </c>
      <c r="CG618" s="58">
        <v>0</v>
      </c>
      <c r="CH618" s="58">
        <v>20</v>
      </c>
      <c r="CI618" s="58">
        <v>0</v>
      </c>
      <c r="CJ618" s="58">
        <v>171</v>
      </c>
      <c r="CK618" s="58">
        <v>0</v>
      </c>
      <c r="CL618" s="63">
        <v>0.11695999999999999</v>
      </c>
      <c r="CM618" s="58">
        <v>0</v>
      </c>
      <c r="CN618" s="112"/>
      <c r="CO618" s="171"/>
      <c r="CP618" s="58">
        <v>1</v>
      </c>
      <c r="CQ618" s="58">
        <v>0</v>
      </c>
      <c r="CR618" s="58">
        <v>1</v>
      </c>
      <c r="CS618" s="64">
        <v>11</v>
      </c>
      <c r="CT618" s="64">
        <v>17</v>
      </c>
      <c r="CU618" s="63">
        <v>0.64705882349999999</v>
      </c>
      <c r="CV618" s="62">
        <v>0.94086021509999995</v>
      </c>
      <c r="CW618" s="62">
        <v>0.3235294118</v>
      </c>
      <c r="CX618" s="46">
        <f t="shared" si="97"/>
        <v>16.478102189850002</v>
      </c>
      <c r="CY618" s="60">
        <v>0</v>
      </c>
      <c r="CZ618" s="60">
        <v>0</v>
      </c>
      <c r="DA618" s="46">
        <f t="shared" si="98"/>
        <v>6.4705882360000002</v>
      </c>
      <c r="DB618" s="60">
        <v>0</v>
      </c>
      <c r="DC618" s="60">
        <v>0</v>
      </c>
      <c r="DD618" s="66">
        <v>0</v>
      </c>
      <c r="DE618" s="49">
        <f t="shared" si="99"/>
        <v>0.49618790109945954</v>
      </c>
    </row>
    <row r="619" spans="1:109" x14ac:dyDescent="0.45">
      <c r="A619" s="56" t="s">
        <v>3238</v>
      </c>
      <c r="B619" s="57" t="s">
        <v>3239</v>
      </c>
      <c r="C619" s="56" t="s">
        <v>3240</v>
      </c>
      <c r="D619" s="56" t="s">
        <v>3241</v>
      </c>
      <c r="E619" s="56" t="s">
        <v>3242</v>
      </c>
      <c r="F619" s="56" t="s">
        <v>2901</v>
      </c>
      <c r="G619" s="56" t="s">
        <v>2901</v>
      </c>
      <c r="H619" s="56" t="s">
        <v>142</v>
      </c>
      <c r="I619" s="58">
        <v>0</v>
      </c>
      <c r="J619" s="59">
        <v>99</v>
      </c>
      <c r="K619" s="60">
        <v>2.3769999999999998</v>
      </c>
      <c r="L619" s="47">
        <f>IF(K619&lt;Benchmarks!C$9,0,IF(K619&lt;Benchmarks!D$9,1,IF(K619&lt;Benchmarks!E$9,2,IF(K619&lt;Benchmarks!F$9,3,IF(K619&lt;Benchmarks!G$9,4,IF(K619&lt;Benchmarks!H$9,5,6))))))</f>
        <v>2</v>
      </c>
      <c r="M619" s="62">
        <v>0.50729927009999998</v>
      </c>
      <c r="N619" s="46">
        <f t="shared" si="90"/>
        <v>1.0145985402</v>
      </c>
      <c r="O619" s="60">
        <v>1.4670000000000001</v>
      </c>
      <c r="P619" s="47">
        <f>IF(O619&lt;Benchmarks!C$8,0,IF(O619&lt;Benchmarks!D$8,1,IF(O619&lt;Benchmarks!E$8,2,IF(O619&lt;Benchmarks!F$8,3,IF(O619&lt;Benchmarks!G$8,4,IF(O619&lt;Benchmarks!H$8,5,6))))))</f>
        <v>6</v>
      </c>
      <c r="Q619" s="62">
        <v>1</v>
      </c>
      <c r="R619" s="46">
        <f t="shared" si="91"/>
        <v>6</v>
      </c>
      <c r="S619" s="60">
        <v>0.32800000000000001</v>
      </c>
      <c r="T619" s="47">
        <f>IF(S619&lt;Benchmarks!C$7,0,IF(S619&lt;Benchmarks!D$7,1,IF(S619&lt;Benchmarks!E$7,2,IF(S619&lt;Benchmarks!F$7,3,IF(S619&lt;Benchmarks!G$7,4,IF(S619&lt;Benchmarks!H$7,5,6))))))</f>
        <v>1</v>
      </c>
      <c r="U619" s="62">
        <v>1</v>
      </c>
      <c r="V619" s="46">
        <f t="shared" si="92"/>
        <v>1</v>
      </c>
      <c r="W619" s="60">
        <v>4.1719999999999997</v>
      </c>
      <c r="X619" s="44">
        <f>IF(W619&lt;Benchmarks!C$5,0,IF(W619&lt;Benchmarks!D$5,1,IF(W619&lt;Benchmarks!E$5,2,IF(W619&lt;Benchmarks!F$5,3,IF(W619&lt;Benchmarks!G$5,4,IF(W619&lt;Benchmarks!H$5,5,6))))))</f>
        <v>4</v>
      </c>
      <c r="Y619" s="62">
        <v>0.99270072990000002</v>
      </c>
      <c r="Z619" s="46">
        <f t="shared" si="93"/>
        <v>3.9708029196000001</v>
      </c>
      <c r="AA619" s="60">
        <v>3.8740000000000001</v>
      </c>
      <c r="AB619" s="44">
        <f>IF(AA619&lt;Benchmarks!C$6,0,IF(AA619&lt;Benchmarks!D$6,1,IF(AA619&lt;Benchmarks!E$6,2,IF(AA619&lt;Benchmarks!F$6,3,IF(AA619&lt;Benchmarks!G$6,4,IF(AA619&lt;Benchmarks!H$6,5,6))))))</f>
        <v>4</v>
      </c>
      <c r="AC619" s="62">
        <v>0.97435897439999997</v>
      </c>
      <c r="AD619" s="46">
        <f t="shared" si="94"/>
        <v>3.8974358975999999</v>
      </c>
      <c r="AE619" s="46">
        <f t="shared" si="95"/>
        <v>15.8828373574</v>
      </c>
      <c r="AF619" s="58">
        <v>30</v>
      </c>
      <c r="AG619" s="48">
        <f t="shared" si="96"/>
        <v>0.52942791191333327</v>
      </c>
      <c r="AH619" s="171"/>
      <c r="AI619" s="58">
        <v>1</v>
      </c>
      <c r="AJ619" s="58">
        <v>171</v>
      </c>
      <c r="AK619" s="58">
        <v>0</v>
      </c>
      <c r="AL619" s="111"/>
      <c r="AM619" s="58">
        <v>1</v>
      </c>
      <c r="AN619" s="171"/>
      <c r="AO619" s="58">
        <v>1</v>
      </c>
      <c r="AP619" s="58">
        <v>183</v>
      </c>
      <c r="AQ619" s="58">
        <v>0</v>
      </c>
      <c r="AR619" s="111"/>
      <c r="AS619" s="58">
        <v>1</v>
      </c>
      <c r="AT619" s="62">
        <v>0.86778983440000002</v>
      </c>
      <c r="AU619" s="58">
        <v>0</v>
      </c>
      <c r="AV619" s="58">
        <v>5</v>
      </c>
      <c r="AW619" s="58">
        <v>6</v>
      </c>
      <c r="AX619" s="58">
        <v>6</v>
      </c>
      <c r="AY619" s="171"/>
      <c r="AZ619" s="58">
        <v>1</v>
      </c>
      <c r="BA619" s="58">
        <v>46</v>
      </c>
      <c r="BB619" s="58">
        <v>0</v>
      </c>
      <c r="BC619" s="111"/>
      <c r="BD619" s="58">
        <v>1</v>
      </c>
      <c r="BE619" s="62">
        <v>0.71501998860000004</v>
      </c>
      <c r="BF619" s="58">
        <v>0</v>
      </c>
      <c r="BG619" s="58">
        <v>5</v>
      </c>
      <c r="BH619" s="58">
        <v>6</v>
      </c>
      <c r="BI619" s="58">
        <v>6</v>
      </c>
      <c r="BJ619" s="58">
        <v>6</v>
      </c>
      <c r="BK619" s="175"/>
      <c r="BL619" s="61">
        <v>1</v>
      </c>
      <c r="BM619" s="61">
        <v>231</v>
      </c>
      <c r="BN619" s="64">
        <v>0</v>
      </c>
      <c r="BO619" s="112"/>
      <c r="BP619" s="58">
        <v>1</v>
      </c>
      <c r="BQ619" s="175"/>
      <c r="BR619" s="61">
        <v>1</v>
      </c>
      <c r="BS619" s="61">
        <v>237</v>
      </c>
      <c r="BT619" s="64">
        <v>0</v>
      </c>
      <c r="BU619" s="112"/>
      <c r="BV619" s="64">
        <v>1</v>
      </c>
      <c r="BW619" s="112"/>
      <c r="BX619" s="172"/>
      <c r="BY619" s="64">
        <v>0</v>
      </c>
      <c r="BZ619" s="64">
        <v>0</v>
      </c>
      <c r="CA619" s="64">
        <v>0</v>
      </c>
      <c r="CB619" s="65">
        <v>13</v>
      </c>
      <c r="CC619" s="61">
        <v>0</v>
      </c>
      <c r="CD619" s="61">
        <v>227</v>
      </c>
      <c r="CE619" s="64">
        <v>0</v>
      </c>
      <c r="CF619" s="63">
        <v>5.7270000000000001E-2</v>
      </c>
      <c r="CG619" s="58">
        <v>0</v>
      </c>
      <c r="CH619" s="58">
        <v>30</v>
      </c>
      <c r="CI619" s="58">
        <v>0</v>
      </c>
      <c r="CJ619" s="58">
        <v>234</v>
      </c>
      <c r="CK619" s="58">
        <v>0</v>
      </c>
      <c r="CL619" s="63">
        <v>0.12820999999999999</v>
      </c>
      <c r="CM619" s="58">
        <v>0</v>
      </c>
      <c r="CN619" s="112"/>
      <c r="CO619" s="171"/>
      <c r="CP619" s="58">
        <v>1</v>
      </c>
      <c r="CQ619" s="58">
        <v>0</v>
      </c>
      <c r="CR619" s="58">
        <v>1</v>
      </c>
      <c r="CS619" s="64">
        <v>7</v>
      </c>
      <c r="CT619" s="64">
        <v>17</v>
      </c>
      <c r="CU619" s="63">
        <v>0.41176470590000003</v>
      </c>
      <c r="CV619" s="62">
        <v>0.98717948720000004</v>
      </c>
      <c r="CW619" s="62">
        <v>0.41176470590000003</v>
      </c>
      <c r="CX619" s="46">
        <f t="shared" si="97"/>
        <v>13.897482687724999</v>
      </c>
      <c r="CY619" s="60">
        <v>0</v>
      </c>
      <c r="CZ619" s="60">
        <v>0</v>
      </c>
      <c r="DA619" s="46">
        <f t="shared" si="98"/>
        <v>8.2352941180000006</v>
      </c>
      <c r="DB619" s="60">
        <v>0</v>
      </c>
      <c r="DC619" s="60">
        <v>0</v>
      </c>
      <c r="DD619" s="66">
        <v>0</v>
      </c>
      <c r="DE619" s="49">
        <f t="shared" si="99"/>
        <v>0.47854652552918919</v>
      </c>
    </row>
    <row r="620" spans="1:109" x14ac:dyDescent="0.45">
      <c r="A620" s="56" t="s">
        <v>3243</v>
      </c>
      <c r="B620" s="57" t="s">
        <v>3244</v>
      </c>
      <c r="C620" s="56" t="s">
        <v>3245</v>
      </c>
      <c r="D620" s="56" t="s">
        <v>3246</v>
      </c>
      <c r="E620" s="56" t="s">
        <v>3247</v>
      </c>
      <c r="F620" s="56" t="s">
        <v>2907</v>
      </c>
      <c r="G620" s="56" t="s">
        <v>2907</v>
      </c>
      <c r="H620" s="56" t="s">
        <v>142</v>
      </c>
      <c r="I620" s="58">
        <v>0</v>
      </c>
      <c r="J620" s="59">
        <v>156</v>
      </c>
      <c r="K620" s="60">
        <v>1.778</v>
      </c>
      <c r="L620" s="47">
        <f>IF(K620&lt;Benchmarks!C$9,0,IF(K620&lt;Benchmarks!D$9,1,IF(K620&lt;Benchmarks!E$9,2,IF(K620&lt;Benchmarks!F$9,3,IF(K620&lt;Benchmarks!G$9,4,IF(K620&lt;Benchmarks!H$9,5,6))))))</f>
        <v>0</v>
      </c>
      <c r="M620" s="62">
        <v>0.6131386861</v>
      </c>
      <c r="N620" s="46">
        <f t="shared" si="90"/>
        <v>0</v>
      </c>
      <c r="O620" s="60">
        <v>1.502</v>
      </c>
      <c r="P620" s="47">
        <f>IF(O620&lt;Benchmarks!C$8,0,IF(O620&lt;Benchmarks!D$8,1,IF(O620&lt;Benchmarks!E$8,2,IF(O620&lt;Benchmarks!F$8,3,IF(O620&lt;Benchmarks!G$8,4,IF(O620&lt;Benchmarks!H$8,5,6))))))</f>
        <v>6</v>
      </c>
      <c r="Q620" s="62">
        <v>1</v>
      </c>
      <c r="R620" s="46">
        <f t="shared" si="91"/>
        <v>6</v>
      </c>
      <c r="S620" s="60">
        <v>0.32100000000000001</v>
      </c>
      <c r="T620" s="47">
        <f>IF(S620&lt;Benchmarks!C$7,0,IF(S620&lt;Benchmarks!D$7,1,IF(S620&lt;Benchmarks!E$7,2,IF(S620&lt;Benchmarks!F$7,3,IF(S620&lt;Benchmarks!G$7,4,IF(S620&lt;Benchmarks!H$7,5,6))))))</f>
        <v>1</v>
      </c>
      <c r="U620" s="62">
        <v>1</v>
      </c>
      <c r="V620" s="46">
        <f t="shared" si="92"/>
        <v>1</v>
      </c>
      <c r="W620" s="60">
        <v>3.601</v>
      </c>
      <c r="X620" s="44">
        <f>IF(W620&lt;Benchmarks!C$5,0,IF(W620&lt;Benchmarks!D$5,1,IF(W620&lt;Benchmarks!E$5,2,IF(W620&lt;Benchmarks!F$5,3,IF(W620&lt;Benchmarks!G$5,4,IF(W620&lt;Benchmarks!H$5,5,6))))))</f>
        <v>0</v>
      </c>
      <c r="Y620" s="62">
        <v>1</v>
      </c>
      <c r="Z620" s="46">
        <f t="shared" si="93"/>
        <v>0</v>
      </c>
      <c r="AA620" s="60">
        <v>3.3039999999999998</v>
      </c>
      <c r="AB620" s="44">
        <f>IF(AA620&lt;Benchmarks!C$6,0,IF(AA620&lt;Benchmarks!D$6,1,IF(AA620&lt;Benchmarks!E$6,2,IF(AA620&lt;Benchmarks!F$6,3,IF(AA620&lt;Benchmarks!G$6,4,IF(AA620&lt;Benchmarks!H$6,5,6))))))</f>
        <v>0</v>
      </c>
      <c r="AC620" s="62">
        <v>1</v>
      </c>
      <c r="AD620" s="46">
        <f t="shared" si="94"/>
        <v>0</v>
      </c>
      <c r="AE620" s="46">
        <f t="shared" si="95"/>
        <v>7</v>
      </c>
      <c r="AF620" s="58">
        <v>30</v>
      </c>
      <c r="AG620" s="48">
        <f t="shared" si="96"/>
        <v>0.23333333333333334</v>
      </c>
      <c r="AH620" s="58">
        <v>26</v>
      </c>
      <c r="AI620" s="58">
        <v>0</v>
      </c>
      <c r="AJ620" s="58">
        <v>306</v>
      </c>
      <c r="AK620" s="58">
        <v>0</v>
      </c>
      <c r="AL620" s="62">
        <v>8.4970000000000004E-2</v>
      </c>
      <c r="AM620" s="58">
        <v>0</v>
      </c>
      <c r="AN620" s="58">
        <v>21</v>
      </c>
      <c r="AO620" s="58">
        <v>0</v>
      </c>
      <c r="AP620" s="58">
        <v>331</v>
      </c>
      <c r="AQ620" s="58">
        <v>0</v>
      </c>
      <c r="AR620" s="62">
        <v>6.3439999999999996E-2</v>
      </c>
      <c r="AS620" s="58">
        <v>0</v>
      </c>
      <c r="AT620" s="62">
        <v>0.2940855074</v>
      </c>
      <c r="AU620" s="58">
        <v>0</v>
      </c>
      <c r="AV620" s="58">
        <v>1</v>
      </c>
      <c r="AW620" s="58">
        <v>2</v>
      </c>
      <c r="AX620" s="58">
        <v>2</v>
      </c>
      <c r="AY620" s="171"/>
      <c r="AZ620" s="58">
        <v>1</v>
      </c>
      <c r="BA620" s="58">
        <v>86</v>
      </c>
      <c r="BB620" s="58">
        <v>0</v>
      </c>
      <c r="BC620" s="111"/>
      <c r="BD620" s="58">
        <v>1</v>
      </c>
      <c r="BE620" s="111"/>
      <c r="BF620" s="58">
        <v>2</v>
      </c>
      <c r="BG620" s="58">
        <v>0</v>
      </c>
      <c r="BH620" s="58">
        <v>0</v>
      </c>
      <c r="BI620" s="58">
        <v>0</v>
      </c>
      <c r="BJ620" s="58">
        <v>2</v>
      </c>
      <c r="BK620" s="175"/>
      <c r="BL620" s="61">
        <v>1</v>
      </c>
      <c r="BM620" s="61">
        <v>312</v>
      </c>
      <c r="BN620" s="64">
        <v>0</v>
      </c>
      <c r="BO620" s="112"/>
      <c r="BP620" s="58">
        <v>1</v>
      </c>
      <c r="BQ620" s="175"/>
      <c r="BR620" s="61">
        <v>1</v>
      </c>
      <c r="BS620" s="61">
        <v>337</v>
      </c>
      <c r="BT620" s="64">
        <v>0</v>
      </c>
      <c r="BU620" s="112"/>
      <c r="BV620" s="64">
        <v>1</v>
      </c>
      <c r="BW620" s="63">
        <v>7.4882995300000005E-2</v>
      </c>
      <c r="BX620" s="64">
        <v>0</v>
      </c>
      <c r="BY620" s="64">
        <v>4</v>
      </c>
      <c r="BZ620" s="64">
        <v>0</v>
      </c>
      <c r="CA620" s="64">
        <v>4</v>
      </c>
      <c r="CB620" s="65">
        <v>37</v>
      </c>
      <c r="CC620" s="61">
        <v>0</v>
      </c>
      <c r="CD620" s="61">
        <v>306</v>
      </c>
      <c r="CE620" s="64">
        <v>0</v>
      </c>
      <c r="CF620" s="63">
        <v>0.12092</v>
      </c>
      <c r="CG620" s="58">
        <v>0</v>
      </c>
      <c r="CH620" s="58">
        <v>35</v>
      </c>
      <c r="CI620" s="58">
        <v>0</v>
      </c>
      <c r="CJ620" s="58">
        <v>322</v>
      </c>
      <c r="CK620" s="58">
        <v>0</v>
      </c>
      <c r="CL620" s="63">
        <v>0.1087</v>
      </c>
      <c r="CM620" s="58">
        <v>0</v>
      </c>
      <c r="CN620" s="63">
        <v>0.1577995868</v>
      </c>
      <c r="CO620" s="58">
        <v>0</v>
      </c>
      <c r="CP620" s="58">
        <v>1</v>
      </c>
      <c r="CQ620" s="58">
        <v>1</v>
      </c>
      <c r="CR620" s="58">
        <v>1</v>
      </c>
      <c r="CS620" s="64">
        <v>7</v>
      </c>
      <c r="CT620" s="64">
        <v>17</v>
      </c>
      <c r="CU620" s="63">
        <v>0.41176470590000003</v>
      </c>
      <c r="CV620" s="62">
        <v>0.97383720929999995</v>
      </c>
      <c r="CW620" s="62">
        <v>0.41176470590000003</v>
      </c>
      <c r="CX620" s="46">
        <f t="shared" si="97"/>
        <v>6.125</v>
      </c>
      <c r="CY620" s="60">
        <v>0</v>
      </c>
      <c r="CZ620" s="60">
        <v>0</v>
      </c>
      <c r="DA620" s="46">
        <f t="shared" si="98"/>
        <v>8.2352941180000006</v>
      </c>
      <c r="DB620" s="60">
        <v>0</v>
      </c>
      <c r="DC620" s="60">
        <v>0</v>
      </c>
      <c r="DD620" s="66">
        <v>0</v>
      </c>
      <c r="DE620" s="49">
        <f t="shared" si="99"/>
        <v>0.31049284579459463</v>
      </c>
    </row>
    <row r="621" spans="1:109" x14ac:dyDescent="0.45">
      <c r="A621" s="56" t="s">
        <v>3248</v>
      </c>
      <c r="B621" s="57" t="s">
        <v>3249</v>
      </c>
      <c r="C621" s="56" t="s">
        <v>3250</v>
      </c>
      <c r="D621" s="56" t="s">
        <v>3251</v>
      </c>
      <c r="E621" s="56" t="s">
        <v>3252</v>
      </c>
      <c r="F621" s="56" t="s">
        <v>2907</v>
      </c>
      <c r="G621" s="56" t="s">
        <v>2907</v>
      </c>
      <c r="H621" s="56" t="s">
        <v>142</v>
      </c>
      <c r="I621" s="58">
        <v>0</v>
      </c>
      <c r="J621" s="59">
        <v>59</v>
      </c>
      <c r="K621" s="60">
        <v>2.274</v>
      </c>
      <c r="L621" s="47">
        <f>IF(K621&lt;Benchmarks!C$9,0,IF(K621&lt;Benchmarks!D$9,1,IF(K621&lt;Benchmarks!E$9,2,IF(K621&lt;Benchmarks!F$9,3,IF(K621&lt;Benchmarks!G$9,4,IF(K621&lt;Benchmarks!H$9,5,6))))))</f>
        <v>1</v>
      </c>
      <c r="M621" s="62">
        <v>0.70802919710000001</v>
      </c>
      <c r="N621" s="46">
        <f t="shared" si="90"/>
        <v>0.70802919710000001</v>
      </c>
      <c r="O621" s="60">
        <v>1.22</v>
      </c>
      <c r="P621" s="47">
        <f>IF(O621&lt;Benchmarks!C$8,0,IF(O621&lt;Benchmarks!D$8,1,IF(O621&lt;Benchmarks!E$8,2,IF(O621&lt;Benchmarks!F$8,3,IF(O621&lt;Benchmarks!G$8,4,IF(O621&lt;Benchmarks!H$8,5,6))))))</f>
        <v>4</v>
      </c>
      <c r="Q621" s="62">
        <v>1</v>
      </c>
      <c r="R621" s="46">
        <f t="shared" si="91"/>
        <v>4</v>
      </c>
      <c r="S621" s="60">
        <v>0.371</v>
      </c>
      <c r="T621" s="47">
        <f>IF(S621&lt;Benchmarks!C$7,0,IF(S621&lt;Benchmarks!D$7,1,IF(S621&lt;Benchmarks!E$7,2,IF(S621&lt;Benchmarks!F$7,3,IF(S621&lt;Benchmarks!G$7,4,IF(S621&lt;Benchmarks!H$7,5,6))))))</f>
        <v>2</v>
      </c>
      <c r="U621" s="62">
        <v>1</v>
      </c>
      <c r="V621" s="46">
        <f t="shared" si="92"/>
        <v>2</v>
      </c>
      <c r="W621" s="60">
        <v>3.8650000000000002</v>
      </c>
      <c r="X621" s="44">
        <f>IF(W621&lt;Benchmarks!C$5,0,IF(W621&lt;Benchmarks!D$5,1,IF(W621&lt;Benchmarks!E$5,2,IF(W621&lt;Benchmarks!F$5,3,IF(W621&lt;Benchmarks!G$5,4,IF(W621&lt;Benchmarks!H$5,5,6))))))</f>
        <v>2</v>
      </c>
      <c r="Y621" s="62">
        <v>0.95255474449999999</v>
      </c>
      <c r="Z621" s="46">
        <f t="shared" si="93"/>
        <v>1.905109489</v>
      </c>
      <c r="AA621" s="60">
        <v>3.4289999999999998</v>
      </c>
      <c r="AB621" s="44">
        <f>IF(AA621&lt;Benchmarks!C$6,0,IF(AA621&lt;Benchmarks!D$6,1,IF(AA621&lt;Benchmarks!E$6,2,IF(AA621&lt;Benchmarks!F$6,3,IF(AA621&lt;Benchmarks!G$6,4,IF(AA621&lt;Benchmarks!H$6,5,6))))))</f>
        <v>1</v>
      </c>
      <c r="AC621" s="62">
        <v>0.8461538462</v>
      </c>
      <c r="AD621" s="46">
        <f t="shared" si="94"/>
        <v>0.8461538462</v>
      </c>
      <c r="AE621" s="46">
        <f t="shared" si="95"/>
        <v>9.459292532300001</v>
      </c>
      <c r="AF621" s="58">
        <v>30</v>
      </c>
      <c r="AG621" s="48">
        <f t="shared" si="96"/>
        <v>0.3153097510766667</v>
      </c>
      <c r="AH621" s="171"/>
      <c r="AI621" s="58">
        <v>1</v>
      </c>
      <c r="AJ621" s="58">
        <v>72</v>
      </c>
      <c r="AK621" s="58">
        <v>0</v>
      </c>
      <c r="AL621" s="111"/>
      <c r="AM621" s="58">
        <v>1</v>
      </c>
      <c r="AN621" s="171"/>
      <c r="AO621" s="58">
        <v>1</v>
      </c>
      <c r="AP621" s="58">
        <v>114</v>
      </c>
      <c r="AQ621" s="58">
        <v>0</v>
      </c>
      <c r="AR621" s="111"/>
      <c r="AS621" s="58">
        <v>1</v>
      </c>
      <c r="AT621" s="62">
        <v>0.41914345889999999</v>
      </c>
      <c r="AU621" s="58">
        <v>0</v>
      </c>
      <c r="AV621" s="58">
        <v>1</v>
      </c>
      <c r="AW621" s="58">
        <v>4</v>
      </c>
      <c r="AX621" s="58">
        <v>4</v>
      </c>
      <c r="AY621" s="171"/>
      <c r="AZ621" s="58">
        <v>1</v>
      </c>
      <c r="BA621" s="171"/>
      <c r="BB621" s="58">
        <v>4</v>
      </c>
      <c r="BC621" s="111"/>
      <c r="BD621" s="58">
        <v>1</v>
      </c>
      <c r="BE621" s="111"/>
      <c r="BF621" s="171"/>
      <c r="BG621" s="171"/>
      <c r="BH621" s="171"/>
      <c r="BI621" s="171"/>
      <c r="BJ621" s="58">
        <v>4</v>
      </c>
      <c r="BK621" s="175"/>
      <c r="BL621" s="61">
        <v>1</v>
      </c>
      <c r="BM621" s="61">
        <v>95</v>
      </c>
      <c r="BN621" s="64">
        <v>0</v>
      </c>
      <c r="BO621" s="112"/>
      <c r="BP621" s="58">
        <v>1</v>
      </c>
      <c r="BQ621" s="175"/>
      <c r="BR621" s="61">
        <v>1</v>
      </c>
      <c r="BS621" s="61">
        <v>137</v>
      </c>
      <c r="BT621" s="64">
        <v>0</v>
      </c>
      <c r="BU621" s="112"/>
      <c r="BV621" s="64">
        <v>1</v>
      </c>
      <c r="BW621" s="112"/>
      <c r="BX621" s="172"/>
      <c r="BY621" s="64">
        <v>0</v>
      </c>
      <c r="BZ621" s="64">
        <v>0</v>
      </c>
      <c r="CA621" s="64">
        <v>0</v>
      </c>
      <c r="CB621" s="177"/>
      <c r="CC621" s="61">
        <v>1</v>
      </c>
      <c r="CD621" s="61">
        <v>84</v>
      </c>
      <c r="CE621" s="64">
        <v>0</v>
      </c>
      <c r="CF621" s="112"/>
      <c r="CG621" s="58">
        <v>1</v>
      </c>
      <c r="CH621" s="58">
        <v>12</v>
      </c>
      <c r="CI621" s="58">
        <v>0</v>
      </c>
      <c r="CJ621" s="58">
        <v>120</v>
      </c>
      <c r="CK621" s="58">
        <v>0</v>
      </c>
      <c r="CL621" s="63">
        <v>0.1</v>
      </c>
      <c r="CM621" s="58">
        <v>0</v>
      </c>
      <c r="CN621" s="112"/>
      <c r="CO621" s="171"/>
      <c r="CP621" s="58">
        <v>2</v>
      </c>
      <c r="CQ621" s="58">
        <v>0</v>
      </c>
      <c r="CR621" s="58">
        <v>2</v>
      </c>
      <c r="CS621" s="64">
        <v>6</v>
      </c>
      <c r="CT621" s="64">
        <v>17</v>
      </c>
      <c r="CU621" s="63">
        <v>0.35294117650000001</v>
      </c>
      <c r="CV621" s="62">
        <v>0.97841726620000002</v>
      </c>
      <c r="CW621" s="62">
        <v>0.35294117650000001</v>
      </c>
      <c r="CX621" s="46">
        <f t="shared" si="97"/>
        <v>8.2768809657625013</v>
      </c>
      <c r="CY621" s="60">
        <v>0</v>
      </c>
      <c r="CZ621" s="60">
        <v>0</v>
      </c>
      <c r="DA621" s="46">
        <f t="shared" si="98"/>
        <v>7.0588235299999997</v>
      </c>
      <c r="DB621" s="60">
        <v>0</v>
      </c>
      <c r="DC621" s="60">
        <v>0</v>
      </c>
      <c r="DD621" s="66">
        <v>0</v>
      </c>
      <c r="DE621" s="49">
        <f t="shared" si="99"/>
        <v>0.33158279990837841</v>
      </c>
    </row>
    <row r="622" spans="1:109" x14ac:dyDescent="0.45">
      <c r="A622" s="56" t="s">
        <v>3253</v>
      </c>
      <c r="B622" s="57" t="s">
        <v>3254</v>
      </c>
      <c r="C622" s="56" t="s">
        <v>3255</v>
      </c>
      <c r="D622" s="56" t="s">
        <v>3256</v>
      </c>
      <c r="E622" s="56" t="s">
        <v>3257</v>
      </c>
      <c r="F622" s="56" t="s">
        <v>2907</v>
      </c>
      <c r="G622" s="56" t="s">
        <v>2907</v>
      </c>
      <c r="H622" s="56" t="s">
        <v>142</v>
      </c>
      <c r="I622" s="58">
        <v>0</v>
      </c>
      <c r="J622" s="59">
        <v>99</v>
      </c>
      <c r="K622" s="60">
        <v>2.3639999999999999</v>
      </c>
      <c r="L622" s="47">
        <f>IF(K622&lt;Benchmarks!C$9,0,IF(K622&lt;Benchmarks!D$9,1,IF(K622&lt;Benchmarks!E$9,2,IF(K622&lt;Benchmarks!F$9,3,IF(K622&lt;Benchmarks!G$9,4,IF(K622&lt;Benchmarks!H$9,5,6))))))</f>
        <v>2</v>
      </c>
      <c r="M622" s="62">
        <v>0.59854014600000005</v>
      </c>
      <c r="N622" s="46">
        <f t="shared" si="90"/>
        <v>1.1970802920000001</v>
      </c>
      <c r="O622" s="60">
        <v>1.246</v>
      </c>
      <c r="P622" s="47">
        <f>IF(O622&lt;Benchmarks!C$8,0,IF(O622&lt;Benchmarks!D$8,1,IF(O622&lt;Benchmarks!E$8,2,IF(O622&lt;Benchmarks!F$8,3,IF(O622&lt;Benchmarks!G$8,4,IF(O622&lt;Benchmarks!H$8,5,6))))))</f>
        <v>5</v>
      </c>
      <c r="Q622" s="62">
        <v>1</v>
      </c>
      <c r="R622" s="46">
        <f t="shared" si="91"/>
        <v>5</v>
      </c>
      <c r="S622" s="60">
        <v>0.186</v>
      </c>
      <c r="T622" s="47">
        <f>IF(S622&lt;Benchmarks!C$7,0,IF(S622&lt;Benchmarks!D$7,1,IF(S622&lt;Benchmarks!E$7,2,IF(S622&lt;Benchmarks!F$7,3,IF(S622&lt;Benchmarks!G$7,4,IF(S622&lt;Benchmarks!H$7,5,6))))))</f>
        <v>0</v>
      </c>
      <c r="U622" s="62">
        <v>1</v>
      </c>
      <c r="V622" s="46">
        <f t="shared" si="92"/>
        <v>0</v>
      </c>
      <c r="W622" s="60">
        <v>3.7959999999999998</v>
      </c>
      <c r="X622" s="44">
        <f>IF(W622&lt;Benchmarks!C$5,0,IF(W622&lt;Benchmarks!D$5,1,IF(W622&lt;Benchmarks!E$5,2,IF(W622&lt;Benchmarks!F$5,3,IF(W622&lt;Benchmarks!G$5,4,IF(W622&lt;Benchmarks!H$5,5,6))))))</f>
        <v>1</v>
      </c>
      <c r="Y622" s="62">
        <v>0.8394160584</v>
      </c>
      <c r="Z622" s="46">
        <f t="shared" si="93"/>
        <v>0.8394160584</v>
      </c>
      <c r="AA622" s="60">
        <v>3.448</v>
      </c>
      <c r="AB622" s="44">
        <f>IF(AA622&lt;Benchmarks!C$6,0,IF(AA622&lt;Benchmarks!D$6,1,IF(AA622&lt;Benchmarks!E$6,2,IF(AA622&lt;Benchmarks!F$6,3,IF(AA622&lt;Benchmarks!G$6,4,IF(AA622&lt;Benchmarks!H$6,5,6))))))</f>
        <v>2</v>
      </c>
      <c r="AC622" s="62">
        <v>0.6538461538</v>
      </c>
      <c r="AD622" s="46">
        <f t="shared" si="94"/>
        <v>1.3076923076</v>
      </c>
      <c r="AE622" s="46">
        <f t="shared" si="95"/>
        <v>8.3441886580000002</v>
      </c>
      <c r="AF622" s="58">
        <v>30</v>
      </c>
      <c r="AG622" s="48">
        <f t="shared" si="96"/>
        <v>0.27813962193333336</v>
      </c>
      <c r="AH622" s="171"/>
      <c r="AI622" s="58">
        <v>1</v>
      </c>
      <c r="AJ622" s="58">
        <v>239</v>
      </c>
      <c r="AK622" s="58">
        <v>0</v>
      </c>
      <c r="AL622" s="111"/>
      <c r="AM622" s="58">
        <v>1</v>
      </c>
      <c r="AN622" s="58">
        <v>12</v>
      </c>
      <c r="AO622" s="58">
        <v>0</v>
      </c>
      <c r="AP622" s="58">
        <v>265</v>
      </c>
      <c r="AQ622" s="58">
        <v>0</v>
      </c>
      <c r="AR622" s="62">
        <v>4.5280000000000001E-2</v>
      </c>
      <c r="AS622" s="58">
        <v>0</v>
      </c>
      <c r="AT622" s="111"/>
      <c r="AU622" s="171"/>
      <c r="AV622" s="58">
        <v>3</v>
      </c>
      <c r="AW622" s="58">
        <v>0</v>
      </c>
      <c r="AX622" s="58">
        <v>3</v>
      </c>
      <c r="AY622" s="171"/>
      <c r="AZ622" s="58">
        <v>1</v>
      </c>
      <c r="BA622" s="58">
        <v>71</v>
      </c>
      <c r="BB622" s="58">
        <v>0</v>
      </c>
      <c r="BC622" s="111"/>
      <c r="BD622" s="58">
        <v>1</v>
      </c>
      <c r="BE622" s="111"/>
      <c r="BF622" s="171"/>
      <c r="BG622" s="58">
        <v>4</v>
      </c>
      <c r="BH622" s="58">
        <v>0</v>
      </c>
      <c r="BI622" s="58">
        <v>4</v>
      </c>
      <c r="BJ622" s="58">
        <v>4</v>
      </c>
      <c r="BK622" s="175"/>
      <c r="BL622" s="61">
        <v>1</v>
      </c>
      <c r="BM622" s="61">
        <v>288</v>
      </c>
      <c r="BN622" s="64">
        <v>0</v>
      </c>
      <c r="BO622" s="112"/>
      <c r="BP622" s="58">
        <v>1</v>
      </c>
      <c r="BQ622" s="61">
        <v>0</v>
      </c>
      <c r="BR622" s="61">
        <v>0</v>
      </c>
      <c r="BS622" s="61">
        <v>303</v>
      </c>
      <c r="BT622" s="64">
        <v>0</v>
      </c>
      <c r="BU622" s="63">
        <v>0</v>
      </c>
      <c r="BV622" s="64">
        <v>0</v>
      </c>
      <c r="BW622" s="112"/>
      <c r="BX622" s="64">
        <v>2</v>
      </c>
      <c r="BY622" s="64">
        <v>6</v>
      </c>
      <c r="BZ622" s="64">
        <v>6</v>
      </c>
      <c r="CA622" s="64">
        <v>6</v>
      </c>
      <c r="CB622" s="177"/>
      <c r="CC622" s="61">
        <v>1</v>
      </c>
      <c r="CD622" s="61">
        <v>216</v>
      </c>
      <c r="CE622" s="64">
        <v>0</v>
      </c>
      <c r="CF622" s="112"/>
      <c r="CG622" s="58">
        <v>1</v>
      </c>
      <c r="CH622" s="58">
        <v>19</v>
      </c>
      <c r="CI622" s="58">
        <v>0</v>
      </c>
      <c r="CJ622" s="58">
        <v>259</v>
      </c>
      <c r="CK622" s="58">
        <v>0</v>
      </c>
      <c r="CL622" s="63">
        <v>7.3359999999999995E-2</v>
      </c>
      <c r="CM622" s="58">
        <v>0</v>
      </c>
      <c r="CN622" s="112"/>
      <c r="CO622" s="171"/>
      <c r="CP622" s="58">
        <v>3</v>
      </c>
      <c r="CQ622" s="58">
        <v>0</v>
      </c>
      <c r="CR622" s="58">
        <v>3</v>
      </c>
      <c r="CS622" s="64">
        <v>13</v>
      </c>
      <c r="CT622" s="64">
        <v>17</v>
      </c>
      <c r="CU622" s="63">
        <v>0.76470588240000004</v>
      </c>
      <c r="CV622" s="62">
        <v>0.93247588420000005</v>
      </c>
      <c r="CW622" s="62">
        <v>0.38235294120000002</v>
      </c>
      <c r="CX622" s="46">
        <f t="shared" si="97"/>
        <v>7.3011650757500011</v>
      </c>
      <c r="CY622" s="60">
        <v>0</v>
      </c>
      <c r="CZ622" s="60">
        <v>0</v>
      </c>
      <c r="DA622" s="46">
        <f t="shared" si="98"/>
        <v>7.6470588240000001</v>
      </c>
      <c r="DB622" s="60">
        <v>0</v>
      </c>
      <c r="DC622" s="60">
        <v>0</v>
      </c>
      <c r="DD622" s="66">
        <v>0</v>
      </c>
      <c r="DE622" s="49">
        <f t="shared" si="99"/>
        <v>0.32320484107567571</v>
      </c>
    </row>
    <row r="623" spans="1:109" x14ac:dyDescent="0.45">
      <c r="A623" s="56" t="s">
        <v>3258</v>
      </c>
      <c r="B623" s="57" t="s">
        <v>3259</v>
      </c>
      <c r="C623" s="56" t="s">
        <v>3260</v>
      </c>
      <c r="D623" s="56" t="s">
        <v>3261</v>
      </c>
      <c r="E623" s="56" t="s">
        <v>3262</v>
      </c>
      <c r="F623" s="56" t="s">
        <v>2907</v>
      </c>
      <c r="G623" s="56" t="s">
        <v>2907</v>
      </c>
      <c r="H623" s="56" t="s">
        <v>142</v>
      </c>
      <c r="I623" s="58">
        <v>0</v>
      </c>
      <c r="J623" s="59">
        <v>119</v>
      </c>
      <c r="K623" s="60">
        <v>2.2210000000000001</v>
      </c>
      <c r="L623" s="47">
        <f>IF(K623&lt;Benchmarks!C$9,0,IF(K623&lt;Benchmarks!D$9,1,IF(K623&lt;Benchmarks!E$9,2,IF(K623&lt;Benchmarks!F$9,3,IF(K623&lt;Benchmarks!G$9,4,IF(K623&lt;Benchmarks!H$9,5,6))))))</f>
        <v>1</v>
      </c>
      <c r="M623" s="62">
        <v>0.47445255469999997</v>
      </c>
      <c r="N623" s="46">
        <f t="shared" si="90"/>
        <v>0.47445255469999997</v>
      </c>
      <c r="O623" s="60">
        <v>1.3919999999999999</v>
      </c>
      <c r="P623" s="47">
        <f>IF(O623&lt;Benchmarks!C$8,0,IF(O623&lt;Benchmarks!D$8,1,IF(O623&lt;Benchmarks!E$8,2,IF(O623&lt;Benchmarks!F$8,3,IF(O623&lt;Benchmarks!G$8,4,IF(O623&lt;Benchmarks!H$8,5,6))))))</f>
        <v>5</v>
      </c>
      <c r="Q623" s="62">
        <v>1</v>
      </c>
      <c r="R623" s="46">
        <f t="shared" si="91"/>
        <v>5</v>
      </c>
      <c r="S623" s="60">
        <v>0.27200000000000002</v>
      </c>
      <c r="T623" s="47">
        <f>IF(S623&lt;Benchmarks!C$7,0,IF(S623&lt;Benchmarks!D$7,1,IF(S623&lt;Benchmarks!E$7,2,IF(S623&lt;Benchmarks!F$7,3,IF(S623&lt;Benchmarks!G$7,4,IF(S623&lt;Benchmarks!H$7,5,6))))))</f>
        <v>0</v>
      </c>
      <c r="U623" s="62">
        <v>1</v>
      </c>
      <c r="V623" s="46">
        <f t="shared" si="92"/>
        <v>0</v>
      </c>
      <c r="W623" s="60">
        <v>3.8839999999999999</v>
      </c>
      <c r="X623" s="44">
        <f>IF(W623&lt;Benchmarks!C$5,0,IF(W623&lt;Benchmarks!D$5,1,IF(W623&lt;Benchmarks!E$5,2,IF(W623&lt;Benchmarks!F$5,3,IF(W623&lt;Benchmarks!G$5,4,IF(W623&lt;Benchmarks!H$5,5,6))))))</f>
        <v>2</v>
      </c>
      <c r="Y623" s="62">
        <v>0.92700729930000003</v>
      </c>
      <c r="Z623" s="46">
        <f t="shared" si="93"/>
        <v>1.8540145986000001</v>
      </c>
      <c r="AA623" s="60">
        <v>3.4260000000000002</v>
      </c>
      <c r="AB623" s="44">
        <f>IF(AA623&lt;Benchmarks!C$6,0,IF(AA623&lt;Benchmarks!D$6,1,IF(AA623&lt;Benchmarks!E$6,2,IF(AA623&lt;Benchmarks!F$6,3,IF(AA623&lt;Benchmarks!G$6,4,IF(AA623&lt;Benchmarks!H$6,5,6))))))</f>
        <v>1</v>
      </c>
      <c r="AC623" s="62">
        <v>0.74358974359999996</v>
      </c>
      <c r="AD623" s="46">
        <f t="shared" si="94"/>
        <v>0.74358974359999996</v>
      </c>
      <c r="AE623" s="46">
        <f t="shared" si="95"/>
        <v>8.0720568968999995</v>
      </c>
      <c r="AF623" s="58">
        <v>30</v>
      </c>
      <c r="AG623" s="48">
        <f t="shared" si="96"/>
        <v>0.26906856323</v>
      </c>
      <c r="AH623" s="171"/>
      <c r="AI623" s="58">
        <v>1</v>
      </c>
      <c r="AJ623" s="58">
        <v>292</v>
      </c>
      <c r="AK623" s="58">
        <v>0</v>
      </c>
      <c r="AL623" s="111"/>
      <c r="AM623" s="58">
        <v>1</v>
      </c>
      <c r="AN623" s="58">
        <v>15</v>
      </c>
      <c r="AO623" s="58">
        <v>0</v>
      </c>
      <c r="AP623" s="58">
        <v>295</v>
      </c>
      <c r="AQ623" s="58">
        <v>0</v>
      </c>
      <c r="AR623" s="62">
        <v>5.0849999999999999E-2</v>
      </c>
      <c r="AS623" s="58">
        <v>0</v>
      </c>
      <c r="AT623" s="111"/>
      <c r="AU623" s="171"/>
      <c r="AV623" s="58">
        <v>2</v>
      </c>
      <c r="AW623" s="58">
        <v>0</v>
      </c>
      <c r="AX623" s="58">
        <v>2</v>
      </c>
      <c r="AY623" s="171"/>
      <c r="AZ623" s="58">
        <v>1</v>
      </c>
      <c r="BA623" s="58">
        <v>78</v>
      </c>
      <c r="BB623" s="58">
        <v>0</v>
      </c>
      <c r="BC623" s="111"/>
      <c r="BD623" s="58">
        <v>1</v>
      </c>
      <c r="BE623" s="111"/>
      <c r="BF623" s="171"/>
      <c r="BG623" s="58">
        <v>4</v>
      </c>
      <c r="BH623" s="58">
        <v>0</v>
      </c>
      <c r="BI623" s="58">
        <v>4</v>
      </c>
      <c r="BJ623" s="58">
        <v>4</v>
      </c>
      <c r="BK623" s="61">
        <v>0</v>
      </c>
      <c r="BL623" s="61">
        <v>0</v>
      </c>
      <c r="BM623" s="61">
        <v>312</v>
      </c>
      <c r="BN623" s="64">
        <v>0</v>
      </c>
      <c r="BO623" s="63">
        <v>0</v>
      </c>
      <c r="BP623" s="58">
        <v>0</v>
      </c>
      <c r="BQ623" s="175"/>
      <c r="BR623" s="61">
        <v>1</v>
      </c>
      <c r="BS623" s="61">
        <v>319</v>
      </c>
      <c r="BT623" s="64">
        <v>0</v>
      </c>
      <c r="BU623" s="112"/>
      <c r="BV623" s="64">
        <v>1</v>
      </c>
      <c r="BW623" s="112"/>
      <c r="BX623" s="172"/>
      <c r="BY623" s="64">
        <v>3</v>
      </c>
      <c r="BZ623" s="64">
        <v>0</v>
      </c>
      <c r="CA623" s="64">
        <v>3</v>
      </c>
      <c r="CB623" s="177"/>
      <c r="CC623" s="61">
        <v>1</v>
      </c>
      <c r="CD623" s="61">
        <v>259</v>
      </c>
      <c r="CE623" s="64">
        <v>0</v>
      </c>
      <c r="CF623" s="112"/>
      <c r="CG623" s="58">
        <v>1</v>
      </c>
      <c r="CH623" s="171"/>
      <c r="CI623" s="58">
        <v>1</v>
      </c>
      <c r="CJ623" s="58">
        <v>258</v>
      </c>
      <c r="CK623" s="58">
        <v>0</v>
      </c>
      <c r="CL623" s="112"/>
      <c r="CM623" s="58">
        <v>1</v>
      </c>
      <c r="CN623" s="112"/>
      <c r="CO623" s="171"/>
      <c r="CP623" s="58">
        <v>5</v>
      </c>
      <c r="CQ623" s="58">
        <v>0</v>
      </c>
      <c r="CR623" s="58">
        <v>5</v>
      </c>
      <c r="CS623" s="64">
        <v>12</v>
      </c>
      <c r="CT623" s="64">
        <v>17</v>
      </c>
      <c r="CU623" s="63">
        <v>0.70588235290000001</v>
      </c>
      <c r="CV623" s="62">
        <v>0.94545454549999997</v>
      </c>
      <c r="CW623" s="62">
        <v>0.35294117650000001</v>
      </c>
      <c r="CX623" s="46">
        <f t="shared" si="97"/>
        <v>7.0630497847875002</v>
      </c>
      <c r="CY623" s="60">
        <v>0</v>
      </c>
      <c r="CZ623" s="60">
        <v>0</v>
      </c>
      <c r="DA623" s="46">
        <f t="shared" si="98"/>
        <v>7.0588235299999997</v>
      </c>
      <c r="DB623" s="60">
        <v>0</v>
      </c>
      <c r="DC623" s="60">
        <v>0</v>
      </c>
      <c r="DD623" s="66">
        <v>0</v>
      </c>
      <c r="DE623" s="49">
        <f t="shared" si="99"/>
        <v>0.30533780140081079</v>
      </c>
    </row>
    <row r="624" spans="1:109" x14ac:dyDescent="0.45">
      <c r="A624" s="56" t="s">
        <v>3263</v>
      </c>
      <c r="B624" s="57" t="s">
        <v>3264</v>
      </c>
      <c r="C624" s="56" t="s">
        <v>3265</v>
      </c>
      <c r="D624" s="56" t="s">
        <v>3266</v>
      </c>
      <c r="E624" s="56" t="s">
        <v>3267</v>
      </c>
      <c r="F624" s="56" t="s">
        <v>2901</v>
      </c>
      <c r="G624" s="56" t="s">
        <v>2901</v>
      </c>
      <c r="H624" s="56" t="s">
        <v>142</v>
      </c>
      <c r="I624" s="58">
        <v>0</v>
      </c>
      <c r="J624" s="59">
        <v>99</v>
      </c>
      <c r="K624" s="60">
        <v>2.4489999999999998</v>
      </c>
      <c r="L624" s="47">
        <f>IF(K624&lt;Benchmarks!C$9,0,IF(K624&lt;Benchmarks!D$9,1,IF(K624&lt;Benchmarks!E$9,2,IF(K624&lt;Benchmarks!F$9,3,IF(K624&lt;Benchmarks!G$9,4,IF(K624&lt;Benchmarks!H$9,5,6))))))</f>
        <v>3</v>
      </c>
      <c r="M624" s="62">
        <v>0.96715328469999995</v>
      </c>
      <c r="N624" s="46">
        <f t="shared" si="90"/>
        <v>2.9014598540999996</v>
      </c>
      <c r="O624" s="60">
        <v>1.1930000000000001</v>
      </c>
      <c r="P624" s="47">
        <f>IF(O624&lt;Benchmarks!C$8,0,IF(O624&lt;Benchmarks!D$8,1,IF(O624&lt;Benchmarks!E$8,2,IF(O624&lt;Benchmarks!F$8,3,IF(O624&lt;Benchmarks!G$8,4,IF(O624&lt;Benchmarks!H$8,5,6))))))</f>
        <v>4</v>
      </c>
      <c r="Q624" s="62">
        <v>1</v>
      </c>
      <c r="R624" s="46">
        <f t="shared" si="91"/>
        <v>4</v>
      </c>
      <c r="S624" s="60">
        <v>0.36399999999999999</v>
      </c>
      <c r="T624" s="47">
        <f>IF(S624&lt;Benchmarks!C$7,0,IF(S624&lt;Benchmarks!D$7,1,IF(S624&lt;Benchmarks!E$7,2,IF(S624&lt;Benchmarks!F$7,3,IF(S624&lt;Benchmarks!G$7,4,IF(S624&lt;Benchmarks!H$7,5,6))))))</f>
        <v>2</v>
      </c>
      <c r="U624" s="62">
        <v>1</v>
      </c>
      <c r="V624" s="46">
        <f t="shared" si="92"/>
        <v>2</v>
      </c>
      <c r="W624" s="60">
        <v>4.0069999999999997</v>
      </c>
      <c r="X624" s="44">
        <f>IF(W624&lt;Benchmarks!C$5,0,IF(W624&lt;Benchmarks!D$5,1,IF(W624&lt;Benchmarks!E$5,2,IF(W624&lt;Benchmarks!F$5,3,IF(W624&lt;Benchmarks!G$5,4,IF(W624&lt;Benchmarks!H$5,5,6))))))</f>
        <v>3</v>
      </c>
      <c r="Y624" s="62">
        <v>0.98905109489999998</v>
      </c>
      <c r="Z624" s="46">
        <f t="shared" si="93"/>
        <v>2.9671532847000002</v>
      </c>
      <c r="AA624" s="60">
        <v>3.6160000000000001</v>
      </c>
      <c r="AB624" s="44">
        <f>IF(AA624&lt;Benchmarks!C$6,0,IF(AA624&lt;Benchmarks!D$6,1,IF(AA624&lt;Benchmarks!E$6,2,IF(AA624&lt;Benchmarks!F$6,3,IF(AA624&lt;Benchmarks!G$6,4,IF(AA624&lt;Benchmarks!H$6,5,6))))))</f>
        <v>3</v>
      </c>
      <c r="AC624" s="62">
        <v>0.98717948720000004</v>
      </c>
      <c r="AD624" s="46">
        <f t="shared" si="94"/>
        <v>2.9615384616</v>
      </c>
      <c r="AE624" s="46">
        <f t="shared" si="95"/>
        <v>14.830151600400001</v>
      </c>
      <c r="AF624" s="58">
        <v>30</v>
      </c>
      <c r="AG624" s="48">
        <f t="shared" si="96"/>
        <v>0.49433838668000002</v>
      </c>
      <c r="AH624" s="171"/>
      <c r="AI624" s="58">
        <v>1</v>
      </c>
      <c r="AJ624" s="58">
        <v>106</v>
      </c>
      <c r="AK624" s="58">
        <v>0</v>
      </c>
      <c r="AL624" s="111"/>
      <c r="AM624" s="58">
        <v>1</v>
      </c>
      <c r="AN624" s="171"/>
      <c r="AO624" s="58">
        <v>1</v>
      </c>
      <c r="AP624" s="58">
        <v>168</v>
      </c>
      <c r="AQ624" s="58">
        <v>0</v>
      </c>
      <c r="AR624" s="111"/>
      <c r="AS624" s="58">
        <v>1</v>
      </c>
      <c r="AT624" s="111"/>
      <c r="AU624" s="171"/>
      <c r="AV624" s="58">
        <v>3</v>
      </c>
      <c r="AW624" s="58">
        <v>0</v>
      </c>
      <c r="AX624" s="58">
        <v>3</v>
      </c>
      <c r="AY624" s="171"/>
      <c r="AZ624" s="58">
        <v>1</v>
      </c>
      <c r="BA624" s="58">
        <v>35</v>
      </c>
      <c r="BB624" s="58">
        <v>0</v>
      </c>
      <c r="BC624" s="111"/>
      <c r="BD624" s="58">
        <v>1</v>
      </c>
      <c r="BE624" s="111"/>
      <c r="BF624" s="171"/>
      <c r="BG624" s="58">
        <v>2</v>
      </c>
      <c r="BH624" s="58">
        <v>0</v>
      </c>
      <c r="BI624" s="58">
        <v>2</v>
      </c>
      <c r="BJ624" s="58">
        <v>3</v>
      </c>
      <c r="BK624" s="61">
        <v>0</v>
      </c>
      <c r="BL624" s="61">
        <v>0</v>
      </c>
      <c r="BM624" s="61">
        <v>146</v>
      </c>
      <c r="BN624" s="64">
        <v>0</v>
      </c>
      <c r="BO624" s="63">
        <v>0</v>
      </c>
      <c r="BP624" s="58">
        <v>0</v>
      </c>
      <c r="BQ624" s="175"/>
      <c r="BR624" s="61">
        <v>1</v>
      </c>
      <c r="BS624" s="61">
        <v>201</v>
      </c>
      <c r="BT624" s="64">
        <v>0</v>
      </c>
      <c r="BU624" s="112"/>
      <c r="BV624" s="64">
        <v>1</v>
      </c>
      <c r="BW624" s="112"/>
      <c r="BX624" s="172"/>
      <c r="BY624" s="64">
        <v>3</v>
      </c>
      <c r="BZ624" s="64">
        <v>0</v>
      </c>
      <c r="CA624" s="64">
        <v>3</v>
      </c>
      <c r="CB624" s="65">
        <v>21</v>
      </c>
      <c r="CC624" s="61">
        <v>0</v>
      </c>
      <c r="CD624" s="61">
        <v>140</v>
      </c>
      <c r="CE624" s="64">
        <v>0</v>
      </c>
      <c r="CF624" s="63">
        <v>0.15</v>
      </c>
      <c r="CG624" s="58">
        <v>0</v>
      </c>
      <c r="CH624" s="58">
        <v>15</v>
      </c>
      <c r="CI624" s="58">
        <v>0</v>
      </c>
      <c r="CJ624" s="58">
        <v>183</v>
      </c>
      <c r="CK624" s="58">
        <v>0</v>
      </c>
      <c r="CL624" s="63">
        <v>8.1970000000000001E-2</v>
      </c>
      <c r="CM624" s="58">
        <v>0</v>
      </c>
      <c r="CN624" s="63">
        <v>0.63865940669999999</v>
      </c>
      <c r="CO624" s="58">
        <v>0</v>
      </c>
      <c r="CP624" s="58">
        <v>3</v>
      </c>
      <c r="CQ624" s="58">
        <v>5</v>
      </c>
      <c r="CR624" s="58">
        <v>5</v>
      </c>
      <c r="CS624" s="64">
        <v>11</v>
      </c>
      <c r="CT624" s="64">
        <v>17</v>
      </c>
      <c r="CU624" s="63">
        <v>0.64705882349999999</v>
      </c>
      <c r="CV624" s="62">
        <v>0.8944954128</v>
      </c>
      <c r="CW624" s="62">
        <v>0</v>
      </c>
      <c r="CX624" s="46">
        <f t="shared" si="97"/>
        <v>12.976382650350001</v>
      </c>
      <c r="CY624" s="60">
        <v>0</v>
      </c>
      <c r="CZ624" s="60">
        <v>0</v>
      </c>
      <c r="DA624" s="46">
        <f t="shared" si="98"/>
        <v>0</v>
      </c>
      <c r="DB624" s="60">
        <v>0</v>
      </c>
      <c r="DC624" s="60">
        <v>0</v>
      </c>
      <c r="DD624" s="66">
        <v>0</v>
      </c>
      <c r="DE624" s="49">
        <f t="shared" si="99"/>
        <v>0.28057043568324325</v>
      </c>
    </row>
    <row r="625" spans="1:109" x14ac:dyDescent="0.45">
      <c r="A625" s="56" t="s">
        <v>3268</v>
      </c>
      <c r="B625" s="57" t="s">
        <v>3269</v>
      </c>
      <c r="C625" s="56" t="s">
        <v>3270</v>
      </c>
      <c r="D625" s="56" t="s">
        <v>3271</v>
      </c>
      <c r="E625" s="56" t="s">
        <v>3272</v>
      </c>
      <c r="F625" s="56" t="s">
        <v>2901</v>
      </c>
      <c r="G625" s="56" t="s">
        <v>2901</v>
      </c>
      <c r="H625" s="56" t="s">
        <v>142</v>
      </c>
      <c r="I625" s="58">
        <v>0</v>
      </c>
      <c r="J625" s="59">
        <v>59</v>
      </c>
      <c r="K625" s="60">
        <v>2.4279999999999999</v>
      </c>
      <c r="L625" s="47">
        <f>IF(K625&lt;Benchmarks!C$9,0,IF(K625&lt;Benchmarks!D$9,1,IF(K625&lt;Benchmarks!E$9,2,IF(K625&lt;Benchmarks!F$9,3,IF(K625&lt;Benchmarks!G$9,4,IF(K625&lt;Benchmarks!H$9,5,6))))))</f>
        <v>2</v>
      </c>
      <c r="M625" s="62">
        <v>0.91605839420000001</v>
      </c>
      <c r="N625" s="46">
        <f t="shared" si="90"/>
        <v>1.8321167884</v>
      </c>
      <c r="O625" s="60">
        <v>1.298</v>
      </c>
      <c r="P625" s="47">
        <f>IF(O625&lt;Benchmarks!C$8,0,IF(O625&lt;Benchmarks!D$8,1,IF(O625&lt;Benchmarks!E$8,2,IF(O625&lt;Benchmarks!F$8,3,IF(O625&lt;Benchmarks!G$8,4,IF(O625&lt;Benchmarks!H$8,5,6))))))</f>
        <v>5</v>
      </c>
      <c r="Q625" s="62">
        <v>1</v>
      </c>
      <c r="R625" s="46">
        <f t="shared" si="91"/>
        <v>5</v>
      </c>
      <c r="S625" s="60">
        <v>0.23400000000000001</v>
      </c>
      <c r="T625" s="47">
        <f>IF(S625&lt;Benchmarks!C$7,0,IF(S625&lt;Benchmarks!D$7,1,IF(S625&lt;Benchmarks!E$7,2,IF(S625&lt;Benchmarks!F$7,3,IF(S625&lt;Benchmarks!G$7,4,IF(S625&lt;Benchmarks!H$7,5,6))))))</f>
        <v>0</v>
      </c>
      <c r="U625" s="62">
        <v>1</v>
      </c>
      <c r="V625" s="46">
        <f t="shared" si="92"/>
        <v>0</v>
      </c>
      <c r="W625" s="60">
        <v>3.96</v>
      </c>
      <c r="X625" s="44">
        <f>IF(W625&lt;Benchmarks!C$5,0,IF(W625&lt;Benchmarks!D$5,1,IF(W625&lt;Benchmarks!E$5,2,IF(W625&lt;Benchmarks!F$5,3,IF(W625&lt;Benchmarks!G$5,4,IF(W625&lt;Benchmarks!H$5,5,6))))))</f>
        <v>2</v>
      </c>
      <c r="Y625" s="62">
        <v>0.99270072990000002</v>
      </c>
      <c r="Z625" s="46">
        <f t="shared" si="93"/>
        <v>1.9854014598</v>
      </c>
      <c r="AA625" s="60">
        <v>3.5419999999999998</v>
      </c>
      <c r="AB625" s="44">
        <f>IF(AA625&lt;Benchmarks!C$6,0,IF(AA625&lt;Benchmarks!D$6,1,IF(AA625&lt;Benchmarks!E$6,2,IF(AA625&lt;Benchmarks!F$6,3,IF(AA625&lt;Benchmarks!G$6,4,IF(AA625&lt;Benchmarks!H$6,5,6))))))</f>
        <v>2</v>
      </c>
      <c r="AC625" s="62">
        <v>0.97435897439999997</v>
      </c>
      <c r="AD625" s="46">
        <f t="shared" si="94"/>
        <v>1.9487179487999999</v>
      </c>
      <c r="AE625" s="46">
        <f t="shared" si="95"/>
        <v>10.766236197000001</v>
      </c>
      <c r="AF625" s="58">
        <v>30</v>
      </c>
      <c r="AG625" s="48">
        <f t="shared" si="96"/>
        <v>0.35887453990000007</v>
      </c>
      <c r="AH625" s="171"/>
      <c r="AI625" s="58">
        <v>1</v>
      </c>
      <c r="AJ625" s="58">
        <v>150</v>
      </c>
      <c r="AK625" s="58">
        <v>0</v>
      </c>
      <c r="AL625" s="111"/>
      <c r="AM625" s="58">
        <v>1</v>
      </c>
      <c r="AN625" s="171"/>
      <c r="AO625" s="58">
        <v>1</v>
      </c>
      <c r="AP625" s="58">
        <v>176</v>
      </c>
      <c r="AQ625" s="58">
        <v>0</v>
      </c>
      <c r="AR625" s="111"/>
      <c r="AS625" s="58">
        <v>1</v>
      </c>
      <c r="AT625" s="111"/>
      <c r="AU625" s="171"/>
      <c r="AV625" s="58">
        <v>2</v>
      </c>
      <c r="AW625" s="58">
        <v>0</v>
      </c>
      <c r="AX625" s="58">
        <v>2</v>
      </c>
      <c r="AY625" s="171"/>
      <c r="AZ625" s="58">
        <v>1</v>
      </c>
      <c r="BA625" s="58">
        <v>42</v>
      </c>
      <c r="BB625" s="58">
        <v>0</v>
      </c>
      <c r="BC625" s="111"/>
      <c r="BD625" s="58">
        <v>1</v>
      </c>
      <c r="BE625" s="62">
        <v>0.1918175721</v>
      </c>
      <c r="BF625" s="58">
        <v>0</v>
      </c>
      <c r="BG625" s="58">
        <v>5</v>
      </c>
      <c r="BH625" s="58">
        <v>1</v>
      </c>
      <c r="BI625" s="58">
        <v>5</v>
      </c>
      <c r="BJ625" s="58">
        <v>5</v>
      </c>
      <c r="BK625" s="175"/>
      <c r="BL625" s="61">
        <v>1</v>
      </c>
      <c r="BM625" s="61">
        <v>181</v>
      </c>
      <c r="BN625" s="64">
        <v>0</v>
      </c>
      <c r="BO625" s="112"/>
      <c r="BP625" s="58">
        <v>1</v>
      </c>
      <c r="BQ625" s="175"/>
      <c r="BR625" s="61">
        <v>1</v>
      </c>
      <c r="BS625" s="61">
        <v>189</v>
      </c>
      <c r="BT625" s="64">
        <v>0</v>
      </c>
      <c r="BU625" s="112"/>
      <c r="BV625" s="64">
        <v>1</v>
      </c>
      <c r="BW625" s="63">
        <v>0.3157486424</v>
      </c>
      <c r="BX625" s="64">
        <v>0</v>
      </c>
      <c r="BY625" s="64">
        <v>0</v>
      </c>
      <c r="BZ625" s="64">
        <v>3</v>
      </c>
      <c r="CA625" s="64">
        <v>3</v>
      </c>
      <c r="CB625" s="177"/>
      <c r="CC625" s="61">
        <v>1</v>
      </c>
      <c r="CD625" s="61">
        <v>144</v>
      </c>
      <c r="CE625" s="64">
        <v>0</v>
      </c>
      <c r="CF625" s="112"/>
      <c r="CG625" s="58">
        <v>1</v>
      </c>
      <c r="CH625" s="171"/>
      <c r="CI625" s="58">
        <v>1</v>
      </c>
      <c r="CJ625" s="58">
        <v>148</v>
      </c>
      <c r="CK625" s="58">
        <v>0</v>
      </c>
      <c r="CL625" s="112"/>
      <c r="CM625" s="58">
        <v>1</v>
      </c>
      <c r="CN625" s="112"/>
      <c r="CO625" s="171"/>
      <c r="CP625" s="58">
        <v>3</v>
      </c>
      <c r="CQ625" s="58">
        <v>0</v>
      </c>
      <c r="CR625" s="58">
        <v>3</v>
      </c>
      <c r="CS625" s="64">
        <v>11</v>
      </c>
      <c r="CT625" s="64">
        <v>17</v>
      </c>
      <c r="CU625" s="63">
        <v>0.64705882349999999</v>
      </c>
      <c r="CV625" s="62">
        <v>0.98936170209999996</v>
      </c>
      <c r="CW625" s="62">
        <v>0.64705882349999999</v>
      </c>
      <c r="CX625" s="46">
        <f t="shared" si="97"/>
        <v>9.4204566723750016</v>
      </c>
      <c r="CY625" s="60">
        <v>0</v>
      </c>
      <c r="CZ625" s="60">
        <v>0</v>
      </c>
      <c r="DA625" s="46">
        <f t="shared" si="98"/>
        <v>12.94117647</v>
      </c>
      <c r="DB625" s="60">
        <v>0</v>
      </c>
      <c r="DC625" s="60">
        <v>0</v>
      </c>
      <c r="DD625" s="66">
        <v>0</v>
      </c>
      <c r="DE625" s="49">
        <f t="shared" si="99"/>
        <v>0.48349477064594598</v>
      </c>
    </row>
    <row r="626" spans="1:109" x14ac:dyDescent="0.45">
      <c r="A626" s="56" t="s">
        <v>3273</v>
      </c>
      <c r="B626" s="57" t="s">
        <v>3274</v>
      </c>
      <c r="C626" s="56" t="s">
        <v>3275</v>
      </c>
      <c r="D626" s="56" t="s">
        <v>3276</v>
      </c>
      <c r="E626" s="56" t="s">
        <v>3277</v>
      </c>
      <c r="F626" s="56" t="s">
        <v>2901</v>
      </c>
      <c r="G626" s="56" t="s">
        <v>2901</v>
      </c>
      <c r="H626" s="56" t="s">
        <v>142</v>
      </c>
      <c r="I626" s="58">
        <v>0</v>
      </c>
      <c r="J626" s="59">
        <v>59</v>
      </c>
      <c r="K626" s="60">
        <v>2.1589999999999998</v>
      </c>
      <c r="L626" s="47">
        <f>IF(K626&lt;Benchmarks!C$9,0,IF(K626&lt;Benchmarks!D$9,1,IF(K626&lt;Benchmarks!E$9,2,IF(K626&lt;Benchmarks!F$9,3,IF(K626&lt;Benchmarks!G$9,4,IF(K626&lt;Benchmarks!H$9,5,6))))))</f>
        <v>0</v>
      </c>
      <c r="M626" s="62">
        <v>0.68248175180000004</v>
      </c>
      <c r="N626" s="46">
        <f t="shared" si="90"/>
        <v>0</v>
      </c>
      <c r="O626" s="60">
        <v>1.4139999999999999</v>
      </c>
      <c r="P626" s="47">
        <f>IF(O626&lt;Benchmarks!C$8,0,IF(O626&lt;Benchmarks!D$8,1,IF(O626&lt;Benchmarks!E$8,2,IF(O626&lt;Benchmarks!F$8,3,IF(O626&lt;Benchmarks!G$8,4,IF(O626&lt;Benchmarks!H$8,5,6))))))</f>
        <v>6</v>
      </c>
      <c r="Q626" s="62">
        <v>1</v>
      </c>
      <c r="R626" s="46">
        <f t="shared" si="91"/>
        <v>6</v>
      </c>
      <c r="S626" s="60">
        <v>0.44800000000000001</v>
      </c>
      <c r="T626" s="47">
        <f>IF(S626&lt;Benchmarks!C$7,0,IF(S626&lt;Benchmarks!D$7,1,IF(S626&lt;Benchmarks!E$7,2,IF(S626&lt;Benchmarks!F$7,3,IF(S626&lt;Benchmarks!G$7,4,IF(S626&lt;Benchmarks!H$7,5,6))))))</f>
        <v>3</v>
      </c>
      <c r="U626" s="62">
        <v>1</v>
      </c>
      <c r="V626" s="46">
        <f t="shared" si="92"/>
        <v>3</v>
      </c>
      <c r="W626" s="60">
        <v>4.0209999999999999</v>
      </c>
      <c r="X626" s="44">
        <f>IF(W626&lt;Benchmarks!C$5,0,IF(W626&lt;Benchmarks!D$5,1,IF(W626&lt;Benchmarks!E$5,2,IF(W626&lt;Benchmarks!F$5,3,IF(W626&lt;Benchmarks!G$5,4,IF(W626&lt;Benchmarks!H$5,5,6))))))</f>
        <v>3</v>
      </c>
      <c r="Y626" s="62">
        <v>0.98905109489999998</v>
      </c>
      <c r="Z626" s="46">
        <f t="shared" si="93"/>
        <v>2.9671532847000002</v>
      </c>
      <c r="AA626" s="60">
        <v>3.5259999999999998</v>
      </c>
      <c r="AB626" s="44">
        <f>IF(AA626&lt;Benchmarks!C$6,0,IF(AA626&lt;Benchmarks!D$6,1,IF(AA626&lt;Benchmarks!E$6,2,IF(AA626&lt;Benchmarks!F$6,3,IF(AA626&lt;Benchmarks!G$6,4,IF(AA626&lt;Benchmarks!H$6,5,6))))))</f>
        <v>2</v>
      </c>
      <c r="AC626" s="62">
        <v>0.9615384615</v>
      </c>
      <c r="AD626" s="46">
        <f t="shared" si="94"/>
        <v>1.923076923</v>
      </c>
      <c r="AE626" s="46">
        <f t="shared" si="95"/>
        <v>13.8902302077</v>
      </c>
      <c r="AF626" s="58">
        <v>30</v>
      </c>
      <c r="AG626" s="48">
        <f t="shared" si="96"/>
        <v>0.46300767359</v>
      </c>
      <c r="AH626" s="171"/>
      <c r="AI626" s="58">
        <v>1</v>
      </c>
      <c r="AJ626" s="58">
        <v>37</v>
      </c>
      <c r="AK626" s="58">
        <v>0</v>
      </c>
      <c r="AL626" s="111"/>
      <c r="AM626" s="58">
        <v>1</v>
      </c>
      <c r="AN626" s="58">
        <v>0</v>
      </c>
      <c r="AO626" s="58">
        <v>0</v>
      </c>
      <c r="AP626" s="171"/>
      <c r="AQ626" s="58">
        <v>4</v>
      </c>
      <c r="AR626" s="111"/>
      <c r="AS626" s="58">
        <v>4</v>
      </c>
      <c r="AT626" s="111"/>
      <c r="AU626" s="171"/>
      <c r="AV626" s="171"/>
      <c r="AW626" s="171"/>
      <c r="AX626" s="171"/>
      <c r="AY626" s="58">
        <v>0</v>
      </c>
      <c r="AZ626" s="58">
        <v>0</v>
      </c>
      <c r="BA626" s="171"/>
      <c r="BB626" s="58">
        <v>1</v>
      </c>
      <c r="BC626" s="111"/>
      <c r="BD626" s="58">
        <v>1</v>
      </c>
      <c r="BE626" s="111"/>
      <c r="BF626" s="171"/>
      <c r="BG626" s="171"/>
      <c r="BH626" s="171"/>
      <c r="BI626" s="171"/>
      <c r="BJ626" s="171"/>
      <c r="BK626" s="61">
        <v>0</v>
      </c>
      <c r="BL626" s="61">
        <v>0</v>
      </c>
      <c r="BM626" s="61">
        <v>46</v>
      </c>
      <c r="BN626" s="64">
        <v>0</v>
      </c>
      <c r="BO626" s="63">
        <v>0</v>
      </c>
      <c r="BP626" s="58">
        <v>0</v>
      </c>
      <c r="BQ626" s="61">
        <v>0</v>
      </c>
      <c r="BR626" s="61">
        <v>0</v>
      </c>
      <c r="BS626" s="61">
        <v>31</v>
      </c>
      <c r="BT626" s="64">
        <v>0</v>
      </c>
      <c r="BU626" s="63">
        <v>0</v>
      </c>
      <c r="BV626" s="64">
        <v>0</v>
      </c>
      <c r="BW626" s="112"/>
      <c r="BX626" s="172"/>
      <c r="BY626" s="64">
        <v>6</v>
      </c>
      <c r="BZ626" s="64">
        <v>0</v>
      </c>
      <c r="CA626" s="64">
        <v>6</v>
      </c>
      <c r="CB626" s="65">
        <v>0</v>
      </c>
      <c r="CC626" s="61">
        <v>0</v>
      </c>
      <c r="CD626" s="61">
        <v>46</v>
      </c>
      <c r="CE626" s="64">
        <v>0</v>
      </c>
      <c r="CF626" s="63">
        <v>0</v>
      </c>
      <c r="CG626" s="58">
        <v>0</v>
      </c>
      <c r="CH626" s="58">
        <v>0</v>
      </c>
      <c r="CI626" s="58">
        <v>0</v>
      </c>
      <c r="CJ626" s="58">
        <v>31</v>
      </c>
      <c r="CK626" s="58">
        <v>0</v>
      </c>
      <c r="CL626" s="63">
        <v>0</v>
      </c>
      <c r="CM626" s="58">
        <v>0</v>
      </c>
      <c r="CN626" s="112"/>
      <c r="CO626" s="171"/>
      <c r="CP626" s="58">
        <v>5</v>
      </c>
      <c r="CQ626" s="58">
        <v>0</v>
      </c>
      <c r="CR626" s="58">
        <v>5</v>
      </c>
      <c r="CS626" s="64">
        <v>11</v>
      </c>
      <c r="CT626" s="64">
        <v>11</v>
      </c>
      <c r="CU626" s="63">
        <v>1</v>
      </c>
      <c r="CV626" s="62">
        <v>0.57446808510000003</v>
      </c>
      <c r="CW626" s="62">
        <v>0</v>
      </c>
      <c r="CX626" s="46">
        <f t="shared" si="97"/>
        <v>12.1539514317375</v>
      </c>
      <c r="CY626" s="60">
        <v>0</v>
      </c>
      <c r="CZ626" s="60">
        <v>0</v>
      </c>
      <c r="DA626" s="46">
        <f t="shared" si="98"/>
        <v>0</v>
      </c>
      <c r="DB626" s="60">
        <v>0</v>
      </c>
      <c r="DC626" s="60">
        <v>0</v>
      </c>
      <c r="DD626" s="66">
        <v>0</v>
      </c>
      <c r="DE626" s="49">
        <f t="shared" si="99"/>
        <v>0.26278813906459458</v>
      </c>
    </row>
    <row r="627" spans="1:109" x14ac:dyDescent="0.45">
      <c r="A627" s="56" t="s">
        <v>3278</v>
      </c>
      <c r="B627" s="57" t="s">
        <v>3279</v>
      </c>
      <c r="C627" s="56" t="s">
        <v>3280</v>
      </c>
      <c r="D627" s="56" t="s">
        <v>3281</v>
      </c>
      <c r="E627" s="56" t="s">
        <v>3282</v>
      </c>
      <c r="F627" s="56" t="s">
        <v>2901</v>
      </c>
      <c r="G627" s="56" t="s">
        <v>2901</v>
      </c>
      <c r="H627" s="56" t="s">
        <v>142</v>
      </c>
      <c r="I627" s="58">
        <v>0</v>
      </c>
      <c r="J627" s="59">
        <v>54</v>
      </c>
      <c r="K627" s="60">
        <v>3.1120000000000001</v>
      </c>
      <c r="L627" s="47">
        <f>IF(K627&lt;Benchmarks!C$9,0,IF(K627&lt;Benchmarks!D$9,1,IF(K627&lt;Benchmarks!E$9,2,IF(K627&lt;Benchmarks!F$9,3,IF(K627&lt;Benchmarks!G$9,4,IF(K627&lt;Benchmarks!H$9,5,6))))))</f>
        <v>6</v>
      </c>
      <c r="M627" s="62">
        <v>0.98175182480000001</v>
      </c>
      <c r="N627" s="46">
        <f t="shared" si="90"/>
        <v>5.8905109488000003</v>
      </c>
      <c r="O627" s="60">
        <v>1.748</v>
      </c>
      <c r="P627" s="47">
        <f>IF(O627&lt;Benchmarks!C$8,0,IF(O627&lt;Benchmarks!D$8,1,IF(O627&lt;Benchmarks!E$8,2,IF(O627&lt;Benchmarks!F$8,3,IF(O627&lt;Benchmarks!G$8,4,IF(O627&lt;Benchmarks!H$8,5,6))))))</f>
        <v>6</v>
      </c>
      <c r="Q627" s="62">
        <v>1</v>
      </c>
      <c r="R627" s="46">
        <f t="shared" si="91"/>
        <v>6</v>
      </c>
      <c r="S627" s="60">
        <v>0.51800000000000002</v>
      </c>
      <c r="T627" s="47">
        <f>IF(S627&lt;Benchmarks!C$7,0,IF(S627&lt;Benchmarks!D$7,1,IF(S627&lt;Benchmarks!E$7,2,IF(S627&lt;Benchmarks!F$7,3,IF(S627&lt;Benchmarks!G$7,4,IF(S627&lt;Benchmarks!H$7,5,6))))))</f>
        <v>4</v>
      </c>
      <c r="U627" s="62">
        <v>1</v>
      </c>
      <c r="V627" s="46">
        <f t="shared" si="92"/>
        <v>4</v>
      </c>
      <c r="W627" s="60">
        <v>5.3789999999999996</v>
      </c>
      <c r="X627" s="44">
        <f>IF(W627&lt;Benchmarks!C$5,0,IF(W627&lt;Benchmarks!D$5,1,IF(W627&lt;Benchmarks!E$5,2,IF(W627&lt;Benchmarks!F$5,3,IF(W627&lt;Benchmarks!G$5,4,IF(W627&lt;Benchmarks!H$5,5,6))))))</f>
        <v>6</v>
      </c>
      <c r="Y627" s="62">
        <v>0.99635036499999996</v>
      </c>
      <c r="Z627" s="46">
        <f t="shared" si="93"/>
        <v>5.9781021899999995</v>
      </c>
      <c r="AA627" s="60">
        <v>4.7750000000000004</v>
      </c>
      <c r="AB627" s="44">
        <f>IF(AA627&lt;Benchmarks!C$6,0,IF(AA627&lt;Benchmarks!D$6,1,IF(AA627&lt;Benchmarks!E$6,2,IF(AA627&lt;Benchmarks!F$6,3,IF(AA627&lt;Benchmarks!G$6,4,IF(AA627&lt;Benchmarks!H$6,5,6))))))</f>
        <v>6</v>
      </c>
      <c r="AC627" s="62">
        <v>0.98717948720000004</v>
      </c>
      <c r="AD627" s="46">
        <f t="shared" si="94"/>
        <v>5.9230769232</v>
      </c>
      <c r="AE627" s="46">
        <f t="shared" si="95"/>
        <v>27.791690062000001</v>
      </c>
      <c r="AF627" s="58">
        <v>30</v>
      </c>
      <c r="AG627" s="48">
        <f t="shared" si="96"/>
        <v>0.92638966873333339</v>
      </c>
      <c r="AH627" s="171"/>
      <c r="AI627" s="58">
        <v>1</v>
      </c>
      <c r="AJ627" s="58">
        <v>57</v>
      </c>
      <c r="AK627" s="58">
        <v>0</v>
      </c>
      <c r="AL627" s="111"/>
      <c r="AM627" s="58">
        <v>1</v>
      </c>
      <c r="AN627" s="171"/>
      <c r="AO627" s="58">
        <v>1</v>
      </c>
      <c r="AP627" s="58">
        <v>42</v>
      </c>
      <c r="AQ627" s="58">
        <v>0</v>
      </c>
      <c r="AR627" s="111"/>
      <c r="AS627" s="58">
        <v>1</v>
      </c>
      <c r="AT627" s="111"/>
      <c r="AU627" s="171"/>
      <c r="AV627" s="58">
        <v>0</v>
      </c>
      <c r="AW627" s="58">
        <v>0</v>
      </c>
      <c r="AX627" s="58">
        <v>0</v>
      </c>
      <c r="AY627" s="171"/>
      <c r="AZ627" s="58">
        <v>1</v>
      </c>
      <c r="BA627" s="171"/>
      <c r="BB627" s="58">
        <v>1</v>
      </c>
      <c r="BC627" s="111"/>
      <c r="BD627" s="58">
        <v>1</v>
      </c>
      <c r="BE627" s="111"/>
      <c r="BF627" s="171"/>
      <c r="BG627" s="171"/>
      <c r="BH627" s="171"/>
      <c r="BI627" s="171"/>
      <c r="BJ627" s="58">
        <v>0</v>
      </c>
      <c r="BK627" s="61">
        <v>0</v>
      </c>
      <c r="BL627" s="61">
        <v>0</v>
      </c>
      <c r="BM627" s="61">
        <v>69</v>
      </c>
      <c r="BN627" s="64">
        <v>0</v>
      </c>
      <c r="BO627" s="63">
        <v>0</v>
      </c>
      <c r="BP627" s="58">
        <v>0</v>
      </c>
      <c r="BQ627" s="61">
        <v>0</v>
      </c>
      <c r="BR627" s="61">
        <v>0</v>
      </c>
      <c r="BS627" s="61">
        <v>55</v>
      </c>
      <c r="BT627" s="64">
        <v>0</v>
      </c>
      <c r="BU627" s="63">
        <v>0</v>
      </c>
      <c r="BV627" s="64">
        <v>0</v>
      </c>
      <c r="BW627" s="112"/>
      <c r="BX627" s="172"/>
      <c r="BY627" s="64">
        <v>6</v>
      </c>
      <c r="BZ627" s="64">
        <v>0</v>
      </c>
      <c r="CA627" s="64">
        <v>6</v>
      </c>
      <c r="CB627" s="65">
        <v>0</v>
      </c>
      <c r="CC627" s="61">
        <v>0</v>
      </c>
      <c r="CD627" s="61">
        <v>65</v>
      </c>
      <c r="CE627" s="64">
        <v>0</v>
      </c>
      <c r="CF627" s="63">
        <v>0</v>
      </c>
      <c r="CG627" s="58">
        <v>0</v>
      </c>
      <c r="CH627" s="171"/>
      <c r="CI627" s="58">
        <v>1</v>
      </c>
      <c r="CJ627" s="58">
        <v>53</v>
      </c>
      <c r="CK627" s="58">
        <v>0</v>
      </c>
      <c r="CL627" s="112"/>
      <c r="CM627" s="58">
        <v>1</v>
      </c>
      <c r="CN627" s="112"/>
      <c r="CO627" s="171"/>
      <c r="CP627" s="58">
        <v>5</v>
      </c>
      <c r="CQ627" s="58">
        <v>0</v>
      </c>
      <c r="CR627" s="58">
        <v>5</v>
      </c>
      <c r="CS627" s="64">
        <v>11</v>
      </c>
      <c r="CT627" s="64">
        <v>17</v>
      </c>
      <c r="CU627" s="63">
        <v>0.64705882349999999</v>
      </c>
      <c r="CV627" s="62">
        <v>0.90163934430000003</v>
      </c>
      <c r="CW627" s="62">
        <v>0.3235294118</v>
      </c>
      <c r="CX627" s="46">
        <f t="shared" si="97"/>
        <v>24.317728804250002</v>
      </c>
      <c r="CY627" s="60">
        <v>0</v>
      </c>
      <c r="CZ627" s="60">
        <v>0</v>
      </c>
      <c r="DA627" s="46">
        <f t="shared" si="98"/>
        <v>6.4705882360000002</v>
      </c>
      <c r="DB627" s="60">
        <v>0</v>
      </c>
      <c r="DC627" s="60">
        <v>0</v>
      </c>
      <c r="DD627" s="66">
        <v>0</v>
      </c>
      <c r="DE627" s="49">
        <f t="shared" si="99"/>
        <v>0.66569334141081093</v>
      </c>
    </row>
    <row r="628" spans="1:109" x14ac:dyDescent="0.45">
      <c r="A628" s="56" t="s">
        <v>3283</v>
      </c>
      <c r="B628" s="57" t="s">
        <v>3284</v>
      </c>
      <c r="C628" s="56" t="s">
        <v>3285</v>
      </c>
      <c r="D628" s="56" t="s">
        <v>3286</v>
      </c>
      <c r="E628" s="56" t="s">
        <v>3287</v>
      </c>
      <c r="F628" s="56" t="s">
        <v>2907</v>
      </c>
      <c r="G628" s="56" t="s">
        <v>2907</v>
      </c>
      <c r="H628" s="56" t="s">
        <v>142</v>
      </c>
      <c r="I628" s="58">
        <v>0</v>
      </c>
      <c r="J628" s="59">
        <v>206</v>
      </c>
      <c r="K628" s="60">
        <v>2.1190000000000002</v>
      </c>
      <c r="L628" s="47">
        <f>IF(K628&lt;Benchmarks!C$9,0,IF(K628&lt;Benchmarks!D$9,1,IF(K628&lt;Benchmarks!E$9,2,IF(K628&lt;Benchmarks!F$9,3,IF(K628&lt;Benchmarks!G$9,4,IF(K628&lt;Benchmarks!H$9,5,6))))))</f>
        <v>0</v>
      </c>
      <c r="M628" s="62">
        <v>0.89416058389999997</v>
      </c>
      <c r="N628" s="46">
        <f t="shared" si="90"/>
        <v>0</v>
      </c>
      <c r="O628" s="60">
        <v>1.399</v>
      </c>
      <c r="P628" s="47">
        <f>IF(O628&lt;Benchmarks!C$8,0,IF(O628&lt;Benchmarks!D$8,1,IF(O628&lt;Benchmarks!E$8,2,IF(O628&lt;Benchmarks!F$8,3,IF(O628&lt;Benchmarks!G$8,4,IF(O628&lt;Benchmarks!H$8,5,6))))))</f>
        <v>5</v>
      </c>
      <c r="Q628" s="62">
        <v>1</v>
      </c>
      <c r="R628" s="46">
        <f t="shared" si="91"/>
        <v>5</v>
      </c>
      <c r="S628" s="60">
        <v>0.33400000000000002</v>
      </c>
      <c r="T628" s="47">
        <f>IF(S628&lt;Benchmarks!C$7,0,IF(S628&lt;Benchmarks!D$7,1,IF(S628&lt;Benchmarks!E$7,2,IF(S628&lt;Benchmarks!F$7,3,IF(S628&lt;Benchmarks!G$7,4,IF(S628&lt;Benchmarks!H$7,5,6))))))</f>
        <v>1</v>
      </c>
      <c r="U628" s="62">
        <v>1</v>
      </c>
      <c r="V628" s="46">
        <f t="shared" si="92"/>
        <v>1</v>
      </c>
      <c r="W628" s="60">
        <v>3.8519999999999999</v>
      </c>
      <c r="X628" s="44">
        <f>IF(W628&lt;Benchmarks!C$5,0,IF(W628&lt;Benchmarks!D$5,1,IF(W628&lt;Benchmarks!E$5,2,IF(W628&lt;Benchmarks!F$5,3,IF(W628&lt;Benchmarks!G$5,4,IF(W628&lt;Benchmarks!H$5,5,6))))))</f>
        <v>2</v>
      </c>
      <c r="Y628" s="62">
        <v>1</v>
      </c>
      <c r="Z628" s="46">
        <f t="shared" si="93"/>
        <v>2</v>
      </c>
      <c r="AA628" s="60">
        <v>3.6179999999999999</v>
      </c>
      <c r="AB628" s="44">
        <f>IF(AA628&lt;Benchmarks!C$6,0,IF(AA628&lt;Benchmarks!D$6,1,IF(AA628&lt;Benchmarks!E$6,2,IF(AA628&lt;Benchmarks!F$6,3,IF(AA628&lt;Benchmarks!G$6,4,IF(AA628&lt;Benchmarks!H$6,5,6))))))</f>
        <v>3</v>
      </c>
      <c r="AC628" s="62">
        <v>1</v>
      </c>
      <c r="AD628" s="46">
        <f t="shared" si="94"/>
        <v>3</v>
      </c>
      <c r="AE628" s="46">
        <f t="shared" si="95"/>
        <v>11</v>
      </c>
      <c r="AF628" s="58">
        <v>30</v>
      </c>
      <c r="AG628" s="48">
        <f t="shared" si="96"/>
        <v>0.36666666666666664</v>
      </c>
      <c r="AH628" s="58">
        <v>16</v>
      </c>
      <c r="AI628" s="58">
        <v>0</v>
      </c>
      <c r="AJ628" s="58">
        <v>486</v>
      </c>
      <c r="AK628" s="58">
        <v>0</v>
      </c>
      <c r="AL628" s="62">
        <v>3.2919999999999998E-2</v>
      </c>
      <c r="AM628" s="58">
        <v>0</v>
      </c>
      <c r="AN628" s="58">
        <v>22</v>
      </c>
      <c r="AO628" s="58">
        <v>0</v>
      </c>
      <c r="AP628" s="58">
        <v>519</v>
      </c>
      <c r="AQ628" s="58">
        <v>0</v>
      </c>
      <c r="AR628" s="62">
        <v>4.2389999999999997E-2</v>
      </c>
      <c r="AS628" s="58">
        <v>0</v>
      </c>
      <c r="AT628" s="111"/>
      <c r="AU628" s="171"/>
      <c r="AV628" s="58">
        <v>3</v>
      </c>
      <c r="AW628" s="58">
        <v>0</v>
      </c>
      <c r="AX628" s="58">
        <v>3</v>
      </c>
      <c r="AY628" s="171"/>
      <c r="AZ628" s="58">
        <v>1</v>
      </c>
      <c r="BA628" s="58">
        <v>129</v>
      </c>
      <c r="BB628" s="58">
        <v>0</v>
      </c>
      <c r="BC628" s="111"/>
      <c r="BD628" s="58">
        <v>1</v>
      </c>
      <c r="BE628" s="111"/>
      <c r="BF628" s="171"/>
      <c r="BG628" s="58">
        <v>3</v>
      </c>
      <c r="BH628" s="58">
        <v>0</v>
      </c>
      <c r="BI628" s="58">
        <v>3</v>
      </c>
      <c r="BJ628" s="58">
        <v>3</v>
      </c>
      <c r="BK628" s="175"/>
      <c r="BL628" s="61">
        <v>1</v>
      </c>
      <c r="BM628" s="61">
        <v>511</v>
      </c>
      <c r="BN628" s="64">
        <v>0</v>
      </c>
      <c r="BO628" s="112"/>
      <c r="BP628" s="58">
        <v>1</v>
      </c>
      <c r="BQ628" s="175"/>
      <c r="BR628" s="61">
        <v>1</v>
      </c>
      <c r="BS628" s="61">
        <v>530</v>
      </c>
      <c r="BT628" s="64">
        <v>0</v>
      </c>
      <c r="BU628" s="112"/>
      <c r="BV628" s="64">
        <v>1</v>
      </c>
      <c r="BW628" s="63">
        <v>3.5766423399999997E-2</v>
      </c>
      <c r="BX628" s="64">
        <v>0</v>
      </c>
      <c r="BY628" s="64">
        <v>3</v>
      </c>
      <c r="BZ628" s="64">
        <v>0</v>
      </c>
      <c r="CA628" s="64">
        <v>3</v>
      </c>
      <c r="CB628" s="65">
        <v>64</v>
      </c>
      <c r="CC628" s="61">
        <v>0</v>
      </c>
      <c r="CD628" s="61">
        <v>471</v>
      </c>
      <c r="CE628" s="64">
        <v>0</v>
      </c>
      <c r="CF628" s="63">
        <v>0.13588</v>
      </c>
      <c r="CG628" s="58">
        <v>0</v>
      </c>
      <c r="CH628" s="58">
        <v>20</v>
      </c>
      <c r="CI628" s="58">
        <v>0</v>
      </c>
      <c r="CJ628" s="58">
        <v>517</v>
      </c>
      <c r="CK628" s="58">
        <v>0</v>
      </c>
      <c r="CL628" s="63">
        <v>3.8679999999999999E-2</v>
      </c>
      <c r="CM628" s="58">
        <v>0</v>
      </c>
      <c r="CN628" s="63">
        <v>1.0519480519</v>
      </c>
      <c r="CO628" s="58">
        <v>0</v>
      </c>
      <c r="CP628" s="58">
        <v>5</v>
      </c>
      <c r="CQ628" s="58">
        <v>5</v>
      </c>
      <c r="CR628" s="58">
        <v>5</v>
      </c>
      <c r="CS628" s="64">
        <v>11</v>
      </c>
      <c r="CT628" s="64">
        <v>17</v>
      </c>
      <c r="CU628" s="63">
        <v>0.64705882349999999</v>
      </c>
      <c r="CV628" s="62">
        <v>0.99230769230000004</v>
      </c>
      <c r="CW628" s="62">
        <v>0.64705882349999999</v>
      </c>
      <c r="CX628" s="46">
        <f t="shared" si="97"/>
        <v>9.625</v>
      </c>
      <c r="CY628" s="60">
        <v>0</v>
      </c>
      <c r="CZ628" s="60">
        <v>0</v>
      </c>
      <c r="DA628" s="46">
        <f t="shared" si="98"/>
        <v>12.94117647</v>
      </c>
      <c r="DB628" s="60">
        <v>0</v>
      </c>
      <c r="DC628" s="60">
        <v>0</v>
      </c>
      <c r="DD628" s="66">
        <v>0</v>
      </c>
      <c r="DE628" s="49">
        <f t="shared" si="99"/>
        <v>0.48791732908108115</v>
      </c>
    </row>
    <row r="629" spans="1:109" x14ac:dyDescent="0.45">
      <c r="A629" s="56" t="s">
        <v>3288</v>
      </c>
      <c r="B629" s="57" t="s">
        <v>3289</v>
      </c>
      <c r="C629" s="56" t="s">
        <v>3290</v>
      </c>
      <c r="D629" s="56" t="s">
        <v>3291</v>
      </c>
      <c r="E629" s="56" t="s">
        <v>3292</v>
      </c>
      <c r="F629" s="56" t="s">
        <v>2901</v>
      </c>
      <c r="G629" s="56" t="s">
        <v>2901</v>
      </c>
      <c r="H629" s="56" t="s">
        <v>142</v>
      </c>
      <c r="I629" s="58">
        <v>0</v>
      </c>
      <c r="J629" s="59">
        <v>68</v>
      </c>
      <c r="K629" s="60">
        <v>2.371</v>
      </c>
      <c r="L629" s="47">
        <f>IF(K629&lt;Benchmarks!C$9,0,IF(K629&lt;Benchmarks!D$9,1,IF(K629&lt;Benchmarks!E$9,2,IF(K629&lt;Benchmarks!F$9,3,IF(K629&lt;Benchmarks!G$9,4,IF(K629&lt;Benchmarks!H$9,5,6))))))</f>
        <v>2</v>
      </c>
      <c r="M629" s="62">
        <v>0.51459854009999995</v>
      </c>
      <c r="N629" s="46">
        <f t="shared" si="90"/>
        <v>1.0291970801999999</v>
      </c>
      <c r="O629" s="60">
        <v>1.0329999999999999</v>
      </c>
      <c r="P629" s="47">
        <f>IF(O629&lt;Benchmarks!C$8,0,IF(O629&lt;Benchmarks!D$8,1,IF(O629&lt;Benchmarks!E$8,2,IF(O629&lt;Benchmarks!F$8,3,IF(O629&lt;Benchmarks!G$8,4,IF(O629&lt;Benchmarks!H$8,5,6))))))</f>
        <v>1</v>
      </c>
      <c r="Q629" s="62">
        <v>1</v>
      </c>
      <c r="R629" s="46">
        <f t="shared" si="91"/>
        <v>1</v>
      </c>
      <c r="S629" s="60">
        <v>0.39300000000000002</v>
      </c>
      <c r="T629" s="47">
        <f>IF(S629&lt;Benchmarks!C$7,0,IF(S629&lt;Benchmarks!D$7,1,IF(S629&lt;Benchmarks!E$7,2,IF(S629&lt;Benchmarks!F$7,3,IF(S629&lt;Benchmarks!G$7,4,IF(S629&lt;Benchmarks!H$7,5,6))))))</f>
        <v>2</v>
      </c>
      <c r="U629" s="62">
        <v>1</v>
      </c>
      <c r="V629" s="46">
        <f t="shared" si="92"/>
        <v>2</v>
      </c>
      <c r="W629" s="60">
        <v>3.7970000000000002</v>
      </c>
      <c r="X629" s="44">
        <f>IF(W629&lt;Benchmarks!C$5,0,IF(W629&lt;Benchmarks!D$5,1,IF(W629&lt;Benchmarks!E$5,2,IF(W629&lt;Benchmarks!F$5,3,IF(W629&lt;Benchmarks!G$5,4,IF(W629&lt;Benchmarks!H$5,5,6))))))</f>
        <v>1</v>
      </c>
      <c r="Y629" s="62">
        <v>0.44890510950000001</v>
      </c>
      <c r="Z629" s="46">
        <f t="shared" si="93"/>
        <v>0.44890510950000001</v>
      </c>
      <c r="AA629" s="60">
        <v>3.5390000000000001</v>
      </c>
      <c r="AB629" s="44">
        <f>IF(AA629&lt;Benchmarks!C$6,0,IF(AA629&lt;Benchmarks!D$6,1,IF(AA629&lt;Benchmarks!E$6,2,IF(AA629&lt;Benchmarks!F$6,3,IF(AA629&lt;Benchmarks!G$6,4,IF(AA629&lt;Benchmarks!H$6,5,6))))))</f>
        <v>2</v>
      </c>
      <c r="AC629" s="62">
        <v>0.3461538462</v>
      </c>
      <c r="AD629" s="46">
        <f t="shared" si="94"/>
        <v>0.69230769240000001</v>
      </c>
      <c r="AE629" s="46">
        <f t="shared" si="95"/>
        <v>5.1704098820999995</v>
      </c>
      <c r="AF629" s="58">
        <v>30</v>
      </c>
      <c r="AG629" s="48">
        <f t="shared" si="96"/>
        <v>0.17234699606999998</v>
      </c>
      <c r="AH629" s="58">
        <v>12</v>
      </c>
      <c r="AI629" s="58">
        <v>0</v>
      </c>
      <c r="AJ629" s="58">
        <v>128</v>
      </c>
      <c r="AK629" s="58">
        <v>0</v>
      </c>
      <c r="AL629" s="62">
        <v>9.375E-2</v>
      </c>
      <c r="AM629" s="58">
        <v>0</v>
      </c>
      <c r="AN629" s="58">
        <v>15</v>
      </c>
      <c r="AO629" s="58">
        <v>0</v>
      </c>
      <c r="AP629" s="58">
        <v>159</v>
      </c>
      <c r="AQ629" s="58">
        <v>0</v>
      </c>
      <c r="AR629" s="62">
        <v>9.4339999999999993E-2</v>
      </c>
      <c r="AS629" s="58">
        <v>0</v>
      </c>
      <c r="AT629" s="111"/>
      <c r="AU629" s="171"/>
      <c r="AV629" s="58">
        <v>0</v>
      </c>
      <c r="AW629" s="58">
        <v>0</v>
      </c>
      <c r="AX629" s="58">
        <v>0</v>
      </c>
      <c r="AY629" s="171"/>
      <c r="AZ629" s="58">
        <v>1</v>
      </c>
      <c r="BA629" s="58">
        <v>40</v>
      </c>
      <c r="BB629" s="58">
        <v>0</v>
      </c>
      <c r="BC629" s="111"/>
      <c r="BD629" s="58">
        <v>1</v>
      </c>
      <c r="BE629" s="111"/>
      <c r="BF629" s="171"/>
      <c r="BG629" s="58">
        <v>0</v>
      </c>
      <c r="BH629" s="58">
        <v>0</v>
      </c>
      <c r="BI629" s="58">
        <v>0</v>
      </c>
      <c r="BJ629" s="58">
        <v>0</v>
      </c>
      <c r="BK629" s="175"/>
      <c r="BL629" s="61">
        <v>1</v>
      </c>
      <c r="BM629" s="61">
        <v>172</v>
      </c>
      <c r="BN629" s="64">
        <v>0</v>
      </c>
      <c r="BO629" s="112"/>
      <c r="BP629" s="58">
        <v>1</v>
      </c>
      <c r="BQ629" s="175"/>
      <c r="BR629" s="61">
        <v>1</v>
      </c>
      <c r="BS629" s="61">
        <v>174</v>
      </c>
      <c r="BT629" s="64">
        <v>0</v>
      </c>
      <c r="BU629" s="112"/>
      <c r="BV629" s="64">
        <v>1</v>
      </c>
      <c r="BW629" s="63">
        <v>0.67055226450000005</v>
      </c>
      <c r="BX629" s="64">
        <v>0</v>
      </c>
      <c r="BY629" s="64">
        <v>2</v>
      </c>
      <c r="BZ629" s="64">
        <v>5</v>
      </c>
      <c r="CA629" s="64">
        <v>5</v>
      </c>
      <c r="CB629" s="177"/>
      <c r="CC629" s="61">
        <v>1</v>
      </c>
      <c r="CD629" s="61">
        <v>160</v>
      </c>
      <c r="CE629" s="64">
        <v>0</v>
      </c>
      <c r="CF629" s="112"/>
      <c r="CG629" s="58">
        <v>1</v>
      </c>
      <c r="CH629" s="58">
        <v>13</v>
      </c>
      <c r="CI629" s="58">
        <v>0</v>
      </c>
      <c r="CJ629" s="58">
        <v>159</v>
      </c>
      <c r="CK629" s="58">
        <v>0</v>
      </c>
      <c r="CL629" s="63">
        <v>8.1759999999999999E-2</v>
      </c>
      <c r="CM629" s="58">
        <v>0</v>
      </c>
      <c r="CN629" s="112"/>
      <c r="CO629" s="171"/>
      <c r="CP629" s="58">
        <v>3</v>
      </c>
      <c r="CQ629" s="58">
        <v>0</v>
      </c>
      <c r="CR629" s="58">
        <v>3</v>
      </c>
      <c r="CS629" s="64">
        <v>8</v>
      </c>
      <c r="CT629" s="64">
        <v>17</v>
      </c>
      <c r="CU629" s="63">
        <v>0.47058823529999999</v>
      </c>
      <c r="CV629" s="62">
        <v>0.91891891889999999</v>
      </c>
      <c r="CW629" s="62">
        <v>0.23529411759999999</v>
      </c>
      <c r="CX629" s="46">
        <f t="shared" si="97"/>
        <v>4.5241086468374991</v>
      </c>
      <c r="CY629" s="60">
        <v>0</v>
      </c>
      <c r="CZ629" s="60">
        <v>0</v>
      </c>
      <c r="DA629" s="46">
        <f t="shared" si="98"/>
        <v>4.7058823519999997</v>
      </c>
      <c r="DB629" s="60">
        <v>0</v>
      </c>
      <c r="DC629" s="60">
        <v>0</v>
      </c>
      <c r="DD629" s="66">
        <v>0</v>
      </c>
      <c r="DE629" s="49">
        <f t="shared" si="99"/>
        <v>0.1995673729478378</v>
      </c>
    </row>
    <row r="630" spans="1:109" x14ac:dyDescent="0.45">
      <c r="A630" s="56" t="s">
        <v>3293</v>
      </c>
      <c r="B630" s="57" t="s">
        <v>1627</v>
      </c>
      <c r="C630" s="56" t="s">
        <v>3294</v>
      </c>
      <c r="D630" s="56" t="s">
        <v>3295</v>
      </c>
      <c r="E630" s="56" t="s">
        <v>3296</v>
      </c>
      <c r="F630" s="56" t="s">
        <v>2907</v>
      </c>
      <c r="G630" s="56" t="s">
        <v>2907</v>
      </c>
      <c r="H630" s="56" t="s">
        <v>142</v>
      </c>
      <c r="I630" s="58">
        <v>0</v>
      </c>
      <c r="J630" s="59">
        <v>109</v>
      </c>
      <c r="K630" s="60">
        <v>2.4569999999999999</v>
      </c>
      <c r="L630" s="47">
        <f>IF(K630&lt;Benchmarks!C$9,0,IF(K630&lt;Benchmarks!D$9,1,IF(K630&lt;Benchmarks!E$9,2,IF(K630&lt;Benchmarks!F$9,3,IF(K630&lt;Benchmarks!G$9,4,IF(K630&lt;Benchmarks!H$9,5,6))))))</f>
        <v>3</v>
      </c>
      <c r="M630" s="62">
        <v>0.7262773723</v>
      </c>
      <c r="N630" s="46">
        <f t="shared" si="90"/>
        <v>2.1788321168999998</v>
      </c>
      <c r="O630" s="60">
        <v>1.038</v>
      </c>
      <c r="P630" s="47">
        <f>IF(O630&lt;Benchmarks!C$8,0,IF(O630&lt;Benchmarks!D$8,1,IF(O630&lt;Benchmarks!E$8,2,IF(O630&lt;Benchmarks!F$8,3,IF(O630&lt;Benchmarks!G$8,4,IF(O630&lt;Benchmarks!H$8,5,6))))))</f>
        <v>1</v>
      </c>
      <c r="Q630" s="62">
        <v>1</v>
      </c>
      <c r="R630" s="46">
        <f t="shared" si="91"/>
        <v>1</v>
      </c>
      <c r="S630" s="60">
        <v>0.29299999999999998</v>
      </c>
      <c r="T630" s="47">
        <f>IF(S630&lt;Benchmarks!C$7,0,IF(S630&lt;Benchmarks!D$7,1,IF(S630&lt;Benchmarks!E$7,2,IF(S630&lt;Benchmarks!F$7,3,IF(S630&lt;Benchmarks!G$7,4,IF(S630&lt;Benchmarks!H$7,5,6))))))</f>
        <v>0</v>
      </c>
      <c r="U630" s="62">
        <v>1</v>
      </c>
      <c r="V630" s="46">
        <f t="shared" si="92"/>
        <v>0</v>
      </c>
      <c r="W630" s="60">
        <v>3.7879999999999998</v>
      </c>
      <c r="X630" s="44">
        <f>IF(W630&lt;Benchmarks!C$5,0,IF(W630&lt;Benchmarks!D$5,1,IF(W630&lt;Benchmarks!E$5,2,IF(W630&lt;Benchmarks!F$5,3,IF(W630&lt;Benchmarks!G$5,4,IF(W630&lt;Benchmarks!H$5,5,6))))))</f>
        <v>1</v>
      </c>
      <c r="Y630" s="62">
        <v>0.54744525550000001</v>
      </c>
      <c r="Z630" s="46">
        <f t="shared" si="93"/>
        <v>0.54744525550000001</v>
      </c>
      <c r="AA630" s="60">
        <v>3.5179999999999998</v>
      </c>
      <c r="AB630" s="44">
        <f>IF(AA630&lt;Benchmarks!C$6,0,IF(AA630&lt;Benchmarks!D$6,1,IF(AA630&lt;Benchmarks!E$6,2,IF(AA630&lt;Benchmarks!F$6,3,IF(AA630&lt;Benchmarks!G$6,4,IF(AA630&lt;Benchmarks!H$6,5,6))))))</f>
        <v>2</v>
      </c>
      <c r="AC630" s="62">
        <v>0.28205128210000002</v>
      </c>
      <c r="AD630" s="46">
        <f t="shared" si="94"/>
        <v>0.56410256420000005</v>
      </c>
      <c r="AE630" s="46">
        <f t="shared" si="95"/>
        <v>4.2903799365999999</v>
      </c>
      <c r="AF630" s="58">
        <v>30</v>
      </c>
      <c r="AG630" s="48">
        <f t="shared" si="96"/>
        <v>0.14301266455333334</v>
      </c>
      <c r="AH630" s="171"/>
      <c r="AI630" s="58">
        <v>1</v>
      </c>
      <c r="AJ630" s="58">
        <v>252</v>
      </c>
      <c r="AK630" s="58">
        <v>0</v>
      </c>
      <c r="AL630" s="111"/>
      <c r="AM630" s="58">
        <v>1</v>
      </c>
      <c r="AN630" s="171"/>
      <c r="AO630" s="58">
        <v>1</v>
      </c>
      <c r="AP630" s="58">
        <v>286</v>
      </c>
      <c r="AQ630" s="58">
        <v>0</v>
      </c>
      <c r="AR630" s="111"/>
      <c r="AS630" s="58">
        <v>1</v>
      </c>
      <c r="AT630" s="111"/>
      <c r="AU630" s="171"/>
      <c r="AV630" s="58">
        <v>5</v>
      </c>
      <c r="AW630" s="58">
        <v>0</v>
      </c>
      <c r="AX630" s="58">
        <v>5</v>
      </c>
      <c r="AY630" s="171"/>
      <c r="AZ630" s="58">
        <v>1</v>
      </c>
      <c r="BA630" s="58">
        <v>73</v>
      </c>
      <c r="BB630" s="58">
        <v>0</v>
      </c>
      <c r="BC630" s="111"/>
      <c r="BD630" s="58">
        <v>1</v>
      </c>
      <c r="BE630" s="111"/>
      <c r="BF630" s="171"/>
      <c r="BG630" s="58">
        <v>5</v>
      </c>
      <c r="BH630" s="58">
        <v>0</v>
      </c>
      <c r="BI630" s="58">
        <v>5</v>
      </c>
      <c r="BJ630" s="58">
        <v>5</v>
      </c>
      <c r="BK630" s="175"/>
      <c r="BL630" s="61">
        <v>1</v>
      </c>
      <c r="BM630" s="61">
        <v>322</v>
      </c>
      <c r="BN630" s="64">
        <v>0</v>
      </c>
      <c r="BO630" s="112"/>
      <c r="BP630" s="58">
        <v>1</v>
      </c>
      <c r="BQ630" s="175"/>
      <c r="BR630" s="61">
        <v>1</v>
      </c>
      <c r="BS630" s="61">
        <v>333</v>
      </c>
      <c r="BT630" s="64">
        <v>0</v>
      </c>
      <c r="BU630" s="112"/>
      <c r="BV630" s="64">
        <v>1</v>
      </c>
      <c r="BW630" s="112"/>
      <c r="BX630" s="172"/>
      <c r="BY630" s="64">
        <v>2</v>
      </c>
      <c r="BZ630" s="64">
        <v>0</v>
      </c>
      <c r="CA630" s="64">
        <v>2</v>
      </c>
      <c r="CB630" s="177"/>
      <c r="CC630" s="61">
        <v>1</v>
      </c>
      <c r="CD630" s="61">
        <v>296</v>
      </c>
      <c r="CE630" s="64">
        <v>0</v>
      </c>
      <c r="CF630" s="112"/>
      <c r="CG630" s="58">
        <v>1</v>
      </c>
      <c r="CH630" s="171"/>
      <c r="CI630" s="58">
        <v>1</v>
      </c>
      <c r="CJ630" s="58">
        <v>294</v>
      </c>
      <c r="CK630" s="58">
        <v>0</v>
      </c>
      <c r="CL630" s="112"/>
      <c r="CM630" s="58">
        <v>1</v>
      </c>
      <c r="CN630" s="112"/>
      <c r="CO630" s="171"/>
      <c r="CP630" s="58">
        <v>5</v>
      </c>
      <c r="CQ630" s="58">
        <v>0</v>
      </c>
      <c r="CR630" s="58">
        <v>5</v>
      </c>
      <c r="CS630" s="64">
        <v>12</v>
      </c>
      <c r="CT630" s="64">
        <v>17</v>
      </c>
      <c r="CU630" s="63">
        <v>0.70588235290000001</v>
      </c>
      <c r="CV630" s="62">
        <v>0.9616519174</v>
      </c>
      <c r="CW630" s="62">
        <v>0.70588235290000001</v>
      </c>
      <c r="CX630" s="46">
        <f t="shared" si="97"/>
        <v>3.7540824445249998</v>
      </c>
      <c r="CY630" s="60">
        <v>0</v>
      </c>
      <c r="CZ630" s="60">
        <v>0</v>
      </c>
      <c r="DA630" s="46">
        <f t="shared" si="98"/>
        <v>14.117647057999999</v>
      </c>
      <c r="DB630" s="60">
        <v>0</v>
      </c>
      <c r="DC630" s="60">
        <v>0</v>
      </c>
      <c r="DD630" s="66">
        <v>0</v>
      </c>
      <c r="DE630" s="49">
        <f t="shared" si="99"/>
        <v>0.38641577302756758</v>
      </c>
    </row>
    <row r="631" spans="1:109" x14ac:dyDescent="0.45">
      <c r="A631" s="56" t="s">
        <v>3297</v>
      </c>
      <c r="B631" s="57" t="s">
        <v>3298</v>
      </c>
      <c r="C631" s="56" t="s">
        <v>3299</v>
      </c>
      <c r="D631" s="56" t="s">
        <v>3300</v>
      </c>
      <c r="E631" s="56" t="s">
        <v>3301</v>
      </c>
      <c r="F631" s="56" t="s">
        <v>2901</v>
      </c>
      <c r="G631" s="56" t="s">
        <v>2901</v>
      </c>
      <c r="H631" s="56" t="s">
        <v>142</v>
      </c>
      <c r="I631" s="58">
        <v>0</v>
      </c>
      <c r="J631" s="59">
        <v>59</v>
      </c>
      <c r="K631" s="60">
        <v>2.738</v>
      </c>
      <c r="L631" s="47">
        <f>IF(K631&lt;Benchmarks!C$9,0,IF(K631&lt;Benchmarks!D$9,1,IF(K631&lt;Benchmarks!E$9,2,IF(K631&lt;Benchmarks!F$9,3,IF(K631&lt;Benchmarks!G$9,4,IF(K631&lt;Benchmarks!H$9,5,6))))))</f>
        <v>5</v>
      </c>
      <c r="M631" s="62">
        <v>0.98540145990000005</v>
      </c>
      <c r="N631" s="46">
        <f t="shared" si="90"/>
        <v>4.9270072995000005</v>
      </c>
      <c r="O631" s="60">
        <v>1.371</v>
      </c>
      <c r="P631" s="47">
        <f>IF(O631&lt;Benchmarks!C$8,0,IF(O631&lt;Benchmarks!D$8,1,IF(O631&lt;Benchmarks!E$8,2,IF(O631&lt;Benchmarks!F$8,3,IF(O631&lt;Benchmarks!G$8,4,IF(O631&lt;Benchmarks!H$8,5,6))))))</f>
        <v>5</v>
      </c>
      <c r="Q631" s="62">
        <v>1</v>
      </c>
      <c r="R631" s="46">
        <f t="shared" si="91"/>
        <v>5</v>
      </c>
      <c r="S631" s="60">
        <v>0.439</v>
      </c>
      <c r="T631" s="47">
        <f>IF(S631&lt;Benchmarks!C$7,0,IF(S631&lt;Benchmarks!D$7,1,IF(S631&lt;Benchmarks!E$7,2,IF(S631&lt;Benchmarks!F$7,3,IF(S631&lt;Benchmarks!G$7,4,IF(S631&lt;Benchmarks!H$7,5,6))))))</f>
        <v>3</v>
      </c>
      <c r="U631" s="62">
        <v>1</v>
      </c>
      <c r="V631" s="46">
        <f t="shared" si="92"/>
        <v>3</v>
      </c>
      <c r="W631" s="60">
        <v>4.548</v>
      </c>
      <c r="X631" s="44">
        <f>IF(W631&lt;Benchmarks!C$5,0,IF(W631&lt;Benchmarks!D$5,1,IF(W631&lt;Benchmarks!E$5,2,IF(W631&lt;Benchmarks!F$5,3,IF(W631&lt;Benchmarks!G$5,4,IF(W631&lt;Benchmarks!H$5,5,6))))))</f>
        <v>5</v>
      </c>
      <c r="Y631" s="62">
        <v>1</v>
      </c>
      <c r="Z631" s="46">
        <f t="shared" si="93"/>
        <v>5</v>
      </c>
      <c r="AA631" s="60">
        <v>3.7160000000000002</v>
      </c>
      <c r="AB631" s="44">
        <f>IF(AA631&lt;Benchmarks!C$6,0,IF(AA631&lt;Benchmarks!D$6,1,IF(AA631&lt;Benchmarks!E$6,2,IF(AA631&lt;Benchmarks!F$6,3,IF(AA631&lt;Benchmarks!G$6,4,IF(AA631&lt;Benchmarks!H$6,5,6))))))</f>
        <v>3</v>
      </c>
      <c r="AC631" s="62">
        <v>1</v>
      </c>
      <c r="AD631" s="46">
        <f t="shared" si="94"/>
        <v>3</v>
      </c>
      <c r="AE631" s="46">
        <f t="shared" si="95"/>
        <v>20.927007299500001</v>
      </c>
      <c r="AF631" s="58">
        <v>30</v>
      </c>
      <c r="AG631" s="48">
        <f t="shared" si="96"/>
        <v>0.69756690998333337</v>
      </c>
      <c r="AH631" s="171"/>
      <c r="AI631" s="58">
        <v>1</v>
      </c>
      <c r="AJ631" s="58">
        <v>80</v>
      </c>
      <c r="AK631" s="58">
        <v>0</v>
      </c>
      <c r="AL631" s="111"/>
      <c r="AM631" s="58">
        <v>1</v>
      </c>
      <c r="AN631" s="171"/>
      <c r="AO631" s="58">
        <v>1</v>
      </c>
      <c r="AP631" s="58">
        <v>84</v>
      </c>
      <c r="AQ631" s="58">
        <v>0</v>
      </c>
      <c r="AR631" s="111"/>
      <c r="AS631" s="58">
        <v>1</v>
      </c>
      <c r="AT631" s="62">
        <v>0.68488493719999999</v>
      </c>
      <c r="AU631" s="58">
        <v>0</v>
      </c>
      <c r="AV631" s="58">
        <v>5</v>
      </c>
      <c r="AW631" s="58">
        <v>6</v>
      </c>
      <c r="AX631" s="58">
        <v>6</v>
      </c>
      <c r="AY631" s="171"/>
      <c r="AZ631" s="58">
        <v>1</v>
      </c>
      <c r="BA631" s="171"/>
      <c r="BB631" s="58">
        <v>4</v>
      </c>
      <c r="BC631" s="111"/>
      <c r="BD631" s="58">
        <v>1</v>
      </c>
      <c r="BE631" s="111"/>
      <c r="BF631" s="171"/>
      <c r="BG631" s="171"/>
      <c r="BH631" s="171"/>
      <c r="BI631" s="171"/>
      <c r="BJ631" s="58">
        <v>6</v>
      </c>
      <c r="BK631" s="61">
        <v>0</v>
      </c>
      <c r="BL631" s="61">
        <v>0</v>
      </c>
      <c r="BM631" s="61">
        <v>103</v>
      </c>
      <c r="BN631" s="64">
        <v>0</v>
      </c>
      <c r="BO631" s="63">
        <v>0</v>
      </c>
      <c r="BP631" s="58">
        <v>0</v>
      </c>
      <c r="BQ631" s="61">
        <v>0</v>
      </c>
      <c r="BR631" s="61">
        <v>0</v>
      </c>
      <c r="BS631" s="61">
        <v>97</v>
      </c>
      <c r="BT631" s="64">
        <v>0</v>
      </c>
      <c r="BU631" s="63">
        <v>0</v>
      </c>
      <c r="BV631" s="64">
        <v>0</v>
      </c>
      <c r="BW631" s="112"/>
      <c r="BX631" s="172"/>
      <c r="BY631" s="64">
        <v>6</v>
      </c>
      <c r="BZ631" s="64">
        <v>0</v>
      </c>
      <c r="CA631" s="64">
        <v>6</v>
      </c>
      <c r="CB631" s="177"/>
      <c r="CC631" s="61">
        <v>1</v>
      </c>
      <c r="CD631" s="61">
        <v>88</v>
      </c>
      <c r="CE631" s="64">
        <v>0</v>
      </c>
      <c r="CF631" s="112"/>
      <c r="CG631" s="58">
        <v>1</v>
      </c>
      <c r="CH631" s="171"/>
      <c r="CI631" s="58">
        <v>1</v>
      </c>
      <c r="CJ631" s="58">
        <v>89</v>
      </c>
      <c r="CK631" s="58">
        <v>0</v>
      </c>
      <c r="CL631" s="112"/>
      <c r="CM631" s="58">
        <v>1</v>
      </c>
      <c r="CN631" s="112"/>
      <c r="CO631" s="171"/>
      <c r="CP631" s="58">
        <v>5</v>
      </c>
      <c r="CQ631" s="58">
        <v>0</v>
      </c>
      <c r="CR631" s="58">
        <v>5</v>
      </c>
      <c r="CS631" s="64">
        <v>17</v>
      </c>
      <c r="CT631" s="64">
        <v>17</v>
      </c>
      <c r="CU631" s="63">
        <v>1</v>
      </c>
      <c r="CV631" s="62">
        <v>0.96969696969999997</v>
      </c>
      <c r="CW631" s="62">
        <v>1</v>
      </c>
      <c r="CX631" s="46">
        <f t="shared" si="97"/>
        <v>18.311131387062503</v>
      </c>
      <c r="CY631" s="60">
        <v>0</v>
      </c>
      <c r="CZ631" s="60">
        <v>0</v>
      </c>
      <c r="DA631" s="46">
        <f t="shared" si="98"/>
        <v>20</v>
      </c>
      <c r="DB631" s="60">
        <v>0</v>
      </c>
      <c r="DC631" s="60">
        <v>0</v>
      </c>
      <c r="DD631" s="66">
        <v>0</v>
      </c>
      <c r="DE631" s="49">
        <f t="shared" si="99"/>
        <v>0.82834878674729739</v>
      </c>
    </row>
    <row r="632" spans="1:109" x14ac:dyDescent="0.45">
      <c r="A632" s="56" t="s">
        <v>3302</v>
      </c>
      <c r="B632" s="57" t="s">
        <v>3303</v>
      </c>
      <c r="C632" s="56" t="s">
        <v>3304</v>
      </c>
      <c r="D632" s="56" t="s">
        <v>3305</v>
      </c>
      <c r="E632" s="56" t="s">
        <v>3306</v>
      </c>
      <c r="F632" s="56" t="s">
        <v>2901</v>
      </c>
      <c r="G632" s="56" t="s">
        <v>2901</v>
      </c>
      <c r="H632" s="56" t="s">
        <v>142</v>
      </c>
      <c r="I632" s="58">
        <v>0</v>
      </c>
      <c r="J632" s="59">
        <v>49</v>
      </c>
      <c r="K632" s="60">
        <v>4.3209999999999997</v>
      </c>
      <c r="L632" s="47">
        <f>IF(K632&lt;Benchmarks!C$9,0,IF(K632&lt;Benchmarks!D$9,1,IF(K632&lt;Benchmarks!E$9,2,IF(K632&lt;Benchmarks!F$9,3,IF(K632&lt;Benchmarks!G$9,4,IF(K632&lt;Benchmarks!H$9,5,6))))))</f>
        <v>6</v>
      </c>
      <c r="M632" s="62">
        <v>0.99635036499999996</v>
      </c>
      <c r="N632" s="46">
        <f t="shared" si="90"/>
        <v>5.9781021899999995</v>
      </c>
      <c r="O632" s="60">
        <v>1.6459999999999999</v>
      </c>
      <c r="P632" s="47">
        <f>IF(O632&lt;Benchmarks!C$8,0,IF(O632&lt;Benchmarks!D$8,1,IF(O632&lt;Benchmarks!E$8,2,IF(O632&lt;Benchmarks!F$8,3,IF(O632&lt;Benchmarks!G$8,4,IF(O632&lt;Benchmarks!H$8,5,6))))))</f>
        <v>6</v>
      </c>
      <c r="Q632" s="62">
        <v>1</v>
      </c>
      <c r="R632" s="46">
        <f t="shared" si="91"/>
        <v>6</v>
      </c>
      <c r="S632" s="60">
        <v>0.23899999999999999</v>
      </c>
      <c r="T632" s="47">
        <f>IF(S632&lt;Benchmarks!C$7,0,IF(S632&lt;Benchmarks!D$7,1,IF(S632&lt;Benchmarks!E$7,2,IF(S632&lt;Benchmarks!F$7,3,IF(S632&lt;Benchmarks!G$7,4,IF(S632&lt;Benchmarks!H$7,5,6))))))</f>
        <v>0</v>
      </c>
      <c r="U632" s="62">
        <v>1</v>
      </c>
      <c r="V632" s="46">
        <f t="shared" si="92"/>
        <v>0</v>
      </c>
      <c r="W632" s="60">
        <v>6.2060000000000004</v>
      </c>
      <c r="X632" s="44">
        <f>IF(W632&lt;Benchmarks!C$5,0,IF(W632&lt;Benchmarks!D$5,1,IF(W632&lt;Benchmarks!E$5,2,IF(W632&lt;Benchmarks!F$5,3,IF(W632&lt;Benchmarks!G$5,4,IF(W632&lt;Benchmarks!H$5,5,6))))))</f>
        <v>6</v>
      </c>
      <c r="Y632" s="62">
        <v>0.99635036499999996</v>
      </c>
      <c r="Z632" s="46">
        <f t="shared" si="93"/>
        <v>5.9781021899999995</v>
      </c>
      <c r="AA632" s="60">
        <v>5.37</v>
      </c>
      <c r="AB632" s="44">
        <f>IF(AA632&lt;Benchmarks!C$6,0,IF(AA632&lt;Benchmarks!D$6,1,IF(AA632&lt;Benchmarks!E$6,2,IF(AA632&lt;Benchmarks!F$6,3,IF(AA632&lt;Benchmarks!G$6,4,IF(AA632&lt;Benchmarks!H$6,5,6))))))</f>
        <v>6</v>
      </c>
      <c r="AC632" s="62">
        <v>0.98717948720000004</v>
      </c>
      <c r="AD632" s="46">
        <f t="shared" si="94"/>
        <v>5.9230769232</v>
      </c>
      <c r="AE632" s="46">
        <f t="shared" si="95"/>
        <v>23.879281303200003</v>
      </c>
      <c r="AF632" s="58">
        <v>30</v>
      </c>
      <c r="AG632" s="48">
        <f t="shared" si="96"/>
        <v>0.79597604344000006</v>
      </c>
      <c r="AH632" s="171"/>
      <c r="AI632" s="58">
        <v>1</v>
      </c>
      <c r="AJ632" s="58">
        <v>186</v>
      </c>
      <c r="AK632" s="58">
        <v>0</v>
      </c>
      <c r="AL632" s="111"/>
      <c r="AM632" s="58">
        <v>1</v>
      </c>
      <c r="AN632" s="171"/>
      <c r="AO632" s="58">
        <v>1</v>
      </c>
      <c r="AP632" s="58">
        <v>183</v>
      </c>
      <c r="AQ632" s="58">
        <v>0</v>
      </c>
      <c r="AR632" s="111"/>
      <c r="AS632" s="58">
        <v>1</v>
      </c>
      <c r="AT632" s="62">
        <v>1.0320834943999999</v>
      </c>
      <c r="AU632" s="58">
        <v>0</v>
      </c>
      <c r="AV632" s="58">
        <v>6</v>
      </c>
      <c r="AW632" s="58">
        <v>6</v>
      </c>
      <c r="AX632" s="58">
        <v>6</v>
      </c>
      <c r="AY632" s="58">
        <v>0</v>
      </c>
      <c r="AZ632" s="58">
        <v>0</v>
      </c>
      <c r="BA632" s="58">
        <v>45</v>
      </c>
      <c r="BB632" s="58">
        <v>0</v>
      </c>
      <c r="BC632" s="62">
        <v>0</v>
      </c>
      <c r="BD632" s="58">
        <v>0</v>
      </c>
      <c r="BE632" s="111"/>
      <c r="BF632" s="58">
        <v>2</v>
      </c>
      <c r="BG632" s="58">
        <v>6</v>
      </c>
      <c r="BH632" s="58">
        <v>6</v>
      </c>
      <c r="BI632" s="58">
        <v>6</v>
      </c>
      <c r="BJ632" s="58">
        <v>6</v>
      </c>
      <c r="BK632" s="175"/>
      <c r="BL632" s="61">
        <v>1</v>
      </c>
      <c r="BM632" s="61">
        <v>189</v>
      </c>
      <c r="BN632" s="64">
        <v>0</v>
      </c>
      <c r="BO632" s="112"/>
      <c r="BP632" s="58">
        <v>1</v>
      </c>
      <c r="BQ632" s="61">
        <v>0</v>
      </c>
      <c r="BR632" s="61">
        <v>0</v>
      </c>
      <c r="BS632" s="61">
        <v>189</v>
      </c>
      <c r="BT632" s="64">
        <v>0</v>
      </c>
      <c r="BU632" s="63">
        <v>0</v>
      </c>
      <c r="BV632" s="64">
        <v>0</v>
      </c>
      <c r="BW632" s="112"/>
      <c r="BX632" s="64">
        <v>2</v>
      </c>
      <c r="BY632" s="64">
        <v>6</v>
      </c>
      <c r="BZ632" s="64">
        <v>6</v>
      </c>
      <c r="CA632" s="64">
        <v>6</v>
      </c>
      <c r="CB632" s="65">
        <v>18</v>
      </c>
      <c r="CC632" s="61">
        <v>0</v>
      </c>
      <c r="CD632" s="61">
        <v>32</v>
      </c>
      <c r="CE632" s="64">
        <v>0</v>
      </c>
      <c r="CF632" s="63">
        <v>0.5625</v>
      </c>
      <c r="CG632" s="58">
        <v>0</v>
      </c>
      <c r="CH632" s="58">
        <v>15</v>
      </c>
      <c r="CI632" s="58">
        <v>0</v>
      </c>
      <c r="CJ632" s="171"/>
      <c r="CK632" s="58">
        <v>4</v>
      </c>
      <c r="CL632" s="112"/>
      <c r="CM632" s="58">
        <v>4</v>
      </c>
      <c r="CN632" s="112"/>
      <c r="CO632" s="171"/>
      <c r="CP632" s="171"/>
      <c r="CQ632" s="171"/>
      <c r="CR632" s="171"/>
      <c r="CS632" s="64">
        <v>12</v>
      </c>
      <c r="CT632" s="64">
        <v>12</v>
      </c>
      <c r="CU632" s="63">
        <v>1</v>
      </c>
      <c r="CV632" s="62">
        <v>0.98947368420000004</v>
      </c>
      <c r="CW632" s="62">
        <v>1</v>
      </c>
      <c r="CX632" s="46">
        <f t="shared" si="97"/>
        <v>20.894371140300002</v>
      </c>
      <c r="CY632" s="60">
        <v>0</v>
      </c>
      <c r="CZ632" s="60">
        <v>0</v>
      </c>
      <c r="DA632" s="46">
        <f t="shared" si="98"/>
        <v>20</v>
      </c>
      <c r="DB632" s="60">
        <v>0</v>
      </c>
      <c r="DC632" s="60">
        <v>0</v>
      </c>
      <c r="DD632" s="66">
        <v>0</v>
      </c>
      <c r="DE632" s="49">
        <f t="shared" si="99"/>
        <v>0.88420261924972976</v>
      </c>
    </row>
    <row r="633" spans="1:109" x14ac:dyDescent="0.45">
      <c r="A633" s="56" t="s">
        <v>3307</v>
      </c>
      <c r="B633" s="57" t="s">
        <v>3308</v>
      </c>
      <c r="C633" s="56" t="s">
        <v>3309</v>
      </c>
      <c r="D633" s="56" t="s">
        <v>3310</v>
      </c>
      <c r="E633" s="56" t="s">
        <v>3311</v>
      </c>
      <c r="F633" s="56" t="s">
        <v>2907</v>
      </c>
      <c r="G633" s="56" t="s">
        <v>2907</v>
      </c>
      <c r="H633" s="56" t="s">
        <v>142</v>
      </c>
      <c r="I633" s="58">
        <v>0</v>
      </c>
      <c r="J633" s="59">
        <v>166</v>
      </c>
      <c r="K633" s="60">
        <v>2.4369999999999998</v>
      </c>
      <c r="L633" s="47">
        <f>IF(K633&lt;Benchmarks!C$9,0,IF(K633&lt;Benchmarks!D$9,1,IF(K633&lt;Benchmarks!E$9,2,IF(K633&lt;Benchmarks!F$9,3,IF(K633&lt;Benchmarks!G$9,4,IF(K633&lt;Benchmarks!H$9,5,6))))))</f>
        <v>2</v>
      </c>
      <c r="M633" s="62">
        <v>0.95620437960000004</v>
      </c>
      <c r="N633" s="46">
        <f t="shared" si="90"/>
        <v>1.9124087592000001</v>
      </c>
      <c r="O633" s="60">
        <v>1.08</v>
      </c>
      <c r="P633" s="47">
        <f>IF(O633&lt;Benchmarks!C$8,0,IF(O633&lt;Benchmarks!D$8,1,IF(O633&lt;Benchmarks!E$8,2,IF(O633&lt;Benchmarks!F$8,3,IF(O633&lt;Benchmarks!G$8,4,IF(O633&lt;Benchmarks!H$8,5,6))))))</f>
        <v>2</v>
      </c>
      <c r="Q633" s="62">
        <v>1</v>
      </c>
      <c r="R633" s="46">
        <f t="shared" si="91"/>
        <v>2</v>
      </c>
      <c r="S633" s="60">
        <v>0.21099999999999999</v>
      </c>
      <c r="T633" s="47">
        <f>IF(S633&lt;Benchmarks!C$7,0,IF(S633&lt;Benchmarks!D$7,1,IF(S633&lt;Benchmarks!E$7,2,IF(S633&lt;Benchmarks!F$7,3,IF(S633&lt;Benchmarks!G$7,4,IF(S633&lt;Benchmarks!H$7,5,6))))))</f>
        <v>0</v>
      </c>
      <c r="U633" s="62">
        <v>1</v>
      </c>
      <c r="V633" s="46">
        <f t="shared" si="92"/>
        <v>0</v>
      </c>
      <c r="W633" s="60">
        <v>3.7280000000000002</v>
      </c>
      <c r="X633" s="44">
        <f>IF(W633&lt;Benchmarks!C$5,0,IF(W633&lt;Benchmarks!D$5,1,IF(W633&lt;Benchmarks!E$5,2,IF(W633&lt;Benchmarks!F$5,3,IF(W633&lt;Benchmarks!G$5,4,IF(W633&lt;Benchmarks!H$5,5,6))))))</f>
        <v>1</v>
      </c>
      <c r="Y633" s="62">
        <v>0.98175182480000001</v>
      </c>
      <c r="Z633" s="46">
        <f t="shared" si="93"/>
        <v>0.98175182480000001</v>
      </c>
      <c r="AA633" s="60">
        <v>3.48</v>
      </c>
      <c r="AB633" s="44">
        <f>IF(AA633&lt;Benchmarks!C$6,0,IF(AA633&lt;Benchmarks!D$6,1,IF(AA633&lt;Benchmarks!E$6,2,IF(AA633&lt;Benchmarks!F$6,3,IF(AA633&lt;Benchmarks!G$6,4,IF(AA633&lt;Benchmarks!H$6,5,6))))))</f>
        <v>2</v>
      </c>
      <c r="AC633" s="62">
        <v>0.93589743589999996</v>
      </c>
      <c r="AD633" s="46">
        <f t="shared" si="94"/>
        <v>1.8717948717999999</v>
      </c>
      <c r="AE633" s="46">
        <f t="shared" si="95"/>
        <v>6.7659554558000004</v>
      </c>
      <c r="AF633" s="58">
        <v>30</v>
      </c>
      <c r="AG633" s="48">
        <f t="shared" si="96"/>
        <v>0.22553184852666669</v>
      </c>
      <c r="AH633" s="171"/>
      <c r="AI633" s="58">
        <v>1</v>
      </c>
      <c r="AJ633" s="58">
        <v>459</v>
      </c>
      <c r="AK633" s="58">
        <v>0</v>
      </c>
      <c r="AL633" s="111"/>
      <c r="AM633" s="58">
        <v>1</v>
      </c>
      <c r="AN633" s="58">
        <v>18</v>
      </c>
      <c r="AO633" s="58">
        <v>0</v>
      </c>
      <c r="AP633" s="58">
        <v>451</v>
      </c>
      <c r="AQ633" s="58">
        <v>0</v>
      </c>
      <c r="AR633" s="62">
        <v>3.9910000000000001E-2</v>
      </c>
      <c r="AS633" s="58">
        <v>0</v>
      </c>
      <c r="AT633" s="111"/>
      <c r="AU633" s="171"/>
      <c r="AV633" s="58">
        <v>3</v>
      </c>
      <c r="AW633" s="58">
        <v>0</v>
      </c>
      <c r="AX633" s="58">
        <v>3</v>
      </c>
      <c r="AY633" s="171"/>
      <c r="AZ633" s="58">
        <v>1</v>
      </c>
      <c r="BA633" s="58">
        <v>113</v>
      </c>
      <c r="BB633" s="58">
        <v>0</v>
      </c>
      <c r="BC633" s="111"/>
      <c r="BD633" s="58">
        <v>1</v>
      </c>
      <c r="BE633" s="111"/>
      <c r="BF633" s="171"/>
      <c r="BG633" s="58">
        <v>2</v>
      </c>
      <c r="BH633" s="58">
        <v>0</v>
      </c>
      <c r="BI633" s="58">
        <v>2</v>
      </c>
      <c r="BJ633" s="58">
        <v>3</v>
      </c>
      <c r="BK633" s="175"/>
      <c r="BL633" s="61">
        <v>1</v>
      </c>
      <c r="BM633" s="61">
        <v>511</v>
      </c>
      <c r="BN633" s="64">
        <v>0</v>
      </c>
      <c r="BO633" s="112"/>
      <c r="BP633" s="58">
        <v>1</v>
      </c>
      <c r="BQ633" s="175"/>
      <c r="BR633" s="61">
        <v>1</v>
      </c>
      <c r="BS633" s="61">
        <v>513</v>
      </c>
      <c r="BT633" s="64">
        <v>0</v>
      </c>
      <c r="BU633" s="112"/>
      <c r="BV633" s="64">
        <v>1</v>
      </c>
      <c r="BW633" s="63">
        <v>0.1459854015</v>
      </c>
      <c r="BX633" s="64">
        <v>0</v>
      </c>
      <c r="BY633" s="64">
        <v>3</v>
      </c>
      <c r="BZ633" s="64">
        <v>1</v>
      </c>
      <c r="CA633" s="64">
        <v>3</v>
      </c>
      <c r="CB633" s="65">
        <v>20</v>
      </c>
      <c r="CC633" s="61">
        <v>0</v>
      </c>
      <c r="CD633" s="61">
        <v>419</v>
      </c>
      <c r="CE633" s="64">
        <v>0</v>
      </c>
      <c r="CF633" s="63">
        <v>4.7730000000000002E-2</v>
      </c>
      <c r="CG633" s="58">
        <v>0</v>
      </c>
      <c r="CH633" s="58">
        <v>25</v>
      </c>
      <c r="CI633" s="58">
        <v>0</v>
      </c>
      <c r="CJ633" s="58">
        <v>411</v>
      </c>
      <c r="CK633" s="58">
        <v>0</v>
      </c>
      <c r="CL633" s="63">
        <v>6.0830000000000002E-2</v>
      </c>
      <c r="CM633" s="58">
        <v>0</v>
      </c>
      <c r="CN633" s="112"/>
      <c r="CO633" s="171"/>
      <c r="CP633" s="58">
        <v>4</v>
      </c>
      <c r="CQ633" s="58">
        <v>0</v>
      </c>
      <c r="CR633" s="58">
        <v>4</v>
      </c>
      <c r="CS633" s="64">
        <v>10</v>
      </c>
      <c r="CT633" s="64">
        <v>17</v>
      </c>
      <c r="CU633" s="63">
        <v>0.58823529409999997</v>
      </c>
      <c r="CV633" s="62">
        <v>0.97509578539999997</v>
      </c>
      <c r="CW633" s="62">
        <v>0.58823529409999997</v>
      </c>
      <c r="CX633" s="46">
        <f t="shared" si="97"/>
        <v>5.9202110238250008</v>
      </c>
      <c r="CY633" s="60">
        <v>0</v>
      </c>
      <c r="CZ633" s="60">
        <v>0</v>
      </c>
      <c r="DA633" s="46">
        <f t="shared" si="98"/>
        <v>11.764705881999999</v>
      </c>
      <c r="DB633" s="60">
        <v>0</v>
      </c>
      <c r="DC633" s="60">
        <v>0</v>
      </c>
      <c r="DD633" s="66">
        <v>0</v>
      </c>
      <c r="DE633" s="49">
        <f t="shared" si="99"/>
        <v>0.38237658174756756</v>
      </c>
    </row>
    <row r="634" spans="1:109" x14ac:dyDescent="0.45">
      <c r="A634" s="56" t="s">
        <v>3312</v>
      </c>
      <c r="B634" s="57" t="s">
        <v>3313</v>
      </c>
      <c r="C634" s="56" t="s">
        <v>3314</v>
      </c>
      <c r="D634" s="56" t="s">
        <v>3315</v>
      </c>
      <c r="E634" s="56" t="s">
        <v>3316</v>
      </c>
      <c r="F634" s="56" t="s">
        <v>2907</v>
      </c>
      <c r="G634" s="56" t="s">
        <v>2907</v>
      </c>
      <c r="H634" s="56" t="s">
        <v>142</v>
      </c>
      <c r="I634" s="58">
        <v>0</v>
      </c>
      <c r="J634" s="59">
        <v>99</v>
      </c>
      <c r="K634" s="60">
        <v>2.5030000000000001</v>
      </c>
      <c r="L634" s="47">
        <f>IF(K634&lt;Benchmarks!C$9,0,IF(K634&lt;Benchmarks!D$9,1,IF(K634&lt;Benchmarks!E$9,2,IF(K634&lt;Benchmarks!F$9,3,IF(K634&lt;Benchmarks!G$9,4,IF(K634&lt;Benchmarks!H$9,5,6))))))</f>
        <v>3</v>
      </c>
      <c r="M634" s="62">
        <v>0.70802919710000001</v>
      </c>
      <c r="N634" s="46">
        <f t="shared" si="90"/>
        <v>2.1240875912999999</v>
      </c>
      <c r="O634" s="60">
        <v>1.1319999999999999</v>
      </c>
      <c r="P634" s="47">
        <f>IF(O634&lt;Benchmarks!C$8,0,IF(O634&lt;Benchmarks!D$8,1,IF(O634&lt;Benchmarks!E$8,2,IF(O634&lt;Benchmarks!F$8,3,IF(O634&lt;Benchmarks!G$8,4,IF(O634&lt;Benchmarks!H$8,5,6))))))</f>
        <v>3</v>
      </c>
      <c r="Q634" s="62">
        <v>1</v>
      </c>
      <c r="R634" s="46">
        <f t="shared" si="91"/>
        <v>3</v>
      </c>
      <c r="S634" s="60">
        <v>0.25800000000000001</v>
      </c>
      <c r="T634" s="47">
        <f>IF(S634&lt;Benchmarks!C$7,0,IF(S634&lt;Benchmarks!D$7,1,IF(S634&lt;Benchmarks!E$7,2,IF(S634&lt;Benchmarks!F$7,3,IF(S634&lt;Benchmarks!G$7,4,IF(S634&lt;Benchmarks!H$7,5,6))))))</f>
        <v>0</v>
      </c>
      <c r="U634" s="62">
        <v>1</v>
      </c>
      <c r="V634" s="46">
        <f t="shared" si="92"/>
        <v>0</v>
      </c>
      <c r="W634" s="60">
        <v>3.8919999999999999</v>
      </c>
      <c r="X634" s="44">
        <f>IF(W634&lt;Benchmarks!C$5,0,IF(W634&lt;Benchmarks!D$5,1,IF(W634&lt;Benchmarks!E$5,2,IF(W634&lt;Benchmarks!F$5,3,IF(W634&lt;Benchmarks!G$5,4,IF(W634&lt;Benchmarks!H$5,5,6))))))</f>
        <v>2</v>
      </c>
      <c r="Y634" s="62">
        <v>0.70802919710000001</v>
      </c>
      <c r="Z634" s="46">
        <f t="shared" si="93"/>
        <v>1.4160583942</v>
      </c>
      <c r="AA634" s="60">
        <v>3.3719999999999999</v>
      </c>
      <c r="AB634" s="44">
        <f>IF(AA634&lt;Benchmarks!C$6,0,IF(AA634&lt;Benchmarks!D$6,1,IF(AA634&lt;Benchmarks!E$6,2,IF(AA634&lt;Benchmarks!F$6,3,IF(AA634&lt;Benchmarks!G$6,4,IF(AA634&lt;Benchmarks!H$6,5,6))))))</f>
        <v>1</v>
      </c>
      <c r="AC634" s="62">
        <v>0.28205128210000002</v>
      </c>
      <c r="AD634" s="46">
        <f t="shared" si="94"/>
        <v>0.28205128210000002</v>
      </c>
      <c r="AE634" s="46">
        <f t="shared" si="95"/>
        <v>6.8221972676</v>
      </c>
      <c r="AF634" s="58">
        <v>30</v>
      </c>
      <c r="AG634" s="48">
        <f t="shared" si="96"/>
        <v>0.22740657558666666</v>
      </c>
      <c r="AH634" s="58">
        <v>21</v>
      </c>
      <c r="AI634" s="58">
        <v>0</v>
      </c>
      <c r="AJ634" s="58">
        <v>262</v>
      </c>
      <c r="AK634" s="58">
        <v>0</v>
      </c>
      <c r="AL634" s="62">
        <v>8.0149999999999999E-2</v>
      </c>
      <c r="AM634" s="58">
        <v>0</v>
      </c>
      <c r="AN634" s="58">
        <v>14</v>
      </c>
      <c r="AO634" s="58">
        <v>0</v>
      </c>
      <c r="AP634" s="58">
        <v>305</v>
      </c>
      <c r="AQ634" s="58">
        <v>0</v>
      </c>
      <c r="AR634" s="62">
        <v>4.5900000000000003E-2</v>
      </c>
      <c r="AS634" s="58">
        <v>0</v>
      </c>
      <c r="AT634" s="62">
        <v>0.50080421109999995</v>
      </c>
      <c r="AU634" s="58">
        <v>0</v>
      </c>
      <c r="AV634" s="58">
        <v>3</v>
      </c>
      <c r="AW634" s="58">
        <v>5</v>
      </c>
      <c r="AX634" s="58">
        <v>5</v>
      </c>
      <c r="AY634" s="171"/>
      <c r="AZ634" s="58">
        <v>1</v>
      </c>
      <c r="BA634" s="58">
        <v>77</v>
      </c>
      <c r="BB634" s="58">
        <v>0</v>
      </c>
      <c r="BC634" s="111"/>
      <c r="BD634" s="58">
        <v>1</v>
      </c>
      <c r="BE634" s="111"/>
      <c r="BF634" s="58">
        <v>2</v>
      </c>
      <c r="BG634" s="58">
        <v>1</v>
      </c>
      <c r="BH634" s="58">
        <v>2</v>
      </c>
      <c r="BI634" s="58">
        <v>2</v>
      </c>
      <c r="BJ634" s="58">
        <v>5</v>
      </c>
      <c r="BK634" s="175"/>
      <c r="BL634" s="61">
        <v>1</v>
      </c>
      <c r="BM634" s="61">
        <v>291</v>
      </c>
      <c r="BN634" s="64">
        <v>0</v>
      </c>
      <c r="BO634" s="112"/>
      <c r="BP634" s="58">
        <v>1</v>
      </c>
      <c r="BQ634" s="175"/>
      <c r="BR634" s="61">
        <v>1</v>
      </c>
      <c r="BS634" s="61">
        <v>337</v>
      </c>
      <c r="BT634" s="64">
        <v>0</v>
      </c>
      <c r="BU634" s="112"/>
      <c r="BV634" s="64">
        <v>1</v>
      </c>
      <c r="BW634" s="63">
        <v>0.90397672159999998</v>
      </c>
      <c r="BX634" s="64">
        <v>0</v>
      </c>
      <c r="BY634" s="64">
        <v>5</v>
      </c>
      <c r="BZ634" s="64">
        <v>6</v>
      </c>
      <c r="CA634" s="64">
        <v>6</v>
      </c>
      <c r="CB634" s="177"/>
      <c r="CC634" s="61">
        <v>1</v>
      </c>
      <c r="CD634" s="61">
        <v>194</v>
      </c>
      <c r="CE634" s="64">
        <v>0</v>
      </c>
      <c r="CF634" s="112"/>
      <c r="CG634" s="58">
        <v>1</v>
      </c>
      <c r="CH634" s="58">
        <v>14</v>
      </c>
      <c r="CI634" s="58">
        <v>0</v>
      </c>
      <c r="CJ634" s="58">
        <v>264</v>
      </c>
      <c r="CK634" s="58">
        <v>0</v>
      </c>
      <c r="CL634" s="63">
        <v>5.3030000000000001E-2</v>
      </c>
      <c r="CM634" s="58">
        <v>0</v>
      </c>
      <c r="CN634" s="112"/>
      <c r="CO634" s="171"/>
      <c r="CP634" s="58">
        <v>4</v>
      </c>
      <c r="CQ634" s="58">
        <v>0</v>
      </c>
      <c r="CR634" s="58">
        <v>4</v>
      </c>
      <c r="CS634" s="64">
        <v>15</v>
      </c>
      <c r="CT634" s="64">
        <v>17</v>
      </c>
      <c r="CU634" s="63">
        <v>0.88235294119999996</v>
      </c>
      <c r="CV634" s="62">
        <v>0.98525073750000003</v>
      </c>
      <c r="CW634" s="62">
        <v>0.88235294119999996</v>
      </c>
      <c r="CX634" s="46">
        <f t="shared" si="97"/>
        <v>5.9694226091499996</v>
      </c>
      <c r="CY634" s="60">
        <v>0</v>
      </c>
      <c r="CZ634" s="60">
        <v>0</v>
      </c>
      <c r="DA634" s="46">
        <f t="shared" si="98"/>
        <v>17.647058823999998</v>
      </c>
      <c r="DB634" s="60">
        <v>0</v>
      </c>
      <c r="DC634" s="60">
        <v>0</v>
      </c>
      <c r="DD634" s="66">
        <v>0</v>
      </c>
      <c r="DE634" s="49">
        <f t="shared" si="99"/>
        <v>0.51062662558162164</v>
      </c>
    </row>
    <row r="635" spans="1:109" x14ac:dyDescent="0.45">
      <c r="A635" s="56" t="s">
        <v>3317</v>
      </c>
      <c r="B635" s="57" t="s">
        <v>3318</v>
      </c>
      <c r="C635" s="56" t="s">
        <v>3319</v>
      </c>
      <c r="D635" s="56" t="s">
        <v>3320</v>
      </c>
      <c r="E635" s="56" t="s">
        <v>3321</v>
      </c>
      <c r="F635" s="56" t="s">
        <v>3322</v>
      </c>
      <c r="G635" s="56" t="s">
        <v>3323</v>
      </c>
      <c r="H635" s="56" t="s">
        <v>142</v>
      </c>
      <c r="I635" s="58">
        <v>0</v>
      </c>
      <c r="J635" s="59">
        <v>50</v>
      </c>
      <c r="K635" s="60">
        <v>2.3460000000000001</v>
      </c>
      <c r="L635" s="47">
        <f>IF(K635&lt;Benchmarks!C$9,0,IF(K635&lt;Benchmarks!D$9,1,IF(K635&lt;Benchmarks!E$9,2,IF(K635&lt;Benchmarks!F$9,3,IF(K635&lt;Benchmarks!G$9,4,IF(K635&lt;Benchmarks!H$9,5,6))))))</f>
        <v>2</v>
      </c>
      <c r="M635" s="62">
        <v>0.92335766419999998</v>
      </c>
      <c r="N635" s="46">
        <f t="shared" si="90"/>
        <v>1.8467153284</v>
      </c>
      <c r="O635" s="60">
        <v>1.274</v>
      </c>
      <c r="P635" s="47">
        <f>IF(O635&lt;Benchmarks!C$8,0,IF(O635&lt;Benchmarks!D$8,1,IF(O635&lt;Benchmarks!E$8,2,IF(O635&lt;Benchmarks!F$8,3,IF(O635&lt;Benchmarks!G$8,4,IF(O635&lt;Benchmarks!H$8,5,6))))))</f>
        <v>5</v>
      </c>
      <c r="Q635" s="62">
        <v>1</v>
      </c>
      <c r="R635" s="46">
        <f t="shared" si="91"/>
        <v>5</v>
      </c>
      <c r="S635" s="60">
        <v>0.2</v>
      </c>
      <c r="T635" s="47">
        <f>IF(S635&lt;Benchmarks!C$7,0,IF(S635&lt;Benchmarks!D$7,1,IF(S635&lt;Benchmarks!E$7,2,IF(S635&lt;Benchmarks!F$7,3,IF(S635&lt;Benchmarks!G$7,4,IF(S635&lt;Benchmarks!H$7,5,6))))))</f>
        <v>0</v>
      </c>
      <c r="U635" s="62">
        <v>1</v>
      </c>
      <c r="V635" s="46">
        <f t="shared" si="92"/>
        <v>0</v>
      </c>
      <c r="W635" s="60">
        <v>3.82</v>
      </c>
      <c r="X635" s="44">
        <f>IF(W635&lt;Benchmarks!C$5,0,IF(W635&lt;Benchmarks!D$5,1,IF(W635&lt;Benchmarks!E$5,2,IF(W635&lt;Benchmarks!F$5,3,IF(W635&lt;Benchmarks!G$5,4,IF(W635&lt;Benchmarks!H$5,5,6))))))</f>
        <v>2</v>
      </c>
      <c r="Y635" s="62">
        <v>0.97080291969999999</v>
      </c>
      <c r="Z635" s="46">
        <f t="shared" si="93"/>
        <v>1.9416058394</v>
      </c>
      <c r="AA635" s="60">
        <v>3.27</v>
      </c>
      <c r="AB635" s="44">
        <f>IF(AA635&lt;Benchmarks!C$6,0,IF(AA635&lt;Benchmarks!D$6,1,IF(AA635&lt;Benchmarks!E$6,2,IF(AA635&lt;Benchmarks!F$6,3,IF(AA635&lt;Benchmarks!G$6,4,IF(AA635&lt;Benchmarks!H$6,5,6))))))</f>
        <v>0</v>
      </c>
      <c r="AC635" s="62">
        <v>0.91025641030000004</v>
      </c>
      <c r="AD635" s="46">
        <f t="shared" si="94"/>
        <v>0</v>
      </c>
      <c r="AE635" s="46">
        <f t="shared" si="95"/>
        <v>8.7883211677999995</v>
      </c>
      <c r="AF635" s="58">
        <v>30</v>
      </c>
      <c r="AG635" s="48">
        <f t="shared" si="96"/>
        <v>0.29294403892666665</v>
      </c>
      <c r="AH635" s="58">
        <v>12</v>
      </c>
      <c r="AI635" s="58">
        <v>0</v>
      </c>
      <c r="AJ635" s="58">
        <v>121</v>
      </c>
      <c r="AK635" s="58">
        <v>0</v>
      </c>
      <c r="AL635" s="62">
        <v>9.9169999999999994E-2</v>
      </c>
      <c r="AM635" s="58">
        <v>0</v>
      </c>
      <c r="AN635" s="58">
        <v>0</v>
      </c>
      <c r="AO635" s="58">
        <v>0</v>
      </c>
      <c r="AP635" s="58">
        <v>115</v>
      </c>
      <c r="AQ635" s="58">
        <v>0</v>
      </c>
      <c r="AR635" s="62">
        <v>0</v>
      </c>
      <c r="AS635" s="58">
        <v>0</v>
      </c>
      <c r="AT635" s="62">
        <v>1.1345383822999999</v>
      </c>
      <c r="AU635" s="58">
        <v>0</v>
      </c>
      <c r="AV635" s="58">
        <v>6</v>
      </c>
      <c r="AW635" s="58">
        <v>6</v>
      </c>
      <c r="AX635" s="58">
        <v>6</v>
      </c>
      <c r="AY635" s="58">
        <v>0</v>
      </c>
      <c r="AZ635" s="58">
        <v>0</v>
      </c>
      <c r="BA635" s="58">
        <v>34</v>
      </c>
      <c r="BB635" s="58">
        <v>0</v>
      </c>
      <c r="BC635" s="62">
        <v>0</v>
      </c>
      <c r="BD635" s="58">
        <v>0</v>
      </c>
      <c r="BE635" s="62">
        <v>1.1345383822999999</v>
      </c>
      <c r="BF635" s="58">
        <v>0</v>
      </c>
      <c r="BG635" s="58">
        <v>6</v>
      </c>
      <c r="BH635" s="58">
        <v>6</v>
      </c>
      <c r="BI635" s="58">
        <v>6</v>
      </c>
      <c r="BJ635" s="58">
        <v>6</v>
      </c>
      <c r="BK635" s="61">
        <v>0</v>
      </c>
      <c r="BL635" s="61">
        <v>0</v>
      </c>
      <c r="BM635" s="61">
        <v>161</v>
      </c>
      <c r="BN635" s="64">
        <v>0</v>
      </c>
      <c r="BO635" s="63">
        <v>0</v>
      </c>
      <c r="BP635" s="58">
        <v>0</v>
      </c>
      <c r="BQ635" s="61">
        <v>0</v>
      </c>
      <c r="BR635" s="61">
        <v>0</v>
      </c>
      <c r="BS635" s="61">
        <v>151</v>
      </c>
      <c r="BT635" s="64">
        <v>0</v>
      </c>
      <c r="BU635" s="63">
        <v>0</v>
      </c>
      <c r="BV635" s="64">
        <v>0</v>
      </c>
      <c r="BW635" s="112"/>
      <c r="BX635" s="172"/>
      <c r="BY635" s="64">
        <v>6</v>
      </c>
      <c r="BZ635" s="64">
        <v>0</v>
      </c>
      <c r="CA635" s="64">
        <v>6</v>
      </c>
      <c r="CB635" s="65">
        <v>28</v>
      </c>
      <c r="CC635" s="61">
        <v>0</v>
      </c>
      <c r="CD635" s="61">
        <v>117</v>
      </c>
      <c r="CE635" s="64">
        <v>0</v>
      </c>
      <c r="CF635" s="63">
        <v>0.23932</v>
      </c>
      <c r="CG635" s="58">
        <v>0</v>
      </c>
      <c r="CH635" s="171"/>
      <c r="CI635" s="58">
        <v>1</v>
      </c>
      <c r="CJ635" s="58">
        <v>139</v>
      </c>
      <c r="CK635" s="58">
        <v>0</v>
      </c>
      <c r="CL635" s="112"/>
      <c r="CM635" s="58">
        <v>1</v>
      </c>
      <c r="CN635" s="112"/>
      <c r="CO635" s="58">
        <v>2</v>
      </c>
      <c r="CP635" s="58">
        <v>5</v>
      </c>
      <c r="CQ635" s="58">
        <v>5</v>
      </c>
      <c r="CR635" s="58">
        <v>5</v>
      </c>
      <c r="CS635" s="64">
        <v>17</v>
      </c>
      <c r="CT635" s="64">
        <v>17</v>
      </c>
      <c r="CU635" s="63">
        <v>1</v>
      </c>
      <c r="CV635" s="62">
        <v>0.99333333329999995</v>
      </c>
      <c r="CW635" s="62">
        <v>1</v>
      </c>
      <c r="CX635" s="46">
        <f t="shared" si="97"/>
        <v>7.6897810218249996</v>
      </c>
      <c r="CY635" s="60">
        <v>0</v>
      </c>
      <c r="CZ635" s="60">
        <v>0</v>
      </c>
      <c r="DA635" s="46">
        <f t="shared" si="98"/>
        <v>20</v>
      </c>
      <c r="DB635" s="60">
        <v>0</v>
      </c>
      <c r="DC635" s="60">
        <v>0</v>
      </c>
      <c r="DD635" s="66">
        <v>0</v>
      </c>
      <c r="DE635" s="49">
        <f t="shared" si="99"/>
        <v>0.5986979680394594</v>
      </c>
    </row>
    <row r="636" spans="1:109" x14ac:dyDescent="0.45">
      <c r="A636" s="56" t="s">
        <v>3324</v>
      </c>
      <c r="B636" s="57" t="s">
        <v>3325</v>
      </c>
      <c r="C636" s="56" t="s">
        <v>3326</v>
      </c>
      <c r="D636" s="56" t="s">
        <v>3327</v>
      </c>
      <c r="E636" s="56" t="s">
        <v>3328</v>
      </c>
      <c r="F636" s="56" t="s">
        <v>3322</v>
      </c>
      <c r="G636" s="56" t="s">
        <v>3323</v>
      </c>
      <c r="H636" s="56" t="s">
        <v>142</v>
      </c>
      <c r="I636" s="58">
        <v>0</v>
      </c>
      <c r="J636" s="59">
        <v>80</v>
      </c>
      <c r="K636" s="60">
        <v>2.4049999999999998</v>
      </c>
      <c r="L636" s="47">
        <f>IF(K636&lt;Benchmarks!C$9,0,IF(K636&lt;Benchmarks!D$9,1,IF(K636&lt;Benchmarks!E$9,2,IF(K636&lt;Benchmarks!F$9,3,IF(K636&lt;Benchmarks!G$9,4,IF(K636&lt;Benchmarks!H$9,5,6))))))</f>
        <v>2</v>
      </c>
      <c r="M636" s="62">
        <v>0.51094890510000002</v>
      </c>
      <c r="N636" s="46">
        <f t="shared" si="90"/>
        <v>1.0218978102</v>
      </c>
      <c r="O636" s="60">
        <v>1.2330000000000001</v>
      </c>
      <c r="P636" s="47">
        <f>IF(O636&lt;Benchmarks!C$8,0,IF(O636&lt;Benchmarks!D$8,1,IF(O636&lt;Benchmarks!E$8,2,IF(O636&lt;Benchmarks!F$8,3,IF(O636&lt;Benchmarks!G$8,4,IF(O636&lt;Benchmarks!H$8,5,6))))))</f>
        <v>5</v>
      </c>
      <c r="Q636" s="62">
        <v>1</v>
      </c>
      <c r="R636" s="46">
        <f t="shared" si="91"/>
        <v>5</v>
      </c>
      <c r="S636" s="60">
        <v>0.24299999999999999</v>
      </c>
      <c r="T636" s="47">
        <f>IF(S636&lt;Benchmarks!C$7,0,IF(S636&lt;Benchmarks!D$7,1,IF(S636&lt;Benchmarks!E$7,2,IF(S636&lt;Benchmarks!F$7,3,IF(S636&lt;Benchmarks!G$7,4,IF(S636&lt;Benchmarks!H$7,5,6))))))</f>
        <v>0</v>
      </c>
      <c r="U636" s="62">
        <v>1</v>
      </c>
      <c r="V636" s="46">
        <f t="shared" si="92"/>
        <v>0</v>
      </c>
      <c r="W636" s="60">
        <v>3.8820000000000001</v>
      </c>
      <c r="X636" s="44">
        <f>IF(W636&lt;Benchmarks!C$5,0,IF(W636&lt;Benchmarks!D$5,1,IF(W636&lt;Benchmarks!E$5,2,IF(W636&lt;Benchmarks!F$5,3,IF(W636&lt;Benchmarks!G$5,4,IF(W636&lt;Benchmarks!H$5,5,6))))))</f>
        <v>2</v>
      </c>
      <c r="Y636" s="62">
        <v>0.55109489050000005</v>
      </c>
      <c r="Z636" s="46">
        <f t="shared" si="93"/>
        <v>1.1021897810000001</v>
      </c>
      <c r="AA636" s="60">
        <v>3.4969999999999999</v>
      </c>
      <c r="AB636" s="44">
        <f>IF(AA636&lt;Benchmarks!C$6,0,IF(AA636&lt;Benchmarks!D$6,1,IF(AA636&lt;Benchmarks!E$6,2,IF(AA636&lt;Benchmarks!F$6,3,IF(AA636&lt;Benchmarks!G$6,4,IF(AA636&lt;Benchmarks!H$6,5,6))))))</f>
        <v>2</v>
      </c>
      <c r="AC636" s="62">
        <v>0.43589743590000002</v>
      </c>
      <c r="AD636" s="46">
        <f t="shared" si="94"/>
        <v>0.87179487180000004</v>
      </c>
      <c r="AE636" s="46">
        <f t="shared" si="95"/>
        <v>7.9958824630000009</v>
      </c>
      <c r="AF636" s="58">
        <v>30</v>
      </c>
      <c r="AG636" s="48">
        <f t="shared" si="96"/>
        <v>0.26652941543333336</v>
      </c>
      <c r="AH636" s="58">
        <v>15</v>
      </c>
      <c r="AI636" s="58">
        <v>0</v>
      </c>
      <c r="AJ636" s="58">
        <v>212</v>
      </c>
      <c r="AK636" s="58">
        <v>0</v>
      </c>
      <c r="AL636" s="62">
        <v>7.0749999999999993E-2</v>
      </c>
      <c r="AM636" s="58">
        <v>0</v>
      </c>
      <c r="AN636" s="171"/>
      <c r="AO636" s="58">
        <v>1</v>
      </c>
      <c r="AP636" s="58">
        <v>227</v>
      </c>
      <c r="AQ636" s="58">
        <v>0</v>
      </c>
      <c r="AR636" s="111"/>
      <c r="AS636" s="58">
        <v>1</v>
      </c>
      <c r="AT636" s="111"/>
      <c r="AU636" s="58">
        <v>2</v>
      </c>
      <c r="AV636" s="58">
        <v>3</v>
      </c>
      <c r="AW636" s="58">
        <v>4</v>
      </c>
      <c r="AX636" s="58">
        <v>4</v>
      </c>
      <c r="AY636" s="171"/>
      <c r="AZ636" s="58">
        <v>1</v>
      </c>
      <c r="BA636" s="58">
        <v>51</v>
      </c>
      <c r="BB636" s="58">
        <v>0</v>
      </c>
      <c r="BC636" s="111"/>
      <c r="BD636" s="58">
        <v>1</v>
      </c>
      <c r="BE636" s="111"/>
      <c r="BF636" s="58">
        <v>2</v>
      </c>
      <c r="BG636" s="58">
        <v>5</v>
      </c>
      <c r="BH636" s="58">
        <v>6</v>
      </c>
      <c r="BI636" s="58">
        <v>6</v>
      </c>
      <c r="BJ636" s="58">
        <v>6</v>
      </c>
      <c r="BK636" s="175"/>
      <c r="BL636" s="61">
        <v>1</v>
      </c>
      <c r="BM636" s="61">
        <v>230</v>
      </c>
      <c r="BN636" s="64">
        <v>0</v>
      </c>
      <c r="BO636" s="112"/>
      <c r="BP636" s="58">
        <v>1</v>
      </c>
      <c r="BQ636" s="175"/>
      <c r="BR636" s="61">
        <v>1</v>
      </c>
      <c r="BS636" s="61">
        <v>240</v>
      </c>
      <c r="BT636" s="64">
        <v>0</v>
      </c>
      <c r="BU636" s="112"/>
      <c r="BV636" s="64">
        <v>1</v>
      </c>
      <c r="BW636" s="112"/>
      <c r="BX636" s="172"/>
      <c r="BY636" s="64">
        <v>2</v>
      </c>
      <c r="BZ636" s="64">
        <v>0</v>
      </c>
      <c r="CA636" s="64">
        <v>2</v>
      </c>
      <c r="CB636" s="65">
        <v>12</v>
      </c>
      <c r="CC636" s="61">
        <v>0</v>
      </c>
      <c r="CD636" s="61">
        <v>194</v>
      </c>
      <c r="CE636" s="64">
        <v>0</v>
      </c>
      <c r="CF636" s="63">
        <v>6.1859999999999998E-2</v>
      </c>
      <c r="CG636" s="58">
        <v>0</v>
      </c>
      <c r="CH636" s="58">
        <v>26</v>
      </c>
      <c r="CI636" s="58">
        <v>0</v>
      </c>
      <c r="CJ636" s="58">
        <v>205</v>
      </c>
      <c r="CK636" s="58">
        <v>0</v>
      </c>
      <c r="CL636" s="63">
        <v>0.12683</v>
      </c>
      <c r="CM636" s="58">
        <v>0</v>
      </c>
      <c r="CN636" s="112"/>
      <c r="CO636" s="171"/>
      <c r="CP636" s="58">
        <v>1</v>
      </c>
      <c r="CQ636" s="58">
        <v>0</v>
      </c>
      <c r="CR636" s="58">
        <v>1</v>
      </c>
      <c r="CS636" s="64">
        <v>9</v>
      </c>
      <c r="CT636" s="64">
        <v>17</v>
      </c>
      <c r="CU636" s="63">
        <v>0.52941176469999995</v>
      </c>
      <c r="CV636" s="62">
        <v>0.9916317992</v>
      </c>
      <c r="CW636" s="62">
        <v>0.52941176469999995</v>
      </c>
      <c r="CX636" s="46">
        <f t="shared" si="97"/>
        <v>6.9963971551250008</v>
      </c>
      <c r="CY636" s="60">
        <v>0</v>
      </c>
      <c r="CZ636" s="60">
        <v>0</v>
      </c>
      <c r="DA636" s="46">
        <f t="shared" si="98"/>
        <v>10.588235293999999</v>
      </c>
      <c r="DB636" s="60">
        <v>0</v>
      </c>
      <c r="DC636" s="60">
        <v>0</v>
      </c>
      <c r="DD636" s="66">
        <v>0</v>
      </c>
      <c r="DE636" s="49">
        <f t="shared" si="99"/>
        <v>0.38020826917027029</v>
      </c>
    </row>
    <row r="637" spans="1:109" x14ac:dyDescent="0.45">
      <c r="A637" s="56" t="s">
        <v>3329</v>
      </c>
      <c r="B637" s="57" t="s">
        <v>3330</v>
      </c>
      <c r="C637" s="56" t="s">
        <v>3331</v>
      </c>
      <c r="D637" s="56" t="s">
        <v>3332</v>
      </c>
      <c r="E637" s="56" t="s">
        <v>3333</v>
      </c>
      <c r="F637" s="56" t="s">
        <v>3322</v>
      </c>
      <c r="G637" s="56" t="s">
        <v>3334</v>
      </c>
      <c r="H637" s="56" t="s">
        <v>142</v>
      </c>
      <c r="I637" s="58">
        <v>0</v>
      </c>
      <c r="J637" s="59">
        <v>54</v>
      </c>
      <c r="K637" s="60">
        <v>1.2629999999999999</v>
      </c>
      <c r="L637" s="47">
        <f>IF(K637&lt;Benchmarks!C$9,0,IF(K637&lt;Benchmarks!D$9,1,IF(K637&lt;Benchmarks!E$9,2,IF(K637&lt;Benchmarks!F$9,3,IF(K637&lt;Benchmarks!G$9,4,IF(K637&lt;Benchmarks!H$9,5,6))))))</f>
        <v>0</v>
      </c>
      <c r="M637" s="62">
        <v>2.1897810199999999E-2</v>
      </c>
      <c r="N637" s="46">
        <f t="shared" si="90"/>
        <v>0</v>
      </c>
      <c r="O637" s="60">
        <v>0.77900000000000003</v>
      </c>
      <c r="P637" s="47">
        <f>IF(O637&lt;Benchmarks!C$8,0,IF(O637&lt;Benchmarks!D$8,1,IF(O637&lt;Benchmarks!E$8,2,IF(O637&lt;Benchmarks!F$8,3,IF(O637&lt;Benchmarks!G$8,4,IF(O637&lt;Benchmarks!H$8,5,6))))))</f>
        <v>0</v>
      </c>
      <c r="Q637" s="62">
        <v>1</v>
      </c>
      <c r="R637" s="46">
        <f t="shared" si="91"/>
        <v>0</v>
      </c>
      <c r="S637" s="60">
        <v>0.218</v>
      </c>
      <c r="T637" s="47">
        <f>IF(S637&lt;Benchmarks!C$7,0,IF(S637&lt;Benchmarks!D$7,1,IF(S637&lt;Benchmarks!E$7,2,IF(S637&lt;Benchmarks!F$7,3,IF(S637&lt;Benchmarks!G$7,4,IF(S637&lt;Benchmarks!H$7,5,6))))))</f>
        <v>0</v>
      </c>
      <c r="U637" s="62">
        <v>1</v>
      </c>
      <c r="V637" s="46">
        <f t="shared" si="92"/>
        <v>0</v>
      </c>
      <c r="W637" s="60">
        <v>2.2599999999999998</v>
      </c>
      <c r="X637" s="44">
        <f>IF(W637&lt;Benchmarks!C$5,0,IF(W637&lt;Benchmarks!D$5,1,IF(W637&lt;Benchmarks!E$5,2,IF(W637&lt;Benchmarks!F$5,3,IF(W637&lt;Benchmarks!G$5,4,IF(W637&lt;Benchmarks!H$5,5,6))))))</f>
        <v>0</v>
      </c>
      <c r="Y637" s="62">
        <v>0.1131386861</v>
      </c>
      <c r="Z637" s="46">
        <f t="shared" si="93"/>
        <v>0</v>
      </c>
      <c r="AA637" s="60">
        <v>2.0529999999999999</v>
      </c>
      <c r="AB637" s="44">
        <f>IF(AA637&lt;Benchmarks!C$6,0,IF(AA637&lt;Benchmarks!D$6,1,IF(AA637&lt;Benchmarks!E$6,2,IF(AA637&lt;Benchmarks!F$6,3,IF(AA637&lt;Benchmarks!G$6,4,IF(AA637&lt;Benchmarks!H$6,5,6))))))</f>
        <v>0</v>
      </c>
      <c r="AC637" s="62">
        <v>6.4102564099999995E-2</v>
      </c>
      <c r="AD637" s="46">
        <f t="shared" si="94"/>
        <v>0</v>
      </c>
      <c r="AE637" s="46">
        <f t="shared" si="95"/>
        <v>0</v>
      </c>
      <c r="AF637" s="58">
        <v>30</v>
      </c>
      <c r="AG637" s="48">
        <f t="shared" si="96"/>
        <v>0</v>
      </c>
      <c r="AH637" s="58">
        <v>0</v>
      </c>
      <c r="AI637" s="58">
        <v>0</v>
      </c>
      <c r="AJ637" s="171"/>
      <c r="AK637" s="58">
        <v>4</v>
      </c>
      <c r="AL637" s="111"/>
      <c r="AM637" s="58">
        <v>4</v>
      </c>
      <c r="AN637" s="58">
        <v>0</v>
      </c>
      <c r="AO637" s="58">
        <v>0</v>
      </c>
      <c r="AP637" s="171"/>
      <c r="AQ637" s="58">
        <v>4</v>
      </c>
      <c r="AR637" s="111"/>
      <c r="AS637" s="58">
        <v>4</v>
      </c>
      <c r="AT637" s="111"/>
      <c r="AU637" s="171"/>
      <c r="AV637" s="171"/>
      <c r="AW637" s="171"/>
      <c r="AX637" s="171"/>
      <c r="AY637" s="58">
        <v>0</v>
      </c>
      <c r="AZ637" s="58">
        <v>0</v>
      </c>
      <c r="BA637" s="171"/>
      <c r="BB637" s="58">
        <v>1</v>
      </c>
      <c r="BC637" s="111"/>
      <c r="BD637" s="58">
        <v>1</v>
      </c>
      <c r="BE637" s="111"/>
      <c r="BF637" s="171"/>
      <c r="BG637" s="171"/>
      <c r="BH637" s="171"/>
      <c r="BI637" s="171"/>
      <c r="BJ637" s="171"/>
      <c r="BK637" s="61">
        <v>0</v>
      </c>
      <c r="BL637" s="61">
        <v>0</v>
      </c>
      <c r="BM637" s="175"/>
      <c r="BN637" s="64">
        <v>4</v>
      </c>
      <c r="BO637" s="112"/>
      <c r="BP637" s="58">
        <v>4</v>
      </c>
      <c r="BQ637" s="175"/>
      <c r="BR637" s="61">
        <v>1</v>
      </c>
      <c r="BS637" s="61">
        <v>36</v>
      </c>
      <c r="BT637" s="64">
        <v>0</v>
      </c>
      <c r="BU637" s="112"/>
      <c r="BV637" s="64">
        <v>1</v>
      </c>
      <c r="BW637" s="112"/>
      <c r="BX637" s="172"/>
      <c r="BY637" s="64">
        <v>0</v>
      </c>
      <c r="BZ637" s="172"/>
      <c r="CA637" s="64">
        <v>0</v>
      </c>
      <c r="CB637" s="177"/>
      <c r="CC637" s="61">
        <v>1</v>
      </c>
      <c r="CD637" s="175"/>
      <c r="CE637" s="64">
        <v>4</v>
      </c>
      <c r="CF637" s="112"/>
      <c r="CG637" s="58">
        <v>1</v>
      </c>
      <c r="CH637" s="171"/>
      <c r="CI637" s="58">
        <v>1</v>
      </c>
      <c r="CJ637" s="58">
        <v>36</v>
      </c>
      <c r="CK637" s="58">
        <v>0</v>
      </c>
      <c r="CL637" s="112"/>
      <c r="CM637" s="58">
        <v>1</v>
      </c>
      <c r="CN637" s="112"/>
      <c r="CO637" s="171"/>
      <c r="CP637" s="58">
        <v>0</v>
      </c>
      <c r="CQ637" s="171"/>
      <c r="CR637" s="58">
        <v>0</v>
      </c>
      <c r="CS637" s="64">
        <v>0</v>
      </c>
      <c r="CT637" s="64">
        <v>11</v>
      </c>
      <c r="CU637" s="63">
        <v>0</v>
      </c>
      <c r="CV637" s="62">
        <v>0.29069767439999999</v>
      </c>
      <c r="CW637" s="62">
        <v>0</v>
      </c>
      <c r="CX637" s="46">
        <f t="shared" si="97"/>
        <v>0</v>
      </c>
      <c r="CY637" s="60">
        <v>0</v>
      </c>
      <c r="CZ637" s="60">
        <v>0</v>
      </c>
      <c r="DA637" s="46">
        <f t="shared" si="98"/>
        <v>0</v>
      </c>
      <c r="DB637" s="60">
        <v>0</v>
      </c>
      <c r="DC637" s="60">
        <v>0</v>
      </c>
      <c r="DD637" s="66">
        <v>0</v>
      </c>
      <c r="DE637" s="49">
        <f t="shared" si="99"/>
        <v>0</v>
      </c>
    </row>
    <row r="638" spans="1:109" x14ac:dyDescent="0.45">
      <c r="A638" s="56" t="s">
        <v>3335</v>
      </c>
      <c r="B638" s="57" t="s">
        <v>3336</v>
      </c>
      <c r="C638" s="56" t="s">
        <v>3337</v>
      </c>
      <c r="D638" s="56" t="s">
        <v>3338</v>
      </c>
      <c r="E638" s="56" t="s">
        <v>3339</v>
      </c>
      <c r="F638" s="56" t="s">
        <v>3322</v>
      </c>
      <c r="G638" s="56" t="s">
        <v>3334</v>
      </c>
      <c r="H638" s="56" t="s">
        <v>142</v>
      </c>
      <c r="I638" s="58">
        <v>0</v>
      </c>
      <c r="J638" s="59">
        <v>72</v>
      </c>
      <c r="K638" s="60">
        <v>2.1549999999999998</v>
      </c>
      <c r="L638" s="47">
        <f>IF(K638&lt;Benchmarks!C$9,0,IF(K638&lt;Benchmarks!D$9,1,IF(K638&lt;Benchmarks!E$9,2,IF(K638&lt;Benchmarks!F$9,3,IF(K638&lt;Benchmarks!G$9,4,IF(K638&lt;Benchmarks!H$9,5,6))))))</f>
        <v>0</v>
      </c>
      <c r="M638" s="62">
        <v>0.77737226280000005</v>
      </c>
      <c r="N638" s="46">
        <f t="shared" si="90"/>
        <v>0</v>
      </c>
      <c r="O638" s="60">
        <v>1.05</v>
      </c>
      <c r="P638" s="47">
        <f>IF(O638&lt;Benchmarks!C$8,0,IF(O638&lt;Benchmarks!D$8,1,IF(O638&lt;Benchmarks!E$8,2,IF(O638&lt;Benchmarks!F$8,3,IF(O638&lt;Benchmarks!G$8,4,IF(O638&lt;Benchmarks!H$8,5,6))))))</f>
        <v>2</v>
      </c>
      <c r="Q638" s="62">
        <v>1</v>
      </c>
      <c r="R638" s="46">
        <f t="shared" si="91"/>
        <v>2</v>
      </c>
      <c r="S638" s="60">
        <v>0.35099999999999998</v>
      </c>
      <c r="T638" s="47">
        <f>IF(S638&lt;Benchmarks!C$7,0,IF(S638&lt;Benchmarks!D$7,1,IF(S638&lt;Benchmarks!E$7,2,IF(S638&lt;Benchmarks!F$7,3,IF(S638&lt;Benchmarks!G$7,4,IF(S638&lt;Benchmarks!H$7,5,6))))))</f>
        <v>1</v>
      </c>
      <c r="U638" s="62">
        <v>1</v>
      </c>
      <c r="V638" s="46">
        <f t="shared" si="92"/>
        <v>1</v>
      </c>
      <c r="W638" s="60">
        <v>3.5550000000000002</v>
      </c>
      <c r="X638" s="44">
        <f>IF(W638&lt;Benchmarks!C$5,0,IF(W638&lt;Benchmarks!D$5,1,IF(W638&lt;Benchmarks!E$5,2,IF(W638&lt;Benchmarks!F$5,3,IF(W638&lt;Benchmarks!G$5,4,IF(W638&lt;Benchmarks!H$5,5,6))))))</f>
        <v>0</v>
      </c>
      <c r="Y638" s="62">
        <v>0.86131386860000003</v>
      </c>
      <c r="Z638" s="46">
        <f t="shared" si="93"/>
        <v>0</v>
      </c>
      <c r="AA638" s="60">
        <v>3.1739999999999999</v>
      </c>
      <c r="AB638" s="44">
        <f>IF(AA638&lt;Benchmarks!C$6,0,IF(AA638&lt;Benchmarks!D$6,1,IF(AA638&lt;Benchmarks!E$6,2,IF(AA638&lt;Benchmarks!F$6,3,IF(AA638&lt;Benchmarks!G$6,4,IF(AA638&lt;Benchmarks!H$6,5,6))))))</f>
        <v>0</v>
      </c>
      <c r="AC638" s="62">
        <v>0.7307692308</v>
      </c>
      <c r="AD638" s="46">
        <f t="shared" si="94"/>
        <v>0</v>
      </c>
      <c r="AE638" s="46">
        <f t="shared" si="95"/>
        <v>3</v>
      </c>
      <c r="AF638" s="58">
        <v>30</v>
      </c>
      <c r="AG638" s="48">
        <f t="shared" si="96"/>
        <v>0.1</v>
      </c>
      <c r="AH638" s="171"/>
      <c r="AI638" s="58">
        <v>1</v>
      </c>
      <c r="AJ638" s="58">
        <v>166</v>
      </c>
      <c r="AK638" s="58">
        <v>0</v>
      </c>
      <c r="AL638" s="111"/>
      <c r="AM638" s="58">
        <v>1</v>
      </c>
      <c r="AN638" s="58">
        <v>14</v>
      </c>
      <c r="AO638" s="58">
        <v>0</v>
      </c>
      <c r="AP638" s="58">
        <v>173</v>
      </c>
      <c r="AQ638" s="58">
        <v>0</v>
      </c>
      <c r="AR638" s="62">
        <v>8.0920000000000006E-2</v>
      </c>
      <c r="AS638" s="58">
        <v>0</v>
      </c>
      <c r="AT638" s="111"/>
      <c r="AU638" s="171"/>
      <c r="AV638" s="58">
        <v>0</v>
      </c>
      <c r="AW638" s="58">
        <v>0</v>
      </c>
      <c r="AX638" s="58">
        <v>0</v>
      </c>
      <c r="AY638" s="171"/>
      <c r="AZ638" s="58">
        <v>1</v>
      </c>
      <c r="BA638" s="58">
        <v>43</v>
      </c>
      <c r="BB638" s="58">
        <v>0</v>
      </c>
      <c r="BC638" s="111"/>
      <c r="BD638" s="58">
        <v>1</v>
      </c>
      <c r="BE638" s="111"/>
      <c r="BF638" s="171"/>
      <c r="BG638" s="58">
        <v>1</v>
      </c>
      <c r="BH638" s="58">
        <v>0</v>
      </c>
      <c r="BI638" s="58">
        <v>1</v>
      </c>
      <c r="BJ638" s="58">
        <v>1</v>
      </c>
      <c r="BK638" s="175"/>
      <c r="BL638" s="61">
        <v>1</v>
      </c>
      <c r="BM638" s="61">
        <v>202</v>
      </c>
      <c r="BN638" s="64">
        <v>0</v>
      </c>
      <c r="BO638" s="112"/>
      <c r="BP638" s="58">
        <v>1</v>
      </c>
      <c r="BQ638" s="175"/>
      <c r="BR638" s="61">
        <v>1</v>
      </c>
      <c r="BS638" s="61">
        <v>202</v>
      </c>
      <c r="BT638" s="64">
        <v>0</v>
      </c>
      <c r="BU638" s="112"/>
      <c r="BV638" s="64">
        <v>1</v>
      </c>
      <c r="BW638" s="112"/>
      <c r="BX638" s="172"/>
      <c r="BY638" s="64">
        <v>1</v>
      </c>
      <c r="BZ638" s="64">
        <v>0</v>
      </c>
      <c r="CA638" s="64">
        <v>1</v>
      </c>
      <c r="CB638" s="65">
        <v>15</v>
      </c>
      <c r="CC638" s="61">
        <v>0</v>
      </c>
      <c r="CD638" s="61">
        <v>186</v>
      </c>
      <c r="CE638" s="64">
        <v>0</v>
      </c>
      <c r="CF638" s="63">
        <v>8.0649999999999999E-2</v>
      </c>
      <c r="CG638" s="58">
        <v>0</v>
      </c>
      <c r="CH638" s="58">
        <v>13</v>
      </c>
      <c r="CI638" s="58">
        <v>0</v>
      </c>
      <c r="CJ638" s="58">
        <v>190</v>
      </c>
      <c r="CK638" s="58">
        <v>0</v>
      </c>
      <c r="CL638" s="63">
        <v>6.8419999999999995E-2</v>
      </c>
      <c r="CM638" s="58">
        <v>0</v>
      </c>
      <c r="CN638" s="63">
        <v>0.32902878670000002</v>
      </c>
      <c r="CO638" s="58">
        <v>0</v>
      </c>
      <c r="CP638" s="58">
        <v>3</v>
      </c>
      <c r="CQ638" s="58">
        <v>3</v>
      </c>
      <c r="CR638" s="58">
        <v>3</v>
      </c>
      <c r="CS638" s="64">
        <v>5</v>
      </c>
      <c r="CT638" s="64">
        <v>17</v>
      </c>
      <c r="CU638" s="63">
        <v>0.29411764709999999</v>
      </c>
      <c r="CV638" s="62">
        <v>0.95145631070000003</v>
      </c>
      <c r="CW638" s="62">
        <v>0.29411764709999999</v>
      </c>
      <c r="CX638" s="46">
        <f t="shared" si="97"/>
        <v>2.625</v>
      </c>
      <c r="CY638" s="60">
        <v>0</v>
      </c>
      <c r="CZ638" s="60">
        <v>0</v>
      </c>
      <c r="DA638" s="46">
        <f t="shared" si="98"/>
        <v>5.8823529419999998</v>
      </c>
      <c r="DB638" s="60">
        <v>0</v>
      </c>
      <c r="DC638" s="60">
        <v>0</v>
      </c>
      <c r="DD638" s="66">
        <v>0</v>
      </c>
      <c r="DE638" s="49">
        <f t="shared" si="99"/>
        <v>0.18394276631351353</v>
      </c>
    </row>
    <row r="639" spans="1:109" x14ac:dyDescent="0.45">
      <c r="A639" s="56" t="s">
        <v>3340</v>
      </c>
      <c r="B639" s="57" t="s">
        <v>3341</v>
      </c>
      <c r="C639" s="56" t="s">
        <v>3342</v>
      </c>
      <c r="D639" s="56" t="s">
        <v>3343</v>
      </c>
      <c r="E639" s="56" t="s">
        <v>3344</v>
      </c>
      <c r="F639" s="56" t="s">
        <v>3322</v>
      </c>
      <c r="G639" s="56" t="s">
        <v>3323</v>
      </c>
      <c r="H639" s="56" t="s">
        <v>142</v>
      </c>
      <c r="I639" s="58">
        <v>0</v>
      </c>
      <c r="J639" s="59">
        <v>48</v>
      </c>
      <c r="K639" s="60">
        <v>3.0409999999999999</v>
      </c>
      <c r="L639" s="47">
        <f>IF(K639&lt;Benchmarks!C$9,0,IF(K639&lt;Benchmarks!D$9,1,IF(K639&lt;Benchmarks!E$9,2,IF(K639&lt;Benchmarks!F$9,3,IF(K639&lt;Benchmarks!G$9,4,IF(K639&lt;Benchmarks!H$9,5,6))))))</f>
        <v>5</v>
      </c>
      <c r="M639" s="62">
        <v>0.62773722629999995</v>
      </c>
      <c r="N639" s="46">
        <f t="shared" si="90"/>
        <v>3.1386861314999996</v>
      </c>
      <c r="O639" s="60">
        <v>2.1219999999999999</v>
      </c>
      <c r="P639" s="47">
        <f>IF(O639&lt;Benchmarks!C$8,0,IF(O639&lt;Benchmarks!D$8,1,IF(O639&lt;Benchmarks!E$8,2,IF(O639&lt;Benchmarks!F$8,3,IF(O639&lt;Benchmarks!G$8,4,IF(O639&lt;Benchmarks!H$8,5,6))))))</f>
        <v>6</v>
      </c>
      <c r="Q639" s="62">
        <v>1</v>
      </c>
      <c r="R639" s="46">
        <f t="shared" si="91"/>
        <v>6</v>
      </c>
      <c r="S639" s="60">
        <v>0.29199999999999998</v>
      </c>
      <c r="T639" s="47">
        <f>IF(S639&lt;Benchmarks!C$7,0,IF(S639&lt;Benchmarks!D$7,1,IF(S639&lt;Benchmarks!E$7,2,IF(S639&lt;Benchmarks!F$7,3,IF(S639&lt;Benchmarks!G$7,4,IF(S639&lt;Benchmarks!H$7,5,6))))))</f>
        <v>0</v>
      </c>
      <c r="U639" s="62">
        <v>1</v>
      </c>
      <c r="V639" s="46">
        <f t="shared" si="92"/>
        <v>0</v>
      </c>
      <c r="W639" s="60">
        <v>5.4550000000000001</v>
      </c>
      <c r="X639" s="44">
        <f>IF(W639&lt;Benchmarks!C$5,0,IF(W639&lt;Benchmarks!D$5,1,IF(W639&lt;Benchmarks!E$5,2,IF(W639&lt;Benchmarks!F$5,3,IF(W639&lt;Benchmarks!G$5,4,IF(W639&lt;Benchmarks!H$5,5,6))))))</f>
        <v>6</v>
      </c>
      <c r="Y639" s="62">
        <v>0.87226277370000005</v>
      </c>
      <c r="Z639" s="46">
        <f t="shared" si="93"/>
        <v>5.2335766422000001</v>
      </c>
      <c r="AA639" s="60">
        <v>4.867</v>
      </c>
      <c r="AB639" s="44">
        <f>IF(AA639&lt;Benchmarks!C$6,0,IF(AA639&lt;Benchmarks!D$6,1,IF(AA639&lt;Benchmarks!E$6,2,IF(AA639&lt;Benchmarks!F$6,3,IF(AA639&lt;Benchmarks!G$6,4,IF(AA639&lt;Benchmarks!H$6,5,6))))))</f>
        <v>6</v>
      </c>
      <c r="AC639" s="62">
        <v>0.66666666669999997</v>
      </c>
      <c r="AD639" s="46">
        <f t="shared" si="94"/>
        <v>4.0000000002</v>
      </c>
      <c r="AE639" s="46">
        <f t="shared" si="95"/>
        <v>18.372262773899998</v>
      </c>
      <c r="AF639" s="58">
        <v>30</v>
      </c>
      <c r="AG639" s="48">
        <f t="shared" si="96"/>
        <v>0.61240875912999992</v>
      </c>
      <c r="AH639" s="171"/>
      <c r="AI639" s="58">
        <v>1</v>
      </c>
      <c r="AJ639" s="58">
        <v>121</v>
      </c>
      <c r="AK639" s="58">
        <v>0</v>
      </c>
      <c r="AL639" s="111"/>
      <c r="AM639" s="58">
        <v>1</v>
      </c>
      <c r="AN639" s="171"/>
      <c r="AO639" s="58">
        <v>1</v>
      </c>
      <c r="AP639" s="58">
        <v>113</v>
      </c>
      <c r="AQ639" s="58">
        <v>0</v>
      </c>
      <c r="AR639" s="111"/>
      <c r="AS639" s="58">
        <v>1</v>
      </c>
      <c r="AT639" s="111"/>
      <c r="AU639" s="171"/>
      <c r="AV639" s="58">
        <v>1</v>
      </c>
      <c r="AW639" s="58">
        <v>0</v>
      </c>
      <c r="AX639" s="58">
        <v>1</v>
      </c>
      <c r="AY639" s="171"/>
      <c r="AZ639" s="58">
        <v>1</v>
      </c>
      <c r="BA639" s="171"/>
      <c r="BB639" s="58">
        <v>4</v>
      </c>
      <c r="BC639" s="111"/>
      <c r="BD639" s="58">
        <v>1</v>
      </c>
      <c r="BE639" s="111"/>
      <c r="BF639" s="171"/>
      <c r="BG639" s="171"/>
      <c r="BH639" s="171"/>
      <c r="BI639" s="171"/>
      <c r="BJ639" s="58">
        <v>1</v>
      </c>
      <c r="BK639" s="175"/>
      <c r="BL639" s="61">
        <v>1</v>
      </c>
      <c r="BM639" s="61">
        <v>135</v>
      </c>
      <c r="BN639" s="64">
        <v>0</v>
      </c>
      <c r="BO639" s="112"/>
      <c r="BP639" s="58">
        <v>1</v>
      </c>
      <c r="BQ639" s="175"/>
      <c r="BR639" s="61">
        <v>1</v>
      </c>
      <c r="BS639" s="61">
        <v>134</v>
      </c>
      <c r="BT639" s="64">
        <v>0</v>
      </c>
      <c r="BU639" s="112"/>
      <c r="BV639" s="64">
        <v>1</v>
      </c>
      <c r="BW639" s="112"/>
      <c r="BX639" s="172"/>
      <c r="BY639" s="64">
        <v>0</v>
      </c>
      <c r="BZ639" s="64">
        <v>0</v>
      </c>
      <c r="CA639" s="64">
        <v>0</v>
      </c>
      <c r="CB639" s="65">
        <v>11</v>
      </c>
      <c r="CC639" s="61">
        <v>0</v>
      </c>
      <c r="CD639" s="61">
        <v>95</v>
      </c>
      <c r="CE639" s="64">
        <v>0</v>
      </c>
      <c r="CF639" s="63">
        <v>0.11579</v>
      </c>
      <c r="CG639" s="58">
        <v>0</v>
      </c>
      <c r="CH639" s="58">
        <v>13</v>
      </c>
      <c r="CI639" s="58">
        <v>0</v>
      </c>
      <c r="CJ639" s="58">
        <v>92</v>
      </c>
      <c r="CK639" s="58">
        <v>0</v>
      </c>
      <c r="CL639" s="63">
        <v>0.14130000000000001</v>
      </c>
      <c r="CM639" s="58">
        <v>0</v>
      </c>
      <c r="CN639" s="112"/>
      <c r="CO639" s="171"/>
      <c r="CP639" s="58">
        <v>0</v>
      </c>
      <c r="CQ639" s="58">
        <v>0</v>
      </c>
      <c r="CR639" s="58">
        <v>0</v>
      </c>
      <c r="CS639" s="64">
        <v>1</v>
      </c>
      <c r="CT639" s="64">
        <v>17</v>
      </c>
      <c r="CU639" s="63">
        <v>5.8823529399999998E-2</v>
      </c>
      <c r="CV639" s="62">
        <v>0.79470198680000004</v>
      </c>
      <c r="CW639" s="62">
        <v>0</v>
      </c>
      <c r="CX639" s="46">
        <f t="shared" si="97"/>
        <v>16.075729927162499</v>
      </c>
      <c r="CY639" s="60">
        <v>0</v>
      </c>
      <c r="CZ639" s="60">
        <v>0</v>
      </c>
      <c r="DA639" s="46">
        <f t="shared" si="98"/>
        <v>0</v>
      </c>
      <c r="DB639" s="60">
        <v>0</v>
      </c>
      <c r="DC639" s="60">
        <v>0</v>
      </c>
      <c r="DD639" s="66">
        <v>0</v>
      </c>
      <c r="DE639" s="49">
        <f t="shared" si="99"/>
        <v>0.34758334977648647</v>
      </c>
    </row>
    <row r="640" spans="1:109" x14ac:dyDescent="0.45">
      <c r="A640" s="56" t="s">
        <v>3345</v>
      </c>
      <c r="B640" s="57" t="s">
        <v>3346</v>
      </c>
      <c r="C640" s="56" t="s">
        <v>3347</v>
      </c>
      <c r="D640" s="56" t="s">
        <v>3348</v>
      </c>
      <c r="E640" s="56" t="s">
        <v>3349</v>
      </c>
      <c r="F640" s="56" t="s">
        <v>3322</v>
      </c>
      <c r="G640" s="56" t="s">
        <v>3323</v>
      </c>
      <c r="H640" s="56" t="s">
        <v>142</v>
      </c>
      <c r="I640" s="58">
        <v>0</v>
      </c>
      <c r="J640" s="59">
        <v>69</v>
      </c>
      <c r="K640" s="60">
        <v>2.0259999999999998</v>
      </c>
      <c r="L640" s="47">
        <f>IF(K640&lt;Benchmarks!C$9,0,IF(K640&lt;Benchmarks!D$9,1,IF(K640&lt;Benchmarks!E$9,2,IF(K640&lt;Benchmarks!F$9,3,IF(K640&lt;Benchmarks!G$9,4,IF(K640&lt;Benchmarks!H$9,5,6))))))</f>
        <v>0</v>
      </c>
      <c r="M640" s="62">
        <v>0.68613138689999997</v>
      </c>
      <c r="N640" s="46">
        <f t="shared" si="90"/>
        <v>0</v>
      </c>
      <c r="O640" s="60">
        <v>0.99299999999999999</v>
      </c>
      <c r="P640" s="47">
        <f>IF(O640&lt;Benchmarks!C$8,0,IF(O640&lt;Benchmarks!D$8,1,IF(O640&lt;Benchmarks!E$8,2,IF(O640&lt;Benchmarks!F$8,3,IF(O640&lt;Benchmarks!G$8,4,IF(O640&lt;Benchmarks!H$8,5,6))))))</f>
        <v>1</v>
      </c>
      <c r="Q640" s="62">
        <v>1</v>
      </c>
      <c r="R640" s="46">
        <f t="shared" si="91"/>
        <v>1</v>
      </c>
      <c r="S640" s="60">
        <v>0.29699999999999999</v>
      </c>
      <c r="T640" s="47">
        <f>IF(S640&lt;Benchmarks!C$7,0,IF(S640&lt;Benchmarks!D$7,1,IF(S640&lt;Benchmarks!E$7,2,IF(S640&lt;Benchmarks!F$7,3,IF(S640&lt;Benchmarks!G$7,4,IF(S640&lt;Benchmarks!H$7,5,6))))))</f>
        <v>0</v>
      </c>
      <c r="U640" s="62">
        <v>1</v>
      </c>
      <c r="V640" s="46">
        <f t="shared" si="92"/>
        <v>0</v>
      </c>
      <c r="W640" s="60">
        <v>3.3159999999999998</v>
      </c>
      <c r="X640" s="44">
        <f>IF(W640&lt;Benchmarks!C$5,0,IF(W640&lt;Benchmarks!D$5,1,IF(W640&lt;Benchmarks!E$5,2,IF(W640&lt;Benchmarks!F$5,3,IF(W640&lt;Benchmarks!G$5,4,IF(W640&lt;Benchmarks!H$5,5,6))))))</f>
        <v>0</v>
      </c>
      <c r="Y640" s="62">
        <v>0.97810218979999997</v>
      </c>
      <c r="Z640" s="46">
        <f t="shared" si="93"/>
        <v>0</v>
      </c>
      <c r="AA640" s="60">
        <v>3.0979999999999999</v>
      </c>
      <c r="AB640" s="44">
        <f>IF(AA640&lt;Benchmarks!C$6,0,IF(AA640&lt;Benchmarks!D$6,1,IF(AA640&lt;Benchmarks!E$6,2,IF(AA640&lt;Benchmarks!F$6,3,IF(AA640&lt;Benchmarks!G$6,4,IF(AA640&lt;Benchmarks!H$6,5,6))))))</f>
        <v>0</v>
      </c>
      <c r="AC640" s="62">
        <v>0.93589743589999996</v>
      </c>
      <c r="AD640" s="46">
        <f t="shared" si="94"/>
        <v>0</v>
      </c>
      <c r="AE640" s="46">
        <f t="shared" si="95"/>
        <v>1</v>
      </c>
      <c r="AF640" s="58">
        <v>30</v>
      </c>
      <c r="AG640" s="48">
        <f t="shared" si="96"/>
        <v>3.3333333333333333E-2</v>
      </c>
      <c r="AH640" s="58">
        <v>13</v>
      </c>
      <c r="AI640" s="58">
        <v>0</v>
      </c>
      <c r="AJ640" s="58">
        <v>147</v>
      </c>
      <c r="AK640" s="58">
        <v>0</v>
      </c>
      <c r="AL640" s="62">
        <v>8.8440000000000005E-2</v>
      </c>
      <c r="AM640" s="58">
        <v>0</v>
      </c>
      <c r="AN640" s="171"/>
      <c r="AO640" s="58">
        <v>1</v>
      </c>
      <c r="AP640" s="58">
        <v>177</v>
      </c>
      <c r="AQ640" s="58">
        <v>0</v>
      </c>
      <c r="AR640" s="111"/>
      <c r="AS640" s="58">
        <v>1</v>
      </c>
      <c r="AT640" s="111"/>
      <c r="AU640" s="58">
        <v>2</v>
      </c>
      <c r="AV640" s="58">
        <v>3</v>
      </c>
      <c r="AW640" s="58">
        <v>5</v>
      </c>
      <c r="AX640" s="58">
        <v>5</v>
      </c>
      <c r="AY640" s="171"/>
      <c r="AZ640" s="58">
        <v>1</v>
      </c>
      <c r="BA640" s="58">
        <v>46</v>
      </c>
      <c r="BB640" s="58">
        <v>0</v>
      </c>
      <c r="BC640" s="111"/>
      <c r="BD640" s="58">
        <v>1</v>
      </c>
      <c r="BE640" s="111"/>
      <c r="BF640" s="58">
        <v>2</v>
      </c>
      <c r="BG640" s="58">
        <v>1</v>
      </c>
      <c r="BH640" s="58">
        <v>3</v>
      </c>
      <c r="BI640" s="58">
        <v>3</v>
      </c>
      <c r="BJ640" s="58">
        <v>5</v>
      </c>
      <c r="BK640" s="175"/>
      <c r="BL640" s="61">
        <v>1</v>
      </c>
      <c r="BM640" s="61">
        <v>169</v>
      </c>
      <c r="BN640" s="64">
        <v>0</v>
      </c>
      <c r="BO640" s="112"/>
      <c r="BP640" s="58">
        <v>1</v>
      </c>
      <c r="BQ640" s="175"/>
      <c r="BR640" s="61">
        <v>1</v>
      </c>
      <c r="BS640" s="61">
        <v>200</v>
      </c>
      <c r="BT640" s="64">
        <v>0</v>
      </c>
      <c r="BU640" s="112"/>
      <c r="BV640" s="64">
        <v>1</v>
      </c>
      <c r="BW640" s="63">
        <v>0.71830985920000001</v>
      </c>
      <c r="BX640" s="64">
        <v>0</v>
      </c>
      <c r="BY640" s="64">
        <v>5</v>
      </c>
      <c r="BZ640" s="64">
        <v>6</v>
      </c>
      <c r="CA640" s="64">
        <v>6</v>
      </c>
      <c r="CB640" s="65">
        <v>18</v>
      </c>
      <c r="CC640" s="61">
        <v>0</v>
      </c>
      <c r="CD640" s="61">
        <v>141</v>
      </c>
      <c r="CE640" s="64">
        <v>0</v>
      </c>
      <c r="CF640" s="63">
        <v>0.12766</v>
      </c>
      <c r="CG640" s="58">
        <v>0</v>
      </c>
      <c r="CH640" s="171"/>
      <c r="CI640" s="58">
        <v>1</v>
      </c>
      <c r="CJ640" s="58">
        <v>174</v>
      </c>
      <c r="CK640" s="58">
        <v>0</v>
      </c>
      <c r="CL640" s="112"/>
      <c r="CM640" s="58">
        <v>1</v>
      </c>
      <c r="CN640" s="112"/>
      <c r="CO640" s="58">
        <v>2</v>
      </c>
      <c r="CP640" s="58">
        <v>5</v>
      </c>
      <c r="CQ640" s="58">
        <v>5</v>
      </c>
      <c r="CR640" s="58">
        <v>5</v>
      </c>
      <c r="CS640" s="64">
        <v>16</v>
      </c>
      <c r="CT640" s="64">
        <v>17</v>
      </c>
      <c r="CU640" s="63">
        <v>0.94117647059999998</v>
      </c>
      <c r="CV640" s="62">
        <v>0.99009900989999999</v>
      </c>
      <c r="CW640" s="62">
        <v>0.94117647059999998</v>
      </c>
      <c r="CX640" s="46">
        <f t="shared" si="97"/>
        <v>0.875</v>
      </c>
      <c r="CY640" s="60">
        <v>0</v>
      </c>
      <c r="CZ640" s="60">
        <v>0</v>
      </c>
      <c r="DA640" s="46">
        <f t="shared" si="98"/>
        <v>18.823529411999999</v>
      </c>
      <c r="DB640" s="60">
        <v>0</v>
      </c>
      <c r="DC640" s="60">
        <v>0</v>
      </c>
      <c r="DD640" s="66">
        <v>0</v>
      </c>
      <c r="DE640" s="49">
        <f t="shared" si="99"/>
        <v>0.42591414944864864</v>
      </c>
    </row>
    <row r="641" spans="1:109" x14ac:dyDescent="0.45">
      <c r="A641" s="56" t="s">
        <v>3350</v>
      </c>
      <c r="B641" s="57" t="s">
        <v>3351</v>
      </c>
      <c r="C641" s="56" t="s">
        <v>3352</v>
      </c>
      <c r="D641" s="56" t="s">
        <v>3353</v>
      </c>
      <c r="E641" s="56" t="s">
        <v>3354</v>
      </c>
      <c r="F641" s="56" t="s">
        <v>3322</v>
      </c>
      <c r="G641" s="56" t="s">
        <v>3323</v>
      </c>
      <c r="H641" s="56" t="s">
        <v>142</v>
      </c>
      <c r="I641" s="58">
        <v>0</v>
      </c>
      <c r="J641" s="59">
        <v>53</v>
      </c>
      <c r="K641" s="60">
        <v>2.036</v>
      </c>
      <c r="L641" s="47">
        <f>IF(K641&lt;Benchmarks!C$9,0,IF(K641&lt;Benchmarks!D$9,1,IF(K641&lt;Benchmarks!E$9,2,IF(K641&lt;Benchmarks!F$9,3,IF(K641&lt;Benchmarks!G$9,4,IF(K641&lt;Benchmarks!H$9,5,6))))))</f>
        <v>0</v>
      </c>
      <c r="M641" s="62">
        <v>0.67153284670000002</v>
      </c>
      <c r="N641" s="46">
        <f t="shared" si="90"/>
        <v>0</v>
      </c>
      <c r="O641" s="60">
        <v>1.002</v>
      </c>
      <c r="P641" s="47">
        <f>IF(O641&lt;Benchmarks!C$8,0,IF(O641&lt;Benchmarks!D$8,1,IF(O641&lt;Benchmarks!E$8,2,IF(O641&lt;Benchmarks!F$8,3,IF(O641&lt;Benchmarks!G$8,4,IF(O641&lt;Benchmarks!H$8,5,6))))))</f>
        <v>1</v>
      </c>
      <c r="Q641" s="62">
        <v>1</v>
      </c>
      <c r="R641" s="46">
        <f t="shared" si="91"/>
        <v>1</v>
      </c>
      <c r="S641" s="60">
        <v>0.33900000000000002</v>
      </c>
      <c r="T641" s="47">
        <f>IF(S641&lt;Benchmarks!C$7,0,IF(S641&lt;Benchmarks!D$7,1,IF(S641&lt;Benchmarks!E$7,2,IF(S641&lt;Benchmarks!F$7,3,IF(S641&lt;Benchmarks!G$7,4,IF(S641&lt;Benchmarks!H$7,5,6))))))</f>
        <v>1</v>
      </c>
      <c r="U641" s="62">
        <v>1</v>
      </c>
      <c r="V641" s="46">
        <f t="shared" si="92"/>
        <v>1</v>
      </c>
      <c r="W641" s="60">
        <v>3.3769999999999998</v>
      </c>
      <c r="X641" s="44">
        <f>IF(W641&lt;Benchmarks!C$5,0,IF(W641&lt;Benchmarks!D$5,1,IF(W641&lt;Benchmarks!E$5,2,IF(W641&lt;Benchmarks!F$5,3,IF(W641&lt;Benchmarks!G$5,4,IF(W641&lt;Benchmarks!H$5,5,6))))))</f>
        <v>0</v>
      </c>
      <c r="Y641" s="62">
        <v>0.98175182480000001</v>
      </c>
      <c r="Z641" s="46">
        <f t="shared" si="93"/>
        <v>0</v>
      </c>
      <c r="AA641" s="60">
        <v>3.222</v>
      </c>
      <c r="AB641" s="44">
        <f>IF(AA641&lt;Benchmarks!C$6,0,IF(AA641&lt;Benchmarks!D$6,1,IF(AA641&lt;Benchmarks!E$6,2,IF(AA641&lt;Benchmarks!F$6,3,IF(AA641&lt;Benchmarks!G$6,4,IF(AA641&lt;Benchmarks!H$6,5,6))))))</f>
        <v>0</v>
      </c>
      <c r="AC641" s="62">
        <v>0.98717948720000004</v>
      </c>
      <c r="AD641" s="46">
        <f t="shared" si="94"/>
        <v>0</v>
      </c>
      <c r="AE641" s="46">
        <f t="shared" si="95"/>
        <v>2</v>
      </c>
      <c r="AF641" s="58">
        <v>30</v>
      </c>
      <c r="AG641" s="48">
        <f t="shared" si="96"/>
        <v>6.6666666666666666E-2</v>
      </c>
      <c r="AH641" s="171"/>
      <c r="AI641" s="58">
        <v>1</v>
      </c>
      <c r="AJ641" s="58">
        <v>159</v>
      </c>
      <c r="AK641" s="58">
        <v>0</v>
      </c>
      <c r="AL641" s="111"/>
      <c r="AM641" s="58">
        <v>1</v>
      </c>
      <c r="AN641" s="171"/>
      <c r="AO641" s="58">
        <v>1</v>
      </c>
      <c r="AP641" s="58">
        <v>159</v>
      </c>
      <c r="AQ641" s="58">
        <v>0</v>
      </c>
      <c r="AR641" s="111"/>
      <c r="AS641" s="58">
        <v>1</v>
      </c>
      <c r="AT641" s="111"/>
      <c r="AU641" s="171"/>
      <c r="AV641" s="58">
        <v>3</v>
      </c>
      <c r="AW641" s="58">
        <v>0</v>
      </c>
      <c r="AX641" s="58">
        <v>3</v>
      </c>
      <c r="AY641" s="58">
        <v>0</v>
      </c>
      <c r="AZ641" s="58">
        <v>0</v>
      </c>
      <c r="BA641" s="58">
        <v>38</v>
      </c>
      <c r="BB641" s="58">
        <v>0</v>
      </c>
      <c r="BC641" s="62">
        <v>0</v>
      </c>
      <c r="BD641" s="58">
        <v>0</v>
      </c>
      <c r="BE641" s="111"/>
      <c r="BF641" s="58">
        <v>2</v>
      </c>
      <c r="BG641" s="58">
        <v>6</v>
      </c>
      <c r="BH641" s="58">
        <v>6</v>
      </c>
      <c r="BI641" s="58">
        <v>6</v>
      </c>
      <c r="BJ641" s="58">
        <v>6</v>
      </c>
      <c r="BK641" s="175"/>
      <c r="BL641" s="61">
        <v>1</v>
      </c>
      <c r="BM641" s="61">
        <v>179</v>
      </c>
      <c r="BN641" s="64">
        <v>0</v>
      </c>
      <c r="BO641" s="112"/>
      <c r="BP641" s="58">
        <v>1</v>
      </c>
      <c r="BQ641" s="61">
        <v>0</v>
      </c>
      <c r="BR641" s="61">
        <v>0</v>
      </c>
      <c r="BS641" s="61">
        <v>172</v>
      </c>
      <c r="BT641" s="64">
        <v>0</v>
      </c>
      <c r="BU641" s="63">
        <v>0</v>
      </c>
      <c r="BV641" s="64">
        <v>0</v>
      </c>
      <c r="BW641" s="112"/>
      <c r="BX641" s="64">
        <v>2</v>
      </c>
      <c r="BY641" s="64">
        <v>6</v>
      </c>
      <c r="BZ641" s="64">
        <v>6</v>
      </c>
      <c r="CA641" s="64">
        <v>6</v>
      </c>
      <c r="CB641" s="65">
        <v>11</v>
      </c>
      <c r="CC641" s="61">
        <v>0</v>
      </c>
      <c r="CD641" s="61">
        <v>154</v>
      </c>
      <c r="CE641" s="64">
        <v>0</v>
      </c>
      <c r="CF641" s="63">
        <v>7.1429999999999993E-2</v>
      </c>
      <c r="CG641" s="58">
        <v>0</v>
      </c>
      <c r="CH641" s="58">
        <v>16</v>
      </c>
      <c r="CI641" s="58">
        <v>0</v>
      </c>
      <c r="CJ641" s="58">
        <v>160</v>
      </c>
      <c r="CK641" s="58">
        <v>0</v>
      </c>
      <c r="CL641" s="63">
        <v>0.1</v>
      </c>
      <c r="CM641" s="58">
        <v>0</v>
      </c>
      <c r="CN641" s="112"/>
      <c r="CO641" s="171"/>
      <c r="CP641" s="58">
        <v>2</v>
      </c>
      <c r="CQ641" s="58">
        <v>0</v>
      </c>
      <c r="CR641" s="58">
        <v>2</v>
      </c>
      <c r="CS641" s="64">
        <v>14</v>
      </c>
      <c r="CT641" s="64">
        <v>17</v>
      </c>
      <c r="CU641" s="63">
        <v>0.82352941180000006</v>
      </c>
      <c r="CV641" s="62">
        <v>0.99415204680000002</v>
      </c>
      <c r="CW641" s="62">
        <v>0.82352941180000006</v>
      </c>
      <c r="CX641" s="46">
        <f t="shared" si="97"/>
        <v>1.75</v>
      </c>
      <c r="CY641" s="60">
        <v>0</v>
      </c>
      <c r="CZ641" s="60">
        <v>0</v>
      </c>
      <c r="DA641" s="46">
        <f t="shared" si="98"/>
        <v>16.470588236000001</v>
      </c>
      <c r="DB641" s="60">
        <v>0</v>
      </c>
      <c r="DC641" s="60">
        <v>0</v>
      </c>
      <c r="DD641" s="66">
        <v>0</v>
      </c>
      <c r="DE641" s="49">
        <f t="shared" si="99"/>
        <v>0.39395866456216216</v>
      </c>
    </row>
    <row r="642" spans="1:109" x14ac:dyDescent="0.45">
      <c r="A642" s="56" t="s">
        <v>3355</v>
      </c>
      <c r="B642" s="57" t="s">
        <v>3356</v>
      </c>
      <c r="C642" s="56" t="s">
        <v>3357</v>
      </c>
      <c r="D642" s="56" t="s">
        <v>3358</v>
      </c>
      <c r="E642" s="56" t="s">
        <v>3359</v>
      </c>
      <c r="F642" s="56" t="s">
        <v>3322</v>
      </c>
      <c r="G642" s="56" t="s">
        <v>3323</v>
      </c>
      <c r="H642" s="56" t="s">
        <v>142</v>
      </c>
      <c r="I642" s="58">
        <v>0</v>
      </c>
      <c r="J642" s="59">
        <v>59</v>
      </c>
      <c r="K642" s="60">
        <v>2.1619999999999999</v>
      </c>
      <c r="L642" s="47">
        <f>IF(K642&lt;Benchmarks!C$9,0,IF(K642&lt;Benchmarks!D$9,1,IF(K642&lt;Benchmarks!E$9,2,IF(K642&lt;Benchmarks!F$9,3,IF(K642&lt;Benchmarks!G$9,4,IF(K642&lt;Benchmarks!H$9,5,6))))))</f>
        <v>0</v>
      </c>
      <c r="M642" s="62">
        <v>0.55839416060000002</v>
      </c>
      <c r="N642" s="46">
        <f t="shared" si="90"/>
        <v>0</v>
      </c>
      <c r="O642" s="60">
        <v>1.056</v>
      </c>
      <c r="P642" s="47">
        <f>IF(O642&lt;Benchmarks!C$8,0,IF(O642&lt;Benchmarks!D$8,1,IF(O642&lt;Benchmarks!E$8,2,IF(O642&lt;Benchmarks!F$8,3,IF(O642&lt;Benchmarks!G$8,4,IF(O642&lt;Benchmarks!H$8,5,6))))))</f>
        <v>2</v>
      </c>
      <c r="Q642" s="62">
        <v>1</v>
      </c>
      <c r="R642" s="46">
        <f t="shared" si="91"/>
        <v>2</v>
      </c>
      <c r="S642" s="60">
        <v>0.36799999999999999</v>
      </c>
      <c r="T642" s="47">
        <f>IF(S642&lt;Benchmarks!C$7,0,IF(S642&lt;Benchmarks!D$7,1,IF(S642&lt;Benchmarks!E$7,2,IF(S642&lt;Benchmarks!F$7,3,IF(S642&lt;Benchmarks!G$7,4,IF(S642&lt;Benchmarks!H$7,5,6))))))</f>
        <v>2</v>
      </c>
      <c r="U642" s="62">
        <v>1</v>
      </c>
      <c r="V642" s="46">
        <f t="shared" si="92"/>
        <v>2</v>
      </c>
      <c r="W642" s="60">
        <v>3.585</v>
      </c>
      <c r="X642" s="44">
        <f>IF(W642&lt;Benchmarks!C$5,0,IF(W642&lt;Benchmarks!D$5,1,IF(W642&lt;Benchmarks!E$5,2,IF(W642&lt;Benchmarks!F$5,3,IF(W642&lt;Benchmarks!G$5,4,IF(W642&lt;Benchmarks!H$5,5,6))))))</f>
        <v>0</v>
      </c>
      <c r="Y642" s="62">
        <v>0.95620437960000004</v>
      </c>
      <c r="Z642" s="46">
        <f t="shared" si="93"/>
        <v>0</v>
      </c>
      <c r="AA642" s="60">
        <v>3.379</v>
      </c>
      <c r="AB642" s="44">
        <f>IF(AA642&lt;Benchmarks!C$6,0,IF(AA642&lt;Benchmarks!D$6,1,IF(AA642&lt;Benchmarks!E$6,2,IF(AA642&lt;Benchmarks!F$6,3,IF(AA642&lt;Benchmarks!G$6,4,IF(AA642&lt;Benchmarks!H$6,5,6))))))</f>
        <v>1</v>
      </c>
      <c r="AC642" s="62">
        <v>0.9230769231</v>
      </c>
      <c r="AD642" s="46">
        <f t="shared" si="94"/>
        <v>0.9230769231</v>
      </c>
      <c r="AE642" s="46">
        <f t="shared" si="95"/>
        <v>4.9230769231</v>
      </c>
      <c r="AF642" s="58">
        <v>30</v>
      </c>
      <c r="AG642" s="48">
        <f t="shared" si="96"/>
        <v>0.16410256410333332</v>
      </c>
      <c r="AH642" s="58">
        <v>0</v>
      </c>
      <c r="AI642" s="58">
        <v>0</v>
      </c>
      <c r="AJ642" s="58">
        <v>145</v>
      </c>
      <c r="AK642" s="58">
        <v>0</v>
      </c>
      <c r="AL642" s="62">
        <v>0</v>
      </c>
      <c r="AM642" s="58">
        <v>0</v>
      </c>
      <c r="AN642" s="171"/>
      <c r="AO642" s="58">
        <v>1</v>
      </c>
      <c r="AP642" s="58">
        <v>165</v>
      </c>
      <c r="AQ642" s="58">
        <v>0</v>
      </c>
      <c r="AR642" s="111"/>
      <c r="AS642" s="58">
        <v>1</v>
      </c>
      <c r="AT642" s="111"/>
      <c r="AU642" s="171"/>
      <c r="AV642" s="58">
        <v>6</v>
      </c>
      <c r="AW642" s="58">
        <v>0</v>
      </c>
      <c r="AX642" s="58">
        <v>6</v>
      </c>
      <c r="AY642" s="58">
        <v>0</v>
      </c>
      <c r="AZ642" s="58">
        <v>0</v>
      </c>
      <c r="BA642" s="58">
        <v>39</v>
      </c>
      <c r="BB642" s="58">
        <v>0</v>
      </c>
      <c r="BC642" s="62">
        <v>0</v>
      </c>
      <c r="BD642" s="58">
        <v>0</v>
      </c>
      <c r="BE642" s="111"/>
      <c r="BF642" s="171"/>
      <c r="BG642" s="58">
        <v>6</v>
      </c>
      <c r="BH642" s="58">
        <v>0</v>
      </c>
      <c r="BI642" s="58">
        <v>6</v>
      </c>
      <c r="BJ642" s="58">
        <v>6</v>
      </c>
      <c r="BK642" s="175"/>
      <c r="BL642" s="61">
        <v>1</v>
      </c>
      <c r="BM642" s="61">
        <v>177</v>
      </c>
      <c r="BN642" s="64">
        <v>0</v>
      </c>
      <c r="BO642" s="112"/>
      <c r="BP642" s="58">
        <v>1</v>
      </c>
      <c r="BQ642" s="175"/>
      <c r="BR642" s="61">
        <v>1</v>
      </c>
      <c r="BS642" s="61">
        <v>186</v>
      </c>
      <c r="BT642" s="64">
        <v>0</v>
      </c>
      <c r="BU642" s="112"/>
      <c r="BV642" s="64">
        <v>1</v>
      </c>
      <c r="BW642" s="63">
        <v>0.52389380529999996</v>
      </c>
      <c r="BX642" s="64">
        <v>0</v>
      </c>
      <c r="BY642" s="64">
        <v>4</v>
      </c>
      <c r="BZ642" s="64">
        <v>5</v>
      </c>
      <c r="CA642" s="64">
        <v>5</v>
      </c>
      <c r="CB642" s="177"/>
      <c r="CC642" s="61">
        <v>1</v>
      </c>
      <c r="CD642" s="61">
        <v>165</v>
      </c>
      <c r="CE642" s="64">
        <v>0</v>
      </c>
      <c r="CF642" s="112"/>
      <c r="CG642" s="58">
        <v>1</v>
      </c>
      <c r="CH642" s="58">
        <v>18</v>
      </c>
      <c r="CI642" s="58">
        <v>0</v>
      </c>
      <c r="CJ642" s="58">
        <v>181</v>
      </c>
      <c r="CK642" s="58">
        <v>0</v>
      </c>
      <c r="CL642" s="63">
        <v>9.9449999999999997E-2</v>
      </c>
      <c r="CM642" s="58">
        <v>0</v>
      </c>
      <c r="CN642" s="112"/>
      <c r="CO642" s="171"/>
      <c r="CP642" s="58">
        <v>2</v>
      </c>
      <c r="CQ642" s="58">
        <v>0</v>
      </c>
      <c r="CR642" s="58">
        <v>2</v>
      </c>
      <c r="CS642" s="64">
        <v>13</v>
      </c>
      <c r="CT642" s="64">
        <v>17</v>
      </c>
      <c r="CU642" s="63">
        <v>0.76470588240000004</v>
      </c>
      <c r="CV642" s="62">
        <v>0.99459459459999999</v>
      </c>
      <c r="CW642" s="62">
        <v>0.76470588240000004</v>
      </c>
      <c r="CX642" s="46">
        <f t="shared" si="97"/>
        <v>4.3076923077124993</v>
      </c>
      <c r="CY642" s="60">
        <v>0</v>
      </c>
      <c r="CZ642" s="60">
        <v>0</v>
      </c>
      <c r="DA642" s="46">
        <f t="shared" si="98"/>
        <v>15.294117648</v>
      </c>
      <c r="DB642" s="60">
        <v>0</v>
      </c>
      <c r="DC642" s="60">
        <v>0</v>
      </c>
      <c r="DD642" s="66">
        <v>0</v>
      </c>
      <c r="DE642" s="49">
        <f t="shared" si="99"/>
        <v>0.42382291796135135</v>
      </c>
    </row>
    <row r="643" spans="1:109" x14ac:dyDescent="0.45">
      <c r="A643" s="56" t="s">
        <v>3360</v>
      </c>
      <c r="B643" s="57" t="s">
        <v>3361</v>
      </c>
      <c r="C643" s="56" t="s">
        <v>3362</v>
      </c>
      <c r="D643" s="56" t="s">
        <v>3363</v>
      </c>
      <c r="E643" s="56" t="s">
        <v>3364</v>
      </c>
      <c r="F643" s="56" t="s">
        <v>3322</v>
      </c>
      <c r="G643" s="56" t="s">
        <v>3334</v>
      </c>
      <c r="H643" s="56" t="s">
        <v>142</v>
      </c>
      <c r="I643" s="58">
        <v>0</v>
      </c>
      <c r="J643" s="59">
        <v>99</v>
      </c>
      <c r="K643" s="60">
        <v>2.3090000000000002</v>
      </c>
      <c r="L643" s="47">
        <f>IF(K643&lt;Benchmarks!C$9,0,IF(K643&lt;Benchmarks!D$9,1,IF(K643&lt;Benchmarks!E$9,2,IF(K643&lt;Benchmarks!F$9,3,IF(K643&lt;Benchmarks!G$9,4,IF(K643&lt;Benchmarks!H$9,5,6))))))</f>
        <v>1</v>
      </c>
      <c r="M643" s="62">
        <v>0.76277372259999998</v>
      </c>
      <c r="N643" s="46">
        <f t="shared" si="90"/>
        <v>0.76277372259999998</v>
      </c>
      <c r="O643" s="60">
        <v>1.107</v>
      </c>
      <c r="P643" s="47">
        <f>IF(O643&lt;Benchmarks!C$8,0,IF(O643&lt;Benchmarks!D$8,1,IF(O643&lt;Benchmarks!E$8,2,IF(O643&lt;Benchmarks!F$8,3,IF(O643&lt;Benchmarks!G$8,4,IF(O643&lt;Benchmarks!H$8,5,6))))))</f>
        <v>3</v>
      </c>
      <c r="Q643" s="62">
        <v>1</v>
      </c>
      <c r="R643" s="46">
        <f t="shared" si="91"/>
        <v>3</v>
      </c>
      <c r="S643" s="60">
        <v>0.19700000000000001</v>
      </c>
      <c r="T643" s="47">
        <f>IF(S643&lt;Benchmarks!C$7,0,IF(S643&lt;Benchmarks!D$7,1,IF(S643&lt;Benchmarks!E$7,2,IF(S643&lt;Benchmarks!F$7,3,IF(S643&lt;Benchmarks!G$7,4,IF(S643&lt;Benchmarks!H$7,5,6))))))</f>
        <v>0</v>
      </c>
      <c r="U643" s="62">
        <v>1</v>
      </c>
      <c r="V643" s="46">
        <f t="shared" si="92"/>
        <v>0</v>
      </c>
      <c r="W643" s="60">
        <v>3.6139999999999999</v>
      </c>
      <c r="X643" s="44">
        <f>IF(W643&lt;Benchmarks!C$5,0,IF(W643&lt;Benchmarks!D$5,1,IF(W643&lt;Benchmarks!E$5,2,IF(W643&lt;Benchmarks!F$5,3,IF(W643&lt;Benchmarks!G$5,4,IF(W643&lt;Benchmarks!H$5,5,6))))))</f>
        <v>0</v>
      </c>
      <c r="Y643" s="62">
        <v>0.67153284670000002</v>
      </c>
      <c r="Z643" s="46">
        <f t="shared" si="93"/>
        <v>0</v>
      </c>
      <c r="AA643" s="60">
        <v>3.3239999999999998</v>
      </c>
      <c r="AB643" s="44">
        <f>IF(AA643&lt;Benchmarks!C$6,0,IF(AA643&lt;Benchmarks!D$6,1,IF(AA643&lt;Benchmarks!E$6,2,IF(AA643&lt;Benchmarks!F$6,3,IF(AA643&lt;Benchmarks!G$6,4,IF(AA643&lt;Benchmarks!H$6,5,6))))))</f>
        <v>1</v>
      </c>
      <c r="AC643" s="62">
        <v>0.55128205129999996</v>
      </c>
      <c r="AD643" s="46">
        <f t="shared" si="94"/>
        <v>0.55128205129999996</v>
      </c>
      <c r="AE643" s="46">
        <f t="shared" si="95"/>
        <v>4.3140557738999998</v>
      </c>
      <c r="AF643" s="58">
        <v>30</v>
      </c>
      <c r="AG643" s="48">
        <f t="shared" si="96"/>
        <v>0.14380185912999999</v>
      </c>
      <c r="AH643" s="171"/>
      <c r="AI643" s="58">
        <v>1</v>
      </c>
      <c r="AJ643" s="58">
        <v>202</v>
      </c>
      <c r="AK643" s="58">
        <v>0</v>
      </c>
      <c r="AL643" s="111"/>
      <c r="AM643" s="58">
        <v>1</v>
      </c>
      <c r="AN643" s="58">
        <v>16</v>
      </c>
      <c r="AO643" s="58">
        <v>0</v>
      </c>
      <c r="AP643" s="58">
        <v>232</v>
      </c>
      <c r="AQ643" s="58">
        <v>0</v>
      </c>
      <c r="AR643" s="62">
        <v>6.8970000000000004E-2</v>
      </c>
      <c r="AS643" s="58">
        <v>0</v>
      </c>
      <c r="AT643" s="111"/>
      <c r="AU643" s="171"/>
      <c r="AV643" s="58">
        <v>1</v>
      </c>
      <c r="AW643" s="58">
        <v>0</v>
      </c>
      <c r="AX643" s="58">
        <v>1</v>
      </c>
      <c r="AY643" s="171"/>
      <c r="AZ643" s="58">
        <v>1</v>
      </c>
      <c r="BA643" s="58">
        <v>61</v>
      </c>
      <c r="BB643" s="58">
        <v>0</v>
      </c>
      <c r="BC643" s="111"/>
      <c r="BD643" s="58">
        <v>1</v>
      </c>
      <c r="BE643" s="111"/>
      <c r="BF643" s="171"/>
      <c r="BG643" s="58">
        <v>2</v>
      </c>
      <c r="BH643" s="58">
        <v>0</v>
      </c>
      <c r="BI643" s="58">
        <v>2</v>
      </c>
      <c r="BJ643" s="58">
        <v>2</v>
      </c>
      <c r="BK643" s="175"/>
      <c r="BL643" s="61">
        <v>1</v>
      </c>
      <c r="BM643" s="61">
        <v>259</v>
      </c>
      <c r="BN643" s="64">
        <v>0</v>
      </c>
      <c r="BO643" s="112"/>
      <c r="BP643" s="58">
        <v>1</v>
      </c>
      <c r="BQ643" s="61">
        <v>0</v>
      </c>
      <c r="BR643" s="61">
        <v>0</v>
      </c>
      <c r="BS643" s="61">
        <v>271</v>
      </c>
      <c r="BT643" s="64">
        <v>0</v>
      </c>
      <c r="BU643" s="63">
        <v>0</v>
      </c>
      <c r="BV643" s="64">
        <v>0</v>
      </c>
      <c r="BW643" s="112"/>
      <c r="BX643" s="64">
        <v>2</v>
      </c>
      <c r="BY643" s="64">
        <v>6</v>
      </c>
      <c r="BZ643" s="64">
        <v>6</v>
      </c>
      <c r="CA643" s="64">
        <v>6</v>
      </c>
      <c r="CB643" s="65">
        <v>14</v>
      </c>
      <c r="CC643" s="61">
        <v>0</v>
      </c>
      <c r="CD643" s="61">
        <v>211</v>
      </c>
      <c r="CE643" s="64">
        <v>0</v>
      </c>
      <c r="CF643" s="63">
        <v>6.6350000000000006E-2</v>
      </c>
      <c r="CG643" s="58">
        <v>0</v>
      </c>
      <c r="CH643" s="58">
        <v>19</v>
      </c>
      <c r="CI643" s="58">
        <v>0</v>
      </c>
      <c r="CJ643" s="58">
        <v>238</v>
      </c>
      <c r="CK643" s="58">
        <v>0</v>
      </c>
      <c r="CL643" s="63">
        <v>7.9829999999999998E-2</v>
      </c>
      <c r="CM643" s="58">
        <v>0</v>
      </c>
      <c r="CN643" s="112"/>
      <c r="CO643" s="171"/>
      <c r="CP643" s="58">
        <v>3</v>
      </c>
      <c r="CQ643" s="58">
        <v>0</v>
      </c>
      <c r="CR643" s="58">
        <v>3</v>
      </c>
      <c r="CS643" s="64">
        <v>11</v>
      </c>
      <c r="CT643" s="64">
        <v>17</v>
      </c>
      <c r="CU643" s="63">
        <v>0.64705882349999999</v>
      </c>
      <c r="CV643" s="62">
        <v>0.964028777</v>
      </c>
      <c r="CW643" s="62">
        <v>0.64705882349999999</v>
      </c>
      <c r="CX643" s="46">
        <f t="shared" si="97"/>
        <v>3.7747988021624996</v>
      </c>
      <c r="CY643" s="60">
        <v>0</v>
      </c>
      <c r="CZ643" s="60">
        <v>0</v>
      </c>
      <c r="DA643" s="46">
        <f t="shared" si="98"/>
        <v>12.94117647</v>
      </c>
      <c r="DB643" s="60">
        <v>0</v>
      </c>
      <c r="DC643" s="60">
        <v>0</v>
      </c>
      <c r="DD643" s="66">
        <v>0</v>
      </c>
      <c r="DE643" s="49">
        <f t="shared" si="99"/>
        <v>0.36142649237108104</v>
      </c>
    </row>
    <row r="644" spans="1:109" x14ac:dyDescent="0.45">
      <c r="A644" s="56" t="s">
        <v>3365</v>
      </c>
      <c r="B644" s="57" t="s">
        <v>3366</v>
      </c>
      <c r="C644" s="56" t="s">
        <v>3367</v>
      </c>
      <c r="D644" s="56" t="s">
        <v>3368</v>
      </c>
      <c r="E644" s="56" t="s">
        <v>3369</v>
      </c>
      <c r="F644" s="56" t="s">
        <v>3322</v>
      </c>
      <c r="G644" s="56" t="s">
        <v>3323</v>
      </c>
      <c r="H644" s="56" t="s">
        <v>142</v>
      </c>
      <c r="I644" s="58">
        <v>0</v>
      </c>
      <c r="J644" s="59">
        <v>99</v>
      </c>
      <c r="K644" s="60">
        <v>3.9689999999999999</v>
      </c>
      <c r="L644" s="47">
        <f>IF(K644&lt;Benchmarks!C$9,0,IF(K644&lt;Benchmarks!D$9,1,IF(K644&lt;Benchmarks!E$9,2,IF(K644&lt;Benchmarks!F$9,3,IF(K644&lt;Benchmarks!G$9,4,IF(K644&lt;Benchmarks!H$9,5,6))))))</f>
        <v>6</v>
      </c>
      <c r="M644" s="62">
        <v>1</v>
      </c>
      <c r="N644" s="46">
        <f t="shared" si="90"/>
        <v>6</v>
      </c>
      <c r="O644" s="60">
        <v>0.94099999999999995</v>
      </c>
      <c r="P644" s="47">
        <f>IF(O644&lt;Benchmarks!C$8,0,IF(O644&lt;Benchmarks!D$8,1,IF(O644&lt;Benchmarks!E$8,2,IF(O644&lt;Benchmarks!F$8,3,IF(O644&lt;Benchmarks!G$8,4,IF(O644&lt;Benchmarks!H$8,5,6))))))</f>
        <v>0</v>
      </c>
      <c r="Q644" s="62">
        <v>1</v>
      </c>
      <c r="R644" s="46">
        <f t="shared" si="91"/>
        <v>0</v>
      </c>
      <c r="S644" s="60">
        <v>0.432</v>
      </c>
      <c r="T644" s="47">
        <f>IF(S644&lt;Benchmarks!C$7,0,IF(S644&lt;Benchmarks!D$7,1,IF(S644&lt;Benchmarks!E$7,2,IF(S644&lt;Benchmarks!F$7,3,IF(S644&lt;Benchmarks!G$7,4,IF(S644&lt;Benchmarks!H$7,5,6))))))</f>
        <v>3</v>
      </c>
      <c r="U644" s="62">
        <v>1</v>
      </c>
      <c r="V644" s="46">
        <f t="shared" si="92"/>
        <v>3</v>
      </c>
      <c r="W644" s="60">
        <v>5.3419999999999996</v>
      </c>
      <c r="X644" s="44">
        <f>IF(W644&lt;Benchmarks!C$5,0,IF(W644&lt;Benchmarks!D$5,1,IF(W644&lt;Benchmarks!E$5,2,IF(W644&lt;Benchmarks!F$5,3,IF(W644&lt;Benchmarks!G$5,4,IF(W644&lt;Benchmarks!H$5,5,6))))))</f>
        <v>6</v>
      </c>
      <c r="Y644" s="62">
        <v>1</v>
      </c>
      <c r="Z644" s="46">
        <f t="shared" si="93"/>
        <v>6</v>
      </c>
      <c r="AA644" s="60">
        <v>5.0529999999999999</v>
      </c>
      <c r="AB644" s="44">
        <f>IF(AA644&lt;Benchmarks!C$6,0,IF(AA644&lt;Benchmarks!D$6,1,IF(AA644&lt;Benchmarks!E$6,2,IF(AA644&lt;Benchmarks!F$6,3,IF(AA644&lt;Benchmarks!G$6,4,IF(AA644&lt;Benchmarks!H$6,5,6))))))</f>
        <v>6</v>
      </c>
      <c r="AC644" s="62">
        <v>1</v>
      </c>
      <c r="AD644" s="46">
        <f t="shared" si="94"/>
        <v>6</v>
      </c>
      <c r="AE644" s="46">
        <f t="shared" si="95"/>
        <v>21</v>
      </c>
      <c r="AF644" s="58">
        <v>30</v>
      </c>
      <c r="AG644" s="48">
        <f t="shared" si="96"/>
        <v>0.7</v>
      </c>
      <c r="AH644" s="58">
        <v>14</v>
      </c>
      <c r="AI644" s="58">
        <v>0</v>
      </c>
      <c r="AJ644" s="58">
        <v>324</v>
      </c>
      <c r="AK644" s="58">
        <v>0</v>
      </c>
      <c r="AL644" s="62">
        <v>4.3209999999999998E-2</v>
      </c>
      <c r="AM644" s="58">
        <v>0</v>
      </c>
      <c r="AN644" s="171"/>
      <c r="AO644" s="58">
        <v>1</v>
      </c>
      <c r="AP644" s="58">
        <v>364</v>
      </c>
      <c r="AQ644" s="58">
        <v>0</v>
      </c>
      <c r="AR644" s="111"/>
      <c r="AS644" s="58">
        <v>1</v>
      </c>
      <c r="AT644" s="111"/>
      <c r="AU644" s="58">
        <v>2</v>
      </c>
      <c r="AV644" s="58">
        <v>5</v>
      </c>
      <c r="AW644" s="58">
        <v>6</v>
      </c>
      <c r="AX644" s="58">
        <v>6</v>
      </c>
      <c r="AY644" s="171"/>
      <c r="AZ644" s="58">
        <v>1</v>
      </c>
      <c r="BA644" s="58">
        <v>91</v>
      </c>
      <c r="BB644" s="58">
        <v>0</v>
      </c>
      <c r="BC644" s="111"/>
      <c r="BD644" s="58">
        <v>1</v>
      </c>
      <c r="BE644" s="111"/>
      <c r="BF644" s="58">
        <v>2</v>
      </c>
      <c r="BG644" s="58">
        <v>6</v>
      </c>
      <c r="BH644" s="58">
        <v>6</v>
      </c>
      <c r="BI644" s="58">
        <v>6</v>
      </c>
      <c r="BJ644" s="58">
        <v>6</v>
      </c>
      <c r="BK644" s="175"/>
      <c r="BL644" s="61">
        <v>1</v>
      </c>
      <c r="BM644" s="61">
        <v>354</v>
      </c>
      <c r="BN644" s="64">
        <v>0</v>
      </c>
      <c r="BO644" s="112"/>
      <c r="BP644" s="58">
        <v>1</v>
      </c>
      <c r="BQ644" s="61">
        <v>0</v>
      </c>
      <c r="BR644" s="61">
        <v>0</v>
      </c>
      <c r="BS644" s="61">
        <v>368</v>
      </c>
      <c r="BT644" s="64">
        <v>0</v>
      </c>
      <c r="BU644" s="63">
        <v>0</v>
      </c>
      <c r="BV644" s="64">
        <v>0</v>
      </c>
      <c r="BW644" s="112"/>
      <c r="BX644" s="64">
        <v>2</v>
      </c>
      <c r="BY644" s="64">
        <v>6</v>
      </c>
      <c r="BZ644" s="64">
        <v>6</v>
      </c>
      <c r="CA644" s="64">
        <v>6</v>
      </c>
      <c r="CB644" s="65">
        <v>58</v>
      </c>
      <c r="CC644" s="61">
        <v>0</v>
      </c>
      <c r="CD644" s="61">
        <v>202</v>
      </c>
      <c r="CE644" s="64">
        <v>0</v>
      </c>
      <c r="CF644" s="63">
        <v>0.28713</v>
      </c>
      <c r="CG644" s="58">
        <v>0</v>
      </c>
      <c r="CH644" s="58">
        <v>60</v>
      </c>
      <c r="CI644" s="58">
        <v>0</v>
      </c>
      <c r="CJ644" s="58">
        <v>213</v>
      </c>
      <c r="CK644" s="58">
        <v>0</v>
      </c>
      <c r="CL644" s="63">
        <v>0.28169</v>
      </c>
      <c r="CM644" s="58">
        <v>0</v>
      </c>
      <c r="CN644" s="63">
        <v>2.2327108599999999E-2</v>
      </c>
      <c r="CO644" s="58">
        <v>0</v>
      </c>
      <c r="CP644" s="58">
        <v>0</v>
      </c>
      <c r="CQ644" s="58">
        <v>0</v>
      </c>
      <c r="CR644" s="58">
        <v>0</v>
      </c>
      <c r="CS644" s="64">
        <v>12</v>
      </c>
      <c r="CT644" s="64">
        <v>17</v>
      </c>
      <c r="CU644" s="63">
        <v>0.70588235290000001</v>
      </c>
      <c r="CV644" s="62">
        <v>1</v>
      </c>
      <c r="CW644" s="62">
        <v>0.70588235290000001</v>
      </c>
      <c r="CX644" s="46">
        <f t="shared" si="97"/>
        <v>18.375</v>
      </c>
      <c r="CY644" s="60">
        <v>0</v>
      </c>
      <c r="CZ644" s="60">
        <v>0</v>
      </c>
      <c r="DA644" s="46">
        <f t="shared" si="98"/>
        <v>14.117647057999999</v>
      </c>
      <c r="DB644" s="60">
        <v>0</v>
      </c>
      <c r="DC644" s="60">
        <v>0</v>
      </c>
      <c r="DD644" s="66">
        <v>0</v>
      </c>
      <c r="DE644" s="49">
        <f t="shared" si="99"/>
        <v>0.70254372017297306</v>
      </c>
    </row>
    <row r="645" spans="1:109" x14ac:dyDescent="0.45">
      <c r="A645" s="56" t="s">
        <v>3370</v>
      </c>
      <c r="B645" s="57" t="s">
        <v>3371</v>
      </c>
      <c r="C645" s="56" t="s">
        <v>3372</v>
      </c>
      <c r="D645" s="56" t="s">
        <v>3373</v>
      </c>
      <c r="E645" s="56" t="s">
        <v>3374</v>
      </c>
      <c r="F645" s="56" t="s">
        <v>3322</v>
      </c>
      <c r="G645" s="56" t="s">
        <v>3323</v>
      </c>
      <c r="H645" s="56" t="s">
        <v>142</v>
      </c>
      <c r="I645" s="58">
        <v>0</v>
      </c>
      <c r="J645" s="59">
        <v>73</v>
      </c>
      <c r="K645" s="60">
        <v>3.9289999999999998</v>
      </c>
      <c r="L645" s="47">
        <f>IF(K645&lt;Benchmarks!C$9,0,IF(K645&lt;Benchmarks!D$9,1,IF(K645&lt;Benchmarks!E$9,2,IF(K645&lt;Benchmarks!F$9,3,IF(K645&lt;Benchmarks!G$9,4,IF(K645&lt;Benchmarks!H$9,5,6))))))</f>
        <v>6</v>
      </c>
      <c r="M645" s="62">
        <v>1</v>
      </c>
      <c r="N645" s="46">
        <f t="shared" si="90"/>
        <v>6</v>
      </c>
      <c r="O645" s="60">
        <v>0.89500000000000002</v>
      </c>
      <c r="P645" s="47">
        <f>IF(O645&lt;Benchmarks!C$8,0,IF(O645&lt;Benchmarks!D$8,1,IF(O645&lt;Benchmarks!E$8,2,IF(O645&lt;Benchmarks!F$8,3,IF(O645&lt;Benchmarks!G$8,4,IF(O645&lt;Benchmarks!H$8,5,6))))))</f>
        <v>0</v>
      </c>
      <c r="Q645" s="62">
        <v>1</v>
      </c>
      <c r="R645" s="46">
        <f t="shared" si="91"/>
        <v>0</v>
      </c>
      <c r="S645" s="60">
        <v>0.503</v>
      </c>
      <c r="T645" s="47">
        <f>IF(S645&lt;Benchmarks!C$7,0,IF(S645&lt;Benchmarks!D$7,1,IF(S645&lt;Benchmarks!E$7,2,IF(S645&lt;Benchmarks!F$7,3,IF(S645&lt;Benchmarks!G$7,4,IF(S645&lt;Benchmarks!H$7,5,6))))))</f>
        <v>4</v>
      </c>
      <c r="U645" s="62">
        <v>1</v>
      </c>
      <c r="V645" s="46">
        <f t="shared" si="92"/>
        <v>4</v>
      </c>
      <c r="W645" s="60">
        <v>5.327</v>
      </c>
      <c r="X645" s="44">
        <f>IF(W645&lt;Benchmarks!C$5,0,IF(W645&lt;Benchmarks!D$5,1,IF(W645&lt;Benchmarks!E$5,2,IF(W645&lt;Benchmarks!F$5,3,IF(W645&lt;Benchmarks!G$5,4,IF(W645&lt;Benchmarks!H$5,5,6))))))</f>
        <v>6</v>
      </c>
      <c r="Y645" s="62">
        <v>1</v>
      </c>
      <c r="Z645" s="46">
        <f t="shared" si="93"/>
        <v>6</v>
      </c>
      <c r="AA645" s="60">
        <v>4.8010000000000002</v>
      </c>
      <c r="AB645" s="44">
        <f>IF(AA645&lt;Benchmarks!C$6,0,IF(AA645&lt;Benchmarks!D$6,1,IF(AA645&lt;Benchmarks!E$6,2,IF(AA645&lt;Benchmarks!F$6,3,IF(AA645&lt;Benchmarks!G$6,4,IF(AA645&lt;Benchmarks!H$6,5,6))))))</f>
        <v>6</v>
      </c>
      <c r="AC645" s="62">
        <v>1</v>
      </c>
      <c r="AD645" s="46">
        <f t="shared" si="94"/>
        <v>6</v>
      </c>
      <c r="AE645" s="46">
        <f t="shared" si="95"/>
        <v>22</v>
      </c>
      <c r="AF645" s="58">
        <v>30</v>
      </c>
      <c r="AG645" s="48">
        <f t="shared" si="96"/>
        <v>0.73333333333333328</v>
      </c>
      <c r="AH645" s="171"/>
      <c r="AI645" s="58">
        <v>1</v>
      </c>
      <c r="AJ645" s="58">
        <v>267</v>
      </c>
      <c r="AK645" s="58">
        <v>0</v>
      </c>
      <c r="AL645" s="111"/>
      <c r="AM645" s="58">
        <v>1</v>
      </c>
      <c r="AN645" s="171"/>
      <c r="AO645" s="58">
        <v>1</v>
      </c>
      <c r="AP645" s="58">
        <v>277</v>
      </c>
      <c r="AQ645" s="58">
        <v>0</v>
      </c>
      <c r="AR645" s="111"/>
      <c r="AS645" s="58">
        <v>1</v>
      </c>
      <c r="AT645" s="111"/>
      <c r="AU645" s="171"/>
      <c r="AV645" s="58">
        <v>4</v>
      </c>
      <c r="AW645" s="58">
        <v>0</v>
      </c>
      <c r="AX645" s="58">
        <v>4</v>
      </c>
      <c r="AY645" s="171"/>
      <c r="AZ645" s="58">
        <v>1</v>
      </c>
      <c r="BA645" s="58">
        <v>67</v>
      </c>
      <c r="BB645" s="58">
        <v>0</v>
      </c>
      <c r="BC645" s="111"/>
      <c r="BD645" s="58">
        <v>1</v>
      </c>
      <c r="BE645" s="111"/>
      <c r="BF645" s="171"/>
      <c r="BG645" s="58">
        <v>4</v>
      </c>
      <c r="BH645" s="58">
        <v>0</v>
      </c>
      <c r="BI645" s="58">
        <v>4</v>
      </c>
      <c r="BJ645" s="58">
        <v>4</v>
      </c>
      <c r="BK645" s="175"/>
      <c r="BL645" s="61">
        <v>1</v>
      </c>
      <c r="BM645" s="61">
        <v>286</v>
      </c>
      <c r="BN645" s="64">
        <v>0</v>
      </c>
      <c r="BO645" s="112"/>
      <c r="BP645" s="58">
        <v>1</v>
      </c>
      <c r="BQ645" s="61">
        <v>0</v>
      </c>
      <c r="BR645" s="61">
        <v>0</v>
      </c>
      <c r="BS645" s="61">
        <v>282</v>
      </c>
      <c r="BT645" s="64">
        <v>0</v>
      </c>
      <c r="BU645" s="63">
        <v>0</v>
      </c>
      <c r="BV645" s="64">
        <v>0</v>
      </c>
      <c r="BW645" s="112"/>
      <c r="BX645" s="64">
        <v>2</v>
      </c>
      <c r="BY645" s="64">
        <v>6</v>
      </c>
      <c r="BZ645" s="64">
        <v>6</v>
      </c>
      <c r="CA645" s="64">
        <v>6</v>
      </c>
      <c r="CB645" s="65">
        <v>31</v>
      </c>
      <c r="CC645" s="61">
        <v>0</v>
      </c>
      <c r="CD645" s="61">
        <v>136</v>
      </c>
      <c r="CE645" s="64">
        <v>0</v>
      </c>
      <c r="CF645" s="63">
        <v>0.22794</v>
      </c>
      <c r="CG645" s="58">
        <v>0</v>
      </c>
      <c r="CH645" s="58">
        <v>48</v>
      </c>
      <c r="CI645" s="58">
        <v>0</v>
      </c>
      <c r="CJ645" s="58">
        <v>157</v>
      </c>
      <c r="CK645" s="58">
        <v>0</v>
      </c>
      <c r="CL645" s="63">
        <v>0.30573</v>
      </c>
      <c r="CM645" s="58">
        <v>0</v>
      </c>
      <c r="CN645" s="112"/>
      <c r="CO645" s="171"/>
      <c r="CP645" s="58">
        <v>0</v>
      </c>
      <c r="CQ645" s="58">
        <v>0</v>
      </c>
      <c r="CR645" s="58">
        <v>0</v>
      </c>
      <c r="CS645" s="64">
        <v>10</v>
      </c>
      <c r="CT645" s="64">
        <v>17</v>
      </c>
      <c r="CU645" s="63">
        <v>0.58823529409999997</v>
      </c>
      <c r="CV645" s="62">
        <v>1</v>
      </c>
      <c r="CW645" s="62">
        <v>0.58823529409999997</v>
      </c>
      <c r="CX645" s="46">
        <f t="shared" si="97"/>
        <v>19.25</v>
      </c>
      <c r="CY645" s="60">
        <v>0</v>
      </c>
      <c r="CZ645" s="60">
        <v>0</v>
      </c>
      <c r="DA645" s="46">
        <f t="shared" si="98"/>
        <v>11.764705881999999</v>
      </c>
      <c r="DB645" s="60">
        <v>0</v>
      </c>
      <c r="DC645" s="60">
        <v>0</v>
      </c>
      <c r="DD645" s="66">
        <v>0</v>
      </c>
      <c r="DE645" s="49">
        <f t="shared" si="99"/>
        <v>0.67058823528648648</v>
      </c>
    </row>
    <row r="646" spans="1:109" x14ac:dyDescent="0.45">
      <c r="A646" s="56" t="s">
        <v>3375</v>
      </c>
      <c r="B646" s="57" t="s">
        <v>3376</v>
      </c>
      <c r="C646" s="56" t="s">
        <v>3377</v>
      </c>
      <c r="D646" s="56" t="s">
        <v>3378</v>
      </c>
      <c r="E646" s="56" t="s">
        <v>3379</v>
      </c>
      <c r="F646" s="56" t="s">
        <v>3322</v>
      </c>
      <c r="G646" s="56" t="s">
        <v>3323</v>
      </c>
      <c r="H646" s="56" t="s">
        <v>142</v>
      </c>
      <c r="I646" s="58">
        <v>0</v>
      </c>
      <c r="J646" s="59">
        <v>99</v>
      </c>
      <c r="K646" s="60">
        <v>2.8679999999999999</v>
      </c>
      <c r="L646" s="47">
        <f>IF(K646&lt;Benchmarks!C$9,0,IF(K646&lt;Benchmarks!D$9,1,IF(K646&lt;Benchmarks!E$9,2,IF(K646&lt;Benchmarks!F$9,3,IF(K646&lt;Benchmarks!G$9,4,IF(K646&lt;Benchmarks!H$9,5,6))))))</f>
        <v>5</v>
      </c>
      <c r="M646" s="62">
        <v>0.98905109489999998</v>
      </c>
      <c r="N646" s="46">
        <f t="shared" si="90"/>
        <v>4.9452554744999997</v>
      </c>
      <c r="O646" s="60">
        <v>1.1339999999999999</v>
      </c>
      <c r="P646" s="47">
        <f>IF(O646&lt;Benchmarks!C$8,0,IF(O646&lt;Benchmarks!D$8,1,IF(O646&lt;Benchmarks!E$8,2,IF(O646&lt;Benchmarks!F$8,3,IF(O646&lt;Benchmarks!G$8,4,IF(O646&lt;Benchmarks!H$8,5,6))))))</f>
        <v>3</v>
      </c>
      <c r="Q646" s="62">
        <v>1</v>
      </c>
      <c r="R646" s="46">
        <f t="shared" si="91"/>
        <v>3</v>
      </c>
      <c r="S646" s="60">
        <v>0.24299999999999999</v>
      </c>
      <c r="T646" s="47">
        <f>IF(S646&lt;Benchmarks!C$7,0,IF(S646&lt;Benchmarks!D$7,1,IF(S646&lt;Benchmarks!E$7,2,IF(S646&lt;Benchmarks!F$7,3,IF(S646&lt;Benchmarks!G$7,4,IF(S646&lt;Benchmarks!H$7,5,6))))))</f>
        <v>0</v>
      </c>
      <c r="U646" s="62">
        <v>1</v>
      </c>
      <c r="V646" s="46">
        <f t="shared" si="92"/>
        <v>0</v>
      </c>
      <c r="W646" s="60">
        <v>4.2460000000000004</v>
      </c>
      <c r="X646" s="44">
        <f>IF(W646&lt;Benchmarks!C$5,0,IF(W646&lt;Benchmarks!D$5,1,IF(W646&lt;Benchmarks!E$5,2,IF(W646&lt;Benchmarks!F$5,3,IF(W646&lt;Benchmarks!G$5,4,IF(W646&lt;Benchmarks!H$5,5,6))))))</f>
        <v>4</v>
      </c>
      <c r="Y646" s="62">
        <v>0.98905109489999998</v>
      </c>
      <c r="Z646" s="46">
        <f t="shared" si="93"/>
        <v>3.9562043795999999</v>
      </c>
      <c r="AA646" s="60">
        <v>4.117</v>
      </c>
      <c r="AB646" s="44">
        <f>IF(AA646&lt;Benchmarks!C$6,0,IF(AA646&lt;Benchmarks!D$6,1,IF(AA646&lt;Benchmarks!E$6,2,IF(AA646&lt;Benchmarks!F$6,3,IF(AA646&lt;Benchmarks!G$6,4,IF(AA646&lt;Benchmarks!H$6,5,6))))))</f>
        <v>5</v>
      </c>
      <c r="AC646" s="62">
        <v>0.97435897439999997</v>
      </c>
      <c r="AD646" s="46">
        <f t="shared" si="94"/>
        <v>4.8717948719999997</v>
      </c>
      <c r="AE646" s="46">
        <f t="shared" si="95"/>
        <v>16.773254726099999</v>
      </c>
      <c r="AF646" s="58">
        <v>30</v>
      </c>
      <c r="AG646" s="48">
        <f t="shared" si="96"/>
        <v>0.55910849087000003</v>
      </c>
      <c r="AH646" s="58">
        <v>0</v>
      </c>
      <c r="AI646" s="58">
        <v>0</v>
      </c>
      <c r="AJ646" s="58">
        <v>328</v>
      </c>
      <c r="AK646" s="58">
        <v>0</v>
      </c>
      <c r="AL646" s="62">
        <v>0</v>
      </c>
      <c r="AM646" s="58">
        <v>0</v>
      </c>
      <c r="AN646" s="58">
        <v>0</v>
      </c>
      <c r="AO646" s="58">
        <v>0</v>
      </c>
      <c r="AP646" s="58">
        <v>311</v>
      </c>
      <c r="AQ646" s="58">
        <v>0</v>
      </c>
      <c r="AR646" s="62">
        <v>0</v>
      </c>
      <c r="AS646" s="58">
        <v>0</v>
      </c>
      <c r="AT646" s="111"/>
      <c r="AU646" s="171"/>
      <c r="AV646" s="58">
        <v>6</v>
      </c>
      <c r="AW646" s="58">
        <v>0</v>
      </c>
      <c r="AX646" s="58">
        <v>6</v>
      </c>
      <c r="AY646" s="58">
        <v>0</v>
      </c>
      <c r="AZ646" s="58">
        <v>0</v>
      </c>
      <c r="BA646" s="58">
        <v>88</v>
      </c>
      <c r="BB646" s="58">
        <v>0</v>
      </c>
      <c r="BC646" s="62">
        <v>0</v>
      </c>
      <c r="BD646" s="58">
        <v>0</v>
      </c>
      <c r="BE646" s="111"/>
      <c r="BF646" s="171"/>
      <c r="BG646" s="58">
        <v>6</v>
      </c>
      <c r="BH646" s="58">
        <v>0</v>
      </c>
      <c r="BI646" s="58">
        <v>6</v>
      </c>
      <c r="BJ646" s="58">
        <v>6</v>
      </c>
      <c r="BK646" s="61">
        <v>0</v>
      </c>
      <c r="BL646" s="61">
        <v>0</v>
      </c>
      <c r="BM646" s="61">
        <v>365</v>
      </c>
      <c r="BN646" s="64">
        <v>0</v>
      </c>
      <c r="BO646" s="63">
        <v>0</v>
      </c>
      <c r="BP646" s="58">
        <v>0</v>
      </c>
      <c r="BQ646" s="61">
        <v>0</v>
      </c>
      <c r="BR646" s="61">
        <v>0</v>
      </c>
      <c r="BS646" s="61">
        <v>356</v>
      </c>
      <c r="BT646" s="64">
        <v>0</v>
      </c>
      <c r="BU646" s="63">
        <v>0</v>
      </c>
      <c r="BV646" s="64">
        <v>0</v>
      </c>
      <c r="BW646" s="112"/>
      <c r="BX646" s="172"/>
      <c r="BY646" s="64">
        <v>6</v>
      </c>
      <c r="BZ646" s="64">
        <v>0</v>
      </c>
      <c r="CA646" s="64">
        <v>6</v>
      </c>
      <c r="CB646" s="177"/>
      <c r="CC646" s="61">
        <v>1</v>
      </c>
      <c r="CD646" s="61">
        <v>70</v>
      </c>
      <c r="CE646" s="64">
        <v>0</v>
      </c>
      <c r="CF646" s="112"/>
      <c r="CG646" s="58">
        <v>1</v>
      </c>
      <c r="CH646" s="58">
        <v>18</v>
      </c>
      <c r="CI646" s="58">
        <v>0</v>
      </c>
      <c r="CJ646" s="58">
        <v>74</v>
      </c>
      <c r="CK646" s="58">
        <v>0</v>
      </c>
      <c r="CL646" s="63">
        <v>0.24324000000000001</v>
      </c>
      <c r="CM646" s="58">
        <v>0</v>
      </c>
      <c r="CN646" s="112"/>
      <c r="CO646" s="171"/>
      <c r="CP646" s="58">
        <v>0</v>
      </c>
      <c r="CQ646" s="58">
        <v>0</v>
      </c>
      <c r="CR646" s="58">
        <v>0</v>
      </c>
      <c r="CS646" s="64">
        <v>12</v>
      </c>
      <c r="CT646" s="64">
        <v>17</v>
      </c>
      <c r="CU646" s="63">
        <v>0.70588235290000001</v>
      </c>
      <c r="CV646" s="62">
        <v>0.95912806539999995</v>
      </c>
      <c r="CW646" s="62">
        <v>0.70588235290000001</v>
      </c>
      <c r="CX646" s="46">
        <f t="shared" si="97"/>
        <v>14.6765978853375</v>
      </c>
      <c r="CY646" s="60">
        <v>0</v>
      </c>
      <c r="CZ646" s="60">
        <v>0</v>
      </c>
      <c r="DA646" s="46">
        <f t="shared" si="98"/>
        <v>14.117647057999999</v>
      </c>
      <c r="DB646" s="60">
        <v>0</v>
      </c>
      <c r="DC646" s="60">
        <v>0</v>
      </c>
      <c r="DD646" s="66">
        <v>0</v>
      </c>
      <c r="DE646" s="49">
        <f t="shared" si="99"/>
        <v>0.62257826904513514</v>
      </c>
    </row>
    <row r="647" spans="1:109" x14ac:dyDescent="0.45">
      <c r="A647" s="56" t="s">
        <v>3380</v>
      </c>
      <c r="B647" s="57" t="s">
        <v>3381</v>
      </c>
      <c r="C647" s="56" t="s">
        <v>3382</v>
      </c>
      <c r="D647" s="56" t="s">
        <v>3383</v>
      </c>
      <c r="E647" s="56" t="s">
        <v>3384</v>
      </c>
      <c r="F647" s="56" t="s">
        <v>3322</v>
      </c>
      <c r="G647" s="56" t="s">
        <v>3334</v>
      </c>
      <c r="H647" s="56" t="s">
        <v>142</v>
      </c>
      <c r="I647" s="58">
        <v>0</v>
      </c>
      <c r="J647" s="59">
        <v>68</v>
      </c>
      <c r="K647" s="60">
        <v>2.0880000000000001</v>
      </c>
      <c r="L647" s="47">
        <f>IF(K647&lt;Benchmarks!C$9,0,IF(K647&lt;Benchmarks!D$9,1,IF(K647&lt;Benchmarks!E$9,2,IF(K647&lt;Benchmarks!F$9,3,IF(K647&lt;Benchmarks!G$9,4,IF(K647&lt;Benchmarks!H$9,5,6))))))</f>
        <v>0</v>
      </c>
      <c r="M647" s="62">
        <v>0.84306569340000004</v>
      </c>
      <c r="N647" s="46">
        <f t="shared" si="90"/>
        <v>0</v>
      </c>
      <c r="O647" s="60">
        <v>0.93400000000000005</v>
      </c>
      <c r="P647" s="47">
        <f>IF(O647&lt;Benchmarks!C$8,0,IF(O647&lt;Benchmarks!D$8,1,IF(O647&lt;Benchmarks!E$8,2,IF(O647&lt;Benchmarks!F$8,3,IF(O647&lt;Benchmarks!G$8,4,IF(O647&lt;Benchmarks!H$8,5,6))))))</f>
        <v>0</v>
      </c>
      <c r="Q647" s="62">
        <v>1</v>
      </c>
      <c r="R647" s="46">
        <f t="shared" si="91"/>
        <v>0</v>
      </c>
      <c r="S647" s="60">
        <v>0.32600000000000001</v>
      </c>
      <c r="T647" s="47">
        <f>IF(S647&lt;Benchmarks!C$7,0,IF(S647&lt;Benchmarks!D$7,1,IF(S647&lt;Benchmarks!E$7,2,IF(S647&lt;Benchmarks!F$7,3,IF(S647&lt;Benchmarks!G$7,4,IF(S647&lt;Benchmarks!H$7,5,6))))))</f>
        <v>1</v>
      </c>
      <c r="U647" s="62">
        <v>1</v>
      </c>
      <c r="V647" s="46">
        <f t="shared" si="92"/>
        <v>1</v>
      </c>
      <c r="W647" s="60">
        <v>3.3479999999999999</v>
      </c>
      <c r="X647" s="44">
        <f>IF(W647&lt;Benchmarks!C$5,0,IF(W647&lt;Benchmarks!D$5,1,IF(W647&lt;Benchmarks!E$5,2,IF(W647&lt;Benchmarks!F$5,3,IF(W647&lt;Benchmarks!G$5,4,IF(W647&lt;Benchmarks!H$5,5,6))))))</f>
        <v>0</v>
      </c>
      <c r="Y647" s="62">
        <v>0.89416058389999997</v>
      </c>
      <c r="Z647" s="46">
        <f t="shared" si="93"/>
        <v>0</v>
      </c>
      <c r="AA647" s="60">
        <v>3.0939999999999999</v>
      </c>
      <c r="AB647" s="44">
        <f>IF(AA647&lt;Benchmarks!C$6,0,IF(AA647&lt;Benchmarks!D$6,1,IF(AA647&lt;Benchmarks!E$6,2,IF(AA647&lt;Benchmarks!F$6,3,IF(AA647&lt;Benchmarks!G$6,4,IF(AA647&lt;Benchmarks!H$6,5,6))))))</f>
        <v>0</v>
      </c>
      <c r="AC647" s="62">
        <v>0.87179487180000004</v>
      </c>
      <c r="AD647" s="46">
        <f t="shared" si="94"/>
        <v>0</v>
      </c>
      <c r="AE647" s="46">
        <f t="shared" si="95"/>
        <v>1</v>
      </c>
      <c r="AF647" s="58">
        <v>30</v>
      </c>
      <c r="AG647" s="48">
        <f t="shared" si="96"/>
        <v>3.3333333333333333E-2</v>
      </c>
      <c r="AH647" s="58">
        <v>13</v>
      </c>
      <c r="AI647" s="58">
        <v>0</v>
      </c>
      <c r="AJ647" s="58">
        <v>178</v>
      </c>
      <c r="AK647" s="58">
        <v>0</v>
      </c>
      <c r="AL647" s="62">
        <v>7.3029999999999998E-2</v>
      </c>
      <c r="AM647" s="58">
        <v>0</v>
      </c>
      <c r="AN647" s="171"/>
      <c r="AO647" s="58">
        <v>1</v>
      </c>
      <c r="AP647" s="58">
        <v>166</v>
      </c>
      <c r="AQ647" s="58">
        <v>0</v>
      </c>
      <c r="AR647" s="111"/>
      <c r="AS647" s="58">
        <v>1</v>
      </c>
      <c r="AT647" s="111"/>
      <c r="AU647" s="58">
        <v>2</v>
      </c>
      <c r="AV647" s="58">
        <v>3</v>
      </c>
      <c r="AW647" s="58">
        <v>4</v>
      </c>
      <c r="AX647" s="58">
        <v>4</v>
      </c>
      <c r="AY647" s="58">
        <v>0</v>
      </c>
      <c r="AZ647" s="58">
        <v>0</v>
      </c>
      <c r="BA647" s="58">
        <v>39</v>
      </c>
      <c r="BB647" s="58">
        <v>0</v>
      </c>
      <c r="BC647" s="62">
        <v>0</v>
      </c>
      <c r="BD647" s="58">
        <v>0</v>
      </c>
      <c r="BE647" s="62">
        <v>1.1919373266</v>
      </c>
      <c r="BF647" s="58">
        <v>0</v>
      </c>
      <c r="BG647" s="58">
        <v>6</v>
      </c>
      <c r="BH647" s="58">
        <v>6</v>
      </c>
      <c r="BI647" s="58">
        <v>6</v>
      </c>
      <c r="BJ647" s="58">
        <v>6</v>
      </c>
      <c r="BK647" s="175"/>
      <c r="BL647" s="61">
        <v>1</v>
      </c>
      <c r="BM647" s="61">
        <v>204</v>
      </c>
      <c r="BN647" s="64">
        <v>0</v>
      </c>
      <c r="BO647" s="112"/>
      <c r="BP647" s="58">
        <v>1</v>
      </c>
      <c r="BQ647" s="175"/>
      <c r="BR647" s="61">
        <v>1</v>
      </c>
      <c r="BS647" s="61">
        <v>189</v>
      </c>
      <c r="BT647" s="64">
        <v>0</v>
      </c>
      <c r="BU647" s="112"/>
      <c r="BV647" s="64">
        <v>1</v>
      </c>
      <c r="BW647" s="112"/>
      <c r="BX647" s="172"/>
      <c r="BY647" s="64">
        <v>0</v>
      </c>
      <c r="BZ647" s="64">
        <v>0</v>
      </c>
      <c r="CA647" s="64">
        <v>0</v>
      </c>
      <c r="CB647" s="65">
        <v>13</v>
      </c>
      <c r="CC647" s="61">
        <v>0</v>
      </c>
      <c r="CD647" s="61">
        <v>180</v>
      </c>
      <c r="CE647" s="64">
        <v>0</v>
      </c>
      <c r="CF647" s="63">
        <v>7.2220000000000006E-2</v>
      </c>
      <c r="CG647" s="58">
        <v>0</v>
      </c>
      <c r="CH647" s="58">
        <v>11</v>
      </c>
      <c r="CI647" s="58">
        <v>0</v>
      </c>
      <c r="CJ647" s="58">
        <v>176</v>
      </c>
      <c r="CK647" s="58">
        <v>0</v>
      </c>
      <c r="CL647" s="63">
        <v>6.25E-2</v>
      </c>
      <c r="CM647" s="58">
        <v>0</v>
      </c>
      <c r="CN647" s="63">
        <v>0.33820459289999999</v>
      </c>
      <c r="CO647" s="58">
        <v>0</v>
      </c>
      <c r="CP647" s="58">
        <v>4</v>
      </c>
      <c r="CQ647" s="58">
        <v>3</v>
      </c>
      <c r="CR647" s="58">
        <v>4</v>
      </c>
      <c r="CS647" s="64">
        <v>10</v>
      </c>
      <c r="CT647" s="64">
        <v>17</v>
      </c>
      <c r="CU647" s="63">
        <v>0.58823529409999997</v>
      </c>
      <c r="CV647" s="62">
        <v>0.89805825240000003</v>
      </c>
      <c r="CW647" s="62">
        <v>0</v>
      </c>
      <c r="CX647" s="46">
        <f t="shared" si="97"/>
        <v>0.875</v>
      </c>
      <c r="CY647" s="60">
        <v>0</v>
      </c>
      <c r="CZ647" s="60">
        <v>0</v>
      </c>
      <c r="DA647" s="46">
        <f t="shared" si="98"/>
        <v>0</v>
      </c>
      <c r="DB647" s="60">
        <v>0</v>
      </c>
      <c r="DC647" s="60">
        <v>0</v>
      </c>
      <c r="DD647" s="66">
        <v>0</v>
      </c>
      <c r="DE647" s="49">
        <f t="shared" si="99"/>
        <v>1.891891891891892E-2</v>
      </c>
    </row>
    <row r="648" spans="1:109" x14ac:dyDescent="0.45">
      <c r="A648" s="56" t="s">
        <v>3385</v>
      </c>
      <c r="B648" s="57" t="s">
        <v>3386</v>
      </c>
      <c r="C648" s="56" t="s">
        <v>3387</v>
      </c>
      <c r="D648" s="56" t="s">
        <v>3388</v>
      </c>
      <c r="E648" s="56" t="s">
        <v>3389</v>
      </c>
      <c r="F648" s="56" t="s">
        <v>3322</v>
      </c>
      <c r="G648" s="56" t="s">
        <v>3334</v>
      </c>
      <c r="H648" s="56" t="s">
        <v>142</v>
      </c>
      <c r="I648" s="58">
        <v>0</v>
      </c>
      <c r="J648" s="59">
        <v>87</v>
      </c>
      <c r="K648" s="60">
        <v>2.2770000000000001</v>
      </c>
      <c r="L648" s="47">
        <f>IF(K648&lt;Benchmarks!C$9,0,IF(K648&lt;Benchmarks!D$9,1,IF(K648&lt;Benchmarks!E$9,2,IF(K648&lt;Benchmarks!F$9,3,IF(K648&lt;Benchmarks!G$9,4,IF(K648&lt;Benchmarks!H$9,5,6))))))</f>
        <v>1</v>
      </c>
      <c r="M648" s="62">
        <v>0.93795620440000005</v>
      </c>
      <c r="N648" s="46">
        <f t="shared" si="90"/>
        <v>0.93795620440000005</v>
      </c>
      <c r="O648" s="60">
        <v>1.0760000000000001</v>
      </c>
      <c r="P648" s="47">
        <f>IF(O648&lt;Benchmarks!C$8,0,IF(O648&lt;Benchmarks!D$8,1,IF(O648&lt;Benchmarks!E$8,2,IF(O648&lt;Benchmarks!F$8,3,IF(O648&lt;Benchmarks!G$8,4,IF(O648&lt;Benchmarks!H$8,5,6))))))</f>
        <v>2</v>
      </c>
      <c r="Q648" s="62">
        <v>1</v>
      </c>
      <c r="R648" s="46">
        <f t="shared" si="91"/>
        <v>2</v>
      </c>
      <c r="S648" s="60">
        <v>0.35599999999999998</v>
      </c>
      <c r="T648" s="47">
        <f>IF(S648&lt;Benchmarks!C$7,0,IF(S648&lt;Benchmarks!D$7,1,IF(S648&lt;Benchmarks!E$7,2,IF(S648&lt;Benchmarks!F$7,3,IF(S648&lt;Benchmarks!G$7,4,IF(S648&lt;Benchmarks!H$7,5,6))))))</f>
        <v>1</v>
      </c>
      <c r="U648" s="62">
        <v>1</v>
      </c>
      <c r="V648" s="46">
        <f t="shared" si="92"/>
        <v>1</v>
      </c>
      <c r="W648" s="60">
        <v>3.7090000000000001</v>
      </c>
      <c r="X648" s="44">
        <f>IF(W648&lt;Benchmarks!C$5,0,IF(W648&lt;Benchmarks!D$5,1,IF(W648&lt;Benchmarks!E$5,2,IF(W648&lt;Benchmarks!F$5,3,IF(W648&lt;Benchmarks!G$5,4,IF(W648&lt;Benchmarks!H$5,5,6))))))</f>
        <v>1</v>
      </c>
      <c r="Y648" s="62">
        <v>0.99635036499999996</v>
      </c>
      <c r="Z648" s="46">
        <f t="shared" si="93"/>
        <v>0.99635036499999996</v>
      </c>
      <c r="AA648" s="60">
        <v>3.41</v>
      </c>
      <c r="AB648" s="44">
        <f>IF(AA648&lt;Benchmarks!C$6,0,IF(AA648&lt;Benchmarks!D$6,1,IF(AA648&lt;Benchmarks!E$6,2,IF(AA648&lt;Benchmarks!F$6,3,IF(AA648&lt;Benchmarks!G$6,4,IF(AA648&lt;Benchmarks!H$6,5,6))))))</f>
        <v>1</v>
      </c>
      <c r="AC648" s="62">
        <v>0.98717948720000004</v>
      </c>
      <c r="AD648" s="46">
        <f t="shared" si="94"/>
        <v>0.98717948720000004</v>
      </c>
      <c r="AE648" s="46">
        <f t="shared" si="95"/>
        <v>5.9214860566</v>
      </c>
      <c r="AF648" s="58">
        <v>30</v>
      </c>
      <c r="AG648" s="48">
        <f t="shared" si="96"/>
        <v>0.19738286855333334</v>
      </c>
      <c r="AH648" s="171"/>
      <c r="AI648" s="58">
        <v>1</v>
      </c>
      <c r="AJ648" s="58">
        <v>192</v>
      </c>
      <c r="AK648" s="58">
        <v>0</v>
      </c>
      <c r="AL648" s="111"/>
      <c r="AM648" s="58">
        <v>1</v>
      </c>
      <c r="AN648" s="171"/>
      <c r="AO648" s="58">
        <v>1</v>
      </c>
      <c r="AP648" s="58">
        <v>216</v>
      </c>
      <c r="AQ648" s="58">
        <v>0</v>
      </c>
      <c r="AR648" s="111"/>
      <c r="AS648" s="58">
        <v>1</v>
      </c>
      <c r="AT648" s="62">
        <v>1.2030182232</v>
      </c>
      <c r="AU648" s="58">
        <v>0</v>
      </c>
      <c r="AV648" s="58">
        <v>6</v>
      </c>
      <c r="AW648" s="58">
        <v>6</v>
      </c>
      <c r="AX648" s="58">
        <v>6</v>
      </c>
      <c r="AY648" s="58">
        <v>0</v>
      </c>
      <c r="AZ648" s="58">
        <v>0</v>
      </c>
      <c r="BA648" s="58">
        <v>57</v>
      </c>
      <c r="BB648" s="58">
        <v>0</v>
      </c>
      <c r="BC648" s="62">
        <v>0</v>
      </c>
      <c r="BD648" s="58">
        <v>0</v>
      </c>
      <c r="BE648" s="111"/>
      <c r="BF648" s="58">
        <v>2</v>
      </c>
      <c r="BG648" s="58">
        <v>6</v>
      </c>
      <c r="BH648" s="58">
        <v>6</v>
      </c>
      <c r="BI648" s="58">
        <v>6</v>
      </c>
      <c r="BJ648" s="58">
        <v>6</v>
      </c>
      <c r="BK648" s="61">
        <v>0</v>
      </c>
      <c r="BL648" s="61">
        <v>0</v>
      </c>
      <c r="BM648" s="61">
        <v>239</v>
      </c>
      <c r="BN648" s="64">
        <v>0</v>
      </c>
      <c r="BO648" s="63">
        <v>0</v>
      </c>
      <c r="BP648" s="58">
        <v>0</v>
      </c>
      <c r="BQ648" s="61">
        <v>0</v>
      </c>
      <c r="BR648" s="61">
        <v>0</v>
      </c>
      <c r="BS648" s="61">
        <v>255</v>
      </c>
      <c r="BT648" s="64">
        <v>0</v>
      </c>
      <c r="BU648" s="63">
        <v>0</v>
      </c>
      <c r="BV648" s="64">
        <v>0</v>
      </c>
      <c r="BW648" s="112"/>
      <c r="BX648" s="172"/>
      <c r="BY648" s="64">
        <v>6</v>
      </c>
      <c r="BZ648" s="64">
        <v>0</v>
      </c>
      <c r="CA648" s="64">
        <v>6</v>
      </c>
      <c r="CB648" s="177"/>
      <c r="CC648" s="61">
        <v>1</v>
      </c>
      <c r="CD648" s="61">
        <v>174</v>
      </c>
      <c r="CE648" s="64">
        <v>0</v>
      </c>
      <c r="CF648" s="112"/>
      <c r="CG648" s="58">
        <v>1</v>
      </c>
      <c r="CH648" s="171"/>
      <c r="CI648" s="58">
        <v>1</v>
      </c>
      <c r="CJ648" s="58">
        <v>228</v>
      </c>
      <c r="CK648" s="58">
        <v>0</v>
      </c>
      <c r="CL648" s="112"/>
      <c r="CM648" s="58">
        <v>1</v>
      </c>
      <c r="CN648" s="112"/>
      <c r="CO648" s="171"/>
      <c r="CP648" s="58">
        <v>5</v>
      </c>
      <c r="CQ648" s="58">
        <v>0</v>
      </c>
      <c r="CR648" s="58">
        <v>5</v>
      </c>
      <c r="CS648" s="64">
        <v>17</v>
      </c>
      <c r="CT648" s="64">
        <v>17</v>
      </c>
      <c r="CU648" s="63">
        <v>1</v>
      </c>
      <c r="CV648" s="62">
        <v>0.94029850749999999</v>
      </c>
      <c r="CW648" s="62">
        <v>0.5</v>
      </c>
      <c r="CX648" s="46">
        <f t="shared" si="97"/>
        <v>5.1813002995250006</v>
      </c>
      <c r="CY648" s="60">
        <v>0</v>
      </c>
      <c r="CZ648" s="60">
        <v>0</v>
      </c>
      <c r="DA648" s="46">
        <f t="shared" si="98"/>
        <v>10</v>
      </c>
      <c r="DB648" s="60">
        <v>0</v>
      </c>
      <c r="DC648" s="60">
        <v>0</v>
      </c>
      <c r="DD648" s="66">
        <v>0</v>
      </c>
      <c r="DE648" s="49">
        <f t="shared" si="99"/>
        <v>0.32824433080054055</v>
      </c>
    </row>
    <row r="649" spans="1:109" x14ac:dyDescent="0.45">
      <c r="A649" s="56" t="s">
        <v>3390</v>
      </c>
      <c r="B649" s="57" t="s">
        <v>3391</v>
      </c>
      <c r="C649" s="56" t="s">
        <v>3392</v>
      </c>
      <c r="D649" s="56" t="s">
        <v>3393</v>
      </c>
      <c r="E649" s="56" t="s">
        <v>3394</v>
      </c>
      <c r="F649" s="56" t="s">
        <v>3322</v>
      </c>
      <c r="G649" s="56" t="s">
        <v>3334</v>
      </c>
      <c r="H649" s="56" t="s">
        <v>142</v>
      </c>
      <c r="I649" s="58">
        <v>0</v>
      </c>
      <c r="J649" s="59">
        <v>93</v>
      </c>
      <c r="K649" s="60">
        <v>2.3849999999999998</v>
      </c>
      <c r="L649" s="47">
        <f>IF(K649&lt;Benchmarks!C$9,0,IF(K649&lt;Benchmarks!D$9,1,IF(K649&lt;Benchmarks!E$9,2,IF(K649&lt;Benchmarks!F$9,3,IF(K649&lt;Benchmarks!G$9,4,IF(K649&lt;Benchmarks!H$9,5,6))))))</f>
        <v>2</v>
      </c>
      <c r="M649" s="62">
        <v>0.85401459850000006</v>
      </c>
      <c r="N649" s="46">
        <f t="shared" ref="N649:N712" si="100">L649*M649</f>
        <v>1.7080291970000001</v>
      </c>
      <c r="O649" s="60">
        <v>0.92900000000000005</v>
      </c>
      <c r="P649" s="47">
        <f>IF(O649&lt;Benchmarks!C$8,0,IF(O649&lt;Benchmarks!D$8,1,IF(O649&lt;Benchmarks!E$8,2,IF(O649&lt;Benchmarks!F$8,3,IF(O649&lt;Benchmarks!G$8,4,IF(O649&lt;Benchmarks!H$8,5,6))))))</f>
        <v>0</v>
      </c>
      <c r="Q649" s="62">
        <v>1</v>
      </c>
      <c r="R649" s="46">
        <f t="shared" ref="R649:R712" si="101">P649*Q649</f>
        <v>0</v>
      </c>
      <c r="S649" s="60">
        <v>0.375</v>
      </c>
      <c r="T649" s="47">
        <f>IF(S649&lt;Benchmarks!C$7,0,IF(S649&lt;Benchmarks!D$7,1,IF(S649&lt;Benchmarks!E$7,2,IF(S649&lt;Benchmarks!F$7,3,IF(S649&lt;Benchmarks!G$7,4,IF(S649&lt;Benchmarks!H$7,5,6))))))</f>
        <v>2</v>
      </c>
      <c r="U649" s="62">
        <v>1</v>
      </c>
      <c r="V649" s="46">
        <f t="shared" ref="V649:V712" si="102">T649*U649</f>
        <v>2</v>
      </c>
      <c r="W649" s="60">
        <v>3.69</v>
      </c>
      <c r="X649" s="44">
        <f>IF(W649&lt;Benchmarks!C$5,0,IF(W649&lt;Benchmarks!D$5,1,IF(W649&lt;Benchmarks!E$5,2,IF(W649&lt;Benchmarks!F$5,3,IF(W649&lt;Benchmarks!G$5,4,IF(W649&lt;Benchmarks!H$5,5,6))))))</f>
        <v>1</v>
      </c>
      <c r="Y649" s="62">
        <v>0.87591240879999999</v>
      </c>
      <c r="Z649" s="46">
        <f t="shared" ref="Z649:Z712" si="103">X649*Y649</f>
        <v>0.87591240879999999</v>
      </c>
      <c r="AA649" s="60">
        <v>3.4329999999999998</v>
      </c>
      <c r="AB649" s="44">
        <f>IF(AA649&lt;Benchmarks!C$6,0,IF(AA649&lt;Benchmarks!D$6,1,IF(AA649&lt;Benchmarks!E$6,2,IF(AA649&lt;Benchmarks!F$6,3,IF(AA649&lt;Benchmarks!G$6,4,IF(AA649&lt;Benchmarks!H$6,5,6))))))</f>
        <v>1</v>
      </c>
      <c r="AC649" s="62">
        <v>0.7307692308</v>
      </c>
      <c r="AD649" s="46">
        <f t="shared" ref="AD649:AD712" si="104">AB649*AC649</f>
        <v>0.7307692308</v>
      </c>
      <c r="AE649" s="46">
        <f t="shared" ref="AE649:AE712" si="105">AD649+Z649+V649+R649+N649</f>
        <v>5.3147108365999998</v>
      </c>
      <c r="AF649" s="58">
        <v>30</v>
      </c>
      <c r="AG649" s="48">
        <f t="shared" ref="AG649:AG712" si="106">AE649/AF649</f>
        <v>0.17715702788666665</v>
      </c>
      <c r="AH649" s="171"/>
      <c r="AI649" s="58">
        <v>1</v>
      </c>
      <c r="AJ649" s="58">
        <v>205</v>
      </c>
      <c r="AK649" s="58">
        <v>0</v>
      </c>
      <c r="AL649" s="111"/>
      <c r="AM649" s="58">
        <v>1</v>
      </c>
      <c r="AN649" s="171"/>
      <c r="AO649" s="58">
        <v>1</v>
      </c>
      <c r="AP649" s="58">
        <v>239</v>
      </c>
      <c r="AQ649" s="58">
        <v>0</v>
      </c>
      <c r="AR649" s="111"/>
      <c r="AS649" s="58">
        <v>1</v>
      </c>
      <c r="AT649" s="62">
        <v>0.59088878960000002</v>
      </c>
      <c r="AU649" s="58">
        <v>0</v>
      </c>
      <c r="AV649" s="58">
        <v>5</v>
      </c>
      <c r="AW649" s="58">
        <v>6</v>
      </c>
      <c r="AX649" s="58">
        <v>6</v>
      </c>
      <c r="AY649" s="58">
        <v>0</v>
      </c>
      <c r="AZ649" s="58">
        <v>0</v>
      </c>
      <c r="BA649" s="58">
        <v>62</v>
      </c>
      <c r="BB649" s="58">
        <v>0</v>
      </c>
      <c r="BC649" s="62">
        <v>0</v>
      </c>
      <c r="BD649" s="58">
        <v>0</v>
      </c>
      <c r="BE649" s="111"/>
      <c r="BF649" s="58">
        <v>2</v>
      </c>
      <c r="BG649" s="58">
        <v>6</v>
      </c>
      <c r="BH649" s="58">
        <v>6</v>
      </c>
      <c r="BI649" s="58">
        <v>6</v>
      </c>
      <c r="BJ649" s="58">
        <v>6</v>
      </c>
      <c r="BK649" s="175"/>
      <c r="BL649" s="61">
        <v>1</v>
      </c>
      <c r="BM649" s="61">
        <v>242</v>
      </c>
      <c r="BN649" s="64">
        <v>0</v>
      </c>
      <c r="BO649" s="112"/>
      <c r="BP649" s="58">
        <v>1</v>
      </c>
      <c r="BQ649" s="175"/>
      <c r="BR649" s="61">
        <v>1</v>
      </c>
      <c r="BS649" s="61">
        <v>277</v>
      </c>
      <c r="BT649" s="64">
        <v>0</v>
      </c>
      <c r="BU649" s="112"/>
      <c r="BV649" s="64">
        <v>1</v>
      </c>
      <c r="BW649" s="63">
        <v>0.56321839080000002</v>
      </c>
      <c r="BX649" s="64">
        <v>0</v>
      </c>
      <c r="BY649" s="64">
        <v>4</v>
      </c>
      <c r="BZ649" s="64">
        <v>5</v>
      </c>
      <c r="CA649" s="64">
        <v>5</v>
      </c>
      <c r="CB649" s="65">
        <v>17</v>
      </c>
      <c r="CC649" s="61">
        <v>0</v>
      </c>
      <c r="CD649" s="61">
        <v>195</v>
      </c>
      <c r="CE649" s="64">
        <v>0</v>
      </c>
      <c r="CF649" s="63">
        <v>8.7179999999999994E-2</v>
      </c>
      <c r="CG649" s="58">
        <v>0</v>
      </c>
      <c r="CH649" s="58">
        <v>24</v>
      </c>
      <c r="CI649" s="58">
        <v>0</v>
      </c>
      <c r="CJ649" s="58">
        <v>237</v>
      </c>
      <c r="CK649" s="58">
        <v>0</v>
      </c>
      <c r="CL649" s="63">
        <v>0.10127</v>
      </c>
      <c r="CM649" s="58">
        <v>0</v>
      </c>
      <c r="CN649" s="112"/>
      <c r="CO649" s="171"/>
      <c r="CP649" s="58">
        <v>2</v>
      </c>
      <c r="CQ649" s="58">
        <v>0</v>
      </c>
      <c r="CR649" s="58">
        <v>2</v>
      </c>
      <c r="CS649" s="64">
        <v>13</v>
      </c>
      <c r="CT649" s="64">
        <v>17</v>
      </c>
      <c r="CU649" s="63">
        <v>0.76470588240000004</v>
      </c>
      <c r="CV649" s="62">
        <v>0.85064935060000002</v>
      </c>
      <c r="CW649" s="62">
        <v>0</v>
      </c>
      <c r="CX649" s="46">
        <f t="shared" ref="CX649:CX712" si="107">IF(CZ649="",AG649*37.5,AG649*26.25)</f>
        <v>4.6503719820249998</v>
      </c>
      <c r="CY649" s="60">
        <v>0</v>
      </c>
      <c r="CZ649" s="60">
        <v>0</v>
      </c>
      <c r="DA649" s="46">
        <f t="shared" ref="DA649:DA712" si="108">IF(CW649="","",CW649*20)</f>
        <v>0</v>
      </c>
      <c r="DB649" s="60">
        <v>0</v>
      </c>
      <c r="DC649" s="60">
        <v>0</v>
      </c>
      <c r="DD649" s="66">
        <v>0</v>
      </c>
      <c r="DE649" s="49">
        <f t="shared" si="99"/>
        <v>0.10054858339513513</v>
      </c>
    </row>
    <row r="650" spans="1:109" x14ac:dyDescent="0.45">
      <c r="A650" s="56" t="s">
        <v>3395</v>
      </c>
      <c r="B650" s="57" t="s">
        <v>3396</v>
      </c>
      <c r="C650" s="56" t="s">
        <v>3397</v>
      </c>
      <c r="D650" s="56" t="s">
        <v>3398</v>
      </c>
      <c r="E650" s="56" t="s">
        <v>3399</v>
      </c>
      <c r="F650" s="56" t="s">
        <v>3322</v>
      </c>
      <c r="G650" s="56" t="s">
        <v>3334</v>
      </c>
      <c r="H650" s="56" t="s">
        <v>142</v>
      </c>
      <c r="I650" s="58">
        <v>0</v>
      </c>
      <c r="J650" s="59">
        <v>91</v>
      </c>
      <c r="K650" s="60">
        <v>2.2789999999999999</v>
      </c>
      <c r="L650" s="47">
        <f>IF(K650&lt;Benchmarks!C$9,0,IF(K650&lt;Benchmarks!D$9,1,IF(K650&lt;Benchmarks!E$9,2,IF(K650&lt;Benchmarks!F$9,3,IF(K650&lt;Benchmarks!G$9,4,IF(K650&lt;Benchmarks!H$9,5,6))))))</f>
        <v>1</v>
      </c>
      <c r="M650" s="62">
        <v>0.82846715329999998</v>
      </c>
      <c r="N650" s="46">
        <f t="shared" si="100"/>
        <v>0.82846715329999998</v>
      </c>
      <c r="O650" s="60">
        <v>1.107</v>
      </c>
      <c r="P650" s="47">
        <f>IF(O650&lt;Benchmarks!C$8,0,IF(O650&lt;Benchmarks!D$8,1,IF(O650&lt;Benchmarks!E$8,2,IF(O650&lt;Benchmarks!F$8,3,IF(O650&lt;Benchmarks!G$8,4,IF(O650&lt;Benchmarks!H$8,5,6))))))</f>
        <v>3</v>
      </c>
      <c r="Q650" s="62">
        <v>1</v>
      </c>
      <c r="R650" s="46">
        <f t="shared" si="101"/>
        <v>3</v>
      </c>
      <c r="S650" s="60">
        <v>0.29499999999999998</v>
      </c>
      <c r="T650" s="47">
        <f>IF(S650&lt;Benchmarks!C$7,0,IF(S650&lt;Benchmarks!D$7,1,IF(S650&lt;Benchmarks!E$7,2,IF(S650&lt;Benchmarks!F$7,3,IF(S650&lt;Benchmarks!G$7,4,IF(S650&lt;Benchmarks!H$7,5,6))))))</f>
        <v>0</v>
      </c>
      <c r="U650" s="62">
        <v>1</v>
      </c>
      <c r="V650" s="46">
        <f t="shared" si="102"/>
        <v>0</v>
      </c>
      <c r="W650" s="60">
        <v>3.681</v>
      </c>
      <c r="X650" s="44">
        <f>IF(W650&lt;Benchmarks!C$5,0,IF(W650&lt;Benchmarks!D$5,1,IF(W650&lt;Benchmarks!E$5,2,IF(W650&lt;Benchmarks!F$5,3,IF(W650&lt;Benchmarks!G$5,4,IF(W650&lt;Benchmarks!H$5,5,6))))))</f>
        <v>1</v>
      </c>
      <c r="Y650" s="62">
        <v>0.97080291969999999</v>
      </c>
      <c r="Z650" s="46">
        <f t="shared" si="103"/>
        <v>0.97080291969999999</v>
      </c>
      <c r="AA650" s="60">
        <v>3.3719999999999999</v>
      </c>
      <c r="AB650" s="44">
        <f>IF(AA650&lt;Benchmarks!C$6,0,IF(AA650&lt;Benchmarks!D$6,1,IF(AA650&lt;Benchmarks!E$6,2,IF(AA650&lt;Benchmarks!F$6,3,IF(AA650&lt;Benchmarks!G$6,4,IF(AA650&lt;Benchmarks!H$6,5,6))))))</f>
        <v>1</v>
      </c>
      <c r="AC650" s="62">
        <v>0.93589743589999996</v>
      </c>
      <c r="AD650" s="46">
        <f t="shared" si="104"/>
        <v>0.93589743589999996</v>
      </c>
      <c r="AE650" s="46">
        <f t="shared" si="105"/>
        <v>5.7351675089</v>
      </c>
      <c r="AF650" s="58">
        <v>30</v>
      </c>
      <c r="AG650" s="48">
        <f t="shared" si="106"/>
        <v>0.19117225029666668</v>
      </c>
      <c r="AH650" s="58">
        <v>15</v>
      </c>
      <c r="AI650" s="58">
        <v>0</v>
      </c>
      <c r="AJ650" s="58">
        <v>187</v>
      </c>
      <c r="AK650" s="58">
        <v>0</v>
      </c>
      <c r="AL650" s="62">
        <v>8.0210000000000004E-2</v>
      </c>
      <c r="AM650" s="58">
        <v>0</v>
      </c>
      <c r="AN650" s="58">
        <v>14</v>
      </c>
      <c r="AO650" s="58">
        <v>0</v>
      </c>
      <c r="AP650" s="58">
        <v>237</v>
      </c>
      <c r="AQ650" s="58">
        <v>0</v>
      </c>
      <c r="AR650" s="62">
        <v>5.9069999999999998E-2</v>
      </c>
      <c r="AS650" s="58">
        <v>0</v>
      </c>
      <c r="AT650" s="62">
        <v>0.3088385683</v>
      </c>
      <c r="AU650" s="58">
        <v>0</v>
      </c>
      <c r="AV650" s="58">
        <v>1</v>
      </c>
      <c r="AW650" s="58">
        <v>3</v>
      </c>
      <c r="AX650" s="58">
        <v>3</v>
      </c>
      <c r="AY650" s="171"/>
      <c r="AZ650" s="58">
        <v>1</v>
      </c>
      <c r="BA650" s="58">
        <v>54</v>
      </c>
      <c r="BB650" s="58">
        <v>0</v>
      </c>
      <c r="BC650" s="111"/>
      <c r="BD650" s="58">
        <v>1</v>
      </c>
      <c r="BE650" s="111"/>
      <c r="BF650" s="58">
        <v>2</v>
      </c>
      <c r="BG650" s="58">
        <v>5</v>
      </c>
      <c r="BH650" s="58">
        <v>6</v>
      </c>
      <c r="BI650" s="58">
        <v>6</v>
      </c>
      <c r="BJ650" s="58">
        <v>6</v>
      </c>
      <c r="BK650" s="61">
        <v>0</v>
      </c>
      <c r="BL650" s="61">
        <v>0</v>
      </c>
      <c r="BM650" s="61">
        <v>247</v>
      </c>
      <c r="BN650" s="64">
        <v>0</v>
      </c>
      <c r="BO650" s="63">
        <v>0</v>
      </c>
      <c r="BP650" s="58">
        <v>0</v>
      </c>
      <c r="BQ650" s="61">
        <v>0</v>
      </c>
      <c r="BR650" s="61">
        <v>0</v>
      </c>
      <c r="BS650" s="61">
        <v>274</v>
      </c>
      <c r="BT650" s="64">
        <v>0</v>
      </c>
      <c r="BU650" s="63">
        <v>0</v>
      </c>
      <c r="BV650" s="64">
        <v>0</v>
      </c>
      <c r="BW650" s="112"/>
      <c r="BX650" s="172"/>
      <c r="BY650" s="64">
        <v>6</v>
      </c>
      <c r="BZ650" s="64">
        <v>0</v>
      </c>
      <c r="CA650" s="64">
        <v>6</v>
      </c>
      <c r="CB650" s="177"/>
      <c r="CC650" s="61">
        <v>1</v>
      </c>
      <c r="CD650" s="61">
        <v>155</v>
      </c>
      <c r="CE650" s="64">
        <v>0</v>
      </c>
      <c r="CF650" s="112"/>
      <c r="CG650" s="58">
        <v>1</v>
      </c>
      <c r="CH650" s="171"/>
      <c r="CI650" s="58">
        <v>1</v>
      </c>
      <c r="CJ650" s="58">
        <v>187</v>
      </c>
      <c r="CK650" s="58">
        <v>0</v>
      </c>
      <c r="CL650" s="112"/>
      <c r="CM650" s="58">
        <v>1</v>
      </c>
      <c r="CN650" s="112"/>
      <c r="CO650" s="171"/>
      <c r="CP650" s="58">
        <v>5</v>
      </c>
      <c r="CQ650" s="58">
        <v>0</v>
      </c>
      <c r="CR650" s="58">
        <v>5</v>
      </c>
      <c r="CS650" s="64">
        <v>17</v>
      </c>
      <c r="CT650" s="64">
        <v>17</v>
      </c>
      <c r="CU650" s="63">
        <v>1</v>
      </c>
      <c r="CV650" s="62">
        <v>0.98161764709999999</v>
      </c>
      <c r="CW650" s="62">
        <v>1</v>
      </c>
      <c r="CX650" s="46">
        <f t="shared" si="107"/>
        <v>5.0182715702875003</v>
      </c>
      <c r="CY650" s="60">
        <v>0</v>
      </c>
      <c r="CZ650" s="60">
        <v>0</v>
      </c>
      <c r="DA650" s="46">
        <f t="shared" si="108"/>
        <v>20</v>
      </c>
      <c r="DB650" s="60">
        <v>0</v>
      </c>
      <c r="DC650" s="60">
        <v>0</v>
      </c>
      <c r="DD650" s="66">
        <v>0</v>
      </c>
      <c r="DE650" s="49">
        <f t="shared" ref="DE650:DE713" si="109">IF(DA650="",SUM(CX650,CZ650,CY650,CZ650,DA650,DB650,DC650,DD650)/26.25,SUM(CX650,CZ650,CY650,CZ650,DA650,DB650,DC650,DD650)/46.25)</f>
        <v>0.54093560151972975</v>
      </c>
    </row>
    <row r="651" spans="1:109" x14ac:dyDescent="0.45">
      <c r="A651" s="56" t="s">
        <v>3400</v>
      </c>
      <c r="B651" s="57" t="s">
        <v>3401</v>
      </c>
      <c r="C651" s="56" t="s">
        <v>3402</v>
      </c>
      <c r="D651" s="56" t="s">
        <v>3403</v>
      </c>
      <c r="E651" s="56" t="s">
        <v>3404</v>
      </c>
      <c r="F651" s="56" t="s">
        <v>3322</v>
      </c>
      <c r="G651" s="56" t="s">
        <v>3323</v>
      </c>
      <c r="H651" s="56" t="s">
        <v>142</v>
      </c>
      <c r="I651" s="58">
        <v>0</v>
      </c>
      <c r="J651" s="59">
        <v>94</v>
      </c>
      <c r="K651" s="60">
        <v>2.863</v>
      </c>
      <c r="L651" s="47">
        <f>IF(K651&lt;Benchmarks!C$9,0,IF(K651&lt;Benchmarks!D$9,1,IF(K651&lt;Benchmarks!E$9,2,IF(K651&lt;Benchmarks!F$9,3,IF(K651&lt;Benchmarks!G$9,4,IF(K651&lt;Benchmarks!H$9,5,6))))))</f>
        <v>5</v>
      </c>
      <c r="M651" s="62">
        <v>0.99270072990000002</v>
      </c>
      <c r="N651" s="46">
        <f t="shared" si="100"/>
        <v>4.9635036494999998</v>
      </c>
      <c r="O651" s="60">
        <v>1.107</v>
      </c>
      <c r="P651" s="47">
        <f>IF(O651&lt;Benchmarks!C$8,0,IF(O651&lt;Benchmarks!D$8,1,IF(O651&lt;Benchmarks!E$8,2,IF(O651&lt;Benchmarks!F$8,3,IF(O651&lt;Benchmarks!G$8,4,IF(O651&lt;Benchmarks!H$8,5,6))))))</f>
        <v>3</v>
      </c>
      <c r="Q651" s="62">
        <v>1</v>
      </c>
      <c r="R651" s="46">
        <f t="shared" si="101"/>
        <v>3</v>
      </c>
      <c r="S651" s="60">
        <v>0.43099999999999999</v>
      </c>
      <c r="T651" s="47">
        <f>IF(S651&lt;Benchmarks!C$7,0,IF(S651&lt;Benchmarks!D$7,1,IF(S651&lt;Benchmarks!E$7,2,IF(S651&lt;Benchmarks!F$7,3,IF(S651&lt;Benchmarks!G$7,4,IF(S651&lt;Benchmarks!H$7,5,6))))))</f>
        <v>3</v>
      </c>
      <c r="U651" s="62">
        <v>1</v>
      </c>
      <c r="V651" s="46">
        <f t="shared" si="102"/>
        <v>3</v>
      </c>
      <c r="W651" s="60">
        <v>4.4009999999999998</v>
      </c>
      <c r="X651" s="44">
        <f>IF(W651&lt;Benchmarks!C$5,0,IF(W651&lt;Benchmarks!D$5,1,IF(W651&lt;Benchmarks!E$5,2,IF(W651&lt;Benchmarks!F$5,3,IF(W651&lt;Benchmarks!G$5,4,IF(W651&lt;Benchmarks!H$5,5,6))))))</f>
        <v>5</v>
      </c>
      <c r="Y651" s="62">
        <v>0.96715328469999995</v>
      </c>
      <c r="Z651" s="46">
        <f t="shared" si="103"/>
        <v>4.8357664235</v>
      </c>
      <c r="AA651" s="60">
        <v>3.944</v>
      </c>
      <c r="AB651" s="44">
        <f>IF(AA651&lt;Benchmarks!C$6,0,IF(AA651&lt;Benchmarks!D$6,1,IF(AA651&lt;Benchmarks!E$6,2,IF(AA651&lt;Benchmarks!F$6,3,IF(AA651&lt;Benchmarks!G$6,4,IF(AA651&lt;Benchmarks!H$6,5,6))))))</f>
        <v>5</v>
      </c>
      <c r="AC651" s="62">
        <v>0.9230769231</v>
      </c>
      <c r="AD651" s="46">
        <f t="shared" si="104"/>
        <v>4.6153846155</v>
      </c>
      <c r="AE651" s="46">
        <f t="shared" si="105"/>
        <v>20.414654688500001</v>
      </c>
      <c r="AF651" s="58">
        <v>30</v>
      </c>
      <c r="AG651" s="48">
        <f t="shared" si="106"/>
        <v>0.68048848961666664</v>
      </c>
      <c r="AH651" s="58">
        <v>15</v>
      </c>
      <c r="AI651" s="58">
        <v>0</v>
      </c>
      <c r="AJ651" s="58">
        <v>198</v>
      </c>
      <c r="AK651" s="58">
        <v>0</v>
      </c>
      <c r="AL651" s="62">
        <v>7.5759999999999994E-2</v>
      </c>
      <c r="AM651" s="58">
        <v>0</v>
      </c>
      <c r="AN651" s="58">
        <v>15</v>
      </c>
      <c r="AO651" s="58">
        <v>0</v>
      </c>
      <c r="AP651" s="58">
        <v>222</v>
      </c>
      <c r="AQ651" s="58">
        <v>0</v>
      </c>
      <c r="AR651" s="62">
        <v>6.7570000000000005E-2</v>
      </c>
      <c r="AS651" s="58">
        <v>0</v>
      </c>
      <c r="AT651" s="62">
        <v>0.12796874999999999</v>
      </c>
      <c r="AU651" s="58">
        <v>0</v>
      </c>
      <c r="AV651" s="58">
        <v>1</v>
      </c>
      <c r="AW651" s="58">
        <v>1</v>
      </c>
      <c r="AX651" s="58">
        <v>1</v>
      </c>
      <c r="AY651" s="171"/>
      <c r="AZ651" s="58">
        <v>1</v>
      </c>
      <c r="BA651" s="58">
        <v>58</v>
      </c>
      <c r="BB651" s="58">
        <v>0</v>
      </c>
      <c r="BC651" s="111"/>
      <c r="BD651" s="58">
        <v>1</v>
      </c>
      <c r="BE651" s="111"/>
      <c r="BF651" s="171"/>
      <c r="BG651" s="58">
        <v>0</v>
      </c>
      <c r="BH651" s="58">
        <v>0</v>
      </c>
      <c r="BI651" s="58">
        <v>0</v>
      </c>
      <c r="BJ651" s="58">
        <v>1</v>
      </c>
      <c r="BK651" s="175"/>
      <c r="BL651" s="61">
        <v>1</v>
      </c>
      <c r="BM651" s="61">
        <v>231</v>
      </c>
      <c r="BN651" s="64">
        <v>0</v>
      </c>
      <c r="BO651" s="112"/>
      <c r="BP651" s="58">
        <v>1</v>
      </c>
      <c r="BQ651" s="175"/>
      <c r="BR651" s="61">
        <v>1</v>
      </c>
      <c r="BS651" s="61">
        <v>249</v>
      </c>
      <c r="BT651" s="64">
        <v>0</v>
      </c>
      <c r="BU651" s="112"/>
      <c r="BV651" s="64">
        <v>1</v>
      </c>
      <c r="BW651" s="63">
        <v>7.2517320999999996E-2</v>
      </c>
      <c r="BX651" s="64">
        <v>0</v>
      </c>
      <c r="BY651" s="64">
        <v>1</v>
      </c>
      <c r="BZ651" s="64">
        <v>0</v>
      </c>
      <c r="CA651" s="64">
        <v>1</v>
      </c>
      <c r="CB651" s="177"/>
      <c r="CC651" s="61">
        <v>1</v>
      </c>
      <c r="CD651" s="61">
        <v>228</v>
      </c>
      <c r="CE651" s="64">
        <v>0</v>
      </c>
      <c r="CF651" s="112"/>
      <c r="CG651" s="58">
        <v>1</v>
      </c>
      <c r="CH651" s="58">
        <v>28</v>
      </c>
      <c r="CI651" s="58">
        <v>0</v>
      </c>
      <c r="CJ651" s="58">
        <v>249</v>
      </c>
      <c r="CK651" s="58">
        <v>0</v>
      </c>
      <c r="CL651" s="63">
        <v>0.11244999999999999</v>
      </c>
      <c r="CM651" s="58">
        <v>0</v>
      </c>
      <c r="CN651" s="112"/>
      <c r="CO651" s="171"/>
      <c r="CP651" s="58">
        <v>1</v>
      </c>
      <c r="CQ651" s="58">
        <v>0</v>
      </c>
      <c r="CR651" s="58">
        <v>1</v>
      </c>
      <c r="CS651" s="64">
        <v>3</v>
      </c>
      <c r="CT651" s="64">
        <v>17</v>
      </c>
      <c r="CU651" s="63">
        <v>0.1764705882</v>
      </c>
      <c r="CV651" s="62">
        <v>0.96428571429999999</v>
      </c>
      <c r="CW651" s="62">
        <v>0.1764705882</v>
      </c>
      <c r="CX651" s="46">
        <f t="shared" si="107"/>
        <v>17.8628228524375</v>
      </c>
      <c r="CY651" s="60">
        <v>0</v>
      </c>
      <c r="CZ651" s="60">
        <v>0</v>
      </c>
      <c r="DA651" s="46">
        <f t="shared" si="108"/>
        <v>3.5294117639999998</v>
      </c>
      <c r="DB651" s="60">
        <v>0</v>
      </c>
      <c r="DC651" s="60">
        <v>0</v>
      </c>
      <c r="DD651" s="66">
        <v>0</v>
      </c>
      <c r="DE651" s="49">
        <f t="shared" si="109"/>
        <v>0.46253480251756751</v>
      </c>
    </row>
    <row r="652" spans="1:109" x14ac:dyDescent="0.45">
      <c r="A652" s="56" t="s">
        <v>3405</v>
      </c>
      <c r="B652" s="57" t="s">
        <v>3406</v>
      </c>
      <c r="C652" s="56" t="s">
        <v>3407</v>
      </c>
      <c r="D652" s="56" t="s">
        <v>3408</v>
      </c>
      <c r="E652" s="56" t="s">
        <v>3409</v>
      </c>
      <c r="F652" s="56" t="s">
        <v>3322</v>
      </c>
      <c r="G652" s="56" t="s">
        <v>3323</v>
      </c>
      <c r="H652" s="56" t="s">
        <v>142</v>
      </c>
      <c r="I652" s="58">
        <v>0</v>
      </c>
      <c r="J652" s="59">
        <v>99</v>
      </c>
      <c r="K652" s="60">
        <v>2.2490000000000001</v>
      </c>
      <c r="L652" s="47">
        <f>IF(K652&lt;Benchmarks!C$9,0,IF(K652&lt;Benchmarks!D$9,1,IF(K652&lt;Benchmarks!E$9,2,IF(K652&lt;Benchmarks!F$9,3,IF(K652&lt;Benchmarks!G$9,4,IF(K652&lt;Benchmarks!H$9,5,6))))))</f>
        <v>1</v>
      </c>
      <c r="M652" s="62">
        <v>0.56934306570000004</v>
      </c>
      <c r="N652" s="46">
        <f t="shared" si="100"/>
        <v>0.56934306570000004</v>
      </c>
      <c r="O652" s="60">
        <v>0.87</v>
      </c>
      <c r="P652" s="47">
        <f>IF(O652&lt;Benchmarks!C$8,0,IF(O652&lt;Benchmarks!D$8,1,IF(O652&lt;Benchmarks!E$8,2,IF(O652&lt;Benchmarks!F$8,3,IF(O652&lt;Benchmarks!G$8,4,IF(O652&lt;Benchmarks!H$8,5,6))))))</f>
        <v>0</v>
      </c>
      <c r="Q652" s="62">
        <v>1</v>
      </c>
      <c r="R652" s="46">
        <f t="shared" si="101"/>
        <v>0</v>
      </c>
      <c r="S652" s="60">
        <v>0.374</v>
      </c>
      <c r="T652" s="47">
        <f>IF(S652&lt;Benchmarks!C$7,0,IF(S652&lt;Benchmarks!D$7,1,IF(S652&lt;Benchmarks!E$7,2,IF(S652&lt;Benchmarks!F$7,3,IF(S652&lt;Benchmarks!G$7,4,IF(S652&lt;Benchmarks!H$7,5,6))))))</f>
        <v>2</v>
      </c>
      <c r="U652" s="62">
        <v>1</v>
      </c>
      <c r="V652" s="46">
        <f t="shared" si="102"/>
        <v>2</v>
      </c>
      <c r="W652" s="60">
        <v>3.4929999999999999</v>
      </c>
      <c r="X652" s="44">
        <f>IF(W652&lt;Benchmarks!C$5,0,IF(W652&lt;Benchmarks!D$5,1,IF(W652&lt;Benchmarks!E$5,2,IF(W652&lt;Benchmarks!F$5,3,IF(W652&lt;Benchmarks!G$5,4,IF(W652&lt;Benchmarks!H$5,5,6))))))</f>
        <v>0</v>
      </c>
      <c r="Y652" s="62">
        <v>0.85401459850000006</v>
      </c>
      <c r="Z652" s="46">
        <f t="shared" si="103"/>
        <v>0</v>
      </c>
      <c r="AA652" s="60">
        <v>3.3250000000000002</v>
      </c>
      <c r="AB652" s="44">
        <f>IF(AA652&lt;Benchmarks!C$6,0,IF(AA652&lt;Benchmarks!D$6,1,IF(AA652&lt;Benchmarks!E$6,2,IF(AA652&lt;Benchmarks!F$6,3,IF(AA652&lt;Benchmarks!G$6,4,IF(AA652&lt;Benchmarks!H$6,5,6))))))</f>
        <v>1</v>
      </c>
      <c r="AC652" s="62">
        <v>0.71794871790000003</v>
      </c>
      <c r="AD652" s="46">
        <f t="shared" si="104"/>
        <v>0.71794871790000003</v>
      </c>
      <c r="AE652" s="46">
        <f t="shared" si="105"/>
        <v>3.2872917836000002</v>
      </c>
      <c r="AF652" s="58">
        <v>30</v>
      </c>
      <c r="AG652" s="48">
        <f t="shared" si="106"/>
        <v>0.10957639278666667</v>
      </c>
      <c r="AH652" s="171"/>
      <c r="AI652" s="58">
        <v>1</v>
      </c>
      <c r="AJ652" s="58">
        <v>159</v>
      </c>
      <c r="AK652" s="58">
        <v>0</v>
      </c>
      <c r="AL652" s="111"/>
      <c r="AM652" s="58">
        <v>1</v>
      </c>
      <c r="AN652" s="171"/>
      <c r="AO652" s="58">
        <v>1</v>
      </c>
      <c r="AP652" s="58">
        <v>250</v>
      </c>
      <c r="AQ652" s="58">
        <v>0</v>
      </c>
      <c r="AR652" s="111"/>
      <c r="AS652" s="58">
        <v>1</v>
      </c>
      <c r="AT652" s="111"/>
      <c r="AU652" s="171"/>
      <c r="AV652" s="58">
        <v>4</v>
      </c>
      <c r="AW652" s="58">
        <v>0</v>
      </c>
      <c r="AX652" s="58">
        <v>4</v>
      </c>
      <c r="AY652" s="171"/>
      <c r="AZ652" s="58">
        <v>1</v>
      </c>
      <c r="BA652" s="58">
        <v>71</v>
      </c>
      <c r="BB652" s="58">
        <v>0</v>
      </c>
      <c r="BC652" s="111"/>
      <c r="BD652" s="58">
        <v>1</v>
      </c>
      <c r="BE652" s="111"/>
      <c r="BF652" s="171"/>
      <c r="BG652" s="58">
        <v>2</v>
      </c>
      <c r="BH652" s="58">
        <v>0</v>
      </c>
      <c r="BI652" s="58">
        <v>2</v>
      </c>
      <c r="BJ652" s="58">
        <v>4</v>
      </c>
      <c r="BK652" s="61">
        <v>0</v>
      </c>
      <c r="BL652" s="61">
        <v>0</v>
      </c>
      <c r="BM652" s="61">
        <v>214</v>
      </c>
      <c r="BN652" s="64">
        <v>0</v>
      </c>
      <c r="BO652" s="63">
        <v>0</v>
      </c>
      <c r="BP652" s="58">
        <v>0</v>
      </c>
      <c r="BQ652" s="175"/>
      <c r="BR652" s="61">
        <v>1</v>
      </c>
      <c r="BS652" s="61">
        <v>265</v>
      </c>
      <c r="BT652" s="64">
        <v>0</v>
      </c>
      <c r="BU652" s="112"/>
      <c r="BV652" s="64">
        <v>1</v>
      </c>
      <c r="BW652" s="112"/>
      <c r="BX652" s="172"/>
      <c r="BY652" s="64">
        <v>4</v>
      </c>
      <c r="BZ652" s="64">
        <v>0</v>
      </c>
      <c r="CA652" s="64">
        <v>4</v>
      </c>
      <c r="CB652" s="65">
        <v>33</v>
      </c>
      <c r="CC652" s="61">
        <v>0</v>
      </c>
      <c r="CD652" s="61">
        <v>190</v>
      </c>
      <c r="CE652" s="64">
        <v>0</v>
      </c>
      <c r="CF652" s="63">
        <v>0.17368</v>
      </c>
      <c r="CG652" s="58">
        <v>0</v>
      </c>
      <c r="CH652" s="58">
        <v>15</v>
      </c>
      <c r="CI652" s="58">
        <v>0</v>
      </c>
      <c r="CJ652" s="58">
        <v>236</v>
      </c>
      <c r="CK652" s="58">
        <v>0</v>
      </c>
      <c r="CL652" s="63">
        <v>6.3560000000000005E-2</v>
      </c>
      <c r="CM652" s="58">
        <v>0</v>
      </c>
      <c r="CN652" s="63">
        <v>0.84577572960000003</v>
      </c>
      <c r="CO652" s="58">
        <v>0</v>
      </c>
      <c r="CP652" s="58">
        <v>3</v>
      </c>
      <c r="CQ652" s="58">
        <v>5</v>
      </c>
      <c r="CR652" s="58">
        <v>5</v>
      </c>
      <c r="CS652" s="64">
        <v>13</v>
      </c>
      <c r="CT652" s="64">
        <v>17</v>
      </c>
      <c r="CU652" s="63">
        <v>0.76470588240000004</v>
      </c>
      <c r="CV652" s="62">
        <v>0.98880597010000004</v>
      </c>
      <c r="CW652" s="62">
        <v>0.76470588240000004</v>
      </c>
      <c r="CX652" s="46">
        <f t="shared" si="107"/>
        <v>2.8763803106500001</v>
      </c>
      <c r="CY652" s="60">
        <v>0</v>
      </c>
      <c r="CZ652" s="60">
        <v>0</v>
      </c>
      <c r="DA652" s="46">
        <f t="shared" si="108"/>
        <v>15.294117648</v>
      </c>
      <c r="DB652" s="60">
        <v>0</v>
      </c>
      <c r="DC652" s="60">
        <v>0</v>
      </c>
      <c r="DD652" s="66">
        <v>0</v>
      </c>
      <c r="DE652" s="49">
        <f t="shared" si="109"/>
        <v>0.39287563153837834</v>
      </c>
    </row>
    <row r="653" spans="1:109" x14ac:dyDescent="0.45">
      <c r="A653" s="56" t="s">
        <v>3410</v>
      </c>
      <c r="B653" s="57" t="s">
        <v>3411</v>
      </c>
      <c r="C653" s="56" t="s">
        <v>3412</v>
      </c>
      <c r="D653" s="56" t="s">
        <v>3413</v>
      </c>
      <c r="E653" s="56" t="s">
        <v>3414</v>
      </c>
      <c r="F653" s="56" t="s">
        <v>3322</v>
      </c>
      <c r="G653" s="56" t="s">
        <v>3323</v>
      </c>
      <c r="H653" s="56" t="s">
        <v>142</v>
      </c>
      <c r="I653" s="58">
        <v>0</v>
      </c>
      <c r="J653" s="59">
        <v>40</v>
      </c>
      <c r="K653" s="60">
        <v>3.0129999999999999</v>
      </c>
      <c r="L653" s="47">
        <f>IF(K653&lt;Benchmarks!C$9,0,IF(K653&lt;Benchmarks!D$9,1,IF(K653&lt;Benchmarks!E$9,2,IF(K653&lt;Benchmarks!F$9,3,IF(K653&lt;Benchmarks!G$9,4,IF(K653&lt;Benchmarks!H$9,5,6))))))</f>
        <v>5</v>
      </c>
      <c r="M653" s="62">
        <v>1</v>
      </c>
      <c r="N653" s="46">
        <f t="shared" si="100"/>
        <v>5</v>
      </c>
      <c r="O653" s="60">
        <v>0.84099999999999997</v>
      </c>
      <c r="P653" s="47">
        <f>IF(O653&lt;Benchmarks!C$8,0,IF(O653&lt;Benchmarks!D$8,1,IF(O653&lt;Benchmarks!E$8,2,IF(O653&lt;Benchmarks!F$8,3,IF(O653&lt;Benchmarks!G$8,4,IF(O653&lt;Benchmarks!H$8,5,6))))))</f>
        <v>0</v>
      </c>
      <c r="Q653" s="62">
        <v>1</v>
      </c>
      <c r="R653" s="46">
        <f t="shared" si="101"/>
        <v>0</v>
      </c>
      <c r="S653" s="60">
        <v>0.59299999999999997</v>
      </c>
      <c r="T653" s="47">
        <f>IF(S653&lt;Benchmarks!C$7,0,IF(S653&lt;Benchmarks!D$7,1,IF(S653&lt;Benchmarks!E$7,2,IF(S653&lt;Benchmarks!F$7,3,IF(S653&lt;Benchmarks!G$7,4,IF(S653&lt;Benchmarks!H$7,5,6))))))</f>
        <v>5</v>
      </c>
      <c r="U653" s="62">
        <v>1</v>
      </c>
      <c r="V653" s="46">
        <f t="shared" si="102"/>
        <v>5</v>
      </c>
      <c r="W653" s="60">
        <v>4.4470000000000001</v>
      </c>
      <c r="X653" s="44">
        <f>IF(W653&lt;Benchmarks!C$5,0,IF(W653&lt;Benchmarks!D$5,1,IF(W653&lt;Benchmarks!E$5,2,IF(W653&lt;Benchmarks!F$5,3,IF(W653&lt;Benchmarks!G$5,4,IF(W653&lt;Benchmarks!H$5,5,6))))))</f>
        <v>5</v>
      </c>
      <c r="Y653" s="62">
        <v>1</v>
      </c>
      <c r="Z653" s="46">
        <f t="shared" si="103"/>
        <v>5</v>
      </c>
      <c r="AA653" s="60">
        <v>4.5289999999999999</v>
      </c>
      <c r="AB653" s="44">
        <f>IF(AA653&lt;Benchmarks!C$6,0,IF(AA653&lt;Benchmarks!D$6,1,IF(AA653&lt;Benchmarks!E$6,2,IF(AA653&lt;Benchmarks!F$6,3,IF(AA653&lt;Benchmarks!G$6,4,IF(AA653&lt;Benchmarks!H$6,5,6))))))</f>
        <v>6</v>
      </c>
      <c r="AC653" s="62">
        <v>1</v>
      </c>
      <c r="AD653" s="46">
        <f t="shared" si="104"/>
        <v>6</v>
      </c>
      <c r="AE653" s="46">
        <f t="shared" si="105"/>
        <v>21</v>
      </c>
      <c r="AF653" s="58">
        <v>30</v>
      </c>
      <c r="AG653" s="48">
        <f t="shared" si="106"/>
        <v>0.7</v>
      </c>
      <c r="AH653" s="171"/>
      <c r="AI653" s="58">
        <v>1</v>
      </c>
      <c r="AJ653" s="58">
        <v>90</v>
      </c>
      <c r="AK653" s="58">
        <v>0</v>
      </c>
      <c r="AL653" s="111"/>
      <c r="AM653" s="58">
        <v>1</v>
      </c>
      <c r="AN653" s="171"/>
      <c r="AO653" s="58">
        <v>1</v>
      </c>
      <c r="AP653" s="58">
        <v>99</v>
      </c>
      <c r="AQ653" s="58">
        <v>0</v>
      </c>
      <c r="AR653" s="111"/>
      <c r="AS653" s="58">
        <v>1</v>
      </c>
      <c r="AT653" s="62">
        <v>0.84629393549999998</v>
      </c>
      <c r="AU653" s="58">
        <v>0</v>
      </c>
      <c r="AV653" s="58">
        <v>5</v>
      </c>
      <c r="AW653" s="58">
        <v>6</v>
      </c>
      <c r="AX653" s="58">
        <v>6</v>
      </c>
      <c r="AY653" s="58">
        <v>0</v>
      </c>
      <c r="AZ653" s="58">
        <v>0</v>
      </c>
      <c r="BA653" s="171"/>
      <c r="BB653" s="58">
        <v>4</v>
      </c>
      <c r="BC653" s="111"/>
      <c r="BD653" s="58">
        <v>4</v>
      </c>
      <c r="BE653" s="111"/>
      <c r="BF653" s="171"/>
      <c r="BG653" s="171"/>
      <c r="BH653" s="171"/>
      <c r="BI653" s="171"/>
      <c r="BJ653" s="58">
        <v>6</v>
      </c>
      <c r="BK653" s="61">
        <v>0</v>
      </c>
      <c r="BL653" s="61">
        <v>0</v>
      </c>
      <c r="BM653" s="61">
        <v>118</v>
      </c>
      <c r="BN653" s="64">
        <v>0</v>
      </c>
      <c r="BO653" s="63">
        <v>0</v>
      </c>
      <c r="BP653" s="58">
        <v>0</v>
      </c>
      <c r="BQ653" s="61">
        <v>0</v>
      </c>
      <c r="BR653" s="61">
        <v>0</v>
      </c>
      <c r="BS653" s="61">
        <v>118</v>
      </c>
      <c r="BT653" s="64">
        <v>0</v>
      </c>
      <c r="BU653" s="63">
        <v>0</v>
      </c>
      <c r="BV653" s="64">
        <v>0</v>
      </c>
      <c r="BW653" s="112"/>
      <c r="BX653" s="172"/>
      <c r="BY653" s="64">
        <v>6</v>
      </c>
      <c r="BZ653" s="64">
        <v>0</v>
      </c>
      <c r="CA653" s="64">
        <v>6</v>
      </c>
      <c r="CB653" s="177"/>
      <c r="CC653" s="61">
        <v>1</v>
      </c>
      <c r="CD653" s="175"/>
      <c r="CE653" s="64">
        <v>4</v>
      </c>
      <c r="CF653" s="112"/>
      <c r="CG653" s="58">
        <v>1</v>
      </c>
      <c r="CH653" s="171"/>
      <c r="CI653" s="58">
        <v>1</v>
      </c>
      <c r="CJ653" s="171"/>
      <c r="CK653" s="58">
        <v>4</v>
      </c>
      <c r="CL653" s="112"/>
      <c r="CM653" s="58">
        <v>1</v>
      </c>
      <c r="CN653" s="112"/>
      <c r="CO653" s="171"/>
      <c r="CP653" s="171"/>
      <c r="CQ653" s="171"/>
      <c r="CR653" s="171"/>
      <c r="CS653" s="64">
        <v>12</v>
      </c>
      <c r="CT653" s="64">
        <v>12</v>
      </c>
      <c r="CU653" s="63">
        <v>1</v>
      </c>
      <c r="CV653" s="62">
        <v>0.98305084750000005</v>
      </c>
      <c r="CW653" s="62">
        <v>1</v>
      </c>
      <c r="CX653" s="46">
        <f t="shared" si="107"/>
        <v>18.375</v>
      </c>
      <c r="CY653" s="60">
        <v>0</v>
      </c>
      <c r="CZ653" s="60">
        <v>0</v>
      </c>
      <c r="DA653" s="46">
        <f t="shared" si="108"/>
        <v>20</v>
      </c>
      <c r="DB653" s="60">
        <v>0</v>
      </c>
      <c r="DC653" s="60">
        <v>0</v>
      </c>
      <c r="DD653" s="66">
        <v>0</v>
      </c>
      <c r="DE653" s="49">
        <f t="shared" si="109"/>
        <v>0.82972972972972969</v>
      </c>
    </row>
    <row r="654" spans="1:109" x14ac:dyDescent="0.45">
      <c r="A654" s="56" t="s">
        <v>3415</v>
      </c>
      <c r="B654" s="57" t="s">
        <v>3416</v>
      </c>
      <c r="C654" s="56" t="s">
        <v>3417</v>
      </c>
      <c r="D654" s="56" t="s">
        <v>3418</v>
      </c>
      <c r="E654" s="56" t="s">
        <v>3419</v>
      </c>
      <c r="F654" s="56" t="s">
        <v>3322</v>
      </c>
      <c r="G654" s="56" t="s">
        <v>3323</v>
      </c>
      <c r="H654" s="56" t="s">
        <v>142</v>
      </c>
      <c r="I654" s="58">
        <v>0</v>
      </c>
      <c r="J654" s="59">
        <v>87</v>
      </c>
      <c r="K654" s="60">
        <v>2.1760000000000002</v>
      </c>
      <c r="L654" s="47">
        <f>IF(K654&lt;Benchmarks!C$9,0,IF(K654&lt;Benchmarks!D$9,1,IF(K654&lt;Benchmarks!E$9,2,IF(K654&lt;Benchmarks!F$9,3,IF(K654&lt;Benchmarks!G$9,4,IF(K654&lt;Benchmarks!H$9,5,6))))))</f>
        <v>0</v>
      </c>
      <c r="M654" s="62">
        <v>0.64233576640000001</v>
      </c>
      <c r="N654" s="46">
        <f t="shared" si="100"/>
        <v>0</v>
      </c>
      <c r="O654" s="60">
        <v>0.99199999999999999</v>
      </c>
      <c r="P654" s="47">
        <f>IF(O654&lt;Benchmarks!C$8,0,IF(O654&lt;Benchmarks!D$8,1,IF(O654&lt;Benchmarks!E$8,2,IF(O654&lt;Benchmarks!F$8,3,IF(O654&lt;Benchmarks!G$8,4,IF(O654&lt;Benchmarks!H$8,5,6))))))</f>
        <v>1</v>
      </c>
      <c r="Q654" s="62">
        <v>1</v>
      </c>
      <c r="R654" s="46">
        <f t="shared" si="101"/>
        <v>1</v>
      </c>
      <c r="S654" s="60">
        <v>0.22700000000000001</v>
      </c>
      <c r="T654" s="47">
        <f>IF(S654&lt;Benchmarks!C$7,0,IF(S654&lt;Benchmarks!D$7,1,IF(S654&lt;Benchmarks!E$7,2,IF(S654&lt;Benchmarks!F$7,3,IF(S654&lt;Benchmarks!G$7,4,IF(S654&lt;Benchmarks!H$7,5,6))))))</f>
        <v>0</v>
      </c>
      <c r="U654" s="62">
        <v>1</v>
      </c>
      <c r="V654" s="46">
        <f t="shared" si="102"/>
        <v>0</v>
      </c>
      <c r="W654" s="60">
        <v>3.395</v>
      </c>
      <c r="X654" s="44">
        <f>IF(W654&lt;Benchmarks!C$5,0,IF(W654&lt;Benchmarks!D$5,1,IF(W654&lt;Benchmarks!E$5,2,IF(W654&lt;Benchmarks!F$5,3,IF(W654&lt;Benchmarks!G$5,4,IF(W654&lt;Benchmarks!H$5,5,6))))))</f>
        <v>0</v>
      </c>
      <c r="Y654" s="62">
        <v>0.44160583939999998</v>
      </c>
      <c r="Z654" s="46">
        <f t="shared" si="103"/>
        <v>0</v>
      </c>
      <c r="AA654" s="60">
        <v>3.1320000000000001</v>
      </c>
      <c r="AB654" s="44">
        <f>IF(AA654&lt;Benchmarks!C$6,0,IF(AA654&lt;Benchmarks!D$6,1,IF(AA654&lt;Benchmarks!E$6,2,IF(AA654&lt;Benchmarks!F$6,3,IF(AA654&lt;Benchmarks!G$6,4,IF(AA654&lt;Benchmarks!H$6,5,6))))))</f>
        <v>0</v>
      </c>
      <c r="AC654" s="62">
        <v>0.48717948719999998</v>
      </c>
      <c r="AD654" s="46">
        <f t="shared" si="104"/>
        <v>0</v>
      </c>
      <c r="AE654" s="46">
        <f t="shared" si="105"/>
        <v>1</v>
      </c>
      <c r="AF654" s="58">
        <v>30</v>
      </c>
      <c r="AG654" s="48">
        <f t="shared" si="106"/>
        <v>3.3333333333333333E-2</v>
      </c>
      <c r="AH654" s="171"/>
      <c r="AI654" s="58">
        <v>1</v>
      </c>
      <c r="AJ654" s="58">
        <v>196</v>
      </c>
      <c r="AK654" s="58">
        <v>0</v>
      </c>
      <c r="AL654" s="111"/>
      <c r="AM654" s="58">
        <v>1</v>
      </c>
      <c r="AN654" s="58">
        <v>16</v>
      </c>
      <c r="AO654" s="58">
        <v>0</v>
      </c>
      <c r="AP654" s="58">
        <v>203</v>
      </c>
      <c r="AQ654" s="58">
        <v>0</v>
      </c>
      <c r="AR654" s="62">
        <v>7.8820000000000001E-2</v>
      </c>
      <c r="AS654" s="58">
        <v>0</v>
      </c>
      <c r="AT654" s="111"/>
      <c r="AU654" s="171"/>
      <c r="AV654" s="58">
        <v>0</v>
      </c>
      <c r="AW654" s="58">
        <v>0</v>
      </c>
      <c r="AX654" s="58">
        <v>0</v>
      </c>
      <c r="AY654" s="171"/>
      <c r="AZ654" s="58">
        <v>1</v>
      </c>
      <c r="BA654" s="58">
        <v>50</v>
      </c>
      <c r="BB654" s="58">
        <v>0</v>
      </c>
      <c r="BC654" s="111"/>
      <c r="BD654" s="58">
        <v>1</v>
      </c>
      <c r="BE654" s="111"/>
      <c r="BF654" s="171"/>
      <c r="BG654" s="58">
        <v>1</v>
      </c>
      <c r="BH654" s="58">
        <v>0</v>
      </c>
      <c r="BI654" s="58">
        <v>1</v>
      </c>
      <c r="BJ654" s="58">
        <v>1</v>
      </c>
      <c r="BK654" s="175"/>
      <c r="BL654" s="61">
        <v>1</v>
      </c>
      <c r="BM654" s="61">
        <v>219</v>
      </c>
      <c r="BN654" s="64">
        <v>0</v>
      </c>
      <c r="BO654" s="112"/>
      <c r="BP654" s="58">
        <v>1</v>
      </c>
      <c r="BQ654" s="175"/>
      <c r="BR654" s="61">
        <v>1</v>
      </c>
      <c r="BS654" s="61">
        <v>224</v>
      </c>
      <c r="BT654" s="64">
        <v>0</v>
      </c>
      <c r="BU654" s="112"/>
      <c r="BV654" s="64">
        <v>1</v>
      </c>
      <c r="BW654" s="112"/>
      <c r="BX654" s="172"/>
      <c r="BY654" s="64">
        <v>1</v>
      </c>
      <c r="BZ654" s="64">
        <v>0</v>
      </c>
      <c r="CA654" s="64">
        <v>1</v>
      </c>
      <c r="CB654" s="177"/>
      <c r="CC654" s="61">
        <v>1</v>
      </c>
      <c r="CD654" s="61">
        <v>186</v>
      </c>
      <c r="CE654" s="64">
        <v>0</v>
      </c>
      <c r="CF654" s="112"/>
      <c r="CG654" s="58">
        <v>1</v>
      </c>
      <c r="CH654" s="171"/>
      <c r="CI654" s="58">
        <v>1</v>
      </c>
      <c r="CJ654" s="58">
        <v>206</v>
      </c>
      <c r="CK654" s="58">
        <v>0</v>
      </c>
      <c r="CL654" s="112"/>
      <c r="CM654" s="58">
        <v>1</v>
      </c>
      <c r="CN654" s="112"/>
      <c r="CO654" s="171"/>
      <c r="CP654" s="58">
        <v>4</v>
      </c>
      <c r="CQ654" s="58">
        <v>0</v>
      </c>
      <c r="CR654" s="58">
        <v>4</v>
      </c>
      <c r="CS654" s="64">
        <v>6</v>
      </c>
      <c r="CT654" s="64">
        <v>17</v>
      </c>
      <c r="CU654" s="63">
        <v>0.35294117650000001</v>
      </c>
      <c r="CV654" s="62">
        <v>0.97787610619999998</v>
      </c>
      <c r="CW654" s="62">
        <v>0.35294117650000001</v>
      </c>
      <c r="CX654" s="46">
        <f t="shared" si="107"/>
        <v>0.875</v>
      </c>
      <c r="CY654" s="60">
        <v>0</v>
      </c>
      <c r="CZ654" s="60">
        <v>0</v>
      </c>
      <c r="DA654" s="46">
        <f t="shared" si="108"/>
        <v>7.0588235299999997</v>
      </c>
      <c r="DB654" s="60">
        <v>0</v>
      </c>
      <c r="DC654" s="60">
        <v>0</v>
      </c>
      <c r="DD654" s="66">
        <v>0</v>
      </c>
      <c r="DE654" s="49">
        <f t="shared" si="109"/>
        <v>0.17154213037837837</v>
      </c>
    </row>
    <row r="655" spans="1:109" x14ac:dyDescent="0.45">
      <c r="A655" s="56" t="s">
        <v>3420</v>
      </c>
      <c r="B655" s="57" t="s">
        <v>3421</v>
      </c>
      <c r="C655" s="56" t="s">
        <v>3422</v>
      </c>
      <c r="D655" s="56" t="s">
        <v>3423</v>
      </c>
      <c r="E655" s="56" t="s">
        <v>3424</v>
      </c>
      <c r="F655" s="56" t="s">
        <v>3322</v>
      </c>
      <c r="G655" s="56" t="s">
        <v>3334</v>
      </c>
      <c r="H655" s="56" t="s">
        <v>142</v>
      </c>
      <c r="I655" s="58">
        <v>0</v>
      </c>
      <c r="J655" s="59">
        <v>66</v>
      </c>
      <c r="K655" s="60">
        <v>2.3380000000000001</v>
      </c>
      <c r="L655" s="47">
        <f>IF(K655&lt;Benchmarks!C$9,0,IF(K655&lt;Benchmarks!D$9,1,IF(K655&lt;Benchmarks!E$9,2,IF(K655&lt;Benchmarks!F$9,3,IF(K655&lt;Benchmarks!G$9,4,IF(K655&lt;Benchmarks!H$9,5,6))))))</f>
        <v>2</v>
      </c>
      <c r="M655" s="62">
        <v>0.92700729930000003</v>
      </c>
      <c r="N655" s="46">
        <f t="shared" si="100"/>
        <v>1.8540145986000001</v>
      </c>
      <c r="O655" s="60">
        <v>1.252</v>
      </c>
      <c r="P655" s="47">
        <f>IF(O655&lt;Benchmarks!C$8,0,IF(O655&lt;Benchmarks!D$8,1,IF(O655&lt;Benchmarks!E$8,2,IF(O655&lt;Benchmarks!F$8,3,IF(O655&lt;Benchmarks!G$8,4,IF(O655&lt;Benchmarks!H$8,5,6))))))</f>
        <v>5</v>
      </c>
      <c r="Q655" s="62">
        <v>1</v>
      </c>
      <c r="R655" s="46">
        <f t="shared" si="101"/>
        <v>5</v>
      </c>
      <c r="S655" s="60">
        <v>0.33400000000000002</v>
      </c>
      <c r="T655" s="47">
        <f>IF(S655&lt;Benchmarks!C$7,0,IF(S655&lt;Benchmarks!D$7,1,IF(S655&lt;Benchmarks!E$7,2,IF(S655&lt;Benchmarks!F$7,3,IF(S655&lt;Benchmarks!G$7,4,IF(S655&lt;Benchmarks!H$7,5,6))))))</f>
        <v>1</v>
      </c>
      <c r="U655" s="62">
        <v>1</v>
      </c>
      <c r="V655" s="46">
        <f t="shared" si="102"/>
        <v>1</v>
      </c>
      <c r="W655" s="60">
        <v>3.923</v>
      </c>
      <c r="X655" s="44">
        <f>IF(W655&lt;Benchmarks!C$5,0,IF(W655&lt;Benchmarks!D$5,1,IF(W655&lt;Benchmarks!E$5,2,IF(W655&lt;Benchmarks!F$5,3,IF(W655&lt;Benchmarks!G$5,4,IF(W655&lt;Benchmarks!H$5,5,6))))))</f>
        <v>2</v>
      </c>
      <c r="Y655" s="62">
        <v>0.95255474449999999</v>
      </c>
      <c r="Z655" s="46">
        <f t="shared" si="103"/>
        <v>1.905109489</v>
      </c>
      <c r="AA655" s="60">
        <v>3.4380000000000002</v>
      </c>
      <c r="AB655" s="44">
        <f>IF(AA655&lt;Benchmarks!C$6,0,IF(AA655&lt;Benchmarks!D$6,1,IF(AA655&lt;Benchmarks!E$6,2,IF(AA655&lt;Benchmarks!F$6,3,IF(AA655&lt;Benchmarks!G$6,4,IF(AA655&lt;Benchmarks!H$6,5,6))))))</f>
        <v>1</v>
      </c>
      <c r="AC655" s="62">
        <v>0.87179487180000004</v>
      </c>
      <c r="AD655" s="46">
        <f t="shared" si="104"/>
        <v>0.87179487180000004</v>
      </c>
      <c r="AE655" s="46">
        <f t="shared" si="105"/>
        <v>10.630918959399999</v>
      </c>
      <c r="AF655" s="58">
        <v>30</v>
      </c>
      <c r="AG655" s="48">
        <f t="shared" si="106"/>
        <v>0.35436396531333331</v>
      </c>
      <c r="AH655" s="58">
        <v>0</v>
      </c>
      <c r="AI655" s="58">
        <v>0</v>
      </c>
      <c r="AJ655" s="58">
        <v>100</v>
      </c>
      <c r="AK655" s="58">
        <v>0</v>
      </c>
      <c r="AL655" s="62">
        <v>0</v>
      </c>
      <c r="AM655" s="58">
        <v>0</v>
      </c>
      <c r="AN655" s="171"/>
      <c r="AO655" s="58">
        <v>1</v>
      </c>
      <c r="AP655" s="58">
        <v>110</v>
      </c>
      <c r="AQ655" s="58">
        <v>0</v>
      </c>
      <c r="AR655" s="111"/>
      <c r="AS655" s="58">
        <v>1</v>
      </c>
      <c r="AT655" s="111"/>
      <c r="AU655" s="171"/>
      <c r="AV655" s="58">
        <v>4</v>
      </c>
      <c r="AW655" s="58">
        <v>0</v>
      </c>
      <c r="AX655" s="58">
        <v>4</v>
      </c>
      <c r="AY655" s="171"/>
      <c r="AZ655" s="58">
        <v>1</v>
      </c>
      <c r="BA655" s="171"/>
      <c r="BB655" s="58">
        <v>4</v>
      </c>
      <c r="BC655" s="111"/>
      <c r="BD655" s="58">
        <v>1</v>
      </c>
      <c r="BE655" s="111"/>
      <c r="BF655" s="171"/>
      <c r="BG655" s="171"/>
      <c r="BH655" s="171"/>
      <c r="BI655" s="171"/>
      <c r="BJ655" s="58">
        <v>4</v>
      </c>
      <c r="BK655" s="175"/>
      <c r="BL655" s="61">
        <v>1</v>
      </c>
      <c r="BM655" s="61">
        <v>118</v>
      </c>
      <c r="BN655" s="64">
        <v>0</v>
      </c>
      <c r="BO655" s="112"/>
      <c r="BP655" s="58">
        <v>1</v>
      </c>
      <c r="BQ655" s="175"/>
      <c r="BR655" s="61">
        <v>1</v>
      </c>
      <c r="BS655" s="61">
        <v>132</v>
      </c>
      <c r="BT655" s="64">
        <v>0</v>
      </c>
      <c r="BU655" s="112"/>
      <c r="BV655" s="64">
        <v>1</v>
      </c>
      <c r="BW655" s="63">
        <v>0.10619469030000001</v>
      </c>
      <c r="BX655" s="64">
        <v>0</v>
      </c>
      <c r="BY655" s="64">
        <v>0</v>
      </c>
      <c r="BZ655" s="64">
        <v>1</v>
      </c>
      <c r="CA655" s="64">
        <v>1</v>
      </c>
      <c r="CB655" s="177"/>
      <c r="CC655" s="61">
        <v>1</v>
      </c>
      <c r="CD655" s="61">
        <v>110</v>
      </c>
      <c r="CE655" s="64">
        <v>0</v>
      </c>
      <c r="CF655" s="112"/>
      <c r="CG655" s="58">
        <v>1</v>
      </c>
      <c r="CH655" s="171"/>
      <c r="CI655" s="58">
        <v>1</v>
      </c>
      <c r="CJ655" s="58">
        <v>115</v>
      </c>
      <c r="CK655" s="58">
        <v>0</v>
      </c>
      <c r="CL655" s="112"/>
      <c r="CM655" s="58">
        <v>1</v>
      </c>
      <c r="CN655" s="112"/>
      <c r="CO655" s="171"/>
      <c r="CP655" s="58">
        <v>3</v>
      </c>
      <c r="CQ655" s="58">
        <v>0</v>
      </c>
      <c r="CR655" s="58">
        <v>3</v>
      </c>
      <c r="CS655" s="64">
        <v>8</v>
      </c>
      <c r="CT655" s="64">
        <v>17</v>
      </c>
      <c r="CU655" s="63">
        <v>0.47058823529999999</v>
      </c>
      <c r="CV655" s="62">
        <v>0.87671232880000005</v>
      </c>
      <c r="CW655" s="62">
        <v>0</v>
      </c>
      <c r="CX655" s="46">
        <f t="shared" si="107"/>
        <v>9.3020540894749999</v>
      </c>
      <c r="CY655" s="60">
        <v>0</v>
      </c>
      <c r="CZ655" s="60">
        <v>0</v>
      </c>
      <c r="DA655" s="46">
        <f t="shared" si="108"/>
        <v>0</v>
      </c>
      <c r="DB655" s="60">
        <v>0</v>
      </c>
      <c r="DC655" s="60">
        <v>0</v>
      </c>
      <c r="DD655" s="66">
        <v>0</v>
      </c>
      <c r="DE655" s="49">
        <f t="shared" si="109"/>
        <v>0.20112549382648648</v>
      </c>
    </row>
    <row r="656" spans="1:109" x14ac:dyDescent="0.45">
      <c r="A656" s="56" t="s">
        <v>3425</v>
      </c>
      <c r="B656" s="57" t="s">
        <v>3426</v>
      </c>
      <c r="C656" s="56" t="s">
        <v>3427</v>
      </c>
      <c r="D656" s="56" t="s">
        <v>3428</v>
      </c>
      <c r="E656" s="56" t="s">
        <v>3429</v>
      </c>
      <c r="F656" s="56" t="s">
        <v>3322</v>
      </c>
      <c r="G656" s="56" t="s">
        <v>3323</v>
      </c>
      <c r="H656" s="56" t="s">
        <v>142</v>
      </c>
      <c r="I656" s="58">
        <v>0</v>
      </c>
      <c r="J656" s="59">
        <v>74</v>
      </c>
      <c r="K656" s="60">
        <v>2.4390000000000001</v>
      </c>
      <c r="L656" s="47">
        <f>IF(K656&lt;Benchmarks!C$9,0,IF(K656&lt;Benchmarks!D$9,1,IF(K656&lt;Benchmarks!E$9,2,IF(K656&lt;Benchmarks!F$9,3,IF(K656&lt;Benchmarks!G$9,4,IF(K656&lt;Benchmarks!H$9,5,6))))))</f>
        <v>2</v>
      </c>
      <c r="M656" s="62">
        <v>0.73722627740000002</v>
      </c>
      <c r="N656" s="46">
        <f t="shared" si="100"/>
        <v>1.4744525548</v>
      </c>
      <c r="O656" s="60">
        <v>1.151</v>
      </c>
      <c r="P656" s="47">
        <f>IF(O656&lt;Benchmarks!C$8,0,IF(O656&lt;Benchmarks!D$8,1,IF(O656&lt;Benchmarks!E$8,2,IF(O656&lt;Benchmarks!F$8,3,IF(O656&lt;Benchmarks!G$8,4,IF(O656&lt;Benchmarks!H$8,5,6))))))</f>
        <v>3</v>
      </c>
      <c r="Q656" s="62">
        <v>1</v>
      </c>
      <c r="R656" s="46">
        <f t="shared" si="101"/>
        <v>3</v>
      </c>
      <c r="S656" s="60">
        <v>0.32700000000000001</v>
      </c>
      <c r="T656" s="47">
        <f>IF(S656&lt;Benchmarks!C$7,0,IF(S656&lt;Benchmarks!D$7,1,IF(S656&lt;Benchmarks!E$7,2,IF(S656&lt;Benchmarks!F$7,3,IF(S656&lt;Benchmarks!G$7,4,IF(S656&lt;Benchmarks!H$7,5,6))))))</f>
        <v>1</v>
      </c>
      <c r="U656" s="62">
        <v>1</v>
      </c>
      <c r="V656" s="46">
        <f t="shared" si="102"/>
        <v>1</v>
      </c>
      <c r="W656" s="60">
        <v>3.9180000000000001</v>
      </c>
      <c r="X656" s="44">
        <f>IF(W656&lt;Benchmarks!C$5,0,IF(W656&lt;Benchmarks!D$5,1,IF(W656&lt;Benchmarks!E$5,2,IF(W656&lt;Benchmarks!F$5,3,IF(W656&lt;Benchmarks!G$5,4,IF(W656&lt;Benchmarks!H$5,5,6))))))</f>
        <v>2</v>
      </c>
      <c r="Y656" s="62">
        <v>0.82481751820000004</v>
      </c>
      <c r="Z656" s="46">
        <f t="shared" si="103"/>
        <v>1.6496350364000001</v>
      </c>
      <c r="AA656" s="60">
        <v>3.5539999999999998</v>
      </c>
      <c r="AB656" s="44">
        <f>IF(AA656&lt;Benchmarks!C$6,0,IF(AA656&lt;Benchmarks!D$6,1,IF(AA656&lt;Benchmarks!E$6,2,IF(AA656&lt;Benchmarks!F$6,3,IF(AA656&lt;Benchmarks!G$6,4,IF(AA656&lt;Benchmarks!H$6,5,6))))))</f>
        <v>2</v>
      </c>
      <c r="AC656" s="62">
        <v>0.67948717950000004</v>
      </c>
      <c r="AD656" s="46">
        <f t="shared" si="104"/>
        <v>1.3589743590000001</v>
      </c>
      <c r="AE656" s="46">
        <f t="shared" si="105"/>
        <v>8.4830619501999998</v>
      </c>
      <c r="AF656" s="58">
        <v>30</v>
      </c>
      <c r="AG656" s="48">
        <f t="shared" si="106"/>
        <v>0.28276873167333333</v>
      </c>
      <c r="AH656" s="171"/>
      <c r="AI656" s="58">
        <v>1</v>
      </c>
      <c r="AJ656" s="58">
        <v>144</v>
      </c>
      <c r="AK656" s="58">
        <v>0</v>
      </c>
      <c r="AL656" s="111"/>
      <c r="AM656" s="58">
        <v>1</v>
      </c>
      <c r="AN656" s="58">
        <v>11</v>
      </c>
      <c r="AO656" s="58">
        <v>0</v>
      </c>
      <c r="AP656" s="58">
        <v>187</v>
      </c>
      <c r="AQ656" s="58">
        <v>0</v>
      </c>
      <c r="AR656" s="62">
        <v>5.8819999999999997E-2</v>
      </c>
      <c r="AS656" s="58">
        <v>0</v>
      </c>
      <c r="AT656" s="111"/>
      <c r="AU656" s="58">
        <v>2</v>
      </c>
      <c r="AV656" s="58">
        <v>2</v>
      </c>
      <c r="AW656" s="58">
        <v>0</v>
      </c>
      <c r="AX656" s="58">
        <v>2</v>
      </c>
      <c r="AY656" s="58">
        <v>0</v>
      </c>
      <c r="AZ656" s="58">
        <v>0</v>
      </c>
      <c r="BA656" s="58">
        <v>46</v>
      </c>
      <c r="BB656" s="58">
        <v>0</v>
      </c>
      <c r="BC656" s="62">
        <v>0</v>
      </c>
      <c r="BD656" s="58">
        <v>0</v>
      </c>
      <c r="BE656" s="111"/>
      <c r="BF656" s="58">
        <v>2</v>
      </c>
      <c r="BG656" s="58">
        <v>6</v>
      </c>
      <c r="BH656" s="58">
        <v>6</v>
      </c>
      <c r="BI656" s="58">
        <v>6</v>
      </c>
      <c r="BJ656" s="58">
        <v>6</v>
      </c>
      <c r="BK656" s="61">
        <v>0</v>
      </c>
      <c r="BL656" s="61">
        <v>0</v>
      </c>
      <c r="BM656" s="61">
        <v>154</v>
      </c>
      <c r="BN656" s="64">
        <v>0</v>
      </c>
      <c r="BO656" s="63">
        <v>0</v>
      </c>
      <c r="BP656" s="58">
        <v>0</v>
      </c>
      <c r="BQ656" s="61">
        <v>0</v>
      </c>
      <c r="BR656" s="61">
        <v>0</v>
      </c>
      <c r="BS656" s="61">
        <v>197</v>
      </c>
      <c r="BT656" s="64">
        <v>0</v>
      </c>
      <c r="BU656" s="63">
        <v>0</v>
      </c>
      <c r="BV656" s="64">
        <v>0</v>
      </c>
      <c r="BW656" s="112"/>
      <c r="BX656" s="172"/>
      <c r="BY656" s="64">
        <v>6</v>
      </c>
      <c r="BZ656" s="64">
        <v>0</v>
      </c>
      <c r="CA656" s="64">
        <v>6</v>
      </c>
      <c r="CB656" s="177"/>
      <c r="CC656" s="61">
        <v>1</v>
      </c>
      <c r="CD656" s="61">
        <v>139</v>
      </c>
      <c r="CE656" s="64">
        <v>0</v>
      </c>
      <c r="CF656" s="112"/>
      <c r="CG656" s="58">
        <v>1</v>
      </c>
      <c r="CH656" s="171"/>
      <c r="CI656" s="58">
        <v>1</v>
      </c>
      <c r="CJ656" s="58">
        <v>180</v>
      </c>
      <c r="CK656" s="58">
        <v>0</v>
      </c>
      <c r="CL656" s="112"/>
      <c r="CM656" s="58">
        <v>1</v>
      </c>
      <c r="CN656" s="112"/>
      <c r="CO656" s="171"/>
      <c r="CP656" s="58">
        <v>5</v>
      </c>
      <c r="CQ656" s="58">
        <v>0</v>
      </c>
      <c r="CR656" s="58">
        <v>5</v>
      </c>
      <c r="CS656" s="64">
        <v>17</v>
      </c>
      <c r="CT656" s="64">
        <v>17</v>
      </c>
      <c r="CU656" s="63">
        <v>1</v>
      </c>
      <c r="CV656" s="62">
        <v>0.98984771569999996</v>
      </c>
      <c r="CW656" s="62">
        <v>1</v>
      </c>
      <c r="CX656" s="46">
        <f t="shared" si="107"/>
        <v>7.4226792064250002</v>
      </c>
      <c r="CY656" s="60">
        <v>0</v>
      </c>
      <c r="CZ656" s="60">
        <v>0</v>
      </c>
      <c r="DA656" s="46">
        <f t="shared" si="108"/>
        <v>20</v>
      </c>
      <c r="DB656" s="60">
        <v>0</v>
      </c>
      <c r="DC656" s="60">
        <v>0</v>
      </c>
      <c r="DD656" s="66">
        <v>0</v>
      </c>
      <c r="DE656" s="49">
        <f t="shared" si="109"/>
        <v>0.5929227936524325</v>
      </c>
    </row>
    <row r="657" spans="1:109" x14ac:dyDescent="0.45">
      <c r="A657" s="56" t="s">
        <v>3430</v>
      </c>
      <c r="B657" s="57" t="s">
        <v>3431</v>
      </c>
      <c r="C657" s="56" t="s">
        <v>3432</v>
      </c>
      <c r="D657" s="56" t="s">
        <v>3433</v>
      </c>
      <c r="E657" s="56" t="s">
        <v>3434</v>
      </c>
      <c r="F657" s="56" t="s">
        <v>3322</v>
      </c>
      <c r="G657" s="56" t="s">
        <v>3334</v>
      </c>
      <c r="H657" s="56" t="s">
        <v>142</v>
      </c>
      <c r="I657" s="58">
        <v>0</v>
      </c>
      <c r="J657" s="59">
        <v>48</v>
      </c>
      <c r="K657" s="60">
        <v>4.0940000000000003</v>
      </c>
      <c r="L657" s="47">
        <f>IF(K657&lt;Benchmarks!C$9,0,IF(K657&lt;Benchmarks!D$9,1,IF(K657&lt;Benchmarks!E$9,2,IF(K657&lt;Benchmarks!F$9,3,IF(K657&lt;Benchmarks!G$9,4,IF(K657&lt;Benchmarks!H$9,5,6))))))</f>
        <v>6</v>
      </c>
      <c r="M657" s="62">
        <v>0.84671532849999998</v>
      </c>
      <c r="N657" s="46">
        <f t="shared" si="100"/>
        <v>5.0802919709999994</v>
      </c>
      <c r="O657" s="60">
        <v>1.84</v>
      </c>
      <c r="P657" s="47">
        <f>IF(O657&lt;Benchmarks!C$8,0,IF(O657&lt;Benchmarks!D$8,1,IF(O657&lt;Benchmarks!E$8,2,IF(O657&lt;Benchmarks!F$8,3,IF(O657&lt;Benchmarks!G$8,4,IF(O657&lt;Benchmarks!H$8,5,6))))))</f>
        <v>6</v>
      </c>
      <c r="Q657" s="62">
        <v>1</v>
      </c>
      <c r="R657" s="46">
        <f t="shared" si="101"/>
        <v>6</v>
      </c>
      <c r="S657" s="60">
        <v>0.36499999999999999</v>
      </c>
      <c r="T657" s="47">
        <f>IF(S657&lt;Benchmarks!C$7,0,IF(S657&lt;Benchmarks!D$7,1,IF(S657&lt;Benchmarks!E$7,2,IF(S657&lt;Benchmarks!F$7,3,IF(S657&lt;Benchmarks!G$7,4,IF(S657&lt;Benchmarks!H$7,5,6))))))</f>
        <v>2</v>
      </c>
      <c r="U657" s="62">
        <v>1</v>
      </c>
      <c r="V657" s="46">
        <f t="shared" si="102"/>
        <v>2</v>
      </c>
      <c r="W657" s="60">
        <v>6.3</v>
      </c>
      <c r="X657" s="44">
        <f>IF(W657&lt;Benchmarks!C$5,0,IF(W657&lt;Benchmarks!D$5,1,IF(W657&lt;Benchmarks!E$5,2,IF(W657&lt;Benchmarks!F$5,3,IF(W657&lt;Benchmarks!G$5,4,IF(W657&lt;Benchmarks!H$5,5,6))))))</f>
        <v>6</v>
      </c>
      <c r="Y657" s="62">
        <v>0.8394160584</v>
      </c>
      <c r="Z657" s="46">
        <f t="shared" si="103"/>
        <v>5.0364963504000002</v>
      </c>
      <c r="AA657" s="60">
        <v>6.0940000000000003</v>
      </c>
      <c r="AB657" s="44">
        <f>IF(AA657&lt;Benchmarks!C$6,0,IF(AA657&lt;Benchmarks!D$6,1,IF(AA657&lt;Benchmarks!E$6,2,IF(AA657&lt;Benchmarks!F$6,3,IF(AA657&lt;Benchmarks!G$6,4,IF(AA657&lt;Benchmarks!H$6,5,6))))))</f>
        <v>6</v>
      </c>
      <c r="AC657" s="62">
        <v>0.79487179490000004</v>
      </c>
      <c r="AD657" s="46">
        <f t="shared" si="104"/>
        <v>4.7692307694</v>
      </c>
      <c r="AE657" s="46">
        <f t="shared" si="105"/>
        <v>22.886019090799998</v>
      </c>
      <c r="AF657" s="58">
        <v>30</v>
      </c>
      <c r="AG657" s="48">
        <f t="shared" si="106"/>
        <v>0.76286730302666661</v>
      </c>
      <c r="AH657" s="171"/>
      <c r="AI657" s="58">
        <v>1</v>
      </c>
      <c r="AJ657" s="58">
        <v>134</v>
      </c>
      <c r="AK657" s="58">
        <v>0</v>
      </c>
      <c r="AL657" s="111"/>
      <c r="AM657" s="58">
        <v>1</v>
      </c>
      <c r="AN657" s="171"/>
      <c r="AO657" s="58">
        <v>1</v>
      </c>
      <c r="AP657" s="58">
        <v>161</v>
      </c>
      <c r="AQ657" s="58">
        <v>0</v>
      </c>
      <c r="AR657" s="111"/>
      <c r="AS657" s="58">
        <v>1</v>
      </c>
      <c r="AT657" s="62">
        <v>0.98808664260000001</v>
      </c>
      <c r="AU657" s="58">
        <v>0</v>
      </c>
      <c r="AV657" s="58">
        <v>5</v>
      </c>
      <c r="AW657" s="58">
        <v>6</v>
      </c>
      <c r="AX657" s="58">
        <v>6</v>
      </c>
      <c r="AY657" s="171"/>
      <c r="AZ657" s="58">
        <v>1</v>
      </c>
      <c r="BA657" s="58">
        <v>45</v>
      </c>
      <c r="BB657" s="58">
        <v>0</v>
      </c>
      <c r="BC657" s="111"/>
      <c r="BD657" s="58">
        <v>1</v>
      </c>
      <c r="BE657" s="62">
        <v>0.41010830320000002</v>
      </c>
      <c r="BF657" s="58">
        <v>0</v>
      </c>
      <c r="BG657" s="58">
        <v>3</v>
      </c>
      <c r="BH657" s="58">
        <v>4</v>
      </c>
      <c r="BI657" s="58">
        <v>4</v>
      </c>
      <c r="BJ657" s="58">
        <v>6</v>
      </c>
      <c r="BK657" s="61">
        <v>0</v>
      </c>
      <c r="BL657" s="61">
        <v>0</v>
      </c>
      <c r="BM657" s="61">
        <v>162</v>
      </c>
      <c r="BN657" s="64">
        <v>0</v>
      </c>
      <c r="BO657" s="63">
        <v>0</v>
      </c>
      <c r="BP657" s="58">
        <v>0</v>
      </c>
      <c r="BQ657" s="61">
        <v>0</v>
      </c>
      <c r="BR657" s="61">
        <v>0</v>
      </c>
      <c r="BS657" s="61">
        <v>184</v>
      </c>
      <c r="BT657" s="64">
        <v>0</v>
      </c>
      <c r="BU657" s="63">
        <v>0</v>
      </c>
      <c r="BV657" s="64">
        <v>0</v>
      </c>
      <c r="BW657" s="112"/>
      <c r="BX657" s="172"/>
      <c r="BY657" s="64">
        <v>6</v>
      </c>
      <c r="BZ657" s="64">
        <v>0</v>
      </c>
      <c r="CA657" s="64">
        <v>6</v>
      </c>
      <c r="CB657" s="65">
        <v>22</v>
      </c>
      <c r="CC657" s="61">
        <v>0</v>
      </c>
      <c r="CD657" s="61">
        <v>138</v>
      </c>
      <c r="CE657" s="64">
        <v>0</v>
      </c>
      <c r="CF657" s="63">
        <v>0.15942000000000001</v>
      </c>
      <c r="CG657" s="58">
        <v>0</v>
      </c>
      <c r="CH657" s="171"/>
      <c r="CI657" s="58">
        <v>1</v>
      </c>
      <c r="CJ657" s="58">
        <v>128</v>
      </c>
      <c r="CK657" s="58">
        <v>0</v>
      </c>
      <c r="CL657" s="112"/>
      <c r="CM657" s="58">
        <v>1</v>
      </c>
      <c r="CN657" s="112"/>
      <c r="CO657" s="58">
        <v>2</v>
      </c>
      <c r="CP657" s="58">
        <v>4</v>
      </c>
      <c r="CQ657" s="58">
        <v>5</v>
      </c>
      <c r="CR657" s="58">
        <v>5</v>
      </c>
      <c r="CS657" s="64">
        <v>17</v>
      </c>
      <c r="CT657" s="64">
        <v>17</v>
      </c>
      <c r="CU657" s="63">
        <v>1</v>
      </c>
      <c r="CV657" s="62">
        <v>0.98901098899999995</v>
      </c>
      <c r="CW657" s="62">
        <v>1</v>
      </c>
      <c r="CX657" s="46">
        <f t="shared" si="107"/>
        <v>20.025266704449997</v>
      </c>
      <c r="CY657" s="60">
        <v>0</v>
      </c>
      <c r="CZ657" s="60">
        <v>0</v>
      </c>
      <c r="DA657" s="46">
        <f t="shared" si="108"/>
        <v>20</v>
      </c>
      <c r="DB657" s="60">
        <v>0</v>
      </c>
      <c r="DC657" s="60">
        <v>0</v>
      </c>
      <c r="DD657" s="66">
        <v>0</v>
      </c>
      <c r="DE657" s="49">
        <f t="shared" si="109"/>
        <v>0.86541117198810802</v>
      </c>
    </row>
    <row r="658" spans="1:109" x14ac:dyDescent="0.45">
      <c r="A658" s="56" t="s">
        <v>3435</v>
      </c>
      <c r="B658" s="57" t="s">
        <v>3436</v>
      </c>
      <c r="C658" s="56" t="s">
        <v>3437</v>
      </c>
      <c r="D658" s="56" t="s">
        <v>3438</v>
      </c>
      <c r="E658" s="56" t="s">
        <v>3439</v>
      </c>
      <c r="F658" s="56" t="s">
        <v>3322</v>
      </c>
      <c r="G658" s="56" t="s">
        <v>3323</v>
      </c>
      <c r="H658" s="56" t="s">
        <v>142</v>
      </c>
      <c r="I658" s="58">
        <v>0</v>
      </c>
      <c r="J658" s="59">
        <v>127</v>
      </c>
      <c r="K658" s="60">
        <v>2.597</v>
      </c>
      <c r="L658" s="47">
        <f>IF(K658&lt;Benchmarks!C$9,0,IF(K658&lt;Benchmarks!D$9,1,IF(K658&lt;Benchmarks!E$9,2,IF(K658&lt;Benchmarks!F$9,3,IF(K658&lt;Benchmarks!G$9,4,IF(K658&lt;Benchmarks!H$9,5,6))))))</f>
        <v>4</v>
      </c>
      <c r="M658" s="62">
        <v>0.80291970800000001</v>
      </c>
      <c r="N658" s="46">
        <f t="shared" si="100"/>
        <v>3.211678832</v>
      </c>
      <c r="O658" s="60">
        <v>0.82299999999999995</v>
      </c>
      <c r="P658" s="47">
        <f>IF(O658&lt;Benchmarks!C$8,0,IF(O658&lt;Benchmarks!D$8,1,IF(O658&lt;Benchmarks!E$8,2,IF(O658&lt;Benchmarks!F$8,3,IF(O658&lt;Benchmarks!G$8,4,IF(O658&lt;Benchmarks!H$8,5,6))))))</f>
        <v>0</v>
      </c>
      <c r="Q658" s="62">
        <v>1</v>
      </c>
      <c r="R658" s="46">
        <f t="shared" si="101"/>
        <v>0</v>
      </c>
      <c r="S658" s="60">
        <v>0.46700000000000003</v>
      </c>
      <c r="T658" s="47">
        <f>IF(S658&lt;Benchmarks!C$7,0,IF(S658&lt;Benchmarks!D$7,1,IF(S658&lt;Benchmarks!E$7,2,IF(S658&lt;Benchmarks!F$7,3,IF(S658&lt;Benchmarks!G$7,4,IF(S658&lt;Benchmarks!H$7,5,6))))))</f>
        <v>4</v>
      </c>
      <c r="U658" s="62">
        <v>1</v>
      </c>
      <c r="V658" s="46">
        <f t="shared" si="102"/>
        <v>4</v>
      </c>
      <c r="W658" s="60">
        <v>3.887</v>
      </c>
      <c r="X658" s="44">
        <f>IF(W658&lt;Benchmarks!C$5,0,IF(W658&lt;Benchmarks!D$5,1,IF(W658&lt;Benchmarks!E$5,2,IF(W658&lt;Benchmarks!F$5,3,IF(W658&lt;Benchmarks!G$5,4,IF(W658&lt;Benchmarks!H$5,5,6))))))</f>
        <v>2</v>
      </c>
      <c r="Y658" s="62">
        <v>0.64963503649999998</v>
      </c>
      <c r="Z658" s="46">
        <f t="shared" si="103"/>
        <v>1.299270073</v>
      </c>
      <c r="AA658" s="60">
        <v>3.609</v>
      </c>
      <c r="AB658" s="44">
        <f>IF(AA658&lt;Benchmarks!C$6,0,IF(AA658&lt;Benchmarks!D$6,1,IF(AA658&lt;Benchmarks!E$6,2,IF(AA658&lt;Benchmarks!F$6,3,IF(AA658&lt;Benchmarks!G$6,4,IF(AA658&lt;Benchmarks!H$6,5,6))))))</f>
        <v>3</v>
      </c>
      <c r="AC658" s="62">
        <v>0.66666666669999997</v>
      </c>
      <c r="AD658" s="46">
        <f t="shared" si="104"/>
        <v>2.0000000001</v>
      </c>
      <c r="AE658" s="46">
        <f t="shared" si="105"/>
        <v>10.510948905099999</v>
      </c>
      <c r="AF658" s="58">
        <v>30</v>
      </c>
      <c r="AG658" s="48">
        <f t="shared" si="106"/>
        <v>0.35036496350333329</v>
      </c>
      <c r="AH658" s="58">
        <v>20</v>
      </c>
      <c r="AI658" s="58">
        <v>0</v>
      </c>
      <c r="AJ658" s="58">
        <v>316</v>
      </c>
      <c r="AK658" s="58">
        <v>0</v>
      </c>
      <c r="AL658" s="62">
        <v>6.3289999999999999E-2</v>
      </c>
      <c r="AM658" s="58">
        <v>0</v>
      </c>
      <c r="AN658" s="58">
        <v>20</v>
      </c>
      <c r="AO658" s="58">
        <v>0</v>
      </c>
      <c r="AP658" s="58">
        <v>340</v>
      </c>
      <c r="AQ658" s="58">
        <v>0</v>
      </c>
      <c r="AR658" s="62">
        <v>5.8819999999999997E-2</v>
      </c>
      <c r="AS658" s="58">
        <v>0</v>
      </c>
      <c r="AT658" s="62">
        <v>8.6745585099999994E-2</v>
      </c>
      <c r="AU658" s="58">
        <v>0</v>
      </c>
      <c r="AV658" s="58">
        <v>2</v>
      </c>
      <c r="AW658" s="58">
        <v>0</v>
      </c>
      <c r="AX658" s="58">
        <v>2</v>
      </c>
      <c r="AY658" s="171"/>
      <c r="AZ658" s="58">
        <v>1</v>
      </c>
      <c r="BA658" s="58">
        <v>84</v>
      </c>
      <c r="BB658" s="58">
        <v>0</v>
      </c>
      <c r="BC658" s="111"/>
      <c r="BD658" s="58">
        <v>1</v>
      </c>
      <c r="BE658" s="111"/>
      <c r="BF658" s="171"/>
      <c r="BG658" s="58">
        <v>1</v>
      </c>
      <c r="BH658" s="58">
        <v>0</v>
      </c>
      <c r="BI658" s="58">
        <v>1</v>
      </c>
      <c r="BJ658" s="58">
        <v>2</v>
      </c>
      <c r="BK658" s="175"/>
      <c r="BL658" s="61">
        <v>1</v>
      </c>
      <c r="BM658" s="61">
        <v>358</v>
      </c>
      <c r="BN658" s="64">
        <v>0</v>
      </c>
      <c r="BO658" s="112"/>
      <c r="BP658" s="58">
        <v>1</v>
      </c>
      <c r="BQ658" s="61">
        <v>0</v>
      </c>
      <c r="BR658" s="61">
        <v>0</v>
      </c>
      <c r="BS658" s="61">
        <v>370</v>
      </c>
      <c r="BT658" s="64">
        <v>0</v>
      </c>
      <c r="BU658" s="63">
        <v>0</v>
      </c>
      <c r="BV658" s="64">
        <v>0</v>
      </c>
      <c r="BW658" s="112"/>
      <c r="BX658" s="64">
        <v>2</v>
      </c>
      <c r="BY658" s="64">
        <v>6</v>
      </c>
      <c r="BZ658" s="64">
        <v>6</v>
      </c>
      <c r="CA658" s="64">
        <v>6</v>
      </c>
      <c r="CB658" s="65">
        <v>0</v>
      </c>
      <c r="CC658" s="61">
        <v>0</v>
      </c>
      <c r="CD658" s="61">
        <v>296</v>
      </c>
      <c r="CE658" s="64">
        <v>0</v>
      </c>
      <c r="CF658" s="63">
        <v>0</v>
      </c>
      <c r="CG658" s="58">
        <v>0</v>
      </c>
      <c r="CH658" s="171"/>
      <c r="CI658" s="58">
        <v>1</v>
      </c>
      <c r="CJ658" s="58">
        <v>320</v>
      </c>
      <c r="CK658" s="58">
        <v>0</v>
      </c>
      <c r="CL658" s="112"/>
      <c r="CM658" s="58">
        <v>1</v>
      </c>
      <c r="CN658" s="112"/>
      <c r="CO658" s="171"/>
      <c r="CP658" s="58">
        <v>5</v>
      </c>
      <c r="CQ658" s="58">
        <v>0</v>
      </c>
      <c r="CR658" s="58">
        <v>5</v>
      </c>
      <c r="CS658" s="64">
        <v>13</v>
      </c>
      <c r="CT658" s="64">
        <v>17</v>
      </c>
      <c r="CU658" s="63">
        <v>0.76470588240000004</v>
      </c>
      <c r="CV658" s="62">
        <v>0.98373983740000004</v>
      </c>
      <c r="CW658" s="62">
        <v>0.76470588240000004</v>
      </c>
      <c r="CX658" s="46">
        <f t="shared" si="107"/>
        <v>9.1970802919624983</v>
      </c>
      <c r="CY658" s="60">
        <v>0</v>
      </c>
      <c r="CZ658" s="60">
        <v>0</v>
      </c>
      <c r="DA658" s="46">
        <f t="shared" si="108"/>
        <v>15.294117648</v>
      </c>
      <c r="DB658" s="60">
        <v>0</v>
      </c>
      <c r="DC658" s="60">
        <v>0</v>
      </c>
      <c r="DD658" s="66">
        <v>0</v>
      </c>
      <c r="DE658" s="49">
        <f t="shared" si="109"/>
        <v>0.52953941491810808</v>
      </c>
    </row>
    <row r="659" spans="1:109" x14ac:dyDescent="0.45">
      <c r="A659" s="56" t="s">
        <v>3440</v>
      </c>
      <c r="B659" s="57" t="s">
        <v>3441</v>
      </c>
      <c r="C659" s="56" t="s">
        <v>3442</v>
      </c>
      <c r="D659" s="56" t="s">
        <v>3443</v>
      </c>
      <c r="E659" s="56" t="s">
        <v>3444</v>
      </c>
      <c r="F659" s="56" t="s">
        <v>3322</v>
      </c>
      <c r="G659" s="56" t="s">
        <v>3323</v>
      </c>
      <c r="H659" s="56" t="s">
        <v>142</v>
      </c>
      <c r="I659" s="58">
        <v>0</v>
      </c>
      <c r="J659" s="59">
        <v>88</v>
      </c>
      <c r="K659" s="60">
        <v>2.3039999999999998</v>
      </c>
      <c r="L659" s="47">
        <f>IF(K659&lt;Benchmarks!C$9,0,IF(K659&lt;Benchmarks!D$9,1,IF(K659&lt;Benchmarks!E$9,2,IF(K659&lt;Benchmarks!F$9,3,IF(K659&lt;Benchmarks!G$9,4,IF(K659&lt;Benchmarks!H$9,5,6))))))</f>
        <v>1</v>
      </c>
      <c r="M659" s="62">
        <v>0.98175182480000001</v>
      </c>
      <c r="N659" s="46">
        <f t="shared" si="100"/>
        <v>0.98175182480000001</v>
      </c>
      <c r="O659" s="60">
        <v>0.80500000000000005</v>
      </c>
      <c r="P659" s="47">
        <f>IF(O659&lt;Benchmarks!C$8,0,IF(O659&lt;Benchmarks!D$8,1,IF(O659&lt;Benchmarks!E$8,2,IF(O659&lt;Benchmarks!F$8,3,IF(O659&lt;Benchmarks!G$8,4,IF(O659&lt;Benchmarks!H$8,5,6))))))</f>
        <v>0</v>
      </c>
      <c r="Q659" s="62">
        <v>1</v>
      </c>
      <c r="R659" s="46">
        <f t="shared" si="101"/>
        <v>0</v>
      </c>
      <c r="S659" s="60">
        <v>0.39200000000000002</v>
      </c>
      <c r="T659" s="47">
        <f>IF(S659&lt;Benchmarks!C$7,0,IF(S659&lt;Benchmarks!D$7,1,IF(S659&lt;Benchmarks!E$7,2,IF(S659&lt;Benchmarks!F$7,3,IF(S659&lt;Benchmarks!G$7,4,IF(S659&lt;Benchmarks!H$7,5,6))))))</f>
        <v>2</v>
      </c>
      <c r="U659" s="62">
        <v>1</v>
      </c>
      <c r="V659" s="46">
        <f t="shared" si="102"/>
        <v>2</v>
      </c>
      <c r="W659" s="60">
        <v>3.5009999999999999</v>
      </c>
      <c r="X659" s="44">
        <f>IF(W659&lt;Benchmarks!C$5,0,IF(W659&lt;Benchmarks!D$5,1,IF(W659&lt;Benchmarks!E$5,2,IF(W659&lt;Benchmarks!F$5,3,IF(W659&lt;Benchmarks!G$5,4,IF(W659&lt;Benchmarks!H$5,5,6))))))</f>
        <v>0</v>
      </c>
      <c r="Y659" s="62">
        <v>0.9343065693</v>
      </c>
      <c r="Z659" s="46">
        <f t="shared" si="103"/>
        <v>0</v>
      </c>
      <c r="AA659" s="60">
        <v>3.1539999999999999</v>
      </c>
      <c r="AB659" s="44">
        <f>IF(AA659&lt;Benchmarks!C$6,0,IF(AA659&lt;Benchmarks!D$6,1,IF(AA659&lt;Benchmarks!E$6,2,IF(AA659&lt;Benchmarks!F$6,3,IF(AA659&lt;Benchmarks!G$6,4,IF(AA659&lt;Benchmarks!H$6,5,6))))))</f>
        <v>0</v>
      </c>
      <c r="AC659" s="62">
        <v>0.87179487180000004</v>
      </c>
      <c r="AD659" s="46">
        <f t="shared" si="104"/>
        <v>0</v>
      </c>
      <c r="AE659" s="46">
        <f t="shared" si="105"/>
        <v>2.9817518247999999</v>
      </c>
      <c r="AF659" s="58">
        <v>30</v>
      </c>
      <c r="AG659" s="48">
        <f t="shared" si="106"/>
        <v>9.9391727493333332E-2</v>
      </c>
      <c r="AH659" s="171"/>
      <c r="AI659" s="58">
        <v>1</v>
      </c>
      <c r="AJ659" s="58">
        <v>239</v>
      </c>
      <c r="AK659" s="58">
        <v>0</v>
      </c>
      <c r="AL659" s="111"/>
      <c r="AM659" s="58">
        <v>1</v>
      </c>
      <c r="AN659" s="58">
        <v>0</v>
      </c>
      <c r="AO659" s="58">
        <v>0</v>
      </c>
      <c r="AP659" s="58">
        <v>255</v>
      </c>
      <c r="AQ659" s="58">
        <v>0</v>
      </c>
      <c r="AR659" s="62">
        <v>0</v>
      </c>
      <c r="AS659" s="58">
        <v>0</v>
      </c>
      <c r="AT659" s="111"/>
      <c r="AU659" s="171"/>
      <c r="AV659" s="58">
        <v>6</v>
      </c>
      <c r="AW659" s="58">
        <v>0</v>
      </c>
      <c r="AX659" s="58">
        <v>6</v>
      </c>
      <c r="AY659" s="58">
        <v>0</v>
      </c>
      <c r="AZ659" s="58">
        <v>0</v>
      </c>
      <c r="BA659" s="58">
        <v>64</v>
      </c>
      <c r="BB659" s="58">
        <v>0</v>
      </c>
      <c r="BC659" s="62">
        <v>0</v>
      </c>
      <c r="BD659" s="58">
        <v>0</v>
      </c>
      <c r="BE659" s="111"/>
      <c r="BF659" s="171"/>
      <c r="BG659" s="58">
        <v>6</v>
      </c>
      <c r="BH659" s="58">
        <v>0</v>
      </c>
      <c r="BI659" s="58">
        <v>6</v>
      </c>
      <c r="BJ659" s="58">
        <v>6</v>
      </c>
      <c r="BK659" s="175"/>
      <c r="BL659" s="61">
        <v>1</v>
      </c>
      <c r="BM659" s="61">
        <v>269</v>
      </c>
      <c r="BN659" s="64">
        <v>0</v>
      </c>
      <c r="BO659" s="112"/>
      <c r="BP659" s="58">
        <v>1</v>
      </c>
      <c r="BQ659" s="61">
        <v>0</v>
      </c>
      <c r="BR659" s="61">
        <v>0</v>
      </c>
      <c r="BS659" s="61">
        <v>293</v>
      </c>
      <c r="BT659" s="64">
        <v>0</v>
      </c>
      <c r="BU659" s="63">
        <v>0</v>
      </c>
      <c r="BV659" s="64">
        <v>0</v>
      </c>
      <c r="BW659" s="112"/>
      <c r="BX659" s="64">
        <v>2</v>
      </c>
      <c r="BY659" s="64">
        <v>6</v>
      </c>
      <c r="BZ659" s="64">
        <v>6</v>
      </c>
      <c r="CA659" s="64">
        <v>6</v>
      </c>
      <c r="CB659" s="177"/>
      <c r="CC659" s="61">
        <v>1</v>
      </c>
      <c r="CD659" s="61">
        <v>217</v>
      </c>
      <c r="CE659" s="64">
        <v>0</v>
      </c>
      <c r="CF659" s="112"/>
      <c r="CG659" s="58">
        <v>1</v>
      </c>
      <c r="CH659" s="58">
        <v>12</v>
      </c>
      <c r="CI659" s="58">
        <v>0</v>
      </c>
      <c r="CJ659" s="58">
        <v>194</v>
      </c>
      <c r="CK659" s="58">
        <v>0</v>
      </c>
      <c r="CL659" s="63">
        <v>6.1859999999999998E-2</v>
      </c>
      <c r="CM659" s="58">
        <v>0</v>
      </c>
      <c r="CN659" s="112"/>
      <c r="CO659" s="171"/>
      <c r="CP659" s="58">
        <v>4</v>
      </c>
      <c r="CQ659" s="58">
        <v>0</v>
      </c>
      <c r="CR659" s="58">
        <v>4</v>
      </c>
      <c r="CS659" s="64">
        <v>16</v>
      </c>
      <c r="CT659" s="64">
        <v>17</v>
      </c>
      <c r="CU659" s="63">
        <v>0.94117647059999998</v>
      </c>
      <c r="CV659" s="62">
        <v>0.97297297299999996</v>
      </c>
      <c r="CW659" s="62">
        <v>0.94117647059999998</v>
      </c>
      <c r="CX659" s="46">
        <f t="shared" si="107"/>
        <v>2.6090328466999999</v>
      </c>
      <c r="CY659" s="60">
        <v>0</v>
      </c>
      <c r="CZ659" s="60">
        <v>0</v>
      </c>
      <c r="DA659" s="46">
        <f t="shared" si="108"/>
        <v>18.823529411999999</v>
      </c>
      <c r="DB659" s="60">
        <v>0</v>
      </c>
      <c r="DC659" s="60">
        <v>0</v>
      </c>
      <c r="DD659" s="66">
        <v>0</v>
      </c>
      <c r="DE659" s="49">
        <f t="shared" si="109"/>
        <v>0.46340675153945943</v>
      </c>
    </row>
    <row r="660" spans="1:109" x14ac:dyDescent="0.45">
      <c r="A660" s="56" t="s">
        <v>3445</v>
      </c>
      <c r="B660" s="57" t="s">
        <v>3446</v>
      </c>
      <c r="C660" s="56" t="s">
        <v>3447</v>
      </c>
      <c r="D660" s="56" t="s">
        <v>3448</v>
      </c>
      <c r="E660" s="56" t="s">
        <v>3449</v>
      </c>
      <c r="F660" s="56" t="s">
        <v>3322</v>
      </c>
      <c r="G660" s="56" t="s">
        <v>3323</v>
      </c>
      <c r="H660" s="56" t="s">
        <v>142</v>
      </c>
      <c r="I660" s="58">
        <v>0</v>
      </c>
      <c r="J660" s="59">
        <v>160</v>
      </c>
      <c r="K660" s="60">
        <v>2.468</v>
      </c>
      <c r="L660" s="47">
        <f>IF(K660&lt;Benchmarks!C$9,0,IF(K660&lt;Benchmarks!D$9,1,IF(K660&lt;Benchmarks!E$9,2,IF(K660&lt;Benchmarks!F$9,3,IF(K660&lt;Benchmarks!G$9,4,IF(K660&lt;Benchmarks!H$9,5,6))))))</f>
        <v>3</v>
      </c>
      <c r="M660" s="62">
        <v>0.84306569340000004</v>
      </c>
      <c r="N660" s="46">
        <f t="shared" si="100"/>
        <v>2.5291970802000003</v>
      </c>
      <c r="O660" s="60">
        <v>1.1659999999999999</v>
      </c>
      <c r="P660" s="47">
        <f>IF(O660&lt;Benchmarks!C$8,0,IF(O660&lt;Benchmarks!D$8,1,IF(O660&lt;Benchmarks!E$8,2,IF(O660&lt;Benchmarks!F$8,3,IF(O660&lt;Benchmarks!G$8,4,IF(O660&lt;Benchmarks!H$8,5,6))))))</f>
        <v>4</v>
      </c>
      <c r="Q660" s="62">
        <v>1</v>
      </c>
      <c r="R660" s="46">
        <f t="shared" si="101"/>
        <v>4</v>
      </c>
      <c r="S660" s="60">
        <v>0.59399999999999997</v>
      </c>
      <c r="T660" s="47">
        <f>IF(S660&lt;Benchmarks!C$7,0,IF(S660&lt;Benchmarks!D$7,1,IF(S660&lt;Benchmarks!E$7,2,IF(S660&lt;Benchmarks!F$7,3,IF(S660&lt;Benchmarks!G$7,4,IF(S660&lt;Benchmarks!H$7,5,6))))))</f>
        <v>5</v>
      </c>
      <c r="U660" s="62">
        <v>1</v>
      </c>
      <c r="V660" s="46">
        <f t="shared" si="102"/>
        <v>5</v>
      </c>
      <c r="W660" s="60">
        <v>4.2290000000000001</v>
      </c>
      <c r="X660" s="44">
        <f>IF(W660&lt;Benchmarks!C$5,0,IF(W660&lt;Benchmarks!D$5,1,IF(W660&lt;Benchmarks!E$5,2,IF(W660&lt;Benchmarks!F$5,3,IF(W660&lt;Benchmarks!G$5,4,IF(W660&lt;Benchmarks!H$5,5,6))))))</f>
        <v>4</v>
      </c>
      <c r="Y660" s="62">
        <v>0.96715328469999995</v>
      </c>
      <c r="Z660" s="46">
        <f t="shared" si="103"/>
        <v>3.8686131387999998</v>
      </c>
      <c r="AA660" s="60">
        <v>3.65</v>
      </c>
      <c r="AB660" s="44">
        <f>IF(AA660&lt;Benchmarks!C$6,0,IF(AA660&lt;Benchmarks!D$6,1,IF(AA660&lt;Benchmarks!E$6,2,IF(AA660&lt;Benchmarks!F$6,3,IF(AA660&lt;Benchmarks!G$6,4,IF(AA660&lt;Benchmarks!H$6,5,6))))))</f>
        <v>3</v>
      </c>
      <c r="AC660" s="62">
        <v>0.91025641030000004</v>
      </c>
      <c r="AD660" s="46">
        <f t="shared" si="104"/>
        <v>2.7307692309</v>
      </c>
      <c r="AE660" s="46">
        <f t="shared" si="105"/>
        <v>18.128579449899998</v>
      </c>
      <c r="AF660" s="58">
        <v>30</v>
      </c>
      <c r="AG660" s="48">
        <f t="shared" si="106"/>
        <v>0.60428598166333325</v>
      </c>
      <c r="AH660" s="58">
        <v>18</v>
      </c>
      <c r="AI660" s="58">
        <v>0</v>
      </c>
      <c r="AJ660" s="58">
        <v>308</v>
      </c>
      <c r="AK660" s="58">
        <v>0</v>
      </c>
      <c r="AL660" s="62">
        <v>5.8439999999999999E-2</v>
      </c>
      <c r="AM660" s="58">
        <v>0</v>
      </c>
      <c r="AN660" s="58">
        <v>12</v>
      </c>
      <c r="AO660" s="58">
        <v>0</v>
      </c>
      <c r="AP660" s="58">
        <v>353</v>
      </c>
      <c r="AQ660" s="58">
        <v>0</v>
      </c>
      <c r="AR660" s="62">
        <v>3.3989999999999999E-2</v>
      </c>
      <c r="AS660" s="58">
        <v>0</v>
      </c>
      <c r="AT660" s="62">
        <v>0.52377892029999995</v>
      </c>
      <c r="AU660" s="58">
        <v>0</v>
      </c>
      <c r="AV660" s="58">
        <v>4</v>
      </c>
      <c r="AW660" s="58">
        <v>5</v>
      </c>
      <c r="AX660" s="58">
        <v>5</v>
      </c>
      <c r="AY660" s="171"/>
      <c r="AZ660" s="58">
        <v>1</v>
      </c>
      <c r="BA660" s="58">
        <v>95</v>
      </c>
      <c r="BB660" s="58">
        <v>0</v>
      </c>
      <c r="BC660" s="111"/>
      <c r="BD660" s="58">
        <v>1</v>
      </c>
      <c r="BE660" s="111"/>
      <c r="BF660" s="58">
        <v>2</v>
      </c>
      <c r="BG660" s="58">
        <v>6</v>
      </c>
      <c r="BH660" s="58">
        <v>6</v>
      </c>
      <c r="BI660" s="58">
        <v>6</v>
      </c>
      <c r="BJ660" s="58">
        <v>6</v>
      </c>
      <c r="BK660" s="175"/>
      <c r="BL660" s="61">
        <v>1</v>
      </c>
      <c r="BM660" s="61">
        <v>340</v>
      </c>
      <c r="BN660" s="64">
        <v>0</v>
      </c>
      <c r="BO660" s="112"/>
      <c r="BP660" s="58">
        <v>1</v>
      </c>
      <c r="BQ660" s="175"/>
      <c r="BR660" s="61">
        <v>1</v>
      </c>
      <c r="BS660" s="61">
        <v>371</v>
      </c>
      <c r="BT660" s="64">
        <v>0</v>
      </c>
      <c r="BU660" s="112"/>
      <c r="BV660" s="64">
        <v>1</v>
      </c>
      <c r="BW660" s="112"/>
      <c r="BX660" s="172"/>
      <c r="BY660" s="64">
        <v>4</v>
      </c>
      <c r="BZ660" s="64">
        <v>0</v>
      </c>
      <c r="CA660" s="64">
        <v>4</v>
      </c>
      <c r="CB660" s="65">
        <v>13</v>
      </c>
      <c r="CC660" s="61">
        <v>0</v>
      </c>
      <c r="CD660" s="61">
        <v>309</v>
      </c>
      <c r="CE660" s="64">
        <v>0</v>
      </c>
      <c r="CF660" s="63">
        <v>4.2070000000000003E-2</v>
      </c>
      <c r="CG660" s="58">
        <v>0</v>
      </c>
      <c r="CH660" s="58">
        <v>19</v>
      </c>
      <c r="CI660" s="58">
        <v>0</v>
      </c>
      <c r="CJ660" s="58">
        <v>342</v>
      </c>
      <c r="CK660" s="58">
        <v>0</v>
      </c>
      <c r="CL660" s="63">
        <v>5.5559999999999998E-2</v>
      </c>
      <c r="CM660" s="58">
        <v>0</v>
      </c>
      <c r="CN660" s="112"/>
      <c r="CO660" s="171"/>
      <c r="CP660" s="58">
        <v>4</v>
      </c>
      <c r="CQ660" s="58">
        <v>0</v>
      </c>
      <c r="CR660" s="58">
        <v>4</v>
      </c>
      <c r="CS660" s="64">
        <v>14</v>
      </c>
      <c r="CT660" s="64">
        <v>17</v>
      </c>
      <c r="CU660" s="63">
        <v>0.82352941180000006</v>
      </c>
      <c r="CV660" s="62">
        <v>0.99728260869999996</v>
      </c>
      <c r="CW660" s="62">
        <v>0.82352941180000006</v>
      </c>
      <c r="CX660" s="46">
        <f t="shared" si="107"/>
        <v>15.862507018662498</v>
      </c>
      <c r="CY660" s="60">
        <v>0</v>
      </c>
      <c r="CZ660" s="60">
        <v>0</v>
      </c>
      <c r="DA660" s="46">
        <f t="shared" si="108"/>
        <v>16.470588236000001</v>
      </c>
      <c r="DB660" s="60">
        <v>0</v>
      </c>
      <c r="DC660" s="60">
        <v>0</v>
      </c>
      <c r="DD660" s="66">
        <v>0</v>
      </c>
      <c r="DE660" s="49">
        <f t="shared" si="109"/>
        <v>0.69909395145216202</v>
      </c>
    </row>
    <row r="661" spans="1:109" x14ac:dyDescent="0.45">
      <c r="A661" s="56" t="s">
        <v>3450</v>
      </c>
      <c r="B661" s="57" t="s">
        <v>3451</v>
      </c>
      <c r="C661" s="56" t="s">
        <v>3452</v>
      </c>
      <c r="D661" s="56" t="s">
        <v>3453</v>
      </c>
      <c r="E661" s="56" t="s">
        <v>3454</v>
      </c>
      <c r="F661" s="56" t="s">
        <v>3322</v>
      </c>
      <c r="G661" s="56" t="s">
        <v>3323</v>
      </c>
      <c r="H661" s="56" t="s">
        <v>142</v>
      </c>
      <c r="I661" s="58">
        <v>0</v>
      </c>
      <c r="J661" s="59">
        <v>72</v>
      </c>
      <c r="K661" s="60">
        <v>2.5529999999999999</v>
      </c>
      <c r="L661" s="47">
        <f>IF(K661&lt;Benchmarks!C$9,0,IF(K661&lt;Benchmarks!D$9,1,IF(K661&lt;Benchmarks!E$9,2,IF(K661&lt;Benchmarks!F$9,3,IF(K661&lt;Benchmarks!G$9,4,IF(K661&lt;Benchmarks!H$9,5,6))))))</f>
        <v>4</v>
      </c>
      <c r="M661" s="62">
        <v>0.98175182480000001</v>
      </c>
      <c r="N661" s="46">
        <f t="shared" si="100"/>
        <v>3.9270072992</v>
      </c>
      <c r="O661" s="60">
        <v>1.0249999999999999</v>
      </c>
      <c r="P661" s="47">
        <f>IF(O661&lt;Benchmarks!C$8,0,IF(O661&lt;Benchmarks!D$8,1,IF(O661&lt;Benchmarks!E$8,2,IF(O661&lt;Benchmarks!F$8,3,IF(O661&lt;Benchmarks!G$8,4,IF(O661&lt;Benchmarks!H$8,5,6))))))</f>
        <v>1</v>
      </c>
      <c r="Q661" s="62">
        <v>1</v>
      </c>
      <c r="R661" s="46">
        <f t="shared" si="101"/>
        <v>1</v>
      </c>
      <c r="S661" s="60">
        <v>0.20300000000000001</v>
      </c>
      <c r="T661" s="47">
        <f>IF(S661&lt;Benchmarks!C$7,0,IF(S661&lt;Benchmarks!D$7,1,IF(S661&lt;Benchmarks!E$7,2,IF(S661&lt;Benchmarks!F$7,3,IF(S661&lt;Benchmarks!G$7,4,IF(S661&lt;Benchmarks!H$7,5,6))))))</f>
        <v>0</v>
      </c>
      <c r="U661" s="62">
        <v>1</v>
      </c>
      <c r="V661" s="46">
        <f t="shared" si="102"/>
        <v>0</v>
      </c>
      <c r="W661" s="60">
        <v>3.7810000000000001</v>
      </c>
      <c r="X661" s="44">
        <f>IF(W661&lt;Benchmarks!C$5,0,IF(W661&lt;Benchmarks!D$5,1,IF(W661&lt;Benchmarks!E$5,2,IF(W661&lt;Benchmarks!F$5,3,IF(W661&lt;Benchmarks!G$5,4,IF(W661&lt;Benchmarks!H$5,5,6))))))</f>
        <v>1</v>
      </c>
      <c r="Y661" s="62">
        <v>0.78102189779999998</v>
      </c>
      <c r="Z661" s="46">
        <f t="shared" si="103"/>
        <v>0.78102189779999998</v>
      </c>
      <c r="AA661" s="60">
        <v>3.4209999999999998</v>
      </c>
      <c r="AB661" s="44">
        <f>IF(AA661&lt;Benchmarks!C$6,0,IF(AA661&lt;Benchmarks!D$6,1,IF(AA661&lt;Benchmarks!E$6,2,IF(AA661&lt;Benchmarks!F$6,3,IF(AA661&lt;Benchmarks!G$6,4,IF(AA661&lt;Benchmarks!H$6,5,6))))))</f>
        <v>1</v>
      </c>
      <c r="AC661" s="62">
        <v>0.4615384615</v>
      </c>
      <c r="AD661" s="46">
        <f t="shared" si="104"/>
        <v>0.4615384615</v>
      </c>
      <c r="AE661" s="46">
        <f t="shared" si="105"/>
        <v>6.1695676585000001</v>
      </c>
      <c r="AF661" s="58">
        <v>30</v>
      </c>
      <c r="AG661" s="48">
        <f t="shared" si="106"/>
        <v>0.20565225528333334</v>
      </c>
      <c r="AH661" s="58">
        <v>0</v>
      </c>
      <c r="AI661" s="58">
        <v>0</v>
      </c>
      <c r="AJ661" s="58">
        <v>215</v>
      </c>
      <c r="AK661" s="58">
        <v>0</v>
      </c>
      <c r="AL661" s="62">
        <v>0</v>
      </c>
      <c r="AM661" s="58">
        <v>0</v>
      </c>
      <c r="AN661" s="58">
        <v>0</v>
      </c>
      <c r="AO661" s="58">
        <v>0</v>
      </c>
      <c r="AP661" s="58">
        <v>205</v>
      </c>
      <c r="AQ661" s="58">
        <v>0</v>
      </c>
      <c r="AR661" s="62">
        <v>0</v>
      </c>
      <c r="AS661" s="58">
        <v>0</v>
      </c>
      <c r="AT661" s="111"/>
      <c r="AU661" s="171"/>
      <c r="AV661" s="58">
        <v>6</v>
      </c>
      <c r="AW661" s="58">
        <v>0</v>
      </c>
      <c r="AX661" s="58">
        <v>6</v>
      </c>
      <c r="AY661" s="58">
        <v>0</v>
      </c>
      <c r="AZ661" s="58">
        <v>0</v>
      </c>
      <c r="BA661" s="58">
        <v>46</v>
      </c>
      <c r="BB661" s="58">
        <v>0</v>
      </c>
      <c r="BC661" s="62">
        <v>0</v>
      </c>
      <c r="BD661" s="58">
        <v>0</v>
      </c>
      <c r="BE661" s="111"/>
      <c r="BF661" s="171"/>
      <c r="BG661" s="58">
        <v>6</v>
      </c>
      <c r="BH661" s="58">
        <v>0</v>
      </c>
      <c r="BI661" s="58">
        <v>6</v>
      </c>
      <c r="BJ661" s="58">
        <v>6</v>
      </c>
      <c r="BK661" s="175"/>
      <c r="BL661" s="61">
        <v>1</v>
      </c>
      <c r="BM661" s="61">
        <v>232</v>
      </c>
      <c r="BN661" s="64">
        <v>0</v>
      </c>
      <c r="BO661" s="112"/>
      <c r="BP661" s="58">
        <v>1</v>
      </c>
      <c r="BQ661" s="61">
        <v>0</v>
      </c>
      <c r="BR661" s="61">
        <v>0</v>
      </c>
      <c r="BS661" s="61">
        <v>241</v>
      </c>
      <c r="BT661" s="64">
        <v>0</v>
      </c>
      <c r="BU661" s="63">
        <v>0</v>
      </c>
      <c r="BV661" s="64">
        <v>0</v>
      </c>
      <c r="BW661" s="112"/>
      <c r="BX661" s="64">
        <v>2</v>
      </c>
      <c r="BY661" s="64">
        <v>6</v>
      </c>
      <c r="BZ661" s="64">
        <v>6</v>
      </c>
      <c r="CA661" s="64">
        <v>6</v>
      </c>
      <c r="CB661" s="177"/>
      <c r="CC661" s="61">
        <v>1</v>
      </c>
      <c r="CD661" s="61">
        <v>77</v>
      </c>
      <c r="CE661" s="64">
        <v>0</v>
      </c>
      <c r="CF661" s="112"/>
      <c r="CG661" s="58">
        <v>1</v>
      </c>
      <c r="CH661" s="58">
        <v>14</v>
      </c>
      <c r="CI661" s="58">
        <v>0</v>
      </c>
      <c r="CJ661" s="58">
        <v>62</v>
      </c>
      <c r="CK661" s="58">
        <v>0</v>
      </c>
      <c r="CL661" s="63">
        <v>0.22581000000000001</v>
      </c>
      <c r="CM661" s="58">
        <v>0</v>
      </c>
      <c r="CN661" s="112"/>
      <c r="CO661" s="171"/>
      <c r="CP661" s="58">
        <v>0</v>
      </c>
      <c r="CQ661" s="58">
        <v>0</v>
      </c>
      <c r="CR661" s="58">
        <v>0</v>
      </c>
      <c r="CS661" s="64">
        <v>12</v>
      </c>
      <c r="CT661" s="64">
        <v>17</v>
      </c>
      <c r="CU661" s="63">
        <v>0.70588235290000001</v>
      </c>
      <c r="CV661" s="62">
        <v>0.97142857140000005</v>
      </c>
      <c r="CW661" s="62">
        <v>0.70588235290000001</v>
      </c>
      <c r="CX661" s="46">
        <f t="shared" si="107"/>
        <v>5.3983717011875001</v>
      </c>
      <c r="CY661" s="60">
        <v>0</v>
      </c>
      <c r="CZ661" s="60">
        <v>0</v>
      </c>
      <c r="DA661" s="46">
        <f t="shared" si="108"/>
        <v>14.117647057999999</v>
      </c>
      <c r="DB661" s="60">
        <v>0</v>
      </c>
      <c r="DC661" s="60">
        <v>0</v>
      </c>
      <c r="DD661" s="66">
        <v>0</v>
      </c>
      <c r="DE661" s="49">
        <f t="shared" si="109"/>
        <v>0.4219679731716216</v>
      </c>
    </row>
    <row r="662" spans="1:109" x14ac:dyDescent="0.45">
      <c r="A662" s="56" t="s">
        <v>3455</v>
      </c>
      <c r="B662" s="57" t="s">
        <v>3456</v>
      </c>
      <c r="C662" s="56" t="s">
        <v>3457</v>
      </c>
      <c r="D662" s="56" t="s">
        <v>3458</v>
      </c>
      <c r="E662" s="56" t="s">
        <v>3459</v>
      </c>
      <c r="F662" s="56" t="s">
        <v>3322</v>
      </c>
      <c r="G662" s="56" t="s">
        <v>3323</v>
      </c>
      <c r="H662" s="56" t="s">
        <v>142</v>
      </c>
      <c r="I662" s="58">
        <v>0</v>
      </c>
      <c r="J662" s="59">
        <v>105</v>
      </c>
      <c r="K662" s="60">
        <v>1.55</v>
      </c>
      <c r="L662" s="47">
        <f>IF(K662&lt;Benchmarks!C$9,0,IF(K662&lt;Benchmarks!D$9,1,IF(K662&lt;Benchmarks!E$9,2,IF(K662&lt;Benchmarks!F$9,3,IF(K662&lt;Benchmarks!G$9,4,IF(K662&lt;Benchmarks!H$9,5,6))))))</f>
        <v>0</v>
      </c>
      <c r="M662" s="62">
        <v>0.47445255469999997</v>
      </c>
      <c r="N662" s="46">
        <f t="shared" si="100"/>
        <v>0</v>
      </c>
      <c r="O662" s="60">
        <v>1.1779999999999999</v>
      </c>
      <c r="P662" s="47">
        <f>IF(O662&lt;Benchmarks!C$8,0,IF(O662&lt;Benchmarks!D$8,1,IF(O662&lt;Benchmarks!E$8,2,IF(O662&lt;Benchmarks!F$8,3,IF(O662&lt;Benchmarks!G$8,4,IF(O662&lt;Benchmarks!H$8,5,6))))))</f>
        <v>4</v>
      </c>
      <c r="Q662" s="62">
        <v>1</v>
      </c>
      <c r="R662" s="46">
        <f t="shared" si="101"/>
        <v>4</v>
      </c>
      <c r="S662" s="60">
        <v>0.314</v>
      </c>
      <c r="T662" s="47">
        <f>IF(S662&lt;Benchmarks!C$7,0,IF(S662&lt;Benchmarks!D$7,1,IF(S662&lt;Benchmarks!E$7,2,IF(S662&lt;Benchmarks!F$7,3,IF(S662&lt;Benchmarks!G$7,4,IF(S662&lt;Benchmarks!H$7,5,6))))))</f>
        <v>1</v>
      </c>
      <c r="U662" s="62">
        <v>1</v>
      </c>
      <c r="V662" s="46">
        <f t="shared" si="102"/>
        <v>1</v>
      </c>
      <c r="W662" s="60">
        <v>3.0409999999999999</v>
      </c>
      <c r="X662" s="44">
        <f>IF(W662&lt;Benchmarks!C$5,0,IF(W662&lt;Benchmarks!D$5,1,IF(W662&lt;Benchmarks!E$5,2,IF(W662&lt;Benchmarks!F$5,3,IF(W662&lt;Benchmarks!G$5,4,IF(W662&lt;Benchmarks!H$5,5,6))))))</f>
        <v>0</v>
      </c>
      <c r="Y662" s="62">
        <v>1</v>
      </c>
      <c r="Z662" s="46">
        <f t="shared" si="103"/>
        <v>0</v>
      </c>
      <c r="AA662" s="60">
        <v>2.8809999999999998</v>
      </c>
      <c r="AB662" s="44">
        <f>IF(AA662&lt;Benchmarks!C$6,0,IF(AA662&lt;Benchmarks!D$6,1,IF(AA662&lt;Benchmarks!E$6,2,IF(AA662&lt;Benchmarks!F$6,3,IF(AA662&lt;Benchmarks!G$6,4,IF(AA662&lt;Benchmarks!H$6,5,6))))))</f>
        <v>0</v>
      </c>
      <c r="AC662" s="62">
        <v>1</v>
      </c>
      <c r="AD662" s="46">
        <f t="shared" si="104"/>
        <v>0</v>
      </c>
      <c r="AE662" s="46">
        <f t="shared" si="105"/>
        <v>5</v>
      </c>
      <c r="AF662" s="58">
        <v>30</v>
      </c>
      <c r="AG662" s="48">
        <f t="shared" si="106"/>
        <v>0.16666666666666666</v>
      </c>
      <c r="AH662" s="58">
        <v>25</v>
      </c>
      <c r="AI662" s="58">
        <v>0</v>
      </c>
      <c r="AJ662" s="58">
        <v>269</v>
      </c>
      <c r="AK662" s="58">
        <v>0</v>
      </c>
      <c r="AL662" s="62">
        <v>9.2939999999999995E-2</v>
      </c>
      <c r="AM662" s="58">
        <v>0</v>
      </c>
      <c r="AN662" s="58">
        <v>25</v>
      </c>
      <c r="AO662" s="58">
        <v>0</v>
      </c>
      <c r="AP662" s="58">
        <v>320</v>
      </c>
      <c r="AQ662" s="58">
        <v>0</v>
      </c>
      <c r="AR662" s="62">
        <v>7.8130000000000005E-2</v>
      </c>
      <c r="AS662" s="58">
        <v>0</v>
      </c>
      <c r="AT662" s="62">
        <v>0.1824340971</v>
      </c>
      <c r="AU662" s="58">
        <v>0</v>
      </c>
      <c r="AV662" s="58">
        <v>0</v>
      </c>
      <c r="AW662" s="58">
        <v>1</v>
      </c>
      <c r="AX662" s="58">
        <v>1</v>
      </c>
      <c r="AY662" s="171"/>
      <c r="AZ662" s="58">
        <v>1</v>
      </c>
      <c r="BA662" s="58">
        <v>74</v>
      </c>
      <c r="BB662" s="58">
        <v>0</v>
      </c>
      <c r="BC662" s="111"/>
      <c r="BD662" s="58">
        <v>1</v>
      </c>
      <c r="BE662" s="111"/>
      <c r="BF662" s="58">
        <v>2</v>
      </c>
      <c r="BG662" s="58">
        <v>3</v>
      </c>
      <c r="BH662" s="58">
        <v>5</v>
      </c>
      <c r="BI662" s="58">
        <v>5</v>
      </c>
      <c r="BJ662" s="58">
        <v>5</v>
      </c>
      <c r="BK662" s="61">
        <v>0</v>
      </c>
      <c r="BL662" s="61">
        <v>0</v>
      </c>
      <c r="BM662" s="61">
        <v>280</v>
      </c>
      <c r="BN662" s="64">
        <v>0</v>
      </c>
      <c r="BO662" s="63">
        <v>0</v>
      </c>
      <c r="BP662" s="58">
        <v>0</v>
      </c>
      <c r="BQ662" s="61">
        <v>0</v>
      </c>
      <c r="BR662" s="61">
        <v>0</v>
      </c>
      <c r="BS662" s="61">
        <v>333</v>
      </c>
      <c r="BT662" s="64">
        <v>0</v>
      </c>
      <c r="BU662" s="63">
        <v>0</v>
      </c>
      <c r="BV662" s="64">
        <v>0</v>
      </c>
      <c r="BW662" s="112"/>
      <c r="BX662" s="172"/>
      <c r="BY662" s="64">
        <v>6</v>
      </c>
      <c r="BZ662" s="64">
        <v>0</v>
      </c>
      <c r="CA662" s="64">
        <v>6</v>
      </c>
      <c r="CB662" s="65">
        <v>14</v>
      </c>
      <c r="CC662" s="61">
        <v>0</v>
      </c>
      <c r="CD662" s="61">
        <v>209</v>
      </c>
      <c r="CE662" s="64">
        <v>0</v>
      </c>
      <c r="CF662" s="63">
        <v>6.6989999999999994E-2</v>
      </c>
      <c r="CG662" s="58">
        <v>0</v>
      </c>
      <c r="CH662" s="58">
        <v>63</v>
      </c>
      <c r="CI662" s="58">
        <v>0</v>
      </c>
      <c r="CJ662" s="58">
        <v>324</v>
      </c>
      <c r="CK662" s="58">
        <v>0</v>
      </c>
      <c r="CL662" s="63">
        <v>0.19444</v>
      </c>
      <c r="CM662" s="58">
        <v>0</v>
      </c>
      <c r="CN662" s="112"/>
      <c r="CO662" s="171"/>
      <c r="CP662" s="58">
        <v>0</v>
      </c>
      <c r="CQ662" s="58">
        <v>0</v>
      </c>
      <c r="CR662" s="58">
        <v>0</v>
      </c>
      <c r="CS662" s="64">
        <v>11</v>
      </c>
      <c r="CT662" s="64">
        <v>17</v>
      </c>
      <c r="CU662" s="63">
        <v>0.64705882349999999</v>
      </c>
      <c r="CV662" s="62">
        <v>0.99401197600000002</v>
      </c>
      <c r="CW662" s="62">
        <v>0.64705882349999999</v>
      </c>
      <c r="CX662" s="46">
        <f t="shared" si="107"/>
        <v>4.375</v>
      </c>
      <c r="CY662" s="60">
        <v>0</v>
      </c>
      <c r="CZ662" s="60">
        <v>0</v>
      </c>
      <c r="DA662" s="46">
        <f t="shared" si="108"/>
        <v>12.94117647</v>
      </c>
      <c r="DB662" s="60">
        <v>0</v>
      </c>
      <c r="DC662" s="60">
        <v>0</v>
      </c>
      <c r="DD662" s="66">
        <v>0</v>
      </c>
      <c r="DE662" s="49">
        <f t="shared" si="109"/>
        <v>0.37440381556756763</v>
      </c>
    </row>
    <row r="663" spans="1:109" x14ac:dyDescent="0.45">
      <c r="A663" s="56" t="s">
        <v>3460</v>
      </c>
      <c r="B663" s="57" t="s">
        <v>3461</v>
      </c>
      <c r="C663" s="56" t="s">
        <v>3462</v>
      </c>
      <c r="D663" s="56" t="s">
        <v>3463</v>
      </c>
      <c r="E663" s="56" t="s">
        <v>3464</v>
      </c>
      <c r="F663" s="56" t="s">
        <v>3322</v>
      </c>
      <c r="G663" s="56" t="s">
        <v>3323</v>
      </c>
      <c r="H663" s="56" t="s">
        <v>142</v>
      </c>
      <c r="I663" s="58">
        <v>0</v>
      </c>
      <c r="J663" s="59">
        <v>99</v>
      </c>
      <c r="K663" s="60">
        <v>2.6789999999999998</v>
      </c>
      <c r="L663" s="47">
        <f>IF(K663&lt;Benchmarks!C$9,0,IF(K663&lt;Benchmarks!D$9,1,IF(K663&lt;Benchmarks!E$9,2,IF(K663&lt;Benchmarks!F$9,3,IF(K663&lt;Benchmarks!G$9,4,IF(K663&lt;Benchmarks!H$9,5,6))))))</f>
        <v>4</v>
      </c>
      <c r="M663" s="62">
        <v>0.98175182480000001</v>
      </c>
      <c r="N663" s="46">
        <f t="shared" si="100"/>
        <v>3.9270072992</v>
      </c>
      <c r="O663" s="60">
        <v>1.1739999999999999</v>
      </c>
      <c r="P663" s="47">
        <f>IF(O663&lt;Benchmarks!C$8,0,IF(O663&lt;Benchmarks!D$8,1,IF(O663&lt;Benchmarks!E$8,2,IF(O663&lt;Benchmarks!F$8,3,IF(O663&lt;Benchmarks!G$8,4,IF(O663&lt;Benchmarks!H$8,5,6))))))</f>
        <v>4</v>
      </c>
      <c r="Q663" s="62">
        <v>1</v>
      </c>
      <c r="R663" s="46">
        <f t="shared" si="101"/>
        <v>4</v>
      </c>
      <c r="S663" s="60">
        <v>0.29399999999999998</v>
      </c>
      <c r="T663" s="47">
        <f>IF(S663&lt;Benchmarks!C$7,0,IF(S663&lt;Benchmarks!D$7,1,IF(S663&lt;Benchmarks!E$7,2,IF(S663&lt;Benchmarks!F$7,3,IF(S663&lt;Benchmarks!G$7,4,IF(S663&lt;Benchmarks!H$7,5,6))))))</f>
        <v>0</v>
      </c>
      <c r="U663" s="62">
        <v>1</v>
      </c>
      <c r="V663" s="46">
        <f t="shared" si="102"/>
        <v>0</v>
      </c>
      <c r="W663" s="60">
        <v>4.1470000000000002</v>
      </c>
      <c r="X663" s="44">
        <f>IF(W663&lt;Benchmarks!C$5,0,IF(W663&lt;Benchmarks!D$5,1,IF(W663&lt;Benchmarks!E$5,2,IF(W663&lt;Benchmarks!F$5,3,IF(W663&lt;Benchmarks!G$5,4,IF(W663&lt;Benchmarks!H$5,5,6))))))</f>
        <v>4</v>
      </c>
      <c r="Y663" s="62">
        <v>0.95985401459999997</v>
      </c>
      <c r="Z663" s="46">
        <f t="shared" si="103"/>
        <v>3.8394160583999999</v>
      </c>
      <c r="AA663" s="60">
        <v>3.9209999999999998</v>
      </c>
      <c r="AB663" s="44">
        <f>IF(AA663&lt;Benchmarks!C$6,0,IF(AA663&lt;Benchmarks!D$6,1,IF(AA663&lt;Benchmarks!E$6,2,IF(AA663&lt;Benchmarks!F$6,3,IF(AA663&lt;Benchmarks!G$6,4,IF(AA663&lt;Benchmarks!H$6,5,6))))))</f>
        <v>5</v>
      </c>
      <c r="AC663" s="62">
        <v>0.98717948720000004</v>
      </c>
      <c r="AD663" s="46">
        <f t="shared" si="104"/>
        <v>4.9358974360000003</v>
      </c>
      <c r="AE663" s="46">
        <f t="shared" si="105"/>
        <v>16.702320793600002</v>
      </c>
      <c r="AF663" s="58">
        <v>30</v>
      </c>
      <c r="AG663" s="48">
        <f t="shared" si="106"/>
        <v>0.55674402645333343</v>
      </c>
      <c r="AH663" s="58">
        <v>14</v>
      </c>
      <c r="AI663" s="58">
        <v>0</v>
      </c>
      <c r="AJ663" s="58">
        <v>258</v>
      </c>
      <c r="AK663" s="58">
        <v>0</v>
      </c>
      <c r="AL663" s="62">
        <v>5.4260000000000003E-2</v>
      </c>
      <c r="AM663" s="58">
        <v>0</v>
      </c>
      <c r="AN663" s="58">
        <v>24</v>
      </c>
      <c r="AO663" s="58">
        <v>0</v>
      </c>
      <c r="AP663" s="58">
        <v>274</v>
      </c>
      <c r="AQ663" s="58">
        <v>0</v>
      </c>
      <c r="AR663" s="62">
        <v>8.7590000000000001E-2</v>
      </c>
      <c r="AS663" s="58">
        <v>0</v>
      </c>
      <c r="AT663" s="111"/>
      <c r="AU663" s="171"/>
      <c r="AV663" s="58">
        <v>0</v>
      </c>
      <c r="AW663" s="58">
        <v>0</v>
      </c>
      <c r="AX663" s="58">
        <v>0</v>
      </c>
      <c r="AY663" s="171"/>
      <c r="AZ663" s="58">
        <v>1</v>
      </c>
      <c r="BA663" s="58">
        <v>66</v>
      </c>
      <c r="BB663" s="58">
        <v>0</v>
      </c>
      <c r="BC663" s="111"/>
      <c r="BD663" s="58">
        <v>1</v>
      </c>
      <c r="BE663" s="111"/>
      <c r="BF663" s="171"/>
      <c r="BG663" s="58">
        <v>0</v>
      </c>
      <c r="BH663" s="58">
        <v>0</v>
      </c>
      <c r="BI663" s="58">
        <v>0</v>
      </c>
      <c r="BJ663" s="58">
        <v>0</v>
      </c>
      <c r="BK663" s="175"/>
      <c r="BL663" s="61">
        <v>1</v>
      </c>
      <c r="BM663" s="61">
        <v>284</v>
      </c>
      <c r="BN663" s="64">
        <v>0</v>
      </c>
      <c r="BO663" s="112"/>
      <c r="BP663" s="58">
        <v>1</v>
      </c>
      <c r="BQ663" s="175"/>
      <c r="BR663" s="61">
        <v>1</v>
      </c>
      <c r="BS663" s="61">
        <v>298</v>
      </c>
      <c r="BT663" s="64">
        <v>0</v>
      </c>
      <c r="BU663" s="112"/>
      <c r="BV663" s="64">
        <v>1</v>
      </c>
      <c r="BW663" s="63">
        <v>4.64015152E-2</v>
      </c>
      <c r="BX663" s="64">
        <v>0</v>
      </c>
      <c r="BY663" s="64">
        <v>3</v>
      </c>
      <c r="BZ663" s="64">
        <v>0</v>
      </c>
      <c r="CA663" s="64">
        <v>3</v>
      </c>
      <c r="CB663" s="177"/>
      <c r="CC663" s="61">
        <v>1</v>
      </c>
      <c r="CD663" s="61">
        <v>209</v>
      </c>
      <c r="CE663" s="64">
        <v>0</v>
      </c>
      <c r="CF663" s="112"/>
      <c r="CG663" s="58">
        <v>1</v>
      </c>
      <c r="CH663" s="58">
        <v>23</v>
      </c>
      <c r="CI663" s="58">
        <v>0</v>
      </c>
      <c r="CJ663" s="58">
        <v>257</v>
      </c>
      <c r="CK663" s="58">
        <v>0</v>
      </c>
      <c r="CL663" s="63">
        <v>8.949E-2</v>
      </c>
      <c r="CM663" s="58">
        <v>0</v>
      </c>
      <c r="CN663" s="112"/>
      <c r="CO663" s="171"/>
      <c r="CP663" s="58">
        <v>2</v>
      </c>
      <c r="CQ663" s="58">
        <v>0</v>
      </c>
      <c r="CR663" s="58">
        <v>2</v>
      </c>
      <c r="CS663" s="64">
        <v>5</v>
      </c>
      <c r="CT663" s="64">
        <v>17</v>
      </c>
      <c r="CU663" s="63">
        <v>0.29411764709999999</v>
      </c>
      <c r="CV663" s="62">
        <v>0.99661016950000003</v>
      </c>
      <c r="CW663" s="62">
        <v>0.29411764709999999</v>
      </c>
      <c r="CX663" s="46">
        <f t="shared" si="107"/>
        <v>14.614530694400003</v>
      </c>
      <c r="CY663" s="60">
        <v>0</v>
      </c>
      <c r="CZ663" s="60">
        <v>0</v>
      </c>
      <c r="DA663" s="46">
        <f t="shared" si="108"/>
        <v>5.8823529419999998</v>
      </c>
      <c r="DB663" s="60">
        <v>0</v>
      </c>
      <c r="DC663" s="60">
        <v>0</v>
      </c>
      <c r="DD663" s="66">
        <v>0</v>
      </c>
      <c r="DE663" s="49">
        <f t="shared" si="109"/>
        <v>0.4431758624086487</v>
      </c>
    </row>
    <row r="664" spans="1:109" x14ac:dyDescent="0.45">
      <c r="A664" s="56" t="s">
        <v>3465</v>
      </c>
      <c r="B664" s="57" t="s">
        <v>3466</v>
      </c>
      <c r="C664" s="56" t="s">
        <v>3467</v>
      </c>
      <c r="D664" s="56" t="s">
        <v>3468</v>
      </c>
      <c r="E664" s="56" t="s">
        <v>3469</v>
      </c>
      <c r="F664" s="56" t="s">
        <v>3322</v>
      </c>
      <c r="G664" s="56" t="s">
        <v>3323</v>
      </c>
      <c r="H664" s="56" t="s">
        <v>142</v>
      </c>
      <c r="I664" s="58">
        <v>0</v>
      </c>
      <c r="J664" s="59">
        <v>144</v>
      </c>
      <c r="K664" s="60">
        <v>2.831</v>
      </c>
      <c r="L664" s="47">
        <f>IF(K664&lt;Benchmarks!C$9,0,IF(K664&lt;Benchmarks!D$9,1,IF(K664&lt;Benchmarks!E$9,2,IF(K664&lt;Benchmarks!F$9,3,IF(K664&lt;Benchmarks!G$9,4,IF(K664&lt;Benchmarks!H$9,5,6))))))</f>
        <v>5</v>
      </c>
      <c r="M664" s="62">
        <v>0.89051094890000004</v>
      </c>
      <c r="N664" s="46">
        <f t="shared" si="100"/>
        <v>4.4525547445000004</v>
      </c>
      <c r="O664" s="60">
        <v>1.2450000000000001</v>
      </c>
      <c r="P664" s="47">
        <f>IF(O664&lt;Benchmarks!C$8,0,IF(O664&lt;Benchmarks!D$8,1,IF(O664&lt;Benchmarks!E$8,2,IF(O664&lt;Benchmarks!F$8,3,IF(O664&lt;Benchmarks!G$8,4,IF(O664&lt;Benchmarks!H$8,5,6))))))</f>
        <v>5</v>
      </c>
      <c r="Q664" s="62">
        <v>1</v>
      </c>
      <c r="R664" s="46">
        <f t="shared" si="101"/>
        <v>5</v>
      </c>
      <c r="S664" s="60">
        <v>0.30399999999999999</v>
      </c>
      <c r="T664" s="47">
        <f>IF(S664&lt;Benchmarks!C$7,0,IF(S664&lt;Benchmarks!D$7,1,IF(S664&lt;Benchmarks!E$7,2,IF(S664&lt;Benchmarks!F$7,3,IF(S664&lt;Benchmarks!G$7,4,IF(S664&lt;Benchmarks!H$7,5,6))))))</f>
        <v>0</v>
      </c>
      <c r="U664" s="62">
        <v>1</v>
      </c>
      <c r="V664" s="46">
        <f t="shared" si="102"/>
        <v>0</v>
      </c>
      <c r="W664" s="60">
        <v>4.38</v>
      </c>
      <c r="X664" s="44">
        <f>IF(W664&lt;Benchmarks!C$5,0,IF(W664&lt;Benchmarks!D$5,1,IF(W664&lt;Benchmarks!E$5,2,IF(W664&lt;Benchmarks!F$5,3,IF(W664&lt;Benchmarks!G$5,4,IF(W664&lt;Benchmarks!H$5,5,6))))))</f>
        <v>5</v>
      </c>
      <c r="Y664" s="62">
        <v>0.89781021900000002</v>
      </c>
      <c r="Z664" s="46">
        <f t="shared" si="103"/>
        <v>4.4890510949999998</v>
      </c>
      <c r="AA664" s="60">
        <v>3.8250000000000002</v>
      </c>
      <c r="AB664" s="44">
        <f>IF(AA664&lt;Benchmarks!C$6,0,IF(AA664&lt;Benchmarks!D$6,1,IF(AA664&lt;Benchmarks!E$6,2,IF(AA664&lt;Benchmarks!F$6,3,IF(AA664&lt;Benchmarks!G$6,4,IF(AA664&lt;Benchmarks!H$6,5,6))))))</f>
        <v>4</v>
      </c>
      <c r="AC664" s="62">
        <v>0.6538461538</v>
      </c>
      <c r="AD664" s="46">
        <f t="shared" si="104"/>
        <v>2.6153846152</v>
      </c>
      <c r="AE664" s="46">
        <f t="shared" si="105"/>
        <v>16.556990454699999</v>
      </c>
      <c r="AF664" s="58">
        <v>30</v>
      </c>
      <c r="AG664" s="48">
        <f t="shared" si="106"/>
        <v>0.55189968182333327</v>
      </c>
      <c r="AH664" s="58">
        <v>29</v>
      </c>
      <c r="AI664" s="58">
        <v>0</v>
      </c>
      <c r="AJ664" s="58">
        <v>337</v>
      </c>
      <c r="AK664" s="58">
        <v>0</v>
      </c>
      <c r="AL664" s="62">
        <v>8.6050000000000001E-2</v>
      </c>
      <c r="AM664" s="58">
        <v>0</v>
      </c>
      <c r="AN664" s="58">
        <v>23</v>
      </c>
      <c r="AO664" s="58">
        <v>0</v>
      </c>
      <c r="AP664" s="58">
        <v>392</v>
      </c>
      <c r="AQ664" s="58">
        <v>0</v>
      </c>
      <c r="AR664" s="62">
        <v>5.867E-2</v>
      </c>
      <c r="AS664" s="58">
        <v>0</v>
      </c>
      <c r="AT664" s="62">
        <v>0.36855566029999998</v>
      </c>
      <c r="AU664" s="58">
        <v>0</v>
      </c>
      <c r="AV664" s="58">
        <v>2</v>
      </c>
      <c r="AW664" s="58">
        <v>3</v>
      </c>
      <c r="AX664" s="58">
        <v>3</v>
      </c>
      <c r="AY664" s="171"/>
      <c r="AZ664" s="58">
        <v>1</v>
      </c>
      <c r="BA664" s="58">
        <v>104</v>
      </c>
      <c r="BB664" s="58">
        <v>0</v>
      </c>
      <c r="BC664" s="111"/>
      <c r="BD664" s="58">
        <v>1</v>
      </c>
      <c r="BE664" s="111"/>
      <c r="BF664" s="58">
        <v>2</v>
      </c>
      <c r="BG664" s="58">
        <v>0</v>
      </c>
      <c r="BH664" s="58">
        <v>1</v>
      </c>
      <c r="BI664" s="58">
        <v>1</v>
      </c>
      <c r="BJ664" s="58">
        <v>3</v>
      </c>
      <c r="BK664" s="175"/>
      <c r="BL664" s="61">
        <v>1</v>
      </c>
      <c r="BM664" s="61">
        <v>440</v>
      </c>
      <c r="BN664" s="64">
        <v>0</v>
      </c>
      <c r="BO664" s="112"/>
      <c r="BP664" s="58">
        <v>1</v>
      </c>
      <c r="BQ664" s="175"/>
      <c r="BR664" s="61">
        <v>1</v>
      </c>
      <c r="BS664" s="61">
        <v>454</v>
      </c>
      <c r="BT664" s="64">
        <v>0</v>
      </c>
      <c r="BU664" s="112"/>
      <c r="BV664" s="64">
        <v>1</v>
      </c>
      <c r="BW664" s="63">
        <v>0.19281524929999999</v>
      </c>
      <c r="BX664" s="64">
        <v>0</v>
      </c>
      <c r="BY664" s="64">
        <v>3</v>
      </c>
      <c r="BZ664" s="64">
        <v>1</v>
      </c>
      <c r="CA664" s="64">
        <v>3</v>
      </c>
      <c r="CB664" s="65">
        <v>11</v>
      </c>
      <c r="CC664" s="61">
        <v>0</v>
      </c>
      <c r="CD664" s="61">
        <v>258</v>
      </c>
      <c r="CE664" s="64">
        <v>0</v>
      </c>
      <c r="CF664" s="63">
        <v>4.2639999999999997E-2</v>
      </c>
      <c r="CG664" s="58">
        <v>0</v>
      </c>
      <c r="CH664" s="58">
        <v>15</v>
      </c>
      <c r="CI664" s="58">
        <v>0</v>
      </c>
      <c r="CJ664" s="58">
        <v>256</v>
      </c>
      <c r="CK664" s="58">
        <v>0</v>
      </c>
      <c r="CL664" s="63">
        <v>5.8590000000000003E-2</v>
      </c>
      <c r="CM664" s="58">
        <v>0</v>
      </c>
      <c r="CN664" s="112"/>
      <c r="CO664" s="171"/>
      <c r="CP664" s="58">
        <v>4</v>
      </c>
      <c r="CQ664" s="58">
        <v>0</v>
      </c>
      <c r="CR664" s="58">
        <v>4</v>
      </c>
      <c r="CS664" s="64">
        <v>10</v>
      </c>
      <c r="CT664" s="64">
        <v>17</v>
      </c>
      <c r="CU664" s="63">
        <v>0.58823529409999997</v>
      </c>
      <c r="CV664" s="62">
        <v>0.94537815130000002</v>
      </c>
      <c r="CW664" s="62">
        <v>0.29411764709999999</v>
      </c>
      <c r="CX664" s="46">
        <f t="shared" si="107"/>
        <v>14.487366647862498</v>
      </c>
      <c r="CY664" s="60">
        <v>0</v>
      </c>
      <c r="CZ664" s="60">
        <v>0</v>
      </c>
      <c r="DA664" s="46">
        <f t="shared" si="108"/>
        <v>5.8823529419999998</v>
      </c>
      <c r="DB664" s="60">
        <v>0</v>
      </c>
      <c r="DC664" s="60">
        <v>0</v>
      </c>
      <c r="DD664" s="66">
        <v>0</v>
      </c>
      <c r="DE664" s="49">
        <f t="shared" si="109"/>
        <v>0.44042636951054048</v>
      </c>
    </row>
    <row r="665" spans="1:109" x14ac:dyDescent="0.45">
      <c r="A665" s="56" t="s">
        <v>3470</v>
      </c>
      <c r="B665" s="57" t="s">
        <v>3471</v>
      </c>
      <c r="C665" s="56" t="s">
        <v>3472</v>
      </c>
      <c r="D665" s="56" t="s">
        <v>3473</v>
      </c>
      <c r="E665" s="56" t="s">
        <v>3474</v>
      </c>
      <c r="F665" s="56" t="s">
        <v>3322</v>
      </c>
      <c r="G665" s="56" t="s">
        <v>3323</v>
      </c>
      <c r="H665" s="56" t="s">
        <v>142</v>
      </c>
      <c r="I665" s="58">
        <v>0</v>
      </c>
      <c r="J665" s="59">
        <v>71</v>
      </c>
      <c r="K665" s="60">
        <v>2.2130000000000001</v>
      </c>
      <c r="L665" s="47">
        <f>IF(K665&lt;Benchmarks!C$9,0,IF(K665&lt;Benchmarks!D$9,1,IF(K665&lt;Benchmarks!E$9,2,IF(K665&lt;Benchmarks!F$9,3,IF(K665&lt;Benchmarks!G$9,4,IF(K665&lt;Benchmarks!H$9,5,6))))))</f>
        <v>1</v>
      </c>
      <c r="M665" s="62">
        <v>0.5656934307</v>
      </c>
      <c r="N665" s="46">
        <f t="shared" si="100"/>
        <v>0.5656934307</v>
      </c>
      <c r="O665" s="60">
        <v>1.1479999999999999</v>
      </c>
      <c r="P665" s="47">
        <f>IF(O665&lt;Benchmarks!C$8,0,IF(O665&lt;Benchmarks!D$8,1,IF(O665&lt;Benchmarks!E$8,2,IF(O665&lt;Benchmarks!F$8,3,IF(O665&lt;Benchmarks!G$8,4,IF(O665&lt;Benchmarks!H$8,5,6))))))</f>
        <v>3</v>
      </c>
      <c r="Q665" s="62">
        <v>1</v>
      </c>
      <c r="R665" s="46">
        <f t="shared" si="101"/>
        <v>3</v>
      </c>
      <c r="S665" s="60">
        <v>0.37</v>
      </c>
      <c r="T665" s="47">
        <f>IF(S665&lt;Benchmarks!C$7,0,IF(S665&lt;Benchmarks!D$7,1,IF(S665&lt;Benchmarks!E$7,2,IF(S665&lt;Benchmarks!F$7,3,IF(S665&lt;Benchmarks!G$7,4,IF(S665&lt;Benchmarks!H$7,5,6))))))</f>
        <v>2</v>
      </c>
      <c r="U665" s="62">
        <v>1</v>
      </c>
      <c r="V665" s="46">
        <f t="shared" si="102"/>
        <v>2</v>
      </c>
      <c r="W665" s="60">
        <v>3.7320000000000002</v>
      </c>
      <c r="X665" s="44">
        <f>IF(W665&lt;Benchmarks!C$5,0,IF(W665&lt;Benchmarks!D$5,1,IF(W665&lt;Benchmarks!E$5,2,IF(W665&lt;Benchmarks!F$5,3,IF(W665&lt;Benchmarks!G$5,4,IF(W665&lt;Benchmarks!H$5,5,6))))))</f>
        <v>1</v>
      </c>
      <c r="Y665" s="62">
        <v>0.93065693429999996</v>
      </c>
      <c r="Z665" s="46">
        <f t="shared" si="103"/>
        <v>0.93065693429999996</v>
      </c>
      <c r="AA665" s="60">
        <v>3.34</v>
      </c>
      <c r="AB665" s="44">
        <f>IF(AA665&lt;Benchmarks!C$6,0,IF(AA665&lt;Benchmarks!D$6,1,IF(AA665&lt;Benchmarks!E$6,2,IF(AA665&lt;Benchmarks!F$6,3,IF(AA665&lt;Benchmarks!G$6,4,IF(AA665&lt;Benchmarks!H$6,5,6))))))</f>
        <v>1</v>
      </c>
      <c r="AC665" s="62">
        <v>0.79487179490000004</v>
      </c>
      <c r="AD665" s="46">
        <f t="shared" si="104"/>
        <v>0.79487179490000004</v>
      </c>
      <c r="AE665" s="46">
        <f t="shared" si="105"/>
        <v>7.2912221599000002</v>
      </c>
      <c r="AF665" s="58">
        <v>30</v>
      </c>
      <c r="AG665" s="48">
        <f t="shared" si="106"/>
        <v>0.24304073866333334</v>
      </c>
      <c r="AH665" s="171"/>
      <c r="AI665" s="58">
        <v>1</v>
      </c>
      <c r="AJ665" s="58">
        <v>97</v>
      </c>
      <c r="AK665" s="58">
        <v>0</v>
      </c>
      <c r="AL665" s="111"/>
      <c r="AM665" s="58">
        <v>1</v>
      </c>
      <c r="AN665" s="171"/>
      <c r="AO665" s="58">
        <v>1</v>
      </c>
      <c r="AP665" s="58">
        <v>108</v>
      </c>
      <c r="AQ665" s="58">
        <v>0</v>
      </c>
      <c r="AR665" s="111"/>
      <c r="AS665" s="58">
        <v>1</v>
      </c>
      <c r="AT665" s="62">
        <v>0.13194269920000001</v>
      </c>
      <c r="AU665" s="58">
        <v>0</v>
      </c>
      <c r="AV665" s="58">
        <v>3</v>
      </c>
      <c r="AW665" s="58">
        <v>1</v>
      </c>
      <c r="AX665" s="58">
        <v>3</v>
      </c>
      <c r="AY665" s="58">
        <v>0</v>
      </c>
      <c r="AZ665" s="58">
        <v>0</v>
      </c>
      <c r="BA665" s="171"/>
      <c r="BB665" s="58">
        <v>4</v>
      </c>
      <c r="BC665" s="111"/>
      <c r="BD665" s="58">
        <v>4</v>
      </c>
      <c r="BE665" s="111"/>
      <c r="BF665" s="171"/>
      <c r="BG665" s="171"/>
      <c r="BH665" s="171"/>
      <c r="BI665" s="171"/>
      <c r="BJ665" s="58">
        <v>3</v>
      </c>
      <c r="BK665" s="175"/>
      <c r="BL665" s="61">
        <v>1</v>
      </c>
      <c r="BM665" s="61">
        <v>114</v>
      </c>
      <c r="BN665" s="64">
        <v>0</v>
      </c>
      <c r="BO665" s="112"/>
      <c r="BP665" s="58">
        <v>1</v>
      </c>
      <c r="BQ665" s="61">
        <v>0</v>
      </c>
      <c r="BR665" s="61">
        <v>0</v>
      </c>
      <c r="BS665" s="61">
        <v>127</v>
      </c>
      <c r="BT665" s="64">
        <v>0</v>
      </c>
      <c r="BU665" s="63">
        <v>0</v>
      </c>
      <c r="BV665" s="64">
        <v>0</v>
      </c>
      <c r="BW665" s="112"/>
      <c r="BX665" s="64">
        <v>2</v>
      </c>
      <c r="BY665" s="64">
        <v>6</v>
      </c>
      <c r="BZ665" s="64">
        <v>6</v>
      </c>
      <c r="CA665" s="64">
        <v>6</v>
      </c>
      <c r="CB665" s="65">
        <v>22</v>
      </c>
      <c r="CC665" s="61">
        <v>0</v>
      </c>
      <c r="CD665" s="61">
        <v>112</v>
      </c>
      <c r="CE665" s="64">
        <v>0</v>
      </c>
      <c r="CF665" s="63">
        <v>0.19642999999999999</v>
      </c>
      <c r="CG665" s="58">
        <v>0</v>
      </c>
      <c r="CH665" s="58">
        <v>32</v>
      </c>
      <c r="CI665" s="58">
        <v>0</v>
      </c>
      <c r="CJ665" s="58">
        <v>125</v>
      </c>
      <c r="CK665" s="58">
        <v>0</v>
      </c>
      <c r="CL665" s="63">
        <v>0.25600000000000001</v>
      </c>
      <c r="CM665" s="58">
        <v>0</v>
      </c>
      <c r="CN665" s="112"/>
      <c r="CO665" s="171"/>
      <c r="CP665" s="58">
        <v>0</v>
      </c>
      <c r="CQ665" s="58">
        <v>0</v>
      </c>
      <c r="CR665" s="58">
        <v>0</v>
      </c>
      <c r="CS665" s="64">
        <v>9</v>
      </c>
      <c r="CT665" s="64">
        <v>17</v>
      </c>
      <c r="CU665" s="63">
        <v>0.52941176469999995</v>
      </c>
      <c r="CV665" s="62">
        <v>0.99212598429999999</v>
      </c>
      <c r="CW665" s="62">
        <v>0.52941176469999995</v>
      </c>
      <c r="CX665" s="46">
        <f t="shared" si="107"/>
        <v>6.3798193899125</v>
      </c>
      <c r="CY665" s="60">
        <v>0</v>
      </c>
      <c r="CZ665" s="60">
        <v>0</v>
      </c>
      <c r="DA665" s="46">
        <f t="shared" si="108"/>
        <v>10.588235293999999</v>
      </c>
      <c r="DB665" s="60">
        <v>0</v>
      </c>
      <c r="DC665" s="60">
        <v>0</v>
      </c>
      <c r="DD665" s="66">
        <v>0</v>
      </c>
      <c r="DE665" s="49">
        <f t="shared" si="109"/>
        <v>0.36687685803054049</v>
      </c>
    </row>
    <row r="666" spans="1:109" x14ac:dyDescent="0.45">
      <c r="A666" s="56" t="s">
        <v>3475</v>
      </c>
      <c r="B666" s="57" t="s">
        <v>3476</v>
      </c>
      <c r="C666" s="56" t="s">
        <v>3477</v>
      </c>
      <c r="D666" s="56" t="s">
        <v>3478</v>
      </c>
      <c r="E666" s="56" t="s">
        <v>3479</v>
      </c>
      <c r="F666" s="56" t="s">
        <v>3322</v>
      </c>
      <c r="G666" s="56" t="s">
        <v>3323</v>
      </c>
      <c r="H666" s="56" t="s">
        <v>142</v>
      </c>
      <c r="I666" s="58">
        <v>0</v>
      </c>
      <c r="J666" s="59">
        <v>99</v>
      </c>
      <c r="K666" s="60">
        <v>2.8109999999999999</v>
      </c>
      <c r="L666" s="47">
        <f>IF(K666&lt;Benchmarks!C$9,0,IF(K666&lt;Benchmarks!D$9,1,IF(K666&lt;Benchmarks!E$9,2,IF(K666&lt;Benchmarks!F$9,3,IF(K666&lt;Benchmarks!G$9,4,IF(K666&lt;Benchmarks!H$9,5,6))))))</f>
        <v>5</v>
      </c>
      <c r="M666" s="62">
        <v>0.92335766419999998</v>
      </c>
      <c r="N666" s="46">
        <f t="shared" si="100"/>
        <v>4.6167883209999996</v>
      </c>
      <c r="O666" s="60">
        <v>1.242</v>
      </c>
      <c r="P666" s="47">
        <f>IF(O666&lt;Benchmarks!C$8,0,IF(O666&lt;Benchmarks!D$8,1,IF(O666&lt;Benchmarks!E$8,2,IF(O666&lt;Benchmarks!F$8,3,IF(O666&lt;Benchmarks!G$8,4,IF(O666&lt;Benchmarks!H$8,5,6))))))</f>
        <v>5</v>
      </c>
      <c r="Q666" s="62">
        <v>1</v>
      </c>
      <c r="R666" s="46">
        <f t="shared" si="101"/>
        <v>5</v>
      </c>
      <c r="S666" s="60">
        <v>0.224</v>
      </c>
      <c r="T666" s="47">
        <f>IF(S666&lt;Benchmarks!C$7,0,IF(S666&lt;Benchmarks!D$7,1,IF(S666&lt;Benchmarks!E$7,2,IF(S666&lt;Benchmarks!F$7,3,IF(S666&lt;Benchmarks!G$7,4,IF(S666&lt;Benchmarks!H$7,5,6))))))</f>
        <v>0</v>
      </c>
      <c r="U666" s="62">
        <v>1</v>
      </c>
      <c r="V666" s="46">
        <f t="shared" si="102"/>
        <v>0</v>
      </c>
      <c r="W666" s="60">
        <v>4.2770000000000001</v>
      </c>
      <c r="X666" s="44">
        <f>IF(W666&lt;Benchmarks!C$5,0,IF(W666&lt;Benchmarks!D$5,1,IF(W666&lt;Benchmarks!E$5,2,IF(W666&lt;Benchmarks!F$5,3,IF(W666&lt;Benchmarks!G$5,4,IF(W666&lt;Benchmarks!H$5,5,6))))))</f>
        <v>4</v>
      </c>
      <c r="Y666" s="62">
        <v>0.94890510949999995</v>
      </c>
      <c r="Z666" s="46">
        <f t="shared" si="103"/>
        <v>3.7956204379999998</v>
      </c>
      <c r="AA666" s="60">
        <v>3.855</v>
      </c>
      <c r="AB666" s="44">
        <f>IF(AA666&lt;Benchmarks!C$6,0,IF(AA666&lt;Benchmarks!D$6,1,IF(AA666&lt;Benchmarks!E$6,2,IF(AA666&lt;Benchmarks!F$6,3,IF(AA666&lt;Benchmarks!G$6,4,IF(AA666&lt;Benchmarks!H$6,5,6))))))</f>
        <v>4</v>
      </c>
      <c r="AC666" s="62">
        <v>0.89743589739999996</v>
      </c>
      <c r="AD666" s="46">
        <f t="shared" si="104"/>
        <v>3.5897435895999998</v>
      </c>
      <c r="AE666" s="46">
        <f t="shared" si="105"/>
        <v>17.002152348599999</v>
      </c>
      <c r="AF666" s="58">
        <v>30</v>
      </c>
      <c r="AG666" s="48">
        <f t="shared" si="106"/>
        <v>0.56673841161999994</v>
      </c>
      <c r="AH666" s="58">
        <v>14</v>
      </c>
      <c r="AI666" s="58">
        <v>0</v>
      </c>
      <c r="AJ666" s="58">
        <v>227</v>
      </c>
      <c r="AK666" s="58">
        <v>0</v>
      </c>
      <c r="AL666" s="62">
        <v>6.1670000000000003E-2</v>
      </c>
      <c r="AM666" s="58">
        <v>0</v>
      </c>
      <c r="AN666" s="58">
        <v>13</v>
      </c>
      <c r="AO666" s="58">
        <v>0</v>
      </c>
      <c r="AP666" s="58">
        <v>248</v>
      </c>
      <c r="AQ666" s="58">
        <v>0</v>
      </c>
      <c r="AR666" s="62">
        <v>5.2420000000000001E-2</v>
      </c>
      <c r="AS666" s="58">
        <v>0</v>
      </c>
      <c r="AT666" s="62">
        <v>0.1853336005</v>
      </c>
      <c r="AU666" s="58">
        <v>0</v>
      </c>
      <c r="AV666" s="58">
        <v>2</v>
      </c>
      <c r="AW666" s="58">
        <v>1</v>
      </c>
      <c r="AX666" s="58">
        <v>2</v>
      </c>
      <c r="AY666" s="171"/>
      <c r="AZ666" s="58">
        <v>1</v>
      </c>
      <c r="BA666" s="58">
        <v>69</v>
      </c>
      <c r="BB666" s="58">
        <v>0</v>
      </c>
      <c r="BC666" s="111"/>
      <c r="BD666" s="58">
        <v>1</v>
      </c>
      <c r="BE666" s="111"/>
      <c r="BF666" s="58">
        <v>2</v>
      </c>
      <c r="BG666" s="58">
        <v>3</v>
      </c>
      <c r="BH666" s="58">
        <v>3</v>
      </c>
      <c r="BI666" s="58">
        <v>3</v>
      </c>
      <c r="BJ666" s="58">
        <v>3</v>
      </c>
      <c r="BK666" s="175"/>
      <c r="BL666" s="61">
        <v>1</v>
      </c>
      <c r="BM666" s="61">
        <v>251</v>
      </c>
      <c r="BN666" s="64">
        <v>0</v>
      </c>
      <c r="BO666" s="112"/>
      <c r="BP666" s="58">
        <v>1</v>
      </c>
      <c r="BQ666" s="175"/>
      <c r="BR666" s="61">
        <v>1</v>
      </c>
      <c r="BS666" s="61">
        <v>268</v>
      </c>
      <c r="BT666" s="64">
        <v>0</v>
      </c>
      <c r="BU666" s="112"/>
      <c r="BV666" s="64">
        <v>1</v>
      </c>
      <c r="BW666" s="63">
        <v>0.71912650600000005</v>
      </c>
      <c r="BX666" s="64">
        <v>0</v>
      </c>
      <c r="BY666" s="64">
        <v>3</v>
      </c>
      <c r="BZ666" s="64">
        <v>5</v>
      </c>
      <c r="CA666" s="64">
        <v>5</v>
      </c>
      <c r="CB666" s="177"/>
      <c r="CC666" s="61">
        <v>1</v>
      </c>
      <c r="CD666" s="61">
        <v>228</v>
      </c>
      <c r="CE666" s="64">
        <v>0</v>
      </c>
      <c r="CF666" s="112"/>
      <c r="CG666" s="58">
        <v>1</v>
      </c>
      <c r="CH666" s="171"/>
      <c r="CI666" s="58">
        <v>1</v>
      </c>
      <c r="CJ666" s="58">
        <v>240</v>
      </c>
      <c r="CK666" s="58">
        <v>0</v>
      </c>
      <c r="CL666" s="112"/>
      <c r="CM666" s="58">
        <v>1</v>
      </c>
      <c r="CN666" s="112"/>
      <c r="CO666" s="171"/>
      <c r="CP666" s="58">
        <v>5</v>
      </c>
      <c r="CQ666" s="58">
        <v>0</v>
      </c>
      <c r="CR666" s="58">
        <v>5</v>
      </c>
      <c r="CS666" s="64">
        <v>13</v>
      </c>
      <c r="CT666" s="64">
        <v>17</v>
      </c>
      <c r="CU666" s="63">
        <v>0.76470588240000004</v>
      </c>
      <c r="CV666" s="62">
        <v>0.98141263940000001</v>
      </c>
      <c r="CW666" s="62">
        <v>0.76470588240000004</v>
      </c>
      <c r="CX666" s="46">
        <f t="shared" si="107"/>
        <v>14.876883305024998</v>
      </c>
      <c r="CY666" s="60">
        <v>0</v>
      </c>
      <c r="CZ666" s="60">
        <v>0</v>
      </c>
      <c r="DA666" s="46">
        <f t="shared" si="108"/>
        <v>15.294117648</v>
      </c>
      <c r="DB666" s="60">
        <v>0</v>
      </c>
      <c r="DC666" s="60">
        <v>0</v>
      </c>
      <c r="DD666" s="66">
        <v>0</v>
      </c>
      <c r="DE666" s="49">
        <f t="shared" si="109"/>
        <v>0.65234596655189192</v>
      </c>
    </row>
    <row r="667" spans="1:109" x14ac:dyDescent="0.45">
      <c r="A667" s="56" t="s">
        <v>3480</v>
      </c>
      <c r="B667" s="57" t="s">
        <v>3481</v>
      </c>
      <c r="C667" s="56" t="s">
        <v>3482</v>
      </c>
      <c r="D667" s="56" t="s">
        <v>3483</v>
      </c>
      <c r="E667" s="56" t="s">
        <v>3484</v>
      </c>
      <c r="F667" s="56" t="s">
        <v>3322</v>
      </c>
      <c r="G667" s="56" t="s">
        <v>3323</v>
      </c>
      <c r="H667" s="56" t="s">
        <v>142</v>
      </c>
      <c r="I667" s="58">
        <v>0</v>
      </c>
      <c r="J667" s="59">
        <v>116</v>
      </c>
      <c r="K667" s="60">
        <v>1.66</v>
      </c>
      <c r="L667" s="47">
        <f>IF(K667&lt;Benchmarks!C$9,0,IF(K667&lt;Benchmarks!D$9,1,IF(K667&lt;Benchmarks!E$9,2,IF(K667&lt;Benchmarks!F$9,3,IF(K667&lt;Benchmarks!G$9,4,IF(K667&lt;Benchmarks!H$9,5,6))))))</f>
        <v>0</v>
      </c>
      <c r="M667" s="62">
        <v>0.401459854</v>
      </c>
      <c r="N667" s="46">
        <f t="shared" si="100"/>
        <v>0</v>
      </c>
      <c r="O667" s="60">
        <v>1.1759999999999999</v>
      </c>
      <c r="P667" s="47">
        <f>IF(O667&lt;Benchmarks!C$8,0,IF(O667&lt;Benchmarks!D$8,1,IF(O667&lt;Benchmarks!E$8,2,IF(O667&lt;Benchmarks!F$8,3,IF(O667&lt;Benchmarks!G$8,4,IF(O667&lt;Benchmarks!H$8,5,6))))))</f>
        <v>4</v>
      </c>
      <c r="Q667" s="62">
        <v>1</v>
      </c>
      <c r="R667" s="46">
        <f t="shared" si="101"/>
        <v>4</v>
      </c>
      <c r="S667" s="60">
        <v>0.41</v>
      </c>
      <c r="T667" s="47">
        <f>IF(S667&lt;Benchmarks!C$7,0,IF(S667&lt;Benchmarks!D$7,1,IF(S667&lt;Benchmarks!E$7,2,IF(S667&lt;Benchmarks!F$7,3,IF(S667&lt;Benchmarks!G$7,4,IF(S667&lt;Benchmarks!H$7,5,6))))))</f>
        <v>3</v>
      </c>
      <c r="U667" s="62">
        <v>1</v>
      </c>
      <c r="V667" s="46">
        <f t="shared" si="102"/>
        <v>3</v>
      </c>
      <c r="W667" s="60">
        <v>3.246</v>
      </c>
      <c r="X667" s="44">
        <f>IF(W667&lt;Benchmarks!C$5,0,IF(W667&lt;Benchmarks!D$5,1,IF(W667&lt;Benchmarks!E$5,2,IF(W667&lt;Benchmarks!F$5,3,IF(W667&lt;Benchmarks!G$5,4,IF(W667&lt;Benchmarks!H$5,5,6))))))</f>
        <v>0</v>
      </c>
      <c r="Y667" s="62">
        <v>1</v>
      </c>
      <c r="Z667" s="46">
        <f t="shared" si="103"/>
        <v>0</v>
      </c>
      <c r="AA667" s="60">
        <v>3.0030000000000001</v>
      </c>
      <c r="AB667" s="44">
        <f>IF(AA667&lt;Benchmarks!C$6,0,IF(AA667&lt;Benchmarks!D$6,1,IF(AA667&lt;Benchmarks!E$6,2,IF(AA667&lt;Benchmarks!F$6,3,IF(AA667&lt;Benchmarks!G$6,4,IF(AA667&lt;Benchmarks!H$6,5,6))))))</f>
        <v>0</v>
      </c>
      <c r="AC667" s="62">
        <v>1</v>
      </c>
      <c r="AD667" s="46">
        <f t="shared" si="104"/>
        <v>0</v>
      </c>
      <c r="AE667" s="46">
        <f t="shared" si="105"/>
        <v>7</v>
      </c>
      <c r="AF667" s="58">
        <v>30</v>
      </c>
      <c r="AG667" s="48">
        <f t="shared" si="106"/>
        <v>0.23333333333333334</v>
      </c>
      <c r="AH667" s="58">
        <v>12</v>
      </c>
      <c r="AI667" s="58">
        <v>0</v>
      </c>
      <c r="AJ667" s="58">
        <v>271</v>
      </c>
      <c r="AK667" s="58">
        <v>0</v>
      </c>
      <c r="AL667" s="62">
        <v>4.428E-2</v>
      </c>
      <c r="AM667" s="58">
        <v>0</v>
      </c>
      <c r="AN667" s="58">
        <v>11</v>
      </c>
      <c r="AO667" s="58">
        <v>0</v>
      </c>
      <c r="AP667" s="58">
        <v>312</v>
      </c>
      <c r="AQ667" s="58">
        <v>0</v>
      </c>
      <c r="AR667" s="62">
        <v>3.526E-2</v>
      </c>
      <c r="AS667" s="58">
        <v>0</v>
      </c>
      <c r="AT667" s="62">
        <v>0.27736777369999999</v>
      </c>
      <c r="AU667" s="58">
        <v>0</v>
      </c>
      <c r="AV667" s="58">
        <v>4</v>
      </c>
      <c r="AW667" s="58">
        <v>2</v>
      </c>
      <c r="AX667" s="58">
        <v>4</v>
      </c>
      <c r="AY667" s="171"/>
      <c r="AZ667" s="58">
        <v>1</v>
      </c>
      <c r="BA667" s="58">
        <v>83</v>
      </c>
      <c r="BB667" s="58">
        <v>0</v>
      </c>
      <c r="BC667" s="111"/>
      <c r="BD667" s="58">
        <v>1</v>
      </c>
      <c r="BE667" s="111"/>
      <c r="BF667" s="58">
        <v>2</v>
      </c>
      <c r="BG667" s="58">
        <v>4</v>
      </c>
      <c r="BH667" s="58">
        <v>2</v>
      </c>
      <c r="BI667" s="58">
        <v>4</v>
      </c>
      <c r="BJ667" s="58">
        <v>4</v>
      </c>
      <c r="BK667" s="61">
        <v>0</v>
      </c>
      <c r="BL667" s="61">
        <v>0</v>
      </c>
      <c r="BM667" s="61">
        <v>299</v>
      </c>
      <c r="BN667" s="64">
        <v>0</v>
      </c>
      <c r="BO667" s="63">
        <v>0</v>
      </c>
      <c r="BP667" s="58">
        <v>0</v>
      </c>
      <c r="BQ667" s="61">
        <v>0</v>
      </c>
      <c r="BR667" s="61">
        <v>0</v>
      </c>
      <c r="BS667" s="61">
        <v>342</v>
      </c>
      <c r="BT667" s="64">
        <v>0</v>
      </c>
      <c r="BU667" s="63">
        <v>0</v>
      </c>
      <c r="BV667" s="64">
        <v>0</v>
      </c>
      <c r="BW667" s="112"/>
      <c r="BX667" s="172"/>
      <c r="BY667" s="64">
        <v>6</v>
      </c>
      <c r="BZ667" s="64">
        <v>0</v>
      </c>
      <c r="CA667" s="64">
        <v>6</v>
      </c>
      <c r="CB667" s="65">
        <v>16</v>
      </c>
      <c r="CC667" s="61">
        <v>0</v>
      </c>
      <c r="CD667" s="61">
        <v>236</v>
      </c>
      <c r="CE667" s="64">
        <v>0</v>
      </c>
      <c r="CF667" s="63">
        <v>6.7799999999999999E-2</v>
      </c>
      <c r="CG667" s="58">
        <v>0</v>
      </c>
      <c r="CH667" s="58">
        <v>19</v>
      </c>
      <c r="CI667" s="58">
        <v>0</v>
      </c>
      <c r="CJ667" s="58">
        <v>264</v>
      </c>
      <c r="CK667" s="58">
        <v>0</v>
      </c>
      <c r="CL667" s="63">
        <v>7.1970000000000006E-2</v>
      </c>
      <c r="CM667" s="58">
        <v>0</v>
      </c>
      <c r="CN667" s="112"/>
      <c r="CO667" s="171"/>
      <c r="CP667" s="58">
        <v>3</v>
      </c>
      <c r="CQ667" s="58">
        <v>0</v>
      </c>
      <c r="CR667" s="58">
        <v>3</v>
      </c>
      <c r="CS667" s="64">
        <v>13</v>
      </c>
      <c r="CT667" s="64">
        <v>17</v>
      </c>
      <c r="CU667" s="63">
        <v>0.76470588240000004</v>
      </c>
      <c r="CV667" s="62">
        <v>0.91666666669999997</v>
      </c>
      <c r="CW667" s="62">
        <v>0.38235294120000002</v>
      </c>
      <c r="CX667" s="46">
        <f t="shared" si="107"/>
        <v>6.125</v>
      </c>
      <c r="CY667" s="60">
        <v>0</v>
      </c>
      <c r="CZ667" s="60">
        <v>0</v>
      </c>
      <c r="DA667" s="46">
        <f t="shared" si="108"/>
        <v>7.6470588240000001</v>
      </c>
      <c r="DB667" s="60">
        <v>0</v>
      </c>
      <c r="DC667" s="60">
        <v>0</v>
      </c>
      <c r="DD667" s="66">
        <v>0</v>
      </c>
      <c r="DE667" s="49">
        <f t="shared" si="109"/>
        <v>0.29777424484324322</v>
      </c>
    </row>
    <row r="668" spans="1:109" x14ac:dyDescent="0.45">
      <c r="A668" s="56" t="s">
        <v>3485</v>
      </c>
      <c r="B668" s="57" t="s">
        <v>3486</v>
      </c>
      <c r="C668" s="56" t="s">
        <v>3487</v>
      </c>
      <c r="D668" s="56" t="s">
        <v>3488</v>
      </c>
      <c r="E668" s="56" t="s">
        <v>3489</v>
      </c>
      <c r="F668" s="56" t="s">
        <v>3322</v>
      </c>
      <c r="G668" s="56" t="s">
        <v>3323</v>
      </c>
      <c r="H668" s="56" t="s">
        <v>142</v>
      </c>
      <c r="I668" s="58">
        <v>0</v>
      </c>
      <c r="J668" s="59">
        <v>57</v>
      </c>
      <c r="K668" s="60">
        <v>3.004</v>
      </c>
      <c r="L668" s="47">
        <f>IF(K668&lt;Benchmarks!C$9,0,IF(K668&lt;Benchmarks!D$9,1,IF(K668&lt;Benchmarks!E$9,2,IF(K668&lt;Benchmarks!F$9,3,IF(K668&lt;Benchmarks!G$9,4,IF(K668&lt;Benchmarks!H$9,5,6))))))</f>
        <v>5</v>
      </c>
      <c r="M668" s="62">
        <v>1</v>
      </c>
      <c r="N668" s="46">
        <f t="shared" si="100"/>
        <v>5</v>
      </c>
      <c r="O668" s="60">
        <v>1.4510000000000001</v>
      </c>
      <c r="P668" s="47">
        <f>IF(O668&lt;Benchmarks!C$8,0,IF(O668&lt;Benchmarks!D$8,1,IF(O668&lt;Benchmarks!E$8,2,IF(O668&lt;Benchmarks!F$8,3,IF(O668&lt;Benchmarks!G$8,4,IF(O668&lt;Benchmarks!H$8,5,6))))))</f>
        <v>6</v>
      </c>
      <c r="Q668" s="62">
        <v>1</v>
      </c>
      <c r="R668" s="46">
        <f t="shared" si="101"/>
        <v>6</v>
      </c>
      <c r="S668" s="60">
        <v>0.51</v>
      </c>
      <c r="T668" s="47">
        <f>IF(S668&lt;Benchmarks!C$7,0,IF(S668&lt;Benchmarks!D$7,1,IF(S668&lt;Benchmarks!E$7,2,IF(S668&lt;Benchmarks!F$7,3,IF(S668&lt;Benchmarks!G$7,4,IF(S668&lt;Benchmarks!H$7,5,6))))))</f>
        <v>4</v>
      </c>
      <c r="U668" s="62">
        <v>1</v>
      </c>
      <c r="V668" s="46">
        <f t="shared" si="102"/>
        <v>4</v>
      </c>
      <c r="W668" s="60">
        <v>4.9649999999999999</v>
      </c>
      <c r="X668" s="44">
        <f>IF(W668&lt;Benchmarks!C$5,0,IF(W668&lt;Benchmarks!D$5,1,IF(W668&lt;Benchmarks!E$5,2,IF(W668&lt;Benchmarks!F$5,3,IF(W668&lt;Benchmarks!G$5,4,IF(W668&lt;Benchmarks!H$5,5,6))))))</f>
        <v>6</v>
      </c>
      <c r="Y668" s="62">
        <v>1</v>
      </c>
      <c r="Z668" s="46">
        <f t="shared" si="103"/>
        <v>6</v>
      </c>
      <c r="AA668" s="60">
        <v>4.3639999999999999</v>
      </c>
      <c r="AB668" s="44">
        <f>IF(AA668&lt;Benchmarks!C$6,0,IF(AA668&lt;Benchmarks!D$6,1,IF(AA668&lt;Benchmarks!E$6,2,IF(AA668&lt;Benchmarks!F$6,3,IF(AA668&lt;Benchmarks!G$6,4,IF(AA668&lt;Benchmarks!H$6,5,6))))))</f>
        <v>5</v>
      </c>
      <c r="AC668" s="62">
        <v>1</v>
      </c>
      <c r="AD668" s="46">
        <f t="shared" si="104"/>
        <v>5</v>
      </c>
      <c r="AE668" s="46">
        <f t="shared" si="105"/>
        <v>26</v>
      </c>
      <c r="AF668" s="58">
        <v>30</v>
      </c>
      <c r="AG668" s="48">
        <f t="shared" si="106"/>
        <v>0.8666666666666667</v>
      </c>
      <c r="AH668" s="171"/>
      <c r="AI668" s="58">
        <v>1</v>
      </c>
      <c r="AJ668" s="58">
        <v>140</v>
      </c>
      <c r="AK668" s="58">
        <v>0</v>
      </c>
      <c r="AL668" s="111"/>
      <c r="AM668" s="58">
        <v>1</v>
      </c>
      <c r="AN668" s="171"/>
      <c r="AO668" s="58">
        <v>1</v>
      </c>
      <c r="AP668" s="58">
        <v>149</v>
      </c>
      <c r="AQ668" s="58">
        <v>0</v>
      </c>
      <c r="AR668" s="111"/>
      <c r="AS668" s="58">
        <v>1</v>
      </c>
      <c r="AT668" s="62">
        <v>0.84066247859999998</v>
      </c>
      <c r="AU668" s="58">
        <v>0</v>
      </c>
      <c r="AV668" s="58">
        <v>5</v>
      </c>
      <c r="AW668" s="58">
        <v>6</v>
      </c>
      <c r="AX668" s="58">
        <v>6</v>
      </c>
      <c r="AY668" s="171"/>
      <c r="AZ668" s="58">
        <v>1</v>
      </c>
      <c r="BA668" s="58">
        <v>37</v>
      </c>
      <c r="BB668" s="58">
        <v>0</v>
      </c>
      <c r="BC668" s="111"/>
      <c r="BD668" s="58">
        <v>1</v>
      </c>
      <c r="BE668" s="62">
        <v>0.70930896629999995</v>
      </c>
      <c r="BF668" s="58">
        <v>0</v>
      </c>
      <c r="BG668" s="58">
        <v>5</v>
      </c>
      <c r="BH668" s="58">
        <v>6</v>
      </c>
      <c r="BI668" s="58">
        <v>6</v>
      </c>
      <c r="BJ668" s="58">
        <v>6</v>
      </c>
      <c r="BK668" s="175"/>
      <c r="BL668" s="61">
        <v>1</v>
      </c>
      <c r="BM668" s="61">
        <v>174</v>
      </c>
      <c r="BN668" s="64">
        <v>0</v>
      </c>
      <c r="BO668" s="112"/>
      <c r="BP668" s="58">
        <v>1</v>
      </c>
      <c r="BQ668" s="175"/>
      <c r="BR668" s="61">
        <v>1</v>
      </c>
      <c r="BS668" s="61">
        <v>156</v>
      </c>
      <c r="BT668" s="64">
        <v>0</v>
      </c>
      <c r="BU668" s="112"/>
      <c r="BV668" s="64">
        <v>1</v>
      </c>
      <c r="BW668" s="112"/>
      <c r="BX668" s="172"/>
      <c r="BY668" s="64">
        <v>0</v>
      </c>
      <c r="BZ668" s="64">
        <v>0</v>
      </c>
      <c r="CA668" s="64">
        <v>0</v>
      </c>
      <c r="CB668" s="177"/>
      <c r="CC668" s="61">
        <v>1</v>
      </c>
      <c r="CD668" s="61">
        <v>163</v>
      </c>
      <c r="CE668" s="64">
        <v>0</v>
      </c>
      <c r="CF668" s="112"/>
      <c r="CG668" s="58">
        <v>1</v>
      </c>
      <c r="CH668" s="58">
        <v>18</v>
      </c>
      <c r="CI668" s="58">
        <v>0</v>
      </c>
      <c r="CJ668" s="58">
        <v>149</v>
      </c>
      <c r="CK668" s="58">
        <v>0</v>
      </c>
      <c r="CL668" s="63">
        <v>0.12081</v>
      </c>
      <c r="CM668" s="58">
        <v>0</v>
      </c>
      <c r="CN668" s="112"/>
      <c r="CO668" s="171"/>
      <c r="CP668" s="58">
        <v>1</v>
      </c>
      <c r="CQ668" s="58">
        <v>0</v>
      </c>
      <c r="CR668" s="58">
        <v>1</v>
      </c>
      <c r="CS668" s="64">
        <v>7</v>
      </c>
      <c r="CT668" s="64">
        <v>17</v>
      </c>
      <c r="CU668" s="63">
        <v>0.41176470590000003</v>
      </c>
      <c r="CV668" s="62">
        <v>0.98692810460000002</v>
      </c>
      <c r="CW668" s="62">
        <v>0.41176470590000003</v>
      </c>
      <c r="CX668" s="46">
        <f t="shared" si="107"/>
        <v>22.75</v>
      </c>
      <c r="CY668" s="60">
        <v>0</v>
      </c>
      <c r="CZ668" s="60">
        <v>0</v>
      </c>
      <c r="DA668" s="46">
        <f t="shared" si="108"/>
        <v>8.2352941180000006</v>
      </c>
      <c r="DB668" s="60">
        <v>0</v>
      </c>
      <c r="DC668" s="60">
        <v>0</v>
      </c>
      <c r="DD668" s="66">
        <v>0</v>
      </c>
      <c r="DE668" s="49">
        <f t="shared" si="109"/>
        <v>0.66995230525405403</v>
      </c>
    </row>
    <row r="669" spans="1:109" x14ac:dyDescent="0.45">
      <c r="A669" s="56" t="s">
        <v>3490</v>
      </c>
      <c r="B669" s="57" t="s">
        <v>3491</v>
      </c>
      <c r="C669" s="56" t="s">
        <v>3492</v>
      </c>
      <c r="D669" s="56" t="s">
        <v>3493</v>
      </c>
      <c r="E669" s="56" t="s">
        <v>3494</v>
      </c>
      <c r="F669" s="56" t="s">
        <v>3322</v>
      </c>
      <c r="G669" s="56" t="s">
        <v>3334</v>
      </c>
      <c r="H669" s="56" t="s">
        <v>142</v>
      </c>
      <c r="I669" s="58">
        <v>0</v>
      </c>
      <c r="J669" s="59">
        <v>116</v>
      </c>
      <c r="K669" s="60">
        <v>1.9510000000000001</v>
      </c>
      <c r="L669" s="47">
        <f>IF(K669&lt;Benchmarks!C$9,0,IF(K669&lt;Benchmarks!D$9,1,IF(K669&lt;Benchmarks!E$9,2,IF(K669&lt;Benchmarks!F$9,3,IF(K669&lt;Benchmarks!G$9,4,IF(K669&lt;Benchmarks!H$9,5,6))))))</f>
        <v>0</v>
      </c>
      <c r="M669" s="62">
        <v>0.76642335770000003</v>
      </c>
      <c r="N669" s="46">
        <f t="shared" si="100"/>
        <v>0</v>
      </c>
      <c r="O669" s="60">
        <v>1.19</v>
      </c>
      <c r="P669" s="47">
        <f>IF(O669&lt;Benchmarks!C$8,0,IF(O669&lt;Benchmarks!D$8,1,IF(O669&lt;Benchmarks!E$8,2,IF(O669&lt;Benchmarks!F$8,3,IF(O669&lt;Benchmarks!G$8,4,IF(O669&lt;Benchmarks!H$8,5,6))))))</f>
        <v>4</v>
      </c>
      <c r="Q669" s="62">
        <v>1</v>
      </c>
      <c r="R669" s="46">
        <f t="shared" si="101"/>
        <v>4</v>
      </c>
      <c r="S669" s="60">
        <v>0.42</v>
      </c>
      <c r="T669" s="47">
        <f>IF(S669&lt;Benchmarks!C$7,0,IF(S669&lt;Benchmarks!D$7,1,IF(S669&lt;Benchmarks!E$7,2,IF(S669&lt;Benchmarks!F$7,3,IF(S669&lt;Benchmarks!G$7,4,IF(S669&lt;Benchmarks!H$7,5,6))))))</f>
        <v>3</v>
      </c>
      <c r="U669" s="62">
        <v>1</v>
      </c>
      <c r="V669" s="46">
        <f t="shared" si="102"/>
        <v>3</v>
      </c>
      <c r="W669" s="60">
        <v>3.5609999999999999</v>
      </c>
      <c r="X669" s="44">
        <f>IF(W669&lt;Benchmarks!C$5,0,IF(W669&lt;Benchmarks!D$5,1,IF(W669&lt;Benchmarks!E$5,2,IF(W669&lt;Benchmarks!F$5,3,IF(W669&lt;Benchmarks!G$5,4,IF(W669&lt;Benchmarks!H$5,5,6))))))</f>
        <v>0</v>
      </c>
      <c r="Y669" s="62">
        <v>0.76277372259999998</v>
      </c>
      <c r="Z669" s="46">
        <f t="shared" si="103"/>
        <v>0</v>
      </c>
      <c r="AA669" s="60">
        <v>3.089</v>
      </c>
      <c r="AB669" s="44">
        <f>IF(AA669&lt;Benchmarks!C$6,0,IF(AA669&lt;Benchmarks!D$6,1,IF(AA669&lt;Benchmarks!E$6,2,IF(AA669&lt;Benchmarks!F$6,3,IF(AA669&lt;Benchmarks!G$6,4,IF(AA669&lt;Benchmarks!H$6,5,6))))))</f>
        <v>0</v>
      </c>
      <c r="AC669" s="62">
        <v>0.5384615385</v>
      </c>
      <c r="AD669" s="46">
        <f t="shared" si="104"/>
        <v>0</v>
      </c>
      <c r="AE669" s="46">
        <f t="shared" si="105"/>
        <v>7</v>
      </c>
      <c r="AF669" s="58">
        <v>30</v>
      </c>
      <c r="AG669" s="48">
        <f t="shared" si="106"/>
        <v>0.23333333333333334</v>
      </c>
      <c r="AH669" s="171"/>
      <c r="AI669" s="58">
        <v>1</v>
      </c>
      <c r="AJ669" s="58">
        <v>330</v>
      </c>
      <c r="AK669" s="58">
        <v>0</v>
      </c>
      <c r="AL669" s="111"/>
      <c r="AM669" s="58">
        <v>1</v>
      </c>
      <c r="AN669" s="58">
        <v>11</v>
      </c>
      <c r="AO669" s="58">
        <v>0</v>
      </c>
      <c r="AP669" s="58">
        <v>358</v>
      </c>
      <c r="AQ669" s="58">
        <v>0</v>
      </c>
      <c r="AR669" s="62">
        <v>3.073E-2</v>
      </c>
      <c r="AS669" s="58">
        <v>0</v>
      </c>
      <c r="AT669" s="111"/>
      <c r="AU669" s="171"/>
      <c r="AV669" s="58">
        <v>4</v>
      </c>
      <c r="AW669" s="58">
        <v>0</v>
      </c>
      <c r="AX669" s="58">
        <v>4</v>
      </c>
      <c r="AY669" s="171"/>
      <c r="AZ669" s="58">
        <v>1</v>
      </c>
      <c r="BA669" s="58">
        <v>95</v>
      </c>
      <c r="BB669" s="58">
        <v>0</v>
      </c>
      <c r="BC669" s="111"/>
      <c r="BD669" s="58">
        <v>1</v>
      </c>
      <c r="BE669" s="62">
        <v>0.25560897440000002</v>
      </c>
      <c r="BF669" s="58">
        <v>0</v>
      </c>
      <c r="BG669" s="58">
        <v>5</v>
      </c>
      <c r="BH669" s="58">
        <v>6</v>
      </c>
      <c r="BI669" s="58">
        <v>6</v>
      </c>
      <c r="BJ669" s="58">
        <v>6</v>
      </c>
      <c r="BK669" s="175"/>
      <c r="BL669" s="61">
        <v>1</v>
      </c>
      <c r="BM669" s="61">
        <v>358</v>
      </c>
      <c r="BN669" s="64">
        <v>0</v>
      </c>
      <c r="BO669" s="112"/>
      <c r="BP669" s="58">
        <v>1</v>
      </c>
      <c r="BQ669" s="61">
        <v>0</v>
      </c>
      <c r="BR669" s="61">
        <v>0</v>
      </c>
      <c r="BS669" s="61">
        <v>367</v>
      </c>
      <c r="BT669" s="64">
        <v>0</v>
      </c>
      <c r="BU669" s="63">
        <v>0</v>
      </c>
      <c r="BV669" s="64">
        <v>0</v>
      </c>
      <c r="BW669" s="112"/>
      <c r="BX669" s="64">
        <v>2</v>
      </c>
      <c r="BY669" s="64">
        <v>6</v>
      </c>
      <c r="BZ669" s="64">
        <v>6</v>
      </c>
      <c r="CA669" s="64">
        <v>6</v>
      </c>
      <c r="CB669" s="65">
        <v>11</v>
      </c>
      <c r="CC669" s="61">
        <v>0</v>
      </c>
      <c r="CD669" s="61">
        <v>318</v>
      </c>
      <c r="CE669" s="64">
        <v>0</v>
      </c>
      <c r="CF669" s="63">
        <v>3.4590000000000003E-2</v>
      </c>
      <c r="CG669" s="58">
        <v>0</v>
      </c>
      <c r="CH669" s="58">
        <v>26</v>
      </c>
      <c r="CI669" s="58">
        <v>0</v>
      </c>
      <c r="CJ669" s="58">
        <v>347</v>
      </c>
      <c r="CK669" s="58">
        <v>0</v>
      </c>
      <c r="CL669" s="63">
        <v>7.4929999999999997E-2</v>
      </c>
      <c r="CM669" s="58">
        <v>0</v>
      </c>
      <c r="CN669" s="112"/>
      <c r="CO669" s="171"/>
      <c r="CP669" s="58">
        <v>3</v>
      </c>
      <c r="CQ669" s="58">
        <v>0</v>
      </c>
      <c r="CR669" s="58">
        <v>3</v>
      </c>
      <c r="CS669" s="64">
        <v>15</v>
      </c>
      <c r="CT669" s="64">
        <v>17</v>
      </c>
      <c r="CU669" s="63">
        <v>0.88235294119999996</v>
      </c>
      <c r="CV669" s="62">
        <v>0.95225464189999998</v>
      </c>
      <c r="CW669" s="62">
        <v>0.88235294119999996</v>
      </c>
      <c r="CX669" s="46">
        <f t="shared" si="107"/>
        <v>6.125</v>
      </c>
      <c r="CY669" s="60">
        <v>0</v>
      </c>
      <c r="CZ669" s="60">
        <v>0</v>
      </c>
      <c r="DA669" s="46">
        <f t="shared" si="108"/>
        <v>17.647058823999998</v>
      </c>
      <c r="DB669" s="60">
        <v>0</v>
      </c>
      <c r="DC669" s="60">
        <v>0</v>
      </c>
      <c r="DD669" s="66">
        <v>0</v>
      </c>
      <c r="DE669" s="49">
        <f t="shared" si="109"/>
        <v>0.51399046105945945</v>
      </c>
    </row>
    <row r="670" spans="1:109" x14ac:dyDescent="0.45">
      <c r="A670" s="56" t="s">
        <v>3495</v>
      </c>
      <c r="B670" s="57" t="s">
        <v>3496</v>
      </c>
      <c r="C670" s="56" t="s">
        <v>3497</v>
      </c>
      <c r="D670" s="56" t="s">
        <v>3498</v>
      </c>
      <c r="E670" s="56" t="s">
        <v>3499</v>
      </c>
      <c r="F670" s="56" t="s">
        <v>3322</v>
      </c>
      <c r="G670" s="56" t="s">
        <v>3334</v>
      </c>
      <c r="H670" s="56" t="s">
        <v>142</v>
      </c>
      <c r="I670" s="58">
        <v>0</v>
      </c>
      <c r="J670" s="59">
        <v>227</v>
      </c>
      <c r="K670" s="60">
        <v>1.7929999999999999</v>
      </c>
      <c r="L670" s="47">
        <f>IF(K670&lt;Benchmarks!C$9,0,IF(K670&lt;Benchmarks!D$9,1,IF(K670&lt;Benchmarks!E$9,2,IF(K670&lt;Benchmarks!F$9,3,IF(K670&lt;Benchmarks!G$9,4,IF(K670&lt;Benchmarks!H$9,5,6))))))</f>
        <v>0</v>
      </c>
      <c r="M670" s="62">
        <v>0.9343065693</v>
      </c>
      <c r="N670" s="46">
        <f t="shared" si="100"/>
        <v>0</v>
      </c>
      <c r="O670" s="60">
        <v>1.095</v>
      </c>
      <c r="P670" s="47">
        <f>IF(O670&lt;Benchmarks!C$8,0,IF(O670&lt;Benchmarks!D$8,1,IF(O670&lt;Benchmarks!E$8,2,IF(O670&lt;Benchmarks!F$8,3,IF(O670&lt;Benchmarks!G$8,4,IF(O670&lt;Benchmarks!H$8,5,6))))))</f>
        <v>2</v>
      </c>
      <c r="Q670" s="62">
        <v>1</v>
      </c>
      <c r="R670" s="46">
        <f t="shared" si="101"/>
        <v>2</v>
      </c>
      <c r="S670" s="60">
        <v>0.28999999999999998</v>
      </c>
      <c r="T670" s="47">
        <f>IF(S670&lt;Benchmarks!C$7,0,IF(S670&lt;Benchmarks!D$7,1,IF(S670&lt;Benchmarks!E$7,2,IF(S670&lt;Benchmarks!F$7,3,IF(S670&lt;Benchmarks!G$7,4,IF(S670&lt;Benchmarks!H$7,5,6))))))</f>
        <v>0</v>
      </c>
      <c r="U670" s="62">
        <v>1</v>
      </c>
      <c r="V670" s="46">
        <f t="shared" si="102"/>
        <v>0</v>
      </c>
      <c r="W670" s="60">
        <v>3.1789999999999998</v>
      </c>
      <c r="X670" s="44">
        <f>IF(W670&lt;Benchmarks!C$5,0,IF(W670&lt;Benchmarks!D$5,1,IF(W670&lt;Benchmarks!E$5,2,IF(W670&lt;Benchmarks!F$5,3,IF(W670&lt;Benchmarks!G$5,4,IF(W670&lt;Benchmarks!H$5,5,6))))))</f>
        <v>0</v>
      </c>
      <c r="Y670" s="62">
        <v>1</v>
      </c>
      <c r="Z670" s="46">
        <f t="shared" si="103"/>
        <v>0</v>
      </c>
      <c r="AA670" s="60">
        <v>2.9830000000000001</v>
      </c>
      <c r="AB670" s="44">
        <f>IF(AA670&lt;Benchmarks!C$6,0,IF(AA670&lt;Benchmarks!D$6,1,IF(AA670&lt;Benchmarks!E$6,2,IF(AA670&lt;Benchmarks!F$6,3,IF(AA670&lt;Benchmarks!G$6,4,IF(AA670&lt;Benchmarks!H$6,5,6))))))</f>
        <v>0</v>
      </c>
      <c r="AC670" s="62">
        <v>1</v>
      </c>
      <c r="AD670" s="46">
        <f t="shared" si="104"/>
        <v>0</v>
      </c>
      <c r="AE670" s="46">
        <f t="shared" si="105"/>
        <v>2</v>
      </c>
      <c r="AF670" s="58">
        <v>30</v>
      </c>
      <c r="AG670" s="48">
        <f t="shared" si="106"/>
        <v>6.6666666666666666E-2</v>
      </c>
      <c r="AH670" s="58">
        <v>14</v>
      </c>
      <c r="AI670" s="58">
        <v>0</v>
      </c>
      <c r="AJ670" s="58">
        <v>592</v>
      </c>
      <c r="AK670" s="58">
        <v>0</v>
      </c>
      <c r="AL670" s="62">
        <v>2.3650000000000001E-2</v>
      </c>
      <c r="AM670" s="58">
        <v>0</v>
      </c>
      <c r="AN670" s="58">
        <v>33</v>
      </c>
      <c r="AO670" s="58">
        <v>0</v>
      </c>
      <c r="AP670" s="58">
        <v>676</v>
      </c>
      <c r="AQ670" s="58">
        <v>0</v>
      </c>
      <c r="AR670" s="62">
        <v>4.8820000000000002E-2</v>
      </c>
      <c r="AS670" s="58">
        <v>0</v>
      </c>
      <c r="AT670" s="111"/>
      <c r="AU670" s="171"/>
      <c r="AV670" s="58">
        <v>2</v>
      </c>
      <c r="AW670" s="58">
        <v>0</v>
      </c>
      <c r="AX670" s="58">
        <v>2</v>
      </c>
      <c r="AY670" s="171"/>
      <c r="AZ670" s="58">
        <v>1</v>
      </c>
      <c r="BA670" s="58">
        <v>159</v>
      </c>
      <c r="BB670" s="58">
        <v>0</v>
      </c>
      <c r="BC670" s="111"/>
      <c r="BD670" s="58">
        <v>1</v>
      </c>
      <c r="BE670" s="111"/>
      <c r="BF670" s="171"/>
      <c r="BG670" s="58">
        <v>5</v>
      </c>
      <c r="BH670" s="58">
        <v>0</v>
      </c>
      <c r="BI670" s="58">
        <v>5</v>
      </c>
      <c r="BJ670" s="58">
        <v>5</v>
      </c>
      <c r="BK670" s="175"/>
      <c r="BL670" s="61">
        <v>1</v>
      </c>
      <c r="BM670" s="61">
        <v>674</v>
      </c>
      <c r="BN670" s="64">
        <v>0</v>
      </c>
      <c r="BO670" s="112"/>
      <c r="BP670" s="58">
        <v>1</v>
      </c>
      <c r="BQ670" s="175"/>
      <c r="BR670" s="61">
        <v>1</v>
      </c>
      <c r="BS670" s="61">
        <v>710</v>
      </c>
      <c r="BT670" s="64">
        <v>0</v>
      </c>
      <c r="BU670" s="112"/>
      <c r="BV670" s="64">
        <v>1</v>
      </c>
      <c r="BW670" s="112"/>
      <c r="BX670" s="172"/>
      <c r="BY670" s="64">
        <v>3</v>
      </c>
      <c r="BZ670" s="64">
        <v>0</v>
      </c>
      <c r="CA670" s="64">
        <v>3</v>
      </c>
      <c r="CB670" s="177"/>
      <c r="CC670" s="61">
        <v>1</v>
      </c>
      <c r="CD670" s="61">
        <v>499</v>
      </c>
      <c r="CE670" s="64">
        <v>0</v>
      </c>
      <c r="CF670" s="112"/>
      <c r="CG670" s="58">
        <v>1</v>
      </c>
      <c r="CH670" s="58">
        <v>39</v>
      </c>
      <c r="CI670" s="58">
        <v>0</v>
      </c>
      <c r="CJ670" s="58">
        <v>604</v>
      </c>
      <c r="CK670" s="58">
        <v>0</v>
      </c>
      <c r="CL670" s="63">
        <v>6.4570000000000002E-2</v>
      </c>
      <c r="CM670" s="58">
        <v>0</v>
      </c>
      <c r="CN670" s="112"/>
      <c r="CO670" s="171"/>
      <c r="CP670" s="58">
        <v>3</v>
      </c>
      <c r="CQ670" s="58">
        <v>0</v>
      </c>
      <c r="CR670" s="58">
        <v>3</v>
      </c>
      <c r="CS670" s="64">
        <v>11</v>
      </c>
      <c r="CT670" s="64">
        <v>17</v>
      </c>
      <c r="CU670" s="63">
        <v>0.64705882349999999</v>
      </c>
      <c r="CV670" s="62">
        <v>0.97762237760000004</v>
      </c>
      <c r="CW670" s="62">
        <v>0.64705882349999999</v>
      </c>
      <c r="CX670" s="46">
        <f t="shared" si="107"/>
        <v>1.75</v>
      </c>
      <c r="CY670" s="60">
        <v>0</v>
      </c>
      <c r="CZ670" s="60">
        <v>0</v>
      </c>
      <c r="DA670" s="46">
        <f t="shared" si="108"/>
        <v>12.94117647</v>
      </c>
      <c r="DB670" s="60">
        <v>0</v>
      </c>
      <c r="DC670" s="60">
        <v>0</v>
      </c>
      <c r="DD670" s="66">
        <v>0</v>
      </c>
      <c r="DE670" s="49">
        <f t="shared" si="109"/>
        <v>0.31764705881081079</v>
      </c>
    </row>
    <row r="671" spans="1:109" x14ac:dyDescent="0.45">
      <c r="A671" s="56" t="s">
        <v>3500</v>
      </c>
      <c r="B671" s="57" t="s">
        <v>3501</v>
      </c>
      <c r="C671" s="56" t="s">
        <v>3502</v>
      </c>
      <c r="D671" s="56" t="s">
        <v>3503</v>
      </c>
      <c r="E671" s="56" t="s">
        <v>3504</v>
      </c>
      <c r="F671" s="56" t="s">
        <v>3322</v>
      </c>
      <c r="G671" s="56" t="s">
        <v>3334</v>
      </c>
      <c r="H671" s="56" t="s">
        <v>142</v>
      </c>
      <c r="I671" s="58">
        <v>0</v>
      </c>
      <c r="J671" s="59">
        <v>49</v>
      </c>
      <c r="K671" s="60">
        <v>2.3029999999999999</v>
      </c>
      <c r="L671" s="47">
        <f>IF(K671&lt;Benchmarks!C$9,0,IF(K671&lt;Benchmarks!D$9,1,IF(K671&lt;Benchmarks!E$9,2,IF(K671&lt;Benchmarks!F$9,3,IF(K671&lt;Benchmarks!G$9,4,IF(K671&lt;Benchmarks!H$9,5,6))))))</f>
        <v>1</v>
      </c>
      <c r="M671" s="62">
        <v>0.82481751820000004</v>
      </c>
      <c r="N671" s="46">
        <f t="shared" si="100"/>
        <v>0.82481751820000004</v>
      </c>
      <c r="O671" s="60">
        <v>1.1990000000000001</v>
      </c>
      <c r="P671" s="47">
        <f>IF(O671&lt;Benchmarks!C$8,0,IF(O671&lt;Benchmarks!D$8,1,IF(O671&lt;Benchmarks!E$8,2,IF(O671&lt;Benchmarks!F$8,3,IF(O671&lt;Benchmarks!G$8,4,IF(O671&lt;Benchmarks!H$8,5,6))))))</f>
        <v>4</v>
      </c>
      <c r="Q671" s="62">
        <v>1</v>
      </c>
      <c r="R671" s="46">
        <f t="shared" si="101"/>
        <v>4</v>
      </c>
      <c r="S671" s="60">
        <v>0.317</v>
      </c>
      <c r="T671" s="47">
        <f>IF(S671&lt;Benchmarks!C$7,0,IF(S671&lt;Benchmarks!D$7,1,IF(S671&lt;Benchmarks!E$7,2,IF(S671&lt;Benchmarks!F$7,3,IF(S671&lt;Benchmarks!G$7,4,IF(S671&lt;Benchmarks!H$7,5,6))))))</f>
        <v>1</v>
      </c>
      <c r="U671" s="62">
        <v>1</v>
      </c>
      <c r="V671" s="46">
        <f t="shared" si="102"/>
        <v>1</v>
      </c>
      <c r="W671" s="60">
        <v>3.82</v>
      </c>
      <c r="X671" s="44">
        <f>IF(W671&lt;Benchmarks!C$5,0,IF(W671&lt;Benchmarks!D$5,1,IF(W671&lt;Benchmarks!E$5,2,IF(W671&lt;Benchmarks!F$5,3,IF(W671&lt;Benchmarks!G$5,4,IF(W671&lt;Benchmarks!H$5,5,6))))))</f>
        <v>2</v>
      </c>
      <c r="Y671" s="62">
        <v>0.87226277370000005</v>
      </c>
      <c r="Z671" s="46">
        <f t="shared" si="103"/>
        <v>1.7445255474000001</v>
      </c>
      <c r="AA671" s="60">
        <v>3.34</v>
      </c>
      <c r="AB671" s="44">
        <f>IF(AA671&lt;Benchmarks!C$6,0,IF(AA671&lt;Benchmarks!D$6,1,IF(AA671&lt;Benchmarks!E$6,2,IF(AA671&lt;Benchmarks!F$6,3,IF(AA671&lt;Benchmarks!G$6,4,IF(AA671&lt;Benchmarks!H$6,5,6))))))</f>
        <v>1</v>
      </c>
      <c r="AC671" s="62">
        <v>0.67948717950000004</v>
      </c>
      <c r="AD671" s="46">
        <f t="shared" si="104"/>
        <v>0.67948717950000004</v>
      </c>
      <c r="AE671" s="46">
        <f t="shared" si="105"/>
        <v>8.2488302451000006</v>
      </c>
      <c r="AF671" s="58">
        <v>30</v>
      </c>
      <c r="AG671" s="48">
        <f t="shared" si="106"/>
        <v>0.27496100817000002</v>
      </c>
      <c r="AH671" s="171"/>
      <c r="AI671" s="58">
        <v>1</v>
      </c>
      <c r="AJ671" s="58">
        <v>104</v>
      </c>
      <c r="AK671" s="58">
        <v>0</v>
      </c>
      <c r="AL671" s="111"/>
      <c r="AM671" s="58">
        <v>1</v>
      </c>
      <c r="AN671" s="171"/>
      <c r="AO671" s="58">
        <v>1</v>
      </c>
      <c r="AP671" s="58">
        <v>122</v>
      </c>
      <c r="AQ671" s="58">
        <v>0</v>
      </c>
      <c r="AR671" s="111"/>
      <c r="AS671" s="58">
        <v>1</v>
      </c>
      <c r="AT671" s="62">
        <v>0.54212932719999996</v>
      </c>
      <c r="AU671" s="58">
        <v>0</v>
      </c>
      <c r="AV671" s="58">
        <v>4</v>
      </c>
      <c r="AW671" s="58">
        <v>5</v>
      </c>
      <c r="AX671" s="58">
        <v>5</v>
      </c>
      <c r="AY671" s="171"/>
      <c r="AZ671" s="58">
        <v>1</v>
      </c>
      <c r="BA671" s="58">
        <v>34</v>
      </c>
      <c r="BB671" s="58">
        <v>0</v>
      </c>
      <c r="BC671" s="111"/>
      <c r="BD671" s="58">
        <v>1</v>
      </c>
      <c r="BE671" s="111"/>
      <c r="BF671" s="171"/>
      <c r="BG671" s="58">
        <v>2</v>
      </c>
      <c r="BH671" s="58">
        <v>0</v>
      </c>
      <c r="BI671" s="58">
        <v>2</v>
      </c>
      <c r="BJ671" s="58">
        <v>5</v>
      </c>
      <c r="BK671" s="61">
        <v>0</v>
      </c>
      <c r="BL671" s="61">
        <v>0</v>
      </c>
      <c r="BM671" s="61">
        <v>124</v>
      </c>
      <c r="BN671" s="64">
        <v>0</v>
      </c>
      <c r="BO671" s="63">
        <v>0</v>
      </c>
      <c r="BP671" s="58">
        <v>0</v>
      </c>
      <c r="BQ671" s="175"/>
      <c r="BR671" s="61">
        <v>1</v>
      </c>
      <c r="BS671" s="61">
        <v>136</v>
      </c>
      <c r="BT671" s="64">
        <v>0</v>
      </c>
      <c r="BU671" s="112"/>
      <c r="BV671" s="64">
        <v>1</v>
      </c>
      <c r="BW671" s="112"/>
      <c r="BX671" s="172"/>
      <c r="BY671" s="64">
        <v>0</v>
      </c>
      <c r="BZ671" s="64">
        <v>0</v>
      </c>
      <c r="CA671" s="64">
        <v>0</v>
      </c>
      <c r="CB671" s="177"/>
      <c r="CC671" s="61">
        <v>1</v>
      </c>
      <c r="CD671" s="61">
        <v>94</v>
      </c>
      <c r="CE671" s="64">
        <v>0</v>
      </c>
      <c r="CF671" s="112"/>
      <c r="CG671" s="58">
        <v>1</v>
      </c>
      <c r="CH671" s="171"/>
      <c r="CI671" s="58">
        <v>1</v>
      </c>
      <c r="CJ671" s="58">
        <v>110</v>
      </c>
      <c r="CK671" s="58">
        <v>0</v>
      </c>
      <c r="CL671" s="112"/>
      <c r="CM671" s="58">
        <v>1</v>
      </c>
      <c r="CN671" s="112"/>
      <c r="CO671" s="171"/>
      <c r="CP671" s="58">
        <v>5</v>
      </c>
      <c r="CQ671" s="58">
        <v>0</v>
      </c>
      <c r="CR671" s="58">
        <v>5</v>
      </c>
      <c r="CS671" s="64">
        <v>10</v>
      </c>
      <c r="CT671" s="64">
        <v>17</v>
      </c>
      <c r="CU671" s="63">
        <v>0.58823529409999997</v>
      </c>
      <c r="CV671" s="62">
        <v>0.95714285710000002</v>
      </c>
      <c r="CW671" s="62">
        <v>0.58823529409999997</v>
      </c>
      <c r="CX671" s="46">
        <f t="shared" si="107"/>
        <v>7.2177264644625003</v>
      </c>
      <c r="CY671" s="60">
        <v>0</v>
      </c>
      <c r="CZ671" s="60">
        <v>0</v>
      </c>
      <c r="DA671" s="46">
        <f t="shared" si="108"/>
        <v>11.764705881999999</v>
      </c>
      <c r="DB671" s="60">
        <v>0</v>
      </c>
      <c r="DC671" s="60">
        <v>0</v>
      </c>
      <c r="DD671" s="66">
        <v>0</v>
      </c>
      <c r="DE671" s="49">
        <f t="shared" si="109"/>
        <v>0.41043096965324322</v>
      </c>
    </row>
    <row r="672" spans="1:109" x14ac:dyDescent="0.45">
      <c r="A672" s="56" t="s">
        <v>3505</v>
      </c>
      <c r="B672" s="57" t="s">
        <v>3506</v>
      </c>
      <c r="C672" s="56" t="s">
        <v>3507</v>
      </c>
      <c r="D672" s="56" t="s">
        <v>3508</v>
      </c>
      <c r="E672" s="56" t="s">
        <v>3509</v>
      </c>
      <c r="F672" s="56" t="s">
        <v>3322</v>
      </c>
      <c r="G672" s="56" t="s">
        <v>3323</v>
      </c>
      <c r="H672" s="56" t="s">
        <v>142</v>
      </c>
      <c r="I672" s="58">
        <v>0</v>
      </c>
      <c r="J672" s="59">
        <v>99</v>
      </c>
      <c r="K672" s="60">
        <v>2.5529999999999999</v>
      </c>
      <c r="L672" s="47">
        <f>IF(K672&lt;Benchmarks!C$9,0,IF(K672&lt;Benchmarks!D$9,1,IF(K672&lt;Benchmarks!E$9,2,IF(K672&lt;Benchmarks!F$9,3,IF(K672&lt;Benchmarks!G$9,4,IF(K672&lt;Benchmarks!H$9,5,6))))))</f>
        <v>4</v>
      </c>
      <c r="M672" s="62">
        <v>0.99635036499999996</v>
      </c>
      <c r="N672" s="46">
        <f t="shared" si="100"/>
        <v>3.9854014599999998</v>
      </c>
      <c r="O672" s="60">
        <v>1.0129999999999999</v>
      </c>
      <c r="P672" s="47">
        <f>IF(O672&lt;Benchmarks!C$8,0,IF(O672&lt;Benchmarks!D$8,1,IF(O672&lt;Benchmarks!E$8,2,IF(O672&lt;Benchmarks!F$8,3,IF(O672&lt;Benchmarks!G$8,4,IF(O672&lt;Benchmarks!H$8,5,6))))))</f>
        <v>1</v>
      </c>
      <c r="Q672" s="62">
        <v>1</v>
      </c>
      <c r="R672" s="46">
        <f t="shared" si="101"/>
        <v>1</v>
      </c>
      <c r="S672" s="60">
        <v>0.36799999999999999</v>
      </c>
      <c r="T672" s="47">
        <f>IF(S672&lt;Benchmarks!C$7,0,IF(S672&lt;Benchmarks!D$7,1,IF(S672&lt;Benchmarks!E$7,2,IF(S672&lt;Benchmarks!F$7,3,IF(S672&lt;Benchmarks!G$7,4,IF(S672&lt;Benchmarks!H$7,5,6))))))</f>
        <v>2</v>
      </c>
      <c r="U672" s="62">
        <v>1</v>
      </c>
      <c r="V672" s="46">
        <f t="shared" si="102"/>
        <v>2</v>
      </c>
      <c r="W672" s="60">
        <v>3.9340000000000002</v>
      </c>
      <c r="X672" s="44">
        <f>IF(W672&lt;Benchmarks!C$5,0,IF(W672&lt;Benchmarks!D$5,1,IF(W672&lt;Benchmarks!E$5,2,IF(W672&lt;Benchmarks!F$5,3,IF(W672&lt;Benchmarks!G$5,4,IF(W672&lt;Benchmarks!H$5,5,6))))))</f>
        <v>2</v>
      </c>
      <c r="Y672" s="62">
        <v>1</v>
      </c>
      <c r="Z672" s="46">
        <f t="shared" si="103"/>
        <v>2</v>
      </c>
      <c r="AA672" s="60">
        <v>3.7109999999999999</v>
      </c>
      <c r="AB672" s="44">
        <f>IF(AA672&lt;Benchmarks!C$6,0,IF(AA672&lt;Benchmarks!D$6,1,IF(AA672&lt;Benchmarks!E$6,2,IF(AA672&lt;Benchmarks!F$6,3,IF(AA672&lt;Benchmarks!G$6,4,IF(AA672&lt;Benchmarks!H$6,5,6))))))</f>
        <v>3</v>
      </c>
      <c r="AC672" s="62">
        <v>1</v>
      </c>
      <c r="AD672" s="46">
        <f t="shared" si="104"/>
        <v>3</v>
      </c>
      <c r="AE672" s="46">
        <f t="shared" si="105"/>
        <v>11.98540146</v>
      </c>
      <c r="AF672" s="58">
        <v>30</v>
      </c>
      <c r="AG672" s="48">
        <f t="shared" si="106"/>
        <v>0.39951338200000003</v>
      </c>
      <c r="AH672" s="171"/>
      <c r="AI672" s="58">
        <v>1</v>
      </c>
      <c r="AJ672" s="58">
        <v>249</v>
      </c>
      <c r="AK672" s="58">
        <v>0</v>
      </c>
      <c r="AL672" s="111"/>
      <c r="AM672" s="58">
        <v>1</v>
      </c>
      <c r="AN672" s="58">
        <v>20</v>
      </c>
      <c r="AO672" s="58">
        <v>0</v>
      </c>
      <c r="AP672" s="58">
        <v>270</v>
      </c>
      <c r="AQ672" s="58">
        <v>0</v>
      </c>
      <c r="AR672" s="62">
        <v>7.4069999999999997E-2</v>
      </c>
      <c r="AS672" s="58">
        <v>0</v>
      </c>
      <c r="AT672" s="111"/>
      <c r="AU672" s="171"/>
      <c r="AV672" s="58">
        <v>0</v>
      </c>
      <c r="AW672" s="58">
        <v>0</v>
      </c>
      <c r="AX672" s="58">
        <v>0</v>
      </c>
      <c r="AY672" s="171"/>
      <c r="AZ672" s="58">
        <v>1</v>
      </c>
      <c r="BA672" s="58">
        <v>67</v>
      </c>
      <c r="BB672" s="58">
        <v>0</v>
      </c>
      <c r="BC672" s="111"/>
      <c r="BD672" s="58">
        <v>1</v>
      </c>
      <c r="BE672" s="111"/>
      <c r="BF672" s="171"/>
      <c r="BG672" s="58">
        <v>0</v>
      </c>
      <c r="BH672" s="58">
        <v>0</v>
      </c>
      <c r="BI672" s="58">
        <v>0</v>
      </c>
      <c r="BJ672" s="58">
        <v>0</v>
      </c>
      <c r="BK672" s="175"/>
      <c r="BL672" s="61">
        <v>1</v>
      </c>
      <c r="BM672" s="61">
        <v>264</v>
      </c>
      <c r="BN672" s="64">
        <v>0</v>
      </c>
      <c r="BO672" s="112"/>
      <c r="BP672" s="58">
        <v>1</v>
      </c>
      <c r="BQ672" s="61">
        <v>0</v>
      </c>
      <c r="BR672" s="61">
        <v>0</v>
      </c>
      <c r="BS672" s="61">
        <v>280</v>
      </c>
      <c r="BT672" s="64">
        <v>0</v>
      </c>
      <c r="BU672" s="63">
        <v>0</v>
      </c>
      <c r="BV672" s="64">
        <v>0</v>
      </c>
      <c r="BW672" s="112"/>
      <c r="BX672" s="64">
        <v>2</v>
      </c>
      <c r="BY672" s="64">
        <v>6</v>
      </c>
      <c r="BZ672" s="64">
        <v>6</v>
      </c>
      <c r="CA672" s="64">
        <v>6</v>
      </c>
      <c r="CB672" s="65">
        <v>27</v>
      </c>
      <c r="CC672" s="61">
        <v>0</v>
      </c>
      <c r="CD672" s="61">
        <v>220</v>
      </c>
      <c r="CE672" s="64">
        <v>0</v>
      </c>
      <c r="CF672" s="63">
        <v>0.12273000000000001</v>
      </c>
      <c r="CG672" s="58">
        <v>0</v>
      </c>
      <c r="CH672" s="58">
        <v>27</v>
      </c>
      <c r="CI672" s="58">
        <v>0</v>
      </c>
      <c r="CJ672" s="58">
        <v>233</v>
      </c>
      <c r="CK672" s="58">
        <v>0</v>
      </c>
      <c r="CL672" s="63">
        <v>0.11588</v>
      </c>
      <c r="CM672" s="58">
        <v>0</v>
      </c>
      <c r="CN672" s="63">
        <v>8.6435331200000007E-2</v>
      </c>
      <c r="CO672" s="58">
        <v>0</v>
      </c>
      <c r="CP672" s="58">
        <v>1</v>
      </c>
      <c r="CQ672" s="58">
        <v>0</v>
      </c>
      <c r="CR672" s="58">
        <v>1</v>
      </c>
      <c r="CS672" s="64">
        <v>7</v>
      </c>
      <c r="CT672" s="64">
        <v>17</v>
      </c>
      <c r="CU672" s="63">
        <v>0.41176470590000003</v>
      </c>
      <c r="CV672" s="62">
        <v>0.97517730499999999</v>
      </c>
      <c r="CW672" s="62">
        <v>0.41176470590000003</v>
      </c>
      <c r="CX672" s="46">
        <f t="shared" si="107"/>
        <v>10.487226277500001</v>
      </c>
      <c r="CY672" s="60">
        <v>0</v>
      </c>
      <c r="CZ672" s="60">
        <v>0</v>
      </c>
      <c r="DA672" s="46">
        <f t="shared" si="108"/>
        <v>8.2352941180000006</v>
      </c>
      <c r="DB672" s="60">
        <v>0</v>
      </c>
      <c r="DC672" s="60">
        <v>0</v>
      </c>
      <c r="DD672" s="66">
        <v>0</v>
      </c>
      <c r="DE672" s="49">
        <f t="shared" si="109"/>
        <v>0.40481125179459465</v>
      </c>
    </row>
    <row r="673" spans="1:109" x14ac:dyDescent="0.45">
      <c r="A673" s="56" t="s">
        <v>3510</v>
      </c>
      <c r="B673" s="57" t="s">
        <v>3511</v>
      </c>
      <c r="C673" s="56" t="s">
        <v>3512</v>
      </c>
      <c r="D673" s="56" t="s">
        <v>3513</v>
      </c>
      <c r="E673" s="56" t="s">
        <v>3514</v>
      </c>
      <c r="F673" s="56" t="s">
        <v>3322</v>
      </c>
      <c r="G673" s="56" t="s">
        <v>3323</v>
      </c>
      <c r="H673" s="56" t="s">
        <v>142</v>
      </c>
      <c r="I673" s="58">
        <v>0</v>
      </c>
      <c r="J673" s="59">
        <v>113</v>
      </c>
      <c r="K673" s="60">
        <v>3.1629999999999998</v>
      </c>
      <c r="L673" s="47">
        <f>IF(K673&lt;Benchmarks!C$9,0,IF(K673&lt;Benchmarks!D$9,1,IF(K673&lt;Benchmarks!E$9,2,IF(K673&lt;Benchmarks!F$9,3,IF(K673&lt;Benchmarks!G$9,4,IF(K673&lt;Benchmarks!H$9,5,6))))))</f>
        <v>6</v>
      </c>
      <c r="M673" s="62">
        <v>0.98540145990000005</v>
      </c>
      <c r="N673" s="46">
        <f t="shared" si="100"/>
        <v>5.9124087593999999</v>
      </c>
      <c r="O673" s="60">
        <v>1.488</v>
      </c>
      <c r="P673" s="47">
        <f>IF(O673&lt;Benchmarks!C$8,0,IF(O673&lt;Benchmarks!D$8,1,IF(O673&lt;Benchmarks!E$8,2,IF(O673&lt;Benchmarks!F$8,3,IF(O673&lt;Benchmarks!G$8,4,IF(O673&lt;Benchmarks!H$8,5,6))))))</f>
        <v>6</v>
      </c>
      <c r="Q673" s="62">
        <v>1</v>
      </c>
      <c r="R673" s="46">
        <f t="shared" si="101"/>
        <v>6</v>
      </c>
      <c r="S673" s="60">
        <v>0.374</v>
      </c>
      <c r="T673" s="47">
        <f>IF(S673&lt;Benchmarks!C$7,0,IF(S673&lt;Benchmarks!D$7,1,IF(S673&lt;Benchmarks!E$7,2,IF(S673&lt;Benchmarks!F$7,3,IF(S673&lt;Benchmarks!G$7,4,IF(S673&lt;Benchmarks!H$7,5,6))))))</f>
        <v>2</v>
      </c>
      <c r="U673" s="62">
        <v>1</v>
      </c>
      <c r="V673" s="46">
        <f t="shared" si="102"/>
        <v>2</v>
      </c>
      <c r="W673" s="60">
        <v>5.0250000000000004</v>
      </c>
      <c r="X673" s="44">
        <f>IF(W673&lt;Benchmarks!C$5,0,IF(W673&lt;Benchmarks!D$5,1,IF(W673&lt;Benchmarks!E$5,2,IF(W673&lt;Benchmarks!F$5,3,IF(W673&lt;Benchmarks!G$5,4,IF(W673&lt;Benchmarks!H$5,5,6))))))</f>
        <v>6</v>
      </c>
      <c r="Y673" s="62">
        <v>0.99270072990000002</v>
      </c>
      <c r="Z673" s="46">
        <f t="shared" si="103"/>
        <v>5.9562043793999999</v>
      </c>
      <c r="AA673" s="60">
        <v>4.34</v>
      </c>
      <c r="AB673" s="44">
        <f>IF(AA673&lt;Benchmarks!C$6,0,IF(AA673&lt;Benchmarks!D$6,1,IF(AA673&lt;Benchmarks!E$6,2,IF(AA673&lt;Benchmarks!F$6,3,IF(AA673&lt;Benchmarks!G$6,4,IF(AA673&lt;Benchmarks!H$6,5,6))))))</f>
        <v>5</v>
      </c>
      <c r="AC673" s="62">
        <v>0.98717948720000004</v>
      </c>
      <c r="AD673" s="46">
        <f t="shared" si="104"/>
        <v>4.9358974360000003</v>
      </c>
      <c r="AE673" s="46">
        <f t="shared" si="105"/>
        <v>24.804510574799998</v>
      </c>
      <c r="AF673" s="58">
        <v>30</v>
      </c>
      <c r="AG673" s="48">
        <f t="shared" si="106"/>
        <v>0.82681701915999994</v>
      </c>
      <c r="AH673" s="58">
        <v>11</v>
      </c>
      <c r="AI673" s="58">
        <v>0</v>
      </c>
      <c r="AJ673" s="58">
        <v>304</v>
      </c>
      <c r="AK673" s="58">
        <v>0</v>
      </c>
      <c r="AL673" s="62">
        <v>3.6179999999999997E-2</v>
      </c>
      <c r="AM673" s="58">
        <v>0</v>
      </c>
      <c r="AN673" s="58">
        <v>11</v>
      </c>
      <c r="AO673" s="58">
        <v>0</v>
      </c>
      <c r="AP673" s="58">
        <v>280</v>
      </c>
      <c r="AQ673" s="58">
        <v>0</v>
      </c>
      <c r="AR673" s="62">
        <v>3.9289999999999999E-2</v>
      </c>
      <c r="AS673" s="58">
        <v>0</v>
      </c>
      <c r="AT673" s="111"/>
      <c r="AU673" s="171"/>
      <c r="AV673" s="58">
        <v>3</v>
      </c>
      <c r="AW673" s="58">
        <v>0</v>
      </c>
      <c r="AX673" s="58">
        <v>3</v>
      </c>
      <c r="AY673" s="171"/>
      <c r="AZ673" s="58">
        <v>1</v>
      </c>
      <c r="BA673" s="58">
        <v>72</v>
      </c>
      <c r="BB673" s="58">
        <v>0</v>
      </c>
      <c r="BC673" s="111"/>
      <c r="BD673" s="58">
        <v>1</v>
      </c>
      <c r="BE673" s="111"/>
      <c r="BF673" s="171"/>
      <c r="BG673" s="58">
        <v>2</v>
      </c>
      <c r="BH673" s="58">
        <v>0</v>
      </c>
      <c r="BI673" s="58">
        <v>2</v>
      </c>
      <c r="BJ673" s="58">
        <v>3</v>
      </c>
      <c r="BK673" s="61">
        <v>0</v>
      </c>
      <c r="BL673" s="61">
        <v>0</v>
      </c>
      <c r="BM673" s="61">
        <v>352</v>
      </c>
      <c r="BN673" s="64">
        <v>0</v>
      </c>
      <c r="BO673" s="63">
        <v>0</v>
      </c>
      <c r="BP673" s="58">
        <v>0</v>
      </c>
      <c r="BQ673" s="175"/>
      <c r="BR673" s="61">
        <v>1</v>
      </c>
      <c r="BS673" s="61">
        <v>333</v>
      </c>
      <c r="BT673" s="64">
        <v>0</v>
      </c>
      <c r="BU673" s="112"/>
      <c r="BV673" s="64">
        <v>1</v>
      </c>
      <c r="BW673" s="112"/>
      <c r="BX673" s="172"/>
      <c r="BY673" s="64">
        <v>4</v>
      </c>
      <c r="BZ673" s="64">
        <v>0</v>
      </c>
      <c r="CA673" s="64">
        <v>4</v>
      </c>
      <c r="CB673" s="177"/>
      <c r="CC673" s="61">
        <v>1</v>
      </c>
      <c r="CD673" s="61">
        <v>303</v>
      </c>
      <c r="CE673" s="64">
        <v>0</v>
      </c>
      <c r="CF673" s="112"/>
      <c r="CG673" s="58">
        <v>1</v>
      </c>
      <c r="CH673" s="58">
        <v>28</v>
      </c>
      <c r="CI673" s="58">
        <v>0</v>
      </c>
      <c r="CJ673" s="58">
        <v>293</v>
      </c>
      <c r="CK673" s="58">
        <v>0</v>
      </c>
      <c r="CL673" s="63">
        <v>9.5560000000000006E-2</v>
      </c>
      <c r="CM673" s="58">
        <v>0</v>
      </c>
      <c r="CN673" s="112"/>
      <c r="CO673" s="171"/>
      <c r="CP673" s="58">
        <v>2</v>
      </c>
      <c r="CQ673" s="58">
        <v>0</v>
      </c>
      <c r="CR673" s="58">
        <v>2</v>
      </c>
      <c r="CS673" s="64">
        <v>9</v>
      </c>
      <c r="CT673" s="64">
        <v>17</v>
      </c>
      <c r="CU673" s="63">
        <v>0.52941176469999995</v>
      </c>
      <c r="CV673" s="62">
        <v>0.98516320469999996</v>
      </c>
      <c r="CW673" s="62">
        <v>0.52941176469999995</v>
      </c>
      <c r="CX673" s="46">
        <f t="shared" si="107"/>
        <v>21.703946752949999</v>
      </c>
      <c r="CY673" s="60">
        <v>0</v>
      </c>
      <c r="CZ673" s="60">
        <v>0</v>
      </c>
      <c r="DA673" s="46">
        <f t="shared" si="108"/>
        <v>10.588235293999999</v>
      </c>
      <c r="DB673" s="60">
        <v>0</v>
      </c>
      <c r="DC673" s="60">
        <v>0</v>
      </c>
      <c r="DD673" s="66">
        <v>0</v>
      </c>
      <c r="DE673" s="49">
        <f t="shared" si="109"/>
        <v>0.6982093415556756</v>
      </c>
    </row>
    <row r="674" spans="1:109" x14ac:dyDescent="0.45">
      <c r="A674" s="56" t="s">
        <v>3515</v>
      </c>
      <c r="B674" s="57" t="s">
        <v>3516</v>
      </c>
      <c r="C674" s="56" t="s">
        <v>3517</v>
      </c>
      <c r="D674" s="56" t="s">
        <v>3518</v>
      </c>
      <c r="E674" s="56" t="s">
        <v>3519</v>
      </c>
      <c r="F674" s="56" t="s">
        <v>3322</v>
      </c>
      <c r="G674" s="56" t="s">
        <v>3323</v>
      </c>
      <c r="H674" s="56" t="s">
        <v>142</v>
      </c>
      <c r="I674" s="58">
        <v>0</v>
      </c>
      <c r="J674" s="59">
        <v>110</v>
      </c>
      <c r="K674" s="60">
        <v>2.1619999999999999</v>
      </c>
      <c r="L674" s="47">
        <f>IF(K674&lt;Benchmarks!C$9,0,IF(K674&lt;Benchmarks!D$9,1,IF(K674&lt;Benchmarks!E$9,2,IF(K674&lt;Benchmarks!F$9,3,IF(K674&lt;Benchmarks!G$9,4,IF(K674&lt;Benchmarks!H$9,5,6))))))</f>
        <v>0</v>
      </c>
      <c r="M674" s="62">
        <v>0.5948905109</v>
      </c>
      <c r="N674" s="46">
        <f t="shared" si="100"/>
        <v>0</v>
      </c>
      <c r="O674" s="60">
        <v>1.2030000000000001</v>
      </c>
      <c r="P674" s="47">
        <f>IF(O674&lt;Benchmarks!C$8,0,IF(O674&lt;Benchmarks!D$8,1,IF(O674&lt;Benchmarks!E$8,2,IF(O674&lt;Benchmarks!F$8,3,IF(O674&lt;Benchmarks!G$8,4,IF(O674&lt;Benchmarks!H$8,5,6))))))</f>
        <v>4</v>
      </c>
      <c r="Q674" s="62">
        <v>1</v>
      </c>
      <c r="R674" s="46">
        <f t="shared" si="101"/>
        <v>4</v>
      </c>
      <c r="S674" s="60">
        <v>0.33100000000000002</v>
      </c>
      <c r="T674" s="47">
        <f>IF(S674&lt;Benchmarks!C$7,0,IF(S674&lt;Benchmarks!D$7,1,IF(S674&lt;Benchmarks!E$7,2,IF(S674&lt;Benchmarks!F$7,3,IF(S674&lt;Benchmarks!G$7,4,IF(S674&lt;Benchmarks!H$7,5,6))))))</f>
        <v>1</v>
      </c>
      <c r="U674" s="62">
        <v>1</v>
      </c>
      <c r="V674" s="46">
        <f t="shared" si="102"/>
        <v>1</v>
      </c>
      <c r="W674" s="60">
        <v>3.6960000000000002</v>
      </c>
      <c r="X674" s="44">
        <f>IF(W674&lt;Benchmarks!C$5,0,IF(W674&lt;Benchmarks!D$5,1,IF(W674&lt;Benchmarks!E$5,2,IF(W674&lt;Benchmarks!F$5,3,IF(W674&lt;Benchmarks!G$5,4,IF(W674&lt;Benchmarks!H$5,5,6))))))</f>
        <v>1</v>
      </c>
      <c r="Y674" s="62">
        <v>0.87956204380000003</v>
      </c>
      <c r="Z674" s="46">
        <f t="shared" si="103"/>
        <v>0.87956204380000003</v>
      </c>
      <c r="AA674" s="60">
        <v>3.3420000000000001</v>
      </c>
      <c r="AB674" s="44">
        <f>IF(AA674&lt;Benchmarks!C$6,0,IF(AA674&lt;Benchmarks!D$6,1,IF(AA674&lt;Benchmarks!E$6,2,IF(AA674&lt;Benchmarks!F$6,3,IF(AA674&lt;Benchmarks!G$6,4,IF(AA674&lt;Benchmarks!H$6,5,6))))))</f>
        <v>1</v>
      </c>
      <c r="AC674" s="62">
        <v>0.67948717950000004</v>
      </c>
      <c r="AD674" s="46">
        <f t="shared" si="104"/>
        <v>0.67948717950000004</v>
      </c>
      <c r="AE674" s="46">
        <f t="shared" si="105"/>
        <v>6.5590492233000006</v>
      </c>
      <c r="AF674" s="58">
        <v>30</v>
      </c>
      <c r="AG674" s="48">
        <f t="shared" si="106"/>
        <v>0.21863497411000002</v>
      </c>
      <c r="AH674" s="171"/>
      <c r="AI674" s="58">
        <v>1</v>
      </c>
      <c r="AJ674" s="58">
        <v>323</v>
      </c>
      <c r="AK674" s="58">
        <v>0</v>
      </c>
      <c r="AL674" s="111"/>
      <c r="AM674" s="58">
        <v>1</v>
      </c>
      <c r="AN674" s="58">
        <v>17</v>
      </c>
      <c r="AO674" s="58">
        <v>0</v>
      </c>
      <c r="AP674" s="58">
        <v>309</v>
      </c>
      <c r="AQ674" s="58">
        <v>0</v>
      </c>
      <c r="AR674" s="62">
        <v>5.5019999999999999E-2</v>
      </c>
      <c r="AS674" s="58">
        <v>0</v>
      </c>
      <c r="AT674" s="111"/>
      <c r="AU674" s="171"/>
      <c r="AV674" s="58">
        <v>2</v>
      </c>
      <c r="AW674" s="58">
        <v>0</v>
      </c>
      <c r="AX674" s="58">
        <v>2</v>
      </c>
      <c r="AY674" s="171"/>
      <c r="AZ674" s="58">
        <v>1</v>
      </c>
      <c r="BA674" s="58">
        <v>80</v>
      </c>
      <c r="BB674" s="58">
        <v>0</v>
      </c>
      <c r="BC674" s="111"/>
      <c r="BD674" s="58">
        <v>1</v>
      </c>
      <c r="BE674" s="111"/>
      <c r="BF674" s="171"/>
      <c r="BG674" s="58">
        <v>2</v>
      </c>
      <c r="BH674" s="58">
        <v>0</v>
      </c>
      <c r="BI674" s="58">
        <v>2</v>
      </c>
      <c r="BJ674" s="58">
        <v>2</v>
      </c>
      <c r="BK674" s="175"/>
      <c r="BL674" s="61">
        <v>1</v>
      </c>
      <c r="BM674" s="61">
        <v>380</v>
      </c>
      <c r="BN674" s="64">
        <v>0</v>
      </c>
      <c r="BO674" s="112"/>
      <c r="BP674" s="58">
        <v>1</v>
      </c>
      <c r="BQ674" s="175"/>
      <c r="BR674" s="61">
        <v>1</v>
      </c>
      <c r="BS674" s="61">
        <v>348</v>
      </c>
      <c r="BT674" s="64">
        <v>0</v>
      </c>
      <c r="BU674" s="112"/>
      <c r="BV674" s="64">
        <v>1</v>
      </c>
      <c r="BW674" s="112"/>
      <c r="BX674" s="172"/>
      <c r="BY674" s="64">
        <v>2</v>
      </c>
      <c r="BZ674" s="64">
        <v>0</v>
      </c>
      <c r="CA674" s="64">
        <v>2</v>
      </c>
      <c r="CB674" s="65">
        <v>21</v>
      </c>
      <c r="CC674" s="61">
        <v>0</v>
      </c>
      <c r="CD674" s="61">
        <v>321</v>
      </c>
      <c r="CE674" s="64">
        <v>0</v>
      </c>
      <c r="CF674" s="63">
        <v>6.5420000000000006E-2</v>
      </c>
      <c r="CG674" s="58">
        <v>0</v>
      </c>
      <c r="CH674" s="58">
        <v>22</v>
      </c>
      <c r="CI674" s="58">
        <v>0</v>
      </c>
      <c r="CJ674" s="58">
        <v>315</v>
      </c>
      <c r="CK674" s="58">
        <v>0</v>
      </c>
      <c r="CL674" s="63">
        <v>6.9839999999999999E-2</v>
      </c>
      <c r="CM674" s="58">
        <v>0</v>
      </c>
      <c r="CN674" s="112"/>
      <c r="CO674" s="171"/>
      <c r="CP674" s="58">
        <v>3</v>
      </c>
      <c r="CQ674" s="58">
        <v>0</v>
      </c>
      <c r="CR674" s="58">
        <v>3</v>
      </c>
      <c r="CS674" s="64">
        <v>7</v>
      </c>
      <c r="CT674" s="64">
        <v>17</v>
      </c>
      <c r="CU674" s="63">
        <v>0.41176470590000003</v>
      </c>
      <c r="CV674" s="62">
        <v>0.98571428569999997</v>
      </c>
      <c r="CW674" s="62">
        <v>0.41176470590000003</v>
      </c>
      <c r="CX674" s="46">
        <f t="shared" si="107"/>
        <v>5.7391680703875005</v>
      </c>
      <c r="CY674" s="60">
        <v>0</v>
      </c>
      <c r="CZ674" s="60">
        <v>0</v>
      </c>
      <c r="DA674" s="46">
        <f t="shared" si="108"/>
        <v>8.2352941180000006</v>
      </c>
      <c r="DB674" s="60">
        <v>0</v>
      </c>
      <c r="DC674" s="60">
        <v>0</v>
      </c>
      <c r="DD674" s="66">
        <v>0</v>
      </c>
      <c r="DE674" s="49">
        <f t="shared" si="109"/>
        <v>0.30215053380297302</v>
      </c>
    </row>
    <row r="675" spans="1:109" x14ac:dyDescent="0.45">
      <c r="A675" s="56" t="s">
        <v>3520</v>
      </c>
      <c r="B675" s="57" t="s">
        <v>3521</v>
      </c>
      <c r="C675" s="56" t="s">
        <v>3522</v>
      </c>
      <c r="D675" s="56" t="s">
        <v>3523</v>
      </c>
      <c r="E675" s="56" t="s">
        <v>3524</v>
      </c>
      <c r="F675" s="56" t="s">
        <v>3322</v>
      </c>
      <c r="G675" s="56" t="s">
        <v>3334</v>
      </c>
      <c r="H675" s="56" t="s">
        <v>142</v>
      </c>
      <c r="I675" s="58">
        <v>0</v>
      </c>
      <c r="J675" s="59">
        <v>41</v>
      </c>
      <c r="K675" s="60">
        <v>2.625</v>
      </c>
      <c r="L675" s="47">
        <f>IF(K675&lt;Benchmarks!C$9,0,IF(K675&lt;Benchmarks!D$9,1,IF(K675&lt;Benchmarks!E$9,2,IF(K675&lt;Benchmarks!F$9,3,IF(K675&lt;Benchmarks!G$9,4,IF(K675&lt;Benchmarks!H$9,5,6))))))</f>
        <v>4</v>
      </c>
      <c r="M675" s="62">
        <v>0.89781021900000002</v>
      </c>
      <c r="N675" s="46">
        <f t="shared" si="100"/>
        <v>3.5912408760000001</v>
      </c>
      <c r="O675" s="60">
        <v>1.1679999999999999</v>
      </c>
      <c r="P675" s="47">
        <f>IF(O675&lt;Benchmarks!C$8,0,IF(O675&lt;Benchmarks!D$8,1,IF(O675&lt;Benchmarks!E$8,2,IF(O675&lt;Benchmarks!F$8,3,IF(O675&lt;Benchmarks!G$8,4,IF(O675&lt;Benchmarks!H$8,5,6))))))</f>
        <v>4</v>
      </c>
      <c r="Q675" s="62">
        <v>1</v>
      </c>
      <c r="R675" s="46">
        <f t="shared" si="101"/>
        <v>4</v>
      </c>
      <c r="S675" s="60">
        <v>0.28999999999999998</v>
      </c>
      <c r="T675" s="47">
        <f>IF(S675&lt;Benchmarks!C$7,0,IF(S675&lt;Benchmarks!D$7,1,IF(S675&lt;Benchmarks!E$7,2,IF(S675&lt;Benchmarks!F$7,3,IF(S675&lt;Benchmarks!G$7,4,IF(S675&lt;Benchmarks!H$7,5,6))))))</f>
        <v>0</v>
      </c>
      <c r="U675" s="62">
        <v>1</v>
      </c>
      <c r="V675" s="46">
        <f t="shared" si="102"/>
        <v>0</v>
      </c>
      <c r="W675" s="60">
        <v>4.0839999999999996</v>
      </c>
      <c r="X675" s="44">
        <f>IF(W675&lt;Benchmarks!C$5,0,IF(W675&lt;Benchmarks!D$5,1,IF(W675&lt;Benchmarks!E$5,2,IF(W675&lt;Benchmarks!F$5,3,IF(W675&lt;Benchmarks!G$5,4,IF(W675&lt;Benchmarks!H$5,5,6))))))</f>
        <v>3</v>
      </c>
      <c r="Y675" s="62">
        <v>0.95620437960000004</v>
      </c>
      <c r="Z675" s="46">
        <f t="shared" si="103"/>
        <v>2.8686131388000002</v>
      </c>
      <c r="AA675" s="60">
        <v>3.806</v>
      </c>
      <c r="AB675" s="44">
        <f>IF(AA675&lt;Benchmarks!C$6,0,IF(AA675&lt;Benchmarks!D$6,1,IF(AA675&lt;Benchmarks!E$6,2,IF(AA675&lt;Benchmarks!F$6,3,IF(AA675&lt;Benchmarks!G$6,4,IF(AA675&lt;Benchmarks!H$6,5,6))))))</f>
        <v>4</v>
      </c>
      <c r="AC675" s="62">
        <v>0.94871794870000004</v>
      </c>
      <c r="AD675" s="46">
        <f t="shared" si="104"/>
        <v>3.7948717948000001</v>
      </c>
      <c r="AE675" s="46">
        <f t="shared" si="105"/>
        <v>14.2547258096</v>
      </c>
      <c r="AF675" s="58">
        <v>30</v>
      </c>
      <c r="AG675" s="48">
        <f t="shared" si="106"/>
        <v>0.47515752698666669</v>
      </c>
      <c r="AH675" s="171"/>
      <c r="AI675" s="58">
        <v>1</v>
      </c>
      <c r="AJ675" s="58">
        <v>92</v>
      </c>
      <c r="AK675" s="58">
        <v>0</v>
      </c>
      <c r="AL675" s="111"/>
      <c r="AM675" s="58">
        <v>1</v>
      </c>
      <c r="AN675" s="171"/>
      <c r="AO675" s="58">
        <v>1</v>
      </c>
      <c r="AP675" s="58">
        <v>92</v>
      </c>
      <c r="AQ675" s="58">
        <v>0</v>
      </c>
      <c r="AR675" s="111"/>
      <c r="AS675" s="58">
        <v>1</v>
      </c>
      <c r="AT675" s="62">
        <v>0</v>
      </c>
      <c r="AU675" s="58">
        <v>0</v>
      </c>
      <c r="AV675" s="58">
        <v>2</v>
      </c>
      <c r="AW675" s="58">
        <v>0</v>
      </c>
      <c r="AX675" s="58">
        <v>2</v>
      </c>
      <c r="AY675" s="58">
        <v>0</v>
      </c>
      <c r="AZ675" s="58">
        <v>0</v>
      </c>
      <c r="BA675" s="171"/>
      <c r="BB675" s="58">
        <v>4</v>
      </c>
      <c r="BC675" s="111"/>
      <c r="BD675" s="58">
        <v>4</v>
      </c>
      <c r="BE675" s="111"/>
      <c r="BF675" s="171"/>
      <c r="BG675" s="171"/>
      <c r="BH675" s="171"/>
      <c r="BI675" s="171"/>
      <c r="BJ675" s="58">
        <v>2</v>
      </c>
      <c r="BK675" s="175"/>
      <c r="BL675" s="61">
        <v>1</v>
      </c>
      <c r="BM675" s="61">
        <v>120</v>
      </c>
      <c r="BN675" s="64">
        <v>0</v>
      </c>
      <c r="BO675" s="112"/>
      <c r="BP675" s="58">
        <v>1</v>
      </c>
      <c r="BQ675" s="175"/>
      <c r="BR675" s="61">
        <v>1</v>
      </c>
      <c r="BS675" s="61">
        <v>116</v>
      </c>
      <c r="BT675" s="64">
        <v>0</v>
      </c>
      <c r="BU675" s="112"/>
      <c r="BV675" s="64">
        <v>1</v>
      </c>
      <c r="BW675" s="63">
        <v>0.6552</v>
      </c>
      <c r="BX675" s="64">
        <v>0</v>
      </c>
      <c r="BY675" s="64">
        <v>4</v>
      </c>
      <c r="BZ675" s="64">
        <v>5</v>
      </c>
      <c r="CA675" s="64">
        <v>5</v>
      </c>
      <c r="CB675" s="177"/>
      <c r="CC675" s="61">
        <v>1</v>
      </c>
      <c r="CD675" s="175"/>
      <c r="CE675" s="64">
        <v>4</v>
      </c>
      <c r="CF675" s="112"/>
      <c r="CG675" s="58">
        <v>1</v>
      </c>
      <c r="CH675" s="58">
        <v>23</v>
      </c>
      <c r="CI675" s="58">
        <v>0</v>
      </c>
      <c r="CJ675" s="58">
        <v>42</v>
      </c>
      <c r="CK675" s="58">
        <v>0</v>
      </c>
      <c r="CL675" s="63">
        <v>0.54762</v>
      </c>
      <c r="CM675" s="58">
        <v>0</v>
      </c>
      <c r="CN675" s="112"/>
      <c r="CO675" s="171"/>
      <c r="CP675" s="58">
        <v>0</v>
      </c>
      <c r="CQ675" s="171"/>
      <c r="CR675" s="58">
        <v>0</v>
      </c>
      <c r="CS675" s="64">
        <v>7</v>
      </c>
      <c r="CT675" s="64">
        <v>17</v>
      </c>
      <c r="CU675" s="63">
        <v>0.41176470590000003</v>
      </c>
      <c r="CV675" s="62">
        <v>0.97457627120000001</v>
      </c>
      <c r="CW675" s="62">
        <v>0.41176470590000003</v>
      </c>
      <c r="CX675" s="46">
        <f t="shared" si="107"/>
        <v>12.472885083400001</v>
      </c>
      <c r="CY675" s="60">
        <v>0</v>
      </c>
      <c r="CZ675" s="60">
        <v>0</v>
      </c>
      <c r="DA675" s="46">
        <f t="shared" si="108"/>
        <v>8.2352941180000006</v>
      </c>
      <c r="DB675" s="60">
        <v>0</v>
      </c>
      <c r="DC675" s="60">
        <v>0</v>
      </c>
      <c r="DD675" s="66">
        <v>0</v>
      </c>
      <c r="DE675" s="49">
        <f t="shared" si="109"/>
        <v>0.44774441516540542</v>
      </c>
    </row>
    <row r="676" spans="1:109" x14ac:dyDescent="0.45">
      <c r="A676" s="56" t="s">
        <v>3525</v>
      </c>
      <c r="B676" s="57" t="s">
        <v>3526</v>
      </c>
      <c r="C676" s="56" t="s">
        <v>3527</v>
      </c>
      <c r="D676" s="56" t="s">
        <v>3528</v>
      </c>
      <c r="E676" s="56" t="s">
        <v>3529</v>
      </c>
      <c r="F676" s="56" t="s">
        <v>3322</v>
      </c>
      <c r="G676" s="56" t="s">
        <v>3334</v>
      </c>
      <c r="H676" s="56" t="s">
        <v>142</v>
      </c>
      <c r="I676" s="58">
        <v>0</v>
      </c>
      <c r="J676" s="59">
        <v>44</v>
      </c>
      <c r="K676" s="60">
        <v>2.5179999999999998</v>
      </c>
      <c r="L676" s="47">
        <f>IF(K676&lt;Benchmarks!C$9,0,IF(K676&lt;Benchmarks!D$9,1,IF(K676&lt;Benchmarks!E$9,2,IF(K676&lt;Benchmarks!F$9,3,IF(K676&lt;Benchmarks!G$9,4,IF(K676&lt;Benchmarks!H$9,5,6))))))</f>
        <v>3</v>
      </c>
      <c r="M676" s="62">
        <v>0.81386861310000003</v>
      </c>
      <c r="N676" s="46">
        <f t="shared" si="100"/>
        <v>2.4416058393000002</v>
      </c>
      <c r="O676" s="60">
        <v>1.296</v>
      </c>
      <c r="P676" s="47">
        <f>IF(O676&lt;Benchmarks!C$8,0,IF(O676&lt;Benchmarks!D$8,1,IF(O676&lt;Benchmarks!E$8,2,IF(O676&lt;Benchmarks!F$8,3,IF(O676&lt;Benchmarks!G$8,4,IF(O676&lt;Benchmarks!H$8,5,6))))))</f>
        <v>5</v>
      </c>
      <c r="Q676" s="62">
        <v>1</v>
      </c>
      <c r="R676" s="46">
        <f t="shared" si="101"/>
        <v>5</v>
      </c>
      <c r="S676" s="60">
        <v>0.26800000000000002</v>
      </c>
      <c r="T676" s="47">
        <f>IF(S676&lt;Benchmarks!C$7,0,IF(S676&lt;Benchmarks!D$7,1,IF(S676&lt;Benchmarks!E$7,2,IF(S676&lt;Benchmarks!F$7,3,IF(S676&lt;Benchmarks!G$7,4,IF(S676&lt;Benchmarks!H$7,5,6))))))</f>
        <v>0</v>
      </c>
      <c r="U676" s="62">
        <v>1</v>
      </c>
      <c r="V676" s="46">
        <f t="shared" si="102"/>
        <v>0</v>
      </c>
      <c r="W676" s="60">
        <v>4.0819999999999999</v>
      </c>
      <c r="X676" s="44">
        <f>IF(W676&lt;Benchmarks!C$5,0,IF(W676&lt;Benchmarks!D$5,1,IF(W676&lt;Benchmarks!E$5,2,IF(W676&lt;Benchmarks!F$5,3,IF(W676&lt;Benchmarks!G$5,4,IF(W676&lt;Benchmarks!H$5,5,6))))))</f>
        <v>3</v>
      </c>
      <c r="Y676" s="62">
        <v>0.96350364960000001</v>
      </c>
      <c r="Z676" s="46">
        <f t="shared" si="103"/>
        <v>2.8905109488000003</v>
      </c>
      <c r="AA676" s="60">
        <v>3.863</v>
      </c>
      <c r="AB676" s="44">
        <f>IF(AA676&lt;Benchmarks!C$6,0,IF(AA676&lt;Benchmarks!D$6,1,IF(AA676&lt;Benchmarks!E$6,2,IF(AA676&lt;Benchmarks!F$6,3,IF(AA676&lt;Benchmarks!G$6,4,IF(AA676&lt;Benchmarks!H$6,5,6))))))</f>
        <v>4</v>
      </c>
      <c r="AC676" s="62">
        <v>0.98717948720000004</v>
      </c>
      <c r="AD676" s="46">
        <f t="shared" si="104"/>
        <v>3.9487179488000002</v>
      </c>
      <c r="AE676" s="46">
        <f t="shared" si="105"/>
        <v>14.280834736900001</v>
      </c>
      <c r="AF676" s="58">
        <v>30</v>
      </c>
      <c r="AG676" s="48">
        <f t="shared" si="106"/>
        <v>0.47602782456333337</v>
      </c>
      <c r="AH676" s="171"/>
      <c r="AI676" s="58">
        <v>1</v>
      </c>
      <c r="AJ676" s="58">
        <v>106</v>
      </c>
      <c r="AK676" s="58">
        <v>0</v>
      </c>
      <c r="AL676" s="111"/>
      <c r="AM676" s="58">
        <v>1</v>
      </c>
      <c r="AN676" s="171"/>
      <c r="AO676" s="58">
        <v>1</v>
      </c>
      <c r="AP676" s="58">
        <v>125</v>
      </c>
      <c r="AQ676" s="58">
        <v>0</v>
      </c>
      <c r="AR676" s="111"/>
      <c r="AS676" s="58">
        <v>1</v>
      </c>
      <c r="AT676" s="62">
        <v>0.65433493359999995</v>
      </c>
      <c r="AU676" s="58">
        <v>0</v>
      </c>
      <c r="AV676" s="58">
        <v>5</v>
      </c>
      <c r="AW676" s="58">
        <v>6</v>
      </c>
      <c r="AX676" s="58">
        <v>6</v>
      </c>
      <c r="AY676" s="58">
        <v>0</v>
      </c>
      <c r="AZ676" s="58">
        <v>0</v>
      </c>
      <c r="BA676" s="171"/>
      <c r="BB676" s="58">
        <v>4</v>
      </c>
      <c r="BC676" s="111"/>
      <c r="BD676" s="58">
        <v>4</v>
      </c>
      <c r="BE676" s="111"/>
      <c r="BF676" s="171"/>
      <c r="BG676" s="171"/>
      <c r="BH676" s="171"/>
      <c r="BI676" s="171"/>
      <c r="BJ676" s="58">
        <v>6</v>
      </c>
      <c r="BK676" s="175"/>
      <c r="BL676" s="61">
        <v>1</v>
      </c>
      <c r="BM676" s="61">
        <v>139</v>
      </c>
      <c r="BN676" s="64">
        <v>0</v>
      </c>
      <c r="BO676" s="112"/>
      <c r="BP676" s="58">
        <v>1</v>
      </c>
      <c r="BQ676" s="175"/>
      <c r="BR676" s="61">
        <v>1</v>
      </c>
      <c r="BS676" s="61">
        <v>143</v>
      </c>
      <c r="BT676" s="64">
        <v>0</v>
      </c>
      <c r="BU676" s="112"/>
      <c r="BV676" s="64">
        <v>1</v>
      </c>
      <c r="BW676" s="63">
        <v>0.5142460042</v>
      </c>
      <c r="BX676" s="64">
        <v>0</v>
      </c>
      <c r="BY676" s="64">
        <v>4</v>
      </c>
      <c r="BZ676" s="64">
        <v>5</v>
      </c>
      <c r="CA676" s="64">
        <v>5</v>
      </c>
      <c r="CB676" s="177"/>
      <c r="CC676" s="61">
        <v>1</v>
      </c>
      <c r="CD676" s="61">
        <v>74</v>
      </c>
      <c r="CE676" s="64">
        <v>0</v>
      </c>
      <c r="CF676" s="112"/>
      <c r="CG676" s="58">
        <v>1</v>
      </c>
      <c r="CH676" s="58">
        <v>28</v>
      </c>
      <c r="CI676" s="58">
        <v>0</v>
      </c>
      <c r="CJ676" s="58">
        <v>91</v>
      </c>
      <c r="CK676" s="58">
        <v>0</v>
      </c>
      <c r="CL676" s="63">
        <v>0.30769000000000002</v>
      </c>
      <c r="CM676" s="58">
        <v>0</v>
      </c>
      <c r="CN676" s="112"/>
      <c r="CO676" s="171"/>
      <c r="CP676" s="58">
        <v>0</v>
      </c>
      <c r="CQ676" s="58">
        <v>0</v>
      </c>
      <c r="CR676" s="58">
        <v>0</v>
      </c>
      <c r="CS676" s="64">
        <v>11</v>
      </c>
      <c r="CT676" s="64">
        <v>17</v>
      </c>
      <c r="CU676" s="63">
        <v>0.64705882349999999</v>
      </c>
      <c r="CV676" s="62">
        <v>0.98611111110000005</v>
      </c>
      <c r="CW676" s="62">
        <v>0.64705882349999999</v>
      </c>
      <c r="CX676" s="46">
        <f t="shared" si="107"/>
        <v>12.4957303947875</v>
      </c>
      <c r="CY676" s="60">
        <v>0</v>
      </c>
      <c r="CZ676" s="60">
        <v>0</v>
      </c>
      <c r="DA676" s="46">
        <f t="shared" si="108"/>
        <v>12.94117647</v>
      </c>
      <c r="DB676" s="60">
        <v>0</v>
      </c>
      <c r="DC676" s="60">
        <v>0</v>
      </c>
      <c r="DD676" s="66">
        <v>0</v>
      </c>
      <c r="DE676" s="49">
        <f t="shared" si="109"/>
        <v>0.54998717545486497</v>
      </c>
    </row>
    <row r="677" spans="1:109" x14ac:dyDescent="0.45">
      <c r="A677" s="56" t="s">
        <v>3530</v>
      </c>
      <c r="B677" s="57" t="s">
        <v>3531</v>
      </c>
      <c r="C677" s="56" t="s">
        <v>3532</v>
      </c>
      <c r="D677" s="56" t="s">
        <v>3533</v>
      </c>
      <c r="E677" s="56" t="s">
        <v>3534</v>
      </c>
      <c r="F677" s="56" t="s">
        <v>3322</v>
      </c>
      <c r="G677" s="56" t="s">
        <v>3334</v>
      </c>
      <c r="H677" s="56" t="s">
        <v>142</v>
      </c>
      <c r="I677" s="58">
        <v>0</v>
      </c>
      <c r="J677" s="59">
        <v>59</v>
      </c>
      <c r="K677" s="60">
        <v>2.5259999999999998</v>
      </c>
      <c r="L677" s="47">
        <f>IF(K677&lt;Benchmarks!C$9,0,IF(K677&lt;Benchmarks!D$9,1,IF(K677&lt;Benchmarks!E$9,2,IF(K677&lt;Benchmarks!F$9,3,IF(K677&lt;Benchmarks!G$9,4,IF(K677&lt;Benchmarks!H$9,5,6))))))</f>
        <v>3</v>
      </c>
      <c r="M677" s="62">
        <v>0.98175182480000001</v>
      </c>
      <c r="N677" s="46">
        <f t="shared" si="100"/>
        <v>2.9452554744000001</v>
      </c>
      <c r="O677" s="60">
        <v>1.2789999999999999</v>
      </c>
      <c r="P677" s="47">
        <f>IF(O677&lt;Benchmarks!C$8,0,IF(O677&lt;Benchmarks!D$8,1,IF(O677&lt;Benchmarks!E$8,2,IF(O677&lt;Benchmarks!F$8,3,IF(O677&lt;Benchmarks!G$8,4,IF(O677&lt;Benchmarks!H$8,5,6))))))</f>
        <v>5</v>
      </c>
      <c r="Q677" s="62">
        <v>1</v>
      </c>
      <c r="R677" s="46">
        <f t="shared" si="101"/>
        <v>5</v>
      </c>
      <c r="S677" s="60">
        <v>0.54</v>
      </c>
      <c r="T677" s="47">
        <f>IF(S677&lt;Benchmarks!C$7,0,IF(S677&lt;Benchmarks!D$7,1,IF(S677&lt;Benchmarks!E$7,2,IF(S677&lt;Benchmarks!F$7,3,IF(S677&lt;Benchmarks!G$7,4,IF(S677&lt;Benchmarks!H$7,5,6))))))</f>
        <v>4</v>
      </c>
      <c r="U677" s="62">
        <v>1</v>
      </c>
      <c r="V677" s="46">
        <f t="shared" si="102"/>
        <v>4</v>
      </c>
      <c r="W677" s="60">
        <v>4.3460000000000001</v>
      </c>
      <c r="X677" s="44">
        <f>IF(W677&lt;Benchmarks!C$5,0,IF(W677&lt;Benchmarks!D$5,1,IF(W677&lt;Benchmarks!E$5,2,IF(W677&lt;Benchmarks!F$5,3,IF(W677&lt;Benchmarks!G$5,4,IF(W677&lt;Benchmarks!H$5,5,6))))))</f>
        <v>5</v>
      </c>
      <c r="Y677" s="62">
        <v>1</v>
      </c>
      <c r="Z677" s="46">
        <f t="shared" si="103"/>
        <v>5</v>
      </c>
      <c r="AA677" s="60">
        <v>3.8490000000000002</v>
      </c>
      <c r="AB677" s="44">
        <f>IF(AA677&lt;Benchmarks!C$6,0,IF(AA677&lt;Benchmarks!D$6,1,IF(AA677&lt;Benchmarks!E$6,2,IF(AA677&lt;Benchmarks!F$6,3,IF(AA677&lt;Benchmarks!G$6,4,IF(AA677&lt;Benchmarks!H$6,5,6))))))</f>
        <v>4</v>
      </c>
      <c r="AC677" s="62">
        <v>1</v>
      </c>
      <c r="AD677" s="46">
        <f t="shared" si="104"/>
        <v>4</v>
      </c>
      <c r="AE677" s="46">
        <f t="shared" si="105"/>
        <v>20.9452554744</v>
      </c>
      <c r="AF677" s="58">
        <v>30</v>
      </c>
      <c r="AG677" s="48">
        <f t="shared" si="106"/>
        <v>0.69817518247999999</v>
      </c>
      <c r="AH677" s="171"/>
      <c r="AI677" s="58">
        <v>1</v>
      </c>
      <c r="AJ677" s="58">
        <v>118</v>
      </c>
      <c r="AK677" s="58">
        <v>0</v>
      </c>
      <c r="AL677" s="111"/>
      <c r="AM677" s="58">
        <v>1</v>
      </c>
      <c r="AN677" s="171"/>
      <c r="AO677" s="58">
        <v>1</v>
      </c>
      <c r="AP677" s="58">
        <v>116</v>
      </c>
      <c r="AQ677" s="58">
        <v>0</v>
      </c>
      <c r="AR677" s="111"/>
      <c r="AS677" s="58">
        <v>1</v>
      </c>
      <c r="AT677" s="62">
        <v>0.70353238019999997</v>
      </c>
      <c r="AU677" s="58">
        <v>0</v>
      </c>
      <c r="AV677" s="58">
        <v>5</v>
      </c>
      <c r="AW677" s="58">
        <v>6</v>
      </c>
      <c r="AX677" s="58">
        <v>6</v>
      </c>
      <c r="AY677" s="171"/>
      <c r="AZ677" s="58">
        <v>1</v>
      </c>
      <c r="BA677" s="58">
        <v>30</v>
      </c>
      <c r="BB677" s="58">
        <v>0</v>
      </c>
      <c r="BC677" s="111"/>
      <c r="BD677" s="58">
        <v>1</v>
      </c>
      <c r="BE677" s="62">
        <v>0.54646761980000003</v>
      </c>
      <c r="BF677" s="58">
        <v>0</v>
      </c>
      <c r="BG677" s="58">
        <v>4</v>
      </c>
      <c r="BH677" s="58">
        <v>5</v>
      </c>
      <c r="BI677" s="58">
        <v>5</v>
      </c>
      <c r="BJ677" s="58">
        <v>6</v>
      </c>
      <c r="BK677" s="175"/>
      <c r="BL677" s="61">
        <v>1</v>
      </c>
      <c r="BM677" s="61">
        <v>140</v>
      </c>
      <c r="BN677" s="64">
        <v>0</v>
      </c>
      <c r="BO677" s="112"/>
      <c r="BP677" s="58">
        <v>1</v>
      </c>
      <c r="BQ677" s="175"/>
      <c r="BR677" s="61">
        <v>1</v>
      </c>
      <c r="BS677" s="61">
        <v>131</v>
      </c>
      <c r="BT677" s="64">
        <v>0</v>
      </c>
      <c r="BU677" s="112"/>
      <c r="BV677" s="64">
        <v>1</v>
      </c>
      <c r="BW677" s="112"/>
      <c r="BX677" s="172"/>
      <c r="BY677" s="64">
        <v>1</v>
      </c>
      <c r="BZ677" s="64">
        <v>0</v>
      </c>
      <c r="CA677" s="64">
        <v>1</v>
      </c>
      <c r="CB677" s="65">
        <v>22</v>
      </c>
      <c r="CC677" s="61">
        <v>0</v>
      </c>
      <c r="CD677" s="61">
        <v>122</v>
      </c>
      <c r="CE677" s="64">
        <v>0</v>
      </c>
      <c r="CF677" s="63">
        <v>0.18032999999999999</v>
      </c>
      <c r="CG677" s="58">
        <v>0</v>
      </c>
      <c r="CH677" s="58">
        <v>15</v>
      </c>
      <c r="CI677" s="58">
        <v>0</v>
      </c>
      <c r="CJ677" s="58">
        <v>119</v>
      </c>
      <c r="CK677" s="58">
        <v>0</v>
      </c>
      <c r="CL677" s="63">
        <v>0.12605</v>
      </c>
      <c r="CM677" s="58">
        <v>0</v>
      </c>
      <c r="CN677" s="63">
        <v>0.39663865549999999</v>
      </c>
      <c r="CO677" s="58">
        <v>0</v>
      </c>
      <c r="CP677" s="58">
        <v>1</v>
      </c>
      <c r="CQ677" s="58">
        <v>3</v>
      </c>
      <c r="CR677" s="58">
        <v>3</v>
      </c>
      <c r="CS677" s="64">
        <v>10</v>
      </c>
      <c r="CT677" s="64">
        <v>17</v>
      </c>
      <c r="CU677" s="63">
        <v>0.58823529409999997</v>
      </c>
      <c r="CV677" s="62">
        <v>0.96946564889999998</v>
      </c>
      <c r="CW677" s="62">
        <v>0.58823529409999997</v>
      </c>
      <c r="CX677" s="46">
        <f t="shared" si="107"/>
        <v>18.3270985401</v>
      </c>
      <c r="CY677" s="60">
        <v>0</v>
      </c>
      <c r="CZ677" s="60">
        <v>0</v>
      </c>
      <c r="DA677" s="46">
        <f t="shared" si="108"/>
        <v>11.764705881999999</v>
      </c>
      <c r="DB677" s="60">
        <v>0</v>
      </c>
      <c r="DC677" s="60">
        <v>0</v>
      </c>
      <c r="DD677" s="66">
        <v>0</v>
      </c>
      <c r="DE677" s="49">
        <f t="shared" si="109"/>
        <v>0.65063360912648638</v>
      </c>
    </row>
    <row r="678" spans="1:109" x14ac:dyDescent="0.45">
      <c r="A678" s="56" t="s">
        <v>3535</v>
      </c>
      <c r="B678" s="57" t="s">
        <v>3536</v>
      </c>
      <c r="C678" s="56" t="s">
        <v>3537</v>
      </c>
      <c r="D678" s="56" t="s">
        <v>3538</v>
      </c>
      <c r="E678" s="56" t="s">
        <v>3539</v>
      </c>
      <c r="F678" s="56" t="s">
        <v>3322</v>
      </c>
      <c r="G678" s="56" t="s">
        <v>3334</v>
      </c>
      <c r="H678" s="56" t="s">
        <v>142</v>
      </c>
      <c r="I678" s="58">
        <v>0</v>
      </c>
      <c r="J678" s="59">
        <v>59</v>
      </c>
      <c r="K678" s="60">
        <v>2.4750000000000001</v>
      </c>
      <c r="L678" s="47">
        <f>IF(K678&lt;Benchmarks!C$9,0,IF(K678&lt;Benchmarks!D$9,1,IF(K678&lt;Benchmarks!E$9,2,IF(K678&lt;Benchmarks!F$9,3,IF(K678&lt;Benchmarks!G$9,4,IF(K678&lt;Benchmarks!H$9,5,6))))))</f>
        <v>3</v>
      </c>
      <c r="M678" s="62">
        <v>1</v>
      </c>
      <c r="N678" s="46">
        <f t="shared" si="100"/>
        <v>3</v>
      </c>
      <c r="O678" s="60">
        <v>1.1930000000000001</v>
      </c>
      <c r="P678" s="47">
        <f>IF(O678&lt;Benchmarks!C$8,0,IF(O678&lt;Benchmarks!D$8,1,IF(O678&lt;Benchmarks!E$8,2,IF(O678&lt;Benchmarks!F$8,3,IF(O678&lt;Benchmarks!G$8,4,IF(O678&lt;Benchmarks!H$8,5,6))))))</f>
        <v>4</v>
      </c>
      <c r="Q678" s="62">
        <v>1</v>
      </c>
      <c r="R678" s="46">
        <f t="shared" si="101"/>
        <v>4</v>
      </c>
      <c r="S678" s="60">
        <v>0.42699999999999999</v>
      </c>
      <c r="T678" s="47">
        <f>IF(S678&lt;Benchmarks!C$7,0,IF(S678&lt;Benchmarks!D$7,1,IF(S678&lt;Benchmarks!E$7,2,IF(S678&lt;Benchmarks!F$7,3,IF(S678&lt;Benchmarks!G$7,4,IF(S678&lt;Benchmarks!H$7,5,6))))))</f>
        <v>3</v>
      </c>
      <c r="U678" s="62">
        <v>1</v>
      </c>
      <c r="V678" s="46">
        <f t="shared" si="102"/>
        <v>3</v>
      </c>
      <c r="W678" s="60">
        <v>4.0949999999999998</v>
      </c>
      <c r="X678" s="44">
        <f>IF(W678&lt;Benchmarks!C$5,0,IF(W678&lt;Benchmarks!D$5,1,IF(W678&lt;Benchmarks!E$5,2,IF(W678&lt;Benchmarks!F$5,3,IF(W678&lt;Benchmarks!G$5,4,IF(W678&lt;Benchmarks!H$5,5,6))))))</f>
        <v>3</v>
      </c>
      <c r="Y678" s="62">
        <v>1</v>
      </c>
      <c r="Z678" s="46">
        <f t="shared" si="103"/>
        <v>3</v>
      </c>
      <c r="AA678" s="60">
        <v>3.44</v>
      </c>
      <c r="AB678" s="44">
        <f>IF(AA678&lt;Benchmarks!C$6,0,IF(AA678&lt;Benchmarks!D$6,1,IF(AA678&lt;Benchmarks!E$6,2,IF(AA678&lt;Benchmarks!F$6,3,IF(AA678&lt;Benchmarks!G$6,4,IF(AA678&lt;Benchmarks!H$6,5,6))))))</f>
        <v>1</v>
      </c>
      <c r="AC678" s="62">
        <v>1</v>
      </c>
      <c r="AD678" s="46">
        <f t="shared" si="104"/>
        <v>1</v>
      </c>
      <c r="AE678" s="46">
        <f t="shared" si="105"/>
        <v>14</v>
      </c>
      <c r="AF678" s="58">
        <v>30</v>
      </c>
      <c r="AG678" s="48">
        <f t="shared" si="106"/>
        <v>0.46666666666666667</v>
      </c>
      <c r="AH678" s="171"/>
      <c r="AI678" s="58">
        <v>1</v>
      </c>
      <c r="AJ678" s="171"/>
      <c r="AK678" s="58">
        <v>4</v>
      </c>
      <c r="AL678" s="111"/>
      <c r="AM678" s="58">
        <v>1</v>
      </c>
      <c r="AN678" s="171"/>
      <c r="AO678" s="58">
        <v>1</v>
      </c>
      <c r="AP678" s="171"/>
      <c r="AQ678" s="58">
        <v>4</v>
      </c>
      <c r="AR678" s="111"/>
      <c r="AS678" s="58">
        <v>1</v>
      </c>
      <c r="AT678" s="111"/>
      <c r="AU678" s="171"/>
      <c r="AV678" s="171"/>
      <c r="AW678" s="171"/>
      <c r="AX678" s="171"/>
      <c r="AY678" s="171"/>
      <c r="AZ678" s="58">
        <v>1</v>
      </c>
      <c r="BA678" s="171"/>
      <c r="BB678" s="58">
        <v>1</v>
      </c>
      <c r="BC678" s="111"/>
      <c r="BD678" s="58">
        <v>1</v>
      </c>
      <c r="BE678" s="111"/>
      <c r="BF678" s="171"/>
      <c r="BG678" s="171"/>
      <c r="BH678" s="171"/>
      <c r="BI678" s="171"/>
      <c r="BJ678" s="171"/>
      <c r="BK678" s="61">
        <v>0</v>
      </c>
      <c r="BL678" s="61">
        <v>0</v>
      </c>
      <c r="BM678" s="61">
        <v>32</v>
      </c>
      <c r="BN678" s="64">
        <v>0</v>
      </c>
      <c r="BO678" s="63">
        <v>0</v>
      </c>
      <c r="BP678" s="58">
        <v>0</v>
      </c>
      <c r="BQ678" s="61">
        <v>0</v>
      </c>
      <c r="BR678" s="61">
        <v>0</v>
      </c>
      <c r="BS678" s="61">
        <v>34</v>
      </c>
      <c r="BT678" s="64">
        <v>0</v>
      </c>
      <c r="BU678" s="63">
        <v>0</v>
      </c>
      <c r="BV678" s="64">
        <v>0</v>
      </c>
      <c r="BW678" s="112"/>
      <c r="BX678" s="172"/>
      <c r="BY678" s="64">
        <v>6</v>
      </c>
      <c r="BZ678" s="64">
        <v>0</v>
      </c>
      <c r="CA678" s="64">
        <v>6</v>
      </c>
      <c r="CB678" s="65">
        <v>0</v>
      </c>
      <c r="CC678" s="61">
        <v>0</v>
      </c>
      <c r="CD678" s="175"/>
      <c r="CE678" s="64">
        <v>4</v>
      </c>
      <c r="CF678" s="112"/>
      <c r="CG678" s="58">
        <v>4</v>
      </c>
      <c r="CH678" s="171"/>
      <c r="CI678" s="58">
        <v>1</v>
      </c>
      <c r="CJ678" s="58">
        <v>31</v>
      </c>
      <c r="CK678" s="58">
        <v>0</v>
      </c>
      <c r="CL678" s="112"/>
      <c r="CM678" s="58">
        <v>1</v>
      </c>
      <c r="CN678" s="112"/>
      <c r="CO678" s="171"/>
      <c r="CP678" s="58">
        <v>5</v>
      </c>
      <c r="CQ678" s="171"/>
      <c r="CR678" s="58">
        <v>5</v>
      </c>
      <c r="CS678" s="64">
        <v>11</v>
      </c>
      <c r="CT678" s="64">
        <v>11</v>
      </c>
      <c r="CU678" s="63">
        <v>1</v>
      </c>
      <c r="CV678" s="62">
        <v>0.70731707320000003</v>
      </c>
      <c r="CW678" s="62">
        <v>0</v>
      </c>
      <c r="CX678" s="46">
        <f t="shared" si="107"/>
        <v>12.25</v>
      </c>
      <c r="CY678" s="60">
        <v>0</v>
      </c>
      <c r="CZ678" s="60">
        <v>0</v>
      </c>
      <c r="DA678" s="46">
        <f t="shared" si="108"/>
        <v>0</v>
      </c>
      <c r="DB678" s="60">
        <v>0</v>
      </c>
      <c r="DC678" s="60">
        <v>0</v>
      </c>
      <c r="DD678" s="66">
        <v>0</v>
      </c>
      <c r="DE678" s="49">
        <f t="shared" si="109"/>
        <v>0.26486486486486488</v>
      </c>
    </row>
    <row r="679" spans="1:109" x14ac:dyDescent="0.45">
      <c r="A679" s="56" t="s">
        <v>3540</v>
      </c>
      <c r="B679" s="57" t="s">
        <v>3541</v>
      </c>
      <c r="C679" s="56" t="s">
        <v>3542</v>
      </c>
      <c r="D679" s="56" t="s">
        <v>3543</v>
      </c>
      <c r="E679" s="56" t="s">
        <v>3544</v>
      </c>
      <c r="F679" s="56" t="s">
        <v>3322</v>
      </c>
      <c r="G679" s="56" t="s">
        <v>3323</v>
      </c>
      <c r="H679" s="56" t="s">
        <v>142</v>
      </c>
      <c r="I679" s="58">
        <v>0</v>
      </c>
      <c r="J679" s="59">
        <v>80</v>
      </c>
      <c r="K679" s="60">
        <v>2.8010000000000002</v>
      </c>
      <c r="L679" s="47">
        <f>IF(K679&lt;Benchmarks!C$9,0,IF(K679&lt;Benchmarks!D$9,1,IF(K679&lt;Benchmarks!E$9,2,IF(K679&lt;Benchmarks!F$9,3,IF(K679&lt;Benchmarks!G$9,4,IF(K679&lt;Benchmarks!H$9,5,6))))))</f>
        <v>5</v>
      </c>
      <c r="M679" s="62">
        <v>0.83211678830000002</v>
      </c>
      <c r="N679" s="46">
        <f t="shared" si="100"/>
        <v>4.1605839415000005</v>
      </c>
      <c r="O679" s="60">
        <v>1.2130000000000001</v>
      </c>
      <c r="P679" s="47">
        <f>IF(O679&lt;Benchmarks!C$8,0,IF(O679&lt;Benchmarks!D$8,1,IF(O679&lt;Benchmarks!E$8,2,IF(O679&lt;Benchmarks!F$8,3,IF(O679&lt;Benchmarks!G$8,4,IF(O679&lt;Benchmarks!H$8,5,6))))))</f>
        <v>4</v>
      </c>
      <c r="Q679" s="62">
        <v>1</v>
      </c>
      <c r="R679" s="46">
        <f t="shared" si="101"/>
        <v>4</v>
      </c>
      <c r="S679" s="60">
        <v>0.51600000000000001</v>
      </c>
      <c r="T679" s="47">
        <f>IF(S679&lt;Benchmarks!C$7,0,IF(S679&lt;Benchmarks!D$7,1,IF(S679&lt;Benchmarks!E$7,2,IF(S679&lt;Benchmarks!F$7,3,IF(S679&lt;Benchmarks!G$7,4,IF(S679&lt;Benchmarks!H$7,5,6))))))</f>
        <v>4</v>
      </c>
      <c r="U679" s="62">
        <v>1</v>
      </c>
      <c r="V679" s="46">
        <f t="shared" si="102"/>
        <v>4</v>
      </c>
      <c r="W679" s="60">
        <v>4.53</v>
      </c>
      <c r="X679" s="44">
        <f>IF(W679&lt;Benchmarks!C$5,0,IF(W679&lt;Benchmarks!D$5,1,IF(W679&lt;Benchmarks!E$5,2,IF(W679&lt;Benchmarks!F$5,3,IF(W679&lt;Benchmarks!G$5,4,IF(W679&lt;Benchmarks!H$5,5,6))))))</f>
        <v>5</v>
      </c>
      <c r="Y679" s="62">
        <v>0.87591240879999999</v>
      </c>
      <c r="Z679" s="46">
        <f t="shared" si="103"/>
        <v>4.379562044</v>
      </c>
      <c r="AA679" s="60">
        <v>3.84</v>
      </c>
      <c r="AB679" s="44">
        <f>IF(AA679&lt;Benchmarks!C$6,0,IF(AA679&lt;Benchmarks!D$6,1,IF(AA679&lt;Benchmarks!E$6,2,IF(AA679&lt;Benchmarks!F$6,3,IF(AA679&lt;Benchmarks!G$6,4,IF(AA679&lt;Benchmarks!H$6,5,6))))))</f>
        <v>4</v>
      </c>
      <c r="AC679" s="62">
        <v>0.71794871790000003</v>
      </c>
      <c r="AD679" s="46">
        <f t="shared" si="104"/>
        <v>2.8717948716000001</v>
      </c>
      <c r="AE679" s="46">
        <f t="shared" si="105"/>
        <v>19.411940857099999</v>
      </c>
      <c r="AF679" s="58">
        <v>30</v>
      </c>
      <c r="AG679" s="48">
        <f t="shared" si="106"/>
        <v>0.64706469523666665</v>
      </c>
      <c r="AH679" s="58">
        <v>16</v>
      </c>
      <c r="AI679" s="58">
        <v>0</v>
      </c>
      <c r="AJ679" s="58">
        <v>133</v>
      </c>
      <c r="AK679" s="58">
        <v>0</v>
      </c>
      <c r="AL679" s="62">
        <v>0.1203</v>
      </c>
      <c r="AM679" s="58">
        <v>0</v>
      </c>
      <c r="AN679" s="58">
        <v>25</v>
      </c>
      <c r="AO679" s="58">
        <v>0</v>
      </c>
      <c r="AP679" s="58">
        <v>159</v>
      </c>
      <c r="AQ679" s="58">
        <v>0</v>
      </c>
      <c r="AR679" s="62">
        <v>0.15723000000000001</v>
      </c>
      <c r="AS679" s="58">
        <v>0</v>
      </c>
      <c r="AT679" s="111"/>
      <c r="AU679" s="171"/>
      <c r="AV679" s="58">
        <v>0</v>
      </c>
      <c r="AW679" s="58">
        <v>0</v>
      </c>
      <c r="AX679" s="58">
        <v>0</v>
      </c>
      <c r="AY679" s="171"/>
      <c r="AZ679" s="58">
        <v>1</v>
      </c>
      <c r="BA679" s="58">
        <v>37</v>
      </c>
      <c r="BB679" s="58">
        <v>0</v>
      </c>
      <c r="BC679" s="111"/>
      <c r="BD679" s="58">
        <v>1</v>
      </c>
      <c r="BE679" s="111"/>
      <c r="BF679" s="171"/>
      <c r="BG679" s="58">
        <v>0</v>
      </c>
      <c r="BH679" s="58">
        <v>0</v>
      </c>
      <c r="BI679" s="58">
        <v>0</v>
      </c>
      <c r="BJ679" s="58">
        <v>0</v>
      </c>
      <c r="BK679" s="175"/>
      <c r="BL679" s="61">
        <v>1</v>
      </c>
      <c r="BM679" s="61">
        <v>158</v>
      </c>
      <c r="BN679" s="64">
        <v>0</v>
      </c>
      <c r="BO679" s="112"/>
      <c r="BP679" s="58">
        <v>1</v>
      </c>
      <c r="BQ679" s="175"/>
      <c r="BR679" s="61">
        <v>1</v>
      </c>
      <c r="BS679" s="61">
        <v>191</v>
      </c>
      <c r="BT679" s="64">
        <v>0</v>
      </c>
      <c r="BU679" s="112"/>
      <c r="BV679" s="64">
        <v>1</v>
      </c>
      <c r="BW679" s="112"/>
      <c r="BX679" s="172"/>
      <c r="BY679" s="64">
        <v>0</v>
      </c>
      <c r="BZ679" s="64">
        <v>0</v>
      </c>
      <c r="CA679" s="64">
        <v>0</v>
      </c>
      <c r="CB679" s="177"/>
      <c r="CC679" s="61">
        <v>1</v>
      </c>
      <c r="CD679" s="61">
        <v>147</v>
      </c>
      <c r="CE679" s="64">
        <v>0</v>
      </c>
      <c r="CF679" s="112"/>
      <c r="CG679" s="58">
        <v>1</v>
      </c>
      <c r="CH679" s="171"/>
      <c r="CI679" s="58">
        <v>1</v>
      </c>
      <c r="CJ679" s="58">
        <v>173</v>
      </c>
      <c r="CK679" s="58">
        <v>0</v>
      </c>
      <c r="CL679" s="112"/>
      <c r="CM679" s="58">
        <v>1</v>
      </c>
      <c r="CN679" s="63">
        <v>2.4735062007000002</v>
      </c>
      <c r="CO679" s="58">
        <v>0</v>
      </c>
      <c r="CP679" s="58">
        <v>5</v>
      </c>
      <c r="CQ679" s="58">
        <v>5</v>
      </c>
      <c r="CR679" s="58">
        <v>5</v>
      </c>
      <c r="CS679" s="64">
        <v>5</v>
      </c>
      <c r="CT679" s="64">
        <v>17</v>
      </c>
      <c r="CU679" s="63">
        <v>0.29411764709999999</v>
      </c>
      <c r="CV679" s="62">
        <v>0.94387755100000004</v>
      </c>
      <c r="CW679" s="62">
        <v>0.14705882349999999</v>
      </c>
      <c r="CX679" s="46">
        <f t="shared" si="107"/>
        <v>16.985448249962499</v>
      </c>
      <c r="CY679" s="60">
        <v>0</v>
      </c>
      <c r="CZ679" s="60">
        <v>0</v>
      </c>
      <c r="DA679" s="46">
        <f t="shared" si="108"/>
        <v>2.9411764699999998</v>
      </c>
      <c r="DB679" s="60">
        <v>0</v>
      </c>
      <c r="DC679" s="60">
        <v>0</v>
      </c>
      <c r="DD679" s="66">
        <v>0</v>
      </c>
      <c r="DE679" s="49">
        <f t="shared" si="109"/>
        <v>0.430845939891081</v>
      </c>
    </row>
    <row r="680" spans="1:109" x14ac:dyDescent="0.45">
      <c r="A680" s="56" t="s">
        <v>3545</v>
      </c>
      <c r="B680" s="57" t="s">
        <v>3546</v>
      </c>
      <c r="C680" s="56" t="s">
        <v>3547</v>
      </c>
      <c r="D680" s="56" t="s">
        <v>3548</v>
      </c>
      <c r="E680" s="56" t="s">
        <v>3549</v>
      </c>
      <c r="F680" s="56" t="s">
        <v>3322</v>
      </c>
      <c r="G680" s="56" t="s">
        <v>3323</v>
      </c>
      <c r="H680" s="56" t="s">
        <v>142</v>
      </c>
      <c r="I680" s="58">
        <v>0</v>
      </c>
      <c r="J680" s="59">
        <v>98</v>
      </c>
      <c r="K680" s="60">
        <v>2.4809999999999999</v>
      </c>
      <c r="L680" s="47">
        <f>IF(K680&lt;Benchmarks!C$9,0,IF(K680&lt;Benchmarks!D$9,1,IF(K680&lt;Benchmarks!E$9,2,IF(K680&lt;Benchmarks!F$9,3,IF(K680&lt;Benchmarks!G$9,4,IF(K680&lt;Benchmarks!H$9,5,6))))))</f>
        <v>3</v>
      </c>
      <c r="M680" s="62">
        <v>0.80291970800000001</v>
      </c>
      <c r="N680" s="46">
        <f t="shared" si="100"/>
        <v>2.4087591239999999</v>
      </c>
      <c r="O680" s="60">
        <v>1.238</v>
      </c>
      <c r="P680" s="47">
        <f>IF(O680&lt;Benchmarks!C$8,0,IF(O680&lt;Benchmarks!D$8,1,IF(O680&lt;Benchmarks!E$8,2,IF(O680&lt;Benchmarks!F$8,3,IF(O680&lt;Benchmarks!G$8,4,IF(O680&lt;Benchmarks!H$8,5,6))))))</f>
        <v>5</v>
      </c>
      <c r="Q680" s="62">
        <v>1</v>
      </c>
      <c r="R680" s="46">
        <f t="shared" si="101"/>
        <v>5</v>
      </c>
      <c r="S680" s="60">
        <v>0.28599999999999998</v>
      </c>
      <c r="T680" s="47">
        <f>IF(S680&lt;Benchmarks!C$7,0,IF(S680&lt;Benchmarks!D$7,1,IF(S680&lt;Benchmarks!E$7,2,IF(S680&lt;Benchmarks!F$7,3,IF(S680&lt;Benchmarks!G$7,4,IF(S680&lt;Benchmarks!H$7,5,6))))))</f>
        <v>0</v>
      </c>
      <c r="U680" s="62">
        <v>1</v>
      </c>
      <c r="V680" s="46">
        <f t="shared" si="102"/>
        <v>0</v>
      </c>
      <c r="W680" s="60">
        <v>4.0060000000000002</v>
      </c>
      <c r="X680" s="44">
        <f>IF(W680&lt;Benchmarks!C$5,0,IF(W680&lt;Benchmarks!D$5,1,IF(W680&lt;Benchmarks!E$5,2,IF(W680&lt;Benchmarks!F$5,3,IF(W680&lt;Benchmarks!G$5,4,IF(W680&lt;Benchmarks!H$5,5,6))))))</f>
        <v>3</v>
      </c>
      <c r="Y680" s="62">
        <v>0.92700729930000003</v>
      </c>
      <c r="Z680" s="46">
        <f t="shared" si="103"/>
        <v>2.7810218979000001</v>
      </c>
      <c r="AA680" s="60">
        <v>3.6739999999999999</v>
      </c>
      <c r="AB680" s="44">
        <f>IF(AA680&lt;Benchmarks!C$6,0,IF(AA680&lt;Benchmarks!D$6,1,IF(AA680&lt;Benchmarks!E$6,2,IF(AA680&lt;Benchmarks!F$6,3,IF(AA680&lt;Benchmarks!G$6,4,IF(AA680&lt;Benchmarks!H$6,5,6))))))</f>
        <v>3</v>
      </c>
      <c r="AC680" s="62">
        <v>0.78205128209999997</v>
      </c>
      <c r="AD680" s="46">
        <f t="shared" si="104"/>
        <v>2.3461538463</v>
      </c>
      <c r="AE680" s="46">
        <f t="shared" si="105"/>
        <v>12.5359348682</v>
      </c>
      <c r="AF680" s="58">
        <v>30</v>
      </c>
      <c r="AG680" s="48">
        <f t="shared" si="106"/>
        <v>0.41786449560666666</v>
      </c>
      <c r="AH680" s="171"/>
      <c r="AI680" s="58">
        <v>1</v>
      </c>
      <c r="AJ680" s="58">
        <v>208</v>
      </c>
      <c r="AK680" s="58">
        <v>0</v>
      </c>
      <c r="AL680" s="111"/>
      <c r="AM680" s="58">
        <v>1</v>
      </c>
      <c r="AN680" s="58">
        <v>11</v>
      </c>
      <c r="AO680" s="58">
        <v>0</v>
      </c>
      <c r="AP680" s="58">
        <v>244</v>
      </c>
      <c r="AQ680" s="58">
        <v>0</v>
      </c>
      <c r="AR680" s="62">
        <v>4.5080000000000002E-2</v>
      </c>
      <c r="AS680" s="58">
        <v>0</v>
      </c>
      <c r="AT680" s="111"/>
      <c r="AU680" s="171"/>
      <c r="AV680" s="58">
        <v>3</v>
      </c>
      <c r="AW680" s="58">
        <v>0</v>
      </c>
      <c r="AX680" s="58">
        <v>3</v>
      </c>
      <c r="AY680" s="171"/>
      <c r="AZ680" s="58">
        <v>1</v>
      </c>
      <c r="BA680" s="58">
        <v>64</v>
      </c>
      <c r="BB680" s="58">
        <v>0</v>
      </c>
      <c r="BC680" s="111"/>
      <c r="BD680" s="58">
        <v>1</v>
      </c>
      <c r="BE680" s="111"/>
      <c r="BF680" s="171"/>
      <c r="BG680" s="58">
        <v>1</v>
      </c>
      <c r="BH680" s="58">
        <v>0</v>
      </c>
      <c r="BI680" s="58">
        <v>1</v>
      </c>
      <c r="BJ680" s="58">
        <v>3</v>
      </c>
      <c r="BK680" s="175"/>
      <c r="BL680" s="61">
        <v>1</v>
      </c>
      <c r="BM680" s="61">
        <v>253</v>
      </c>
      <c r="BN680" s="64">
        <v>0</v>
      </c>
      <c r="BO680" s="112"/>
      <c r="BP680" s="58">
        <v>1</v>
      </c>
      <c r="BQ680" s="61">
        <v>0</v>
      </c>
      <c r="BR680" s="61">
        <v>0</v>
      </c>
      <c r="BS680" s="61">
        <v>280</v>
      </c>
      <c r="BT680" s="64">
        <v>0</v>
      </c>
      <c r="BU680" s="63">
        <v>0</v>
      </c>
      <c r="BV680" s="64">
        <v>0</v>
      </c>
      <c r="BW680" s="112"/>
      <c r="BX680" s="64">
        <v>2</v>
      </c>
      <c r="BY680" s="64">
        <v>6</v>
      </c>
      <c r="BZ680" s="64">
        <v>6</v>
      </c>
      <c r="CA680" s="64">
        <v>6</v>
      </c>
      <c r="CB680" s="177"/>
      <c r="CC680" s="61">
        <v>1</v>
      </c>
      <c r="CD680" s="61">
        <v>226</v>
      </c>
      <c r="CE680" s="64">
        <v>0</v>
      </c>
      <c r="CF680" s="112"/>
      <c r="CG680" s="58">
        <v>1</v>
      </c>
      <c r="CH680" s="171"/>
      <c r="CI680" s="58">
        <v>1</v>
      </c>
      <c r="CJ680" s="58">
        <v>251</v>
      </c>
      <c r="CK680" s="58">
        <v>0</v>
      </c>
      <c r="CL680" s="112"/>
      <c r="CM680" s="58">
        <v>1</v>
      </c>
      <c r="CN680" s="112"/>
      <c r="CO680" s="171"/>
      <c r="CP680" s="58">
        <v>5</v>
      </c>
      <c r="CQ680" s="58">
        <v>0</v>
      </c>
      <c r="CR680" s="58">
        <v>5</v>
      </c>
      <c r="CS680" s="64">
        <v>14</v>
      </c>
      <c r="CT680" s="64">
        <v>17</v>
      </c>
      <c r="CU680" s="63">
        <v>0.82352941180000006</v>
      </c>
      <c r="CV680" s="62">
        <v>0.96808510640000001</v>
      </c>
      <c r="CW680" s="62">
        <v>0.82352941180000006</v>
      </c>
      <c r="CX680" s="46">
        <f t="shared" si="107"/>
        <v>10.968943009675</v>
      </c>
      <c r="CY680" s="60">
        <v>0</v>
      </c>
      <c r="CZ680" s="60">
        <v>0</v>
      </c>
      <c r="DA680" s="46">
        <f t="shared" si="108"/>
        <v>16.470588236000001</v>
      </c>
      <c r="DB680" s="60">
        <v>0</v>
      </c>
      <c r="DC680" s="60">
        <v>0</v>
      </c>
      <c r="DD680" s="66">
        <v>0</v>
      </c>
      <c r="DE680" s="49">
        <f t="shared" si="109"/>
        <v>0.59328716206864862</v>
      </c>
    </row>
    <row r="681" spans="1:109" x14ac:dyDescent="0.45">
      <c r="A681" s="56" t="s">
        <v>3550</v>
      </c>
      <c r="B681" s="57" t="s">
        <v>3551</v>
      </c>
      <c r="C681" s="56" t="s">
        <v>3552</v>
      </c>
      <c r="D681" s="56" t="s">
        <v>3553</v>
      </c>
      <c r="E681" s="56" t="s">
        <v>3554</v>
      </c>
      <c r="F681" s="56" t="s">
        <v>3322</v>
      </c>
      <c r="G681" s="56" t="s">
        <v>3323</v>
      </c>
      <c r="H681" s="56" t="s">
        <v>142</v>
      </c>
      <c r="I681" s="58">
        <v>0</v>
      </c>
      <c r="J681" s="59">
        <v>299</v>
      </c>
      <c r="K681" s="60">
        <v>2.5</v>
      </c>
      <c r="L681" s="47">
        <f>IF(K681&lt;Benchmarks!C$9,0,IF(K681&lt;Benchmarks!D$9,1,IF(K681&lt;Benchmarks!E$9,2,IF(K681&lt;Benchmarks!F$9,3,IF(K681&lt;Benchmarks!G$9,4,IF(K681&lt;Benchmarks!H$9,5,6))))))</f>
        <v>3</v>
      </c>
      <c r="M681" s="62">
        <v>0.94160583939999998</v>
      </c>
      <c r="N681" s="46">
        <f t="shared" si="100"/>
        <v>2.8248175181999997</v>
      </c>
      <c r="O681" s="60">
        <v>1.64</v>
      </c>
      <c r="P681" s="47">
        <f>IF(O681&lt;Benchmarks!C$8,0,IF(O681&lt;Benchmarks!D$8,1,IF(O681&lt;Benchmarks!E$8,2,IF(O681&lt;Benchmarks!F$8,3,IF(O681&lt;Benchmarks!G$8,4,IF(O681&lt;Benchmarks!H$8,5,6))))))</f>
        <v>6</v>
      </c>
      <c r="Q681" s="62">
        <v>1</v>
      </c>
      <c r="R681" s="46">
        <f t="shared" si="101"/>
        <v>6</v>
      </c>
      <c r="S681" s="60">
        <v>0.35299999999999998</v>
      </c>
      <c r="T681" s="47">
        <f>IF(S681&lt;Benchmarks!C$7,0,IF(S681&lt;Benchmarks!D$7,1,IF(S681&lt;Benchmarks!E$7,2,IF(S681&lt;Benchmarks!F$7,3,IF(S681&lt;Benchmarks!G$7,4,IF(S681&lt;Benchmarks!H$7,5,6))))))</f>
        <v>1</v>
      </c>
      <c r="U681" s="62">
        <v>1</v>
      </c>
      <c r="V681" s="46">
        <f t="shared" si="102"/>
        <v>1</v>
      </c>
      <c r="W681" s="60">
        <v>4.4930000000000003</v>
      </c>
      <c r="X681" s="44">
        <f>IF(W681&lt;Benchmarks!C$5,0,IF(W681&lt;Benchmarks!D$5,1,IF(W681&lt;Benchmarks!E$5,2,IF(W681&lt;Benchmarks!F$5,3,IF(W681&lt;Benchmarks!G$5,4,IF(W681&lt;Benchmarks!H$5,5,6))))))</f>
        <v>5</v>
      </c>
      <c r="Y681" s="62">
        <v>0.99635036499999996</v>
      </c>
      <c r="Z681" s="46">
        <f t="shared" si="103"/>
        <v>4.9817518249999999</v>
      </c>
      <c r="AA681" s="60">
        <v>3.8570000000000002</v>
      </c>
      <c r="AB681" s="44">
        <f>IF(AA681&lt;Benchmarks!C$6,0,IF(AA681&lt;Benchmarks!D$6,1,IF(AA681&lt;Benchmarks!E$6,2,IF(AA681&lt;Benchmarks!F$6,3,IF(AA681&lt;Benchmarks!G$6,4,IF(AA681&lt;Benchmarks!H$6,5,6))))))</f>
        <v>4</v>
      </c>
      <c r="AC681" s="62">
        <v>0.98717948720000004</v>
      </c>
      <c r="AD681" s="46">
        <f t="shared" si="104"/>
        <v>3.9487179488000002</v>
      </c>
      <c r="AE681" s="46">
        <f t="shared" si="105"/>
        <v>18.755287291999998</v>
      </c>
      <c r="AF681" s="58">
        <v>30</v>
      </c>
      <c r="AG681" s="48">
        <f t="shared" si="106"/>
        <v>0.62517624306666664</v>
      </c>
      <c r="AH681" s="58">
        <v>39</v>
      </c>
      <c r="AI681" s="58">
        <v>0</v>
      </c>
      <c r="AJ681" s="58">
        <v>524</v>
      </c>
      <c r="AK681" s="58">
        <v>0</v>
      </c>
      <c r="AL681" s="62">
        <v>7.4429999999999996E-2</v>
      </c>
      <c r="AM681" s="58">
        <v>0</v>
      </c>
      <c r="AN681" s="58">
        <v>19</v>
      </c>
      <c r="AO681" s="58">
        <v>0</v>
      </c>
      <c r="AP681" s="58">
        <v>559</v>
      </c>
      <c r="AQ681" s="58">
        <v>0</v>
      </c>
      <c r="AR681" s="62">
        <v>3.3989999999999999E-2</v>
      </c>
      <c r="AS681" s="58">
        <v>0</v>
      </c>
      <c r="AT681" s="62">
        <v>0.64528482529999998</v>
      </c>
      <c r="AU681" s="58">
        <v>0</v>
      </c>
      <c r="AV681" s="58">
        <v>4</v>
      </c>
      <c r="AW681" s="58">
        <v>5</v>
      </c>
      <c r="AX681" s="58">
        <v>5</v>
      </c>
      <c r="AY681" s="171"/>
      <c r="AZ681" s="58">
        <v>1</v>
      </c>
      <c r="BA681" s="58">
        <v>155</v>
      </c>
      <c r="BB681" s="58">
        <v>0</v>
      </c>
      <c r="BC681" s="111"/>
      <c r="BD681" s="58">
        <v>1</v>
      </c>
      <c r="BE681" s="111"/>
      <c r="BF681" s="58">
        <v>2</v>
      </c>
      <c r="BG681" s="58">
        <v>3</v>
      </c>
      <c r="BH681" s="58">
        <v>5</v>
      </c>
      <c r="BI681" s="58">
        <v>5</v>
      </c>
      <c r="BJ681" s="58">
        <v>5</v>
      </c>
      <c r="BK681" s="175"/>
      <c r="BL681" s="61">
        <v>1</v>
      </c>
      <c r="BM681" s="61">
        <v>551</v>
      </c>
      <c r="BN681" s="64">
        <v>0</v>
      </c>
      <c r="BO681" s="112"/>
      <c r="BP681" s="58">
        <v>1</v>
      </c>
      <c r="BQ681" s="175"/>
      <c r="BR681" s="61">
        <v>1</v>
      </c>
      <c r="BS681" s="61">
        <v>583</v>
      </c>
      <c r="BT681" s="64">
        <v>0</v>
      </c>
      <c r="BU681" s="112"/>
      <c r="BV681" s="64">
        <v>1</v>
      </c>
      <c r="BW681" s="112"/>
      <c r="BX681" s="172"/>
      <c r="BY681" s="64">
        <v>3</v>
      </c>
      <c r="BZ681" s="64">
        <v>0</v>
      </c>
      <c r="CA681" s="64">
        <v>3</v>
      </c>
      <c r="CB681" s="65">
        <v>14</v>
      </c>
      <c r="CC681" s="61">
        <v>0</v>
      </c>
      <c r="CD681" s="61">
        <v>514</v>
      </c>
      <c r="CE681" s="64">
        <v>0</v>
      </c>
      <c r="CF681" s="63">
        <v>2.724E-2</v>
      </c>
      <c r="CG681" s="58">
        <v>0</v>
      </c>
      <c r="CH681" s="58">
        <v>17</v>
      </c>
      <c r="CI681" s="58">
        <v>0</v>
      </c>
      <c r="CJ681" s="58">
        <v>542</v>
      </c>
      <c r="CK681" s="58">
        <v>0</v>
      </c>
      <c r="CL681" s="63">
        <v>3.1370000000000002E-2</v>
      </c>
      <c r="CM681" s="58">
        <v>0</v>
      </c>
      <c r="CN681" s="112"/>
      <c r="CO681" s="171"/>
      <c r="CP681" s="58">
        <v>5</v>
      </c>
      <c r="CQ681" s="58">
        <v>0</v>
      </c>
      <c r="CR681" s="58">
        <v>5</v>
      </c>
      <c r="CS681" s="64">
        <v>13</v>
      </c>
      <c r="CT681" s="64">
        <v>17</v>
      </c>
      <c r="CU681" s="63">
        <v>0.76470588240000004</v>
      </c>
      <c r="CV681" s="62">
        <v>0.97128378380000002</v>
      </c>
      <c r="CW681" s="62">
        <v>0.76470588240000004</v>
      </c>
      <c r="CX681" s="46">
        <f t="shared" si="107"/>
        <v>16.4108763805</v>
      </c>
      <c r="CY681" s="60">
        <v>0</v>
      </c>
      <c r="CZ681" s="60">
        <v>0</v>
      </c>
      <c r="DA681" s="46">
        <f t="shared" si="108"/>
        <v>15.294117648</v>
      </c>
      <c r="DB681" s="60">
        <v>0</v>
      </c>
      <c r="DC681" s="60">
        <v>0</v>
      </c>
      <c r="DD681" s="66">
        <v>0</v>
      </c>
      <c r="DE681" s="49">
        <f t="shared" si="109"/>
        <v>0.68551338439999998</v>
      </c>
    </row>
    <row r="682" spans="1:109" x14ac:dyDescent="0.45">
      <c r="A682" s="56" t="s">
        <v>3555</v>
      </c>
      <c r="B682" s="57" t="s">
        <v>3556</v>
      </c>
      <c r="C682" s="56" t="s">
        <v>3557</v>
      </c>
      <c r="D682" s="56" t="s">
        <v>3558</v>
      </c>
      <c r="E682" s="56" t="s">
        <v>3559</v>
      </c>
      <c r="F682" s="56" t="s">
        <v>3322</v>
      </c>
      <c r="G682" s="56" t="s">
        <v>3334</v>
      </c>
      <c r="H682" s="56" t="s">
        <v>142</v>
      </c>
      <c r="I682" s="58">
        <v>0</v>
      </c>
      <c r="J682" s="59">
        <v>150</v>
      </c>
      <c r="K682" s="60">
        <v>1.9339999999999999</v>
      </c>
      <c r="L682" s="47">
        <f>IF(K682&lt;Benchmarks!C$9,0,IF(K682&lt;Benchmarks!D$9,1,IF(K682&lt;Benchmarks!E$9,2,IF(K682&lt;Benchmarks!F$9,3,IF(K682&lt;Benchmarks!G$9,4,IF(K682&lt;Benchmarks!H$9,5,6))))))</f>
        <v>0</v>
      </c>
      <c r="M682" s="62">
        <v>0.85766423359999999</v>
      </c>
      <c r="N682" s="46">
        <f t="shared" si="100"/>
        <v>0</v>
      </c>
      <c r="O682" s="60">
        <v>1.0429999999999999</v>
      </c>
      <c r="P682" s="47">
        <f>IF(O682&lt;Benchmarks!C$8,0,IF(O682&lt;Benchmarks!D$8,1,IF(O682&lt;Benchmarks!E$8,2,IF(O682&lt;Benchmarks!F$8,3,IF(O682&lt;Benchmarks!G$8,4,IF(O682&lt;Benchmarks!H$8,5,6))))))</f>
        <v>2</v>
      </c>
      <c r="Q682" s="62">
        <v>1</v>
      </c>
      <c r="R682" s="46">
        <f t="shared" si="101"/>
        <v>2</v>
      </c>
      <c r="S682" s="60">
        <v>0.39</v>
      </c>
      <c r="T682" s="47">
        <f>IF(S682&lt;Benchmarks!C$7,0,IF(S682&lt;Benchmarks!D$7,1,IF(S682&lt;Benchmarks!E$7,2,IF(S682&lt;Benchmarks!F$7,3,IF(S682&lt;Benchmarks!G$7,4,IF(S682&lt;Benchmarks!H$7,5,6))))))</f>
        <v>2</v>
      </c>
      <c r="U682" s="62">
        <v>1</v>
      </c>
      <c r="V682" s="46">
        <f t="shared" si="102"/>
        <v>2</v>
      </c>
      <c r="W682" s="60">
        <v>3.367</v>
      </c>
      <c r="X682" s="44">
        <f>IF(W682&lt;Benchmarks!C$5,0,IF(W682&lt;Benchmarks!D$5,1,IF(W682&lt;Benchmarks!E$5,2,IF(W682&lt;Benchmarks!F$5,3,IF(W682&lt;Benchmarks!G$5,4,IF(W682&lt;Benchmarks!H$5,5,6))))))</f>
        <v>0</v>
      </c>
      <c r="Y682" s="62">
        <v>1</v>
      </c>
      <c r="Z682" s="46">
        <f t="shared" si="103"/>
        <v>0</v>
      </c>
      <c r="AA682" s="60">
        <v>3.137</v>
      </c>
      <c r="AB682" s="44">
        <f>IF(AA682&lt;Benchmarks!C$6,0,IF(AA682&lt;Benchmarks!D$6,1,IF(AA682&lt;Benchmarks!E$6,2,IF(AA682&lt;Benchmarks!F$6,3,IF(AA682&lt;Benchmarks!G$6,4,IF(AA682&lt;Benchmarks!H$6,5,6))))))</f>
        <v>0</v>
      </c>
      <c r="AC682" s="62">
        <v>1</v>
      </c>
      <c r="AD682" s="46">
        <f t="shared" si="104"/>
        <v>0</v>
      </c>
      <c r="AE682" s="46">
        <f t="shared" si="105"/>
        <v>4</v>
      </c>
      <c r="AF682" s="58">
        <v>30</v>
      </c>
      <c r="AG682" s="48">
        <f t="shared" si="106"/>
        <v>0.13333333333333333</v>
      </c>
      <c r="AH682" s="171"/>
      <c r="AI682" s="58">
        <v>1</v>
      </c>
      <c r="AJ682" s="58">
        <v>100</v>
      </c>
      <c r="AK682" s="58">
        <v>0</v>
      </c>
      <c r="AL682" s="111"/>
      <c r="AM682" s="58">
        <v>1</v>
      </c>
      <c r="AN682" s="58">
        <v>19</v>
      </c>
      <c r="AO682" s="58">
        <v>0</v>
      </c>
      <c r="AP682" s="58">
        <v>262</v>
      </c>
      <c r="AQ682" s="58">
        <v>0</v>
      </c>
      <c r="AR682" s="62">
        <v>7.2520000000000001E-2</v>
      </c>
      <c r="AS682" s="58">
        <v>0</v>
      </c>
      <c r="AT682" s="111"/>
      <c r="AU682" s="171"/>
      <c r="AV682" s="58">
        <v>0</v>
      </c>
      <c r="AW682" s="58">
        <v>0</v>
      </c>
      <c r="AX682" s="58">
        <v>0</v>
      </c>
      <c r="AY682" s="171"/>
      <c r="AZ682" s="58">
        <v>1</v>
      </c>
      <c r="BA682" s="58">
        <v>75</v>
      </c>
      <c r="BB682" s="58">
        <v>0</v>
      </c>
      <c r="BC682" s="111"/>
      <c r="BD682" s="58">
        <v>1</v>
      </c>
      <c r="BE682" s="111"/>
      <c r="BF682" s="171"/>
      <c r="BG682" s="58">
        <v>3</v>
      </c>
      <c r="BH682" s="58">
        <v>0</v>
      </c>
      <c r="BI682" s="58">
        <v>3</v>
      </c>
      <c r="BJ682" s="58">
        <v>3</v>
      </c>
      <c r="BK682" s="175"/>
      <c r="BL682" s="61">
        <v>1</v>
      </c>
      <c r="BM682" s="61">
        <v>185</v>
      </c>
      <c r="BN682" s="64">
        <v>0</v>
      </c>
      <c r="BO682" s="112"/>
      <c r="BP682" s="58">
        <v>1</v>
      </c>
      <c r="BQ682" s="175"/>
      <c r="BR682" s="61">
        <v>1</v>
      </c>
      <c r="BS682" s="61">
        <v>286</v>
      </c>
      <c r="BT682" s="64">
        <v>0</v>
      </c>
      <c r="BU682" s="112"/>
      <c r="BV682" s="64">
        <v>1</v>
      </c>
      <c r="BW682" s="63">
        <v>0.56905055490000001</v>
      </c>
      <c r="BX682" s="64">
        <v>0</v>
      </c>
      <c r="BY682" s="64">
        <v>4</v>
      </c>
      <c r="BZ682" s="64">
        <v>5</v>
      </c>
      <c r="CA682" s="64">
        <v>5</v>
      </c>
      <c r="CB682" s="65">
        <v>28</v>
      </c>
      <c r="CC682" s="61">
        <v>0</v>
      </c>
      <c r="CD682" s="61">
        <v>184</v>
      </c>
      <c r="CE682" s="64">
        <v>0</v>
      </c>
      <c r="CF682" s="63">
        <v>0.15217</v>
      </c>
      <c r="CG682" s="58">
        <v>0</v>
      </c>
      <c r="CH682" s="58">
        <v>44</v>
      </c>
      <c r="CI682" s="58">
        <v>0</v>
      </c>
      <c r="CJ682" s="58">
        <v>284</v>
      </c>
      <c r="CK682" s="58">
        <v>0</v>
      </c>
      <c r="CL682" s="63">
        <v>0.15493000000000001</v>
      </c>
      <c r="CM682" s="58">
        <v>0</v>
      </c>
      <c r="CN682" s="112"/>
      <c r="CO682" s="171"/>
      <c r="CP682" s="58">
        <v>0</v>
      </c>
      <c r="CQ682" s="58">
        <v>0</v>
      </c>
      <c r="CR682" s="58">
        <v>0</v>
      </c>
      <c r="CS682" s="64">
        <v>8</v>
      </c>
      <c r="CT682" s="64">
        <v>17</v>
      </c>
      <c r="CU682" s="63">
        <v>0.47058823529999999</v>
      </c>
      <c r="CV682" s="62">
        <v>0.96896551720000001</v>
      </c>
      <c r="CW682" s="62">
        <v>0.47058823529999999</v>
      </c>
      <c r="CX682" s="46">
        <f t="shared" si="107"/>
        <v>3.5</v>
      </c>
      <c r="CY682" s="60">
        <v>0</v>
      </c>
      <c r="CZ682" s="60">
        <v>0</v>
      </c>
      <c r="DA682" s="46">
        <f t="shared" si="108"/>
        <v>9.4117647059999996</v>
      </c>
      <c r="DB682" s="60">
        <v>0</v>
      </c>
      <c r="DC682" s="60">
        <v>0</v>
      </c>
      <c r="DD682" s="66">
        <v>0</v>
      </c>
      <c r="DE682" s="49">
        <f t="shared" si="109"/>
        <v>0.27917329094054055</v>
      </c>
    </row>
    <row r="683" spans="1:109" x14ac:dyDescent="0.45">
      <c r="A683" s="56" t="s">
        <v>3560</v>
      </c>
      <c r="B683" s="57" t="s">
        <v>3561</v>
      </c>
      <c r="C683" s="56" t="s">
        <v>3562</v>
      </c>
      <c r="D683" s="56" t="s">
        <v>3563</v>
      </c>
      <c r="E683" s="56" t="s">
        <v>3564</v>
      </c>
      <c r="F683" s="56" t="s">
        <v>3322</v>
      </c>
      <c r="G683" s="56" t="s">
        <v>3323</v>
      </c>
      <c r="H683" s="56" t="s">
        <v>142</v>
      </c>
      <c r="I683" s="58">
        <v>0</v>
      </c>
      <c r="J683" s="59">
        <v>182</v>
      </c>
      <c r="K683" s="60">
        <v>2.2210000000000001</v>
      </c>
      <c r="L683" s="47">
        <f>IF(K683&lt;Benchmarks!C$9,0,IF(K683&lt;Benchmarks!D$9,1,IF(K683&lt;Benchmarks!E$9,2,IF(K683&lt;Benchmarks!F$9,3,IF(K683&lt;Benchmarks!G$9,4,IF(K683&lt;Benchmarks!H$9,5,6))))))</f>
        <v>1</v>
      </c>
      <c r="M683" s="62">
        <v>0.99635036499999996</v>
      </c>
      <c r="N683" s="46">
        <f t="shared" si="100"/>
        <v>0.99635036499999996</v>
      </c>
      <c r="O683" s="60">
        <v>1.2170000000000001</v>
      </c>
      <c r="P683" s="47">
        <f>IF(O683&lt;Benchmarks!C$8,0,IF(O683&lt;Benchmarks!D$8,1,IF(O683&lt;Benchmarks!E$8,2,IF(O683&lt;Benchmarks!F$8,3,IF(O683&lt;Benchmarks!G$8,4,IF(O683&lt;Benchmarks!H$8,5,6))))))</f>
        <v>4</v>
      </c>
      <c r="Q683" s="62">
        <v>1</v>
      </c>
      <c r="R683" s="46">
        <f t="shared" si="101"/>
        <v>4</v>
      </c>
      <c r="S683" s="60">
        <v>0.51100000000000001</v>
      </c>
      <c r="T683" s="47">
        <f>IF(S683&lt;Benchmarks!C$7,0,IF(S683&lt;Benchmarks!D$7,1,IF(S683&lt;Benchmarks!E$7,2,IF(S683&lt;Benchmarks!F$7,3,IF(S683&lt;Benchmarks!G$7,4,IF(S683&lt;Benchmarks!H$7,5,6))))))</f>
        <v>4</v>
      </c>
      <c r="U683" s="62">
        <v>1</v>
      </c>
      <c r="V683" s="46">
        <f t="shared" si="102"/>
        <v>4</v>
      </c>
      <c r="W683" s="60">
        <v>3.95</v>
      </c>
      <c r="X683" s="44">
        <f>IF(W683&lt;Benchmarks!C$5,0,IF(W683&lt;Benchmarks!D$5,1,IF(W683&lt;Benchmarks!E$5,2,IF(W683&lt;Benchmarks!F$5,3,IF(W683&lt;Benchmarks!G$5,4,IF(W683&lt;Benchmarks!H$5,5,6))))))</f>
        <v>2</v>
      </c>
      <c r="Y683" s="62">
        <v>1</v>
      </c>
      <c r="Z683" s="46">
        <f t="shared" si="103"/>
        <v>2</v>
      </c>
      <c r="AA683" s="60">
        <v>3.6379999999999999</v>
      </c>
      <c r="AB683" s="44">
        <f>IF(AA683&lt;Benchmarks!C$6,0,IF(AA683&lt;Benchmarks!D$6,1,IF(AA683&lt;Benchmarks!E$6,2,IF(AA683&lt;Benchmarks!F$6,3,IF(AA683&lt;Benchmarks!G$6,4,IF(AA683&lt;Benchmarks!H$6,5,6))))))</f>
        <v>3</v>
      </c>
      <c r="AC683" s="62">
        <v>1</v>
      </c>
      <c r="AD683" s="46">
        <f t="shared" si="104"/>
        <v>3</v>
      </c>
      <c r="AE683" s="46">
        <f t="shared" si="105"/>
        <v>13.996350365</v>
      </c>
      <c r="AF683" s="58">
        <v>30</v>
      </c>
      <c r="AG683" s="48">
        <f t="shared" si="106"/>
        <v>0.46654501216666666</v>
      </c>
      <c r="AH683" s="58">
        <v>13</v>
      </c>
      <c r="AI683" s="58">
        <v>0</v>
      </c>
      <c r="AJ683" s="58">
        <v>355</v>
      </c>
      <c r="AK683" s="58">
        <v>0</v>
      </c>
      <c r="AL683" s="62">
        <v>3.662E-2</v>
      </c>
      <c r="AM683" s="58">
        <v>0</v>
      </c>
      <c r="AN683" s="58">
        <v>21</v>
      </c>
      <c r="AO683" s="58">
        <v>0</v>
      </c>
      <c r="AP683" s="58">
        <v>451</v>
      </c>
      <c r="AQ683" s="58">
        <v>0</v>
      </c>
      <c r="AR683" s="62">
        <v>4.6559999999999997E-2</v>
      </c>
      <c r="AS683" s="58">
        <v>0</v>
      </c>
      <c r="AT683" s="111"/>
      <c r="AU683" s="171"/>
      <c r="AV683" s="58">
        <v>3</v>
      </c>
      <c r="AW683" s="58">
        <v>0</v>
      </c>
      <c r="AX683" s="58">
        <v>3</v>
      </c>
      <c r="AY683" s="171"/>
      <c r="AZ683" s="58">
        <v>1</v>
      </c>
      <c r="BA683" s="58">
        <v>120</v>
      </c>
      <c r="BB683" s="58">
        <v>0</v>
      </c>
      <c r="BC683" s="111"/>
      <c r="BD683" s="58">
        <v>1</v>
      </c>
      <c r="BE683" s="111"/>
      <c r="BF683" s="171"/>
      <c r="BG683" s="58">
        <v>1</v>
      </c>
      <c r="BH683" s="58">
        <v>0</v>
      </c>
      <c r="BI683" s="58">
        <v>1</v>
      </c>
      <c r="BJ683" s="58">
        <v>3</v>
      </c>
      <c r="BK683" s="175"/>
      <c r="BL683" s="61">
        <v>1</v>
      </c>
      <c r="BM683" s="61">
        <v>412</v>
      </c>
      <c r="BN683" s="64">
        <v>0</v>
      </c>
      <c r="BO683" s="112"/>
      <c r="BP683" s="58">
        <v>1</v>
      </c>
      <c r="BQ683" s="175"/>
      <c r="BR683" s="61">
        <v>1</v>
      </c>
      <c r="BS683" s="61">
        <v>499</v>
      </c>
      <c r="BT683" s="64">
        <v>0</v>
      </c>
      <c r="BU683" s="112"/>
      <c r="BV683" s="64">
        <v>1</v>
      </c>
      <c r="BW683" s="112"/>
      <c r="BX683" s="172"/>
      <c r="BY683" s="64">
        <v>2</v>
      </c>
      <c r="BZ683" s="64">
        <v>0</v>
      </c>
      <c r="CA683" s="64">
        <v>2</v>
      </c>
      <c r="CB683" s="65">
        <v>24</v>
      </c>
      <c r="CC683" s="61">
        <v>0</v>
      </c>
      <c r="CD683" s="61">
        <v>367</v>
      </c>
      <c r="CE683" s="64">
        <v>0</v>
      </c>
      <c r="CF683" s="63">
        <v>6.54E-2</v>
      </c>
      <c r="CG683" s="58">
        <v>0</v>
      </c>
      <c r="CH683" s="58">
        <v>39</v>
      </c>
      <c r="CI683" s="58">
        <v>0</v>
      </c>
      <c r="CJ683" s="58">
        <v>460</v>
      </c>
      <c r="CK683" s="58">
        <v>0</v>
      </c>
      <c r="CL683" s="63">
        <v>8.4779999999999994E-2</v>
      </c>
      <c r="CM683" s="58">
        <v>0</v>
      </c>
      <c r="CN683" s="112"/>
      <c r="CO683" s="171"/>
      <c r="CP683" s="58">
        <v>2</v>
      </c>
      <c r="CQ683" s="58">
        <v>0</v>
      </c>
      <c r="CR683" s="58">
        <v>2</v>
      </c>
      <c r="CS683" s="64">
        <v>7</v>
      </c>
      <c r="CT683" s="64">
        <v>17</v>
      </c>
      <c r="CU683" s="63">
        <v>0.41176470590000003</v>
      </c>
      <c r="CV683" s="62">
        <v>0.99598393569999999</v>
      </c>
      <c r="CW683" s="62">
        <v>0.41176470590000003</v>
      </c>
      <c r="CX683" s="46">
        <f t="shared" si="107"/>
        <v>12.246806569375</v>
      </c>
      <c r="CY683" s="60">
        <v>0</v>
      </c>
      <c r="CZ683" s="60">
        <v>0</v>
      </c>
      <c r="DA683" s="46">
        <f t="shared" si="108"/>
        <v>8.2352941180000006</v>
      </c>
      <c r="DB683" s="60">
        <v>0</v>
      </c>
      <c r="DC683" s="60">
        <v>0</v>
      </c>
      <c r="DD683" s="66">
        <v>0</v>
      </c>
      <c r="DE683" s="49">
        <f t="shared" si="109"/>
        <v>0.4428562310783784</v>
      </c>
    </row>
    <row r="684" spans="1:109" x14ac:dyDescent="0.45">
      <c r="A684" s="56" t="s">
        <v>3565</v>
      </c>
      <c r="B684" s="57" t="s">
        <v>3566</v>
      </c>
      <c r="C684" s="56" t="s">
        <v>3567</v>
      </c>
      <c r="D684" s="56" t="s">
        <v>3568</v>
      </c>
      <c r="E684" s="56" t="s">
        <v>3569</v>
      </c>
      <c r="F684" s="56" t="s">
        <v>3322</v>
      </c>
      <c r="G684" s="56" t="s">
        <v>3323</v>
      </c>
      <c r="H684" s="56" t="s">
        <v>142</v>
      </c>
      <c r="I684" s="58">
        <v>0</v>
      </c>
      <c r="J684" s="59">
        <v>195</v>
      </c>
      <c r="K684" s="60">
        <v>3.1269999999999998</v>
      </c>
      <c r="L684" s="47">
        <f>IF(K684&lt;Benchmarks!C$9,0,IF(K684&lt;Benchmarks!D$9,1,IF(K684&lt;Benchmarks!E$9,2,IF(K684&lt;Benchmarks!F$9,3,IF(K684&lt;Benchmarks!G$9,4,IF(K684&lt;Benchmarks!H$9,5,6))))))</f>
        <v>6</v>
      </c>
      <c r="M684" s="62">
        <v>0.96715328469999995</v>
      </c>
      <c r="N684" s="46">
        <f t="shared" si="100"/>
        <v>5.8029197081999992</v>
      </c>
      <c r="O684" s="60">
        <v>0.72599999999999998</v>
      </c>
      <c r="P684" s="47">
        <f>IF(O684&lt;Benchmarks!C$8,0,IF(O684&lt;Benchmarks!D$8,1,IF(O684&lt;Benchmarks!E$8,2,IF(O684&lt;Benchmarks!F$8,3,IF(O684&lt;Benchmarks!G$8,4,IF(O684&lt;Benchmarks!H$8,5,6))))))</f>
        <v>0</v>
      </c>
      <c r="Q684" s="62">
        <v>1</v>
      </c>
      <c r="R684" s="46">
        <f t="shared" si="101"/>
        <v>0</v>
      </c>
      <c r="S684" s="60">
        <v>0.28299999999999997</v>
      </c>
      <c r="T684" s="47">
        <f>IF(S684&lt;Benchmarks!C$7,0,IF(S684&lt;Benchmarks!D$7,1,IF(S684&lt;Benchmarks!E$7,2,IF(S684&lt;Benchmarks!F$7,3,IF(S684&lt;Benchmarks!G$7,4,IF(S684&lt;Benchmarks!H$7,5,6))))))</f>
        <v>0</v>
      </c>
      <c r="U684" s="62">
        <v>1</v>
      </c>
      <c r="V684" s="46">
        <f t="shared" si="102"/>
        <v>0</v>
      </c>
      <c r="W684" s="60">
        <v>4.1349999999999998</v>
      </c>
      <c r="X684" s="44">
        <f>IF(W684&lt;Benchmarks!C$5,0,IF(W684&lt;Benchmarks!D$5,1,IF(W684&lt;Benchmarks!E$5,2,IF(W684&lt;Benchmarks!F$5,3,IF(W684&lt;Benchmarks!G$5,4,IF(W684&lt;Benchmarks!H$5,5,6))))))</f>
        <v>4</v>
      </c>
      <c r="Y684" s="62">
        <v>0.76277372259999998</v>
      </c>
      <c r="Z684" s="46">
        <f t="shared" si="103"/>
        <v>3.0510948903999999</v>
      </c>
      <c r="AA684" s="60">
        <v>3.8570000000000002</v>
      </c>
      <c r="AB684" s="44">
        <f>IF(AA684&lt;Benchmarks!C$6,0,IF(AA684&lt;Benchmarks!D$6,1,IF(AA684&lt;Benchmarks!E$6,2,IF(AA684&lt;Benchmarks!F$6,3,IF(AA684&lt;Benchmarks!G$6,4,IF(AA684&lt;Benchmarks!H$6,5,6))))))</f>
        <v>4</v>
      </c>
      <c r="AC684" s="62">
        <v>0.6538461538</v>
      </c>
      <c r="AD684" s="46">
        <f t="shared" si="104"/>
        <v>2.6153846152</v>
      </c>
      <c r="AE684" s="46">
        <f t="shared" si="105"/>
        <v>11.469399213799999</v>
      </c>
      <c r="AF684" s="58">
        <v>30</v>
      </c>
      <c r="AG684" s="48">
        <f t="shared" si="106"/>
        <v>0.38231330712666661</v>
      </c>
      <c r="AH684" s="171"/>
      <c r="AI684" s="58">
        <v>1</v>
      </c>
      <c r="AJ684" s="58">
        <v>609</v>
      </c>
      <c r="AK684" s="58">
        <v>0</v>
      </c>
      <c r="AL684" s="111"/>
      <c r="AM684" s="58">
        <v>1</v>
      </c>
      <c r="AN684" s="171"/>
      <c r="AO684" s="58">
        <v>1</v>
      </c>
      <c r="AP684" s="58">
        <v>633</v>
      </c>
      <c r="AQ684" s="58">
        <v>0</v>
      </c>
      <c r="AR684" s="111"/>
      <c r="AS684" s="58">
        <v>1</v>
      </c>
      <c r="AT684" s="111"/>
      <c r="AU684" s="171"/>
      <c r="AV684" s="58">
        <v>6</v>
      </c>
      <c r="AW684" s="58">
        <v>0</v>
      </c>
      <c r="AX684" s="58">
        <v>6</v>
      </c>
      <c r="AY684" s="58">
        <v>0</v>
      </c>
      <c r="AZ684" s="58">
        <v>0</v>
      </c>
      <c r="BA684" s="58">
        <v>155</v>
      </c>
      <c r="BB684" s="58">
        <v>0</v>
      </c>
      <c r="BC684" s="62">
        <v>0</v>
      </c>
      <c r="BD684" s="58">
        <v>0</v>
      </c>
      <c r="BE684" s="111"/>
      <c r="BF684" s="171"/>
      <c r="BG684" s="58">
        <v>6</v>
      </c>
      <c r="BH684" s="58">
        <v>0</v>
      </c>
      <c r="BI684" s="58">
        <v>6</v>
      </c>
      <c r="BJ684" s="58">
        <v>6</v>
      </c>
      <c r="BK684" s="175"/>
      <c r="BL684" s="61">
        <v>1</v>
      </c>
      <c r="BM684" s="61">
        <v>699</v>
      </c>
      <c r="BN684" s="64">
        <v>0</v>
      </c>
      <c r="BO684" s="112"/>
      <c r="BP684" s="58">
        <v>1</v>
      </c>
      <c r="BQ684" s="175"/>
      <c r="BR684" s="61">
        <v>1</v>
      </c>
      <c r="BS684" s="61">
        <v>721</v>
      </c>
      <c r="BT684" s="64">
        <v>0</v>
      </c>
      <c r="BU684" s="112"/>
      <c r="BV684" s="64">
        <v>1</v>
      </c>
      <c r="BW684" s="63">
        <v>0.27272727270000002</v>
      </c>
      <c r="BX684" s="64">
        <v>0</v>
      </c>
      <c r="BY684" s="64">
        <v>5</v>
      </c>
      <c r="BZ684" s="64">
        <v>6</v>
      </c>
      <c r="CA684" s="64">
        <v>6</v>
      </c>
      <c r="CB684" s="65">
        <v>13</v>
      </c>
      <c r="CC684" s="61">
        <v>0</v>
      </c>
      <c r="CD684" s="61">
        <v>148</v>
      </c>
      <c r="CE684" s="64">
        <v>0</v>
      </c>
      <c r="CF684" s="63">
        <v>8.7840000000000001E-2</v>
      </c>
      <c r="CG684" s="58">
        <v>0</v>
      </c>
      <c r="CH684" s="58">
        <v>32</v>
      </c>
      <c r="CI684" s="58">
        <v>0</v>
      </c>
      <c r="CJ684" s="58">
        <v>173</v>
      </c>
      <c r="CK684" s="58">
        <v>0</v>
      </c>
      <c r="CL684" s="63">
        <v>0.18497</v>
      </c>
      <c r="CM684" s="58">
        <v>0</v>
      </c>
      <c r="CN684" s="112"/>
      <c r="CO684" s="171"/>
      <c r="CP684" s="58">
        <v>0</v>
      </c>
      <c r="CQ684" s="58">
        <v>0</v>
      </c>
      <c r="CR684" s="58">
        <v>0</v>
      </c>
      <c r="CS684" s="64">
        <v>12</v>
      </c>
      <c r="CT684" s="64">
        <v>17</v>
      </c>
      <c r="CU684" s="63">
        <v>0.70588235290000001</v>
      </c>
      <c r="CV684" s="62">
        <v>0.99445214979999996</v>
      </c>
      <c r="CW684" s="62">
        <v>0.70588235290000001</v>
      </c>
      <c r="CX684" s="46">
        <f t="shared" si="107"/>
        <v>10.035724312074999</v>
      </c>
      <c r="CY684" s="60">
        <v>0</v>
      </c>
      <c r="CZ684" s="60">
        <v>0</v>
      </c>
      <c r="DA684" s="46">
        <f t="shared" si="108"/>
        <v>14.117647057999999</v>
      </c>
      <c r="DB684" s="60">
        <v>0</v>
      </c>
      <c r="DC684" s="60">
        <v>0</v>
      </c>
      <c r="DD684" s="66">
        <v>0</v>
      </c>
      <c r="DE684" s="49">
        <f t="shared" si="109"/>
        <v>0.52223505665027026</v>
      </c>
    </row>
    <row r="685" spans="1:109" x14ac:dyDescent="0.45">
      <c r="A685" s="56" t="s">
        <v>3570</v>
      </c>
      <c r="B685" s="57" t="s">
        <v>3571</v>
      </c>
      <c r="C685" s="56" t="s">
        <v>3572</v>
      </c>
      <c r="D685" s="56" t="s">
        <v>3573</v>
      </c>
      <c r="E685" s="56" t="s">
        <v>3574</v>
      </c>
      <c r="F685" s="56" t="s">
        <v>3322</v>
      </c>
      <c r="G685" s="56" t="s">
        <v>3323</v>
      </c>
      <c r="H685" s="56" t="s">
        <v>142</v>
      </c>
      <c r="I685" s="58">
        <v>0</v>
      </c>
      <c r="J685" s="59">
        <v>99</v>
      </c>
      <c r="K685" s="60">
        <v>2.5049999999999999</v>
      </c>
      <c r="L685" s="47">
        <f>IF(K685&lt;Benchmarks!C$9,0,IF(K685&lt;Benchmarks!D$9,1,IF(K685&lt;Benchmarks!E$9,2,IF(K685&lt;Benchmarks!F$9,3,IF(K685&lt;Benchmarks!G$9,4,IF(K685&lt;Benchmarks!H$9,5,6))))))</f>
        <v>3</v>
      </c>
      <c r="M685" s="62">
        <v>0.81021897809999999</v>
      </c>
      <c r="N685" s="46">
        <f t="shared" si="100"/>
        <v>2.4306569343</v>
      </c>
      <c r="O685" s="60">
        <v>1.071</v>
      </c>
      <c r="P685" s="47">
        <f>IF(O685&lt;Benchmarks!C$8,0,IF(O685&lt;Benchmarks!D$8,1,IF(O685&lt;Benchmarks!E$8,2,IF(O685&lt;Benchmarks!F$8,3,IF(O685&lt;Benchmarks!G$8,4,IF(O685&lt;Benchmarks!H$8,5,6))))))</f>
        <v>2</v>
      </c>
      <c r="Q685" s="62">
        <v>1</v>
      </c>
      <c r="R685" s="46">
        <f t="shared" si="101"/>
        <v>2</v>
      </c>
      <c r="S685" s="60">
        <v>0.40899999999999997</v>
      </c>
      <c r="T685" s="47">
        <f>IF(S685&lt;Benchmarks!C$7,0,IF(S685&lt;Benchmarks!D$7,1,IF(S685&lt;Benchmarks!E$7,2,IF(S685&lt;Benchmarks!F$7,3,IF(S685&lt;Benchmarks!G$7,4,IF(S685&lt;Benchmarks!H$7,5,6))))))</f>
        <v>3</v>
      </c>
      <c r="U685" s="62">
        <v>1</v>
      </c>
      <c r="V685" s="46">
        <f t="shared" si="102"/>
        <v>3</v>
      </c>
      <c r="W685" s="60">
        <v>3.984</v>
      </c>
      <c r="X685" s="44">
        <f>IF(W685&lt;Benchmarks!C$5,0,IF(W685&lt;Benchmarks!D$5,1,IF(W685&lt;Benchmarks!E$5,2,IF(W685&lt;Benchmarks!F$5,3,IF(W685&lt;Benchmarks!G$5,4,IF(W685&lt;Benchmarks!H$5,5,6))))))</f>
        <v>3</v>
      </c>
      <c r="Y685" s="62">
        <v>0.92335766419999998</v>
      </c>
      <c r="Z685" s="46">
        <f t="shared" si="103"/>
        <v>2.7700729925999998</v>
      </c>
      <c r="AA685" s="60">
        <v>3.5470000000000002</v>
      </c>
      <c r="AB685" s="44">
        <f>IF(AA685&lt;Benchmarks!C$6,0,IF(AA685&lt;Benchmarks!D$6,1,IF(AA685&lt;Benchmarks!E$6,2,IF(AA685&lt;Benchmarks!F$6,3,IF(AA685&lt;Benchmarks!G$6,4,IF(AA685&lt;Benchmarks!H$6,5,6))))))</f>
        <v>2</v>
      </c>
      <c r="AC685" s="62">
        <v>0.7307692308</v>
      </c>
      <c r="AD685" s="46">
        <f t="shared" si="104"/>
        <v>1.4615384616</v>
      </c>
      <c r="AE685" s="46">
        <f t="shared" si="105"/>
        <v>11.662268388499999</v>
      </c>
      <c r="AF685" s="58">
        <v>30</v>
      </c>
      <c r="AG685" s="48">
        <f t="shared" si="106"/>
        <v>0.38874227961666663</v>
      </c>
      <c r="AH685" s="58">
        <v>16</v>
      </c>
      <c r="AI685" s="58">
        <v>0</v>
      </c>
      <c r="AJ685" s="58">
        <v>274</v>
      </c>
      <c r="AK685" s="58">
        <v>0</v>
      </c>
      <c r="AL685" s="62">
        <v>5.8389999999999997E-2</v>
      </c>
      <c r="AM685" s="58">
        <v>0</v>
      </c>
      <c r="AN685" s="171"/>
      <c r="AO685" s="58">
        <v>1</v>
      </c>
      <c r="AP685" s="58">
        <v>272</v>
      </c>
      <c r="AQ685" s="58">
        <v>0</v>
      </c>
      <c r="AR685" s="111"/>
      <c r="AS685" s="58">
        <v>1</v>
      </c>
      <c r="AT685" s="111"/>
      <c r="AU685" s="58">
        <v>2</v>
      </c>
      <c r="AV685" s="58">
        <v>4</v>
      </c>
      <c r="AW685" s="58">
        <v>4</v>
      </c>
      <c r="AX685" s="58">
        <v>4</v>
      </c>
      <c r="AY685" s="171"/>
      <c r="AZ685" s="58">
        <v>1</v>
      </c>
      <c r="BA685" s="58">
        <v>75</v>
      </c>
      <c r="BB685" s="58">
        <v>0</v>
      </c>
      <c r="BC685" s="111"/>
      <c r="BD685" s="58">
        <v>1</v>
      </c>
      <c r="BE685" s="111"/>
      <c r="BF685" s="58">
        <v>2</v>
      </c>
      <c r="BG685" s="58">
        <v>5</v>
      </c>
      <c r="BH685" s="58">
        <v>6</v>
      </c>
      <c r="BI685" s="58">
        <v>6</v>
      </c>
      <c r="BJ685" s="58">
        <v>6</v>
      </c>
      <c r="BK685" s="175"/>
      <c r="BL685" s="61">
        <v>1</v>
      </c>
      <c r="BM685" s="61">
        <v>311</v>
      </c>
      <c r="BN685" s="64">
        <v>0</v>
      </c>
      <c r="BO685" s="112"/>
      <c r="BP685" s="58">
        <v>1</v>
      </c>
      <c r="BQ685" s="175"/>
      <c r="BR685" s="61">
        <v>1</v>
      </c>
      <c r="BS685" s="61">
        <v>284</v>
      </c>
      <c r="BT685" s="64">
        <v>0</v>
      </c>
      <c r="BU685" s="112"/>
      <c r="BV685" s="64">
        <v>1</v>
      </c>
      <c r="BW685" s="63">
        <v>0.7262830482</v>
      </c>
      <c r="BX685" s="64">
        <v>0</v>
      </c>
      <c r="BY685" s="64">
        <v>5</v>
      </c>
      <c r="BZ685" s="64">
        <v>6</v>
      </c>
      <c r="CA685" s="64">
        <v>6</v>
      </c>
      <c r="CB685" s="177"/>
      <c r="CC685" s="61">
        <v>1</v>
      </c>
      <c r="CD685" s="61">
        <v>266</v>
      </c>
      <c r="CE685" s="64">
        <v>0</v>
      </c>
      <c r="CF685" s="112"/>
      <c r="CG685" s="58">
        <v>1</v>
      </c>
      <c r="CH685" s="171"/>
      <c r="CI685" s="58">
        <v>1</v>
      </c>
      <c r="CJ685" s="58">
        <v>242</v>
      </c>
      <c r="CK685" s="58">
        <v>0</v>
      </c>
      <c r="CL685" s="112"/>
      <c r="CM685" s="58">
        <v>1</v>
      </c>
      <c r="CN685" s="112"/>
      <c r="CO685" s="171"/>
      <c r="CP685" s="58">
        <v>5</v>
      </c>
      <c r="CQ685" s="58">
        <v>0</v>
      </c>
      <c r="CR685" s="58">
        <v>5</v>
      </c>
      <c r="CS685" s="64">
        <v>17</v>
      </c>
      <c r="CT685" s="64">
        <v>17</v>
      </c>
      <c r="CU685" s="63">
        <v>1</v>
      </c>
      <c r="CV685" s="62">
        <v>0.97526501769999996</v>
      </c>
      <c r="CW685" s="62">
        <v>1</v>
      </c>
      <c r="CX685" s="46">
        <f t="shared" si="107"/>
        <v>10.2044848399375</v>
      </c>
      <c r="CY685" s="60">
        <v>0</v>
      </c>
      <c r="CZ685" s="60">
        <v>0</v>
      </c>
      <c r="DA685" s="46">
        <f t="shared" si="108"/>
        <v>20</v>
      </c>
      <c r="DB685" s="60">
        <v>0</v>
      </c>
      <c r="DC685" s="60">
        <v>0</v>
      </c>
      <c r="DD685" s="66">
        <v>0</v>
      </c>
      <c r="DE685" s="49">
        <f t="shared" si="109"/>
        <v>0.65306994248513517</v>
      </c>
    </row>
    <row r="686" spans="1:109" x14ac:dyDescent="0.45">
      <c r="A686" s="56" t="s">
        <v>3575</v>
      </c>
      <c r="B686" s="57" t="s">
        <v>3576</v>
      </c>
      <c r="C686" s="56" t="s">
        <v>3577</v>
      </c>
      <c r="D686" s="56" t="s">
        <v>3578</v>
      </c>
      <c r="E686" s="56" t="s">
        <v>3579</v>
      </c>
      <c r="F686" s="56" t="s">
        <v>3322</v>
      </c>
      <c r="G686" s="56" t="s">
        <v>3334</v>
      </c>
      <c r="H686" s="56" t="s">
        <v>142</v>
      </c>
      <c r="I686" s="58">
        <v>0</v>
      </c>
      <c r="J686" s="59">
        <v>199</v>
      </c>
      <c r="K686" s="60">
        <v>2.2850000000000001</v>
      </c>
      <c r="L686" s="47">
        <f>IF(K686&lt;Benchmarks!C$9,0,IF(K686&lt;Benchmarks!D$9,1,IF(K686&lt;Benchmarks!E$9,2,IF(K686&lt;Benchmarks!F$9,3,IF(K686&lt;Benchmarks!G$9,4,IF(K686&lt;Benchmarks!H$9,5,6))))))</f>
        <v>1</v>
      </c>
      <c r="M686" s="62">
        <v>0.9051094891</v>
      </c>
      <c r="N686" s="46">
        <f t="shared" si="100"/>
        <v>0.9051094891</v>
      </c>
      <c r="O686" s="60">
        <v>1.292</v>
      </c>
      <c r="P686" s="47">
        <f>IF(O686&lt;Benchmarks!C$8,0,IF(O686&lt;Benchmarks!D$8,1,IF(O686&lt;Benchmarks!E$8,2,IF(O686&lt;Benchmarks!F$8,3,IF(O686&lt;Benchmarks!G$8,4,IF(O686&lt;Benchmarks!H$8,5,6))))))</f>
        <v>5</v>
      </c>
      <c r="Q686" s="62">
        <v>1</v>
      </c>
      <c r="R686" s="46">
        <f t="shared" si="101"/>
        <v>5</v>
      </c>
      <c r="S686" s="60">
        <v>0.187</v>
      </c>
      <c r="T686" s="47">
        <f>IF(S686&lt;Benchmarks!C$7,0,IF(S686&lt;Benchmarks!D$7,1,IF(S686&lt;Benchmarks!E$7,2,IF(S686&lt;Benchmarks!F$7,3,IF(S686&lt;Benchmarks!G$7,4,IF(S686&lt;Benchmarks!H$7,5,6))))))</f>
        <v>0</v>
      </c>
      <c r="U686" s="62">
        <v>1</v>
      </c>
      <c r="V686" s="46">
        <f t="shared" si="102"/>
        <v>0</v>
      </c>
      <c r="W686" s="60">
        <v>3.7639999999999998</v>
      </c>
      <c r="X686" s="44">
        <f>IF(W686&lt;Benchmarks!C$5,0,IF(W686&lt;Benchmarks!D$5,1,IF(W686&lt;Benchmarks!E$5,2,IF(W686&lt;Benchmarks!F$5,3,IF(W686&lt;Benchmarks!G$5,4,IF(W686&lt;Benchmarks!H$5,5,6))))))</f>
        <v>1</v>
      </c>
      <c r="Y686" s="62">
        <v>0.99270072990000002</v>
      </c>
      <c r="Z686" s="46">
        <f t="shared" si="103"/>
        <v>0.99270072990000002</v>
      </c>
      <c r="AA686" s="60">
        <v>3.3959999999999999</v>
      </c>
      <c r="AB686" s="44">
        <f>IF(AA686&lt;Benchmarks!C$6,0,IF(AA686&lt;Benchmarks!D$6,1,IF(AA686&lt;Benchmarks!E$6,2,IF(AA686&lt;Benchmarks!F$6,3,IF(AA686&lt;Benchmarks!G$6,4,IF(AA686&lt;Benchmarks!H$6,5,6))))))</f>
        <v>1</v>
      </c>
      <c r="AC686" s="62">
        <v>0.97435897439999997</v>
      </c>
      <c r="AD686" s="46">
        <f t="shared" si="104"/>
        <v>0.97435897439999997</v>
      </c>
      <c r="AE686" s="46">
        <f t="shared" si="105"/>
        <v>7.8721691934000004</v>
      </c>
      <c r="AF686" s="58">
        <v>30</v>
      </c>
      <c r="AG686" s="48">
        <f t="shared" si="106"/>
        <v>0.26240563978000003</v>
      </c>
      <c r="AH686" s="58">
        <v>30</v>
      </c>
      <c r="AI686" s="58">
        <v>0</v>
      </c>
      <c r="AJ686" s="58">
        <v>370</v>
      </c>
      <c r="AK686" s="58">
        <v>0</v>
      </c>
      <c r="AL686" s="62">
        <v>8.1079999999999999E-2</v>
      </c>
      <c r="AM686" s="58">
        <v>0</v>
      </c>
      <c r="AN686" s="58">
        <v>39</v>
      </c>
      <c r="AO686" s="58">
        <v>0</v>
      </c>
      <c r="AP686" s="58">
        <v>453</v>
      </c>
      <c r="AQ686" s="58">
        <v>0</v>
      </c>
      <c r="AR686" s="62">
        <v>8.609E-2</v>
      </c>
      <c r="AS686" s="58">
        <v>0</v>
      </c>
      <c r="AT686" s="111"/>
      <c r="AU686" s="171"/>
      <c r="AV686" s="58">
        <v>0</v>
      </c>
      <c r="AW686" s="58">
        <v>0</v>
      </c>
      <c r="AX686" s="58">
        <v>0</v>
      </c>
      <c r="AY686" s="171"/>
      <c r="AZ686" s="58">
        <v>1</v>
      </c>
      <c r="BA686" s="58">
        <v>122</v>
      </c>
      <c r="BB686" s="58">
        <v>0</v>
      </c>
      <c r="BC686" s="111"/>
      <c r="BD686" s="58">
        <v>1</v>
      </c>
      <c r="BE686" s="111"/>
      <c r="BF686" s="58">
        <v>2</v>
      </c>
      <c r="BG686" s="58">
        <v>2</v>
      </c>
      <c r="BH686" s="58">
        <v>3</v>
      </c>
      <c r="BI686" s="58">
        <v>3</v>
      </c>
      <c r="BJ686" s="58">
        <v>3</v>
      </c>
      <c r="BK686" s="61">
        <v>13</v>
      </c>
      <c r="BL686" s="61">
        <v>0</v>
      </c>
      <c r="BM686" s="61">
        <v>391</v>
      </c>
      <c r="BN686" s="64">
        <v>0</v>
      </c>
      <c r="BO686" s="63">
        <v>3.3250000000000002E-2</v>
      </c>
      <c r="BP686" s="58">
        <v>0</v>
      </c>
      <c r="BQ686" s="175"/>
      <c r="BR686" s="61">
        <v>1</v>
      </c>
      <c r="BS686" s="61">
        <v>478</v>
      </c>
      <c r="BT686" s="64">
        <v>0</v>
      </c>
      <c r="BU686" s="112"/>
      <c r="BV686" s="64">
        <v>1</v>
      </c>
      <c r="BW686" s="112"/>
      <c r="BX686" s="64">
        <v>2</v>
      </c>
      <c r="BY686" s="64">
        <v>1</v>
      </c>
      <c r="BZ686" s="64">
        <v>4</v>
      </c>
      <c r="CA686" s="64">
        <v>4</v>
      </c>
      <c r="CB686" s="65">
        <v>19</v>
      </c>
      <c r="CC686" s="61">
        <v>0</v>
      </c>
      <c r="CD686" s="61">
        <v>327</v>
      </c>
      <c r="CE686" s="64">
        <v>0</v>
      </c>
      <c r="CF686" s="63">
        <v>5.8099999999999999E-2</v>
      </c>
      <c r="CG686" s="58">
        <v>0</v>
      </c>
      <c r="CH686" s="58">
        <v>24</v>
      </c>
      <c r="CI686" s="58">
        <v>0</v>
      </c>
      <c r="CJ686" s="58">
        <v>404</v>
      </c>
      <c r="CK686" s="58">
        <v>0</v>
      </c>
      <c r="CL686" s="63">
        <v>5.9409999999999998E-2</v>
      </c>
      <c r="CM686" s="58">
        <v>0</v>
      </c>
      <c r="CN686" s="112"/>
      <c r="CO686" s="171"/>
      <c r="CP686" s="58">
        <v>4</v>
      </c>
      <c r="CQ686" s="58">
        <v>0</v>
      </c>
      <c r="CR686" s="58">
        <v>4</v>
      </c>
      <c r="CS686" s="64">
        <v>11</v>
      </c>
      <c r="CT686" s="64">
        <v>17</v>
      </c>
      <c r="CU686" s="63">
        <v>0.64705882349999999</v>
      </c>
      <c r="CV686" s="62">
        <v>0.95959595959999999</v>
      </c>
      <c r="CW686" s="62">
        <v>0.64705882349999999</v>
      </c>
      <c r="CX686" s="46">
        <f t="shared" si="107"/>
        <v>6.8881480442250007</v>
      </c>
      <c r="CY686" s="60">
        <v>0</v>
      </c>
      <c r="CZ686" s="60">
        <v>0</v>
      </c>
      <c r="DA686" s="46">
        <f t="shared" si="108"/>
        <v>12.94117647</v>
      </c>
      <c r="DB686" s="60">
        <v>0</v>
      </c>
      <c r="DC686" s="60">
        <v>0</v>
      </c>
      <c r="DD686" s="66">
        <v>0</v>
      </c>
      <c r="DE686" s="49">
        <f t="shared" si="109"/>
        <v>0.42874215165891894</v>
      </c>
    </row>
    <row r="687" spans="1:109" x14ac:dyDescent="0.45">
      <c r="A687" s="56" t="s">
        <v>3580</v>
      </c>
      <c r="B687" s="57" t="s">
        <v>3581</v>
      </c>
      <c r="C687" s="56" t="s">
        <v>3582</v>
      </c>
      <c r="D687" s="56" t="s">
        <v>3583</v>
      </c>
      <c r="E687" s="56" t="s">
        <v>3584</v>
      </c>
      <c r="F687" s="56" t="s">
        <v>3322</v>
      </c>
      <c r="G687" s="56" t="s">
        <v>3334</v>
      </c>
      <c r="H687" s="56" t="s">
        <v>142</v>
      </c>
      <c r="I687" s="58">
        <v>0</v>
      </c>
      <c r="J687" s="59">
        <v>128</v>
      </c>
      <c r="K687" s="60">
        <v>1.391</v>
      </c>
      <c r="L687" s="47">
        <f>IF(K687&lt;Benchmarks!C$9,0,IF(K687&lt;Benchmarks!D$9,1,IF(K687&lt;Benchmarks!E$9,2,IF(K687&lt;Benchmarks!F$9,3,IF(K687&lt;Benchmarks!G$9,4,IF(K687&lt;Benchmarks!H$9,5,6))))))</f>
        <v>0</v>
      </c>
      <c r="M687" s="62">
        <v>0.97810218979999997</v>
      </c>
      <c r="N687" s="46">
        <f t="shared" si="100"/>
        <v>0</v>
      </c>
      <c r="O687" s="60">
        <v>1.532</v>
      </c>
      <c r="P687" s="47">
        <f>IF(O687&lt;Benchmarks!C$8,0,IF(O687&lt;Benchmarks!D$8,1,IF(O687&lt;Benchmarks!E$8,2,IF(O687&lt;Benchmarks!F$8,3,IF(O687&lt;Benchmarks!G$8,4,IF(O687&lt;Benchmarks!H$8,5,6))))))</f>
        <v>6</v>
      </c>
      <c r="Q687" s="62">
        <v>1</v>
      </c>
      <c r="R687" s="46">
        <f t="shared" si="101"/>
        <v>6</v>
      </c>
      <c r="S687" s="60">
        <v>0.81499999999999995</v>
      </c>
      <c r="T687" s="47">
        <f>IF(S687&lt;Benchmarks!C$7,0,IF(S687&lt;Benchmarks!D$7,1,IF(S687&lt;Benchmarks!E$7,2,IF(S687&lt;Benchmarks!F$7,3,IF(S687&lt;Benchmarks!G$7,4,IF(S687&lt;Benchmarks!H$7,5,6))))))</f>
        <v>6</v>
      </c>
      <c r="U687" s="62">
        <v>1</v>
      </c>
      <c r="V687" s="46">
        <f t="shared" si="102"/>
        <v>6</v>
      </c>
      <c r="W687" s="60">
        <v>3.738</v>
      </c>
      <c r="X687" s="44">
        <f>IF(W687&lt;Benchmarks!C$5,0,IF(W687&lt;Benchmarks!D$5,1,IF(W687&lt;Benchmarks!E$5,2,IF(W687&lt;Benchmarks!F$5,3,IF(W687&lt;Benchmarks!G$5,4,IF(W687&lt;Benchmarks!H$5,5,6))))))</f>
        <v>1</v>
      </c>
      <c r="Y687" s="62">
        <v>1</v>
      </c>
      <c r="Z687" s="46">
        <f t="shared" si="103"/>
        <v>1</v>
      </c>
      <c r="AA687" s="60">
        <v>3.3410000000000002</v>
      </c>
      <c r="AB687" s="44">
        <f>IF(AA687&lt;Benchmarks!C$6,0,IF(AA687&lt;Benchmarks!D$6,1,IF(AA687&lt;Benchmarks!E$6,2,IF(AA687&lt;Benchmarks!F$6,3,IF(AA687&lt;Benchmarks!G$6,4,IF(AA687&lt;Benchmarks!H$6,5,6))))))</f>
        <v>1</v>
      </c>
      <c r="AC687" s="62">
        <v>1</v>
      </c>
      <c r="AD687" s="46">
        <f t="shared" si="104"/>
        <v>1</v>
      </c>
      <c r="AE687" s="46">
        <f t="shared" si="105"/>
        <v>14</v>
      </c>
      <c r="AF687" s="58">
        <v>30</v>
      </c>
      <c r="AG687" s="48">
        <f t="shared" si="106"/>
        <v>0.46666666666666667</v>
      </c>
      <c r="AH687" s="171"/>
      <c r="AI687" s="58">
        <v>1</v>
      </c>
      <c r="AJ687" s="58">
        <v>403</v>
      </c>
      <c r="AK687" s="58">
        <v>0</v>
      </c>
      <c r="AL687" s="111"/>
      <c r="AM687" s="58">
        <v>1</v>
      </c>
      <c r="AN687" s="58">
        <v>11</v>
      </c>
      <c r="AO687" s="58">
        <v>0</v>
      </c>
      <c r="AP687" s="58">
        <v>435</v>
      </c>
      <c r="AQ687" s="58">
        <v>0</v>
      </c>
      <c r="AR687" s="62">
        <v>2.529E-2</v>
      </c>
      <c r="AS687" s="58">
        <v>0</v>
      </c>
      <c r="AT687" s="111"/>
      <c r="AU687" s="171"/>
      <c r="AV687" s="58">
        <v>5</v>
      </c>
      <c r="AW687" s="58">
        <v>0</v>
      </c>
      <c r="AX687" s="58">
        <v>5</v>
      </c>
      <c r="AY687" s="171"/>
      <c r="AZ687" s="58">
        <v>1</v>
      </c>
      <c r="BA687" s="58">
        <v>113</v>
      </c>
      <c r="BB687" s="58">
        <v>0</v>
      </c>
      <c r="BC687" s="111"/>
      <c r="BD687" s="58">
        <v>1</v>
      </c>
      <c r="BE687" s="111"/>
      <c r="BF687" s="171"/>
      <c r="BG687" s="58">
        <v>5</v>
      </c>
      <c r="BH687" s="58">
        <v>0</v>
      </c>
      <c r="BI687" s="58">
        <v>5</v>
      </c>
      <c r="BJ687" s="58">
        <v>5</v>
      </c>
      <c r="BK687" s="61">
        <v>0</v>
      </c>
      <c r="BL687" s="61">
        <v>0</v>
      </c>
      <c r="BM687" s="61">
        <v>403</v>
      </c>
      <c r="BN687" s="64">
        <v>0</v>
      </c>
      <c r="BO687" s="63">
        <v>0</v>
      </c>
      <c r="BP687" s="58">
        <v>0</v>
      </c>
      <c r="BQ687" s="61">
        <v>0</v>
      </c>
      <c r="BR687" s="61">
        <v>0</v>
      </c>
      <c r="BS687" s="61">
        <v>435</v>
      </c>
      <c r="BT687" s="64">
        <v>0</v>
      </c>
      <c r="BU687" s="63">
        <v>0</v>
      </c>
      <c r="BV687" s="64">
        <v>0</v>
      </c>
      <c r="BW687" s="112"/>
      <c r="BX687" s="172"/>
      <c r="BY687" s="64">
        <v>6</v>
      </c>
      <c r="BZ687" s="64">
        <v>0</v>
      </c>
      <c r="CA687" s="64">
        <v>6</v>
      </c>
      <c r="CB687" s="177"/>
      <c r="CC687" s="61">
        <v>1</v>
      </c>
      <c r="CD687" s="61">
        <v>390</v>
      </c>
      <c r="CE687" s="64">
        <v>0</v>
      </c>
      <c r="CF687" s="112"/>
      <c r="CG687" s="58">
        <v>1</v>
      </c>
      <c r="CH687" s="171"/>
      <c r="CI687" s="58">
        <v>1</v>
      </c>
      <c r="CJ687" s="58">
        <v>425</v>
      </c>
      <c r="CK687" s="58">
        <v>0</v>
      </c>
      <c r="CL687" s="112"/>
      <c r="CM687" s="58">
        <v>1</v>
      </c>
      <c r="CN687" s="112"/>
      <c r="CO687" s="171"/>
      <c r="CP687" s="58">
        <v>5</v>
      </c>
      <c r="CQ687" s="58">
        <v>0</v>
      </c>
      <c r="CR687" s="58">
        <v>5</v>
      </c>
      <c r="CS687" s="64">
        <v>16</v>
      </c>
      <c r="CT687" s="64">
        <v>17</v>
      </c>
      <c r="CU687" s="63">
        <v>0.94117647059999998</v>
      </c>
      <c r="CV687" s="62">
        <v>0.9930875576</v>
      </c>
      <c r="CW687" s="62">
        <v>0.94117647059999998</v>
      </c>
      <c r="CX687" s="46">
        <f t="shared" si="107"/>
        <v>12.25</v>
      </c>
      <c r="CY687" s="60">
        <v>0</v>
      </c>
      <c r="CZ687" s="60">
        <v>0</v>
      </c>
      <c r="DA687" s="46">
        <f t="shared" si="108"/>
        <v>18.823529411999999</v>
      </c>
      <c r="DB687" s="60">
        <v>0</v>
      </c>
      <c r="DC687" s="60">
        <v>0</v>
      </c>
      <c r="DD687" s="66">
        <v>0</v>
      </c>
      <c r="DE687" s="49">
        <f t="shared" si="109"/>
        <v>0.67186009539459457</v>
      </c>
    </row>
    <row r="688" spans="1:109" x14ac:dyDescent="0.45">
      <c r="A688" s="56" t="s">
        <v>3585</v>
      </c>
      <c r="B688" s="57" t="s">
        <v>3586</v>
      </c>
      <c r="C688" s="56" t="s">
        <v>3587</v>
      </c>
      <c r="D688" s="56" t="s">
        <v>3588</v>
      </c>
      <c r="E688" s="56" t="s">
        <v>3589</v>
      </c>
      <c r="F688" s="56" t="s">
        <v>3322</v>
      </c>
      <c r="G688" s="56" t="s">
        <v>3334</v>
      </c>
      <c r="H688" s="56" t="s">
        <v>142</v>
      </c>
      <c r="I688" s="58">
        <v>0</v>
      </c>
      <c r="J688" s="59">
        <v>299</v>
      </c>
      <c r="K688" s="60">
        <v>2.2669999999999999</v>
      </c>
      <c r="L688" s="47">
        <f>IF(K688&lt;Benchmarks!C$9,0,IF(K688&lt;Benchmarks!D$9,1,IF(K688&lt;Benchmarks!E$9,2,IF(K688&lt;Benchmarks!F$9,3,IF(K688&lt;Benchmarks!G$9,4,IF(K688&lt;Benchmarks!H$9,5,6))))))</f>
        <v>1</v>
      </c>
      <c r="M688" s="62">
        <v>0.94890510949999995</v>
      </c>
      <c r="N688" s="46">
        <f t="shared" si="100"/>
        <v>0.94890510949999995</v>
      </c>
      <c r="O688" s="60">
        <v>0.94699999999999995</v>
      </c>
      <c r="P688" s="47">
        <f>IF(O688&lt;Benchmarks!C$8,0,IF(O688&lt;Benchmarks!D$8,1,IF(O688&lt;Benchmarks!E$8,2,IF(O688&lt;Benchmarks!F$8,3,IF(O688&lt;Benchmarks!G$8,4,IF(O688&lt;Benchmarks!H$8,5,6))))))</f>
        <v>0</v>
      </c>
      <c r="Q688" s="62">
        <v>1</v>
      </c>
      <c r="R688" s="46">
        <f t="shared" si="101"/>
        <v>0</v>
      </c>
      <c r="S688" s="60">
        <v>0.16400000000000001</v>
      </c>
      <c r="T688" s="47">
        <f>IF(S688&lt;Benchmarks!C$7,0,IF(S688&lt;Benchmarks!D$7,1,IF(S688&lt;Benchmarks!E$7,2,IF(S688&lt;Benchmarks!F$7,3,IF(S688&lt;Benchmarks!G$7,4,IF(S688&lt;Benchmarks!H$7,5,6))))))</f>
        <v>0</v>
      </c>
      <c r="U688" s="62">
        <v>1</v>
      </c>
      <c r="V688" s="46">
        <f t="shared" si="102"/>
        <v>0</v>
      </c>
      <c r="W688" s="60">
        <v>3.3780000000000001</v>
      </c>
      <c r="X688" s="44">
        <f>IF(W688&lt;Benchmarks!C$5,0,IF(W688&lt;Benchmarks!D$5,1,IF(W688&lt;Benchmarks!E$5,2,IF(W688&lt;Benchmarks!F$5,3,IF(W688&lt;Benchmarks!G$5,4,IF(W688&lt;Benchmarks!H$5,5,6))))))</f>
        <v>0</v>
      </c>
      <c r="Y688" s="62">
        <v>0.93795620440000005</v>
      </c>
      <c r="Z688" s="46">
        <f t="shared" si="103"/>
        <v>0</v>
      </c>
      <c r="AA688" s="60">
        <v>3.153</v>
      </c>
      <c r="AB688" s="44">
        <f>IF(AA688&lt;Benchmarks!C$6,0,IF(AA688&lt;Benchmarks!D$6,1,IF(AA688&lt;Benchmarks!E$6,2,IF(AA688&lt;Benchmarks!F$6,3,IF(AA688&lt;Benchmarks!G$6,4,IF(AA688&lt;Benchmarks!H$6,5,6))))))</f>
        <v>0</v>
      </c>
      <c r="AC688" s="62">
        <v>0.79487179490000004</v>
      </c>
      <c r="AD688" s="46">
        <f t="shared" si="104"/>
        <v>0</v>
      </c>
      <c r="AE688" s="46">
        <f t="shared" si="105"/>
        <v>0.94890510949999995</v>
      </c>
      <c r="AF688" s="58">
        <v>30</v>
      </c>
      <c r="AG688" s="48">
        <f t="shared" si="106"/>
        <v>3.1630170316666664E-2</v>
      </c>
      <c r="AH688" s="58">
        <v>47</v>
      </c>
      <c r="AI688" s="58">
        <v>0</v>
      </c>
      <c r="AJ688" s="58">
        <v>511</v>
      </c>
      <c r="AK688" s="58">
        <v>0</v>
      </c>
      <c r="AL688" s="62">
        <v>9.1980000000000006E-2</v>
      </c>
      <c r="AM688" s="58">
        <v>0</v>
      </c>
      <c r="AN688" s="58">
        <v>41</v>
      </c>
      <c r="AO688" s="58">
        <v>0</v>
      </c>
      <c r="AP688" s="58">
        <v>721</v>
      </c>
      <c r="AQ688" s="58">
        <v>0</v>
      </c>
      <c r="AR688" s="62">
        <v>5.6869999999999997E-2</v>
      </c>
      <c r="AS688" s="58">
        <v>0</v>
      </c>
      <c r="AT688" s="62">
        <v>0.43767140360000001</v>
      </c>
      <c r="AU688" s="58">
        <v>0</v>
      </c>
      <c r="AV688" s="58">
        <v>2</v>
      </c>
      <c r="AW688" s="58">
        <v>4</v>
      </c>
      <c r="AX688" s="58">
        <v>4</v>
      </c>
      <c r="AY688" s="171"/>
      <c r="AZ688" s="58">
        <v>1</v>
      </c>
      <c r="BA688" s="58">
        <v>222</v>
      </c>
      <c r="BB688" s="58">
        <v>0</v>
      </c>
      <c r="BC688" s="111"/>
      <c r="BD688" s="58">
        <v>1</v>
      </c>
      <c r="BE688" s="111"/>
      <c r="BF688" s="58">
        <v>2</v>
      </c>
      <c r="BG688" s="58">
        <v>5</v>
      </c>
      <c r="BH688" s="58">
        <v>6</v>
      </c>
      <c r="BI688" s="58">
        <v>6</v>
      </c>
      <c r="BJ688" s="58">
        <v>6</v>
      </c>
      <c r="BK688" s="61">
        <v>11</v>
      </c>
      <c r="BL688" s="61">
        <v>0</v>
      </c>
      <c r="BM688" s="61">
        <v>541</v>
      </c>
      <c r="BN688" s="64">
        <v>0</v>
      </c>
      <c r="BO688" s="63">
        <v>2.0330000000000001E-2</v>
      </c>
      <c r="BP688" s="58">
        <v>0</v>
      </c>
      <c r="BQ688" s="175"/>
      <c r="BR688" s="61">
        <v>1</v>
      </c>
      <c r="BS688" s="61">
        <v>761</v>
      </c>
      <c r="BT688" s="64">
        <v>0</v>
      </c>
      <c r="BU688" s="112"/>
      <c r="BV688" s="64">
        <v>1</v>
      </c>
      <c r="BW688" s="112"/>
      <c r="BX688" s="64">
        <v>2</v>
      </c>
      <c r="BY688" s="64">
        <v>5</v>
      </c>
      <c r="BZ688" s="64">
        <v>6</v>
      </c>
      <c r="CA688" s="64">
        <v>6</v>
      </c>
      <c r="CB688" s="65">
        <v>40</v>
      </c>
      <c r="CC688" s="61">
        <v>0</v>
      </c>
      <c r="CD688" s="61">
        <v>460</v>
      </c>
      <c r="CE688" s="64">
        <v>0</v>
      </c>
      <c r="CF688" s="63">
        <v>8.6959999999999996E-2</v>
      </c>
      <c r="CG688" s="58">
        <v>0</v>
      </c>
      <c r="CH688" s="58">
        <v>46</v>
      </c>
      <c r="CI688" s="58">
        <v>0</v>
      </c>
      <c r="CJ688" s="58">
        <v>644</v>
      </c>
      <c r="CK688" s="58">
        <v>0</v>
      </c>
      <c r="CL688" s="63">
        <v>7.1429999999999993E-2</v>
      </c>
      <c r="CM688" s="58">
        <v>0</v>
      </c>
      <c r="CN688" s="63">
        <v>0.35717571300000001</v>
      </c>
      <c r="CO688" s="58">
        <v>0</v>
      </c>
      <c r="CP688" s="58">
        <v>3</v>
      </c>
      <c r="CQ688" s="58">
        <v>3</v>
      </c>
      <c r="CR688" s="58">
        <v>3</v>
      </c>
      <c r="CS688" s="64">
        <v>15</v>
      </c>
      <c r="CT688" s="64">
        <v>17</v>
      </c>
      <c r="CU688" s="63">
        <v>0.88235294119999996</v>
      </c>
      <c r="CV688" s="62">
        <v>0.98031496060000001</v>
      </c>
      <c r="CW688" s="62">
        <v>0.88235294119999996</v>
      </c>
      <c r="CX688" s="46">
        <f t="shared" si="107"/>
        <v>0.83029197081249995</v>
      </c>
      <c r="CY688" s="60">
        <v>0</v>
      </c>
      <c r="CZ688" s="60">
        <v>0</v>
      </c>
      <c r="DA688" s="46">
        <f t="shared" si="108"/>
        <v>17.647058823999998</v>
      </c>
      <c r="DB688" s="60">
        <v>0</v>
      </c>
      <c r="DC688" s="60">
        <v>0</v>
      </c>
      <c r="DD688" s="66">
        <v>0</v>
      </c>
      <c r="DE688" s="49">
        <f t="shared" si="109"/>
        <v>0.39951028745540534</v>
      </c>
    </row>
    <row r="689" spans="1:109" x14ac:dyDescent="0.45">
      <c r="A689" s="56" t="s">
        <v>3590</v>
      </c>
      <c r="B689" s="57" t="s">
        <v>3591</v>
      </c>
      <c r="C689" s="56" t="s">
        <v>3592</v>
      </c>
      <c r="D689" s="56" t="s">
        <v>3593</v>
      </c>
      <c r="E689" s="56" t="s">
        <v>3594</v>
      </c>
      <c r="F689" s="56" t="s">
        <v>3322</v>
      </c>
      <c r="G689" s="56" t="s">
        <v>3334</v>
      </c>
      <c r="H689" s="56" t="s">
        <v>142</v>
      </c>
      <c r="I689" s="58">
        <v>0</v>
      </c>
      <c r="J689" s="59">
        <v>254</v>
      </c>
      <c r="K689" s="60">
        <v>3.169</v>
      </c>
      <c r="L689" s="47">
        <f>IF(K689&lt;Benchmarks!C$9,0,IF(K689&lt;Benchmarks!D$9,1,IF(K689&lt;Benchmarks!E$9,2,IF(K689&lt;Benchmarks!F$9,3,IF(K689&lt;Benchmarks!G$9,4,IF(K689&lt;Benchmarks!H$9,5,6))))))</f>
        <v>6</v>
      </c>
      <c r="M689" s="62">
        <v>0.99270072990000002</v>
      </c>
      <c r="N689" s="46">
        <f t="shared" si="100"/>
        <v>5.9562043793999999</v>
      </c>
      <c r="O689" s="60">
        <v>0.94799999999999995</v>
      </c>
      <c r="P689" s="47">
        <f>IF(O689&lt;Benchmarks!C$8,0,IF(O689&lt;Benchmarks!D$8,1,IF(O689&lt;Benchmarks!E$8,2,IF(O689&lt;Benchmarks!F$8,3,IF(O689&lt;Benchmarks!G$8,4,IF(O689&lt;Benchmarks!H$8,5,6))))))</f>
        <v>0</v>
      </c>
      <c r="Q689" s="62">
        <v>1</v>
      </c>
      <c r="R689" s="46">
        <f t="shared" si="101"/>
        <v>0</v>
      </c>
      <c r="S689" s="60">
        <v>0.40799999999999997</v>
      </c>
      <c r="T689" s="47">
        <f>IF(S689&lt;Benchmarks!C$7,0,IF(S689&lt;Benchmarks!D$7,1,IF(S689&lt;Benchmarks!E$7,2,IF(S689&lt;Benchmarks!F$7,3,IF(S689&lt;Benchmarks!G$7,4,IF(S689&lt;Benchmarks!H$7,5,6))))))</f>
        <v>3</v>
      </c>
      <c r="U689" s="62">
        <v>1</v>
      </c>
      <c r="V689" s="46">
        <f t="shared" si="102"/>
        <v>3</v>
      </c>
      <c r="W689" s="60">
        <v>4.5259999999999998</v>
      </c>
      <c r="X689" s="44">
        <f>IF(W689&lt;Benchmarks!C$5,0,IF(W689&lt;Benchmarks!D$5,1,IF(W689&lt;Benchmarks!E$5,2,IF(W689&lt;Benchmarks!F$5,3,IF(W689&lt;Benchmarks!G$5,4,IF(W689&lt;Benchmarks!H$5,5,6))))))</f>
        <v>5</v>
      </c>
      <c r="Y689" s="62">
        <v>0.99270072990000002</v>
      </c>
      <c r="Z689" s="46">
        <f t="shared" si="103"/>
        <v>4.9635036494999998</v>
      </c>
      <c r="AA689" s="60">
        <v>3.9860000000000002</v>
      </c>
      <c r="AB689" s="44">
        <f>IF(AA689&lt;Benchmarks!C$6,0,IF(AA689&lt;Benchmarks!D$6,1,IF(AA689&lt;Benchmarks!E$6,2,IF(AA689&lt;Benchmarks!F$6,3,IF(AA689&lt;Benchmarks!G$6,4,IF(AA689&lt;Benchmarks!H$6,5,6))))))</f>
        <v>5</v>
      </c>
      <c r="AC689" s="62">
        <v>1</v>
      </c>
      <c r="AD689" s="46">
        <f t="shared" si="104"/>
        <v>5</v>
      </c>
      <c r="AE689" s="46">
        <f t="shared" si="105"/>
        <v>18.919708028900001</v>
      </c>
      <c r="AF689" s="58">
        <v>30</v>
      </c>
      <c r="AG689" s="48">
        <f t="shared" si="106"/>
        <v>0.63065693429666669</v>
      </c>
      <c r="AH689" s="58">
        <v>57</v>
      </c>
      <c r="AI689" s="58">
        <v>0</v>
      </c>
      <c r="AJ689" s="58">
        <v>834</v>
      </c>
      <c r="AK689" s="58">
        <v>0</v>
      </c>
      <c r="AL689" s="62">
        <v>6.8349999999999994E-2</v>
      </c>
      <c r="AM689" s="58">
        <v>0</v>
      </c>
      <c r="AN689" s="58">
        <v>74</v>
      </c>
      <c r="AO689" s="58">
        <v>0</v>
      </c>
      <c r="AP689" s="58">
        <v>856</v>
      </c>
      <c r="AQ689" s="58">
        <v>0</v>
      </c>
      <c r="AR689" s="62">
        <v>8.6449999999999999E-2</v>
      </c>
      <c r="AS689" s="58">
        <v>0</v>
      </c>
      <c r="AT689" s="111"/>
      <c r="AU689" s="171"/>
      <c r="AV689" s="58">
        <v>0</v>
      </c>
      <c r="AW689" s="58">
        <v>0</v>
      </c>
      <c r="AX689" s="58">
        <v>0</v>
      </c>
      <c r="AY689" s="58">
        <v>23</v>
      </c>
      <c r="AZ689" s="58">
        <v>0</v>
      </c>
      <c r="BA689" s="58">
        <v>212</v>
      </c>
      <c r="BB689" s="58">
        <v>0</v>
      </c>
      <c r="BC689" s="62">
        <v>0.10849</v>
      </c>
      <c r="BD689" s="58">
        <v>0</v>
      </c>
      <c r="BE689" s="111"/>
      <c r="BF689" s="171"/>
      <c r="BG689" s="58">
        <v>0</v>
      </c>
      <c r="BH689" s="58">
        <v>0</v>
      </c>
      <c r="BI689" s="58">
        <v>0</v>
      </c>
      <c r="BJ689" s="58">
        <v>0</v>
      </c>
      <c r="BK689" s="61">
        <v>38</v>
      </c>
      <c r="BL689" s="61">
        <v>0</v>
      </c>
      <c r="BM689" s="61">
        <v>944</v>
      </c>
      <c r="BN689" s="64">
        <v>0</v>
      </c>
      <c r="BO689" s="63">
        <v>4.0250000000000001E-2</v>
      </c>
      <c r="BP689" s="58">
        <v>0</v>
      </c>
      <c r="BQ689" s="61">
        <v>36</v>
      </c>
      <c r="BR689" s="61">
        <v>0</v>
      </c>
      <c r="BS689" s="61">
        <v>948</v>
      </c>
      <c r="BT689" s="64">
        <v>0</v>
      </c>
      <c r="BU689" s="63">
        <v>3.7969999999999997E-2</v>
      </c>
      <c r="BV689" s="64">
        <v>0</v>
      </c>
      <c r="BW689" s="63">
        <v>5.6645962699999997E-2</v>
      </c>
      <c r="BX689" s="64">
        <v>0</v>
      </c>
      <c r="BY689" s="64">
        <v>0</v>
      </c>
      <c r="BZ689" s="64">
        <v>0</v>
      </c>
      <c r="CA689" s="64">
        <v>0</v>
      </c>
      <c r="CB689" s="65">
        <v>189</v>
      </c>
      <c r="CC689" s="61">
        <v>0</v>
      </c>
      <c r="CD689" s="61">
        <v>839</v>
      </c>
      <c r="CE689" s="64">
        <v>0</v>
      </c>
      <c r="CF689" s="63">
        <v>0.22527</v>
      </c>
      <c r="CG689" s="58">
        <v>0</v>
      </c>
      <c r="CH689" s="58">
        <v>256</v>
      </c>
      <c r="CI689" s="58">
        <v>0</v>
      </c>
      <c r="CJ689" s="58">
        <v>929</v>
      </c>
      <c r="CK689" s="58">
        <v>0</v>
      </c>
      <c r="CL689" s="63">
        <v>0.27556999999999998</v>
      </c>
      <c r="CM689" s="58">
        <v>0</v>
      </c>
      <c r="CN689" s="112"/>
      <c r="CO689" s="171"/>
      <c r="CP689" s="58">
        <v>0</v>
      </c>
      <c r="CQ689" s="58">
        <v>0</v>
      </c>
      <c r="CR689" s="58">
        <v>0</v>
      </c>
      <c r="CS689" s="64">
        <v>0</v>
      </c>
      <c r="CT689" s="64">
        <v>17</v>
      </c>
      <c r="CU689" s="63">
        <v>0</v>
      </c>
      <c r="CV689" s="62">
        <v>0.99676375399999995</v>
      </c>
      <c r="CW689" s="62">
        <v>0</v>
      </c>
      <c r="CX689" s="46">
        <f t="shared" si="107"/>
        <v>16.5547445252875</v>
      </c>
      <c r="CY689" s="60">
        <v>0</v>
      </c>
      <c r="CZ689" s="60">
        <v>0</v>
      </c>
      <c r="DA689" s="46">
        <f t="shared" si="108"/>
        <v>0</v>
      </c>
      <c r="DB689" s="60">
        <v>0</v>
      </c>
      <c r="DC689" s="60">
        <v>0</v>
      </c>
      <c r="DD689" s="66">
        <v>0</v>
      </c>
      <c r="DE689" s="49">
        <f t="shared" si="109"/>
        <v>0.3579404221683784</v>
      </c>
    </row>
    <row r="690" spans="1:109" x14ac:dyDescent="0.45">
      <c r="A690" s="56" t="s">
        <v>3595</v>
      </c>
      <c r="B690" s="57" t="s">
        <v>3596</v>
      </c>
      <c r="C690" s="56" t="s">
        <v>3597</v>
      </c>
      <c r="D690" s="56" t="s">
        <v>3598</v>
      </c>
      <c r="E690" s="56" t="s">
        <v>3599</v>
      </c>
      <c r="F690" s="56" t="s">
        <v>3322</v>
      </c>
      <c r="G690" s="56" t="s">
        <v>3334</v>
      </c>
      <c r="H690" s="56" t="s">
        <v>142</v>
      </c>
      <c r="I690" s="58">
        <v>0</v>
      </c>
      <c r="J690" s="59">
        <v>218</v>
      </c>
      <c r="K690" s="60">
        <v>2.6549999999999998</v>
      </c>
      <c r="L690" s="47">
        <f>IF(K690&lt;Benchmarks!C$9,0,IF(K690&lt;Benchmarks!D$9,1,IF(K690&lt;Benchmarks!E$9,2,IF(K690&lt;Benchmarks!F$9,3,IF(K690&lt;Benchmarks!G$9,4,IF(K690&lt;Benchmarks!H$9,5,6))))))</f>
        <v>4</v>
      </c>
      <c r="M690" s="62">
        <v>0.99270072990000002</v>
      </c>
      <c r="N690" s="46">
        <f t="shared" si="100"/>
        <v>3.9708029196000001</v>
      </c>
      <c r="O690" s="60">
        <v>1.117</v>
      </c>
      <c r="P690" s="47">
        <f>IF(O690&lt;Benchmarks!C$8,0,IF(O690&lt;Benchmarks!D$8,1,IF(O690&lt;Benchmarks!E$8,2,IF(O690&lt;Benchmarks!F$8,3,IF(O690&lt;Benchmarks!G$8,4,IF(O690&lt;Benchmarks!H$8,5,6))))))</f>
        <v>3</v>
      </c>
      <c r="Q690" s="62">
        <v>1</v>
      </c>
      <c r="R690" s="46">
        <f t="shared" si="101"/>
        <v>3</v>
      </c>
      <c r="S690" s="60">
        <v>0.40200000000000002</v>
      </c>
      <c r="T690" s="47">
        <f>IF(S690&lt;Benchmarks!C$7,0,IF(S690&lt;Benchmarks!D$7,1,IF(S690&lt;Benchmarks!E$7,2,IF(S690&lt;Benchmarks!F$7,3,IF(S690&lt;Benchmarks!G$7,4,IF(S690&lt;Benchmarks!H$7,5,6))))))</f>
        <v>3</v>
      </c>
      <c r="U690" s="62">
        <v>1</v>
      </c>
      <c r="V690" s="46">
        <f t="shared" si="102"/>
        <v>3</v>
      </c>
      <c r="W690" s="60">
        <v>4.1740000000000004</v>
      </c>
      <c r="X690" s="44">
        <f>IF(W690&lt;Benchmarks!C$5,0,IF(W690&lt;Benchmarks!D$5,1,IF(W690&lt;Benchmarks!E$5,2,IF(W690&lt;Benchmarks!F$5,3,IF(W690&lt;Benchmarks!G$5,4,IF(W690&lt;Benchmarks!H$5,5,6))))))</f>
        <v>4</v>
      </c>
      <c r="Y690" s="62">
        <v>0.98905109489999998</v>
      </c>
      <c r="Z690" s="46">
        <f t="shared" si="103"/>
        <v>3.9562043795999999</v>
      </c>
      <c r="AA690" s="60">
        <v>3.87</v>
      </c>
      <c r="AB690" s="44">
        <f>IF(AA690&lt;Benchmarks!C$6,0,IF(AA690&lt;Benchmarks!D$6,1,IF(AA690&lt;Benchmarks!E$6,2,IF(AA690&lt;Benchmarks!F$6,3,IF(AA690&lt;Benchmarks!G$6,4,IF(AA690&lt;Benchmarks!H$6,5,6))))))</f>
        <v>4</v>
      </c>
      <c r="AC690" s="62">
        <v>0.9615384615</v>
      </c>
      <c r="AD690" s="46">
        <f t="shared" si="104"/>
        <v>3.846153846</v>
      </c>
      <c r="AE690" s="46">
        <f t="shared" si="105"/>
        <v>17.7731611452</v>
      </c>
      <c r="AF690" s="58">
        <v>30</v>
      </c>
      <c r="AG690" s="48">
        <f t="shared" si="106"/>
        <v>0.59243870483999994</v>
      </c>
      <c r="AH690" s="58">
        <v>30</v>
      </c>
      <c r="AI690" s="58">
        <v>0</v>
      </c>
      <c r="AJ690" s="58">
        <v>507</v>
      </c>
      <c r="AK690" s="58">
        <v>0</v>
      </c>
      <c r="AL690" s="62">
        <v>5.917E-2</v>
      </c>
      <c r="AM690" s="58">
        <v>0</v>
      </c>
      <c r="AN690" s="58">
        <v>23</v>
      </c>
      <c r="AO690" s="58">
        <v>0</v>
      </c>
      <c r="AP690" s="58">
        <v>554</v>
      </c>
      <c r="AQ690" s="58">
        <v>0</v>
      </c>
      <c r="AR690" s="62">
        <v>4.1520000000000001E-2</v>
      </c>
      <c r="AS690" s="58">
        <v>0</v>
      </c>
      <c r="AT690" s="62">
        <v>0.37228432820000001</v>
      </c>
      <c r="AU690" s="58">
        <v>0</v>
      </c>
      <c r="AV690" s="58">
        <v>3</v>
      </c>
      <c r="AW690" s="58">
        <v>3</v>
      </c>
      <c r="AX690" s="58">
        <v>3</v>
      </c>
      <c r="AY690" s="171"/>
      <c r="AZ690" s="58">
        <v>1</v>
      </c>
      <c r="BA690" s="58">
        <v>146</v>
      </c>
      <c r="BB690" s="58">
        <v>0</v>
      </c>
      <c r="BC690" s="111"/>
      <c r="BD690" s="58">
        <v>1</v>
      </c>
      <c r="BE690" s="111"/>
      <c r="BF690" s="58">
        <v>2</v>
      </c>
      <c r="BG690" s="58">
        <v>2</v>
      </c>
      <c r="BH690" s="58">
        <v>0</v>
      </c>
      <c r="BI690" s="58">
        <v>2</v>
      </c>
      <c r="BJ690" s="58">
        <v>3</v>
      </c>
      <c r="BK690" s="175"/>
      <c r="BL690" s="61">
        <v>1</v>
      </c>
      <c r="BM690" s="61">
        <v>548</v>
      </c>
      <c r="BN690" s="64">
        <v>0</v>
      </c>
      <c r="BO690" s="112"/>
      <c r="BP690" s="58">
        <v>1</v>
      </c>
      <c r="BQ690" s="175"/>
      <c r="BR690" s="61">
        <v>1</v>
      </c>
      <c r="BS690" s="61">
        <v>590</v>
      </c>
      <c r="BT690" s="64">
        <v>0</v>
      </c>
      <c r="BU690" s="112"/>
      <c r="BV690" s="64">
        <v>1</v>
      </c>
      <c r="BW690" s="63">
        <v>0.48416565160000002</v>
      </c>
      <c r="BX690" s="64">
        <v>0</v>
      </c>
      <c r="BY690" s="64">
        <v>4</v>
      </c>
      <c r="BZ690" s="64">
        <v>4</v>
      </c>
      <c r="CA690" s="64">
        <v>4</v>
      </c>
      <c r="CB690" s="65">
        <v>31</v>
      </c>
      <c r="CC690" s="61">
        <v>0</v>
      </c>
      <c r="CD690" s="61">
        <v>465</v>
      </c>
      <c r="CE690" s="64">
        <v>0</v>
      </c>
      <c r="CF690" s="63">
        <v>6.6669999999999993E-2</v>
      </c>
      <c r="CG690" s="58">
        <v>0</v>
      </c>
      <c r="CH690" s="58">
        <v>55</v>
      </c>
      <c r="CI690" s="58">
        <v>0</v>
      </c>
      <c r="CJ690" s="58">
        <v>554</v>
      </c>
      <c r="CK690" s="58">
        <v>0</v>
      </c>
      <c r="CL690" s="63">
        <v>9.9279999999999993E-2</v>
      </c>
      <c r="CM690" s="58">
        <v>0</v>
      </c>
      <c r="CN690" s="112"/>
      <c r="CO690" s="171"/>
      <c r="CP690" s="58">
        <v>2</v>
      </c>
      <c r="CQ690" s="58">
        <v>0</v>
      </c>
      <c r="CR690" s="58">
        <v>2</v>
      </c>
      <c r="CS690" s="64">
        <v>9</v>
      </c>
      <c r="CT690" s="64">
        <v>17</v>
      </c>
      <c r="CU690" s="63">
        <v>0.52941176469999995</v>
      </c>
      <c r="CV690" s="62">
        <v>1</v>
      </c>
      <c r="CW690" s="62">
        <v>0.52941176469999995</v>
      </c>
      <c r="CX690" s="46">
        <f t="shared" si="107"/>
        <v>15.551516002049999</v>
      </c>
      <c r="CY690" s="60">
        <v>0</v>
      </c>
      <c r="CZ690" s="60">
        <v>0</v>
      </c>
      <c r="DA690" s="46">
        <f t="shared" si="108"/>
        <v>10.588235293999999</v>
      </c>
      <c r="DB690" s="60">
        <v>0</v>
      </c>
      <c r="DC690" s="60">
        <v>0</v>
      </c>
      <c r="DD690" s="66">
        <v>0</v>
      </c>
      <c r="DE690" s="49">
        <f t="shared" si="109"/>
        <v>0.56518381180648647</v>
      </c>
    </row>
    <row r="691" spans="1:109" x14ac:dyDescent="0.45">
      <c r="A691" s="56" t="s">
        <v>3600</v>
      </c>
      <c r="B691" s="57" t="s">
        <v>3601</v>
      </c>
      <c r="C691" s="56" t="s">
        <v>3602</v>
      </c>
      <c r="D691" s="56" t="s">
        <v>3603</v>
      </c>
      <c r="E691" s="56" t="s">
        <v>3604</v>
      </c>
      <c r="F691" s="56" t="s">
        <v>3322</v>
      </c>
      <c r="G691" s="56" t="s">
        <v>3334</v>
      </c>
      <c r="H691" s="56" t="s">
        <v>142</v>
      </c>
      <c r="I691" s="58">
        <v>0</v>
      </c>
      <c r="J691" s="59">
        <v>50</v>
      </c>
      <c r="K691" s="60">
        <v>1.786</v>
      </c>
      <c r="L691" s="47">
        <f>IF(K691&lt;Benchmarks!C$9,0,IF(K691&lt;Benchmarks!D$9,1,IF(K691&lt;Benchmarks!E$9,2,IF(K691&lt;Benchmarks!F$9,3,IF(K691&lt;Benchmarks!G$9,4,IF(K691&lt;Benchmarks!H$9,5,6))))))</f>
        <v>0</v>
      </c>
      <c r="M691" s="62">
        <v>0.89416058389999997</v>
      </c>
      <c r="N691" s="46">
        <f t="shared" si="100"/>
        <v>0</v>
      </c>
      <c r="O691" s="60">
        <v>0.99</v>
      </c>
      <c r="P691" s="47">
        <f>IF(O691&lt;Benchmarks!C$8,0,IF(O691&lt;Benchmarks!D$8,1,IF(O691&lt;Benchmarks!E$8,2,IF(O691&lt;Benchmarks!F$8,3,IF(O691&lt;Benchmarks!G$8,4,IF(O691&lt;Benchmarks!H$8,5,6))))))</f>
        <v>1</v>
      </c>
      <c r="Q691" s="62">
        <v>1</v>
      </c>
      <c r="R691" s="46">
        <f t="shared" si="101"/>
        <v>1</v>
      </c>
      <c r="S691" s="60">
        <v>0.55800000000000005</v>
      </c>
      <c r="T691" s="47">
        <f>IF(S691&lt;Benchmarks!C$7,0,IF(S691&lt;Benchmarks!D$7,1,IF(S691&lt;Benchmarks!E$7,2,IF(S691&lt;Benchmarks!F$7,3,IF(S691&lt;Benchmarks!G$7,4,IF(S691&lt;Benchmarks!H$7,5,6))))))</f>
        <v>5</v>
      </c>
      <c r="U691" s="62">
        <v>1</v>
      </c>
      <c r="V691" s="46">
        <f t="shared" si="102"/>
        <v>5</v>
      </c>
      <c r="W691" s="60">
        <v>3.3340000000000001</v>
      </c>
      <c r="X691" s="44">
        <f>IF(W691&lt;Benchmarks!C$5,0,IF(W691&lt;Benchmarks!D$5,1,IF(W691&lt;Benchmarks!E$5,2,IF(W691&lt;Benchmarks!F$5,3,IF(W691&lt;Benchmarks!G$5,4,IF(W691&lt;Benchmarks!H$5,5,6))))))</f>
        <v>0</v>
      </c>
      <c r="Y691" s="62">
        <v>1</v>
      </c>
      <c r="Z691" s="46">
        <f t="shared" si="103"/>
        <v>0</v>
      </c>
      <c r="AA691" s="60">
        <v>2.8479999999999999</v>
      </c>
      <c r="AB691" s="44">
        <f>IF(AA691&lt;Benchmarks!C$6,0,IF(AA691&lt;Benchmarks!D$6,1,IF(AA691&lt;Benchmarks!E$6,2,IF(AA691&lt;Benchmarks!F$6,3,IF(AA691&lt;Benchmarks!G$6,4,IF(AA691&lt;Benchmarks!H$6,5,6))))))</f>
        <v>0</v>
      </c>
      <c r="AC691" s="62">
        <v>1</v>
      </c>
      <c r="AD691" s="46">
        <f t="shared" si="104"/>
        <v>0</v>
      </c>
      <c r="AE691" s="46">
        <f t="shared" si="105"/>
        <v>6</v>
      </c>
      <c r="AF691" s="58">
        <v>30</v>
      </c>
      <c r="AG691" s="48">
        <f t="shared" si="106"/>
        <v>0.2</v>
      </c>
      <c r="AH691" s="171"/>
      <c r="AI691" s="58">
        <v>1</v>
      </c>
      <c r="AJ691" s="171"/>
      <c r="AK691" s="58">
        <v>1</v>
      </c>
      <c r="AL691" s="111"/>
      <c r="AM691" s="58">
        <v>1</v>
      </c>
      <c r="AN691" s="58">
        <v>0</v>
      </c>
      <c r="AO691" s="58">
        <v>0</v>
      </c>
      <c r="AP691" s="171"/>
      <c r="AQ691" s="58">
        <v>1</v>
      </c>
      <c r="AR691" s="111"/>
      <c r="AS691" s="58">
        <v>1</v>
      </c>
      <c r="AT691" s="111"/>
      <c r="AU691" s="171"/>
      <c r="AV691" s="171"/>
      <c r="AW691" s="171"/>
      <c r="AX691" s="171"/>
      <c r="AY691" s="58">
        <v>0</v>
      </c>
      <c r="AZ691" s="58">
        <v>0</v>
      </c>
      <c r="BA691" s="171"/>
      <c r="BB691" s="58">
        <v>1</v>
      </c>
      <c r="BC691" s="111"/>
      <c r="BD691" s="58">
        <v>1</v>
      </c>
      <c r="BE691" s="111"/>
      <c r="BF691" s="171"/>
      <c r="BG691" s="171"/>
      <c r="BH691" s="171"/>
      <c r="BI691" s="171"/>
      <c r="BJ691" s="171"/>
      <c r="BK691" s="61">
        <v>0</v>
      </c>
      <c r="BL691" s="61">
        <v>0</v>
      </c>
      <c r="BM691" s="175"/>
      <c r="BN691" s="64">
        <v>1</v>
      </c>
      <c r="BO691" s="112"/>
      <c r="BP691" s="58">
        <v>1</v>
      </c>
      <c r="BQ691" s="61">
        <v>0</v>
      </c>
      <c r="BR691" s="61">
        <v>0</v>
      </c>
      <c r="BS691" s="175"/>
      <c r="BT691" s="64">
        <v>1</v>
      </c>
      <c r="BU691" s="112"/>
      <c r="BV691" s="64">
        <v>1</v>
      </c>
      <c r="BW691" s="112"/>
      <c r="BX691" s="172"/>
      <c r="BY691" s="172"/>
      <c r="BZ691" s="172"/>
      <c r="CA691" s="172"/>
      <c r="CB691" s="177"/>
      <c r="CC691" s="61">
        <v>1</v>
      </c>
      <c r="CD691" s="175"/>
      <c r="CE691" s="64">
        <v>1</v>
      </c>
      <c r="CF691" s="112"/>
      <c r="CG691" s="58">
        <v>1</v>
      </c>
      <c r="CH691" s="58">
        <v>0</v>
      </c>
      <c r="CI691" s="58">
        <v>0</v>
      </c>
      <c r="CJ691" s="171"/>
      <c r="CK691" s="58">
        <v>1</v>
      </c>
      <c r="CL691" s="112"/>
      <c r="CM691" s="58">
        <v>1</v>
      </c>
      <c r="CN691" s="112"/>
      <c r="CO691" s="171"/>
      <c r="CP691" s="171"/>
      <c r="CQ691" s="171"/>
      <c r="CR691" s="171"/>
      <c r="CS691" s="172"/>
      <c r="CT691" s="64">
        <v>0</v>
      </c>
      <c r="CU691" s="112"/>
      <c r="CV691" s="62">
        <v>0.27777777780000001</v>
      </c>
      <c r="CW691" s="111"/>
      <c r="CX691" s="46">
        <f t="shared" si="107"/>
        <v>5.25</v>
      </c>
      <c r="CY691" s="60">
        <v>0</v>
      </c>
      <c r="CZ691" s="60">
        <v>0</v>
      </c>
      <c r="DA691" s="179" t="str">
        <f t="shared" si="108"/>
        <v/>
      </c>
      <c r="DB691" s="60">
        <v>0</v>
      </c>
      <c r="DC691" s="60">
        <v>0</v>
      </c>
      <c r="DD691" s="66">
        <v>0</v>
      </c>
      <c r="DE691" s="49">
        <f t="shared" si="109"/>
        <v>0.2</v>
      </c>
    </row>
    <row r="692" spans="1:109" x14ac:dyDescent="0.45">
      <c r="A692" s="56" t="s">
        <v>3605</v>
      </c>
      <c r="B692" s="57" t="s">
        <v>3606</v>
      </c>
      <c r="C692" s="56" t="s">
        <v>3607</v>
      </c>
      <c r="D692" s="56" t="s">
        <v>3608</v>
      </c>
      <c r="E692" s="56" t="s">
        <v>3609</v>
      </c>
      <c r="F692" s="56" t="s">
        <v>3322</v>
      </c>
      <c r="G692" s="56" t="s">
        <v>3334</v>
      </c>
      <c r="H692" s="56" t="s">
        <v>142</v>
      </c>
      <c r="I692" s="58">
        <v>0</v>
      </c>
      <c r="J692" s="59">
        <v>125</v>
      </c>
      <c r="K692" s="60">
        <v>2.4649999999999999</v>
      </c>
      <c r="L692" s="47">
        <f>IF(K692&lt;Benchmarks!C$9,0,IF(K692&lt;Benchmarks!D$9,1,IF(K692&lt;Benchmarks!E$9,2,IF(K692&lt;Benchmarks!F$9,3,IF(K692&lt;Benchmarks!G$9,4,IF(K692&lt;Benchmarks!H$9,5,6))))))</f>
        <v>3</v>
      </c>
      <c r="M692" s="62">
        <v>0.96350364960000001</v>
      </c>
      <c r="N692" s="46">
        <f t="shared" si="100"/>
        <v>2.8905109488000003</v>
      </c>
      <c r="O692" s="60">
        <v>0.83</v>
      </c>
      <c r="P692" s="47">
        <f>IF(O692&lt;Benchmarks!C$8,0,IF(O692&lt;Benchmarks!D$8,1,IF(O692&lt;Benchmarks!E$8,2,IF(O692&lt;Benchmarks!F$8,3,IF(O692&lt;Benchmarks!G$8,4,IF(O692&lt;Benchmarks!H$8,5,6))))))</f>
        <v>0</v>
      </c>
      <c r="Q692" s="62">
        <v>1</v>
      </c>
      <c r="R692" s="46">
        <f t="shared" si="101"/>
        <v>0</v>
      </c>
      <c r="S692" s="60">
        <v>0.66700000000000004</v>
      </c>
      <c r="T692" s="47">
        <f>IF(S692&lt;Benchmarks!C$7,0,IF(S692&lt;Benchmarks!D$7,1,IF(S692&lt;Benchmarks!E$7,2,IF(S692&lt;Benchmarks!F$7,3,IF(S692&lt;Benchmarks!G$7,4,IF(S692&lt;Benchmarks!H$7,5,6))))))</f>
        <v>5</v>
      </c>
      <c r="U692" s="62">
        <v>1</v>
      </c>
      <c r="V692" s="46">
        <f t="shared" si="102"/>
        <v>5</v>
      </c>
      <c r="W692" s="60">
        <v>3.9630000000000001</v>
      </c>
      <c r="X692" s="44">
        <f>IF(W692&lt;Benchmarks!C$5,0,IF(W692&lt;Benchmarks!D$5,1,IF(W692&lt;Benchmarks!E$5,2,IF(W692&lt;Benchmarks!F$5,3,IF(W692&lt;Benchmarks!G$5,4,IF(W692&lt;Benchmarks!H$5,5,6))))))</f>
        <v>2</v>
      </c>
      <c r="Y692" s="62">
        <v>0.99635036499999996</v>
      </c>
      <c r="Z692" s="46">
        <f t="shared" si="103"/>
        <v>1.9927007299999999</v>
      </c>
      <c r="AA692" s="60">
        <v>3.6480000000000001</v>
      </c>
      <c r="AB692" s="44">
        <f>IF(AA692&lt;Benchmarks!C$6,0,IF(AA692&lt;Benchmarks!D$6,1,IF(AA692&lt;Benchmarks!E$6,2,IF(AA692&lt;Benchmarks!F$6,3,IF(AA692&lt;Benchmarks!G$6,4,IF(AA692&lt;Benchmarks!H$6,5,6))))))</f>
        <v>3</v>
      </c>
      <c r="AC692" s="62">
        <v>0.98717948720000004</v>
      </c>
      <c r="AD692" s="46">
        <f t="shared" si="104"/>
        <v>2.9615384616</v>
      </c>
      <c r="AE692" s="46">
        <f t="shared" si="105"/>
        <v>12.844750140399999</v>
      </c>
      <c r="AF692" s="58">
        <v>30</v>
      </c>
      <c r="AG692" s="48">
        <f t="shared" si="106"/>
        <v>0.42815833801333331</v>
      </c>
      <c r="AH692" s="171"/>
      <c r="AI692" s="58">
        <v>1</v>
      </c>
      <c r="AJ692" s="58">
        <v>280</v>
      </c>
      <c r="AK692" s="58">
        <v>0</v>
      </c>
      <c r="AL692" s="111"/>
      <c r="AM692" s="58">
        <v>1</v>
      </c>
      <c r="AN692" s="58">
        <v>0</v>
      </c>
      <c r="AO692" s="58">
        <v>0</v>
      </c>
      <c r="AP692" s="58">
        <v>299</v>
      </c>
      <c r="AQ692" s="58">
        <v>0</v>
      </c>
      <c r="AR692" s="62">
        <v>0</v>
      </c>
      <c r="AS692" s="58">
        <v>0</v>
      </c>
      <c r="AT692" s="111"/>
      <c r="AU692" s="171"/>
      <c r="AV692" s="58">
        <v>6</v>
      </c>
      <c r="AW692" s="58">
        <v>0</v>
      </c>
      <c r="AX692" s="58">
        <v>6</v>
      </c>
      <c r="AY692" s="58">
        <v>0</v>
      </c>
      <c r="AZ692" s="58">
        <v>0</v>
      </c>
      <c r="BA692" s="58">
        <v>73</v>
      </c>
      <c r="BB692" s="58">
        <v>0</v>
      </c>
      <c r="BC692" s="62">
        <v>0</v>
      </c>
      <c r="BD692" s="58">
        <v>0</v>
      </c>
      <c r="BE692" s="111"/>
      <c r="BF692" s="171"/>
      <c r="BG692" s="58">
        <v>6</v>
      </c>
      <c r="BH692" s="58">
        <v>0</v>
      </c>
      <c r="BI692" s="58">
        <v>6</v>
      </c>
      <c r="BJ692" s="58">
        <v>6</v>
      </c>
      <c r="BK692" s="175"/>
      <c r="BL692" s="61">
        <v>1</v>
      </c>
      <c r="BM692" s="61">
        <v>305</v>
      </c>
      <c r="BN692" s="64">
        <v>0</v>
      </c>
      <c r="BO692" s="112"/>
      <c r="BP692" s="58">
        <v>1</v>
      </c>
      <c r="BQ692" s="175"/>
      <c r="BR692" s="61">
        <v>1</v>
      </c>
      <c r="BS692" s="61">
        <v>313</v>
      </c>
      <c r="BT692" s="64">
        <v>0</v>
      </c>
      <c r="BU692" s="112"/>
      <c r="BV692" s="64">
        <v>1</v>
      </c>
      <c r="BW692" s="112"/>
      <c r="BX692" s="172"/>
      <c r="BY692" s="64">
        <v>4</v>
      </c>
      <c r="BZ692" s="64">
        <v>0</v>
      </c>
      <c r="CA692" s="64">
        <v>4</v>
      </c>
      <c r="CB692" s="177"/>
      <c r="CC692" s="61">
        <v>1</v>
      </c>
      <c r="CD692" s="61">
        <v>250</v>
      </c>
      <c r="CE692" s="64">
        <v>0</v>
      </c>
      <c r="CF692" s="112"/>
      <c r="CG692" s="58">
        <v>1</v>
      </c>
      <c r="CH692" s="58">
        <v>12</v>
      </c>
      <c r="CI692" s="58">
        <v>0</v>
      </c>
      <c r="CJ692" s="58">
        <v>295</v>
      </c>
      <c r="CK692" s="58">
        <v>0</v>
      </c>
      <c r="CL692" s="63">
        <v>4.0680000000000001E-2</v>
      </c>
      <c r="CM692" s="58">
        <v>0</v>
      </c>
      <c r="CN692" s="112"/>
      <c r="CO692" s="171"/>
      <c r="CP692" s="58">
        <v>5</v>
      </c>
      <c r="CQ692" s="58">
        <v>0</v>
      </c>
      <c r="CR692" s="58">
        <v>5</v>
      </c>
      <c r="CS692" s="64">
        <v>15</v>
      </c>
      <c r="CT692" s="64">
        <v>17</v>
      </c>
      <c r="CU692" s="63">
        <v>0.88235294119999996</v>
      </c>
      <c r="CV692" s="62">
        <v>0.99361022359999995</v>
      </c>
      <c r="CW692" s="62">
        <v>0.88235294119999996</v>
      </c>
      <c r="CX692" s="46">
        <f t="shared" si="107"/>
        <v>11.239156372849999</v>
      </c>
      <c r="CY692" s="60">
        <v>0</v>
      </c>
      <c r="CZ692" s="60">
        <v>0</v>
      </c>
      <c r="DA692" s="46">
        <f t="shared" si="108"/>
        <v>17.647058823999998</v>
      </c>
      <c r="DB692" s="60">
        <v>0</v>
      </c>
      <c r="DC692" s="60">
        <v>0</v>
      </c>
      <c r="DD692" s="66">
        <v>0</v>
      </c>
      <c r="DE692" s="49">
        <f t="shared" si="109"/>
        <v>0.62456681506702694</v>
      </c>
    </row>
    <row r="693" spans="1:109" x14ac:dyDescent="0.45">
      <c r="A693" s="56" t="s">
        <v>3610</v>
      </c>
      <c r="B693" s="57" t="s">
        <v>3611</v>
      </c>
      <c r="C693" s="56" t="s">
        <v>3612</v>
      </c>
      <c r="D693" s="56" t="s">
        <v>3613</v>
      </c>
      <c r="E693" s="56" t="s">
        <v>3614</v>
      </c>
      <c r="F693" s="56" t="s">
        <v>3322</v>
      </c>
      <c r="G693" s="56" t="s">
        <v>3334</v>
      </c>
      <c r="H693" s="56" t="s">
        <v>142</v>
      </c>
      <c r="I693" s="58">
        <v>0</v>
      </c>
      <c r="J693" s="59">
        <v>89</v>
      </c>
      <c r="K693" s="60">
        <v>3.1890000000000001</v>
      </c>
      <c r="L693" s="47">
        <f>IF(K693&lt;Benchmarks!C$9,0,IF(K693&lt;Benchmarks!D$9,1,IF(K693&lt;Benchmarks!E$9,2,IF(K693&lt;Benchmarks!F$9,3,IF(K693&lt;Benchmarks!G$9,4,IF(K693&lt;Benchmarks!H$9,5,6))))))</f>
        <v>6</v>
      </c>
      <c r="M693" s="62">
        <v>0.99635036499999996</v>
      </c>
      <c r="N693" s="46">
        <f t="shared" si="100"/>
        <v>5.9781021899999995</v>
      </c>
      <c r="O693" s="60">
        <v>1.0069999999999999</v>
      </c>
      <c r="P693" s="47">
        <f>IF(O693&lt;Benchmarks!C$8,0,IF(O693&lt;Benchmarks!D$8,1,IF(O693&lt;Benchmarks!E$8,2,IF(O693&lt;Benchmarks!F$8,3,IF(O693&lt;Benchmarks!G$8,4,IF(O693&lt;Benchmarks!H$8,5,6))))))</f>
        <v>1</v>
      </c>
      <c r="Q693" s="62">
        <v>1</v>
      </c>
      <c r="R693" s="46">
        <f t="shared" si="101"/>
        <v>1</v>
      </c>
      <c r="S693" s="60">
        <v>0.42499999999999999</v>
      </c>
      <c r="T693" s="47">
        <f>IF(S693&lt;Benchmarks!C$7,0,IF(S693&lt;Benchmarks!D$7,1,IF(S693&lt;Benchmarks!E$7,2,IF(S693&lt;Benchmarks!F$7,3,IF(S693&lt;Benchmarks!G$7,4,IF(S693&lt;Benchmarks!H$7,5,6))))))</f>
        <v>3</v>
      </c>
      <c r="U693" s="62">
        <v>1</v>
      </c>
      <c r="V693" s="46">
        <f t="shared" si="102"/>
        <v>3</v>
      </c>
      <c r="W693" s="60">
        <v>4.6210000000000004</v>
      </c>
      <c r="X693" s="44">
        <f>IF(W693&lt;Benchmarks!C$5,0,IF(W693&lt;Benchmarks!D$5,1,IF(W693&lt;Benchmarks!E$5,2,IF(W693&lt;Benchmarks!F$5,3,IF(W693&lt;Benchmarks!G$5,4,IF(W693&lt;Benchmarks!H$5,5,6))))))</f>
        <v>5</v>
      </c>
      <c r="Y693" s="62">
        <v>0.8868613139</v>
      </c>
      <c r="Z693" s="46">
        <f t="shared" si="103"/>
        <v>4.4343065695000004</v>
      </c>
      <c r="AA693" s="60">
        <v>4.3070000000000004</v>
      </c>
      <c r="AB693" s="44">
        <f>IF(AA693&lt;Benchmarks!C$6,0,IF(AA693&lt;Benchmarks!D$6,1,IF(AA693&lt;Benchmarks!E$6,2,IF(AA693&lt;Benchmarks!F$6,3,IF(AA693&lt;Benchmarks!G$6,4,IF(AA693&lt;Benchmarks!H$6,5,6))))))</f>
        <v>5</v>
      </c>
      <c r="AC693" s="62">
        <v>0.85897435899999997</v>
      </c>
      <c r="AD693" s="46">
        <f t="shared" si="104"/>
        <v>4.2948717949999997</v>
      </c>
      <c r="AE693" s="46">
        <f t="shared" si="105"/>
        <v>18.707280554500002</v>
      </c>
      <c r="AF693" s="58">
        <v>30</v>
      </c>
      <c r="AG693" s="48">
        <f t="shared" si="106"/>
        <v>0.62357601848333344</v>
      </c>
      <c r="AH693" s="58">
        <v>14</v>
      </c>
      <c r="AI693" s="58">
        <v>0</v>
      </c>
      <c r="AJ693" s="58">
        <v>273</v>
      </c>
      <c r="AK693" s="58">
        <v>0</v>
      </c>
      <c r="AL693" s="62">
        <v>5.1279999999999999E-2</v>
      </c>
      <c r="AM693" s="58">
        <v>0</v>
      </c>
      <c r="AN693" s="58">
        <v>18</v>
      </c>
      <c r="AO693" s="58">
        <v>0</v>
      </c>
      <c r="AP693" s="58">
        <v>298</v>
      </c>
      <c r="AQ693" s="58">
        <v>0</v>
      </c>
      <c r="AR693" s="62">
        <v>6.0400000000000002E-2</v>
      </c>
      <c r="AS693" s="58">
        <v>0</v>
      </c>
      <c r="AT693" s="111"/>
      <c r="AU693" s="171"/>
      <c r="AV693" s="58">
        <v>1</v>
      </c>
      <c r="AW693" s="58">
        <v>0</v>
      </c>
      <c r="AX693" s="58">
        <v>1</v>
      </c>
      <c r="AY693" s="171"/>
      <c r="AZ693" s="58">
        <v>1</v>
      </c>
      <c r="BA693" s="58">
        <v>72</v>
      </c>
      <c r="BB693" s="58">
        <v>0</v>
      </c>
      <c r="BC693" s="111"/>
      <c r="BD693" s="58">
        <v>1</v>
      </c>
      <c r="BE693" s="111"/>
      <c r="BF693" s="171"/>
      <c r="BG693" s="58">
        <v>2</v>
      </c>
      <c r="BH693" s="58">
        <v>0</v>
      </c>
      <c r="BI693" s="58">
        <v>2</v>
      </c>
      <c r="BJ693" s="58">
        <v>2</v>
      </c>
      <c r="BK693" s="61">
        <v>20</v>
      </c>
      <c r="BL693" s="61">
        <v>0</v>
      </c>
      <c r="BM693" s="61">
        <v>327</v>
      </c>
      <c r="BN693" s="64">
        <v>0</v>
      </c>
      <c r="BO693" s="63">
        <v>6.1159999999999999E-2</v>
      </c>
      <c r="BP693" s="58">
        <v>0</v>
      </c>
      <c r="BQ693" s="175"/>
      <c r="BR693" s="61">
        <v>1</v>
      </c>
      <c r="BS693" s="61">
        <v>336</v>
      </c>
      <c r="BT693" s="64">
        <v>0</v>
      </c>
      <c r="BU693" s="112"/>
      <c r="BV693" s="64">
        <v>1</v>
      </c>
      <c r="BW693" s="112"/>
      <c r="BX693" s="64">
        <v>2</v>
      </c>
      <c r="BY693" s="64">
        <v>0</v>
      </c>
      <c r="BZ693" s="64">
        <v>5</v>
      </c>
      <c r="CA693" s="64">
        <v>5</v>
      </c>
      <c r="CB693" s="177"/>
      <c r="CC693" s="61">
        <v>1</v>
      </c>
      <c r="CD693" s="61">
        <v>148</v>
      </c>
      <c r="CE693" s="64">
        <v>0</v>
      </c>
      <c r="CF693" s="112"/>
      <c r="CG693" s="58">
        <v>1</v>
      </c>
      <c r="CH693" s="171"/>
      <c r="CI693" s="58">
        <v>1</v>
      </c>
      <c r="CJ693" s="58">
        <v>223</v>
      </c>
      <c r="CK693" s="58">
        <v>0</v>
      </c>
      <c r="CL693" s="112"/>
      <c r="CM693" s="58">
        <v>1</v>
      </c>
      <c r="CN693" s="112"/>
      <c r="CO693" s="171"/>
      <c r="CP693" s="58">
        <v>5</v>
      </c>
      <c r="CQ693" s="58">
        <v>0</v>
      </c>
      <c r="CR693" s="58">
        <v>5</v>
      </c>
      <c r="CS693" s="64">
        <v>12</v>
      </c>
      <c r="CT693" s="64">
        <v>17</v>
      </c>
      <c r="CU693" s="63">
        <v>0.70588235290000001</v>
      </c>
      <c r="CV693" s="62">
        <v>1</v>
      </c>
      <c r="CW693" s="62">
        <v>0.70588235290000001</v>
      </c>
      <c r="CX693" s="46">
        <f t="shared" si="107"/>
        <v>16.368870485187504</v>
      </c>
      <c r="CY693" s="60">
        <v>0</v>
      </c>
      <c r="CZ693" s="60">
        <v>0</v>
      </c>
      <c r="DA693" s="46">
        <f t="shared" si="108"/>
        <v>14.117647057999999</v>
      </c>
      <c r="DB693" s="60">
        <v>0</v>
      </c>
      <c r="DC693" s="60">
        <v>0</v>
      </c>
      <c r="DD693" s="66">
        <v>0</v>
      </c>
      <c r="DE693" s="49">
        <f t="shared" si="109"/>
        <v>0.65916794687972979</v>
      </c>
    </row>
    <row r="694" spans="1:109" x14ac:dyDescent="0.45">
      <c r="A694" s="56" t="s">
        <v>3615</v>
      </c>
      <c r="B694" s="57" t="s">
        <v>3616</v>
      </c>
      <c r="C694" s="56" t="s">
        <v>3617</v>
      </c>
      <c r="D694" s="56" t="s">
        <v>3618</v>
      </c>
      <c r="E694" s="56" t="s">
        <v>3619</v>
      </c>
      <c r="F694" s="56" t="s">
        <v>3322</v>
      </c>
      <c r="G694" s="56" t="s">
        <v>3334</v>
      </c>
      <c r="H694" s="56" t="s">
        <v>142</v>
      </c>
      <c r="I694" s="58">
        <v>0</v>
      </c>
      <c r="J694" s="59">
        <v>201</v>
      </c>
      <c r="K694" s="60">
        <v>1.6279999999999999</v>
      </c>
      <c r="L694" s="47">
        <f>IF(K694&lt;Benchmarks!C$9,0,IF(K694&lt;Benchmarks!D$9,1,IF(K694&lt;Benchmarks!E$9,2,IF(K694&lt;Benchmarks!F$9,3,IF(K694&lt;Benchmarks!G$9,4,IF(K694&lt;Benchmarks!H$9,5,6))))))</f>
        <v>0</v>
      </c>
      <c r="M694" s="62">
        <v>0.75912408760000005</v>
      </c>
      <c r="N694" s="46">
        <f t="shared" si="100"/>
        <v>0</v>
      </c>
      <c r="O694" s="60">
        <v>0.96899999999999997</v>
      </c>
      <c r="P694" s="47">
        <f>IF(O694&lt;Benchmarks!C$8,0,IF(O694&lt;Benchmarks!D$8,1,IF(O694&lt;Benchmarks!E$8,2,IF(O694&lt;Benchmarks!F$8,3,IF(O694&lt;Benchmarks!G$8,4,IF(O694&lt;Benchmarks!H$8,5,6))))))</f>
        <v>0</v>
      </c>
      <c r="Q694" s="62">
        <v>1</v>
      </c>
      <c r="R694" s="46">
        <f t="shared" si="101"/>
        <v>0</v>
      </c>
      <c r="S694" s="60">
        <v>0.49099999999999999</v>
      </c>
      <c r="T694" s="47">
        <f>IF(S694&lt;Benchmarks!C$7,0,IF(S694&lt;Benchmarks!D$7,1,IF(S694&lt;Benchmarks!E$7,2,IF(S694&lt;Benchmarks!F$7,3,IF(S694&lt;Benchmarks!G$7,4,IF(S694&lt;Benchmarks!H$7,5,6))))))</f>
        <v>4</v>
      </c>
      <c r="U694" s="62">
        <v>1</v>
      </c>
      <c r="V694" s="46">
        <f t="shared" si="102"/>
        <v>4</v>
      </c>
      <c r="W694" s="60">
        <v>3.089</v>
      </c>
      <c r="X694" s="44">
        <f>IF(W694&lt;Benchmarks!C$5,0,IF(W694&lt;Benchmarks!D$5,1,IF(W694&lt;Benchmarks!E$5,2,IF(W694&lt;Benchmarks!F$5,3,IF(W694&lt;Benchmarks!G$5,4,IF(W694&lt;Benchmarks!H$5,5,6))))))</f>
        <v>0</v>
      </c>
      <c r="Y694" s="62">
        <v>1</v>
      </c>
      <c r="Z694" s="46">
        <f t="shared" si="103"/>
        <v>0</v>
      </c>
      <c r="AA694" s="60">
        <v>2.95</v>
      </c>
      <c r="AB694" s="44">
        <f>IF(AA694&lt;Benchmarks!C$6,0,IF(AA694&lt;Benchmarks!D$6,1,IF(AA694&lt;Benchmarks!E$6,2,IF(AA694&lt;Benchmarks!F$6,3,IF(AA694&lt;Benchmarks!G$6,4,IF(AA694&lt;Benchmarks!H$6,5,6))))))</f>
        <v>0</v>
      </c>
      <c r="AC694" s="62">
        <v>1</v>
      </c>
      <c r="AD694" s="46">
        <f t="shared" si="104"/>
        <v>0</v>
      </c>
      <c r="AE694" s="46">
        <f t="shared" si="105"/>
        <v>4</v>
      </c>
      <c r="AF694" s="58">
        <v>30</v>
      </c>
      <c r="AG694" s="48">
        <f t="shared" si="106"/>
        <v>0.13333333333333333</v>
      </c>
      <c r="AH694" s="171"/>
      <c r="AI694" s="58">
        <v>1</v>
      </c>
      <c r="AJ694" s="58">
        <v>655</v>
      </c>
      <c r="AK694" s="58">
        <v>0</v>
      </c>
      <c r="AL694" s="111"/>
      <c r="AM694" s="58">
        <v>1</v>
      </c>
      <c r="AN694" s="58">
        <v>13</v>
      </c>
      <c r="AO694" s="58">
        <v>0</v>
      </c>
      <c r="AP694" s="58">
        <v>661</v>
      </c>
      <c r="AQ694" s="58">
        <v>0</v>
      </c>
      <c r="AR694" s="62">
        <v>1.967E-2</v>
      </c>
      <c r="AS694" s="58">
        <v>0</v>
      </c>
      <c r="AT694" s="111"/>
      <c r="AU694" s="171"/>
      <c r="AV694" s="58">
        <v>5</v>
      </c>
      <c r="AW694" s="58">
        <v>0</v>
      </c>
      <c r="AX694" s="58">
        <v>5</v>
      </c>
      <c r="AY694" s="171"/>
      <c r="AZ694" s="58">
        <v>1</v>
      </c>
      <c r="BA694" s="58">
        <v>160</v>
      </c>
      <c r="BB694" s="58">
        <v>0</v>
      </c>
      <c r="BC694" s="111"/>
      <c r="BD694" s="58">
        <v>1</v>
      </c>
      <c r="BE694" s="111"/>
      <c r="BF694" s="171"/>
      <c r="BG694" s="58">
        <v>5</v>
      </c>
      <c r="BH694" s="58">
        <v>0</v>
      </c>
      <c r="BI694" s="58">
        <v>5</v>
      </c>
      <c r="BJ694" s="58">
        <v>5</v>
      </c>
      <c r="BK694" s="175"/>
      <c r="BL694" s="61">
        <v>1</v>
      </c>
      <c r="BM694" s="61">
        <v>678</v>
      </c>
      <c r="BN694" s="64">
        <v>0</v>
      </c>
      <c r="BO694" s="112"/>
      <c r="BP694" s="58">
        <v>1</v>
      </c>
      <c r="BQ694" s="175"/>
      <c r="BR694" s="61">
        <v>1</v>
      </c>
      <c r="BS694" s="61">
        <v>691</v>
      </c>
      <c r="BT694" s="64">
        <v>0</v>
      </c>
      <c r="BU694" s="112"/>
      <c r="BV694" s="64">
        <v>1</v>
      </c>
      <c r="BW694" s="63">
        <v>0.63220338980000002</v>
      </c>
      <c r="BX694" s="64">
        <v>0</v>
      </c>
      <c r="BY694" s="64">
        <v>5</v>
      </c>
      <c r="BZ694" s="64">
        <v>6</v>
      </c>
      <c r="CA694" s="64">
        <v>6</v>
      </c>
      <c r="CB694" s="177"/>
      <c r="CC694" s="61">
        <v>1</v>
      </c>
      <c r="CD694" s="61">
        <v>471</v>
      </c>
      <c r="CE694" s="64">
        <v>0</v>
      </c>
      <c r="CF694" s="112"/>
      <c r="CG694" s="58">
        <v>1</v>
      </c>
      <c r="CH694" s="58">
        <v>31</v>
      </c>
      <c r="CI694" s="58">
        <v>0</v>
      </c>
      <c r="CJ694" s="58">
        <v>585</v>
      </c>
      <c r="CK694" s="58">
        <v>0</v>
      </c>
      <c r="CL694" s="63">
        <v>5.2990000000000002E-2</v>
      </c>
      <c r="CM694" s="58">
        <v>0</v>
      </c>
      <c r="CN694" s="112"/>
      <c r="CO694" s="171"/>
      <c r="CP694" s="58">
        <v>4</v>
      </c>
      <c r="CQ694" s="58">
        <v>0</v>
      </c>
      <c r="CR694" s="58">
        <v>4</v>
      </c>
      <c r="CS694" s="64">
        <v>15</v>
      </c>
      <c r="CT694" s="64">
        <v>17</v>
      </c>
      <c r="CU694" s="63">
        <v>0.88235294119999996</v>
      </c>
      <c r="CV694" s="62">
        <v>0.98410404620000003</v>
      </c>
      <c r="CW694" s="62">
        <v>0.88235294119999996</v>
      </c>
      <c r="CX694" s="46">
        <f t="shared" si="107"/>
        <v>3.5</v>
      </c>
      <c r="CY694" s="60">
        <v>0</v>
      </c>
      <c r="CZ694" s="60">
        <v>0</v>
      </c>
      <c r="DA694" s="46">
        <f t="shared" si="108"/>
        <v>17.647058823999998</v>
      </c>
      <c r="DB694" s="60">
        <v>0</v>
      </c>
      <c r="DC694" s="60">
        <v>0</v>
      </c>
      <c r="DD694" s="66">
        <v>0</v>
      </c>
      <c r="DE694" s="49">
        <f t="shared" si="109"/>
        <v>0.45723370430270266</v>
      </c>
    </row>
    <row r="695" spans="1:109" x14ac:dyDescent="0.45">
      <c r="A695" s="56" t="s">
        <v>3620</v>
      </c>
      <c r="B695" s="57" t="s">
        <v>3621</v>
      </c>
      <c r="C695" s="56" t="s">
        <v>3622</v>
      </c>
      <c r="D695" s="56" t="s">
        <v>3623</v>
      </c>
      <c r="E695" s="56" t="s">
        <v>3624</v>
      </c>
      <c r="F695" s="56" t="s">
        <v>3322</v>
      </c>
      <c r="G695" s="56" t="s">
        <v>3334</v>
      </c>
      <c r="H695" s="56" t="s">
        <v>142</v>
      </c>
      <c r="I695" s="58">
        <v>0</v>
      </c>
      <c r="J695" s="59">
        <v>145</v>
      </c>
      <c r="K695" s="60">
        <v>2.7330000000000001</v>
      </c>
      <c r="L695" s="47">
        <f>IF(K695&lt;Benchmarks!C$9,0,IF(K695&lt;Benchmarks!D$9,1,IF(K695&lt;Benchmarks!E$9,2,IF(K695&lt;Benchmarks!F$9,3,IF(K695&lt;Benchmarks!G$9,4,IF(K695&lt;Benchmarks!H$9,5,6))))))</f>
        <v>5</v>
      </c>
      <c r="M695" s="62">
        <v>0.95620437960000004</v>
      </c>
      <c r="N695" s="46">
        <f t="shared" si="100"/>
        <v>4.7810218980000005</v>
      </c>
      <c r="O695" s="60">
        <v>0.86699999999999999</v>
      </c>
      <c r="P695" s="47">
        <f>IF(O695&lt;Benchmarks!C$8,0,IF(O695&lt;Benchmarks!D$8,1,IF(O695&lt;Benchmarks!E$8,2,IF(O695&lt;Benchmarks!F$8,3,IF(O695&lt;Benchmarks!G$8,4,IF(O695&lt;Benchmarks!H$8,5,6))))))</f>
        <v>0</v>
      </c>
      <c r="Q695" s="62">
        <v>1</v>
      </c>
      <c r="R695" s="46">
        <f t="shared" si="101"/>
        <v>0</v>
      </c>
      <c r="S695" s="60">
        <v>0.42199999999999999</v>
      </c>
      <c r="T695" s="47">
        <f>IF(S695&lt;Benchmarks!C$7,0,IF(S695&lt;Benchmarks!D$7,1,IF(S695&lt;Benchmarks!E$7,2,IF(S695&lt;Benchmarks!F$7,3,IF(S695&lt;Benchmarks!G$7,4,IF(S695&lt;Benchmarks!H$7,5,6))))))</f>
        <v>3</v>
      </c>
      <c r="U695" s="62">
        <v>1</v>
      </c>
      <c r="V695" s="46">
        <f t="shared" si="102"/>
        <v>3</v>
      </c>
      <c r="W695" s="60">
        <v>4.0220000000000002</v>
      </c>
      <c r="X695" s="44">
        <f>IF(W695&lt;Benchmarks!C$5,0,IF(W695&lt;Benchmarks!D$5,1,IF(W695&lt;Benchmarks!E$5,2,IF(W695&lt;Benchmarks!F$5,3,IF(W695&lt;Benchmarks!G$5,4,IF(W695&lt;Benchmarks!H$5,5,6))))))</f>
        <v>3</v>
      </c>
      <c r="Y695" s="62">
        <v>0.59854014600000005</v>
      </c>
      <c r="Z695" s="46">
        <f t="shared" si="103"/>
        <v>1.7956204380000003</v>
      </c>
      <c r="AA695" s="60">
        <v>3.8319999999999999</v>
      </c>
      <c r="AB695" s="44">
        <f>IF(AA695&lt;Benchmarks!C$6,0,IF(AA695&lt;Benchmarks!D$6,1,IF(AA695&lt;Benchmarks!E$6,2,IF(AA695&lt;Benchmarks!F$6,3,IF(AA695&lt;Benchmarks!G$6,4,IF(AA695&lt;Benchmarks!H$6,5,6))))))</f>
        <v>4</v>
      </c>
      <c r="AC695" s="62">
        <v>0.3461538462</v>
      </c>
      <c r="AD695" s="46">
        <f t="shared" si="104"/>
        <v>1.3846153848</v>
      </c>
      <c r="AE695" s="46">
        <f t="shared" si="105"/>
        <v>10.961257720800001</v>
      </c>
      <c r="AF695" s="58">
        <v>30</v>
      </c>
      <c r="AG695" s="48">
        <f t="shared" si="106"/>
        <v>0.36537525736000004</v>
      </c>
      <c r="AH695" s="58">
        <v>38</v>
      </c>
      <c r="AI695" s="58">
        <v>0</v>
      </c>
      <c r="AJ695" s="58">
        <v>415</v>
      </c>
      <c r="AK695" s="58">
        <v>0</v>
      </c>
      <c r="AL695" s="62">
        <v>9.1569999999999999E-2</v>
      </c>
      <c r="AM695" s="58">
        <v>0</v>
      </c>
      <c r="AN695" s="58">
        <v>30</v>
      </c>
      <c r="AO695" s="58">
        <v>0</v>
      </c>
      <c r="AP695" s="58">
        <v>468</v>
      </c>
      <c r="AQ695" s="58">
        <v>0</v>
      </c>
      <c r="AR695" s="62">
        <v>6.4100000000000004E-2</v>
      </c>
      <c r="AS695" s="58">
        <v>0</v>
      </c>
      <c r="AT695" s="62">
        <v>0.34419245710000002</v>
      </c>
      <c r="AU695" s="58">
        <v>0</v>
      </c>
      <c r="AV695" s="58">
        <v>1</v>
      </c>
      <c r="AW695" s="58">
        <v>3</v>
      </c>
      <c r="AX695" s="58">
        <v>3</v>
      </c>
      <c r="AY695" s="171"/>
      <c r="AZ695" s="58">
        <v>1</v>
      </c>
      <c r="BA695" s="58">
        <v>116</v>
      </c>
      <c r="BB695" s="58">
        <v>0</v>
      </c>
      <c r="BC695" s="111"/>
      <c r="BD695" s="58">
        <v>1</v>
      </c>
      <c r="BE695" s="111"/>
      <c r="BF695" s="58">
        <v>2</v>
      </c>
      <c r="BG695" s="58">
        <v>2</v>
      </c>
      <c r="BH695" s="58">
        <v>4</v>
      </c>
      <c r="BI695" s="58">
        <v>4</v>
      </c>
      <c r="BJ695" s="58">
        <v>4</v>
      </c>
      <c r="BK695" s="61">
        <v>14</v>
      </c>
      <c r="BL695" s="61">
        <v>0</v>
      </c>
      <c r="BM695" s="61">
        <v>468</v>
      </c>
      <c r="BN695" s="64">
        <v>0</v>
      </c>
      <c r="BO695" s="63">
        <v>2.9909999999999999E-2</v>
      </c>
      <c r="BP695" s="58">
        <v>0</v>
      </c>
      <c r="BQ695" s="175"/>
      <c r="BR695" s="61">
        <v>1</v>
      </c>
      <c r="BS695" s="61">
        <v>513</v>
      </c>
      <c r="BT695" s="64">
        <v>0</v>
      </c>
      <c r="BU695" s="112"/>
      <c r="BV695" s="64">
        <v>1</v>
      </c>
      <c r="BW695" s="112"/>
      <c r="BX695" s="64">
        <v>2</v>
      </c>
      <c r="BY695" s="64">
        <v>2</v>
      </c>
      <c r="BZ695" s="64">
        <v>4</v>
      </c>
      <c r="CA695" s="64">
        <v>4</v>
      </c>
      <c r="CB695" s="65">
        <v>70</v>
      </c>
      <c r="CC695" s="61">
        <v>0</v>
      </c>
      <c r="CD695" s="61">
        <v>407</v>
      </c>
      <c r="CE695" s="64">
        <v>0</v>
      </c>
      <c r="CF695" s="63">
        <v>0.17199</v>
      </c>
      <c r="CG695" s="58">
        <v>0</v>
      </c>
      <c r="CH695" s="58">
        <v>78</v>
      </c>
      <c r="CI695" s="58">
        <v>0</v>
      </c>
      <c r="CJ695" s="58">
        <v>469</v>
      </c>
      <c r="CK695" s="58">
        <v>0</v>
      </c>
      <c r="CL695" s="63">
        <v>0.16631000000000001</v>
      </c>
      <c r="CM695" s="58">
        <v>0</v>
      </c>
      <c r="CN695" s="63">
        <v>4.4198895000000002E-2</v>
      </c>
      <c r="CO695" s="58">
        <v>0</v>
      </c>
      <c r="CP695" s="58">
        <v>0</v>
      </c>
      <c r="CQ695" s="58">
        <v>0</v>
      </c>
      <c r="CR695" s="58">
        <v>0</v>
      </c>
      <c r="CS695" s="64">
        <v>8</v>
      </c>
      <c r="CT695" s="64">
        <v>17</v>
      </c>
      <c r="CU695" s="63">
        <v>0.47058823529999999</v>
      </c>
      <c r="CV695" s="62">
        <v>0.98255813950000004</v>
      </c>
      <c r="CW695" s="62">
        <v>0.47058823529999999</v>
      </c>
      <c r="CX695" s="46">
        <f t="shared" si="107"/>
        <v>9.5911005057000018</v>
      </c>
      <c r="CY695" s="60">
        <v>0</v>
      </c>
      <c r="CZ695" s="60">
        <v>0</v>
      </c>
      <c r="DA695" s="46">
        <f t="shared" si="108"/>
        <v>9.4117647059999996</v>
      </c>
      <c r="DB695" s="60">
        <v>0</v>
      </c>
      <c r="DC695" s="60">
        <v>0</v>
      </c>
      <c r="DD695" s="66">
        <v>0</v>
      </c>
      <c r="DE695" s="49">
        <f t="shared" si="109"/>
        <v>0.41087276133405409</v>
      </c>
    </row>
    <row r="696" spans="1:109" x14ac:dyDescent="0.45">
      <c r="A696" s="56" t="s">
        <v>3625</v>
      </c>
      <c r="B696" s="57" t="s">
        <v>3626</v>
      </c>
      <c r="C696" s="56" t="s">
        <v>3627</v>
      </c>
      <c r="D696" s="56" t="s">
        <v>3628</v>
      </c>
      <c r="E696" s="56" t="s">
        <v>3629</v>
      </c>
      <c r="F696" s="56" t="s">
        <v>3322</v>
      </c>
      <c r="G696" s="56" t="s">
        <v>3334</v>
      </c>
      <c r="H696" s="56" t="s">
        <v>142</v>
      </c>
      <c r="I696" s="58">
        <v>0</v>
      </c>
      <c r="J696" s="59">
        <v>183</v>
      </c>
      <c r="K696" s="60">
        <v>2.5289999999999999</v>
      </c>
      <c r="L696" s="47">
        <f>IF(K696&lt;Benchmarks!C$9,0,IF(K696&lt;Benchmarks!D$9,1,IF(K696&lt;Benchmarks!E$9,2,IF(K696&lt;Benchmarks!F$9,3,IF(K696&lt;Benchmarks!G$9,4,IF(K696&lt;Benchmarks!H$9,5,6))))))</f>
        <v>3</v>
      </c>
      <c r="M696" s="62">
        <v>0.72262773719999995</v>
      </c>
      <c r="N696" s="46">
        <f t="shared" si="100"/>
        <v>2.1678832116</v>
      </c>
      <c r="O696" s="60">
        <v>1.075</v>
      </c>
      <c r="P696" s="47">
        <f>IF(O696&lt;Benchmarks!C$8,0,IF(O696&lt;Benchmarks!D$8,1,IF(O696&lt;Benchmarks!E$8,2,IF(O696&lt;Benchmarks!F$8,3,IF(O696&lt;Benchmarks!G$8,4,IF(O696&lt;Benchmarks!H$8,5,6))))))</f>
        <v>2</v>
      </c>
      <c r="Q696" s="62">
        <v>1</v>
      </c>
      <c r="R696" s="46">
        <f t="shared" si="101"/>
        <v>2</v>
      </c>
      <c r="S696" s="60">
        <v>0.442</v>
      </c>
      <c r="T696" s="47">
        <f>IF(S696&lt;Benchmarks!C$7,0,IF(S696&lt;Benchmarks!D$7,1,IF(S696&lt;Benchmarks!E$7,2,IF(S696&lt;Benchmarks!F$7,3,IF(S696&lt;Benchmarks!G$7,4,IF(S696&lt;Benchmarks!H$7,5,6))))))</f>
        <v>3</v>
      </c>
      <c r="U696" s="62">
        <v>1</v>
      </c>
      <c r="V696" s="46">
        <f t="shared" si="102"/>
        <v>3</v>
      </c>
      <c r="W696" s="60">
        <v>4.0460000000000003</v>
      </c>
      <c r="X696" s="44">
        <f>IF(W696&lt;Benchmarks!C$5,0,IF(W696&lt;Benchmarks!D$5,1,IF(W696&lt;Benchmarks!E$5,2,IF(W696&lt;Benchmarks!F$5,3,IF(W696&lt;Benchmarks!G$5,4,IF(W696&lt;Benchmarks!H$5,5,6))))))</f>
        <v>3</v>
      </c>
      <c r="Y696" s="62">
        <v>0.94525547450000003</v>
      </c>
      <c r="Z696" s="46">
        <f t="shared" si="103"/>
        <v>2.8357664235</v>
      </c>
      <c r="AA696" s="60">
        <v>3.766</v>
      </c>
      <c r="AB696" s="44">
        <f>IF(AA696&lt;Benchmarks!C$6,0,IF(AA696&lt;Benchmarks!D$6,1,IF(AA696&lt;Benchmarks!E$6,2,IF(AA696&lt;Benchmarks!F$6,3,IF(AA696&lt;Benchmarks!G$6,4,IF(AA696&lt;Benchmarks!H$6,5,6))))))</f>
        <v>4</v>
      </c>
      <c r="AC696" s="62">
        <v>0.85897435899999997</v>
      </c>
      <c r="AD696" s="46">
        <f t="shared" si="104"/>
        <v>3.4358974359999999</v>
      </c>
      <c r="AE696" s="46">
        <f t="shared" si="105"/>
        <v>13.4395470711</v>
      </c>
      <c r="AF696" s="58">
        <v>30</v>
      </c>
      <c r="AG696" s="48">
        <f t="shared" si="106"/>
        <v>0.44798490236999999</v>
      </c>
      <c r="AH696" s="58">
        <v>36</v>
      </c>
      <c r="AI696" s="58">
        <v>0</v>
      </c>
      <c r="AJ696" s="58">
        <v>487</v>
      </c>
      <c r="AK696" s="58">
        <v>0</v>
      </c>
      <c r="AL696" s="62">
        <v>7.392E-2</v>
      </c>
      <c r="AM696" s="58">
        <v>0</v>
      </c>
      <c r="AN696" s="58">
        <v>47</v>
      </c>
      <c r="AO696" s="58">
        <v>0</v>
      </c>
      <c r="AP696" s="58">
        <v>525</v>
      </c>
      <c r="AQ696" s="58">
        <v>0</v>
      </c>
      <c r="AR696" s="62">
        <v>8.9520000000000002E-2</v>
      </c>
      <c r="AS696" s="58">
        <v>0</v>
      </c>
      <c r="AT696" s="111"/>
      <c r="AU696" s="171"/>
      <c r="AV696" s="58">
        <v>0</v>
      </c>
      <c r="AW696" s="58">
        <v>0</v>
      </c>
      <c r="AX696" s="58">
        <v>0</v>
      </c>
      <c r="AY696" s="58">
        <v>19</v>
      </c>
      <c r="AZ696" s="58">
        <v>0</v>
      </c>
      <c r="BA696" s="58">
        <v>135</v>
      </c>
      <c r="BB696" s="58">
        <v>0</v>
      </c>
      <c r="BC696" s="62">
        <v>0.14074</v>
      </c>
      <c r="BD696" s="58">
        <v>0</v>
      </c>
      <c r="BE696" s="111"/>
      <c r="BF696" s="171"/>
      <c r="BG696" s="58">
        <v>0</v>
      </c>
      <c r="BH696" s="58">
        <v>0</v>
      </c>
      <c r="BI696" s="58">
        <v>0</v>
      </c>
      <c r="BJ696" s="58">
        <v>0</v>
      </c>
      <c r="BK696" s="61">
        <v>13</v>
      </c>
      <c r="BL696" s="61">
        <v>0</v>
      </c>
      <c r="BM696" s="61">
        <v>534</v>
      </c>
      <c r="BN696" s="64">
        <v>0</v>
      </c>
      <c r="BO696" s="63">
        <v>2.4340000000000001E-2</v>
      </c>
      <c r="BP696" s="58">
        <v>0</v>
      </c>
      <c r="BQ696" s="175"/>
      <c r="BR696" s="61">
        <v>1</v>
      </c>
      <c r="BS696" s="61">
        <v>558</v>
      </c>
      <c r="BT696" s="64">
        <v>0</v>
      </c>
      <c r="BU696" s="112"/>
      <c r="BV696" s="64">
        <v>1</v>
      </c>
      <c r="BW696" s="112"/>
      <c r="BX696" s="64">
        <v>2</v>
      </c>
      <c r="BY696" s="64">
        <v>4</v>
      </c>
      <c r="BZ696" s="64">
        <v>5</v>
      </c>
      <c r="CA696" s="64">
        <v>5</v>
      </c>
      <c r="CB696" s="65">
        <v>21</v>
      </c>
      <c r="CC696" s="61">
        <v>0</v>
      </c>
      <c r="CD696" s="61">
        <v>428</v>
      </c>
      <c r="CE696" s="64">
        <v>0</v>
      </c>
      <c r="CF696" s="63">
        <v>4.9070000000000003E-2</v>
      </c>
      <c r="CG696" s="58">
        <v>0</v>
      </c>
      <c r="CH696" s="58">
        <v>100</v>
      </c>
      <c r="CI696" s="58">
        <v>0</v>
      </c>
      <c r="CJ696" s="58">
        <v>550</v>
      </c>
      <c r="CK696" s="58">
        <v>0</v>
      </c>
      <c r="CL696" s="63">
        <v>0.18182000000000001</v>
      </c>
      <c r="CM696" s="58">
        <v>0</v>
      </c>
      <c r="CN696" s="112"/>
      <c r="CO696" s="171"/>
      <c r="CP696" s="58">
        <v>0</v>
      </c>
      <c r="CQ696" s="58">
        <v>0</v>
      </c>
      <c r="CR696" s="58">
        <v>0</v>
      </c>
      <c r="CS696" s="64">
        <v>5</v>
      </c>
      <c r="CT696" s="64">
        <v>17</v>
      </c>
      <c r="CU696" s="63">
        <v>0.29411764709999999</v>
      </c>
      <c r="CV696" s="62">
        <v>0.95180722890000002</v>
      </c>
      <c r="CW696" s="62">
        <v>0.29411764709999999</v>
      </c>
      <c r="CX696" s="46">
        <f t="shared" si="107"/>
        <v>11.7596036872125</v>
      </c>
      <c r="CY696" s="60">
        <v>0</v>
      </c>
      <c r="CZ696" s="60">
        <v>0</v>
      </c>
      <c r="DA696" s="46">
        <f t="shared" si="108"/>
        <v>5.8823529419999998</v>
      </c>
      <c r="DB696" s="60">
        <v>0</v>
      </c>
      <c r="DC696" s="60">
        <v>0</v>
      </c>
      <c r="DD696" s="66">
        <v>0</v>
      </c>
      <c r="DE696" s="49">
        <f t="shared" si="109"/>
        <v>0.38144771090189189</v>
      </c>
    </row>
    <row r="697" spans="1:109" x14ac:dyDescent="0.45">
      <c r="A697" s="56" t="s">
        <v>3630</v>
      </c>
      <c r="B697" s="57" t="s">
        <v>3631</v>
      </c>
      <c r="C697" s="56" t="s">
        <v>3632</v>
      </c>
      <c r="D697" s="56" t="s">
        <v>3633</v>
      </c>
      <c r="E697" s="56" t="s">
        <v>3634</v>
      </c>
      <c r="F697" s="56" t="s">
        <v>3322</v>
      </c>
      <c r="G697" s="56" t="s">
        <v>3334</v>
      </c>
      <c r="H697" s="56" t="s">
        <v>142</v>
      </c>
      <c r="I697" s="58">
        <v>0</v>
      </c>
      <c r="J697" s="59">
        <v>149</v>
      </c>
      <c r="K697" s="60">
        <v>2.5670000000000002</v>
      </c>
      <c r="L697" s="47">
        <f>IF(K697&lt;Benchmarks!C$9,0,IF(K697&lt;Benchmarks!D$9,1,IF(K697&lt;Benchmarks!E$9,2,IF(K697&lt;Benchmarks!F$9,3,IF(K697&lt;Benchmarks!G$9,4,IF(K697&lt;Benchmarks!H$9,5,6))))))</f>
        <v>4</v>
      </c>
      <c r="M697" s="62">
        <v>0.84306569340000004</v>
      </c>
      <c r="N697" s="46">
        <f t="shared" si="100"/>
        <v>3.3722627736000002</v>
      </c>
      <c r="O697" s="60">
        <v>0.90700000000000003</v>
      </c>
      <c r="P697" s="47">
        <f>IF(O697&lt;Benchmarks!C$8,0,IF(O697&lt;Benchmarks!D$8,1,IF(O697&lt;Benchmarks!E$8,2,IF(O697&lt;Benchmarks!F$8,3,IF(O697&lt;Benchmarks!G$8,4,IF(O697&lt;Benchmarks!H$8,5,6))))))</f>
        <v>0</v>
      </c>
      <c r="Q697" s="62">
        <v>1</v>
      </c>
      <c r="R697" s="46">
        <f t="shared" si="101"/>
        <v>0</v>
      </c>
      <c r="S697" s="60">
        <v>0.374</v>
      </c>
      <c r="T697" s="47">
        <f>IF(S697&lt;Benchmarks!C$7,0,IF(S697&lt;Benchmarks!D$7,1,IF(S697&lt;Benchmarks!E$7,2,IF(S697&lt;Benchmarks!F$7,3,IF(S697&lt;Benchmarks!G$7,4,IF(S697&lt;Benchmarks!H$7,5,6))))))</f>
        <v>2</v>
      </c>
      <c r="U697" s="62">
        <v>1</v>
      </c>
      <c r="V697" s="46">
        <f t="shared" si="102"/>
        <v>2</v>
      </c>
      <c r="W697" s="60">
        <v>3.8479999999999999</v>
      </c>
      <c r="X697" s="44">
        <f>IF(W697&lt;Benchmarks!C$5,0,IF(W697&lt;Benchmarks!D$5,1,IF(W697&lt;Benchmarks!E$5,2,IF(W697&lt;Benchmarks!F$5,3,IF(W697&lt;Benchmarks!G$5,4,IF(W697&lt;Benchmarks!H$5,5,6))))))</f>
        <v>2</v>
      </c>
      <c r="Y697" s="62">
        <v>0.9343065693</v>
      </c>
      <c r="Z697" s="46">
        <f t="shared" si="103"/>
        <v>1.8686131386</v>
      </c>
      <c r="AA697" s="60">
        <v>3.7</v>
      </c>
      <c r="AB697" s="44">
        <f>IF(AA697&lt;Benchmarks!C$6,0,IF(AA697&lt;Benchmarks!D$6,1,IF(AA697&lt;Benchmarks!E$6,2,IF(AA697&lt;Benchmarks!F$6,3,IF(AA697&lt;Benchmarks!G$6,4,IF(AA697&lt;Benchmarks!H$6,5,6))))))</f>
        <v>3</v>
      </c>
      <c r="AC697" s="62">
        <v>0.8461538462</v>
      </c>
      <c r="AD697" s="46">
        <f t="shared" si="104"/>
        <v>2.5384615386</v>
      </c>
      <c r="AE697" s="46">
        <f t="shared" si="105"/>
        <v>9.7793374507999999</v>
      </c>
      <c r="AF697" s="58">
        <v>30</v>
      </c>
      <c r="AG697" s="48">
        <f t="shared" si="106"/>
        <v>0.32597791502666668</v>
      </c>
      <c r="AH697" s="58">
        <v>30</v>
      </c>
      <c r="AI697" s="58">
        <v>0</v>
      </c>
      <c r="AJ697" s="58">
        <v>412</v>
      </c>
      <c r="AK697" s="58">
        <v>0</v>
      </c>
      <c r="AL697" s="62">
        <v>7.2819999999999996E-2</v>
      </c>
      <c r="AM697" s="58">
        <v>0</v>
      </c>
      <c r="AN697" s="58">
        <v>19</v>
      </c>
      <c r="AO697" s="58">
        <v>0</v>
      </c>
      <c r="AP697" s="58">
        <v>457</v>
      </c>
      <c r="AQ697" s="58">
        <v>0</v>
      </c>
      <c r="AR697" s="62">
        <v>4.1579999999999999E-2</v>
      </c>
      <c r="AS697" s="58">
        <v>0</v>
      </c>
      <c r="AT697" s="62">
        <v>0.51162790700000005</v>
      </c>
      <c r="AU697" s="58">
        <v>0</v>
      </c>
      <c r="AV697" s="58">
        <v>3</v>
      </c>
      <c r="AW697" s="58">
        <v>5</v>
      </c>
      <c r="AX697" s="58">
        <v>5</v>
      </c>
      <c r="AY697" s="171"/>
      <c r="AZ697" s="58">
        <v>1</v>
      </c>
      <c r="BA697" s="58">
        <v>112</v>
      </c>
      <c r="BB697" s="58">
        <v>0</v>
      </c>
      <c r="BC697" s="111"/>
      <c r="BD697" s="58">
        <v>1</v>
      </c>
      <c r="BE697" s="111"/>
      <c r="BF697" s="58">
        <v>2</v>
      </c>
      <c r="BG697" s="58">
        <v>3</v>
      </c>
      <c r="BH697" s="58">
        <v>4</v>
      </c>
      <c r="BI697" s="58">
        <v>4</v>
      </c>
      <c r="BJ697" s="58">
        <v>5</v>
      </c>
      <c r="BK697" s="175"/>
      <c r="BL697" s="61">
        <v>1</v>
      </c>
      <c r="BM697" s="61">
        <v>488</v>
      </c>
      <c r="BN697" s="64">
        <v>0</v>
      </c>
      <c r="BO697" s="112"/>
      <c r="BP697" s="58">
        <v>1</v>
      </c>
      <c r="BQ697" s="175"/>
      <c r="BR697" s="61">
        <v>1</v>
      </c>
      <c r="BS697" s="61">
        <v>493</v>
      </c>
      <c r="BT697" s="64">
        <v>0</v>
      </c>
      <c r="BU697" s="112"/>
      <c r="BV697" s="64">
        <v>1</v>
      </c>
      <c r="BW697" s="63">
        <v>0.13361805979999999</v>
      </c>
      <c r="BX697" s="64">
        <v>0</v>
      </c>
      <c r="BY697" s="64">
        <v>2</v>
      </c>
      <c r="BZ697" s="64">
        <v>1</v>
      </c>
      <c r="CA697" s="64">
        <v>2</v>
      </c>
      <c r="CB697" s="177"/>
      <c r="CC697" s="61">
        <v>1</v>
      </c>
      <c r="CD697" s="61">
        <v>348</v>
      </c>
      <c r="CE697" s="64">
        <v>0</v>
      </c>
      <c r="CF697" s="112"/>
      <c r="CG697" s="58">
        <v>1</v>
      </c>
      <c r="CH697" s="171"/>
      <c r="CI697" s="58">
        <v>1</v>
      </c>
      <c r="CJ697" s="58">
        <v>406</v>
      </c>
      <c r="CK697" s="58">
        <v>0</v>
      </c>
      <c r="CL697" s="112"/>
      <c r="CM697" s="58">
        <v>1</v>
      </c>
      <c r="CN697" s="112"/>
      <c r="CO697" s="171"/>
      <c r="CP697" s="58">
        <v>5</v>
      </c>
      <c r="CQ697" s="58">
        <v>0</v>
      </c>
      <c r="CR697" s="58">
        <v>5</v>
      </c>
      <c r="CS697" s="64">
        <v>12</v>
      </c>
      <c r="CT697" s="64">
        <v>17</v>
      </c>
      <c r="CU697" s="63">
        <v>0.70588235290000001</v>
      </c>
      <c r="CV697" s="62">
        <v>0.96267190570000005</v>
      </c>
      <c r="CW697" s="62">
        <v>0.70588235290000001</v>
      </c>
      <c r="CX697" s="46">
        <f t="shared" si="107"/>
        <v>8.5569202694499999</v>
      </c>
      <c r="CY697" s="60">
        <v>0</v>
      </c>
      <c r="CZ697" s="60">
        <v>0</v>
      </c>
      <c r="DA697" s="46">
        <f t="shared" si="108"/>
        <v>14.117647057999999</v>
      </c>
      <c r="DB697" s="60">
        <v>0</v>
      </c>
      <c r="DC697" s="60">
        <v>0</v>
      </c>
      <c r="DD697" s="66">
        <v>0</v>
      </c>
      <c r="DE697" s="49">
        <f t="shared" si="109"/>
        <v>0.4902609151881081</v>
      </c>
    </row>
    <row r="698" spans="1:109" x14ac:dyDescent="0.45">
      <c r="A698" s="56" t="s">
        <v>3635</v>
      </c>
      <c r="B698" s="57" t="s">
        <v>3636</v>
      </c>
      <c r="C698" s="56" t="s">
        <v>3637</v>
      </c>
      <c r="D698" s="56" t="s">
        <v>3638</v>
      </c>
      <c r="E698" s="56" t="s">
        <v>3639</v>
      </c>
      <c r="F698" s="56" t="s">
        <v>3322</v>
      </c>
      <c r="G698" s="56" t="s">
        <v>3640</v>
      </c>
      <c r="H698" s="56" t="s">
        <v>142</v>
      </c>
      <c r="I698" s="58">
        <v>0</v>
      </c>
      <c r="J698" s="59">
        <v>78</v>
      </c>
      <c r="K698" s="60">
        <v>2.56</v>
      </c>
      <c r="L698" s="47">
        <f>IF(K698&lt;Benchmarks!C$9,0,IF(K698&lt;Benchmarks!D$9,1,IF(K698&lt;Benchmarks!E$9,2,IF(K698&lt;Benchmarks!F$9,3,IF(K698&lt;Benchmarks!G$9,4,IF(K698&lt;Benchmarks!H$9,5,6))))))</f>
        <v>4</v>
      </c>
      <c r="M698" s="62">
        <v>0.5</v>
      </c>
      <c r="N698" s="46">
        <f t="shared" si="100"/>
        <v>2</v>
      </c>
      <c r="O698" s="60">
        <v>1.0820000000000001</v>
      </c>
      <c r="P698" s="47">
        <f>IF(O698&lt;Benchmarks!C$8,0,IF(O698&lt;Benchmarks!D$8,1,IF(O698&lt;Benchmarks!E$8,2,IF(O698&lt;Benchmarks!F$8,3,IF(O698&lt;Benchmarks!G$8,4,IF(O698&lt;Benchmarks!H$8,5,6))))))</f>
        <v>2</v>
      </c>
      <c r="Q698" s="62">
        <v>1</v>
      </c>
      <c r="R698" s="46">
        <f t="shared" si="101"/>
        <v>2</v>
      </c>
      <c r="S698" s="60">
        <v>0.38400000000000001</v>
      </c>
      <c r="T698" s="47">
        <f>IF(S698&lt;Benchmarks!C$7,0,IF(S698&lt;Benchmarks!D$7,1,IF(S698&lt;Benchmarks!E$7,2,IF(S698&lt;Benchmarks!F$7,3,IF(S698&lt;Benchmarks!G$7,4,IF(S698&lt;Benchmarks!H$7,5,6))))))</f>
        <v>2</v>
      </c>
      <c r="U698" s="62">
        <v>1</v>
      </c>
      <c r="V698" s="46">
        <f t="shared" si="102"/>
        <v>2</v>
      </c>
      <c r="W698" s="60">
        <v>4.0259999999999998</v>
      </c>
      <c r="X698" s="44">
        <f>IF(W698&lt;Benchmarks!C$5,0,IF(W698&lt;Benchmarks!D$5,1,IF(W698&lt;Benchmarks!E$5,2,IF(W698&lt;Benchmarks!F$5,3,IF(W698&lt;Benchmarks!G$5,4,IF(W698&lt;Benchmarks!H$5,5,6))))))</f>
        <v>3</v>
      </c>
      <c r="Y698" s="62">
        <v>0.5</v>
      </c>
      <c r="Z698" s="46">
        <f t="shared" si="103"/>
        <v>1.5</v>
      </c>
      <c r="AA698" s="60">
        <v>3.762</v>
      </c>
      <c r="AB698" s="44">
        <f>IF(AA698&lt;Benchmarks!C$6,0,IF(AA698&lt;Benchmarks!D$6,1,IF(AA698&lt;Benchmarks!E$6,2,IF(AA698&lt;Benchmarks!F$6,3,IF(AA698&lt;Benchmarks!G$6,4,IF(AA698&lt;Benchmarks!H$6,5,6))))))</f>
        <v>4</v>
      </c>
      <c r="AC698" s="62">
        <v>0.4230769231</v>
      </c>
      <c r="AD698" s="46">
        <f t="shared" si="104"/>
        <v>1.6923076924</v>
      </c>
      <c r="AE698" s="46">
        <f t="shared" si="105"/>
        <v>9.1923076924</v>
      </c>
      <c r="AF698" s="58">
        <v>30</v>
      </c>
      <c r="AG698" s="48">
        <f t="shared" si="106"/>
        <v>0.30641025641333336</v>
      </c>
      <c r="AH698" s="58">
        <v>13</v>
      </c>
      <c r="AI698" s="58">
        <v>0</v>
      </c>
      <c r="AJ698" s="58">
        <v>189</v>
      </c>
      <c r="AK698" s="58">
        <v>0</v>
      </c>
      <c r="AL698" s="62">
        <v>6.8779999999999994E-2</v>
      </c>
      <c r="AM698" s="58">
        <v>0</v>
      </c>
      <c r="AN698" s="171"/>
      <c r="AO698" s="58">
        <v>1</v>
      </c>
      <c r="AP698" s="58">
        <v>209</v>
      </c>
      <c r="AQ698" s="58">
        <v>0</v>
      </c>
      <c r="AR698" s="111"/>
      <c r="AS698" s="58">
        <v>1</v>
      </c>
      <c r="AT698" s="111"/>
      <c r="AU698" s="58">
        <v>2</v>
      </c>
      <c r="AV698" s="58">
        <v>4</v>
      </c>
      <c r="AW698" s="58">
        <v>5</v>
      </c>
      <c r="AX698" s="58">
        <v>5</v>
      </c>
      <c r="AY698" s="171"/>
      <c r="AZ698" s="58">
        <v>1</v>
      </c>
      <c r="BA698" s="58">
        <v>55</v>
      </c>
      <c r="BB698" s="58">
        <v>0</v>
      </c>
      <c r="BC698" s="111"/>
      <c r="BD698" s="58">
        <v>1</v>
      </c>
      <c r="BE698" s="111"/>
      <c r="BF698" s="58">
        <v>2</v>
      </c>
      <c r="BG698" s="58">
        <v>5</v>
      </c>
      <c r="BH698" s="58">
        <v>6</v>
      </c>
      <c r="BI698" s="58">
        <v>6</v>
      </c>
      <c r="BJ698" s="58">
        <v>6</v>
      </c>
      <c r="BK698" s="175"/>
      <c r="BL698" s="61">
        <v>1</v>
      </c>
      <c r="BM698" s="61">
        <v>214</v>
      </c>
      <c r="BN698" s="64">
        <v>0</v>
      </c>
      <c r="BO698" s="112"/>
      <c r="BP698" s="58">
        <v>1</v>
      </c>
      <c r="BQ698" s="175"/>
      <c r="BR698" s="61">
        <v>1</v>
      </c>
      <c r="BS698" s="61">
        <v>251</v>
      </c>
      <c r="BT698" s="64">
        <v>0</v>
      </c>
      <c r="BU698" s="112"/>
      <c r="BV698" s="64">
        <v>1</v>
      </c>
      <c r="BW698" s="112"/>
      <c r="BX698" s="172"/>
      <c r="BY698" s="64">
        <v>2</v>
      </c>
      <c r="BZ698" s="64">
        <v>0</v>
      </c>
      <c r="CA698" s="64">
        <v>2</v>
      </c>
      <c r="CB698" s="65">
        <v>22</v>
      </c>
      <c r="CC698" s="61">
        <v>0</v>
      </c>
      <c r="CD698" s="61">
        <v>166</v>
      </c>
      <c r="CE698" s="64">
        <v>0</v>
      </c>
      <c r="CF698" s="63">
        <v>0.13253000000000001</v>
      </c>
      <c r="CG698" s="58">
        <v>0</v>
      </c>
      <c r="CH698" s="58">
        <v>27</v>
      </c>
      <c r="CI698" s="58">
        <v>0</v>
      </c>
      <c r="CJ698" s="58">
        <v>223</v>
      </c>
      <c r="CK698" s="58">
        <v>0</v>
      </c>
      <c r="CL698" s="63">
        <v>0.12107999999999999</v>
      </c>
      <c r="CM698" s="58">
        <v>0</v>
      </c>
      <c r="CN698" s="63">
        <v>0.12857944969999999</v>
      </c>
      <c r="CO698" s="58">
        <v>0</v>
      </c>
      <c r="CP698" s="58">
        <v>1</v>
      </c>
      <c r="CQ698" s="58">
        <v>1</v>
      </c>
      <c r="CR698" s="58">
        <v>1</v>
      </c>
      <c r="CS698" s="64">
        <v>9</v>
      </c>
      <c r="CT698" s="64">
        <v>17</v>
      </c>
      <c r="CU698" s="63">
        <v>0.52941176469999995</v>
      </c>
      <c r="CV698" s="62">
        <v>0.86434108529999998</v>
      </c>
      <c r="CW698" s="62">
        <v>0</v>
      </c>
      <c r="CX698" s="46">
        <f t="shared" si="107"/>
        <v>8.0432692308500009</v>
      </c>
      <c r="CY698" s="60">
        <v>0</v>
      </c>
      <c r="CZ698" s="60">
        <v>0</v>
      </c>
      <c r="DA698" s="46">
        <f t="shared" si="108"/>
        <v>0</v>
      </c>
      <c r="DB698" s="60">
        <v>0</v>
      </c>
      <c r="DC698" s="60">
        <v>0</v>
      </c>
      <c r="DD698" s="66">
        <v>0</v>
      </c>
      <c r="DE698" s="49">
        <f t="shared" si="109"/>
        <v>0.17390852391027029</v>
      </c>
    </row>
    <row r="699" spans="1:109" x14ac:dyDescent="0.45">
      <c r="A699" s="56" t="s">
        <v>3641</v>
      </c>
      <c r="B699" s="57" t="s">
        <v>3642</v>
      </c>
      <c r="C699" s="56" t="s">
        <v>3643</v>
      </c>
      <c r="D699" s="56" t="s">
        <v>3644</v>
      </c>
      <c r="E699" s="56" t="s">
        <v>3645</v>
      </c>
      <c r="F699" s="56" t="s">
        <v>3322</v>
      </c>
      <c r="G699" s="56" t="s">
        <v>3334</v>
      </c>
      <c r="H699" s="56" t="s">
        <v>142</v>
      </c>
      <c r="I699" s="58">
        <v>0</v>
      </c>
      <c r="J699" s="59">
        <v>99</v>
      </c>
      <c r="K699" s="60">
        <v>2.3849999999999998</v>
      </c>
      <c r="L699" s="47">
        <f>IF(K699&lt;Benchmarks!C$9,0,IF(K699&lt;Benchmarks!D$9,1,IF(K699&lt;Benchmarks!E$9,2,IF(K699&lt;Benchmarks!F$9,3,IF(K699&lt;Benchmarks!G$9,4,IF(K699&lt;Benchmarks!H$9,5,6))))))</f>
        <v>2</v>
      </c>
      <c r="M699" s="62">
        <v>0.98540145990000005</v>
      </c>
      <c r="N699" s="46">
        <f t="shared" si="100"/>
        <v>1.9708029198000001</v>
      </c>
      <c r="O699" s="60">
        <v>0.97899999999999998</v>
      </c>
      <c r="P699" s="47">
        <f>IF(O699&lt;Benchmarks!C$8,0,IF(O699&lt;Benchmarks!D$8,1,IF(O699&lt;Benchmarks!E$8,2,IF(O699&lt;Benchmarks!F$8,3,IF(O699&lt;Benchmarks!G$8,4,IF(O699&lt;Benchmarks!H$8,5,6))))))</f>
        <v>1</v>
      </c>
      <c r="Q699" s="62">
        <v>1</v>
      </c>
      <c r="R699" s="46">
        <f t="shared" si="101"/>
        <v>1</v>
      </c>
      <c r="S699" s="60">
        <v>0.378</v>
      </c>
      <c r="T699" s="47">
        <f>IF(S699&lt;Benchmarks!C$7,0,IF(S699&lt;Benchmarks!D$7,1,IF(S699&lt;Benchmarks!E$7,2,IF(S699&lt;Benchmarks!F$7,3,IF(S699&lt;Benchmarks!G$7,4,IF(S699&lt;Benchmarks!H$7,5,6))))))</f>
        <v>2</v>
      </c>
      <c r="U699" s="62">
        <v>1</v>
      </c>
      <c r="V699" s="46">
        <f t="shared" si="102"/>
        <v>2</v>
      </c>
      <c r="W699" s="60">
        <v>3.742</v>
      </c>
      <c r="X699" s="44">
        <f>IF(W699&lt;Benchmarks!C$5,0,IF(W699&lt;Benchmarks!D$5,1,IF(W699&lt;Benchmarks!E$5,2,IF(W699&lt;Benchmarks!F$5,3,IF(W699&lt;Benchmarks!G$5,4,IF(W699&lt;Benchmarks!H$5,5,6))))))</f>
        <v>1</v>
      </c>
      <c r="Y699" s="62">
        <v>0.95620437960000004</v>
      </c>
      <c r="Z699" s="46">
        <f t="shared" si="103"/>
        <v>0.95620437960000004</v>
      </c>
      <c r="AA699" s="60">
        <v>3.4380000000000002</v>
      </c>
      <c r="AB699" s="44">
        <f>IF(AA699&lt;Benchmarks!C$6,0,IF(AA699&lt;Benchmarks!D$6,1,IF(AA699&lt;Benchmarks!E$6,2,IF(AA699&lt;Benchmarks!F$6,3,IF(AA699&lt;Benchmarks!G$6,4,IF(AA699&lt;Benchmarks!H$6,5,6))))))</f>
        <v>1</v>
      </c>
      <c r="AC699" s="62">
        <v>0.94871794870000004</v>
      </c>
      <c r="AD699" s="46">
        <f t="shared" si="104"/>
        <v>0.94871794870000004</v>
      </c>
      <c r="AE699" s="46">
        <f t="shared" si="105"/>
        <v>6.8757252481000002</v>
      </c>
      <c r="AF699" s="58">
        <v>30</v>
      </c>
      <c r="AG699" s="48">
        <f t="shared" si="106"/>
        <v>0.22919084160333333</v>
      </c>
      <c r="AH699" s="171"/>
      <c r="AI699" s="58">
        <v>1</v>
      </c>
      <c r="AJ699" s="58">
        <v>279</v>
      </c>
      <c r="AK699" s="58">
        <v>0</v>
      </c>
      <c r="AL699" s="111"/>
      <c r="AM699" s="58">
        <v>1</v>
      </c>
      <c r="AN699" s="58">
        <v>19</v>
      </c>
      <c r="AO699" s="58">
        <v>0</v>
      </c>
      <c r="AP699" s="58">
        <v>264</v>
      </c>
      <c r="AQ699" s="58">
        <v>0</v>
      </c>
      <c r="AR699" s="62">
        <v>7.1970000000000006E-2</v>
      </c>
      <c r="AS699" s="58">
        <v>0</v>
      </c>
      <c r="AT699" s="111"/>
      <c r="AU699" s="171"/>
      <c r="AV699" s="58">
        <v>1</v>
      </c>
      <c r="AW699" s="58">
        <v>0</v>
      </c>
      <c r="AX699" s="58">
        <v>1</v>
      </c>
      <c r="AY699" s="171"/>
      <c r="AZ699" s="58">
        <v>1</v>
      </c>
      <c r="BA699" s="58">
        <v>68</v>
      </c>
      <c r="BB699" s="58">
        <v>0</v>
      </c>
      <c r="BC699" s="111"/>
      <c r="BD699" s="58">
        <v>1</v>
      </c>
      <c r="BE699" s="111"/>
      <c r="BF699" s="171"/>
      <c r="BG699" s="58">
        <v>3</v>
      </c>
      <c r="BH699" s="58">
        <v>0</v>
      </c>
      <c r="BI699" s="58">
        <v>3</v>
      </c>
      <c r="BJ699" s="58">
        <v>3</v>
      </c>
      <c r="BK699" s="175"/>
      <c r="BL699" s="61">
        <v>1</v>
      </c>
      <c r="BM699" s="61">
        <v>306</v>
      </c>
      <c r="BN699" s="64">
        <v>0</v>
      </c>
      <c r="BO699" s="112"/>
      <c r="BP699" s="58">
        <v>1</v>
      </c>
      <c r="BQ699" s="175"/>
      <c r="BR699" s="61">
        <v>1</v>
      </c>
      <c r="BS699" s="61">
        <v>286</v>
      </c>
      <c r="BT699" s="64">
        <v>0</v>
      </c>
      <c r="BU699" s="112"/>
      <c r="BV699" s="64">
        <v>1</v>
      </c>
      <c r="BW699" s="112"/>
      <c r="BX699" s="172"/>
      <c r="BY699" s="64">
        <v>3</v>
      </c>
      <c r="BZ699" s="64">
        <v>0</v>
      </c>
      <c r="CA699" s="64">
        <v>3</v>
      </c>
      <c r="CB699" s="65">
        <v>56</v>
      </c>
      <c r="CC699" s="61">
        <v>0</v>
      </c>
      <c r="CD699" s="61">
        <v>269</v>
      </c>
      <c r="CE699" s="64">
        <v>0</v>
      </c>
      <c r="CF699" s="63">
        <v>0.20818</v>
      </c>
      <c r="CG699" s="58">
        <v>0</v>
      </c>
      <c r="CH699" s="58">
        <v>59</v>
      </c>
      <c r="CI699" s="58">
        <v>0</v>
      </c>
      <c r="CJ699" s="58">
        <v>261</v>
      </c>
      <c r="CK699" s="58">
        <v>0</v>
      </c>
      <c r="CL699" s="63">
        <v>0.22605</v>
      </c>
      <c r="CM699" s="58">
        <v>0</v>
      </c>
      <c r="CN699" s="112"/>
      <c r="CO699" s="171"/>
      <c r="CP699" s="58">
        <v>0</v>
      </c>
      <c r="CQ699" s="58">
        <v>0</v>
      </c>
      <c r="CR699" s="58">
        <v>0</v>
      </c>
      <c r="CS699" s="64">
        <v>6</v>
      </c>
      <c r="CT699" s="64">
        <v>17</v>
      </c>
      <c r="CU699" s="63">
        <v>0.35294117650000001</v>
      </c>
      <c r="CV699" s="62">
        <v>0.92459016390000004</v>
      </c>
      <c r="CW699" s="62">
        <v>0.1764705882</v>
      </c>
      <c r="CX699" s="46">
        <f t="shared" si="107"/>
        <v>6.0162595920874997</v>
      </c>
      <c r="CY699" s="60">
        <v>0</v>
      </c>
      <c r="CZ699" s="60">
        <v>0</v>
      </c>
      <c r="DA699" s="46">
        <f t="shared" si="108"/>
        <v>3.5294117639999998</v>
      </c>
      <c r="DB699" s="60">
        <v>0</v>
      </c>
      <c r="DC699" s="60">
        <v>0</v>
      </c>
      <c r="DD699" s="66">
        <v>0</v>
      </c>
      <c r="DE699" s="49">
        <f t="shared" si="109"/>
        <v>0.20639289418567566</v>
      </c>
    </row>
    <row r="700" spans="1:109" x14ac:dyDescent="0.45">
      <c r="A700" s="56" t="s">
        <v>3646</v>
      </c>
      <c r="B700" s="57" t="s">
        <v>3647</v>
      </c>
      <c r="C700" s="56" t="s">
        <v>3648</v>
      </c>
      <c r="D700" s="56" t="s">
        <v>3649</v>
      </c>
      <c r="E700" s="56" t="s">
        <v>3650</v>
      </c>
      <c r="F700" s="56" t="s">
        <v>3322</v>
      </c>
      <c r="G700" s="56" t="s">
        <v>3334</v>
      </c>
      <c r="H700" s="56" t="s">
        <v>142</v>
      </c>
      <c r="I700" s="58">
        <v>0</v>
      </c>
      <c r="J700" s="59">
        <v>201</v>
      </c>
      <c r="K700" s="60">
        <v>2.343</v>
      </c>
      <c r="L700" s="47">
        <f>IF(K700&lt;Benchmarks!C$9,0,IF(K700&lt;Benchmarks!D$9,1,IF(K700&lt;Benchmarks!E$9,2,IF(K700&lt;Benchmarks!F$9,3,IF(K700&lt;Benchmarks!G$9,4,IF(K700&lt;Benchmarks!H$9,5,6))))))</f>
        <v>2</v>
      </c>
      <c r="M700" s="62">
        <v>0.50729927009999998</v>
      </c>
      <c r="N700" s="46">
        <f t="shared" si="100"/>
        <v>1.0145985402</v>
      </c>
      <c r="O700" s="60">
        <v>0.79300000000000004</v>
      </c>
      <c r="P700" s="47">
        <f>IF(O700&lt;Benchmarks!C$8,0,IF(O700&lt;Benchmarks!D$8,1,IF(O700&lt;Benchmarks!E$8,2,IF(O700&lt;Benchmarks!F$8,3,IF(O700&lt;Benchmarks!G$8,4,IF(O700&lt;Benchmarks!H$8,5,6))))))</f>
        <v>0</v>
      </c>
      <c r="Q700" s="62">
        <v>1</v>
      </c>
      <c r="R700" s="46">
        <f t="shared" si="101"/>
        <v>0</v>
      </c>
      <c r="S700" s="60">
        <v>0.56000000000000005</v>
      </c>
      <c r="T700" s="47">
        <f>IF(S700&lt;Benchmarks!C$7,0,IF(S700&lt;Benchmarks!D$7,1,IF(S700&lt;Benchmarks!E$7,2,IF(S700&lt;Benchmarks!F$7,3,IF(S700&lt;Benchmarks!G$7,4,IF(S700&lt;Benchmarks!H$7,5,6))))))</f>
        <v>5</v>
      </c>
      <c r="U700" s="62">
        <v>1</v>
      </c>
      <c r="V700" s="46">
        <f t="shared" si="102"/>
        <v>5</v>
      </c>
      <c r="W700" s="60">
        <v>3.6960000000000002</v>
      </c>
      <c r="X700" s="44">
        <f>IF(W700&lt;Benchmarks!C$5,0,IF(W700&lt;Benchmarks!D$5,1,IF(W700&lt;Benchmarks!E$5,2,IF(W700&lt;Benchmarks!F$5,3,IF(W700&lt;Benchmarks!G$5,4,IF(W700&lt;Benchmarks!H$5,5,6))))))</f>
        <v>1</v>
      </c>
      <c r="Y700" s="62">
        <v>0.9051094891</v>
      </c>
      <c r="Z700" s="46">
        <f t="shared" si="103"/>
        <v>0.9051094891</v>
      </c>
      <c r="AA700" s="60">
        <v>3.5139999999999998</v>
      </c>
      <c r="AB700" s="44">
        <f>IF(AA700&lt;Benchmarks!C$6,0,IF(AA700&lt;Benchmarks!D$6,1,IF(AA700&lt;Benchmarks!E$6,2,IF(AA700&lt;Benchmarks!F$6,3,IF(AA700&lt;Benchmarks!G$6,4,IF(AA700&lt;Benchmarks!H$6,5,6))))))</f>
        <v>2</v>
      </c>
      <c r="AC700" s="62">
        <v>0.97435897439999997</v>
      </c>
      <c r="AD700" s="46">
        <f t="shared" si="104"/>
        <v>1.9487179487999999</v>
      </c>
      <c r="AE700" s="46">
        <f t="shared" si="105"/>
        <v>8.8684259780999994</v>
      </c>
      <c r="AF700" s="58">
        <v>30</v>
      </c>
      <c r="AG700" s="48">
        <f t="shared" si="106"/>
        <v>0.29561419926999999</v>
      </c>
      <c r="AH700" s="171"/>
      <c r="AI700" s="58">
        <v>1</v>
      </c>
      <c r="AJ700" s="58">
        <v>520</v>
      </c>
      <c r="AK700" s="58">
        <v>0</v>
      </c>
      <c r="AL700" s="111"/>
      <c r="AM700" s="58">
        <v>1</v>
      </c>
      <c r="AN700" s="171"/>
      <c r="AO700" s="58">
        <v>1</v>
      </c>
      <c r="AP700" s="58">
        <v>588</v>
      </c>
      <c r="AQ700" s="58">
        <v>0</v>
      </c>
      <c r="AR700" s="111"/>
      <c r="AS700" s="58">
        <v>1</v>
      </c>
      <c r="AT700" s="62">
        <v>0.66666666669999997</v>
      </c>
      <c r="AU700" s="58">
        <v>0</v>
      </c>
      <c r="AV700" s="58">
        <v>5</v>
      </c>
      <c r="AW700" s="58">
        <v>6</v>
      </c>
      <c r="AX700" s="58">
        <v>6</v>
      </c>
      <c r="AY700" s="171"/>
      <c r="AZ700" s="58">
        <v>1</v>
      </c>
      <c r="BA700" s="58">
        <v>149</v>
      </c>
      <c r="BB700" s="58">
        <v>0</v>
      </c>
      <c r="BC700" s="111"/>
      <c r="BD700" s="58">
        <v>1</v>
      </c>
      <c r="BE700" s="111"/>
      <c r="BF700" s="171"/>
      <c r="BG700" s="58">
        <v>5</v>
      </c>
      <c r="BH700" s="58">
        <v>0</v>
      </c>
      <c r="BI700" s="58">
        <v>5</v>
      </c>
      <c r="BJ700" s="58">
        <v>6</v>
      </c>
      <c r="BK700" s="175"/>
      <c r="BL700" s="61">
        <v>1</v>
      </c>
      <c r="BM700" s="61">
        <v>597</v>
      </c>
      <c r="BN700" s="64">
        <v>0</v>
      </c>
      <c r="BO700" s="112"/>
      <c r="BP700" s="58">
        <v>1</v>
      </c>
      <c r="BQ700" s="175"/>
      <c r="BR700" s="61">
        <v>1</v>
      </c>
      <c r="BS700" s="61">
        <v>614</v>
      </c>
      <c r="BT700" s="64">
        <v>0</v>
      </c>
      <c r="BU700" s="112"/>
      <c r="BV700" s="64">
        <v>1</v>
      </c>
      <c r="BW700" s="63">
        <v>0.61097852029999999</v>
      </c>
      <c r="BX700" s="64">
        <v>0</v>
      </c>
      <c r="BY700" s="64">
        <v>5</v>
      </c>
      <c r="BZ700" s="64">
        <v>6</v>
      </c>
      <c r="CA700" s="64">
        <v>6</v>
      </c>
      <c r="CB700" s="65">
        <v>14</v>
      </c>
      <c r="CC700" s="61">
        <v>0</v>
      </c>
      <c r="CD700" s="61">
        <v>429</v>
      </c>
      <c r="CE700" s="64">
        <v>0</v>
      </c>
      <c r="CF700" s="63">
        <v>3.2629999999999999E-2</v>
      </c>
      <c r="CG700" s="58">
        <v>0</v>
      </c>
      <c r="CH700" s="58">
        <v>47</v>
      </c>
      <c r="CI700" s="58">
        <v>0</v>
      </c>
      <c r="CJ700" s="58">
        <v>512</v>
      </c>
      <c r="CK700" s="58">
        <v>0</v>
      </c>
      <c r="CL700" s="63">
        <v>9.1800000000000007E-2</v>
      </c>
      <c r="CM700" s="58">
        <v>0</v>
      </c>
      <c r="CN700" s="112"/>
      <c r="CO700" s="171"/>
      <c r="CP700" s="58">
        <v>2</v>
      </c>
      <c r="CQ700" s="58">
        <v>0</v>
      </c>
      <c r="CR700" s="58">
        <v>2</v>
      </c>
      <c r="CS700" s="64">
        <v>14</v>
      </c>
      <c r="CT700" s="64">
        <v>17</v>
      </c>
      <c r="CU700" s="63">
        <v>0.82352941180000006</v>
      </c>
      <c r="CV700" s="62">
        <v>0.98073836280000004</v>
      </c>
      <c r="CW700" s="62">
        <v>0.82352941180000006</v>
      </c>
      <c r="CX700" s="46">
        <f t="shared" si="107"/>
        <v>7.7598727308374995</v>
      </c>
      <c r="CY700" s="60">
        <v>0</v>
      </c>
      <c r="CZ700" s="60">
        <v>0</v>
      </c>
      <c r="DA700" s="46">
        <f t="shared" si="108"/>
        <v>16.470588236000001</v>
      </c>
      <c r="DB700" s="60">
        <v>0</v>
      </c>
      <c r="DC700" s="60">
        <v>0</v>
      </c>
      <c r="DD700" s="66">
        <v>0</v>
      </c>
      <c r="DE700" s="49">
        <f t="shared" si="109"/>
        <v>0.52390185874243245</v>
      </c>
    </row>
    <row r="701" spans="1:109" x14ac:dyDescent="0.45">
      <c r="A701" s="56" t="s">
        <v>3651</v>
      </c>
      <c r="B701" s="57" t="s">
        <v>3652</v>
      </c>
      <c r="C701" s="56" t="s">
        <v>3653</v>
      </c>
      <c r="D701" s="56" t="s">
        <v>3654</v>
      </c>
      <c r="E701" s="56" t="s">
        <v>3655</v>
      </c>
      <c r="F701" s="56" t="s">
        <v>3322</v>
      </c>
      <c r="G701" s="56" t="s">
        <v>3640</v>
      </c>
      <c r="H701" s="56" t="s">
        <v>142</v>
      </c>
      <c r="I701" s="58">
        <v>0</v>
      </c>
      <c r="J701" s="59">
        <v>106</v>
      </c>
      <c r="K701" s="60">
        <v>2.5219999999999998</v>
      </c>
      <c r="L701" s="47">
        <f>IF(K701&lt;Benchmarks!C$9,0,IF(K701&lt;Benchmarks!D$9,1,IF(K701&lt;Benchmarks!E$9,2,IF(K701&lt;Benchmarks!F$9,3,IF(K701&lt;Benchmarks!G$9,4,IF(K701&lt;Benchmarks!H$9,5,6))))))</f>
        <v>3</v>
      </c>
      <c r="M701" s="62">
        <v>0.85036496350000002</v>
      </c>
      <c r="N701" s="46">
        <f t="shared" si="100"/>
        <v>2.5510948904999999</v>
      </c>
      <c r="O701" s="60">
        <v>0.91200000000000003</v>
      </c>
      <c r="P701" s="47">
        <f>IF(O701&lt;Benchmarks!C$8,0,IF(O701&lt;Benchmarks!D$8,1,IF(O701&lt;Benchmarks!E$8,2,IF(O701&lt;Benchmarks!F$8,3,IF(O701&lt;Benchmarks!G$8,4,IF(O701&lt;Benchmarks!H$8,5,6))))))</f>
        <v>0</v>
      </c>
      <c r="Q701" s="62">
        <v>1</v>
      </c>
      <c r="R701" s="46">
        <f t="shared" si="101"/>
        <v>0</v>
      </c>
      <c r="S701" s="60">
        <v>0.41299999999999998</v>
      </c>
      <c r="T701" s="47">
        <f>IF(S701&lt;Benchmarks!C$7,0,IF(S701&lt;Benchmarks!D$7,1,IF(S701&lt;Benchmarks!E$7,2,IF(S701&lt;Benchmarks!F$7,3,IF(S701&lt;Benchmarks!G$7,4,IF(S701&lt;Benchmarks!H$7,5,6))))))</f>
        <v>3</v>
      </c>
      <c r="U701" s="62">
        <v>1</v>
      </c>
      <c r="V701" s="46">
        <f t="shared" si="102"/>
        <v>3</v>
      </c>
      <c r="W701" s="60">
        <v>3.847</v>
      </c>
      <c r="X701" s="44">
        <f>IF(W701&lt;Benchmarks!C$5,0,IF(W701&lt;Benchmarks!D$5,1,IF(W701&lt;Benchmarks!E$5,2,IF(W701&lt;Benchmarks!F$5,3,IF(W701&lt;Benchmarks!G$5,4,IF(W701&lt;Benchmarks!H$5,5,6))))))</f>
        <v>2</v>
      </c>
      <c r="Y701" s="62">
        <v>0.78832116789999995</v>
      </c>
      <c r="Z701" s="46">
        <f t="shared" si="103"/>
        <v>1.5766423357999999</v>
      </c>
      <c r="AA701" s="60">
        <v>3.581</v>
      </c>
      <c r="AB701" s="44">
        <f>IF(AA701&lt;Benchmarks!C$6,0,IF(AA701&lt;Benchmarks!D$6,1,IF(AA701&lt;Benchmarks!E$6,2,IF(AA701&lt;Benchmarks!F$6,3,IF(AA701&lt;Benchmarks!G$6,4,IF(AA701&lt;Benchmarks!H$6,5,6))))))</f>
        <v>2</v>
      </c>
      <c r="AC701" s="62">
        <v>0.6153846154</v>
      </c>
      <c r="AD701" s="46">
        <f t="shared" si="104"/>
        <v>1.2307692308</v>
      </c>
      <c r="AE701" s="46">
        <f t="shared" si="105"/>
        <v>8.358506457099999</v>
      </c>
      <c r="AF701" s="58">
        <v>30</v>
      </c>
      <c r="AG701" s="48">
        <f t="shared" si="106"/>
        <v>0.27861688190333328</v>
      </c>
      <c r="AH701" s="171"/>
      <c r="AI701" s="58">
        <v>1</v>
      </c>
      <c r="AJ701" s="58">
        <v>294</v>
      </c>
      <c r="AK701" s="58">
        <v>0</v>
      </c>
      <c r="AL701" s="111"/>
      <c r="AM701" s="58">
        <v>1</v>
      </c>
      <c r="AN701" s="58">
        <v>11</v>
      </c>
      <c r="AO701" s="58">
        <v>0</v>
      </c>
      <c r="AP701" s="58">
        <v>261</v>
      </c>
      <c r="AQ701" s="58">
        <v>0</v>
      </c>
      <c r="AR701" s="62">
        <v>4.215E-2</v>
      </c>
      <c r="AS701" s="58">
        <v>0</v>
      </c>
      <c r="AT701" s="111"/>
      <c r="AU701" s="171"/>
      <c r="AV701" s="58">
        <v>3</v>
      </c>
      <c r="AW701" s="58">
        <v>0</v>
      </c>
      <c r="AX701" s="58">
        <v>3</v>
      </c>
      <c r="AY701" s="171"/>
      <c r="AZ701" s="58">
        <v>1</v>
      </c>
      <c r="BA701" s="58">
        <v>71</v>
      </c>
      <c r="BB701" s="58">
        <v>0</v>
      </c>
      <c r="BC701" s="111"/>
      <c r="BD701" s="58">
        <v>1</v>
      </c>
      <c r="BE701" s="62">
        <v>0.87692307690000004</v>
      </c>
      <c r="BF701" s="58">
        <v>0</v>
      </c>
      <c r="BG701" s="58">
        <v>5</v>
      </c>
      <c r="BH701" s="58">
        <v>6</v>
      </c>
      <c r="BI701" s="58">
        <v>6</v>
      </c>
      <c r="BJ701" s="58">
        <v>6</v>
      </c>
      <c r="BK701" s="175"/>
      <c r="BL701" s="61">
        <v>1</v>
      </c>
      <c r="BM701" s="61">
        <v>343</v>
      </c>
      <c r="BN701" s="64">
        <v>0</v>
      </c>
      <c r="BO701" s="112"/>
      <c r="BP701" s="58">
        <v>1</v>
      </c>
      <c r="BQ701" s="61">
        <v>0</v>
      </c>
      <c r="BR701" s="61">
        <v>0</v>
      </c>
      <c r="BS701" s="61">
        <v>321</v>
      </c>
      <c r="BT701" s="64">
        <v>0</v>
      </c>
      <c r="BU701" s="63">
        <v>0</v>
      </c>
      <c r="BV701" s="64">
        <v>0</v>
      </c>
      <c r="BW701" s="112"/>
      <c r="BX701" s="64">
        <v>2</v>
      </c>
      <c r="BY701" s="64">
        <v>6</v>
      </c>
      <c r="BZ701" s="64">
        <v>6</v>
      </c>
      <c r="CA701" s="64">
        <v>6</v>
      </c>
      <c r="CB701" s="177"/>
      <c r="CC701" s="61">
        <v>1</v>
      </c>
      <c r="CD701" s="61">
        <v>150</v>
      </c>
      <c r="CE701" s="64">
        <v>0</v>
      </c>
      <c r="CF701" s="112"/>
      <c r="CG701" s="58">
        <v>1</v>
      </c>
      <c r="CH701" s="58">
        <v>41</v>
      </c>
      <c r="CI701" s="58">
        <v>0</v>
      </c>
      <c r="CJ701" s="58">
        <v>153</v>
      </c>
      <c r="CK701" s="58">
        <v>0</v>
      </c>
      <c r="CL701" s="63">
        <v>0.26796999999999999</v>
      </c>
      <c r="CM701" s="58">
        <v>0</v>
      </c>
      <c r="CN701" s="112"/>
      <c r="CO701" s="171"/>
      <c r="CP701" s="58">
        <v>0</v>
      </c>
      <c r="CQ701" s="58">
        <v>0</v>
      </c>
      <c r="CR701" s="58">
        <v>0</v>
      </c>
      <c r="CS701" s="64">
        <v>12</v>
      </c>
      <c r="CT701" s="64">
        <v>17</v>
      </c>
      <c r="CU701" s="63">
        <v>0.70588235290000001</v>
      </c>
      <c r="CV701" s="62">
        <v>0.82320441990000004</v>
      </c>
      <c r="CW701" s="62">
        <v>0</v>
      </c>
      <c r="CX701" s="46">
        <f t="shared" si="107"/>
        <v>7.3136931499624982</v>
      </c>
      <c r="CY701" s="60">
        <v>0</v>
      </c>
      <c r="CZ701" s="60">
        <v>0</v>
      </c>
      <c r="DA701" s="46">
        <f t="shared" si="108"/>
        <v>0</v>
      </c>
      <c r="DB701" s="60">
        <v>0</v>
      </c>
      <c r="DC701" s="60">
        <v>0</v>
      </c>
      <c r="DD701" s="66">
        <v>0</v>
      </c>
      <c r="DE701" s="49">
        <f t="shared" si="109"/>
        <v>0.1581339059451351</v>
      </c>
    </row>
    <row r="702" spans="1:109" x14ac:dyDescent="0.45">
      <c r="A702" s="56" t="s">
        <v>3656</v>
      </c>
      <c r="B702" s="57" t="s">
        <v>3657</v>
      </c>
      <c r="C702" s="56" t="s">
        <v>3658</v>
      </c>
      <c r="D702" s="56" t="s">
        <v>3659</v>
      </c>
      <c r="E702" s="56" t="s">
        <v>3660</v>
      </c>
      <c r="F702" s="56" t="s">
        <v>3322</v>
      </c>
      <c r="G702" s="56" t="s">
        <v>3334</v>
      </c>
      <c r="H702" s="56" t="s">
        <v>142</v>
      </c>
      <c r="I702" s="58">
        <v>0</v>
      </c>
      <c r="J702" s="59">
        <v>128</v>
      </c>
      <c r="K702" s="60">
        <v>2.4590000000000001</v>
      </c>
      <c r="L702" s="47">
        <f>IF(K702&lt;Benchmarks!C$9,0,IF(K702&lt;Benchmarks!D$9,1,IF(K702&lt;Benchmarks!E$9,2,IF(K702&lt;Benchmarks!F$9,3,IF(K702&lt;Benchmarks!G$9,4,IF(K702&lt;Benchmarks!H$9,5,6))))))</f>
        <v>3</v>
      </c>
      <c r="M702" s="62">
        <v>0.9343065693</v>
      </c>
      <c r="N702" s="46">
        <f t="shared" si="100"/>
        <v>2.8029197079000001</v>
      </c>
      <c r="O702" s="60">
        <v>1.0369999999999999</v>
      </c>
      <c r="P702" s="47">
        <f>IF(O702&lt;Benchmarks!C$8,0,IF(O702&lt;Benchmarks!D$8,1,IF(O702&lt;Benchmarks!E$8,2,IF(O702&lt;Benchmarks!F$8,3,IF(O702&lt;Benchmarks!G$8,4,IF(O702&lt;Benchmarks!H$8,5,6))))))</f>
        <v>1</v>
      </c>
      <c r="Q702" s="62">
        <v>1</v>
      </c>
      <c r="R702" s="46">
        <f t="shared" si="101"/>
        <v>1</v>
      </c>
      <c r="S702" s="60">
        <v>0.38900000000000001</v>
      </c>
      <c r="T702" s="47">
        <f>IF(S702&lt;Benchmarks!C$7,0,IF(S702&lt;Benchmarks!D$7,1,IF(S702&lt;Benchmarks!E$7,2,IF(S702&lt;Benchmarks!F$7,3,IF(S702&lt;Benchmarks!G$7,4,IF(S702&lt;Benchmarks!H$7,5,6))))))</f>
        <v>2</v>
      </c>
      <c r="U702" s="62">
        <v>1</v>
      </c>
      <c r="V702" s="46">
        <f t="shared" si="102"/>
        <v>2</v>
      </c>
      <c r="W702" s="60">
        <v>3.8849999999999998</v>
      </c>
      <c r="X702" s="44">
        <f>IF(W702&lt;Benchmarks!C$5,0,IF(W702&lt;Benchmarks!D$5,1,IF(W702&lt;Benchmarks!E$5,2,IF(W702&lt;Benchmarks!F$5,3,IF(W702&lt;Benchmarks!G$5,4,IF(W702&lt;Benchmarks!H$5,5,6))))))</f>
        <v>2</v>
      </c>
      <c r="Y702" s="62">
        <v>0.90145985399999995</v>
      </c>
      <c r="Z702" s="46">
        <f t="shared" si="103"/>
        <v>1.8029197079999999</v>
      </c>
      <c r="AA702" s="60">
        <v>3.4289999999999998</v>
      </c>
      <c r="AB702" s="44">
        <f>IF(AA702&lt;Benchmarks!C$6,0,IF(AA702&lt;Benchmarks!D$6,1,IF(AA702&lt;Benchmarks!E$6,2,IF(AA702&lt;Benchmarks!F$6,3,IF(AA702&lt;Benchmarks!G$6,4,IF(AA702&lt;Benchmarks!H$6,5,6))))))</f>
        <v>1</v>
      </c>
      <c r="AC702" s="62">
        <v>0.6538461538</v>
      </c>
      <c r="AD702" s="46">
        <f t="shared" si="104"/>
        <v>0.6538461538</v>
      </c>
      <c r="AE702" s="46">
        <f t="shared" si="105"/>
        <v>8.2596855697000002</v>
      </c>
      <c r="AF702" s="58">
        <v>30</v>
      </c>
      <c r="AG702" s="48">
        <f t="shared" si="106"/>
        <v>0.27532285232333337</v>
      </c>
      <c r="AH702" s="58">
        <v>18</v>
      </c>
      <c r="AI702" s="58">
        <v>0</v>
      </c>
      <c r="AJ702" s="58">
        <v>247</v>
      </c>
      <c r="AK702" s="58">
        <v>0</v>
      </c>
      <c r="AL702" s="62">
        <v>7.2870000000000004E-2</v>
      </c>
      <c r="AM702" s="58">
        <v>0</v>
      </c>
      <c r="AN702" s="58">
        <v>17</v>
      </c>
      <c r="AO702" s="58">
        <v>0</v>
      </c>
      <c r="AP702" s="58">
        <v>291</v>
      </c>
      <c r="AQ702" s="58">
        <v>0</v>
      </c>
      <c r="AR702" s="62">
        <v>5.842E-2</v>
      </c>
      <c r="AS702" s="58">
        <v>0</v>
      </c>
      <c r="AT702" s="62">
        <v>0.2364588447</v>
      </c>
      <c r="AU702" s="58">
        <v>0</v>
      </c>
      <c r="AV702" s="58">
        <v>2</v>
      </c>
      <c r="AW702" s="58">
        <v>2</v>
      </c>
      <c r="AX702" s="58">
        <v>2</v>
      </c>
      <c r="AY702" s="171"/>
      <c r="AZ702" s="58">
        <v>1</v>
      </c>
      <c r="BA702" s="58">
        <v>76</v>
      </c>
      <c r="BB702" s="58">
        <v>0</v>
      </c>
      <c r="BC702" s="111"/>
      <c r="BD702" s="58">
        <v>1</v>
      </c>
      <c r="BE702" s="111"/>
      <c r="BF702" s="58">
        <v>2</v>
      </c>
      <c r="BG702" s="58">
        <v>5</v>
      </c>
      <c r="BH702" s="58">
        <v>6</v>
      </c>
      <c r="BI702" s="58">
        <v>6</v>
      </c>
      <c r="BJ702" s="58">
        <v>6</v>
      </c>
      <c r="BK702" s="175"/>
      <c r="BL702" s="61">
        <v>1</v>
      </c>
      <c r="BM702" s="61">
        <v>286</v>
      </c>
      <c r="BN702" s="64">
        <v>0</v>
      </c>
      <c r="BO702" s="112"/>
      <c r="BP702" s="58">
        <v>1</v>
      </c>
      <c r="BQ702" s="175"/>
      <c r="BR702" s="61">
        <v>1</v>
      </c>
      <c r="BS702" s="61">
        <v>322</v>
      </c>
      <c r="BT702" s="64">
        <v>0</v>
      </c>
      <c r="BU702" s="112"/>
      <c r="BV702" s="64">
        <v>1</v>
      </c>
      <c r="BW702" s="112"/>
      <c r="BX702" s="172"/>
      <c r="BY702" s="64">
        <v>4</v>
      </c>
      <c r="BZ702" s="64">
        <v>0</v>
      </c>
      <c r="CA702" s="64">
        <v>4</v>
      </c>
      <c r="CB702" s="65">
        <v>20</v>
      </c>
      <c r="CC702" s="61">
        <v>0</v>
      </c>
      <c r="CD702" s="61">
        <v>245</v>
      </c>
      <c r="CE702" s="64">
        <v>0</v>
      </c>
      <c r="CF702" s="63">
        <v>8.1629999999999994E-2</v>
      </c>
      <c r="CG702" s="58">
        <v>0</v>
      </c>
      <c r="CH702" s="58">
        <v>24</v>
      </c>
      <c r="CI702" s="58">
        <v>0</v>
      </c>
      <c r="CJ702" s="58">
        <v>259</v>
      </c>
      <c r="CK702" s="58">
        <v>0</v>
      </c>
      <c r="CL702" s="63">
        <v>9.2660000000000006E-2</v>
      </c>
      <c r="CM702" s="58">
        <v>0</v>
      </c>
      <c r="CN702" s="112"/>
      <c r="CO702" s="171"/>
      <c r="CP702" s="58">
        <v>2</v>
      </c>
      <c r="CQ702" s="58">
        <v>0</v>
      </c>
      <c r="CR702" s="58">
        <v>2</v>
      </c>
      <c r="CS702" s="64">
        <v>12</v>
      </c>
      <c r="CT702" s="64">
        <v>17</v>
      </c>
      <c r="CU702" s="63">
        <v>0.70588235290000001</v>
      </c>
      <c r="CV702" s="62">
        <v>0.96341463409999994</v>
      </c>
      <c r="CW702" s="62">
        <v>0.70588235290000001</v>
      </c>
      <c r="CX702" s="46">
        <f t="shared" si="107"/>
        <v>7.2272248734875006</v>
      </c>
      <c r="CY702" s="60">
        <v>0</v>
      </c>
      <c r="CZ702" s="60">
        <v>0</v>
      </c>
      <c r="DA702" s="46">
        <f t="shared" si="108"/>
        <v>14.117647057999999</v>
      </c>
      <c r="DB702" s="60">
        <v>0</v>
      </c>
      <c r="DC702" s="60">
        <v>0</v>
      </c>
      <c r="DD702" s="66">
        <v>0</v>
      </c>
      <c r="DE702" s="49">
        <f t="shared" si="109"/>
        <v>0.46151074446459461</v>
      </c>
    </row>
    <row r="703" spans="1:109" x14ac:dyDescent="0.45">
      <c r="A703" s="56" t="s">
        <v>3661</v>
      </c>
      <c r="B703" s="57" t="s">
        <v>3662</v>
      </c>
      <c r="C703" s="56" t="s">
        <v>3663</v>
      </c>
      <c r="D703" s="56" t="s">
        <v>3664</v>
      </c>
      <c r="E703" s="56" t="s">
        <v>3665</v>
      </c>
      <c r="F703" s="56" t="s">
        <v>3322</v>
      </c>
      <c r="G703" s="56" t="s">
        <v>3334</v>
      </c>
      <c r="H703" s="56" t="s">
        <v>142</v>
      </c>
      <c r="I703" s="58">
        <v>0</v>
      </c>
      <c r="J703" s="59">
        <v>99</v>
      </c>
      <c r="K703" s="60">
        <v>2.9449999999999998</v>
      </c>
      <c r="L703" s="47">
        <f>IF(K703&lt;Benchmarks!C$9,0,IF(K703&lt;Benchmarks!D$9,1,IF(K703&lt;Benchmarks!E$9,2,IF(K703&lt;Benchmarks!F$9,3,IF(K703&lt;Benchmarks!G$9,4,IF(K703&lt;Benchmarks!H$9,5,6))))))</f>
        <v>5</v>
      </c>
      <c r="M703" s="62">
        <v>0.82481751820000004</v>
      </c>
      <c r="N703" s="46">
        <f t="shared" si="100"/>
        <v>4.1240875910000003</v>
      </c>
      <c r="O703" s="60">
        <v>0.78900000000000003</v>
      </c>
      <c r="P703" s="47">
        <f>IF(O703&lt;Benchmarks!C$8,0,IF(O703&lt;Benchmarks!D$8,1,IF(O703&lt;Benchmarks!E$8,2,IF(O703&lt;Benchmarks!F$8,3,IF(O703&lt;Benchmarks!G$8,4,IF(O703&lt;Benchmarks!H$8,5,6))))))</f>
        <v>0</v>
      </c>
      <c r="Q703" s="62">
        <v>1</v>
      </c>
      <c r="R703" s="46">
        <f t="shared" si="101"/>
        <v>0</v>
      </c>
      <c r="S703" s="60">
        <v>0.69099999999999995</v>
      </c>
      <c r="T703" s="47">
        <f>IF(S703&lt;Benchmarks!C$7,0,IF(S703&lt;Benchmarks!D$7,1,IF(S703&lt;Benchmarks!E$7,2,IF(S703&lt;Benchmarks!F$7,3,IF(S703&lt;Benchmarks!G$7,4,IF(S703&lt;Benchmarks!H$7,5,6))))))</f>
        <v>5</v>
      </c>
      <c r="U703" s="62">
        <v>1</v>
      </c>
      <c r="V703" s="46">
        <f t="shared" si="102"/>
        <v>5</v>
      </c>
      <c r="W703" s="60">
        <v>4.4249999999999998</v>
      </c>
      <c r="X703" s="44">
        <f>IF(W703&lt;Benchmarks!C$5,0,IF(W703&lt;Benchmarks!D$5,1,IF(W703&lt;Benchmarks!E$5,2,IF(W703&lt;Benchmarks!F$5,3,IF(W703&lt;Benchmarks!G$5,4,IF(W703&lt;Benchmarks!H$5,5,6))))))</f>
        <v>5</v>
      </c>
      <c r="Y703" s="62">
        <v>0.55839416060000002</v>
      </c>
      <c r="Z703" s="46">
        <f t="shared" si="103"/>
        <v>2.7919708029999999</v>
      </c>
      <c r="AA703" s="60">
        <v>3.9609999999999999</v>
      </c>
      <c r="AB703" s="44">
        <f>IF(AA703&lt;Benchmarks!C$6,0,IF(AA703&lt;Benchmarks!D$6,1,IF(AA703&lt;Benchmarks!E$6,2,IF(AA703&lt;Benchmarks!F$6,3,IF(AA703&lt;Benchmarks!G$6,4,IF(AA703&lt;Benchmarks!H$6,5,6))))))</f>
        <v>5</v>
      </c>
      <c r="AC703" s="62">
        <v>0.2307692308</v>
      </c>
      <c r="AD703" s="46">
        <f t="shared" si="104"/>
        <v>1.153846154</v>
      </c>
      <c r="AE703" s="46">
        <f t="shared" si="105"/>
        <v>13.069904548</v>
      </c>
      <c r="AF703" s="58">
        <v>30</v>
      </c>
      <c r="AG703" s="48">
        <f t="shared" si="106"/>
        <v>0.43566348493333334</v>
      </c>
      <c r="AH703" s="58">
        <v>15</v>
      </c>
      <c r="AI703" s="58">
        <v>0</v>
      </c>
      <c r="AJ703" s="58">
        <v>338</v>
      </c>
      <c r="AK703" s="58">
        <v>0</v>
      </c>
      <c r="AL703" s="62">
        <v>4.4380000000000003E-2</v>
      </c>
      <c r="AM703" s="58">
        <v>0</v>
      </c>
      <c r="AN703" s="58">
        <v>15</v>
      </c>
      <c r="AO703" s="58">
        <v>0</v>
      </c>
      <c r="AP703" s="58">
        <v>358</v>
      </c>
      <c r="AQ703" s="58">
        <v>0</v>
      </c>
      <c r="AR703" s="62">
        <v>4.19E-2</v>
      </c>
      <c r="AS703" s="58">
        <v>0</v>
      </c>
      <c r="AT703" s="62">
        <v>7.6026977300000007E-2</v>
      </c>
      <c r="AU703" s="58">
        <v>0</v>
      </c>
      <c r="AV703" s="58">
        <v>3</v>
      </c>
      <c r="AW703" s="58">
        <v>0</v>
      </c>
      <c r="AX703" s="58">
        <v>3</v>
      </c>
      <c r="AY703" s="171"/>
      <c r="AZ703" s="58">
        <v>1</v>
      </c>
      <c r="BA703" s="58">
        <v>86</v>
      </c>
      <c r="BB703" s="58">
        <v>0</v>
      </c>
      <c r="BC703" s="111"/>
      <c r="BD703" s="58">
        <v>1</v>
      </c>
      <c r="BE703" s="111"/>
      <c r="BF703" s="58">
        <v>2</v>
      </c>
      <c r="BG703" s="58">
        <v>5</v>
      </c>
      <c r="BH703" s="58">
        <v>6</v>
      </c>
      <c r="BI703" s="58">
        <v>6</v>
      </c>
      <c r="BJ703" s="58">
        <v>6</v>
      </c>
      <c r="BK703" s="175"/>
      <c r="BL703" s="61">
        <v>1</v>
      </c>
      <c r="BM703" s="61">
        <v>347</v>
      </c>
      <c r="BN703" s="64">
        <v>0</v>
      </c>
      <c r="BO703" s="112"/>
      <c r="BP703" s="58">
        <v>1</v>
      </c>
      <c r="BQ703" s="175"/>
      <c r="BR703" s="61">
        <v>1</v>
      </c>
      <c r="BS703" s="61">
        <v>367</v>
      </c>
      <c r="BT703" s="64">
        <v>0</v>
      </c>
      <c r="BU703" s="112"/>
      <c r="BV703" s="64">
        <v>1</v>
      </c>
      <c r="BW703" s="112"/>
      <c r="BX703" s="172"/>
      <c r="BY703" s="64">
        <v>0</v>
      </c>
      <c r="BZ703" s="64">
        <v>0</v>
      </c>
      <c r="CA703" s="64">
        <v>0</v>
      </c>
      <c r="CB703" s="65">
        <v>17</v>
      </c>
      <c r="CC703" s="61">
        <v>0</v>
      </c>
      <c r="CD703" s="61">
        <v>133</v>
      </c>
      <c r="CE703" s="64">
        <v>0</v>
      </c>
      <c r="CF703" s="63">
        <v>0.12781999999999999</v>
      </c>
      <c r="CG703" s="58">
        <v>0</v>
      </c>
      <c r="CH703" s="171"/>
      <c r="CI703" s="58">
        <v>1</v>
      </c>
      <c r="CJ703" s="58">
        <v>140</v>
      </c>
      <c r="CK703" s="58">
        <v>0</v>
      </c>
      <c r="CL703" s="112"/>
      <c r="CM703" s="58">
        <v>1</v>
      </c>
      <c r="CN703" s="112"/>
      <c r="CO703" s="58">
        <v>2</v>
      </c>
      <c r="CP703" s="58">
        <v>4</v>
      </c>
      <c r="CQ703" s="58">
        <v>5</v>
      </c>
      <c r="CR703" s="58">
        <v>5</v>
      </c>
      <c r="CS703" s="64">
        <v>11</v>
      </c>
      <c r="CT703" s="64">
        <v>17</v>
      </c>
      <c r="CU703" s="63">
        <v>0.64705882349999999</v>
      </c>
      <c r="CV703" s="62">
        <v>1</v>
      </c>
      <c r="CW703" s="62">
        <v>0.64705882349999999</v>
      </c>
      <c r="CX703" s="46">
        <f t="shared" si="107"/>
        <v>11.436166479500001</v>
      </c>
      <c r="CY703" s="60">
        <v>0</v>
      </c>
      <c r="CZ703" s="60">
        <v>0</v>
      </c>
      <c r="DA703" s="46">
        <f t="shared" si="108"/>
        <v>12.94117647</v>
      </c>
      <c r="DB703" s="60">
        <v>0</v>
      </c>
      <c r="DC703" s="60">
        <v>0</v>
      </c>
      <c r="DD703" s="66">
        <v>0</v>
      </c>
      <c r="DE703" s="49">
        <f t="shared" si="109"/>
        <v>0.52707768539459465</v>
      </c>
    </row>
    <row r="704" spans="1:109" x14ac:dyDescent="0.45">
      <c r="A704" s="56" t="s">
        <v>3666</v>
      </c>
      <c r="B704" s="57" t="s">
        <v>3667</v>
      </c>
      <c r="C704" s="56" t="s">
        <v>3668</v>
      </c>
      <c r="D704" s="56" t="s">
        <v>3669</v>
      </c>
      <c r="E704" s="56" t="s">
        <v>3670</v>
      </c>
      <c r="F704" s="56" t="s">
        <v>3322</v>
      </c>
      <c r="G704" s="56" t="s">
        <v>3334</v>
      </c>
      <c r="H704" s="56" t="s">
        <v>142</v>
      </c>
      <c r="I704" s="58">
        <v>0</v>
      </c>
      <c r="J704" s="59">
        <v>138</v>
      </c>
      <c r="K704" s="60">
        <v>1.9219999999999999</v>
      </c>
      <c r="L704" s="47">
        <f>IF(K704&lt;Benchmarks!C$9,0,IF(K704&lt;Benchmarks!D$9,1,IF(K704&lt;Benchmarks!E$9,2,IF(K704&lt;Benchmarks!F$9,3,IF(K704&lt;Benchmarks!G$9,4,IF(K704&lt;Benchmarks!H$9,5,6))))))</f>
        <v>0</v>
      </c>
      <c r="M704" s="62">
        <v>0.96350364960000001</v>
      </c>
      <c r="N704" s="46">
        <f t="shared" si="100"/>
        <v>0</v>
      </c>
      <c r="O704" s="60">
        <v>1.006</v>
      </c>
      <c r="P704" s="47">
        <f>IF(O704&lt;Benchmarks!C$8,0,IF(O704&lt;Benchmarks!D$8,1,IF(O704&lt;Benchmarks!E$8,2,IF(O704&lt;Benchmarks!F$8,3,IF(O704&lt;Benchmarks!G$8,4,IF(O704&lt;Benchmarks!H$8,5,6))))))</f>
        <v>1</v>
      </c>
      <c r="Q704" s="62">
        <v>1</v>
      </c>
      <c r="R704" s="46">
        <f t="shared" si="101"/>
        <v>1</v>
      </c>
      <c r="S704" s="60">
        <v>0.52200000000000002</v>
      </c>
      <c r="T704" s="47">
        <f>IF(S704&lt;Benchmarks!C$7,0,IF(S704&lt;Benchmarks!D$7,1,IF(S704&lt;Benchmarks!E$7,2,IF(S704&lt;Benchmarks!F$7,3,IF(S704&lt;Benchmarks!G$7,4,IF(S704&lt;Benchmarks!H$7,5,6))))))</f>
        <v>4</v>
      </c>
      <c r="U704" s="62">
        <v>1</v>
      </c>
      <c r="V704" s="46">
        <f t="shared" si="102"/>
        <v>4</v>
      </c>
      <c r="W704" s="60">
        <v>3.4510000000000001</v>
      </c>
      <c r="X704" s="44">
        <f>IF(W704&lt;Benchmarks!C$5,0,IF(W704&lt;Benchmarks!D$5,1,IF(W704&lt;Benchmarks!E$5,2,IF(W704&lt;Benchmarks!F$5,3,IF(W704&lt;Benchmarks!G$5,4,IF(W704&lt;Benchmarks!H$5,5,6))))))</f>
        <v>0</v>
      </c>
      <c r="Y704" s="62">
        <v>1</v>
      </c>
      <c r="Z704" s="46">
        <f t="shared" si="103"/>
        <v>0</v>
      </c>
      <c r="AA704" s="60">
        <v>3.242</v>
      </c>
      <c r="AB704" s="44">
        <f>IF(AA704&lt;Benchmarks!C$6,0,IF(AA704&lt;Benchmarks!D$6,1,IF(AA704&lt;Benchmarks!E$6,2,IF(AA704&lt;Benchmarks!F$6,3,IF(AA704&lt;Benchmarks!G$6,4,IF(AA704&lt;Benchmarks!H$6,5,6))))))</f>
        <v>0</v>
      </c>
      <c r="AC704" s="62">
        <v>1</v>
      </c>
      <c r="AD704" s="46">
        <f t="shared" si="104"/>
        <v>0</v>
      </c>
      <c r="AE704" s="46">
        <f t="shared" si="105"/>
        <v>5</v>
      </c>
      <c r="AF704" s="58">
        <v>30</v>
      </c>
      <c r="AG704" s="48">
        <f t="shared" si="106"/>
        <v>0.16666666666666666</v>
      </c>
      <c r="AH704" s="58">
        <v>14</v>
      </c>
      <c r="AI704" s="58">
        <v>0</v>
      </c>
      <c r="AJ704" s="58">
        <v>345</v>
      </c>
      <c r="AK704" s="58">
        <v>0</v>
      </c>
      <c r="AL704" s="62">
        <v>4.0579999999999998E-2</v>
      </c>
      <c r="AM704" s="58">
        <v>0</v>
      </c>
      <c r="AN704" s="171"/>
      <c r="AO704" s="58">
        <v>1</v>
      </c>
      <c r="AP704" s="58">
        <v>394</v>
      </c>
      <c r="AQ704" s="58">
        <v>0</v>
      </c>
      <c r="AR704" s="111"/>
      <c r="AS704" s="58">
        <v>1</v>
      </c>
      <c r="AT704" s="111"/>
      <c r="AU704" s="58">
        <v>2</v>
      </c>
      <c r="AV704" s="58">
        <v>5</v>
      </c>
      <c r="AW704" s="58">
        <v>6</v>
      </c>
      <c r="AX704" s="58">
        <v>6</v>
      </c>
      <c r="AY704" s="171"/>
      <c r="AZ704" s="58">
        <v>1</v>
      </c>
      <c r="BA704" s="58">
        <v>97</v>
      </c>
      <c r="BB704" s="58">
        <v>0</v>
      </c>
      <c r="BC704" s="111"/>
      <c r="BD704" s="58">
        <v>1</v>
      </c>
      <c r="BE704" s="111"/>
      <c r="BF704" s="58">
        <v>2</v>
      </c>
      <c r="BG704" s="58">
        <v>5</v>
      </c>
      <c r="BH704" s="58">
        <v>6</v>
      </c>
      <c r="BI704" s="58">
        <v>6</v>
      </c>
      <c r="BJ704" s="58">
        <v>6</v>
      </c>
      <c r="BK704" s="175"/>
      <c r="BL704" s="61">
        <v>1</v>
      </c>
      <c r="BM704" s="61">
        <v>374</v>
      </c>
      <c r="BN704" s="64">
        <v>0</v>
      </c>
      <c r="BO704" s="112"/>
      <c r="BP704" s="58">
        <v>1</v>
      </c>
      <c r="BQ704" s="175"/>
      <c r="BR704" s="61">
        <v>1</v>
      </c>
      <c r="BS704" s="61">
        <v>405</v>
      </c>
      <c r="BT704" s="64">
        <v>0</v>
      </c>
      <c r="BU704" s="112"/>
      <c r="BV704" s="64">
        <v>1</v>
      </c>
      <c r="BW704" s="112"/>
      <c r="BX704" s="172"/>
      <c r="BY704" s="64">
        <v>1</v>
      </c>
      <c r="BZ704" s="64">
        <v>0</v>
      </c>
      <c r="CA704" s="64">
        <v>1</v>
      </c>
      <c r="CB704" s="65">
        <v>29</v>
      </c>
      <c r="CC704" s="61">
        <v>0</v>
      </c>
      <c r="CD704" s="61">
        <v>348</v>
      </c>
      <c r="CE704" s="64">
        <v>0</v>
      </c>
      <c r="CF704" s="63">
        <v>8.3330000000000001E-2</v>
      </c>
      <c r="CG704" s="58">
        <v>0</v>
      </c>
      <c r="CH704" s="58">
        <v>29</v>
      </c>
      <c r="CI704" s="58">
        <v>0</v>
      </c>
      <c r="CJ704" s="58">
        <v>373</v>
      </c>
      <c r="CK704" s="58">
        <v>0</v>
      </c>
      <c r="CL704" s="63">
        <v>7.775E-2</v>
      </c>
      <c r="CM704" s="58">
        <v>0</v>
      </c>
      <c r="CN704" s="63">
        <v>0.1400250941</v>
      </c>
      <c r="CO704" s="58">
        <v>0</v>
      </c>
      <c r="CP704" s="58">
        <v>3</v>
      </c>
      <c r="CQ704" s="58">
        <v>1</v>
      </c>
      <c r="CR704" s="58">
        <v>3</v>
      </c>
      <c r="CS704" s="64">
        <v>10</v>
      </c>
      <c r="CT704" s="64">
        <v>17</v>
      </c>
      <c r="CU704" s="63">
        <v>0.58823529409999997</v>
      </c>
      <c r="CV704" s="62">
        <v>0.9756097561</v>
      </c>
      <c r="CW704" s="62">
        <v>0.58823529409999997</v>
      </c>
      <c r="CX704" s="46">
        <f t="shared" si="107"/>
        <v>4.375</v>
      </c>
      <c r="CY704" s="60">
        <v>0</v>
      </c>
      <c r="CZ704" s="60">
        <v>0</v>
      </c>
      <c r="DA704" s="46">
        <f t="shared" si="108"/>
        <v>11.764705881999999</v>
      </c>
      <c r="DB704" s="60">
        <v>0</v>
      </c>
      <c r="DC704" s="60">
        <v>0</v>
      </c>
      <c r="DD704" s="66">
        <v>0</v>
      </c>
      <c r="DE704" s="49">
        <f t="shared" si="109"/>
        <v>0.34896661366486487</v>
      </c>
    </row>
    <row r="705" spans="1:109" x14ac:dyDescent="0.45">
      <c r="A705" s="56" t="s">
        <v>3671</v>
      </c>
      <c r="B705" s="57" t="s">
        <v>3672</v>
      </c>
      <c r="C705" s="56" t="s">
        <v>3673</v>
      </c>
      <c r="D705" s="56" t="s">
        <v>3674</v>
      </c>
      <c r="E705" s="56" t="s">
        <v>3675</v>
      </c>
      <c r="F705" s="56" t="s">
        <v>3322</v>
      </c>
      <c r="G705" s="56" t="s">
        <v>3640</v>
      </c>
      <c r="H705" s="56" t="s">
        <v>142</v>
      </c>
      <c r="I705" s="58">
        <v>0</v>
      </c>
      <c r="J705" s="59">
        <v>53</v>
      </c>
      <c r="K705" s="60">
        <v>2.4390000000000001</v>
      </c>
      <c r="L705" s="47">
        <f>IF(K705&lt;Benchmarks!C$9,0,IF(K705&lt;Benchmarks!D$9,1,IF(K705&lt;Benchmarks!E$9,2,IF(K705&lt;Benchmarks!F$9,3,IF(K705&lt;Benchmarks!G$9,4,IF(K705&lt;Benchmarks!H$9,5,6))))))</f>
        <v>2</v>
      </c>
      <c r="M705" s="62">
        <v>0.79927007299999997</v>
      </c>
      <c r="N705" s="46">
        <f t="shared" si="100"/>
        <v>1.5985401459999999</v>
      </c>
      <c r="O705" s="60">
        <v>0.253</v>
      </c>
      <c r="P705" s="47">
        <f>IF(O705&lt;Benchmarks!C$8,0,IF(O705&lt;Benchmarks!D$8,1,IF(O705&lt;Benchmarks!E$8,2,IF(O705&lt;Benchmarks!F$8,3,IF(O705&lt;Benchmarks!G$8,4,IF(O705&lt;Benchmarks!H$8,5,6))))))</f>
        <v>0</v>
      </c>
      <c r="Q705" s="62">
        <v>1</v>
      </c>
      <c r="R705" s="46">
        <f t="shared" si="101"/>
        <v>0</v>
      </c>
      <c r="S705" s="60">
        <v>1.5009999999999999</v>
      </c>
      <c r="T705" s="47">
        <f>IF(S705&lt;Benchmarks!C$7,0,IF(S705&lt;Benchmarks!D$7,1,IF(S705&lt;Benchmarks!E$7,2,IF(S705&lt;Benchmarks!F$7,3,IF(S705&lt;Benchmarks!G$7,4,IF(S705&lt;Benchmarks!H$7,5,6))))))</f>
        <v>6</v>
      </c>
      <c r="U705" s="62">
        <v>1</v>
      </c>
      <c r="V705" s="46">
        <f t="shared" si="102"/>
        <v>6</v>
      </c>
      <c r="W705" s="60">
        <v>4.1929999999999996</v>
      </c>
      <c r="X705" s="44">
        <f>IF(W705&lt;Benchmarks!C$5,0,IF(W705&lt;Benchmarks!D$5,1,IF(W705&lt;Benchmarks!E$5,2,IF(W705&lt;Benchmarks!F$5,3,IF(W705&lt;Benchmarks!G$5,4,IF(W705&lt;Benchmarks!H$5,5,6))))))</f>
        <v>4</v>
      </c>
      <c r="Y705" s="62">
        <v>0.96715328469999995</v>
      </c>
      <c r="Z705" s="46">
        <f t="shared" si="103"/>
        <v>3.8686131387999998</v>
      </c>
      <c r="AA705" s="60">
        <v>3.73</v>
      </c>
      <c r="AB705" s="44">
        <f>IF(AA705&lt;Benchmarks!C$6,0,IF(AA705&lt;Benchmarks!D$6,1,IF(AA705&lt;Benchmarks!E$6,2,IF(AA705&lt;Benchmarks!F$6,3,IF(AA705&lt;Benchmarks!G$6,4,IF(AA705&lt;Benchmarks!H$6,5,6))))))</f>
        <v>3</v>
      </c>
      <c r="AC705" s="62">
        <v>0.8846153846</v>
      </c>
      <c r="AD705" s="46">
        <f t="shared" si="104"/>
        <v>2.6538461538</v>
      </c>
      <c r="AE705" s="46">
        <f t="shared" si="105"/>
        <v>14.1209994386</v>
      </c>
      <c r="AF705" s="58">
        <v>30</v>
      </c>
      <c r="AG705" s="48">
        <f t="shared" si="106"/>
        <v>0.47069998128666668</v>
      </c>
      <c r="AH705" s="58">
        <v>15</v>
      </c>
      <c r="AI705" s="58">
        <v>0</v>
      </c>
      <c r="AJ705" s="58">
        <v>141</v>
      </c>
      <c r="AK705" s="58">
        <v>0</v>
      </c>
      <c r="AL705" s="62">
        <v>0.10638</v>
      </c>
      <c r="AM705" s="58">
        <v>0</v>
      </c>
      <c r="AN705" s="58">
        <v>19</v>
      </c>
      <c r="AO705" s="58">
        <v>0</v>
      </c>
      <c r="AP705" s="58">
        <v>141</v>
      </c>
      <c r="AQ705" s="58">
        <v>0</v>
      </c>
      <c r="AR705" s="62">
        <v>0.13475000000000001</v>
      </c>
      <c r="AS705" s="58">
        <v>0</v>
      </c>
      <c r="AT705" s="111"/>
      <c r="AU705" s="171"/>
      <c r="AV705" s="58">
        <v>0</v>
      </c>
      <c r="AW705" s="58">
        <v>0</v>
      </c>
      <c r="AX705" s="58">
        <v>0</v>
      </c>
      <c r="AY705" s="171"/>
      <c r="AZ705" s="58">
        <v>1</v>
      </c>
      <c r="BA705" s="58">
        <v>38</v>
      </c>
      <c r="BB705" s="58">
        <v>0</v>
      </c>
      <c r="BC705" s="111"/>
      <c r="BD705" s="58">
        <v>1</v>
      </c>
      <c r="BE705" s="111"/>
      <c r="BF705" s="58">
        <v>2</v>
      </c>
      <c r="BG705" s="58">
        <v>0</v>
      </c>
      <c r="BH705" s="58">
        <v>0</v>
      </c>
      <c r="BI705" s="58">
        <v>0</v>
      </c>
      <c r="BJ705" s="58">
        <v>0</v>
      </c>
      <c r="BK705" s="175"/>
      <c r="BL705" s="61">
        <v>1</v>
      </c>
      <c r="BM705" s="61">
        <v>163</v>
      </c>
      <c r="BN705" s="64">
        <v>0</v>
      </c>
      <c r="BO705" s="112"/>
      <c r="BP705" s="58">
        <v>1</v>
      </c>
      <c r="BQ705" s="61">
        <v>0</v>
      </c>
      <c r="BR705" s="61">
        <v>0</v>
      </c>
      <c r="BS705" s="61">
        <v>153</v>
      </c>
      <c r="BT705" s="64">
        <v>0</v>
      </c>
      <c r="BU705" s="63">
        <v>0</v>
      </c>
      <c r="BV705" s="64">
        <v>0</v>
      </c>
      <c r="BW705" s="112"/>
      <c r="BX705" s="64">
        <v>2</v>
      </c>
      <c r="BY705" s="64">
        <v>6</v>
      </c>
      <c r="BZ705" s="64">
        <v>6</v>
      </c>
      <c r="CA705" s="64">
        <v>6</v>
      </c>
      <c r="CB705" s="65">
        <v>33</v>
      </c>
      <c r="CC705" s="61">
        <v>0</v>
      </c>
      <c r="CD705" s="61">
        <v>131</v>
      </c>
      <c r="CE705" s="64">
        <v>0</v>
      </c>
      <c r="CF705" s="63">
        <v>0.25191000000000002</v>
      </c>
      <c r="CG705" s="58">
        <v>0</v>
      </c>
      <c r="CH705" s="58">
        <v>18</v>
      </c>
      <c r="CI705" s="58">
        <v>0</v>
      </c>
      <c r="CJ705" s="58">
        <v>120</v>
      </c>
      <c r="CK705" s="58">
        <v>0</v>
      </c>
      <c r="CL705" s="63">
        <v>0.15</v>
      </c>
      <c r="CM705" s="58">
        <v>0</v>
      </c>
      <c r="CN705" s="63">
        <v>0.4889411313</v>
      </c>
      <c r="CO705" s="58">
        <v>0</v>
      </c>
      <c r="CP705" s="58">
        <v>0</v>
      </c>
      <c r="CQ705" s="58">
        <v>4</v>
      </c>
      <c r="CR705" s="58">
        <v>4</v>
      </c>
      <c r="CS705" s="64">
        <v>10</v>
      </c>
      <c r="CT705" s="64">
        <v>17</v>
      </c>
      <c r="CU705" s="63">
        <v>0.58823529409999997</v>
      </c>
      <c r="CV705" s="62">
        <v>0.91249999999999998</v>
      </c>
      <c r="CW705" s="62">
        <v>0.29411764709999999</v>
      </c>
      <c r="CX705" s="46">
        <f t="shared" si="107"/>
        <v>12.355874508775001</v>
      </c>
      <c r="CY705" s="60">
        <v>0</v>
      </c>
      <c r="CZ705" s="60">
        <v>0</v>
      </c>
      <c r="DA705" s="46">
        <f t="shared" si="108"/>
        <v>5.8823529419999998</v>
      </c>
      <c r="DB705" s="60">
        <v>0</v>
      </c>
      <c r="DC705" s="60">
        <v>0</v>
      </c>
      <c r="DD705" s="66">
        <v>0</v>
      </c>
      <c r="DE705" s="49">
        <f t="shared" si="109"/>
        <v>0.39434005298972974</v>
      </c>
    </row>
    <row r="706" spans="1:109" x14ac:dyDescent="0.45">
      <c r="A706" s="56" t="s">
        <v>3676</v>
      </c>
      <c r="B706" s="57" t="s">
        <v>3677</v>
      </c>
      <c r="C706" s="56" t="s">
        <v>3678</v>
      </c>
      <c r="D706" s="56" t="s">
        <v>3679</v>
      </c>
      <c r="E706" s="56" t="s">
        <v>3680</v>
      </c>
      <c r="F706" s="56" t="s">
        <v>3322</v>
      </c>
      <c r="G706" s="56" t="s">
        <v>3334</v>
      </c>
      <c r="H706" s="56" t="s">
        <v>142</v>
      </c>
      <c r="I706" s="58">
        <v>0</v>
      </c>
      <c r="J706" s="59">
        <v>166</v>
      </c>
      <c r="K706" s="60">
        <v>3.8460000000000001</v>
      </c>
      <c r="L706" s="47">
        <f>IF(K706&lt;Benchmarks!C$9,0,IF(K706&lt;Benchmarks!D$9,1,IF(K706&lt;Benchmarks!E$9,2,IF(K706&lt;Benchmarks!F$9,3,IF(K706&lt;Benchmarks!G$9,4,IF(K706&lt;Benchmarks!H$9,5,6))))))</f>
        <v>6</v>
      </c>
      <c r="M706" s="62">
        <v>1</v>
      </c>
      <c r="N706" s="46">
        <f t="shared" si="100"/>
        <v>6</v>
      </c>
      <c r="O706" s="60">
        <v>1.464</v>
      </c>
      <c r="P706" s="47">
        <f>IF(O706&lt;Benchmarks!C$8,0,IF(O706&lt;Benchmarks!D$8,1,IF(O706&lt;Benchmarks!E$8,2,IF(O706&lt;Benchmarks!F$8,3,IF(O706&lt;Benchmarks!G$8,4,IF(O706&lt;Benchmarks!H$8,5,6))))))</f>
        <v>6</v>
      </c>
      <c r="Q706" s="62">
        <v>1</v>
      </c>
      <c r="R706" s="46">
        <f t="shared" si="101"/>
        <v>6</v>
      </c>
      <c r="S706" s="60">
        <v>0.55200000000000005</v>
      </c>
      <c r="T706" s="47">
        <f>IF(S706&lt;Benchmarks!C$7,0,IF(S706&lt;Benchmarks!D$7,1,IF(S706&lt;Benchmarks!E$7,2,IF(S706&lt;Benchmarks!F$7,3,IF(S706&lt;Benchmarks!G$7,4,IF(S706&lt;Benchmarks!H$7,5,6))))))</f>
        <v>5</v>
      </c>
      <c r="U706" s="62">
        <v>1</v>
      </c>
      <c r="V706" s="46">
        <f t="shared" si="102"/>
        <v>5</v>
      </c>
      <c r="W706" s="60">
        <v>5.8620000000000001</v>
      </c>
      <c r="X706" s="44">
        <f>IF(W706&lt;Benchmarks!C$5,0,IF(W706&lt;Benchmarks!D$5,1,IF(W706&lt;Benchmarks!E$5,2,IF(W706&lt;Benchmarks!F$5,3,IF(W706&lt;Benchmarks!G$5,4,IF(W706&lt;Benchmarks!H$5,5,6))))))</f>
        <v>6</v>
      </c>
      <c r="Y706" s="62">
        <v>1</v>
      </c>
      <c r="Z706" s="46">
        <f t="shared" si="103"/>
        <v>6</v>
      </c>
      <c r="AA706" s="60">
        <v>5.4210000000000003</v>
      </c>
      <c r="AB706" s="44">
        <f>IF(AA706&lt;Benchmarks!C$6,0,IF(AA706&lt;Benchmarks!D$6,1,IF(AA706&lt;Benchmarks!E$6,2,IF(AA706&lt;Benchmarks!F$6,3,IF(AA706&lt;Benchmarks!G$6,4,IF(AA706&lt;Benchmarks!H$6,5,6))))))</f>
        <v>6</v>
      </c>
      <c r="AC706" s="62">
        <v>1</v>
      </c>
      <c r="AD706" s="46">
        <f t="shared" si="104"/>
        <v>6</v>
      </c>
      <c r="AE706" s="46">
        <f t="shared" si="105"/>
        <v>29</v>
      </c>
      <c r="AF706" s="58">
        <v>30</v>
      </c>
      <c r="AG706" s="48">
        <f t="shared" si="106"/>
        <v>0.96666666666666667</v>
      </c>
      <c r="AH706" s="58">
        <v>19</v>
      </c>
      <c r="AI706" s="58">
        <v>0</v>
      </c>
      <c r="AJ706" s="58">
        <v>299</v>
      </c>
      <c r="AK706" s="58">
        <v>0</v>
      </c>
      <c r="AL706" s="62">
        <v>6.3549999999999995E-2</v>
      </c>
      <c r="AM706" s="58">
        <v>0</v>
      </c>
      <c r="AN706" s="58">
        <v>14</v>
      </c>
      <c r="AO706" s="58">
        <v>0</v>
      </c>
      <c r="AP706" s="58">
        <v>271</v>
      </c>
      <c r="AQ706" s="58">
        <v>0</v>
      </c>
      <c r="AR706" s="62">
        <v>5.1659999999999998E-2</v>
      </c>
      <c r="AS706" s="58">
        <v>0</v>
      </c>
      <c r="AT706" s="62">
        <v>0.2295810002</v>
      </c>
      <c r="AU706" s="58">
        <v>0</v>
      </c>
      <c r="AV706" s="58">
        <v>2</v>
      </c>
      <c r="AW706" s="58">
        <v>2</v>
      </c>
      <c r="AX706" s="58">
        <v>2</v>
      </c>
      <c r="AY706" s="171"/>
      <c r="AZ706" s="58">
        <v>1</v>
      </c>
      <c r="BA706" s="58">
        <v>65</v>
      </c>
      <c r="BB706" s="58">
        <v>0</v>
      </c>
      <c r="BC706" s="111"/>
      <c r="BD706" s="58">
        <v>1</v>
      </c>
      <c r="BE706" s="111"/>
      <c r="BF706" s="171"/>
      <c r="BG706" s="58">
        <v>0</v>
      </c>
      <c r="BH706" s="58">
        <v>0</v>
      </c>
      <c r="BI706" s="58">
        <v>0</v>
      </c>
      <c r="BJ706" s="58">
        <v>2</v>
      </c>
      <c r="BK706" s="175"/>
      <c r="BL706" s="61">
        <v>1</v>
      </c>
      <c r="BM706" s="61">
        <v>328</v>
      </c>
      <c r="BN706" s="64">
        <v>0</v>
      </c>
      <c r="BO706" s="112"/>
      <c r="BP706" s="58">
        <v>1</v>
      </c>
      <c r="BQ706" s="175"/>
      <c r="BR706" s="61">
        <v>1</v>
      </c>
      <c r="BS706" s="61">
        <v>299</v>
      </c>
      <c r="BT706" s="64">
        <v>0</v>
      </c>
      <c r="BU706" s="112"/>
      <c r="BV706" s="64">
        <v>1</v>
      </c>
      <c r="BW706" s="63">
        <v>0.68650421740000001</v>
      </c>
      <c r="BX706" s="64">
        <v>0</v>
      </c>
      <c r="BY706" s="64">
        <v>4</v>
      </c>
      <c r="BZ706" s="64">
        <v>5</v>
      </c>
      <c r="CA706" s="64">
        <v>5</v>
      </c>
      <c r="CB706" s="65">
        <v>45</v>
      </c>
      <c r="CC706" s="61">
        <v>0</v>
      </c>
      <c r="CD706" s="61">
        <v>328</v>
      </c>
      <c r="CE706" s="64">
        <v>0</v>
      </c>
      <c r="CF706" s="63">
        <v>0.13719999999999999</v>
      </c>
      <c r="CG706" s="58">
        <v>0</v>
      </c>
      <c r="CH706" s="58">
        <v>56</v>
      </c>
      <c r="CI706" s="58">
        <v>0</v>
      </c>
      <c r="CJ706" s="58">
        <v>299</v>
      </c>
      <c r="CK706" s="58">
        <v>0</v>
      </c>
      <c r="CL706" s="63">
        <v>0.18729000000000001</v>
      </c>
      <c r="CM706" s="58">
        <v>0</v>
      </c>
      <c r="CN706" s="112"/>
      <c r="CO706" s="171"/>
      <c r="CP706" s="58">
        <v>0</v>
      </c>
      <c r="CQ706" s="58">
        <v>0</v>
      </c>
      <c r="CR706" s="58">
        <v>0</v>
      </c>
      <c r="CS706" s="64">
        <v>7</v>
      </c>
      <c r="CT706" s="64">
        <v>17</v>
      </c>
      <c r="CU706" s="63">
        <v>0.41176470590000003</v>
      </c>
      <c r="CV706" s="62">
        <v>1</v>
      </c>
      <c r="CW706" s="62">
        <v>0.41176470590000003</v>
      </c>
      <c r="CX706" s="46">
        <f t="shared" si="107"/>
        <v>25.375</v>
      </c>
      <c r="CY706" s="60">
        <v>0</v>
      </c>
      <c r="CZ706" s="60">
        <v>0</v>
      </c>
      <c r="DA706" s="46">
        <f t="shared" si="108"/>
        <v>8.2352941180000006</v>
      </c>
      <c r="DB706" s="60">
        <v>0</v>
      </c>
      <c r="DC706" s="60">
        <v>0</v>
      </c>
      <c r="DD706" s="66">
        <v>0</v>
      </c>
      <c r="DE706" s="49">
        <f t="shared" si="109"/>
        <v>0.72670906201081076</v>
      </c>
    </row>
    <row r="707" spans="1:109" x14ac:dyDescent="0.45">
      <c r="A707" s="56" t="s">
        <v>3681</v>
      </c>
      <c r="B707" s="57" t="s">
        <v>3682</v>
      </c>
      <c r="C707" s="56" t="s">
        <v>3683</v>
      </c>
      <c r="D707" s="56" t="s">
        <v>3684</v>
      </c>
      <c r="E707" s="56" t="s">
        <v>3685</v>
      </c>
      <c r="F707" s="56" t="s">
        <v>3322</v>
      </c>
      <c r="G707" s="56" t="s">
        <v>3334</v>
      </c>
      <c r="H707" s="56" t="s">
        <v>142</v>
      </c>
      <c r="I707" s="58">
        <v>0</v>
      </c>
      <c r="J707" s="59">
        <v>141</v>
      </c>
      <c r="K707" s="60">
        <v>2.661</v>
      </c>
      <c r="L707" s="47">
        <f>IF(K707&lt;Benchmarks!C$9,0,IF(K707&lt;Benchmarks!D$9,1,IF(K707&lt;Benchmarks!E$9,2,IF(K707&lt;Benchmarks!F$9,3,IF(K707&lt;Benchmarks!G$9,4,IF(K707&lt;Benchmarks!H$9,5,6))))))</f>
        <v>4</v>
      </c>
      <c r="M707" s="62">
        <v>0.67518248179999996</v>
      </c>
      <c r="N707" s="46">
        <f t="shared" si="100"/>
        <v>2.7007299271999998</v>
      </c>
      <c r="O707" s="60">
        <v>1.1839999999999999</v>
      </c>
      <c r="P707" s="47">
        <f>IF(O707&lt;Benchmarks!C$8,0,IF(O707&lt;Benchmarks!D$8,1,IF(O707&lt;Benchmarks!E$8,2,IF(O707&lt;Benchmarks!F$8,3,IF(O707&lt;Benchmarks!G$8,4,IF(O707&lt;Benchmarks!H$8,5,6))))))</f>
        <v>4</v>
      </c>
      <c r="Q707" s="62">
        <v>1</v>
      </c>
      <c r="R707" s="46">
        <f t="shared" si="101"/>
        <v>4</v>
      </c>
      <c r="S707" s="60">
        <v>0.38200000000000001</v>
      </c>
      <c r="T707" s="47">
        <f>IF(S707&lt;Benchmarks!C$7,0,IF(S707&lt;Benchmarks!D$7,1,IF(S707&lt;Benchmarks!E$7,2,IF(S707&lt;Benchmarks!F$7,3,IF(S707&lt;Benchmarks!G$7,4,IF(S707&lt;Benchmarks!H$7,5,6))))))</f>
        <v>2</v>
      </c>
      <c r="U707" s="62">
        <v>1</v>
      </c>
      <c r="V707" s="46">
        <f t="shared" si="102"/>
        <v>2</v>
      </c>
      <c r="W707" s="60">
        <v>4.2270000000000003</v>
      </c>
      <c r="X707" s="44">
        <f>IF(W707&lt;Benchmarks!C$5,0,IF(W707&lt;Benchmarks!D$5,1,IF(W707&lt;Benchmarks!E$5,2,IF(W707&lt;Benchmarks!F$5,3,IF(W707&lt;Benchmarks!G$5,4,IF(W707&lt;Benchmarks!H$5,5,6))))))</f>
        <v>4</v>
      </c>
      <c r="Y707" s="62">
        <v>0.76277372259999998</v>
      </c>
      <c r="Z707" s="46">
        <f t="shared" si="103"/>
        <v>3.0510948903999999</v>
      </c>
      <c r="AA707" s="60">
        <v>3.6930000000000001</v>
      </c>
      <c r="AB707" s="44">
        <f>IF(AA707&lt;Benchmarks!C$6,0,IF(AA707&lt;Benchmarks!D$6,1,IF(AA707&lt;Benchmarks!E$6,2,IF(AA707&lt;Benchmarks!F$6,3,IF(AA707&lt;Benchmarks!G$6,4,IF(AA707&lt;Benchmarks!H$6,5,6))))))</f>
        <v>3</v>
      </c>
      <c r="AC707" s="62">
        <v>0.48717948719999998</v>
      </c>
      <c r="AD707" s="46">
        <f t="shared" si="104"/>
        <v>1.4615384616</v>
      </c>
      <c r="AE707" s="46">
        <f t="shared" si="105"/>
        <v>13.213363279199999</v>
      </c>
      <c r="AF707" s="58">
        <v>30</v>
      </c>
      <c r="AG707" s="48">
        <f t="shared" si="106"/>
        <v>0.44044544263999996</v>
      </c>
      <c r="AH707" s="171"/>
      <c r="AI707" s="58">
        <v>1</v>
      </c>
      <c r="AJ707" s="58">
        <v>381</v>
      </c>
      <c r="AK707" s="58">
        <v>0</v>
      </c>
      <c r="AL707" s="111"/>
      <c r="AM707" s="58">
        <v>1</v>
      </c>
      <c r="AN707" s="171"/>
      <c r="AO707" s="58">
        <v>1</v>
      </c>
      <c r="AP707" s="58">
        <v>419</v>
      </c>
      <c r="AQ707" s="58">
        <v>0</v>
      </c>
      <c r="AR707" s="111"/>
      <c r="AS707" s="58">
        <v>1</v>
      </c>
      <c r="AT707" s="62">
        <v>0.2511346445</v>
      </c>
      <c r="AU707" s="58">
        <v>0</v>
      </c>
      <c r="AV707" s="58">
        <v>5</v>
      </c>
      <c r="AW707" s="58">
        <v>6</v>
      </c>
      <c r="AX707" s="58">
        <v>6</v>
      </c>
      <c r="AY707" s="171"/>
      <c r="AZ707" s="58">
        <v>1</v>
      </c>
      <c r="BA707" s="58">
        <v>112</v>
      </c>
      <c r="BB707" s="58">
        <v>0</v>
      </c>
      <c r="BC707" s="111"/>
      <c r="BD707" s="58">
        <v>1</v>
      </c>
      <c r="BE707" s="62">
        <v>1.4281391831000001</v>
      </c>
      <c r="BF707" s="58">
        <v>0</v>
      </c>
      <c r="BG707" s="58">
        <v>6</v>
      </c>
      <c r="BH707" s="58">
        <v>6</v>
      </c>
      <c r="BI707" s="58">
        <v>6</v>
      </c>
      <c r="BJ707" s="58">
        <v>6</v>
      </c>
      <c r="BK707" s="175"/>
      <c r="BL707" s="61">
        <v>1</v>
      </c>
      <c r="BM707" s="61">
        <v>420</v>
      </c>
      <c r="BN707" s="64">
        <v>0</v>
      </c>
      <c r="BO707" s="112"/>
      <c r="BP707" s="58">
        <v>1</v>
      </c>
      <c r="BQ707" s="175"/>
      <c r="BR707" s="61">
        <v>1</v>
      </c>
      <c r="BS707" s="61">
        <v>456</v>
      </c>
      <c r="BT707" s="64">
        <v>0</v>
      </c>
      <c r="BU707" s="112"/>
      <c r="BV707" s="64">
        <v>1</v>
      </c>
      <c r="BW707" s="63">
        <v>0.79514699020000001</v>
      </c>
      <c r="BX707" s="64">
        <v>0</v>
      </c>
      <c r="BY707" s="64">
        <v>5</v>
      </c>
      <c r="BZ707" s="64">
        <v>6</v>
      </c>
      <c r="CA707" s="64">
        <v>6</v>
      </c>
      <c r="CB707" s="65">
        <v>22</v>
      </c>
      <c r="CC707" s="61">
        <v>0</v>
      </c>
      <c r="CD707" s="61">
        <v>321</v>
      </c>
      <c r="CE707" s="64">
        <v>0</v>
      </c>
      <c r="CF707" s="63">
        <v>6.8540000000000004E-2</v>
      </c>
      <c r="CG707" s="58">
        <v>0</v>
      </c>
      <c r="CH707" s="58">
        <v>53</v>
      </c>
      <c r="CI707" s="58">
        <v>0</v>
      </c>
      <c r="CJ707" s="58">
        <v>396</v>
      </c>
      <c r="CK707" s="58">
        <v>0</v>
      </c>
      <c r="CL707" s="63">
        <v>0.13383999999999999</v>
      </c>
      <c r="CM707" s="58">
        <v>0</v>
      </c>
      <c r="CN707" s="112"/>
      <c r="CO707" s="171"/>
      <c r="CP707" s="58">
        <v>0</v>
      </c>
      <c r="CQ707" s="58">
        <v>0</v>
      </c>
      <c r="CR707" s="58">
        <v>0</v>
      </c>
      <c r="CS707" s="64">
        <v>12</v>
      </c>
      <c r="CT707" s="64">
        <v>17</v>
      </c>
      <c r="CU707" s="63">
        <v>0.70588235290000001</v>
      </c>
      <c r="CV707" s="62">
        <v>0.95157894740000004</v>
      </c>
      <c r="CW707" s="62">
        <v>0.70588235290000001</v>
      </c>
      <c r="CX707" s="46">
        <f t="shared" si="107"/>
        <v>11.5616928693</v>
      </c>
      <c r="CY707" s="60">
        <v>0</v>
      </c>
      <c r="CZ707" s="60">
        <v>0</v>
      </c>
      <c r="DA707" s="46">
        <f t="shared" si="108"/>
        <v>14.117647057999999</v>
      </c>
      <c r="DB707" s="60">
        <v>0</v>
      </c>
      <c r="DC707" s="60">
        <v>0</v>
      </c>
      <c r="DD707" s="66">
        <v>0</v>
      </c>
      <c r="DE707" s="49">
        <f t="shared" si="109"/>
        <v>0.55522897140108107</v>
      </c>
    </row>
    <row r="708" spans="1:109" x14ac:dyDescent="0.45">
      <c r="A708" s="56" t="s">
        <v>3686</v>
      </c>
      <c r="B708" s="57" t="s">
        <v>3687</v>
      </c>
      <c r="C708" s="56" t="s">
        <v>3688</v>
      </c>
      <c r="D708" s="56" t="s">
        <v>3689</v>
      </c>
      <c r="E708" s="56" t="s">
        <v>3690</v>
      </c>
      <c r="F708" s="56" t="s">
        <v>3322</v>
      </c>
      <c r="G708" s="56" t="s">
        <v>3640</v>
      </c>
      <c r="H708" s="56" t="s">
        <v>142</v>
      </c>
      <c r="I708" s="58">
        <v>0</v>
      </c>
      <c r="J708" s="59">
        <v>99</v>
      </c>
      <c r="K708" s="60">
        <v>2.4340000000000002</v>
      </c>
      <c r="L708" s="47">
        <f>IF(K708&lt;Benchmarks!C$9,0,IF(K708&lt;Benchmarks!D$9,1,IF(K708&lt;Benchmarks!E$9,2,IF(K708&lt;Benchmarks!F$9,3,IF(K708&lt;Benchmarks!G$9,4,IF(K708&lt;Benchmarks!H$9,5,6))))))</f>
        <v>2</v>
      </c>
      <c r="M708" s="62">
        <v>0.54014598540000003</v>
      </c>
      <c r="N708" s="46">
        <f t="shared" si="100"/>
        <v>1.0802919708000001</v>
      </c>
      <c r="O708" s="60">
        <v>0.97299999999999998</v>
      </c>
      <c r="P708" s="47">
        <f>IF(O708&lt;Benchmarks!C$8,0,IF(O708&lt;Benchmarks!D$8,1,IF(O708&lt;Benchmarks!E$8,2,IF(O708&lt;Benchmarks!F$8,3,IF(O708&lt;Benchmarks!G$8,4,IF(O708&lt;Benchmarks!H$8,5,6))))))</f>
        <v>1</v>
      </c>
      <c r="Q708" s="62">
        <v>1</v>
      </c>
      <c r="R708" s="46">
        <f t="shared" si="101"/>
        <v>1</v>
      </c>
      <c r="S708" s="60">
        <v>0.22500000000000001</v>
      </c>
      <c r="T708" s="47">
        <f>IF(S708&lt;Benchmarks!C$7,0,IF(S708&lt;Benchmarks!D$7,1,IF(S708&lt;Benchmarks!E$7,2,IF(S708&lt;Benchmarks!F$7,3,IF(S708&lt;Benchmarks!G$7,4,IF(S708&lt;Benchmarks!H$7,5,6))))))</f>
        <v>0</v>
      </c>
      <c r="U708" s="62">
        <v>1</v>
      </c>
      <c r="V708" s="46">
        <f t="shared" si="102"/>
        <v>0</v>
      </c>
      <c r="W708" s="60">
        <v>3.633</v>
      </c>
      <c r="X708" s="44">
        <f>IF(W708&lt;Benchmarks!C$5,0,IF(W708&lt;Benchmarks!D$5,1,IF(W708&lt;Benchmarks!E$5,2,IF(W708&lt;Benchmarks!F$5,3,IF(W708&lt;Benchmarks!G$5,4,IF(W708&lt;Benchmarks!H$5,5,6))))))</f>
        <v>0</v>
      </c>
      <c r="Y708" s="62">
        <v>0.37591240879999999</v>
      </c>
      <c r="Z708" s="46">
        <f t="shared" si="103"/>
        <v>0</v>
      </c>
      <c r="AA708" s="60">
        <v>3.26</v>
      </c>
      <c r="AB708" s="44">
        <f>IF(AA708&lt;Benchmarks!C$6,0,IF(AA708&lt;Benchmarks!D$6,1,IF(AA708&lt;Benchmarks!E$6,2,IF(AA708&lt;Benchmarks!F$6,3,IF(AA708&lt;Benchmarks!G$6,4,IF(AA708&lt;Benchmarks!H$6,5,6))))))</f>
        <v>0</v>
      </c>
      <c r="AC708" s="62">
        <v>0.3076923077</v>
      </c>
      <c r="AD708" s="46">
        <f t="shared" si="104"/>
        <v>0</v>
      </c>
      <c r="AE708" s="46">
        <f t="shared" si="105"/>
        <v>2.0802919708000003</v>
      </c>
      <c r="AF708" s="58">
        <v>30</v>
      </c>
      <c r="AG708" s="48">
        <f t="shared" si="106"/>
        <v>6.9343065693333344E-2</v>
      </c>
      <c r="AH708" s="58">
        <v>16</v>
      </c>
      <c r="AI708" s="58">
        <v>0</v>
      </c>
      <c r="AJ708" s="58">
        <v>179</v>
      </c>
      <c r="AK708" s="58">
        <v>0</v>
      </c>
      <c r="AL708" s="62">
        <v>8.9389999999999997E-2</v>
      </c>
      <c r="AM708" s="58">
        <v>0</v>
      </c>
      <c r="AN708" s="58">
        <v>24</v>
      </c>
      <c r="AO708" s="58">
        <v>0</v>
      </c>
      <c r="AP708" s="58">
        <v>212</v>
      </c>
      <c r="AQ708" s="58">
        <v>0</v>
      </c>
      <c r="AR708" s="62">
        <v>0.11321000000000001</v>
      </c>
      <c r="AS708" s="58">
        <v>0</v>
      </c>
      <c r="AT708" s="111"/>
      <c r="AU708" s="171"/>
      <c r="AV708" s="58">
        <v>0</v>
      </c>
      <c r="AW708" s="58">
        <v>0</v>
      </c>
      <c r="AX708" s="58">
        <v>0</v>
      </c>
      <c r="AY708" s="171"/>
      <c r="AZ708" s="58">
        <v>1</v>
      </c>
      <c r="BA708" s="58">
        <v>60</v>
      </c>
      <c r="BB708" s="58">
        <v>0</v>
      </c>
      <c r="BC708" s="111"/>
      <c r="BD708" s="58">
        <v>1</v>
      </c>
      <c r="BE708" s="111"/>
      <c r="BF708" s="171"/>
      <c r="BG708" s="58">
        <v>0</v>
      </c>
      <c r="BH708" s="58">
        <v>0</v>
      </c>
      <c r="BI708" s="58">
        <v>0</v>
      </c>
      <c r="BJ708" s="58">
        <v>0</v>
      </c>
      <c r="BK708" s="175"/>
      <c r="BL708" s="61">
        <v>1</v>
      </c>
      <c r="BM708" s="61">
        <v>254</v>
      </c>
      <c r="BN708" s="64">
        <v>0</v>
      </c>
      <c r="BO708" s="112"/>
      <c r="BP708" s="58">
        <v>1</v>
      </c>
      <c r="BQ708" s="175"/>
      <c r="BR708" s="61">
        <v>1</v>
      </c>
      <c r="BS708" s="61">
        <v>282</v>
      </c>
      <c r="BT708" s="64">
        <v>0</v>
      </c>
      <c r="BU708" s="112"/>
      <c r="BV708" s="64">
        <v>1</v>
      </c>
      <c r="BW708" s="112"/>
      <c r="BX708" s="172"/>
      <c r="BY708" s="64">
        <v>0</v>
      </c>
      <c r="BZ708" s="64">
        <v>0</v>
      </c>
      <c r="CA708" s="64">
        <v>0</v>
      </c>
      <c r="CB708" s="65">
        <v>62</v>
      </c>
      <c r="CC708" s="61">
        <v>0</v>
      </c>
      <c r="CD708" s="61">
        <v>232</v>
      </c>
      <c r="CE708" s="64">
        <v>0</v>
      </c>
      <c r="CF708" s="63">
        <v>0.26723999999999998</v>
      </c>
      <c r="CG708" s="58">
        <v>0</v>
      </c>
      <c r="CH708" s="58">
        <v>76</v>
      </c>
      <c r="CI708" s="58">
        <v>0</v>
      </c>
      <c r="CJ708" s="58">
        <v>270</v>
      </c>
      <c r="CK708" s="58">
        <v>0</v>
      </c>
      <c r="CL708" s="63">
        <v>0.28148000000000001</v>
      </c>
      <c r="CM708" s="58">
        <v>0</v>
      </c>
      <c r="CN708" s="112"/>
      <c r="CO708" s="171"/>
      <c r="CP708" s="58">
        <v>0</v>
      </c>
      <c r="CQ708" s="58">
        <v>0</v>
      </c>
      <c r="CR708" s="58">
        <v>0</v>
      </c>
      <c r="CS708" s="64">
        <v>0</v>
      </c>
      <c r="CT708" s="64">
        <v>17</v>
      </c>
      <c r="CU708" s="63">
        <v>0</v>
      </c>
      <c r="CV708" s="62">
        <v>0.91724137930000005</v>
      </c>
      <c r="CW708" s="62">
        <v>0</v>
      </c>
      <c r="CX708" s="46">
        <f t="shared" si="107"/>
        <v>1.8202554744500004</v>
      </c>
      <c r="CY708" s="60">
        <v>0</v>
      </c>
      <c r="CZ708" s="60">
        <v>0</v>
      </c>
      <c r="DA708" s="46">
        <f t="shared" si="108"/>
        <v>0</v>
      </c>
      <c r="DB708" s="60">
        <v>0</v>
      </c>
      <c r="DC708" s="60">
        <v>0</v>
      </c>
      <c r="DD708" s="66">
        <v>0</v>
      </c>
      <c r="DE708" s="49">
        <f t="shared" si="109"/>
        <v>3.9356875123243248E-2</v>
      </c>
    </row>
    <row r="709" spans="1:109" x14ac:dyDescent="0.45">
      <c r="A709" s="56" t="s">
        <v>3691</v>
      </c>
      <c r="B709" s="57" t="s">
        <v>3692</v>
      </c>
      <c r="C709" s="56" t="s">
        <v>3693</v>
      </c>
      <c r="D709" s="56" t="s">
        <v>3694</v>
      </c>
      <c r="E709" s="56" t="s">
        <v>3695</v>
      </c>
      <c r="F709" s="56" t="s">
        <v>3322</v>
      </c>
      <c r="G709" s="56" t="s">
        <v>3334</v>
      </c>
      <c r="H709" s="56" t="s">
        <v>142</v>
      </c>
      <c r="I709" s="58">
        <v>0</v>
      </c>
      <c r="J709" s="59">
        <v>132</v>
      </c>
      <c r="K709" s="60">
        <v>2.5579999999999998</v>
      </c>
      <c r="L709" s="47">
        <f>IF(K709&lt;Benchmarks!C$9,0,IF(K709&lt;Benchmarks!D$9,1,IF(K709&lt;Benchmarks!E$9,2,IF(K709&lt;Benchmarks!F$9,3,IF(K709&lt;Benchmarks!G$9,4,IF(K709&lt;Benchmarks!H$9,5,6))))))</f>
        <v>4</v>
      </c>
      <c r="M709" s="62">
        <v>0.89416058389999997</v>
      </c>
      <c r="N709" s="46">
        <f t="shared" si="100"/>
        <v>3.5766423355999999</v>
      </c>
      <c r="O709" s="60">
        <v>0.94799999999999995</v>
      </c>
      <c r="P709" s="47">
        <f>IF(O709&lt;Benchmarks!C$8,0,IF(O709&lt;Benchmarks!D$8,1,IF(O709&lt;Benchmarks!E$8,2,IF(O709&lt;Benchmarks!F$8,3,IF(O709&lt;Benchmarks!G$8,4,IF(O709&lt;Benchmarks!H$8,5,6))))))</f>
        <v>0</v>
      </c>
      <c r="Q709" s="62">
        <v>1</v>
      </c>
      <c r="R709" s="46">
        <f t="shared" si="101"/>
        <v>0</v>
      </c>
      <c r="S709" s="60">
        <v>0.25600000000000001</v>
      </c>
      <c r="T709" s="47">
        <f>IF(S709&lt;Benchmarks!C$7,0,IF(S709&lt;Benchmarks!D$7,1,IF(S709&lt;Benchmarks!E$7,2,IF(S709&lt;Benchmarks!F$7,3,IF(S709&lt;Benchmarks!G$7,4,IF(S709&lt;Benchmarks!H$7,5,6))))))</f>
        <v>0</v>
      </c>
      <c r="U709" s="62">
        <v>1</v>
      </c>
      <c r="V709" s="46">
        <f t="shared" si="102"/>
        <v>0</v>
      </c>
      <c r="W709" s="60">
        <v>3.762</v>
      </c>
      <c r="X709" s="44">
        <f>IF(W709&lt;Benchmarks!C$5,0,IF(W709&lt;Benchmarks!D$5,1,IF(W709&lt;Benchmarks!E$5,2,IF(W709&lt;Benchmarks!F$5,3,IF(W709&lt;Benchmarks!G$5,4,IF(W709&lt;Benchmarks!H$5,5,6))))))</f>
        <v>1</v>
      </c>
      <c r="Y709" s="62">
        <v>0.9051094891</v>
      </c>
      <c r="Z709" s="46">
        <f t="shared" si="103"/>
        <v>0.9051094891</v>
      </c>
      <c r="AA709" s="60">
        <v>3.6360000000000001</v>
      </c>
      <c r="AB709" s="44">
        <f>IF(AA709&lt;Benchmarks!C$6,0,IF(AA709&lt;Benchmarks!D$6,1,IF(AA709&lt;Benchmarks!E$6,2,IF(AA709&lt;Benchmarks!F$6,3,IF(AA709&lt;Benchmarks!G$6,4,IF(AA709&lt;Benchmarks!H$6,5,6))))))</f>
        <v>3</v>
      </c>
      <c r="AC709" s="62">
        <v>0.9230769231</v>
      </c>
      <c r="AD709" s="46">
        <f t="shared" si="104"/>
        <v>2.7692307693</v>
      </c>
      <c r="AE709" s="46">
        <f t="shared" si="105"/>
        <v>7.2509825939999999</v>
      </c>
      <c r="AF709" s="58">
        <v>30</v>
      </c>
      <c r="AG709" s="48">
        <f t="shared" si="106"/>
        <v>0.24169941980000001</v>
      </c>
      <c r="AH709" s="171"/>
      <c r="AI709" s="58">
        <v>1</v>
      </c>
      <c r="AJ709" s="58">
        <v>335</v>
      </c>
      <c r="AK709" s="58">
        <v>0</v>
      </c>
      <c r="AL709" s="111"/>
      <c r="AM709" s="58">
        <v>1</v>
      </c>
      <c r="AN709" s="58">
        <v>11</v>
      </c>
      <c r="AO709" s="58">
        <v>0</v>
      </c>
      <c r="AP709" s="58">
        <v>367</v>
      </c>
      <c r="AQ709" s="58">
        <v>0</v>
      </c>
      <c r="AR709" s="62">
        <v>2.997E-2</v>
      </c>
      <c r="AS709" s="58">
        <v>0</v>
      </c>
      <c r="AT709" s="111"/>
      <c r="AU709" s="171"/>
      <c r="AV709" s="58">
        <v>4</v>
      </c>
      <c r="AW709" s="58">
        <v>0</v>
      </c>
      <c r="AX709" s="58">
        <v>4</v>
      </c>
      <c r="AY709" s="171"/>
      <c r="AZ709" s="58">
        <v>1</v>
      </c>
      <c r="BA709" s="58">
        <v>97</v>
      </c>
      <c r="BB709" s="58">
        <v>0</v>
      </c>
      <c r="BC709" s="111"/>
      <c r="BD709" s="58">
        <v>1</v>
      </c>
      <c r="BE709" s="62">
        <v>1.0959629385</v>
      </c>
      <c r="BF709" s="58">
        <v>0</v>
      </c>
      <c r="BG709" s="58">
        <v>6</v>
      </c>
      <c r="BH709" s="58">
        <v>6</v>
      </c>
      <c r="BI709" s="58">
        <v>6</v>
      </c>
      <c r="BJ709" s="58">
        <v>6</v>
      </c>
      <c r="BK709" s="175"/>
      <c r="BL709" s="61">
        <v>1</v>
      </c>
      <c r="BM709" s="61">
        <v>409</v>
      </c>
      <c r="BN709" s="64">
        <v>0</v>
      </c>
      <c r="BO709" s="112"/>
      <c r="BP709" s="58">
        <v>1</v>
      </c>
      <c r="BQ709" s="175"/>
      <c r="BR709" s="61">
        <v>1</v>
      </c>
      <c r="BS709" s="61">
        <v>402</v>
      </c>
      <c r="BT709" s="64">
        <v>0</v>
      </c>
      <c r="BU709" s="112"/>
      <c r="BV709" s="64">
        <v>1</v>
      </c>
      <c r="BW709" s="63">
        <v>0.49130879350000001</v>
      </c>
      <c r="BX709" s="64">
        <v>0</v>
      </c>
      <c r="BY709" s="64">
        <v>3</v>
      </c>
      <c r="BZ709" s="64">
        <v>4</v>
      </c>
      <c r="CA709" s="64">
        <v>4</v>
      </c>
      <c r="CB709" s="65">
        <v>53</v>
      </c>
      <c r="CC709" s="61">
        <v>0</v>
      </c>
      <c r="CD709" s="61">
        <v>140</v>
      </c>
      <c r="CE709" s="64">
        <v>0</v>
      </c>
      <c r="CF709" s="63">
        <v>0.37857000000000002</v>
      </c>
      <c r="CG709" s="58">
        <v>0</v>
      </c>
      <c r="CH709" s="58">
        <v>21</v>
      </c>
      <c r="CI709" s="58">
        <v>0</v>
      </c>
      <c r="CJ709" s="58">
        <v>102</v>
      </c>
      <c r="CK709" s="58">
        <v>0</v>
      </c>
      <c r="CL709" s="63">
        <v>0.20588000000000001</v>
      </c>
      <c r="CM709" s="58">
        <v>0</v>
      </c>
      <c r="CN709" s="63">
        <v>0.51535408400000005</v>
      </c>
      <c r="CO709" s="58">
        <v>0</v>
      </c>
      <c r="CP709" s="58">
        <v>0</v>
      </c>
      <c r="CQ709" s="58">
        <v>5</v>
      </c>
      <c r="CR709" s="58">
        <v>5</v>
      </c>
      <c r="CS709" s="64">
        <v>15</v>
      </c>
      <c r="CT709" s="64">
        <v>17</v>
      </c>
      <c r="CU709" s="63">
        <v>0.88235294119999996</v>
      </c>
      <c r="CV709" s="62">
        <v>0.98518518519999998</v>
      </c>
      <c r="CW709" s="62">
        <v>0.88235294119999996</v>
      </c>
      <c r="CX709" s="46">
        <f t="shared" si="107"/>
        <v>6.3446097697499999</v>
      </c>
      <c r="CY709" s="60">
        <v>0</v>
      </c>
      <c r="CZ709" s="60">
        <v>0</v>
      </c>
      <c r="DA709" s="46">
        <f t="shared" si="108"/>
        <v>17.647058823999998</v>
      </c>
      <c r="DB709" s="60">
        <v>0</v>
      </c>
      <c r="DC709" s="60">
        <v>0</v>
      </c>
      <c r="DD709" s="66">
        <v>0</v>
      </c>
      <c r="DE709" s="49">
        <f t="shared" si="109"/>
        <v>0.51873878040540544</v>
      </c>
    </row>
    <row r="710" spans="1:109" x14ac:dyDescent="0.45">
      <c r="A710" s="56" t="s">
        <v>3696</v>
      </c>
      <c r="B710" s="57" t="s">
        <v>3697</v>
      </c>
      <c r="C710" s="56" t="s">
        <v>3698</v>
      </c>
      <c r="D710" s="56" t="s">
        <v>3699</v>
      </c>
      <c r="E710" s="56" t="s">
        <v>3700</v>
      </c>
      <c r="F710" s="56" t="s">
        <v>3322</v>
      </c>
      <c r="G710" s="56" t="s">
        <v>3334</v>
      </c>
      <c r="H710" s="56" t="s">
        <v>142</v>
      </c>
      <c r="I710" s="58">
        <v>0</v>
      </c>
      <c r="J710" s="59">
        <v>49</v>
      </c>
      <c r="K710" s="60">
        <v>2.411</v>
      </c>
      <c r="L710" s="47">
        <f>IF(K710&lt;Benchmarks!C$9,0,IF(K710&lt;Benchmarks!D$9,1,IF(K710&lt;Benchmarks!E$9,2,IF(K710&lt;Benchmarks!F$9,3,IF(K710&lt;Benchmarks!G$9,4,IF(K710&lt;Benchmarks!H$9,5,6))))))</f>
        <v>2</v>
      </c>
      <c r="M710" s="62">
        <v>0.94160583939999998</v>
      </c>
      <c r="N710" s="46">
        <f t="shared" si="100"/>
        <v>1.8832116788</v>
      </c>
      <c r="O710" s="60">
        <v>1.3220000000000001</v>
      </c>
      <c r="P710" s="47">
        <f>IF(O710&lt;Benchmarks!C$8,0,IF(O710&lt;Benchmarks!D$8,1,IF(O710&lt;Benchmarks!E$8,2,IF(O710&lt;Benchmarks!F$8,3,IF(O710&lt;Benchmarks!G$8,4,IF(O710&lt;Benchmarks!H$8,5,6))))))</f>
        <v>5</v>
      </c>
      <c r="Q710" s="62">
        <v>1</v>
      </c>
      <c r="R710" s="46">
        <f t="shared" si="101"/>
        <v>5</v>
      </c>
      <c r="S710" s="60">
        <v>0.34200000000000003</v>
      </c>
      <c r="T710" s="47">
        <f>IF(S710&lt;Benchmarks!C$7,0,IF(S710&lt;Benchmarks!D$7,1,IF(S710&lt;Benchmarks!E$7,2,IF(S710&lt;Benchmarks!F$7,3,IF(S710&lt;Benchmarks!G$7,4,IF(S710&lt;Benchmarks!H$7,5,6))))))</f>
        <v>1</v>
      </c>
      <c r="U710" s="62">
        <v>1</v>
      </c>
      <c r="V710" s="46">
        <f t="shared" si="102"/>
        <v>1</v>
      </c>
      <c r="W710" s="60">
        <v>4.0759999999999996</v>
      </c>
      <c r="X710" s="44">
        <f>IF(W710&lt;Benchmarks!C$5,0,IF(W710&lt;Benchmarks!D$5,1,IF(W710&lt;Benchmarks!E$5,2,IF(W710&lt;Benchmarks!F$5,3,IF(W710&lt;Benchmarks!G$5,4,IF(W710&lt;Benchmarks!H$5,5,6))))))</f>
        <v>3</v>
      </c>
      <c r="Y710" s="62">
        <v>0.99270072990000002</v>
      </c>
      <c r="Z710" s="46">
        <f t="shared" si="103"/>
        <v>2.9781021897</v>
      </c>
      <c r="AA710" s="60">
        <v>3.5750000000000002</v>
      </c>
      <c r="AB710" s="44">
        <f>IF(AA710&lt;Benchmarks!C$6,0,IF(AA710&lt;Benchmarks!D$6,1,IF(AA710&lt;Benchmarks!E$6,2,IF(AA710&lt;Benchmarks!F$6,3,IF(AA710&lt;Benchmarks!G$6,4,IF(AA710&lt;Benchmarks!H$6,5,6))))))</f>
        <v>2</v>
      </c>
      <c r="AC710" s="62">
        <v>0.97435897439999997</v>
      </c>
      <c r="AD710" s="46">
        <f t="shared" si="104"/>
        <v>1.9487179487999999</v>
      </c>
      <c r="AE710" s="46">
        <f t="shared" si="105"/>
        <v>12.810031817300001</v>
      </c>
      <c r="AF710" s="58">
        <v>30</v>
      </c>
      <c r="AG710" s="48">
        <f t="shared" si="106"/>
        <v>0.4270010605766667</v>
      </c>
      <c r="AH710" s="171"/>
      <c r="AI710" s="58">
        <v>1</v>
      </c>
      <c r="AJ710" s="58">
        <v>110</v>
      </c>
      <c r="AK710" s="58">
        <v>0</v>
      </c>
      <c r="AL710" s="111"/>
      <c r="AM710" s="58">
        <v>1</v>
      </c>
      <c r="AN710" s="171"/>
      <c r="AO710" s="58">
        <v>1</v>
      </c>
      <c r="AP710" s="58">
        <v>112</v>
      </c>
      <c r="AQ710" s="58">
        <v>0</v>
      </c>
      <c r="AR710" s="111"/>
      <c r="AS710" s="58">
        <v>1</v>
      </c>
      <c r="AT710" s="111"/>
      <c r="AU710" s="171"/>
      <c r="AV710" s="58">
        <v>4</v>
      </c>
      <c r="AW710" s="58">
        <v>0</v>
      </c>
      <c r="AX710" s="58">
        <v>4</v>
      </c>
      <c r="AY710" s="171"/>
      <c r="AZ710" s="58">
        <v>1</v>
      </c>
      <c r="BA710" s="58">
        <v>32</v>
      </c>
      <c r="BB710" s="58">
        <v>0</v>
      </c>
      <c r="BC710" s="111"/>
      <c r="BD710" s="58">
        <v>1</v>
      </c>
      <c r="BE710" s="111"/>
      <c r="BF710" s="171"/>
      <c r="BG710" s="58">
        <v>1</v>
      </c>
      <c r="BH710" s="58">
        <v>0</v>
      </c>
      <c r="BI710" s="58">
        <v>1</v>
      </c>
      <c r="BJ710" s="58">
        <v>4</v>
      </c>
      <c r="BK710" s="61">
        <v>0</v>
      </c>
      <c r="BL710" s="61">
        <v>0</v>
      </c>
      <c r="BM710" s="61">
        <v>116</v>
      </c>
      <c r="BN710" s="64">
        <v>0</v>
      </c>
      <c r="BO710" s="63">
        <v>0</v>
      </c>
      <c r="BP710" s="58">
        <v>0</v>
      </c>
      <c r="BQ710" s="61">
        <v>0</v>
      </c>
      <c r="BR710" s="61">
        <v>0</v>
      </c>
      <c r="BS710" s="61">
        <v>119</v>
      </c>
      <c r="BT710" s="64">
        <v>0</v>
      </c>
      <c r="BU710" s="63">
        <v>0</v>
      </c>
      <c r="BV710" s="64">
        <v>0</v>
      </c>
      <c r="BW710" s="112"/>
      <c r="BX710" s="172"/>
      <c r="BY710" s="64">
        <v>6</v>
      </c>
      <c r="BZ710" s="64">
        <v>0</v>
      </c>
      <c r="CA710" s="64">
        <v>6</v>
      </c>
      <c r="CB710" s="65">
        <v>0</v>
      </c>
      <c r="CC710" s="61">
        <v>0</v>
      </c>
      <c r="CD710" s="61">
        <v>65</v>
      </c>
      <c r="CE710" s="64">
        <v>0</v>
      </c>
      <c r="CF710" s="63">
        <v>0</v>
      </c>
      <c r="CG710" s="58">
        <v>0</v>
      </c>
      <c r="CH710" s="58">
        <v>0</v>
      </c>
      <c r="CI710" s="58">
        <v>0</v>
      </c>
      <c r="CJ710" s="58">
        <v>78</v>
      </c>
      <c r="CK710" s="58">
        <v>0</v>
      </c>
      <c r="CL710" s="63">
        <v>0</v>
      </c>
      <c r="CM710" s="58">
        <v>0</v>
      </c>
      <c r="CN710" s="112"/>
      <c r="CO710" s="171"/>
      <c r="CP710" s="58">
        <v>5</v>
      </c>
      <c r="CQ710" s="58">
        <v>0</v>
      </c>
      <c r="CR710" s="58">
        <v>5</v>
      </c>
      <c r="CS710" s="64">
        <v>15</v>
      </c>
      <c r="CT710" s="64">
        <v>17</v>
      </c>
      <c r="CU710" s="63">
        <v>0.88235294119999996</v>
      </c>
      <c r="CV710" s="62">
        <v>0.98319327729999995</v>
      </c>
      <c r="CW710" s="62">
        <v>0.88235294119999996</v>
      </c>
      <c r="CX710" s="46">
        <f t="shared" si="107"/>
        <v>11.2087778401375</v>
      </c>
      <c r="CY710" s="60">
        <v>0</v>
      </c>
      <c r="CZ710" s="60">
        <v>0</v>
      </c>
      <c r="DA710" s="46">
        <f t="shared" si="108"/>
        <v>17.647058823999998</v>
      </c>
      <c r="DB710" s="60">
        <v>0</v>
      </c>
      <c r="DC710" s="60">
        <v>0</v>
      </c>
      <c r="DD710" s="66">
        <v>0</v>
      </c>
      <c r="DE710" s="49">
        <f t="shared" si="109"/>
        <v>0.6239099819272973</v>
      </c>
    </row>
    <row r="711" spans="1:109" x14ac:dyDescent="0.45">
      <c r="A711" s="56" t="s">
        <v>3701</v>
      </c>
      <c r="B711" s="57" t="s">
        <v>3702</v>
      </c>
      <c r="C711" s="56" t="s">
        <v>3703</v>
      </c>
      <c r="D711" s="56" t="s">
        <v>3704</v>
      </c>
      <c r="E711" s="56" t="s">
        <v>3705</v>
      </c>
      <c r="F711" s="56" t="s">
        <v>3322</v>
      </c>
      <c r="G711" s="56" t="s">
        <v>3334</v>
      </c>
      <c r="H711" s="56" t="s">
        <v>142</v>
      </c>
      <c r="I711" s="58">
        <v>0</v>
      </c>
      <c r="J711" s="59">
        <v>128</v>
      </c>
      <c r="K711" s="60">
        <v>1.956</v>
      </c>
      <c r="L711" s="47">
        <f>IF(K711&lt;Benchmarks!C$9,0,IF(K711&lt;Benchmarks!D$9,1,IF(K711&lt;Benchmarks!E$9,2,IF(K711&lt;Benchmarks!F$9,3,IF(K711&lt;Benchmarks!G$9,4,IF(K711&lt;Benchmarks!H$9,5,6))))))</f>
        <v>0</v>
      </c>
      <c r="M711" s="62">
        <v>0.64598540149999994</v>
      </c>
      <c r="N711" s="46">
        <f t="shared" si="100"/>
        <v>0</v>
      </c>
      <c r="O711" s="60">
        <v>0.873</v>
      </c>
      <c r="P711" s="47">
        <f>IF(O711&lt;Benchmarks!C$8,0,IF(O711&lt;Benchmarks!D$8,1,IF(O711&lt;Benchmarks!E$8,2,IF(O711&lt;Benchmarks!F$8,3,IF(O711&lt;Benchmarks!G$8,4,IF(O711&lt;Benchmarks!H$8,5,6))))))</f>
        <v>0</v>
      </c>
      <c r="Q711" s="62">
        <v>1</v>
      </c>
      <c r="R711" s="46">
        <f t="shared" si="101"/>
        <v>0</v>
      </c>
      <c r="S711" s="60">
        <v>0.42</v>
      </c>
      <c r="T711" s="47">
        <f>IF(S711&lt;Benchmarks!C$7,0,IF(S711&lt;Benchmarks!D$7,1,IF(S711&lt;Benchmarks!E$7,2,IF(S711&lt;Benchmarks!F$7,3,IF(S711&lt;Benchmarks!G$7,4,IF(S711&lt;Benchmarks!H$7,5,6))))))</f>
        <v>3</v>
      </c>
      <c r="U711" s="62">
        <v>1</v>
      </c>
      <c r="V711" s="46">
        <f t="shared" si="102"/>
        <v>3</v>
      </c>
      <c r="W711" s="60">
        <v>3.2490000000000001</v>
      </c>
      <c r="X711" s="44">
        <f>IF(W711&lt;Benchmarks!C$5,0,IF(W711&lt;Benchmarks!D$5,1,IF(W711&lt;Benchmarks!E$5,2,IF(W711&lt;Benchmarks!F$5,3,IF(W711&lt;Benchmarks!G$5,4,IF(W711&lt;Benchmarks!H$5,5,6))))))</f>
        <v>0</v>
      </c>
      <c r="Y711" s="62">
        <v>0.97445255470000003</v>
      </c>
      <c r="Z711" s="46">
        <f t="shared" si="103"/>
        <v>0</v>
      </c>
      <c r="AA711" s="60">
        <v>2.944</v>
      </c>
      <c r="AB711" s="44">
        <f>IF(AA711&lt;Benchmarks!C$6,0,IF(AA711&lt;Benchmarks!D$6,1,IF(AA711&lt;Benchmarks!E$6,2,IF(AA711&lt;Benchmarks!F$6,3,IF(AA711&lt;Benchmarks!G$6,4,IF(AA711&lt;Benchmarks!H$6,5,6))))))</f>
        <v>0</v>
      </c>
      <c r="AC711" s="62">
        <v>0.91025641030000004</v>
      </c>
      <c r="AD711" s="46">
        <f t="shared" si="104"/>
        <v>0</v>
      </c>
      <c r="AE711" s="46">
        <f t="shared" si="105"/>
        <v>3</v>
      </c>
      <c r="AF711" s="58">
        <v>30</v>
      </c>
      <c r="AG711" s="48">
        <f t="shared" si="106"/>
        <v>0.1</v>
      </c>
      <c r="AH711" s="171"/>
      <c r="AI711" s="58">
        <v>1</v>
      </c>
      <c r="AJ711" s="58">
        <v>211</v>
      </c>
      <c r="AK711" s="58">
        <v>0</v>
      </c>
      <c r="AL711" s="111"/>
      <c r="AM711" s="58">
        <v>1</v>
      </c>
      <c r="AN711" s="58">
        <v>16</v>
      </c>
      <c r="AO711" s="58">
        <v>0</v>
      </c>
      <c r="AP711" s="58">
        <v>249</v>
      </c>
      <c r="AQ711" s="58">
        <v>0</v>
      </c>
      <c r="AR711" s="62">
        <v>6.4259999999999998E-2</v>
      </c>
      <c r="AS711" s="58">
        <v>0</v>
      </c>
      <c r="AT711" s="111"/>
      <c r="AU711" s="171"/>
      <c r="AV711" s="58">
        <v>1</v>
      </c>
      <c r="AW711" s="58">
        <v>0</v>
      </c>
      <c r="AX711" s="58">
        <v>1</v>
      </c>
      <c r="AY711" s="171"/>
      <c r="AZ711" s="58">
        <v>1</v>
      </c>
      <c r="BA711" s="58">
        <v>61</v>
      </c>
      <c r="BB711" s="58">
        <v>0</v>
      </c>
      <c r="BC711" s="111"/>
      <c r="BD711" s="58">
        <v>1</v>
      </c>
      <c r="BE711" s="111"/>
      <c r="BF711" s="171"/>
      <c r="BG711" s="58">
        <v>0</v>
      </c>
      <c r="BH711" s="58">
        <v>0</v>
      </c>
      <c r="BI711" s="58">
        <v>0</v>
      </c>
      <c r="BJ711" s="58">
        <v>1</v>
      </c>
      <c r="BK711" s="175"/>
      <c r="BL711" s="61">
        <v>1</v>
      </c>
      <c r="BM711" s="61">
        <v>274</v>
      </c>
      <c r="BN711" s="64">
        <v>0</v>
      </c>
      <c r="BO711" s="112"/>
      <c r="BP711" s="58">
        <v>1</v>
      </c>
      <c r="BQ711" s="175"/>
      <c r="BR711" s="61">
        <v>1</v>
      </c>
      <c r="BS711" s="61">
        <v>286</v>
      </c>
      <c r="BT711" s="64">
        <v>0</v>
      </c>
      <c r="BU711" s="112"/>
      <c r="BV711" s="64">
        <v>1</v>
      </c>
      <c r="BW711" s="63">
        <v>4.1095890400000001E-2</v>
      </c>
      <c r="BX711" s="64">
        <v>0</v>
      </c>
      <c r="BY711" s="64">
        <v>5</v>
      </c>
      <c r="BZ711" s="64">
        <v>0</v>
      </c>
      <c r="CA711" s="64">
        <v>5</v>
      </c>
      <c r="CB711" s="65">
        <v>24</v>
      </c>
      <c r="CC711" s="61">
        <v>0</v>
      </c>
      <c r="CD711" s="61">
        <v>263</v>
      </c>
      <c r="CE711" s="64">
        <v>0</v>
      </c>
      <c r="CF711" s="63">
        <v>9.1249999999999998E-2</v>
      </c>
      <c r="CG711" s="58">
        <v>0</v>
      </c>
      <c r="CH711" s="58">
        <v>26</v>
      </c>
      <c r="CI711" s="58">
        <v>0</v>
      </c>
      <c r="CJ711" s="58">
        <v>276</v>
      </c>
      <c r="CK711" s="58">
        <v>0</v>
      </c>
      <c r="CL711" s="63">
        <v>9.4200000000000006E-2</v>
      </c>
      <c r="CM711" s="58">
        <v>0</v>
      </c>
      <c r="CN711" s="112"/>
      <c r="CO711" s="171"/>
      <c r="CP711" s="58">
        <v>2</v>
      </c>
      <c r="CQ711" s="58">
        <v>0</v>
      </c>
      <c r="CR711" s="58">
        <v>2</v>
      </c>
      <c r="CS711" s="64">
        <v>8</v>
      </c>
      <c r="CT711" s="64">
        <v>17</v>
      </c>
      <c r="CU711" s="63">
        <v>0.47058823529999999</v>
      </c>
      <c r="CV711" s="62">
        <v>0.96864111500000005</v>
      </c>
      <c r="CW711" s="62">
        <v>0.47058823529999999</v>
      </c>
      <c r="CX711" s="46">
        <f t="shared" si="107"/>
        <v>2.625</v>
      </c>
      <c r="CY711" s="60">
        <v>0</v>
      </c>
      <c r="CZ711" s="60">
        <v>0</v>
      </c>
      <c r="DA711" s="46">
        <f t="shared" si="108"/>
        <v>9.4117647059999996</v>
      </c>
      <c r="DB711" s="60">
        <v>0</v>
      </c>
      <c r="DC711" s="60">
        <v>0</v>
      </c>
      <c r="DD711" s="66">
        <v>0</v>
      </c>
      <c r="DE711" s="49">
        <f t="shared" si="109"/>
        <v>0.2602543720216216</v>
      </c>
    </row>
    <row r="712" spans="1:109" x14ac:dyDescent="0.45">
      <c r="A712" s="56" t="s">
        <v>3706</v>
      </c>
      <c r="B712" s="57" t="s">
        <v>3707</v>
      </c>
      <c r="C712" s="56" t="s">
        <v>3708</v>
      </c>
      <c r="D712" s="56" t="s">
        <v>3709</v>
      </c>
      <c r="E712" s="56" t="s">
        <v>3710</v>
      </c>
      <c r="F712" s="56" t="s">
        <v>3322</v>
      </c>
      <c r="G712" s="56" t="s">
        <v>3334</v>
      </c>
      <c r="H712" s="56" t="s">
        <v>142</v>
      </c>
      <c r="I712" s="58">
        <v>0</v>
      </c>
      <c r="J712" s="59">
        <v>48</v>
      </c>
      <c r="K712" s="60">
        <v>2.806</v>
      </c>
      <c r="L712" s="47">
        <f>IF(K712&lt;Benchmarks!C$9,0,IF(K712&lt;Benchmarks!D$9,1,IF(K712&lt;Benchmarks!E$9,2,IF(K712&lt;Benchmarks!F$9,3,IF(K712&lt;Benchmarks!G$9,4,IF(K712&lt;Benchmarks!H$9,5,6))))))</f>
        <v>5</v>
      </c>
      <c r="M712" s="62">
        <v>1</v>
      </c>
      <c r="N712" s="46">
        <f t="shared" si="100"/>
        <v>5</v>
      </c>
      <c r="O712" s="60">
        <v>1.04</v>
      </c>
      <c r="P712" s="47">
        <f>IF(O712&lt;Benchmarks!C$8,0,IF(O712&lt;Benchmarks!D$8,1,IF(O712&lt;Benchmarks!E$8,2,IF(O712&lt;Benchmarks!F$8,3,IF(O712&lt;Benchmarks!G$8,4,IF(O712&lt;Benchmarks!H$8,5,6))))))</f>
        <v>1</v>
      </c>
      <c r="Q712" s="62">
        <v>1</v>
      </c>
      <c r="R712" s="46">
        <f t="shared" si="101"/>
        <v>1</v>
      </c>
      <c r="S712" s="60">
        <v>0.52400000000000002</v>
      </c>
      <c r="T712" s="47">
        <f>IF(S712&lt;Benchmarks!C$7,0,IF(S712&lt;Benchmarks!D$7,1,IF(S712&lt;Benchmarks!E$7,2,IF(S712&lt;Benchmarks!F$7,3,IF(S712&lt;Benchmarks!G$7,4,IF(S712&lt;Benchmarks!H$7,5,6))))))</f>
        <v>4</v>
      </c>
      <c r="U712" s="62">
        <v>1</v>
      </c>
      <c r="V712" s="46">
        <f t="shared" si="102"/>
        <v>4</v>
      </c>
      <c r="W712" s="60">
        <v>4.37</v>
      </c>
      <c r="X712" s="44">
        <f>IF(W712&lt;Benchmarks!C$5,0,IF(W712&lt;Benchmarks!D$5,1,IF(W712&lt;Benchmarks!E$5,2,IF(W712&lt;Benchmarks!F$5,3,IF(W712&lt;Benchmarks!G$5,4,IF(W712&lt;Benchmarks!H$5,5,6))))))</f>
        <v>5</v>
      </c>
      <c r="Y712" s="62">
        <v>1</v>
      </c>
      <c r="Z712" s="46">
        <f t="shared" si="103"/>
        <v>5</v>
      </c>
      <c r="AA712" s="60">
        <v>3.9660000000000002</v>
      </c>
      <c r="AB712" s="44">
        <f>IF(AA712&lt;Benchmarks!C$6,0,IF(AA712&lt;Benchmarks!D$6,1,IF(AA712&lt;Benchmarks!E$6,2,IF(AA712&lt;Benchmarks!F$6,3,IF(AA712&lt;Benchmarks!G$6,4,IF(AA712&lt;Benchmarks!H$6,5,6))))))</f>
        <v>5</v>
      </c>
      <c r="AC712" s="62">
        <v>1</v>
      </c>
      <c r="AD712" s="46">
        <f t="shared" si="104"/>
        <v>5</v>
      </c>
      <c r="AE712" s="46">
        <f t="shared" si="105"/>
        <v>20</v>
      </c>
      <c r="AF712" s="58">
        <v>30</v>
      </c>
      <c r="AG712" s="48">
        <f t="shared" si="106"/>
        <v>0.66666666666666663</v>
      </c>
      <c r="AH712" s="171"/>
      <c r="AI712" s="58">
        <v>1</v>
      </c>
      <c r="AJ712" s="58">
        <v>85</v>
      </c>
      <c r="AK712" s="58">
        <v>0</v>
      </c>
      <c r="AL712" s="111"/>
      <c r="AM712" s="58">
        <v>1</v>
      </c>
      <c r="AN712" s="171"/>
      <c r="AO712" s="58">
        <v>1</v>
      </c>
      <c r="AP712" s="58">
        <v>101</v>
      </c>
      <c r="AQ712" s="58">
        <v>0</v>
      </c>
      <c r="AR712" s="111"/>
      <c r="AS712" s="58">
        <v>1</v>
      </c>
      <c r="AT712" s="62">
        <v>0.65830854230000002</v>
      </c>
      <c r="AU712" s="58">
        <v>0</v>
      </c>
      <c r="AV712" s="58">
        <v>5</v>
      </c>
      <c r="AW712" s="58">
        <v>6</v>
      </c>
      <c r="AX712" s="58">
        <v>6</v>
      </c>
      <c r="AY712" s="58">
        <v>0</v>
      </c>
      <c r="AZ712" s="58">
        <v>0</v>
      </c>
      <c r="BA712" s="171"/>
      <c r="BB712" s="58">
        <v>4</v>
      </c>
      <c r="BC712" s="111"/>
      <c r="BD712" s="58">
        <v>4</v>
      </c>
      <c r="BE712" s="111"/>
      <c r="BF712" s="171"/>
      <c r="BG712" s="171"/>
      <c r="BH712" s="171"/>
      <c r="BI712" s="171"/>
      <c r="BJ712" s="58">
        <v>6</v>
      </c>
      <c r="BK712" s="175"/>
      <c r="BL712" s="61">
        <v>1</v>
      </c>
      <c r="BM712" s="61">
        <v>117</v>
      </c>
      <c r="BN712" s="64">
        <v>0</v>
      </c>
      <c r="BO712" s="112"/>
      <c r="BP712" s="58">
        <v>1</v>
      </c>
      <c r="BQ712" s="61">
        <v>0</v>
      </c>
      <c r="BR712" s="61">
        <v>0</v>
      </c>
      <c r="BS712" s="61">
        <v>116</v>
      </c>
      <c r="BT712" s="64">
        <v>0</v>
      </c>
      <c r="BU712" s="63">
        <v>0</v>
      </c>
      <c r="BV712" s="64">
        <v>0</v>
      </c>
      <c r="BW712" s="112"/>
      <c r="BX712" s="64">
        <v>2</v>
      </c>
      <c r="BY712" s="64">
        <v>6</v>
      </c>
      <c r="BZ712" s="64">
        <v>6</v>
      </c>
      <c r="CA712" s="64">
        <v>6</v>
      </c>
      <c r="CB712" s="177"/>
      <c r="CC712" s="61">
        <v>1</v>
      </c>
      <c r="CD712" s="61">
        <v>93</v>
      </c>
      <c r="CE712" s="64">
        <v>0</v>
      </c>
      <c r="CF712" s="112"/>
      <c r="CG712" s="58">
        <v>1</v>
      </c>
      <c r="CH712" s="58">
        <v>11</v>
      </c>
      <c r="CI712" s="58">
        <v>0</v>
      </c>
      <c r="CJ712" s="58">
        <v>102</v>
      </c>
      <c r="CK712" s="58">
        <v>0</v>
      </c>
      <c r="CL712" s="63">
        <v>0.10784000000000001</v>
      </c>
      <c r="CM712" s="58">
        <v>0</v>
      </c>
      <c r="CN712" s="112"/>
      <c r="CO712" s="171"/>
      <c r="CP712" s="58">
        <v>1</v>
      </c>
      <c r="CQ712" s="58">
        <v>0</v>
      </c>
      <c r="CR712" s="58">
        <v>1</v>
      </c>
      <c r="CS712" s="64">
        <v>13</v>
      </c>
      <c r="CT712" s="64">
        <v>17</v>
      </c>
      <c r="CU712" s="63">
        <v>0.76470588240000004</v>
      </c>
      <c r="CV712" s="62">
        <v>0.96581196579999995</v>
      </c>
      <c r="CW712" s="62">
        <v>0.76470588240000004</v>
      </c>
      <c r="CX712" s="46">
        <f t="shared" si="107"/>
        <v>17.5</v>
      </c>
      <c r="CY712" s="60">
        <v>0</v>
      </c>
      <c r="CZ712" s="60">
        <v>0</v>
      </c>
      <c r="DA712" s="46">
        <f t="shared" si="108"/>
        <v>15.294117648</v>
      </c>
      <c r="DB712" s="60">
        <v>0</v>
      </c>
      <c r="DC712" s="60">
        <v>0</v>
      </c>
      <c r="DD712" s="66">
        <v>0</v>
      </c>
      <c r="DE712" s="49">
        <f t="shared" si="109"/>
        <v>0.7090620031999999</v>
      </c>
    </row>
    <row r="713" spans="1:109" x14ac:dyDescent="0.45">
      <c r="A713" s="56" t="s">
        <v>3711</v>
      </c>
      <c r="B713" s="57" t="s">
        <v>3712</v>
      </c>
      <c r="C713" s="56" t="s">
        <v>3713</v>
      </c>
      <c r="D713" s="56" t="s">
        <v>3714</v>
      </c>
      <c r="E713" s="56" t="s">
        <v>3715</v>
      </c>
      <c r="F713" s="56" t="s">
        <v>3322</v>
      </c>
      <c r="G713" s="56" t="s">
        <v>3334</v>
      </c>
      <c r="H713" s="56" t="s">
        <v>142</v>
      </c>
      <c r="I713" s="58">
        <v>0</v>
      </c>
      <c r="J713" s="59">
        <v>105</v>
      </c>
      <c r="K713" s="60">
        <v>3.1840000000000002</v>
      </c>
      <c r="L713" s="47">
        <f>IF(K713&lt;Benchmarks!C$9,0,IF(K713&lt;Benchmarks!D$9,1,IF(K713&lt;Benchmarks!E$9,2,IF(K713&lt;Benchmarks!F$9,3,IF(K713&lt;Benchmarks!G$9,4,IF(K713&lt;Benchmarks!H$9,5,6))))))</f>
        <v>6</v>
      </c>
      <c r="M713" s="62">
        <v>0.99635036499999996</v>
      </c>
      <c r="N713" s="46">
        <f t="shared" ref="N713:N776" si="110">L713*M713</f>
        <v>5.9781021899999995</v>
      </c>
      <c r="O713" s="60">
        <v>1.4450000000000001</v>
      </c>
      <c r="P713" s="47">
        <f>IF(O713&lt;Benchmarks!C$8,0,IF(O713&lt;Benchmarks!D$8,1,IF(O713&lt;Benchmarks!E$8,2,IF(O713&lt;Benchmarks!F$8,3,IF(O713&lt;Benchmarks!G$8,4,IF(O713&lt;Benchmarks!H$8,5,6))))))</f>
        <v>6</v>
      </c>
      <c r="Q713" s="62">
        <v>1</v>
      </c>
      <c r="R713" s="46">
        <f t="shared" ref="R713:R776" si="111">P713*Q713</f>
        <v>6</v>
      </c>
      <c r="S713" s="60">
        <v>0.65500000000000003</v>
      </c>
      <c r="T713" s="47">
        <f>IF(S713&lt;Benchmarks!C$7,0,IF(S713&lt;Benchmarks!D$7,1,IF(S713&lt;Benchmarks!E$7,2,IF(S713&lt;Benchmarks!F$7,3,IF(S713&lt;Benchmarks!G$7,4,IF(S713&lt;Benchmarks!H$7,5,6))))))</f>
        <v>5</v>
      </c>
      <c r="U713" s="62">
        <v>1</v>
      </c>
      <c r="V713" s="46">
        <f t="shared" ref="V713:V776" si="112">T713*U713</f>
        <v>5</v>
      </c>
      <c r="W713" s="60">
        <v>5.2850000000000001</v>
      </c>
      <c r="X713" s="44">
        <f>IF(W713&lt;Benchmarks!C$5,0,IF(W713&lt;Benchmarks!D$5,1,IF(W713&lt;Benchmarks!E$5,2,IF(W713&lt;Benchmarks!F$5,3,IF(W713&lt;Benchmarks!G$5,4,IF(W713&lt;Benchmarks!H$5,5,6))))))</f>
        <v>6</v>
      </c>
      <c r="Y713" s="62">
        <v>1</v>
      </c>
      <c r="Z713" s="46">
        <f t="shared" ref="Z713:Z776" si="113">X713*Y713</f>
        <v>6</v>
      </c>
      <c r="AA713" s="60">
        <v>4.7249999999999996</v>
      </c>
      <c r="AB713" s="44">
        <f>IF(AA713&lt;Benchmarks!C$6,0,IF(AA713&lt;Benchmarks!D$6,1,IF(AA713&lt;Benchmarks!E$6,2,IF(AA713&lt;Benchmarks!F$6,3,IF(AA713&lt;Benchmarks!G$6,4,IF(AA713&lt;Benchmarks!H$6,5,6))))))</f>
        <v>6</v>
      </c>
      <c r="AC713" s="62">
        <v>1</v>
      </c>
      <c r="AD713" s="46">
        <f t="shared" ref="AD713:AD776" si="114">AB713*AC713</f>
        <v>6</v>
      </c>
      <c r="AE713" s="46">
        <f t="shared" ref="AE713:AE776" si="115">AD713+Z713+V713+R713+N713</f>
        <v>28.978102190000001</v>
      </c>
      <c r="AF713" s="58">
        <v>30</v>
      </c>
      <c r="AG713" s="48">
        <f t="shared" ref="AG713:AG776" si="116">AE713/AF713</f>
        <v>0.96593673966666671</v>
      </c>
      <c r="AH713" s="58">
        <v>17</v>
      </c>
      <c r="AI713" s="58">
        <v>0</v>
      </c>
      <c r="AJ713" s="58">
        <v>151</v>
      </c>
      <c r="AK713" s="58">
        <v>0</v>
      </c>
      <c r="AL713" s="62">
        <v>0.11258</v>
      </c>
      <c r="AM713" s="58">
        <v>0</v>
      </c>
      <c r="AN713" s="171"/>
      <c r="AO713" s="58">
        <v>1</v>
      </c>
      <c r="AP713" s="58">
        <v>159</v>
      </c>
      <c r="AQ713" s="58">
        <v>0</v>
      </c>
      <c r="AR713" s="111"/>
      <c r="AS713" s="58">
        <v>1</v>
      </c>
      <c r="AT713" s="111"/>
      <c r="AU713" s="58">
        <v>2</v>
      </c>
      <c r="AV713" s="58">
        <v>4</v>
      </c>
      <c r="AW713" s="58">
        <v>5</v>
      </c>
      <c r="AX713" s="58">
        <v>5</v>
      </c>
      <c r="AY713" s="171"/>
      <c r="AZ713" s="58">
        <v>1</v>
      </c>
      <c r="BA713" s="58">
        <v>41</v>
      </c>
      <c r="BB713" s="58">
        <v>0</v>
      </c>
      <c r="BC713" s="111"/>
      <c r="BD713" s="58">
        <v>1</v>
      </c>
      <c r="BE713" s="111"/>
      <c r="BF713" s="58">
        <v>2</v>
      </c>
      <c r="BG713" s="58">
        <v>5</v>
      </c>
      <c r="BH713" s="58">
        <v>6</v>
      </c>
      <c r="BI713" s="58">
        <v>6</v>
      </c>
      <c r="BJ713" s="58">
        <v>6</v>
      </c>
      <c r="BK713" s="61">
        <v>0</v>
      </c>
      <c r="BL713" s="61">
        <v>0</v>
      </c>
      <c r="BM713" s="61">
        <v>165</v>
      </c>
      <c r="BN713" s="64">
        <v>0</v>
      </c>
      <c r="BO713" s="63">
        <v>0</v>
      </c>
      <c r="BP713" s="58">
        <v>0</v>
      </c>
      <c r="BQ713" s="175"/>
      <c r="BR713" s="61">
        <v>1</v>
      </c>
      <c r="BS713" s="61">
        <v>182</v>
      </c>
      <c r="BT713" s="64">
        <v>0</v>
      </c>
      <c r="BU713" s="112"/>
      <c r="BV713" s="64">
        <v>1</v>
      </c>
      <c r="BW713" s="112"/>
      <c r="BX713" s="172"/>
      <c r="BY713" s="64">
        <v>1</v>
      </c>
      <c r="BZ713" s="64">
        <v>0</v>
      </c>
      <c r="CA713" s="64">
        <v>1</v>
      </c>
      <c r="CB713" s="65">
        <v>19</v>
      </c>
      <c r="CC713" s="61">
        <v>0</v>
      </c>
      <c r="CD713" s="61">
        <v>165</v>
      </c>
      <c r="CE713" s="64">
        <v>0</v>
      </c>
      <c r="CF713" s="63">
        <v>0.11515</v>
      </c>
      <c r="CG713" s="58">
        <v>0</v>
      </c>
      <c r="CH713" s="58">
        <v>26</v>
      </c>
      <c r="CI713" s="58">
        <v>0</v>
      </c>
      <c r="CJ713" s="58">
        <v>182</v>
      </c>
      <c r="CK713" s="58">
        <v>0</v>
      </c>
      <c r="CL713" s="63">
        <v>0.14285999999999999</v>
      </c>
      <c r="CM713" s="58">
        <v>0</v>
      </c>
      <c r="CN713" s="112"/>
      <c r="CO713" s="171"/>
      <c r="CP713" s="58">
        <v>0</v>
      </c>
      <c r="CQ713" s="58">
        <v>0</v>
      </c>
      <c r="CR713" s="58">
        <v>0</v>
      </c>
      <c r="CS713" s="64">
        <v>7</v>
      </c>
      <c r="CT713" s="64">
        <v>17</v>
      </c>
      <c r="CU713" s="63">
        <v>0.41176470590000003</v>
      </c>
      <c r="CV713" s="62">
        <v>0.97814207649999996</v>
      </c>
      <c r="CW713" s="62">
        <v>0.41176470590000003</v>
      </c>
      <c r="CX713" s="46">
        <f t="shared" ref="CX713:CX776" si="117">IF(CZ713="",AG713*37.5,AG713*26.25)</f>
        <v>25.355839416249999</v>
      </c>
      <c r="CY713" s="60">
        <v>0</v>
      </c>
      <c r="CZ713" s="60">
        <v>0</v>
      </c>
      <c r="DA713" s="46">
        <f t="shared" ref="DA713:DA776" si="118">IF(CW713="","",CW713*20)</f>
        <v>8.2352941180000006</v>
      </c>
      <c r="DB713" s="60">
        <v>0</v>
      </c>
      <c r="DC713" s="60">
        <v>0</v>
      </c>
      <c r="DD713" s="66">
        <v>0</v>
      </c>
      <c r="DE713" s="49">
        <f t="shared" si="109"/>
        <v>0.72629477911891893</v>
      </c>
    </row>
    <row r="714" spans="1:109" x14ac:dyDescent="0.45">
      <c r="A714" s="56" t="s">
        <v>3716</v>
      </c>
      <c r="B714" s="57" t="s">
        <v>3717</v>
      </c>
      <c r="C714" s="56" t="s">
        <v>3718</v>
      </c>
      <c r="D714" s="56" t="s">
        <v>3719</v>
      </c>
      <c r="E714" s="56" t="s">
        <v>3720</v>
      </c>
      <c r="F714" s="56" t="s">
        <v>3322</v>
      </c>
      <c r="G714" s="56" t="s">
        <v>3334</v>
      </c>
      <c r="H714" s="56" t="s">
        <v>142</v>
      </c>
      <c r="I714" s="58">
        <v>0</v>
      </c>
      <c r="J714" s="59">
        <v>99</v>
      </c>
      <c r="K714" s="60">
        <v>2.5150000000000001</v>
      </c>
      <c r="L714" s="47">
        <f>IF(K714&lt;Benchmarks!C$9,0,IF(K714&lt;Benchmarks!D$9,1,IF(K714&lt;Benchmarks!E$9,2,IF(K714&lt;Benchmarks!F$9,3,IF(K714&lt;Benchmarks!G$9,4,IF(K714&lt;Benchmarks!H$9,5,6))))))</f>
        <v>3</v>
      </c>
      <c r="M714" s="62">
        <v>0.99270072990000002</v>
      </c>
      <c r="N714" s="46">
        <f t="shared" si="110"/>
        <v>2.9781021897</v>
      </c>
      <c r="O714" s="60">
        <v>1.218</v>
      </c>
      <c r="P714" s="47">
        <f>IF(O714&lt;Benchmarks!C$8,0,IF(O714&lt;Benchmarks!D$8,1,IF(O714&lt;Benchmarks!E$8,2,IF(O714&lt;Benchmarks!F$8,3,IF(O714&lt;Benchmarks!G$8,4,IF(O714&lt;Benchmarks!H$8,5,6))))))</f>
        <v>4</v>
      </c>
      <c r="Q714" s="62">
        <v>1</v>
      </c>
      <c r="R714" s="46">
        <f t="shared" si="111"/>
        <v>4</v>
      </c>
      <c r="S714" s="60">
        <v>0.34300000000000003</v>
      </c>
      <c r="T714" s="47">
        <f>IF(S714&lt;Benchmarks!C$7,0,IF(S714&lt;Benchmarks!D$7,1,IF(S714&lt;Benchmarks!E$7,2,IF(S714&lt;Benchmarks!F$7,3,IF(S714&lt;Benchmarks!G$7,4,IF(S714&lt;Benchmarks!H$7,5,6))))))</f>
        <v>1</v>
      </c>
      <c r="U714" s="62">
        <v>1</v>
      </c>
      <c r="V714" s="46">
        <f t="shared" si="112"/>
        <v>1</v>
      </c>
      <c r="W714" s="60">
        <v>4.0759999999999996</v>
      </c>
      <c r="X714" s="44">
        <f>IF(W714&lt;Benchmarks!C$5,0,IF(W714&lt;Benchmarks!D$5,1,IF(W714&lt;Benchmarks!E$5,2,IF(W714&lt;Benchmarks!F$5,3,IF(W714&lt;Benchmarks!G$5,4,IF(W714&lt;Benchmarks!H$5,5,6))))))</f>
        <v>3</v>
      </c>
      <c r="Y714" s="62">
        <v>1</v>
      </c>
      <c r="Z714" s="46">
        <f t="shared" si="113"/>
        <v>3</v>
      </c>
      <c r="AA714" s="60">
        <v>3.6829999999999998</v>
      </c>
      <c r="AB714" s="44">
        <f>IF(AA714&lt;Benchmarks!C$6,0,IF(AA714&lt;Benchmarks!D$6,1,IF(AA714&lt;Benchmarks!E$6,2,IF(AA714&lt;Benchmarks!F$6,3,IF(AA714&lt;Benchmarks!G$6,4,IF(AA714&lt;Benchmarks!H$6,5,6))))))</f>
        <v>3</v>
      </c>
      <c r="AC714" s="62">
        <v>1</v>
      </c>
      <c r="AD714" s="46">
        <f t="shared" si="114"/>
        <v>3</v>
      </c>
      <c r="AE714" s="46">
        <f t="shared" si="115"/>
        <v>13.9781021897</v>
      </c>
      <c r="AF714" s="58">
        <v>30</v>
      </c>
      <c r="AG714" s="48">
        <f t="shared" si="116"/>
        <v>0.46593673965666665</v>
      </c>
      <c r="AH714" s="58">
        <v>11</v>
      </c>
      <c r="AI714" s="58">
        <v>0</v>
      </c>
      <c r="AJ714" s="58">
        <v>213</v>
      </c>
      <c r="AK714" s="58">
        <v>0</v>
      </c>
      <c r="AL714" s="62">
        <v>5.1639999999999998E-2</v>
      </c>
      <c r="AM714" s="58">
        <v>0</v>
      </c>
      <c r="AN714" s="171"/>
      <c r="AO714" s="58">
        <v>1</v>
      </c>
      <c r="AP714" s="58">
        <v>214</v>
      </c>
      <c r="AQ714" s="58">
        <v>0</v>
      </c>
      <c r="AR714" s="111"/>
      <c r="AS714" s="58">
        <v>1</v>
      </c>
      <c r="AT714" s="111"/>
      <c r="AU714" s="58">
        <v>2</v>
      </c>
      <c r="AV714" s="58">
        <v>3</v>
      </c>
      <c r="AW714" s="58">
        <v>1</v>
      </c>
      <c r="AX714" s="58">
        <v>3</v>
      </c>
      <c r="AY714" s="171"/>
      <c r="AZ714" s="58">
        <v>1</v>
      </c>
      <c r="BA714" s="58">
        <v>49</v>
      </c>
      <c r="BB714" s="58">
        <v>0</v>
      </c>
      <c r="BC714" s="111"/>
      <c r="BD714" s="58">
        <v>1</v>
      </c>
      <c r="BE714" s="111"/>
      <c r="BF714" s="58">
        <v>2</v>
      </c>
      <c r="BG714" s="58">
        <v>5</v>
      </c>
      <c r="BH714" s="58">
        <v>6</v>
      </c>
      <c r="BI714" s="58">
        <v>6</v>
      </c>
      <c r="BJ714" s="58">
        <v>6</v>
      </c>
      <c r="BK714" s="175"/>
      <c r="BL714" s="61">
        <v>1</v>
      </c>
      <c r="BM714" s="61">
        <v>241</v>
      </c>
      <c r="BN714" s="64">
        <v>0</v>
      </c>
      <c r="BO714" s="112"/>
      <c r="BP714" s="58">
        <v>1</v>
      </c>
      <c r="BQ714" s="175"/>
      <c r="BR714" s="61">
        <v>1</v>
      </c>
      <c r="BS714" s="61">
        <v>242</v>
      </c>
      <c r="BT714" s="64">
        <v>0</v>
      </c>
      <c r="BU714" s="112"/>
      <c r="BV714" s="64">
        <v>1</v>
      </c>
      <c r="BW714" s="63">
        <v>0.17028112449999999</v>
      </c>
      <c r="BX714" s="64">
        <v>0</v>
      </c>
      <c r="BY714" s="64">
        <v>1</v>
      </c>
      <c r="BZ714" s="64">
        <v>1</v>
      </c>
      <c r="CA714" s="64">
        <v>1</v>
      </c>
      <c r="CB714" s="65">
        <v>30</v>
      </c>
      <c r="CC714" s="61">
        <v>0</v>
      </c>
      <c r="CD714" s="61">
        <v>209</v>
      </c>
      <c r="CE714" s="64">
        <v>0</v>
      </c>
      <c r="CF714" s="63">
        <v>0.14354</v>
      </c>
      <c r="CG714" s="58">
        <v>0</v>
      </c>
      <c r="CH714" s="58">
        <v>27</v>
      </c>
      <c r="CI714" s="58">
        <v>0</v>
      </c>
      <c r="CJ714" s="58">
        <v>206</v>
      </c>
      <c r="CK714" s="58">
        <v>0</v>
      </c>
      <c r="CL714" s="63">
        <v>0.13106999999999999</v>
      </c>
      <c r="CM714" s="58">
        <v>0</v>
      </c>
      <c r="CN714" s="63">
        <v>0.1246252249</v>
      </c>
      <c r="CO714" s="58">
        <v>0</v>
      </c>
      <c r="CP714" s="58">
        <v>0</v>
      </c>
      <c r="CQ714" s="58">
        <v>1</v>
      </c>
      <c r="CR714" s="58">
        <v>1</v>
      </c>
      <c r="CS714" s="64">
        <v>8</v>
      </c>
      <c r="CT714" s="64">
        <v>17</v>
      </c>
      <c r="CU714" s="63">
        <v>0.47058823529999999</v>
      </c>
      <c r="CV714" s="62">
        <v>0.97142857140000005</v>
      </c>
      <c r="CW714" s="62">
        <v>0.47058823529999999</v>
      </c>
      <c r="CX714" s="46">
        <f t="shared" si="117"/>
        <v>12.2308394159875</v>
      </c>
      <c r="CY714" s="60">
        <v>0</v>
      </c>
      <c r="CZ714" s="60">
        <v>0</v>
      </c>
      <c r="DA714" s="46">
        <f t="shared" si="118"/>
        <v>9.4117647059999996</v>
      </c>
      <c r="DB714" s="60">
        <v>0</v>
      </c>
      <c r="DC714" s="60">
        <v>0</v>
      </c>
      <c r="DD714" s="66">
        <v>0</v>
      </c>
      <c r="DE714" s="49">
        <f t="shared" ref="DE714:DE777" si="119">IF(DA714="",SUM(CX714,CZ714,CY714,CZ714,DA714,DB714,DC714,DD714)/26.25,SUM(CX714,CZ714,CY714,CZ714,DA714,DB714,DC714,DD714)/46.25)</f>
        <v>0.46794819723216213</v>
      </c>
    </row>
    <row r="715" spans="1:109" x14ac:dyDescent="0.45">
      <c r="A715" s="56" t="s">
        <v>3721</v>
      </c>
      <c r="B715" s="57" t="s">
        <v>3722</v>
      </c>
      <c r="C715" s="56" t="s">
        <v>3723</v>
      </c>
      <c r="D715" s="56" t="s">
        <v>3724</v>
      </c>
      <c r="E715" s="56" t="s">
        <v>3725</v>
      </c>
      <c r="F715" s="56" t="s">
        <v>3322</v>
      </c>
      <c r="G715" s="56" t="s">
        <v>3334</v>
      </c>
      <c r="H715" s="56" t="s">
        <v>142</v>
      </c>
      <c r="I715" s="58">
        <v>0</v>
      </c>
      <c r="J715" s="59">
        <v>50</v>
      </c>
      <c r="K715" s="60">
        <v>3.4830000000000001</v>
      </c>
      <c r="L715" s="47">
        <f>IF(K715&lt;Benchmarks!C$9,0,IF(K715&lt;Benchmarks!D$9,1,IF(K715&lt;Benchmarks!E$9,2,IF(K715&lt;Benchmarks!F$9,3,IF(K715&lt;Benchmarks!G$9,4,IF(K715&lt;Benchmarks!H$9,5,6))))))</f>
        <v>6</v>
      </c>
      <c r="M715" s="62">
        <v>1</v>
      </c>
      <c r="N715" s="46">
        <f t="shared" si="110"/>
        <v>6</v>
      </c>
      <c r="O715" s="60">
        <v>1.0760000000000001</v>
      </c>
      <c r="P715" s="47">
        <f>IF(O715&lt;Benchmarks!C$8,0,IF(O715&lt;Benchmarks!D$8,1,IF(O715&lt;Benchmarks!E$8,2,IF(O715&lt;Benchmarks!F$8,3,IF(O715&lt;Benchmarks!G$8,4,IF(O715&lt;Benchmarks!H$8,5,6))))))</f>
        <v>2</v>
      </c>
      <c r="Q715" s="62">
        <v>1</v>
      </c>
      <c r="R715" s="46">
        <f t="shared" si="111"/>
        <v>2</v>
      </c>
      <c r="S715" s="60">
        <v>0.20300000000000001</v>
      </c>
      <c r="T715" s="47">
        <f>IF(S715&lt;Benchmarks!C$7,0,IF(S715&lt;Benchmarks!D$7,1,IF(S715&lt;Benchmarks!E$7,2,IF(S715&lt;Benchmarks!F$7,3,IF(S715&lt;Benchmarks!G$7,4,IF(S715&lt;Benchmarks!H$7,5,6))))))</f>
        <v>0</v>
      </c>
      <c r="U715" s="62">
        <v>1</v>
      </c>
      <c r="V715" s="46">
        <f t="shared" si="112"/>
        <v>0</v>
      </c>
      <c r="W715" s="60">
        <v>4.7629999999999999</v>
      </c>
      <c r="X715" s="44">
        <f>IF(W715&lt;Benchmarks!C$5,0,IF(W715&lt;Benchmarks!D$5,1,IF(W715&lt;Benchmarks!E$5,2,IF(W715&lt;Benchmarks!F$5,3,IF(W715&lt;Benchmarks!G$5,4,IF(W715&lt;Benchmarks!H$5,5,6))))))</f>
        <v>5</v>
      </c>
      <c r="Y715" s="62">
        <v>0.99635036499999996</v>
      </c>
      <c r="Z715" s="46">
        <f t="shared" si="113"/>
        <v>4.9817518249999999</v>
      </c>
      <c r="AA715" s="60">
        <v>4.3449999999999998</v>
      </c>
      <c r="AB715" s="44">
        <f>IF(AA715&lt;Benchmarks!C$6,0,IF(AA715&lt;Benchmarks!D$6,1,IF(AA715&lt;Benchmarks!E$6,2,IF(AA715&lt;Benchmarks!F$6,3,IF(AA715&lt;Benchmarks!G$6,4,IF(AA715&lt;Benchmarks!H$6,5,6))))))</f>
        <v>5</v>
      </c>
      <c r="AC715" s="62">
        <v>1</v>
      </c>
      <c r="AD715" s="46">
        <f t="shared" si="114"/>
        <v>5</v>
      </c>
      <c r="AE715" s="46">
        <f t="shared" si="115"/>
        <v>17.981751825</v>
      </c>
      <c r="AF715" s="58">
        <v>30</v>
      </c>
      <c r="AG715" s="48">
        <f t="shared" si="116"/>
        <v>0.59939172750000003</v>
      </c>
      <c r="AH715" s="171"/>
      <c r="AI715" s="58">
        <v>1</v>
      </c>
      <c r="AJ715" s="58">
        <v>133</v>
      </c>
      <c r="AK715" s="58">
        <v>0</v>
      </c>
      <c r="AL715" s="111"/>
      <c r="AM715" s="58">
        <v>1</v>
      </c>
      <c r="AN715" s="171"/>
      <c r="AO715" s="58">
        <v>1</v>
      </c>
      <c r="AP715" s="58">
        <v>153</v>
      </c>
      <c r="AQ715" s="58">
        <v>0</v>
      </c>
      <c r="AR715" s="111"/>
      <c r="AS715" s="58">
        <v>1</v>
      </c>
      <c r="AT715" s="62">
        <v>0.29758214509999997</v>
      </c>
      <c r="AU715" s="58">
        <v>0</v>
      </c>
      <c r="AV715" s="58">
        <v>3</v>
      </c>
      <c r="AW715" s="58">
        <v>2</v>
      </c>
      <c r="AX715" s="58">
        <v>3</v>
      </c>
      <c r="AY715" s="58">
        <v>0</v>
      </c>
      <c r="AZ715" s="58">
        <v>0</v>
      </c>
      <c r="BA715" s="58">
        <v>38</v>
      </c>
      <c r="BB715" s="58">
        <v>0</v>
      </c>
      <c r="BC715" s="62">
        <v>0</v>
      </c>
      <c r="BD715" s="58">
        <v>0</v>
      </c>
      <c r="BE715" s="111"/>
      <c r="BF715" s="58">
        <v>2</v>
      </c>
      <c r="BG715" s="58">
        <v>6</v>
      </c>
      <c r="BH715" s="58">
        <v>6</v>
      </c>
      <c r="BI715" s="58">
        <v>6</v>
      </c>
      <c r="BJ715" s="58">
        <v>6</v>
      </c>
      <c r="BK715" s="175"/>
      <c r="BL715" s="61">
        <v>1</v>
      </c>
      <c r="BM715" s="61">
        <v>174</v>
      </c>
      <c r="BN715" s="64">
        <v>0</v>
      </c>
      <c r="BO715" s="112"/>
      <c r="BP715" s="58">
        <v>1</v>
      </c>
      <c r="BQ715" s="175"/>
      <c r="BR715" s="61">
        <v>1</v>
      </c>
      <c r="BS715" s="61">
        <v>176</v>
      </c>
      <c r="BT715" s="64">
        <v>0</v>
      </c>
      <c r="BU715" s="112"/>
      <c r="BV715" s="64">
        <v>1</v>
      </c>
      <c r="BW715" s="63">
        <v>0.67053364270000004</v>
      </c>
      <c r="BX715" s="64">
        <v>0</v>
      </c>
      <c r="BY715" s="64">
        <v>4</v>
      </c>
      <c r="BZ715" s="64">
        <v>5</v>
      </c>
      <c r="CA715" s="64">
        <v>5</v>
      </c>
      <c r="CB715" s="177"/>
      <c r="CC715" s="61">
        <v>1</v>
      </c>
      <c r="CD715" s="61">
        <v>94</v>
      </c>
      <c r="CE715" s="64">
        <v>0</v>
      </c>
      <c r="CF715" s="112"/>
      <c r="CG715" s="58">
        <v>1</v>
      </c>
      <c r="CH715" s="171"/>
      <c r="CI715" s="58">
        <v>1</v>
      </c>
      <c r="CJ715" s="58">
        <v>98</v>
      </c>
      <c r="CK715" s="58">
        <v>0</v>
      </c>
      <c r="CL715" s="112"/>
      <c r="CM715" s="58">
        <v>1</v>
      </c>
      <c r="CN715" s="112"/>
      <c r="CO715" s="171"/>
      <c r="CP715" s="58">
        <v>5</v>
      </c>
      <c r="CQ715" s="58">
        <v>0</v>
      </c>
      <c r="CR715" s="58">
        <v>5</v>
      </c>
      <c r="CS715" s="64">
        <v>16</v>
      </c>
      <c r="CT715" s="64">
        <v>17</v>
      </c>
      <c r="CU715" s="63">
        <v>0.94117647059999998</v>
      </c>
      <c r="CV715" s="62">
        <v>0.98870056500000003</v>
      </c>
      <c r="CW715" s="62">
        <v>0.94117647059999998</v>
      </c>
      <c r="CX715" s="46">
        <f t="shared" si="117"/>
        <v>15.734032846875001</v>
      </c>
      <c r="CY715" s="60">
        <v>0</v>
      </c>
      <c r="CZ715" s="60">
        <v>0</v>
      </c>
      <c r="DA715" s="46">
        <f t="shared" si="118"/>
        <v>18.823529411999999</v>
      </c>
      <c r="DB715" s="60">
        <v>0</v>
      </c>
      <c r="DC715" s="60">
        <v>0</v>
      </c>
      <c r="DD715" s="66">
        <v>0</v>
      </c>
      <c r="DE715" s="49">
        <f t="shared" si="119"/>
        <v>0.74719053532702706</v>
      </c>
    </row>
    <row r="716" spans="1:109" x14ac:dyDescent="0.45">
      <c r="A716" s="56" t="s">
        <v>3726</v>
      </c>
      <c r="B716" s="57" t="s">
        <v>3727</v>
      </c>
      <c r="C716" s="56" t="s">
        <v>3728</v>
      </c>
      <c r="D716" s="56" t="s">
        <v>3729</v>
      </c>
      <c r="E716" s="56" t="s">
        <v>3730</v>
      </c>
      <c r="F716" s="56" t="s">
        <v>3322</v>
      </c>
      <c r="G716" s="56" t="s">
        <v>3334</v>
      </c>
      <c r="H716" s="56" t="s">
        <v>142</v>
      </c>
      <c r="I716" s="58">
        <v>0</v>
      </c>
      <c r="J716" s="59">
        <v>94</v>
      </c>
      <c r="K716" s="60">
        <v>2.9279999999999999</v>
      </c>
      <c r="L716" s="47">
        <f>IF(K716&lt;Benchmarks!C$9,0,IF(K716&lt;Benchmarks!D$9,1,IF(K716&lt;Benchmarks!E$9,2,IF(K716&lt;Benchmarks!F$9,3,IF(K716&lt;Benchmarks!G$9,4,IF(K716&lt;Benchmarks!H$9,5,6))))))</f>
        <v>5</v>
      </c>
      <c r="M716" s="62">
        <v>0.92335766419999998</v>
      </c>
      <c r="N716" s="46">
        <f t="shared" si="110"/>
        <v>4.6167883209999996</v>
      </c>
      <c r="O716" s="60">
        <v>1.0189999999999999</v>
      </c>
      <c r="P716" s="47">
        <f>IF(O716&lt;Benchmarks!C$8,0,IF(O716&lt;Benchmarks!D$8,1,IF(O716&lt;Benchmarks!E$8,2,IF(O716&lt;Benchmarks!F$8,3,IF(O716&lt;Benchmarks!G$8,4,IF(O716&lt;Benchmarks!H$8,5,6))))))</f>
        <v>1</v>
      </c>
      <c r="Q716" s="62">
        <v>1</v>
      </c>
      <c r="R716" s="46">
        <f t="shared" si="111"/>
        <v>1</v>
      </c>
      <c r="S716" s="60">
        <v>0.376</v>
      </c>
      <c r="T716" s="47">
        <f>IF(S716&lt;Benchmarks!C$7,0,IF(S716&lt;Benchmarks!D$7,1,IF(S716&lt;Benchmarks!E$7,2,IF(S716&lt;Benchmarks!F$7,3,IF(S716&lt;Benchmarks!G$7,4,IF(S716&lt;Benchmarks!H$7,5,6))))))</f>
        <v>2</v>
      </c>
      <c r="U716" s="62">
        <v>1</v>
      </c>
      <c r="V716" s="46">
        <f t="shared" si="112"/>
        <v>2</v>
      </c>
      <c r="W716" s="60">
        <v>4.3239999999999998</v>
      </c>
      <c r="X716" s="44">
        <f>IF(W716&lt;Benchmarks!C$5,0,IF(W716&lt;Benchmarks!D$5,1,IF(W716&lt;Benchmarks!E$5,2,IF(W716&lt;Benchmarks!F$5,3,IF(W716&lt;Benchmarks!G$5,4,IF(W716&lt;Benchmarks!H$5,5,6))))))</f>
        <v>4</v>
      </c>
      <c r="Y716" s="62">
        <v>0.79197080289999999</v>
      </c>
      <c r="Z716" s="46">
        <f t="shared" si="113"/>
        <v>3.1678832116</v>
      </c>
      <c r="AA716" s="60">
        <v>3.923</v>
      </c>
      <c r="AB716" s="44">
        <f>IF(AA716&lt;Benchmarks!C$6,0,IF(AA716&lt;Benchmarks!D$6,1,IF(AA716&lt;Benchmarks!E$6,2,IF(AA716&lt;Benchmarks!F$6,3,IF(AA716&lt;Benchmarks!G$6,4,IF(AA716&lt;Benchmarks!H$6,5,6))))))</f>
        <v>5</v>
      </c>
      <c r="AC716" s="62">
        <v>0.5769230769</v>
      </c>
      <c r="AD716" s="46">
        <f t="shared" si="114"/>
        <v>2.8846153845</v>
      </c>
      <c r="AE716" s="46">
        <f t="shared" si="115"/>
        <v>13.669286917099999</v>
      </c>
      <c r="AF716" s="58">
        <v>30</v>
      </c>
      <c r="AG716" s="48">
        <f t="shared" si="116"/>
        <v>0.45564289723666662</v>
      </c>
      <c r="AH716" s="58">
        <v>11</v>
      </c>
      <c r="AI716" s="58">
        <v>0</v>
      </c>
      <c r="AJ716" s="58">
        <v>229</v>
      </c>
      <c r="AK716" s="58">
        <v>0</v>
      </c>
      <c r="AL716" s="62">
        <v>4.8030000000000003E-2</v>
      </c>
      <c r="AM716" s="58">
        <v>0</v>
      </c>
      <c r="AN716" s="58">
        <v>12</v>
      </c>
      <c r="AO716" s="58">
        <v>0</v>
      </c>
      <c r="AP716" s="58">
        <v>267</v>
      </c>
      <c r="AQ716" s="58">
        <v>0</v>
      </c>
      <c r="AR716" s="62">
        <v>4.4940000000000001E-2</v>
      </c>
      <c r="AS716" s="58">
        <v>0</v>
      </c>
      <c r="AT716" s="62">
        <v>8.5194375500000002E-2</v>
      </c>
      <c r="AU716" s="58">
        <v>0</v>
      </c>
      <c r="AV716" s="58">
        <v>3</v>
      </c>
      <c r="AW716" s="58">
        <v>0</v>
      </c>
      <c r="AX716" s="58">
        <v>3</v>
      </c>
      <c r="AY716" s="58">
        <v>0</v>
      </c>
      <c r="AZ716" s="58">
        <v>0</v>
      </c>
      <c r="BA716" s="58">
        <v>64</v>
      </c>
      <c r="BB716" s="58">
        <v>0</v>
      </c>
      <c r="BC716" s="62">
        <v>0</v>
      </c>
      <c r="BD716" s="58">
        <v>0</v>
      </c>
      <c r="BE716" s="62">
        <v>1.3242349049</v>
      </c>
      <c r="BF716" s="58">
        <v>0</v>
      </c>
      <c r="BG716" s="58">
        <v>6</v>
      </c>
      <c r="BH716" s="58">
        <v>6</v>
      </c>
      <c r="BI716" s="58">
        <v>6</v>
      </c>
      <c r="BJ716" s="58">
        <v>6</v>
      </c>
      <c r="BK716" s="175"/>
      <c r="BL716" s="61">
        <v>1</v>
      </c>
      <c r="BM716" s="61">
        <v>283</v>
      </c>
      <c r="BN716" s="64">
        <v>0</v>
      </c>
      <c r="BO716" s="112"/>
      <c r="BP716" s="58">
        <v>1</v>
      </c>
      <c r="BQ716" s="61">
        <v>11</v>
      </c>
      <c r="BR716" s="61">
        <v>0</v>
      </c>
      <c r="BS716" s="61">
        <v>321</v>
      </c>
      <c r="BT716" s="64">
        <v>0</v>
      </c>
      <c r="BU716" s="63">
        <v>3.4270000000000002E-2</v>
      </c>
      <c r="BV716" s="64">
        <v>0</v>
      </c>
      <c r="BW716" s="112"/>
      <c r="BX716" s="172"/>
      <c r="BY716" s="64">
        <v>0</v>
      </c>
      <c r="BZ716" s="64">
        <v>0</v>
      </c>
      <c r="CA716" s="64">
        <v>0</v>
      </c>
      <c r="CB716" s="177"/>
      <c r="CC716" s="61">
        <v>1</v>
      </c>
      <c r="CD716" s="61">
        <v>57</v>
      </c>
      <c r="CE716" s="64">
        <v>0</v>
      </c>
      <c r="CF716" s="112"/>
      <c r="CG716" s="58">
        <v>1</v>
      </c>
      <c r="CH716" s="58">
        <v>20</v>
      </c>
      <c r="CI716" s="58">
        <v>0</v>
      </c>
      <c r="CJ716" s="58">
        <v>100</v>
      </c>
      <c r="CK716" s="58">
        <v>0</v>
      </c>
      <c r="CL716" s="63">
        <v>0.2</v>
      </c>
      <c r="CM716" s="58">
        <v>0</v>
      </c>
      <c r="CN716" s="112"/>
      <c r="CO716" s="171"/>
      <c r="CP716" s="58">
        <v>0</v>
      </c>
      <c r="CQ716" s="58">
        <v>0</v>
      </c>
      <c r="CR716" s="58">
        <v>0</v>
      </c>
      <c r="CS716" s="64">
        <v>6</v>
      </c>
      <c r="CT716" s="64">
        <v>17</v>
      </c>
      <c r="CU716" s="63">
        <v>0.35294117650000001</v>
      </c>
      <c r="CV716" s="62">
        <v>0.98119122260000002</v>
      </c>
      <c r="CW716" s="62">
        <v>0.35294117650000001</v>
      </c>
      <c r="CX716" s="46">
        <f t="shared" si="117"/>
        <v>11.9606260524625</v>
      </c>
      <c r="CY716" s="60">
        <v>0</v>
      </c>
      <c r="CZ716" s="60">
        <v>0</v>
      </c>
      <c r="DA716" s="46">
        <f t="shared" si="118"/>
        <v>7.0588235299999997</v>
      </c>
      <c r="DB716" s="60">
        <v>0</v>
      </c>
      <c r="DC716" s="60">
        <v>0</v>
      </c>
      <c r="DD716" s="66">
        <v>0</v>
      </c>
      <c r="DE716" s="49">
        <f t="shared" si="119"/>
        <v>0.41123134232351349</v>
      </c>
    </row>
    <row r="717" spans="1:109" x14ac:dyDescent="0.45">
      <c r="A717" s="56" t="s">
        <v>3731</v>
      </c>
      <c r="B717" s="57" t="s">
        <v>3732</v>
      </c>
      <c r="C717" s="56" t="s">
        <v>3733</v>
      </c>
      <c r="D717" s="56" t="s">
        <v>3734</v>
      </c>
      <c r="E717" s="56" t="s">
        <v>3735</v>
      </c>
      <c r="F717" s="56" t="s">
        <v>3322</v>
      </c>
      <c r="G717" s="56" t="s">
        <v>3334</v>
      </c>
      <c r="H717" s="56" t="s">
        <v>142</v>
      </c>
      <c r="I717" s="58">
        <v>0</v>
      </c>
      <c r="J717" s="59">
        <v>130</v>
      </c>
      <c r="K717" s="60">
        <v>2.827</v>
      </c>
      <c r="L717" s="47">
        <f>IF(K717&lt;Benchmarks!C$9,0,IF(K717&lt;Benchmarks!D$9,1,IF(K717&lt;Benchmarks!E$9,2,IF(K717&lt;Benchmarks!F$9,3,IF(K717&lt;Benchmarks!G$9,4,IF(K717&lt;Benchmarks!H$9,5,6))))))</f>
        <v>5</v>
      </c>
      <c r="M717" s="62">
        <v>0.91970802920000005</v>
      </c>
      <c r="N717" s="46">
        <f t="shared" si="110"/>
        <v>4.5985401460000004</v>
      </c>
      <c r="O717" s="60">
        <v>0.94399999999999995</v>
      </c>
      <c r="P717" s="47">
        <f>IF(O717&lt;Benchmarks!C$8,0,IF(O717&lt;Benchmarks!D$8,1,IF(O717&lt;Benchmarks!E$8,2,IF(O717&lt;Benchmarks!F$8,3,IF(O717&lt;Benchmarks!G$8,4,IF(O717&lt;Benchmarks!H$8,5,6))))))</f>
        <v>0</v>
      </c>
      <c r="Q717" s="62">
        <v>1</v>
      </c>
      <c r="R717" s="46">
        <f t="shared" si="111"/>
        <v>0</v>
      </c>
      <c r="S717" s="60">
        <v>0.42199999999999999</v>
      </c>
      <c r="T717" s="47">
        <f>IF(S717&lt;Benchmarks!C$7,0,IF(S717&lt;Benchmarks!D$7,1,IF(S717&lt;Benchmarks!E$7,2,IF(S717&lt;Benchmarks!F$7,3,IF(S717&lt;Benchmarks!G$7,4,IF(S717&lt;Benchmarks!H$7,5,6))))))</f>
        <v>3</v>
      </c>
      <c r="U717" s="62">
        <v>1</v>
      </c>
      <c r="V717" s="46">
        <f t="shared" si="112"/>
        <v>3</v>
      </c>
      <c r="W717" s="60">
        <v>4.1920000000000002</v>
      </c>
      <c r="X717" s="44">
        <f>IF(W717&lt;Benchmarks!C$5,0,IF(W717&lt;Benchmarks!D$5,1,IF(W717&lt;Benchmarks!E$5,2,IF(W717&lt;Benchmarks!F$5,3,IF(W717&lt;Benchmarks!G$5,4,IF(W717&lt;Benchmarks!H$5,5,6))))))</f>
        <v>4</v>
      </c>
      <c r="Y717" s="62">
        <v>0.69343065690000005</v>
      </c>
      <c r="Z717" s="46">
        <f t="shared" si="113"/>
        <v>2.7737226276000002</v>
      </c>
      <c r="AA717" s="60">
        <v>3.92</v>
      </c>
      <c r="AB717" s="44">
        <f>IF(AA717&lt;Benchmarks!C$6,0,IF(AA717&lt;Benchmarks!D$6,1,IF(AA717&lt;Benchmarks!E$6,2,IF(AA717&lt;Benchmarks!F$6,3,IF(AA717&lt;Benchmarks!G$6,4,IF(AA717&lt;Benchmarks!H$6,5,6))))))</f>
        <v>5</v>
      </c>
      <c r="AC717" s="62">
        <v>0.48717948719999998</v>
      </c>
      <c r="AD717" s="46">
        <f t="shared" si="114"/>
        <v>2.4358974359999999</v>
      </c>
      <c r="AE717" s="46">
        <f t="shared" si="115"/>
        <v>12.8081602096</v>
      </c>
      <c r="AF717" s="58">
        <v>30</v>
      </c>
      <c r="AG717" s="48">
        <f t="shared" si="116"/>
        <v>0.42693867365333332</v>
      </c>
      <c r="AH717" s="58">
        <v>21</v>
      </c>
      <c r="AI717" s="58">
        <v>0</v>
      </c>
      <c r="AJ717" s="58">
        <v>389</v>
      </c>
      <c r="AK717" s="58">
        <v>0</v>
      </c>
      <c r="AL717" s="62">
        <v>5.398E-2</v>
      </c>
      <c r="AM717" s="58">
        <v>0</v>
      </c>
      <c r="AN717" s="58">
        <v>48</v>
      </c>
      <c r="AO717" s="58">
        <v>0</v>
      </c>
      <c r="AP717" s="58">
        <v>369</v>
      </c>
      <c r="AQ717" s="58">
        <v>0</v>
      </c>
      <c r="AR717" s="62">
        <v>0.13008</v>
      </c>
      <c r="AS717" s="58">
        <v>0</v>
      </c>
      <c r="AT717" s="111"/>
      <c r="AU717" s="171"/>
      <c r="AV717" s="58">
        <v>0</v>
      </c>
      <c r="AW717" s="58">
        <v>0</v>
      </c>
      <c r="AX717" s="58">
        <v>0</v>
      </c>
      <c r="AY717" s="58">
        <v>13</v>
      </c>
      <c r="AZ717" s="58">
        <v>0</v>
      </c>
      <c r="BA717" s="58">
        <v>94</v>
      </c>
      <c r="BB717" s="58">
        <v>0</v>
      </c>
      <c r="BC717" s="62">
        <v>0.13830000000000001</v>
      </c>
      <c r="BD717" s="58">
        <v>0</v>
      </c>
      <c r="BE717" s="111"/>
      <c r="BF717" s="171"/>
      <c r="BG717" s="58">
        <v>0</v>
      </c>
      <c r="BH717" s="58">
        <v>0</v>
      </c>
      <c r="BI717" s="58">
        <v>0</v>
      </c>
      <c r="BJ717" s="58">
        <v>0</v>
      </c>
      <c r="BK717" s="175"/>
      <c r="BL717" s="61">
        <v>1</v>
      </c>
      <c r="BM717" s="61">
        <v>437</v>
      </c>
      <c r="BN717" s="64">
        <v>0</v>
      </c>
      <c r="BO717" s="112"/>
      <c r="BP717" s="58">
        <v>1</v>
      </c>
      <c r="BQ717" s="61">
        <v>14</v>
      </c>
      <c r="BR717" s="61">
        <v>0</v>
      </c>
      <c r="BS717" s="61">
        <v>420</v>
      </c>
      <c r="BT717" s="64">
        <v>0</v>
      </c>
      <c r="BU717" s="63">
        <v>3.3329999999999999E-2</v>
      </c>
      <c r="BV717" s="64">
        <v>0</v>
      </c>
      <c r="BW717" s="112"/>
      <c r="BX717" s="172"/>
      <c r="BY717" s="64">
        <v>0</v>
      </c>
      <c r="BZ717" s="64">
        <v>0</v>
      </c>
      <c r="CA717" s="64">
        <v>0</v>
      </c>
      <c r="CB717" s="65">
        <v>73</v>
      </c>
      <c r="CC717" s="61">
        <v>0</v>
      </c>
      <c r="CD717" s="61">
        <v>210</v>
      </c>
      <c r="CE717" s="64">
        <v>0</v>
      </c>
      <c r="CF717" s="63">
        <v>0.34761999999999998</v>
      </c>
      <c r="CG717" s="58">
        <v>0</v>
      </c>
      <c r="CH717" s="58">
        <v>103</v>
      </c>
      <c r="CI717" s="58">
        <v>0</v>
      </c>
      <c r="CJ717" s="58">
        <v>243</v>
      </c>
      <c r="CK717" s="58">
        <v>0</v>
      </c>
      <c r="CL717" s="63">
        <v>0.42387000000000002</v>
      </c>
      <c r="CM717" s="58">
        <v>0</v>
      </c>
      <c r="CN717" s="112"/>
      <c r="CO717" s="171"/>
      <c r="CP717" s="58">
        <v>0</v>
      </c>
      <c r="CQ717" s="58">
        <v>0</v>
      </c>
      <c r="CR717" s="58">
        <v>0</v>
      </c>
      <c r="CS717" s="64">
        <v>0</v>
      </c>
      <c r="CT717" s="64">
        <v>17</v>
      </c>
      <c r="CU717" s="63">
        <v>0</v>
      </c>
      <c r="CV717" s="62">
        <v>0.99760191850000002</v>
      </c>
      <c r="CW717" s="62">
        <v>0</v>
      </c>
      <c r="CX717" s="46">
        <f t="shared" si="117"/>
        <v>11.2071401834</v>
      </c>
      <c r="CY717" s="60">
        <v>0</v>
      </c>
      <c r="CZ717" s="60">
        <v>0</v>
      </c>
      <c r="DA717" s="46">
        <f t="shared" si="118"/>
        <v>0</v>
      </c>
      <c r="DB717" s="60">
        <v>0</v>
      </c>
      <c r="DC717" s="60">
        <v>0</v>
      </c>
      <c r="DD717" s="66">
        <v>0</v>
      </c>
      <c r="DE717" s="49">
        <f t="shared" si="119"/>
        <v>0.24231654450594595</v>
      </c>
    </row>
    <row r="718" spans="1:109" x14ac:dyDescent="0.45">
      <c r="A718" s="56" t="s">
        <v>3736</v>
      </c>
      <c r="B718" s="57" t="s">
        <v>3737</v>
      </c>
      <c r="C718" s="56" t="s">
        <v>3738</v>
      </c>
      <c r="D718" s="56" t="s">
        <v>3739</v>
      </c>
      <c r="E718" s="56" t="s">
        <v>3740</v>
      </c>
      <c r="F718" s="56" t="s">
        <v>3322</v>
      </c>
      <c r="G718" s="56" t="s">
        <v>3334</v>
      </c>
      <c r="H718" s="56" t="s">
        <v>142</v>
      </c>
      <c r="I718" s="58">
        <v>0</v>
      </c>
      <c r="J718" s="59">
        <v>99</v>
      </c>
      <c r="K718" s="60">
        <v>2.5099999999999998</v>
      </c>
      <c r="L718" s="47">
        <f>IF(K718&lt;Benchmarks!C$9,0,IF(K718&lt;Benchmarks!D$9,1,IF(K718&lt;Benchmarks!E$9,2,IF(K718&lt;Benchmarks!F$9,3,IF(K718&lt;Benchmarks!G$9,4,IF(K718&lt;Benchmarks!H$9,5,6))))))</f>
        <v>3</v>
      </c>
      <c r="M718" s="62">
        <v>0.86496350359999996</v>
      </c>
      <c r="N718" s="46">
        <f t="shared" si="110"/>
        <v>2.5948905108</v>
      </c>
      <c r="O718" s="60">
        <v>1.0049999999999999</v>
      </c>
      <c r="P718" s="47">
        <f>IF(O718&lt;Benchmarks!C$8,0,IF(O718&lt;Benchmarks!D$8,1,IF(O718&lt;Benchmarks!E$8,2,IF(O718&lt;Benchmarks!F$8,3,IF(O718&lt;Benchmarks!G$8,4,IF(O718&lt;Benchmarks!H$8,5,6))))))</f>
        <v>1</v>
      </c>
      <c r="Q718" s="62">
        <v>1</v>
      </c>
      <c r="R718" s="46">
        <f t="shared" si="111"/>
        <v>1</v>
      </c>
      <c r="S718" s="60">
        <v>0.48</v>
      </c>
      <c r="T718" s="47">
        <f>IF(S718&lt;Benchmarks!C$7,0,IF(S718&lt;Benchmarks!D$7,1,IF(S718&lt;Benchmarks!E$7,2,IF(S718&lt;Benchmarks!F$7,3,IF(S718&lt;Benchmarks!G$7,4,IF(S718&lt;Benchmarks!H$7,5,6))))))</f>
        <v>4</v>
      </c>
      <c r="U718" s="62">
        <v>1</v>
      </c>
      <c r="V718" s="46">
        <f t="shared" si="112"/>
        <v>4</v>
      </c>
      <c r="W718" s="60">
        <v>3.9940000000000002</v>
      </c>
      <c r="X718" s="44">
        <f>IF(W718&lt;Benchmarks!C$5,0,IF(W718&lt;Benchmarks!D$5,1,IF(W718&lt;Benchmarks!E$5,2,IF(W718&lt;Benchmarks!F$5,3,IF(W718&lt;Benchmarks!G$5,4,IF(W718&lt;Benchmarks!H$5,5,6))))))</f>
        <v>3</v>
      </c>
      <c r="Y718" s="62">
        <v>0.84306569340000004</v>
      </c>
      <c r="Z718" s="46">
        <f t="shared" si="113"/>
        <v>2.5291970802000003</v>
      </c>
      <c r="AA718" s="60">
        <v>3.6749999999999998</v>
      </c>
      <c r="AB718" s="44">
        <f>IF(AA718&lt;Benchmarks!C$6,0,IF(AA718&lt;Benchmarks!D$6,1,IF(AA718&lt;Benchmarks!E$6,2,IF(AA718&lt;Benchmarks!F$6,3,IF(AA718&lt;Benchmarks!G$6,4,IF(AA718&lt;Benchmarks!H$6,5,6))))))</f>
        <v>3</v>
      </c>
      <c r="AC718" s="62">
        <v>0.70512820509999996</v>
      </c>
      <c r="AD718" s="46">
        <f t="shared" si="114"/>
        <v>2.1153846153</v>
      </c>
      <c r="AE718" s="46">
        <f t="shared" si="115"/>
        <v>12.2394722063</v>
      </c>
      <c r="AF718" s="58">
        <v>30</v>
      </c>
      <c r="AG718" s="48">
        <f t="shared" si="116"/>
        <v>0.4079824068766667</v>
      </c>
      <c r="AH718" s="171"/>
      <c r="AI718" s="58">
        <v>1</v>
      </c>
      <c r="AJ718" s="58">
        <v>237</v>
      </c>
      <c r="AK718" s="58">
        <v>0</v>
      </c>
      <c r="AL718" s="111"/>
      <c r="AM718" s="58">
        <v>1</v>
      </c>
      <c r="AN718" s="171"/>
      <c r="AO718" s="58">
        <v>1</v>
      </c>
      <c r="AP718" s="58">
        <v>265</v>
      </c>
      <c r="AQ718" s="58">
        <v>0</v>
      </c>
      <c r="AR718" s="111"/>
      <c r="AS718" s="58">
        <v>1</v>
      </c>
      <c r="AT718" s="111"/>
      <c r="AU718" s="171"/>
      <c r="AV718" s="58">
        <v>5</v>
      </c>
      <c r="AW718" s="58">
        <v>0</v>
      </c>
      <c r="AX718" s="58">
        <v>5</v>
      </c>
      <c r="AY718" s="171"/>
      <c r="AZ718" s="58">
        <v>1</v>
      </c>
      <c r="BA718" s="58">
        <v>71</v>
      </c>
      <c r="BB718" s="58">
        <v>0</v>
      </c>
      <c r="BC718" s="111"/>
      <c r="BD718" s="58">
        <v>1</v>
      </c>
      <c r="BE718" s="111"/>
      <c r="BF718" s="171"/>
      <c r="BG718" s="58">
        <v>5</v>
      </c>
      <c r="BH718" s="58">
        <v>0</v>
      </c>
      <c r="BI718" s="58">
        <v>5</v>
      </c>
      <c r="BJ718" s="58">
        <v>5</v>
      </c>
      <c r="BK718" s="175"/>
      <c r="BL718" s="61">
        <v>1</v>
      </c>
      <c r="BM718" s="61">
        <v>292</v>
      </c>
      <c r="BN718" s="64">
        <v>0</v>
      </c>
      <c r="BO718" s="112"/>
      <c r="BP718" s="58">
        <v>1</v>
      </c>
      <c r="BQ718" s="175"/>
      <c r="BR718" s="61">
        <v>1</v>
      </c>
      <c r="BS718" s="61">
        <v>299</v>
      </c>
      <c r="BT718" s="64">
        <v>0</v>
      </c>
      <c r="BU718" s="112"/>
      <c r="BV718" s="64">
        <v>1</v>
      </c>
      <c r="BW718" s="63">
        <v>0.60922897200000004</v>
      </c>
      <c r="BX718" s="64">
        <v>0</v>
      </c>
      <c r="BY718" s="64">
        <v>4</v>
      </c>
      <c r="BZ718" s="64">
        <v>5</v>
      </c>
      <c r="CA718" s="64">
        <v>5</v>
      </c>
      <c r="CB718" s="177"/>
      <c r="CC718" s="61">
        <v>1</v>
      </c>
      <c r="CD718" s="61">
        <v>226</v>
      </c>
      <c r="CE718" s="64">
        <v>0</v>
      </c>
      <c r="CF718" s="112"/>
      <c r="CG718" s="58">
        <v>1</v>
      </c>
      <c r="CH718" s="58">
        <v>19</v>
      </c>
      <c r="CI718" s="58">
        <v>0</v>
      </c>
      <c r="CJ718" s="58">
        <v>232</v>
      </c>
      <c r="CK718" s="58">
        <v>0</v>
      </c>
      <c r="CL718" s="63">
        <v>8.1900000000000001E-2</v>
      </c>
      <c r="CM718" s="58">
        <v>0</v>
      </c>
      <c r="CN718" s="112"/>
      <c r="CO718" s="171"/>
      <c r="CP718" s="58">
        <v>3</v>
      </c>
      <c r="CQ718" s="58">
        <v>0</v>
      </c>
      <c r="CR718" s="58">
        <v>3</v>
      </c>
      <c r="CS718" s="64">
        <v>13</v>
      </c>
      <c r="CT718" s="64">
        <v>17</v>
      </c>
      <c r="CU718" s="63">
        <v>0.76470588240000004</v>
      </c>
      <c r="CV718" s="62">
        <v>0.98979591840000003</v>
      </c>
      <c r="CW718" s="62">
        <v>0.76470588240000004</v>
      </c>
      <c r="CX718" s="46">
        <f t="shared" si="117"/>
        <v>10.709538180512501</v>
      </c>
      <c r="CY718" s="60">
        <v>0</v>
      </c>
      <c r="CZ718" s="60">
        <v>0</v>
      </c>
      <c r="DA718" s="46">
        <f t="shared" si="118"/>
        <v>15.294117648</v>
      </c>
      <c r="DB718" s="60">
        <v>0</v>
      </c>
      <c r="DC718" s="60">
        <v>0</v>
      </c>
      <c r="DD718" s="66">
        <v>0</v>
      </c>
      <c r="DE718" s="49">
        <f t="shared" si="119"/>
        <v>0.56224120710297298</v>
      </c>
    </row>
    <row r="719" spans="1:109" x14ac:dyDescent="0.45">
      <c r="A719" s="56" t="s">
        <v>3741</v>
      </c>
      <c r="B719" s="57" t="s">
        <v>3742</v>
      </c>
      <c r="C719" s="56" t="s">
        <v>3743</v>
      </c>
      <c r="D719" s="56" t="s">
        <v>3744</v>
      </c>
      <c r="E719" s="56" t="s">
        <v>3745</v>
      </c>
      <c r="F719" s="56" t="s">
        <v>3322</v>
      </c>
      <c r="G719" s="56" t="s">
        <v>3334</v>
      </c>
      <c r="H719" s="56" t="s">
        <v>142</v>
      </c>
      <c r="I719" s="58">
        <v>0</v>
      </c>
      <c r="J719" s="59">
        <v>99</v>
      </c>
      <c r="K719" s="60">
        <v>2.1800000000000002</v>
      </c>
      <c r="L719" s="47">
        <f>IF(K719&lt;Benchmarks!C$9,0,IF(K719&lt;Benchmarks!D$9,1,IF(K719&lt;Benchmarks!E$9,2,IF(K719&lt;Benchmarks!F$9,3,IF(K719&lt;Benchmarks!G$9,4,IF(K719&lt;Benchmarks!H$9,5,6))))))</f>
        <v>1</v>
      </c>
      <c r="M719" s="62">
        <v>0.97810218979999997</v>
      </c>
      <c r="N719" s="46">
        <f t="shared" si="110"/>
        <v>0.97810218979999997</v>
      </c>
      <c r="O719" s="60">
        <v>0.92100000000000004</v>
      </c>
      <c r="P719" s="47">
        <f>IF(O719&lt;Benchmarks!C$8,0,IF(O719&lt;Benchmarks!D$8,1,IF(O719&lt;Benchmarks!E$8,2,IF(O719&lt;Benchmarks!F$8,3,IF(O719&lt;Benchmarks!G$8,4,IF(O719&lt;Benchmarks!H$8,5,6))))))</f>
        <v>0</v>
      </c>
      <c r="Q719" s="62">
        <v>1</v>
      </c>
      <c r="R719" s="46">
        <f t="shared" si="111"/>
        <v>0</v>
      </c>
      <c r="S719" s="60">
        <v>0.373</v>
      </c>
      <c r="T719" s="47">
        <f>IF(S719&lt;Benchmarks!C$7,0,IF(S719&lt;Benchmarks!D$7,1,IF(S719&lt;Benchmarks!E$7,2,IF(S719&lt;Benchmarks!F$7,3,IF(S719&lt;Benchmarks!G$7,4,IF(S719&lt;Benchmarks!H$7,5,6))))))</f>
        <v>2</v>
      </c>
      <c r="U719" s="62">
        <v>1</v>
      </c>
      <c r="V719" s="46">
        <f t="shared" si="112"/>
        <v>2</v>
      </c>
      <c r="W719" s="60">
        <v>3.4740000000000002</v>
      </c>
      <c r="X719" s="44">
        <f>IF(W719&lt;Benchmarks!C$5,0,IF(W719&lt;Benchmarks!D$5,1,IF(W719&lt;Benchmarks!E$5,2,IF(W719&lt;Benchmarks!F$5,3,IF(W719&lt;Benchmarks!G$5,4,IF(W719&lt;Benchmarks!H$5,5,6))))))</f>
        <v>0</v>
      </c>
      <c r="Y719" s="62">
        <v>0.94525547450000003</v>
      </c>
      <c r="Z719" s="46">
        <f t="shared" si="113"/>
        <v>0</v>
      </c>
      <c r="AA719" s="60">
        <v>3.097</v>
      </c>
      <c r="AB719" s="44">
        <f>IF(AA719&lt;Benchmarks!C$6,0,IF(AA719&lt;Benchmarks!D$6,1,IF(AA719&lt;Benchmarks!E$6,2,IF(AA719&lt;Benchmarks!F$6,3,IF(AA719&lt;Benchmarks!G$6,4,IF(AA719&lt;Benchmarks!H$6,5,6))))))</f>
        <v>0</v>
      </c>
      <c r="AC719" s="62">
        <v>0.83333333330000003</v>
      </c>
      <c r="AD719" s="46">
        <f t="shared" si="114"/>
        <v>0</v>
      </c>
      <c r="AE719" s="46">
        <f t="shared" si="115"/>
        <v>2.9781021898</v>
      </c>
      <c r="AF719" s="58">
        <v>30</v>
      </c>
      <c r="AG719" s="48">
        <f t="shared" si="116"/>
        <v>9.9270072993333333E-2</v>
      </c>
      <c r="AH719" s="58">
        <v>18</v>
      </c>
      <c r="AI719" s="58">
        <v>0</v>
      </c>
      <c r="AJ719" s="58">
        <v>253</v>
      </c>
      <c r="AK719" s="58">
        <v>0</v>
      </c>
      <c r="AL719" s="62">
        <v>7.1150000000000005E-2</v>
      </c>
      <c r="AM719" s="58">
        <v>0</v>
      </c>
      <c r="AN719" s="171"/>
      <c r="AO719" s="58">
        <v>1</v>
      </c>
      <c r="AP719" s="58">
        <v>262</v>
      </c>
      <c r="AQ719" s="58">
        <v>0</v>
      </c>
      <c r="AR719" s="111"/>
      <c r="AS719" s="58">
        <v>1</v>
      </c>
      <c r="AT719" s="111"/>
      <c r="AU719" s="58">
        <v>2</v>
      </c>
      <c r="AV719" s="58">
        <v>4</v>
      </c>
      <c r="AW719" s="58">
        <v>5</v>
      </c>
      <c r="AX719" s="58">
        <v>5</v>
      </c>
      <c r="AY719" s="171"/>
      <c r="AZ719" s="58">
        <v>1</v>
      </c>
      <c r="BA719" s="58">
        <v>64</v>
      </c>
      <c r="BB719" s="58">
        <v>0</v>
      </c>
      <c r="BC719" s="111"/>
      <c r="BD719" s="58">
        <v>1</v>
      </c>
      <c r="BE719" s="111"/>
      <c r="BF719" s="58">
        <v>2</v>
      </c>
      <c r="BG719" s="58">
        <v>3</v>
      </c>
      <c r="BH719" s="58">
        <v>4</v>
      </c>
      <c r="BI719" s="58">
        <v>4</v>
      </c>
      <c r="BJ719" s="58">
        <v>5</v>
      </c>
      <c r="BK719" s="175"/>
      <c r="BL719" s="61">
        <v>1</v>
      </c>
      <c r="BM719" s="61">
        <v>326</v>
      </c>
      <c r="BN719" s="64">
        <v>0</v>
      </c>
      <c r="BO719" s="112"/>
      <c r="BP719" s="58">
        <v>1</v>
      </c>
      <c r="BQ719" s="175"/>
      <c r="BR719" s="61">
        <v>1</v>
      </c>
      <c r="BS719" s="61">
        <v>306</v>
      </c>
      <c r="BT719" s="64">
        <v>0</v>
      </c>
      <c r="BU719" s="112"/>
      <c r="BV719" s="64">
        <v>1</v>
      </c>
      <c r="BW719" s="63">
        <v>0.2013039935</v>
      </c>
      <c r="BX719" s="64">
        <v>0</v>
      </c>
      <c r="BY719" s="64">
        <v>3</v>
      </c>
      <c r="BZ719" s="64">
        <v>2</v>
      </c>
      <c r="CA719" s="64">
        <v>3</v>
      </c>
      <c r="CB719" s="65">
        <v>32</v>
      </c>
      <c r="CC719" s="61">
        <v>0</v>
      </c>
      <c r="CD719" s="61">
        <v>305</v>
      </c>
      <c r="CE719" s="64">
        <v>0</v>
      </c>
      <c r="CF719" s="63">
        <v>0.10492</v>
      </c>
      <c r="CG719" s="58">
        <v>0</v>
      </c>
      <c r="CH719" s="58">
        <v>26</v>
      </c>
      <c r="CI719" s="58">
        <v>0</v>
      </c>
      <c r="CJ719" s="58">
        <v>289</v>
      </c>
      <c r="CK719" s="58">
        <v>0</v>
      </c>
      <c r="CL719" s="63">
        <v>8.9969999999999994E-2</v>
      </c>
      <c r="CM719" s="58">
        <v>0</v>
      </c>
      <c r="CN719" s="63">
        <v>0.24332682289999999</v>
      </c>
      <c r="CO719" s="58">
        <v>0</v>
      </c>
      <c r="CP719" s="58">
        <v>2</v>
      </c>
      <c r="CQ719" s="58">
        <v>2</v>
      </c>
      <c r="CR719" s="58">
        <v>2</v>
      </c>
      <c r="CS719" s="64">
        <v>10</v>
      </c>
      <c r="CT719" s="64">
        <v>17</v>
      </c>
      <c r="CU719" s="63">
        <v>0.58823529409999997</v>
      </c>
      <c r="CV719" s="62">
        <v>0.99009900989999999</v>
      </c>
      <c r="CW719" s="62">
        <v>0.58823529409999997</v>
      </c>
      <c r="CX719" s="46">
        <f t="shared" si="117"/>
        <v>2.6058394160749998</v>
      </c>
      <c r="CY719" s="60">
        <v>0</v>
      </c>
      <c r="CZ719" s="60">
        <v>0</v>
      </c>
      <c r="DA719" s="46">
        <f t="shared" si="118"/>
        <v>11.764705881999999</v>
      </c>
      <c r="DB719" s="60">
        <v>0</v>
      </c>
      <c r="DC719" s="60">
        <v>0</v>
      </c>
      <c r="DD719" s="66">
        <v>0</v>
      </c>
      <c r="DE719" s="49">
        <f t="shared" si="119"/>
        <v>0.31071449293135134</v>
      </c>
    </row>
    <row r="720" spans="1:109" x14ac:dyDescent="0.45">
      <c r="A720" s="56" t="s">
        <v>3746</v>
      </c>
      <c r="B720" s="57" t="s">
        <v>3747</v>
      </c>
      <c r="C720" s="56" t="s">
        <v>3748</v>
      </c>
      <c r="D720" s="56" t="s">
        <v>3749</v>
      </c>
      <c r="E720" s="56" t="s">
        <v>3750</v>
      </c>
      <c r="F720" s="56" t="s">
        <v>3322</v>
      </c>
      <c r="G720" s="56" t="s">
        <v>3334</v>
      </c>
      <c r="H720" s="56" t="s">
        <v>142</v>
      </c>
      <c r="I720" s="58">
        <v>0</v>
      </c>
      <c r="J720" s="59">
        <v>99</v>
      </c>
      <c r="K720" s="60">
        <v>2.6819999999999999</v>
      </c>
      <c r="L720" s="47">
        <f>IF(K720&lt;Benchmarks!C$9,0,IF(K720&lt;Benchmarks!D$9,1,IF(K720&lt;Benchmarks!E$9,2,IF(K720&lt;Benchmarks!F$9,3,IF(K720&lt;Benchmarks!G$9,4,IF(K720&lt;Benchmarks!H$9,5,6))))))</f>
        <v>4</v>
      </c>
      <c r="M720" s="62">
        <v>0.80656934309999995</v>
      </c>
      <c r="N720" s="46">
        <f t="shared" si="110"/>
        <v>3.2262773723999998</v>
      </c>
      <c r="O720" s="60">
        <v>1.056</v>
      </c>
      <c r="P720" s="47">
        <f>IF(O720&lt;Benchmarks!C$8,0,IF(O720&lt;Benchmarks!D$8,1,IF(O720&lt;Benchmarks!E$8,2,IF(O720&lt;Benchmarks!F$8,3,IF(O720&lt;Benchmarks!G$8,4,IF(O720&lt;Benchmarks!H$8,5,6))))))</f>
        <v>2</v>
      </c>
      <c r="Q720" s="62">
        <v>1</v>
      </c>
      <c r="R720" s="46">
        <f t="shared" si="111"/>
        <v>2</v>
      </c>
      <c r="S720" s="60">
        <v>0.38600000000000001</v>
      </c>
      <c r="T720" s="47">
        <f>IF(S720&lt;Benchmarks!C$7,0,IF(S720&lt;Benchmarks!D$7,1,IF(S720&lt;Benchmarks!E$7,2,IF(S720&lt;Benchmarks!F$7,3,IF(S720&lt;Benchmarks!G$7,4,IF(S720&lt;Benchmarks!H$7,5,6))))))</f>
        <v>2</v>
      </c>
      <c r="U720" s="62">
        <v>1</v>
      </c>
      <c r="V720" s="46">
        <f t="shared" si="112"/>
        <v>2</v>
      </c>
      <c r="W720" s="60">
        <v>4.1239999999999997</v>
      </c>
      <c r="X720" s="44">
        <f>IF(W720&lt;Benchmarks!C$5,0,IF(W720&lt;Benchmarks!D$5,1,IF(W720&lt;Benchmarks!E$5,2,IF(W720&lt;Benchmarks!F$5,3,IF(W720&lt;Benchmarks!G$5,4,IF(W720&lt;Benchmarks!H$5,5,6))))))</f>
        <v>4</v>
      </c>
      <c r="Y720" s="62">
        <v>0.64598540149999994</v>
      </c>
      <c r="Z720" s="46">
        <f t="shared" si="113"/>
        <v>2.5839416059999998</v>
      </c>
      <c r="AA720" s="60">
        <v>3.8540000000000001</v>
      </c>
      <c r="AB720" s="44">
        <f>IF(AA720&lt;Benchmarks!C$6,0,IF(AA720&lt;Benchmarks!D$6,1,IF(AA720&lt;Benchmarks!E$6,2,IF(AA720&lt;Benchmarks!F$6,3,IF(AA720&lt;Benchmarks!G$6,4,IF(AA720&lt;Benchmarks!H$6,5,6))))))</f>
        <v>4</v>
      </c>
      <c r="AC720" s="62">
        <v>0.5</v>
      </c>
      <c r="AD720" s="46">
        <f t="shared" si="114"/>
        <v>2</v>
      </c>
      <c r="AE720" s="46">
        <f t="shared" si="115"/>
        <v>11.8102189784</v>
      </c>
      <c r="AF720" s="58">
        <v>30</v>
      </c>
      <c r="AG720" s="48">
        <f t="shared" si="116"/>
        <v>0.39367396594666665</v>
      </c>
      <c r="AH720" s="58">
        <v>13</v>
      </c>
      <c r="AI720" s="58">
        <v>0</v>
      </c>
      <c r="AJ720" s="58">
        <v>259</v>
      </c>
      <c r="AK720" s="58">
        <v>0</v>
      </c>
      <c r="AL720" s="62">
        <v>5.0189999999999999E-2</v>
      </c>
      <c r="AM720" s="58">
        <v>0</v>
      </c>
      <c r="AN720" s="58">
        <v>18</v>
      </c>
      <c r="AO720" s="58">
        <v>0</v>
      </c>
      <c r="AP720" s="58">
        <v>276</v>
      </c>
      <c r="AQ720" s="58">
        <v>0</v>
      </c>
      <c r="AR720" s="62">
        <v>6.522E-2</v>
      </c>
      <c r="AS720" s="58">
        <v>0</v>
      </c>
      <c r="AT720" s="111"/>
      <c r="AU720" s="171"/>
      <c r="AV720" s="58">
        <v>1</v>
      </c>
      <c r="AW720" s="58">
        <v>0</v>
      </c>
      <c r="AX720" s="58">
        <v>1</v>
      </c>
      <c r="AY720" s="171"/>
      <c r="AZ720" s="58">
        <v>1</v>
      </c>
      <c r="BA720" s="58">
        <v>68</v>
      </c>
      <c r="BB720" s="58">
        <v>0</v>
      </c>
      <c r="BC720" s="111"/>
      <c r="BD720" s="58">
        <v>1</v>
      </c>
      <c r="BE720" s="111"/>
      <c r="BF720" s="58">
        <v>2</v>
      </c>
      <c r="BG720" s="58">
        <v>3</v>
      </c>
      <c r="BH720" s="58">
        <v>1</v>
      </c>
      <c r="BI720" s="58">
        <v>3</v>
      </c>
      <c r="BJ720" s="58">
        <v>3</v>
      </c>
      <c r="BK720" s="175"/>
      <c r="BL720" s="61">
        <v>1</v>
      </c>
      <c r="BM720" s="61">
        <v>296</v>
      </c>
      <c r="BN720" s="64">
        <v>0</v>
      </c>
      <c r="BO720" s="112"/>
      <c r="BP720" s="58">
        <v>1</v>
      </c>
      <c r="BQ720" s="175"/>
      <c r="BR720" s="61">
        <v>1</v>
      </c>
      <c r="BS720" s="61">
        <v>302</v>
      </c>
      <c r="BT720" s="64">
        <v>0</v>
      </c>
      <c r="BU720" s="112"/>
      <c r="BV720" s="64">
        <v>1</v>
      </c>
      <c r="BW720" s="63">
        <v>2.0710059199999999E-2</v>
      </c>
      <c r="BX720" s="64">
        <v>0</v>
      </c>
      <c r="BY720" s="64">
        <v>4</v>
      </c>
      <c r="BZ720" s="64">
        <v>0</v>
      </c>
      <c r="CA720" s="64">
        <v>4</v>
      </c>
      <c r="CB720" s="177"/>
      <c r="CC720" s="61">
        <v>1</v>
      </c>
      <c r="CD720" s="61">
        <v>231</v>
      </c>
      <c r="CE720" s="64">
        <v>0</v>
      </c>
      <c r="CF720" s="112"/>
      <c r="CG720" s="58">
        <v>1</v>
      </c>
      <c r="CH720" s="58">
        <v>22</v>
      </c>
      <c r="CI720" s="58">
        <v>0</v>
      </c>
      <c r="CJ720" s="58">
        <v>270</v>
      </c>
      <c r="CK720" s="58">
        <v>0</v>
      </c>
      <c r="CL720" s="63">
        <v>8.1479999999999997E-2</v>
      </c>
      <c r="CM720" s="58">
        <v>0</v>
      </c>
      <c r="CN720" s="112"/>
      <c r="CO720" s="171"/>
      <c r="CP720" s="58">
        <v>3</v>
      </c>
      <c r="CQ720" s="58">
        <v>0</v>
      </c>
      <c r="CR720" s="58">
        <v>3</v>
      </c>
      <c r="CS720" s="64">
        <v>10</v>
      </c>
      <c r="CT720" s="64">
        <v>17</v>
      </c>
      <c r="CU720" s="63">
        <v>0.58823529409999997</v>
      </c>
      <c r="CV720" s="62">
        <v>0.96405228759999995</v>
      </c>
      <c r="CW720" s="62">
        <v>0.58823529409999997</v>
      </c>
      <c r="CX720" s="46">
        <f t="shared" si="117"/>
        <v>10.3339416061</v>
      </c>
      <c r="CY720" s="60">
        <v>0</v>
      </c>
      <c r="CZ720" s="60">
        <v>0</v>
      </c>
      <c r="DA720" s="46">
        <f t="shared" si="118"/>
        <v>11.764705881999999</v>
      </c>
      <c r="DB720" s="60">
        <v>0</v>
      </c>
      <c r="DC720" s="60">
        <v>0</v>
      </c>
      <c r="DD720" s="66">
        <v>0</v>
      </c>
      <c r="DE720" s="49">
        <f t="shared" si="119"/>
        <v>0.47780859433729728</v>
      </c>
    </row>
    <row r="721" spans="1:109" x14ac:dyDescent="0.45">
      <c r="A721" s="56" t="s">
        <v>3751</v>
      </c>
      <c r="B721" s="57" t="s">
        <v>3752</v>
      </c>
      <c r="C721" s="56" t="s">
        <v>3753</v>
      </c>
      <c r="D721" s="56" t="s">
        <v>3754</v>
      </c>
      <c r="E721" s="56" t="s">
        <v>3755</v>
      </c>
      <c r="F721" s="56" t="s">
        <v>3322</v>
      </c>
      <c r="G721" s="56" t="s">
        <v>3334</v>
      </c>
      <c r="H721" s="56" t="s">
        <v>142</v>
      </c>
      <c r="I721" s="58">
        <v>0</v>
      </c>
      <c r="J721" s="59">
        <v>48</v>
      </c>
      <c r="K721" s="110"/>
      <c r="L721" s="47">
        <f>IF(K721&lt;Benchmarks!C$9,0,IF(K721&lt;Benchmarks!D$9,1,IF(K721&lt;Benchmarks!E$9,2,IF(K721&lt;Benchmarks!F$9,3,IF(K721&lt;Benchmarks!G$9,4,IF(K721&lt;Benchmarks!H$9,5,6))))))</f>
        <v>0</v>
      </c>
      <c r="M721" s="111"/>
      <c r="N721" s="46">
        <f t="shared" si="110"/>
        <v>0</v>
      </c>
      <c r="O721" s="110"/>
      <c r="P721" s="47">
        <f>IF(O721&lt;Benchmarks!C$8,0,IF(O721&lt;Benchmarks!D$8,1,IF(O721&lt;Benchmarks!E$8,2,IF(O721&lt;Benchmarks!F$8,3,IF(O721&lt;Benchmarks!G$8,4,IF(O721&lt;Benchmarks!H$8,5,6))))))</f>
        <v>0</v>
      </c>
      <c r="Q721" s="111"/>
      <c r="R721" s="46">
        <f t="shared" si="111"/>
        <v>0</v>
      </c>
      <c r="S721" s="110"/>
      <c r="T721" s="47">
        <f>IF(S721&lt;Benchmarks!C$7,0,IF(S721&lt;Benchmarks!D$7,1,IF(S721&lt;Benchmarks!E$7,2,IF(S721&lt;Benchmarks!F$7,3,IF(S721&lt;Benchmarks!G$7,4,IF(S721&lt;Benchmarks!H$7,5,6))))))</f>
        <v>0</v>
      </c>
      <c r="U721" s="111"/>
      <c r="V721" s="46">
        <f t="shared" si="112"/>
        <v>0</v>
      </c>
      <c r="W721" s="110"/>
      <c r="X721" s="44">
        <f>IF(W721&lt;Benchmarks!C$5,0,IF(W721&lt;Benchmarks!D$5,1,IF(W721&lt;Benchmarks!E$5,2,IF(W721&lt;Benchmarks!F$5,3,IF(W721&lt;Benchmarks!G$5,4,IF(W721&lt;Benchmarks!H$5,5,6))))))</f>
        <v>0</v>
      </c>
      <c r="Y721" s="111"/>
      <c r="Z721" s="46">
        <f t="shared" si="113"/>
        <v>0</v>
      </c>
      <c r="AA721" s="110"/>
      <c r="AB721" s="44">
        <f>IF(AA721&lt;Benchmarks!C$6,0,IF(AA721&lt;Benchmarks!D$6,1,IF(AA721&lt;Benchmarks!E$6,2,IF(AA721&lt;Benchmarks!F$6,3,IF(AA721&lt;Benchmarks!G$6,4,IF(AA721&lt;Benchmarks!H$6,5,6))))))</f>
        <v>0</v>
      </c>
      <c r="AC721" s="111"/>
      <c r="AD721" s="46">
        <f t="shared" si="114"/>
        <v>0</v>
      </c>
      <c r="AE721" s="46">
        <f t="shared" si="115"/>
        <v>0</v>
      </c>
      <c r="AF721" s="58">
        <v>30</v>
      </c>
      <c r="AG721" s="48">
        <f t="shared" si="116"/>
        <v>0</v>
      </c>
      <c r="AH721" s="171"/>
      <c r="AI721" s="58">
        <v>1</v>
      </c>
      <c r="AJ721" s="58">
        <v>90</v>
      </c>
      <c r="AK721" s="58">
        <v>0</v>
      </c>
      <c r="AL721" s="111"/>
      <c r="AM721" s="58">
        <v>1</v>
      </c>
      <c r="AN721" s="171"/>
      <c r="AO721" s="58">
        <v>1</v>
      </c>
      <c r="AP721" s="58">
        <v>47</v>
      </c>
      <c r="AQ721" s="58">
        <v>0</v>
      </c>
      <c r="AR721" s="111"/>
      <c r="AS721" s="58">
        <v>1</v>
      </c>
      <c r="AT721" s="111"/>
      <c r="AU721" s="171"/>
      <c r="AV721" s="58">
        <v>5</v>
      </c>
      <c r="AW721" s="58">
        <v>0</v>
      </c>
      <c r="AX721" s="58">
        <v>5</v>
      </c>
      <c r="AY721" s="171"/>
      <c r="AZ721" s="171"/>
      <c r="BA721" s="171"/>
      <c r="BB721" s="171"/>
      <c r="BC721" s="111"/>
      <c r="BD721" s="171"/>
      <c r="BE721" s="111"/>
      <c r="BF721" s="171"/>
      <c r="BG721" s="171"/>
      <c r="BH721" s="171"/>
      <c r="BI721" s="171"/>
      <c r="BJ721" s="58">
        <v>5</v>
      </c>
      <c r="BK721" s="175"/>
      <c r="BL721" s="61">
        <v>1</v>
      </c>
      <c r="BM721" s="61">
        <v>120</v>
      </c>
      <c r="BN721" s="64">
        <v>0</v>
      </c>
      <c r="BO721" s="112"/>
      <c r="BP721" s="58">
        <v>1</v>
      </c>
      <c r="BQ721" s="175"/>
      <c r="BR721" s="61">
        <v>1</v>
      </c>
      <c r="BS721" s="61">
        <v>61</v>
      </c>
      <c r="BT721" s="64">
        <v>0</v>
      </c>
      <c r="BU721" s="112"/>
      <c r="BV721" s="64">
        <v>1</v>
      </c>
      <c r="BW721" s="112"/>
      <c r="BX721" s="172"/>
      <c r="BY721" s="64">
        <v>0</v>
      </c>
      <c r="BZ721" s="64">
        <v>0</v>
      </c>
      <c r="CA721" s="64">
        <v>0</v>
      </c>
      <c r="CB721" s="65">
        <v>21</v>
      </c>
      <c r="CC721" s="61">
        <v>0</v>
      </c>
      <c r="CD721" s="61">
        <v>120</v>
      </c>
      <c r="CE721" s="64">
        <v>0</v>
      </c>
      <c r="CF721" s="63">
        <v>0.17499999999999999</v>
      </c>
      <c r="CG721" s="58">
        <v>0</v>
      </c>
      <c r="CH721" s="171"/>
      <c r="CI721" s="58">
        <v>1</v>
      </c>
      <c r="CJ721" s="58">
        <v>61</v>
      </c>
      <c r="CK721" s="58">
        <v>0</v>
      </c>
      <c r="CL721" s="112"/>
      <c r="CM721" s="58">
        <v>1</v>
      </c>
      <c r="CN721" s="112"/>
      <c r="CO721" s="58">
        <v>2</v>
      </c>
      <c r="CP721" s="58">
        <v>1</v>
      </c>
      <c r="CQ721" s="58">
        <v>4</v>
      </c>
      <c r="CR721" s="58">
        <v>4</v>
      </c>
      <c r="CS721" s="64">
        <v>9</v>
      </c>
      <c r="CT721" s="64">
        <v>17</v>
      </c>
      <c r="CU721" s="63">
        <v>0.52941176469999995</v>
      </c>
      <c r="CV721" s="62">
        <v>0.9375</v>
      </c>
      <c r="CW721" s="62">
        <v>0.26470588239999998</v>
      </c>
      <c r="CX721" s="46">
        <f t="shared" si="117"/>
        <v>0</v>
      </c>
      <c r="CY721" s="60">
        <v>0</v>
      </c>
      <c r="CZ721" s="60">
        <v>0</v>
      </c>
      <c r="DA721" s="46">
        <f t="shared" si="118"/>
        <v>5.2941176479999994</v>
      </c>
      <c r="DB721" s="60">
        <v>0</v>
      </c>
      <c r="DC721" s="60">
        <v>0</v>
      </c>
      <c r="DD721" s="66">
        <v>0</v>
      </c>
      <c r="DE721" s="49">
        <f t="shared" si="119"/>
        <v>0.1144674086054054</v>
      </c>
    </row>
    <row r="722" spans="1:109" x14ac:dyDescent="0.45">
      <c r="A722" s="56" t="s">
        <v>3756</v>
      </c>
      <c r="B722" s="57" t="s">
        <v>3757</v>
      </c>
      <c r="C722" s="56" t="s">
        <v>3758</v>
      </c>
      <c r="D722" s="56" t="s">
        <v>3759</v>
      </c>
      <c r="E722" s="56" t="s">
        <v>3760</v>
      </c>
      <c r="F722" s="56" t="s">
        <v>3322</v>
      </c>
      <c r="G722" s="56" t="s">
        <v>3640</v>
      </c>
      <c r="H722" s="56" t="s">
        <v>142</v>
      </c>
      <c r="I722" s="58">
        <v>0</v>
      </c>
      <c r="J722" s="59">
        <v>59</v>
      </c>
      <c r="K722" s="60">
        <v>2.464</v>
      </c>
      <c r="L722" s="47">
        <f>IF(K722&lt;Benchmarks!C$9,0,IF(K722&lt;Benchmarks!D$9,1,IF(K722&lt;Benchmarks!E$9,2,IF(K722&lt;Benchmarks!F$9,3,IF(K722&lt;Benchmarks!G$9,4,IF(K722&lt;Benchmarks!H$9,5,6))))))</f>
        <v>3</v>
      </c>
      <c r="M722" s="62">
        <v>0.86131386860000003</v>
      </c>
      <c r="N722" s="46">
        <f t="shared" si="110"/>
        <v>2.5839416058000002</v>
      </c>
      <c r="O722" s="60">
        <v>1.2430000000000001</v>
      </c>
      <c r="P722" s="47">
        <f>IF(O722&lt;Benchmarks!C$8,0,IF(O722&lt;Benchmarks!D$8,1,IF(O722&lt;Benchmarks!E$8,2,IF(O722&lt;Benchmarks!F$8,3,IF(O722&lt;Benchmarks!G$8,4,IF(O722&lt;Benchmarks!H$8,5,6))))))</f>
        <v>5</v>
      </c>
      <c r="Q722" s="62">
        <v>1</v>
      </c>
      <c r="R722" s="46">
        <f t="shared" si="111"/>
        <v>5</v>
      </c>
      <c r="S722" s="60">
        <v>0.47299999999999998</v>
      </c>
      <c r="T722" s="47">
        <f>IF(S722&lt;Benchmarks!C$7,0,IF(S722&lt;Benchmarks!D$7,1,IF(S722&lt;Benchmarks!E$7,2,IF(S722&lt;Benchmarks!F$7,3,IF(S722&lt;Benchmarks!G$7,4,IF(S722&lt;Benchmarks!H$7,5,6))))))</f>
        <v>4</v>
      </c>
      <c r="U722" s="62">
        <v>1</v>
      </c>
      <c r="V722" s="46">
        <f t="shared" si="112"/>
        <v>4</v>
      </c>
      <c r="W722" s="60">
        <v>4.18</v>
      </c>
      <c r="X722" s="44">
        <f>IF(W722&lt;Benchmarks!C$5,0,IF(W722&lt;Benchmarks!D$5,1,IF(W722&lt;Benchmarks!E$5,2,IF(W722&lt;Benchmarks!F$5,3,IF(W722&lt;Benchmarks!G$5,4,IF(W722&lt;Benchmarks!H$5,5,6))))))</f>
        <v>4</v>
      </c>
      <c r="Y722" s="62">
        <v>1</v>
      </c>
      <c r="Z722" s="46">
        <f t="shared" si="113"/>
        <v>4</v>
      </c>
      <c r="AA722" s="60">
        <v>3.8719999999999999</v>
      </c>
      <c r="AB722" s="44">
        <f>IF(AA722&lt;Benchmarks!C$6,0,IF(AA722&lt;Benchmarks!D$6,1,IF(AA722&lt;Benchmarks!E$6,2,IF(AA722&lt;Benchmarks!F$6,3,IF(AA722&lt;Benchmarks!G$6,4,IF(AA722&lt;Benchmarks!H$6,5,6))))))</f>
        <v>4</v>
      </c>
      <c r="AC722" s="62">
        <v>1</v>
      </c>
      <c r="AD722" s="46">
        <f t="shared" si="114"/>
        <v>4</v>
      </c>
      <c r="AE722" s="46">
        <f t="shared" si="115"/>
        <v>19.5839416058</v>
      </c>
      <c r="AF722" s="58">
        <v>30</v>
      </c>
      <c r="AG722" s="48">
        <f t="shared" si="116"/>
        <v>0.65279805352666664</v>
      </c>
      <c r="AH722" s="171"/>
      <c r="AI722" s="58">
        <v>1</v>
      </c>
      <c r="AJ722" s="58">
        <v>150</v>
      </c>
      <c r="AK722" s="58">
        <v>0</v>
      </c>
      <c r="AL722" s="111"/>
      <c r="AM722" s="58">
        <v>1</v>
      </c>
      <c r="AN722" s="171"/>
      <c r="AO722" s="58">
        <v>1</v>
      </c>
      <c r="AP722" s="58">
        <v>173</v>
      </c>
      <c r="AQ722" s="58">
        <v>0</v>
      </c>
      <c r="AR722" s="111"/>
      <c r="AS722" s="58">
        <v>1</v>
      </c>
      <c r="AT722" s="62">
        <v>1.0134138161999999</v>
      </c>
      <c r="AU722" s="58">
        <v>0</v>
      </c>
      <c r="AV722" s="58">
        <v>6</v>
      </c>
      <c r="AW722" s="58">
        <v>6</v>
      </c>
      <c r="AX722" s="58">
        <v>6</v>
      </c>
      <c r="AY722" s="171"/>
      <c r="AZ722" s="58">
        <v>1</v>
      </c>
      <c r="BA722" s="58">
        <v>44</v>
      </c>
      <c r="BB722" s="58">
        <v>0</v>
      </c>
      <c r="BC722" s="111"/>
      <c r="BD722" s="58">
        <v>1</v>
      </c>
      <c r="BE722" s="62">
        <v>0.26425217969999998</v>
      </c>
      <c r="BF722" s="58">
        <v>0</v>
      </c>
      <c r="BG722" s="58">
        <v>5</v>
      </c>
      <c r="BH722" s="58">
        <v>6</v>
      </c>
      <c r="BI722" s="58">
        <v>6</v>
      </c>
      <c r="BJ722" s="58">
        <v>6</v>
      </c>
      <c r="BK722" s="175"/>
      <c r="BL722" s="61">
        <v>1</v>
      </c>
      <c r="BM722" s="61">
        <v>181</v>
      </c>
      <c r="BN722" s="64">
        <v>0</v>
      </c>
      <c r="BO722" s="112"/>
      <c r="BP722" s="58">
        <v>1</v>
      </c>
      <c r="BQ722" s="175"/>
      <c r="BR722" s="61">
        <v>1</v>
      </c>
      <c r="BS722" s="61">
        <v>185</v>
      </c>
      <c r="BT722" s="64">
        <v>0</v>
      </c>
      <c r="BU722" s="112"/>
      <c r="BV722" s="64">
        <v>1</v>
      </c>
      <c r="BW722" s="112"/>
      <c r="BX722" s="172"/>
      <c r="BY722" s="64">
        <v>1</v>
      </c>
      <c r="BZ722" s="64">
        <v>0</v>
      </c>
      <c r="CA722" s="64">
        <v>1</v>
      </c>
      <c r="CB722" s="177"/>
      <c r="CC722" s="61">
        <v>1</v>
      </c>
      <c r="CD722" s="61">
        <v>165</v>
      </c>
      <c r="CE722" s="64">
        <v>0</v>
      </c>
      <c r="CF722" s="112"/>
      <c r="CG722" s="58">
        <v>1</v>
      </c>
      <c r="CH722" s="58">
        <v>0</v>
      </c>
      <c r="CI722" s="58">
        <v>0</v>
      </c>
      <c r="CJ722" s="58">
        <v>173</v>
      </c>
      <c r="CK722" s="58">
        <v>0</v>
      </c>
      <c r="CL722" s="63">
        <v>0</v>
      </c>
      <c r="CM722" s="58">
        <v>0</v>
      </c>
      <c r="CN722" s="112"/>
      <c r="CO722" s="171"/>
      <c r="CP722" s="58">
        <v>5</v>
      </c>
      <c r="CQ722" s="58">
        <v>0</v>
      </c>
      <c r="CR722" s="58">
        <v>5</v>
      </c>
      <c r="CS722" s="64">
        <v>12</v>
      </c>
      <c r="CT722" s="64">
        <v>17</v>
      </c>
      <c r="CU722" s="63">
        <v>0.70588235290000001</v>
      </c>
      <c r="CV722" s="62">
        <v>0.99453551910000004</v>
      </c>
      <c r="CW722" s="62">
        <v>0.70588235290000001</v>
      </c>
      <c r="CX722" s="46">
        <f t="shared" si="117"/>
        <v>17.135948905075001</v>
      </c>
      <c r="CY722" s="60">
        <v>0</v>
      </c>
      <c r="CZ722" s="60">
        <v>0</v>
      </c>
      <c r="DA722" s="46">
        <f t="shared" si="118"/>
        <v>14.117647057999999</v>
      </c>
      <c r="DB722" s="60">
        <v>0</v>
      </c>
      <c r="DC722" s="60">
        <v>0</v>
      </c>
      <c r="DD722" s="66">
        <v>0</v>
      </c>
      <c r="DE722" s="49">
        <f t="shared" si="119"/>
        <v>0.67575342622864865</v>
      </c>
    </row>
    <row r="723" spans="1:109" x14ac:dyDescent="0.45">
      <c r="A723" s="56" t="s">
        <v>3761</v>
      </c>
      <c r="B723" s="57" t="s">
        <v>3762</v>
      </c>
      <c r="C723" s="56" t="s">
        <v>3763</v>
      </c>
      <c r="D723" s="56" t="s">
        <v>3764</v>
      </c>
      <c r="E723" s="56" t="s">
        <v>3765</v>
      </c>
      <c r="F723" s="56" t="s">
        <v>3322</v>
      </c>
      <c r="G723" s="56" t="s">
        <v>3334</v>
      </c>
      <c r="H723" s="56" t="s">
        <v>142</v>
      </c>
      <c r="I723" s="58">
        <v>0</v>
      </c>
      <c r="J723" s="59">
        <v>114</v>
      </c>
      <c r="K723" s="60">
        <v>1.8839999999999999</v>
      </c>
      <c r="L723" s="47">
        <f>IF(K723&lt;Benchmarks!C$9,0,IF(K723&lt;Benchmarks!D$9,1,IF(K723&lt;Benchmarks!E$9,2,IF(K723&lt;Benchmarks!F$9,3,IF(K723&lt;Benchmarks!G$9,4,IF(K723&lt;Benchmarks!H$9,5,6))))))</f>
        <v>0</v>
      </c>
      <c r="M723" s="62">
        <v>0.20802919710000001</v>
      </c>
      <c r="N723" s="46">
        <f t="shared" si="110"/>
        <v>0</v>
      </c>
      <c r="O723" s="60">
        <v>1.2230000000000001</v>
      </c>
      <c r="P723" s="47">
        <f>IF(O723&lt;Benchmarks!C$8,0,IF(O723&lt;Benchmarks!D$8,1,IF(O723&lt;Benchmarks!E$8,2,IF(O723&lt;Benchmarks!F$8,3,IF(O723&lt;Benchmarks!G$8,4,IF(O723&lt;Benchmarks!H$8,5,6))))))</f>
        <v>4</v>
      </c>
      <c r="Q723" s="62">
        <v>1</v>
      </c>
      <c r="R723" s="46">
        <f t="shared" si="111"/>
        <v>4</v>
      </c>
      <c r="S723" s="60">
        <v>0.42899999999999999</v>
      </c>
      <c r="T723" s="47">
        <f>IF(S723&lt;Benchmarks!C$7,0,IF(S723&lt;Benchmarks!D$7,1,IF(S723&lt;Benchmarks!E$7,2,IF(S723&lt;Benchmarks!F$7,3,IF(S723&lt;Benchmarks!G$7,4,IF(S723&lt;Benchmarks!H$7,5,6))))))</f>
        <v>3</v>
      </c>
      <c r="U723" s="62">
        <v>1</v>
      </c>
      <c r="V723" s="46">
        <f t="shared" si="112"/>
        <v>3</v>
      </c>
      <c r="W723" s="60">
        <v>3.536</v>
      </c>
      <c r="X723" s="44">
        <f>IF(W723&lt;Benchmarks!C$5,0,IF(W723&lt;Benchmarks!D$5,1,IF(W723&lt;Benchmarks!E$5,2,IF(W723&lt;Benchmarks!F$5,3,IF(W723&lt;Benchmarks!G$5,4,IF(W723&lt;Benchmarks!H$5,5,6))))))</f>
        <v>0</v>
      </c>
      <c r="Y723" s="62">
        <v>1</v>
      </c>
      <c r="Z723" s="46">
        <f t="shared" si="113"/>
        <v>0</v>
      </c>
      <c r="AA723" s="60">
        <v>3.2629999999999999</v>
      </c>
      <c r="AB723" s="44">
        <f>IF(AA723&lt;Benchmarks!C$6,0,IF(AA723&lt;Benchmarks!D$6,1,IF(AA723&lt;Benchmarks!E$6,2,IF(AA723&lt;Benchmarks!F$6,3,IF(AA723&lt;Benchmarks!G$6,4,IF(AA723&lt;Benchmarks!H$6,5,6))))))</f>
        <v>0</v>
      </c>
      <c r="AC723" s="62">
        <v>1</v>
      </c>
      <c r="AD723" s="46">
        <f t="shared" si="114"/>
        <v>0</v>
      </c>
      <c r="AE723" s="46">
        <f t="shared" si="115"/>
        <v>7</v>
      </c>
      <c r="AF723" s="58">
        <v>30</v>
      </c>
      <c r="AG723" s="48">
        <f t="shared" si="116"/>
        <v>0.23333333333333334</v>
      </c>
      <c r="AH723" s="58">
        <v>13</v>
      </c>
      <c r="AI723" s="58">
        <v>0</v>
      </c>
      <c r="AJ723" s="58">
        <v>309</v>
      </c>
      <c r="AK723" s="58">
        <v>0</v>
      </c>
      <c r="AL723" s="62">
        <v>4.2070000000000003E-2</v>
      </c>
      <c r="AM723" s="58">
        <v>0</v>
      </c>
      <c r="AN723" s="171"/>
      <c r="AO723" s="58">
        <v>1</v>
      </c>
      <c r="AP723" s="58">
        <v>332</v>
      </c>
      <c r="AQ723" s="58">
        <v>0</v>
      </c>
      <c r="AR723" s="111"/>
      <c r="AS723" s="58">
        <v>1</v>
      </c>
      <c r="AT723" s="111"/>
      <c r="AU723" s="58">
        <v>2</v>
      </c>
      <c r="AV723" s="58">
        <v>5</v>
      </c>
      <c r="AW723" s="58">
        <v>6</v>
      </c>
      <c r="AX723" s="58">
        <v>6</v>
      </c>
      <c r="AY723" s="58">
        <v>0</v>
      </c>
      <c r="AZ723" s="58">
        <v>0</v>
      </c>
      <c r="BA723" s="58">
        <v>82</v>
      </c>
      <c r="BB723" s="58">
        <v>0</v>
      </c>
      <c r="BC723" s="62">
        <v>0</v>
      </c>
      <c r="BD723" s="58">
        <v>0</v>
      </c>
      <c r="BE723" s="62">
        <v>1.3879907621000001</v>
      </c>
      <c r="BF723" s="58">
        <v>0</v>
      </c>
      <c r="BG723" s="58">
        <v>6</v>
      </c>
      <c r="BH723" s="58">
        <v>6</v>
      </c>
      <c r="BI723" s="58">
        <v>6</v>
      </c>
      <c r="BJ723" s="58">
        <v>6</v>
      </c>
      <c r="BK723" s="175"/>
      <c r="BL723" s="61">
        <v>1</v>
      </c>
      <c r="BM723" s="61">
        <v>323</v>
      </c>
      <c r="BN723" s="64">
        <v>0</v>
      </c>
      <c r="BO723" s="112"/>
      <c r="BP723" s="58">
        <v>1</v>
      </c>
      <c r="BQ723" s="175"/>
      <c r="BR723" s="61">
        <v>1</v>
      </c>
      <c r="BS723" s="61">
        <v>344</v>
      </c>
      <c r="BT723" s="64">
        <v>0</v>
      </c>
      <c r="BU723" s="112"/>
      <c r="BV723" s="64">
        <v>1</v>
      </c>
      <c r="BW723" s="112"/>
      <c r="BX723" s="172"/>
      <c r="BY723" s="64">
        <v>4</v>
      </c>
      <c r="BZ723" s="64">
        <v>0</v>
      </c>
      <c r="CA723" s="64">
        <v>4</v>
      </c>
      <c r="CB723" s="65">
        <v>12</v>
      </c>
      <c r="CC723" s="61">
        <v>0</v>
      </c>
      <c r="CD723" s="61">
        <v>279</v>
      </c>
      <c r="CE723" s="64">
        <v>0</v>
      </c>
      <c r="CF723" s="63">
        <v>4.301E-2</v>
      </c>
      <c r="CG723" s="58">
        <v>0</v>
      </c>
      <c r="CH723" s="58">
        <v>24</v>
      </c>
      <c r="CI723" s="58">
        <v>0</v>
      </c>
      <c r="CJ723" s="58">
        <v>306</v>
      </c>
      <c r="CK723" s="58">
        <v>0</v>
      </c>
      <c r="CL723" s="63">
        <v>7.843E-2</v>
      </c>
      <c r="CM723" s="58">
        <v>0</v>
      </c>
      <c r="CN723" s="112"/>
      <c r="CO723" s="171"/>
      <c r="CP723" s="58">
        <v>3</v>
      </c>
      <c r="CQ723" s="58">
        <v>0</v>
      </c>
      <c r="CR723" s="58">
        <v>3</v>
      </c>
      <c r="CS723" s="64">
        <v>13</v>
      </c>
      <c r="CT723" s="64">
        <v>17</v>
      </c>
      <c r="CU723" s="63">
        <v>0.76470588240000004</v>
      </c>
      <c r="CV723" s="62">
        <v>0.92140921409999998</v>
      </c>
      <c r="CW723" s="62">
        <v>0.38235294120000002</v>
      </c>
      <c r="CX723" s="46">
        <f t="shared" si="117"/>
        <v>6.125</v>
      </c>
      <c r="CY723" s="60">
        <v>0</v>
      </c>
      <c r="CZ723" s="60">
        <v>0</v>
      </c>
      <c r="DA723" s="46">
        <f t="shared" si="118"/>
        <v>7.6470588240000001</v>
      </c>
      <c r="DB723" s="60">
        <v>0</v>
      </c>
      <c r="DC723" s="60">
        <v>0</v>
      </c>
      <c r="DD723" s="66">
        <v>0</v>
      </c>
      <c r="DE723" s="49">
        <f t="shared" si="119"/>
        <v>0.29777424484324322</v>
      </c>
    </row>
    <row r="724" spans="1:109" x14ac:dyDescent="0.45">
      <c r="A724" s="56" t="s">
        <v>3766</v>
      </c>
      <c r="B724" s="57" t="s">
        <v>3767</v>
      </c>
      <c r="C724" s="56" t="s">
        <v>3768</v>
      </c>
      <c r="D724" s="56" t="s">
        <v>3769</v>
      </c>
      <c r="E724" s="56" t="s">
        <v>3770</v>
      </c>
      <c r="F724" s="56" t="s">
        <v>3322</v>
      </c>
      <c r="G724" s="56" t="s">
        <v>3334</v>
      </c>
      <c r="H724" s="56" t="s">
        <v>142</v>
      </c>
      <c r="I724" s="58">
        <v>0</v>
      </c>
      <c r="J724" s="59">
        <v>121</v>
      </c>
      <c r="K724" s="60">
        <v>2.6789999999999998</v>
      </c>
      <c r="L724" s="47">
        <f>IF(K724&lt;Benchmarks!C$9,0,IF(K724&lt;Benchmarks!D$9,1,IF(K724&lt;Benchmarks!E$9,2,IF(K724&lt;Benchmarks!F$9,3,IF(K724&lt;Benchmarks!G$9,4,IF(K724&lt;Benchmarks!H$9,5,6))))))</f>
        <v>4</v>
      </c>
      <c r="M724" s="62">
        <v>0.71167883210000005</v>
      </c>
      <c r="N724" s="46">
        <f t="shared" si="110"/>
        <v>2.8467153284000002</v>
      </c>
      <c r="O724" s="60">
        <v>1.0169999999999999</v>
      </c>
      <c r="P724" s="47">
        <f>IF(O724&lt;Benchmarks!C$8,0,IF(O724&lt;Benchmarks!D$8,1,IF(O724&lt;Benchmarks!E$8,2,IF(O724&lt;Benchmarks!F$8,3,IF(O724&lt;Benchmarks!G$8,4,IF(O724&lt;Benchmarks!H$8,5,6))))))</f>
        <v>1</v>
      </c>
      <c r="Q724" s="62">
        <v>1</v>
      </c>
      <c r="R724" s="46">
        <f t="shared" si="111"/>
        <v>1</v>
      </c>
      <c r="S724" s="60">
        <v>0.38800000000000001</v>
      </c>
      <c r="T724" s="47">
        <f>IF(S724&lt;Benchmarks!C$7,0,IF(S724&lt;Benchmarks!D$7,1,IF(S724&lt;Benchmarks!E$7,2,IF(S724&lt;Benchmarks!F$7,3,IF(S724&lt;Benchmarks!G$7,4,IF(S724&lt;Benchmarks!H$7,5,6))))))</f>
        <v>2</v>
      </c>
      <c r="U724" s="62">
        <v>1</v>
      </c>
      <c r="V724" s="46">
        <f t="shared" si="112"/>
        <v>2</v>
      </c>
      <c r="W724" s="60">
        <v>4.085</v>
      </c>
      <c r="X724" s="44">
        <f>IF(W724&lt;Benchmarks!C$5,0,IF(W724&lt;Benchmarks!D$5,1,IF(W724&lt;Benchmarks!E$5,2,IF(W724&lt;Benchmarks!F$5,3,IF(W724&lt;Benchmarks!G$5,4,IF(W724&lt;Benchmarks!H$5,5,6))))))</f>
        <v>3</v>
      </c>
      <c r="Y724" s="62">
        <v>0.71167883210000005</v>
      </c>
      <c r="Z724" s="46">
        <f t="shared" si="113"/>
        <v>2.1350364963000001</v>
      </c>
      <c r="AA724" s="60">
        <v>3.851</v>
      </c>
      <c r="AB724" s="44">
        <f>IF(AA724&lt;Benchmarks!C$6,0,IF(AA724&lt;Benchmarks!D$6,1,IF(AA724&lt;Benchmarks!E$6,2,IF(AA724&lt;Benchmarks!F$6,3,IF(AA724&lt;Benchmarks!G$6,4,IF(AA724&lt;Benchmarks!H$6,5,6))))))</f>
        <v>4</v>
      </c>
      <c r="AC724" s="62">
        <v>0.60256410260000004</v>
      </c>
      <c r="AD724" s="46">
        <f t="shared" si="114"/>
        <v>2.4102564104000002</v>
      </c>
      <c r="AE724" s="46">
        <f t="shared" si="115"/>
        <v>10.3920082351</v>
      </c>
      <c r="AF724" s="58">
        <v>30</v>
      </c>
      <c r="AG724" s="48">
        <f t="shared" si="116"/>
        <v>0.34640027450333333</v>
      </c>
      <c r="AH724" s="58">
        <v>22</v>
      </c>
      <c r="AI724" s="58">
        <v>0</v>
      </c>
      <c r="AJ724" s="58">
        <v>377</v>
      </c>
      <c r="AK724" s="58">
        <v>0</v>
      </c>
      <c r="AL724" s="62">
        <v>5.8360000000000002E-2</v>
      </c>
      <c r="AM724" s="58">
        <v>0</v>
      </c>
      <c r="AN724" s="58">
        <v>19</v>
      </c>
      <c r="AO724" s="58">
        <v>0</v>
      </c>
      <c r="AP724" s="58">
        <v>392</v>
      </c>
      <c r="AQ724" s="58">
        <v>0</v>
      </c>
      <c r="AR724" s="62">
        <v>4.8469999999999999E-2</v>
      </c>
      <c r="AS724" s="58">
        <v>0</v>
      </c>
      <c r="AT724" s="62">
        <v>0.21223175969999999</v>
      </c>
      <c r="AU724" s="58">
        <v>0</v>
      </c>
      <c r="AV724" s="58">
        <v>2</v>
      </c>
      <c r="AW724" s="58">
        <v>2</v>
      </c>
      <c r="AX724" s="58">
        <v>2</v>
      </c>
      <c r="AY724" s="171"/>
      <c r="AZ724" s="58">
        <v>1</v>
      </c>
      <c r="BA724" s="58">
        <v>92</v>
      </c>
      <c r="BB724" s="58">
        <v>0</v>
      </c>
      <c r="BC724" s="111"/>
      <c r="BD724" s="58">
        <v>1</v>
      </c>
      <c r="BE724" s="111"/>
      <c r="BF724" s="58">
        <v>2</v>
      </c>
      <c r="BG724" s="58">
        <v>4</v>
      </c>
      <c r="BH724" s="58">
        <v>5</v>
      </c>
      <c r="BI724" s="58">
        <v>5</v>
      </c>
      <c r="BJ724" s="58">
        <v>5</v>
      </c>
      <c r="BK724" s="175"/>
      <c r="BL724" s="61">
        <v>1</v>
      </c>
      <c r="BM724" s="61">
        <v>409</v>
      </c>
      <c r="BN724" s="64">
        <v>0</v>
      </c>
      <c r="BO724" s="112"/>
      <c r="BP724" s="58">
        <v>1</v>
      </c>
      <c r="BQ724" s="175"/>
      <c r="BR724" s="61">
        <v>1</v>
      </c>
      <c r="BS724" s="61">
        <v>423</v>
      </c>
      <c r="BT724" s="64">
        <v>0</v>
      </c>
      <c r="BU724" s="112"/>
      <c r="BV724" s="64">
        <v>1</v>
      </c>
      <c r="BW724" s="112"/>
      <c r="BX724" s="172"/>
      <c r="BY724" s="64">
        <v>5</v>
      </c>
      <c r="BZ724" s="64">
        <v>0</v>
      </c>
      <c r="CA724" s="64">
        <v>5</v>
      </c>
      <c r="CB724" s="177"/>
      <c r="CC724" s="61">
        <v>1</v>
      </c>
      <c r="CD724" s="61">
        <v>304</v>
      </c>
      <c r="CE724" s="64">
        <v>0</v>
      </c>
      <c r="CF724" s="112"/>
      <c r="CG724" s="58">
        <v>1</v>
      </c>
      <c r="CH724" s="58">
        <v>33</v>
      </c>
      <c r="CI724" s="58">
        <v>0</v>
      </c>
      <c r="CJ724" s="58">
        <v>359</v>
      </c>
      <c r="CK724" s="58">
        <v>0</v>
      </c>
      <c r="CL724" s="63">
        <v>9.1920000000000002E-2</v>
      </c>
      <c r="CM724" s="58">
        <v>0</v>
      </c>
      <c r="CN724" s="112"/>
      <c r="CO724" s="171"/>
      <c r="CP724" s="58">
        <v>2</v>
      </c>
      <c r="CQ724" s="58">
        <v>0</v>
      </c>
      <c r="CR724" s="58">
        <v>2</v>
      </c>
      <c r="CS724" s="64">
        <v>12</v>
      </c>
      <c r="CT724" s="64">
        <v>17</v>
      </c>
      <c r="CU724" s="63">
        <v>0.70588235290000001</v>
      </c>
      <c r="CV724" s="62">
        <v>0.98588235290000004</v>
      </c>
      <c r="CW724" s="62">
        <v>0.70588235290000001</v>
      </c>
      <c r="CX724" s="46">
        <f t="shared" si="117"/>
        <v>9.0930072057124995</v>
      </c>
      <c r="CY724" s="60">
        <v>0</v>
      </c>
      <c r="CZ724" s="60">
        <v>0</v>
      </c>
      <c r="DA724" s="46">
        <f t="shared" si="118"/>
        <v>14.117647057999999</v>
      </c>
      <c r="DB724" s="60">
        <v>0</v>
      </c>
      <c r="DC724" s="60">
        <v>0</v>
      </c>
      <c r="DD724" s="66">
        <v>0</v>
      </c>
      <c r="DE724" s="49">
        <f t="shared" si="119"/>
        <v>0.50185198408027021</v>
      </c>
    </row>
    <row r="725" spans="1:109" x14ac:dyDescent="0.45">
      <c r="A725" s="56" t="s">
        <v>3771</v>
      </c>
      <c r="B725" s="57" t="s">
        <v>3772</v>
      </c>
      <c r="C725" s="56" t="s">
        <v>3773</v>
      </c>
      <c r="D725" s="56" t="s">
        <v>3774</v>
      </c>
      <c r="E725" s="56" t="s">
        <v>3775</v>
      </c>
      <c r="F725" s="56" t="s">
        <v>3322</v>
      </c>
      <c r="G725" s="56" t="s">
        <v>3334</v>
      </c>
      <c r="H725" s="56" t="s">
        <v>142</v>
      </c>
      <c r="I725" s="58">
        <v>0</v>
      </c>
      <c r="J725" s="59">
        <v>92</v>
      </c>
      <c r="K725" s="60">
        <v>2.34</v>
      </c>
      <c r="L725" s="47">
        <f>IF(K725&lt;Benchmarks!C$9,0,IF(K725&lt;Benchmarks!D$9,1,IF(K725&lt;Benchmarks!E$9,2,IF(K725&lt;Benchmarks!F$9,3,IF(K725&lt;Benchmarks!G$9,4,IF(K725&lt;Benchmarks!H$9,5,6))))))</f>
        <v>2</v>
      </c>
      <c r="M725" s="62">
        <v>0.97445255470000003</v>
      </c>
      <c r="N725" s="46">
        <f t="shared" si="110"/>
        <v>1.9489051094000001</v>
      </c>
      <c r="O725" s="60">
        <v>1.1930000000000001</v>
      </c>
      <c r="P725" s="47">
        <f>IF(O725&lt;Benchmarks!C$8,0,IF(O725&lt;Benchmarks!D$8,1,IF(O725&lt;Benchmarks!E$8,2,IF(O725&lt;Benchmarks!F$8,3,IF(O725&lt;Benchmarks!G$8,4,IF(O725&lt;Benchmarks!H$8,5,6))))))</f>
        <v>4</v>
      </c>
      <c r="Q725" s="62">
        <v>1</v>
      </c>
      <c r="R725" s="46">
        <f t="shared" si="111"/>
        <v>4</v>
      </c>
      <c r="S725" s="60">
        <v>0.22500000000000001</v>
      </c>
      <c r="T725" s="47">
        <f>IF(S725&lt;Benchmarks!C$7,0,IF(S725&lt;Benchmarks!D$7,1,IF(S725&lt;Benchmarks!E$7,2,IF(S725&lt;Benchmarks!F$7,3,IF(S725&lt;Benchmarks!G$7,4,IF(S725&lt;Benchmarks!H$7,5,6))))))</f>
        <v>0</v>
      </c>
      <c r="U725" s="62">
        <v>1</v>
      </c>
      <c r="V725" s="46">
        <f t="shared" si="112"/>
        <v>0</v>
      </c>
      <c r="W725" s="60">
        <v>3.758</v>
      </c>
      <c r="X725" s="44">
        <f>IF(W725&lt;Benchmarks!C$5,0,IF(W725&lt;Benchmarks!D$5,1,IF(W725&lt;Benchmarks!E$5,2,IF(W725&lt;Benchmarks!F$5,3,IF(W725&lt;Benchmarks!G$5,4,IF(W725&lt;Benchmarks!H$5,5,6))))))</f>
        <v>1</v>
      </c>
      <c r="Y725" s="62">
        <v>0.98905109489999998</v>
      </c>
      <c r="Z725" s="46">
        <f t="shared" si="113"/>
        <v>0.98905109489999998</v>
      </c>
      <c r="AA725" s="60">
        <v>3.3210000000000002</v>
      </c>
      <c r="AB725" s="44">
        <f>IF(AA725&lt;Benchmarks!C$6,0,IF(AA725&lt;Benchmarks!D$6,1,IF(AA725&lt;Benchmarks!E$6,2,IF(AA725&lt;Benchmarks!F$6,3,IF(AA725&lt;Benchmarks!G$6,4,IF(AA725&lt;Benchmarks!H$6,5,6))))))</f>
        <v>1</v>
      </c>
      <c r="AC725" s="62">
        <v>0.9615384615</v>
      </c>
      <c r="AD725" s="46">
        <f t="shared" si="114"/>
        <v>0.9615384615</v>
      </c>
      <c r="AE725" s="46">
        <f t="shared" si="115"/>
        <v>7.8994946657999998</v>
      </c>
      <c r="AF725" s="58">
        <v>30</v>
      </c>
      <c r="AG725" s="48">
        <f t="shared" si="116"/>
        <v>0.26331648885999998</v>
      </c>
      <c r="AH725" s="171"/>
      <c r="AI725" s="58">
        <v>1</v>
      </c>
      <c r="AJ725" s="58">
        <v>227</v>
      </c>
      <c r="AK725" s="58">
        <v>0</v>
      </c>
      <c r="AL725" s="111"/>
      <c r="AM725" s="58">
        <v>1</v>
      </c>
      <c r="AN725" s="58">
        <v>11</v>
      </c>
      <c r="AO725" s="58">
        <v>0</v>
      </c>
      <c r="AP725" s="58">
        <v>239</v>
      </c>
      <c r="AQ725" s="58">
        <v>0</v>
      </c>
      <c r="AR725" s="62">
        <v>4.6030000000000001E-2</v>
      </c>
      <c r="AS725" s="58">
        <v>0</v>
      </c>
      <c r="AT725" s="111"/>
      <c r="AU725" s="171"/>
      <c r="AV725" s="58">
        <v>3</v>
      </c>
      <c r="AW725" s="58">
        <v>0</v>
      </c>
      <c r="AX725" s="58">
        <v>3</v>
      </c>
      <c r="AY725" s="171"/>
      <c r="AZ725" s="58">
        <v>1</v>
      </c>
      <c r="BA725" s="58">
        <v>60</v>
      </c>
      <c r="BB725" s="58">
        <v>0</v>
      </c>
      <c r="BC725" s="111"/>
      <c r="BD725" s="58">
        <v>1</v>
      </c>
      <c r="BE725" s="62">
        <v>0.79088586029999997</v>
      </c>
      <c r="BF725" s="58">
        <v>0</v>
      </c>
      <c r="BG725" s="58">
        <v>5</v>
      </c>
      <c r="BH725" s="58">
        <v>6</v>
      </c>
      <c r="BI725" s="58">
        <v>6</v>
      </c>
      <c r="BJ725" s="58">
        <v>6</v>
      </c>
      <c r="BK725" s="61">
        <v>0</v>
      </c>
      <c r="BL725" s="61">
        <v>0</v>
      </c>
      <c r="BM725" s="61">
        <v>248</v>
      </c>
      <c r="BN725" s="64">
        <v>0</v>
      </c>
      <c r="BO725" s="63">
        <v>0</v>
      </c>
      <c r="BP725" s="58">
        <v>0</v>
      </c>
      <c r="BQ725" s="61">
        <v>0</v>
      </c>
      <c r="BR725" s="61">
        <v>0</v>
      </c>
      <c r="BS725" s="61">
        <v>263</v>
      </c>
      <c r="BT725" s="64">
        <v>0</v>
      </c>
      <c r="BU725" s="63">
        <v>0</v>
      </c>
      <c r="BV725" s="64">
        <v>0</v>
      </c>
      <c r="BW725" s="112"/>
      <c r="BX725" s="172"/>
      <c r="BY725" s="64">
        <v>6</v>
      </c>
      <c r="BZ725" s="64">
        <v>0</v>
      </c>
      <c r="CA725" s="64">
        <v>6</v>
      </c>
      <c r="CB725" s="65">
        <v>26</v>
      </c>
      <c r="CC725" s="61">
        <v>0</v>
      </c>
      <c r="CD725" s="61">
        <v>222</v>
      </c>
      <c r="CE725" s="64">
        <v>0</v>
      </c>
      <c r="CF725" s="63">
        <v>0.11712</v>
      </c>
      <c r="CG725" s="58">
        <v>0</v>
      </c>
      <c r="CH725" s="58">
        <v>27</v>
      </c>
      <c r="CI725" s="58">
        <v>0</v>
      </c>
      <c r="CJ725" s="58">
        <v>221</v>
      </c>
      <c r="CK725" s="58">
        <v>0</v>
      </c>
      <c r="CL725" s="63">
        <v>0.12217</v>
      </c>
      <c r="CM725" s="58">
        <v>0</v>
      </c>
      <c r="CN725" s="112"/>
      <c r="CO725" s="171"/>
      <c r="CP725" s="58">
        <v>1</v>
      </c>
      <c r="CQ725" s="58">
        <v>0</v>
      </c>
      <c r="CR725" s="58">
        <v>1</v>
      </c>
      <c r="CS725" s="64">
        <v>13</v>
      </c>
      <c r="CT725" s="64">
        <v>17</v>
      </c>
      <c r="CU725" s="63">
        <v>0.76470588240000004</v>
      </c>
      <c r="CV725" s="62">
        <v>0.91575091580000001</v>
      </c>
      <c r="CW725" s="62">
        <v>0.38235294120000002</v>
      </c>
      <c r="CX725" s="46">
        <f t="shared" si="117"/>
        <v>6.9120578325749991</v>
      </c>
      <c r="CY725" s="60">
        <v>0</v>
      </c>
      <c r="CZ725" s="60">
        <v>0</v>
      </c>
      <c r="DA725" s="46">
        <f t="shared" si="118"/>
        <v>7.6470588240000001</v>
      </c>
      <c r="DB725" s="60">
        <v>0</v>
      </c>
      <c r="DC725" s="60">
        <v>0</v>
      </c>
      <c r="DD725" s="66">
        <v>0</v>
      </c>
      <c r="DE725" s="49">
        <f t="shared" si="119"/>
        <v>0.31479171149351354</v>
      </c>
    </row>
    <row r="726" spans="1:109" x14ac:dyDescent="0.45">
      <c r="A726" s="56" t="s">
        <v>3776</v>
      </c>
      <c r="B726" s="57" t="s">
        <v>3777</v>
      </c>
      <c r="C726" s="56" t="s">
        <v>3778</v>
      </c>
      <c r="D726" s="56" t="s">
        <v>3779</v>
      </c>
      <c r="E726" s="56" t="s">
        <v>3780</v>
      </c>
      <c r="F726" s="56" t="s">
        <v>3322</v>
      </c>
      <c r="G726" s="56" t="s">
        <v>3334</v>
      </c>
      <c r="H726" s="56" t="s">
        <v>142</v>
      </c>
      <c r="I726" s="58">
        <v>0</v>
      </c>
      <c r="J726" s="59">
        <v>97</v>
      </c>
      <c r="K726" s="60">
        <v>2.3380000000000001</v>
      </c>
      <c r="L726" s="47">
        <f>IF(K726&lt;Benchmarks!C$9,0,IF(K726&lt;Benchmarks!D$9,1,IF(K726&lt;Benchmarks!E$9,2,IF(K726&lt;Benchmarks!F$9,3,IF(K726&lt;Benchmarks!G$9,4,IF(K726&lt;Benchmarks!H$9,5,6))))))</f>
        <v>2</v>
      </c>
      <c r="M726" s="62">
        <v>0.73357664229999997</v>
      </c>
      <c r="N726" s="46">
        <f t="shared" si="110"/>
        <v>1.4671532845999999</v>
      </c>
      <c r="O726" s="60">
        <v>1.012</v>
      </c>
      <c r="P726" s="47">
        <f>IF(O726&lt;Benchmarks!C$8,0,IF(O726&lt;Benchmarks!D$8,1,IF(O726&lt;Benchmarks!E$8,2,IF(O726&lt;Benchmarks!F$8,3,IF(O726&lt;Benchmarks!G$8,4,IF(O726&lt;Benchmarks!H$8,5,6))))))</f>
        <v>1</v>
      </c>
      <c r="Q726" s="62">
        <v>1</v>
      </c>
      <c r="R726" s="46">
        <f t="shared" si="111"/>
        <v>1</v>
      </c>
      <c r="S726" s="60">
        <v>0.34499999999999997</v>
      </c>
      <c r="T726" s="47">
        <f>IF(S726&lt;Benchmarks!C$7,0,IF(S726&lt;Benchmarks!D$7,1,IF(S726&lt;Benchmarks!E$7,2,IF(S726&lt;Benchmarks!F$7,3,IF(S726&lt;Benchmarks!G$7,4,IF(S726&lt;Benchmarks!H$7,5,6))))))</f>
        <v>1</v>
      </c>
      <c r="U726" s="62">
        <v>1</v>
      </c>
      <c r="V726" s="46">
        <f t="shared" si="112"/>
        <v>1</v>
      </c>
      <c r="W726" s="60">
        <v>3.6949999999999998</v>
      </c>
      <c r="X726" s="44">
        <f>IF(W726&lt;Benchmarks!C$5,0,IF(W726&lt;Benchmarks!D$5,1,IF(W726&lt;Benchmarks!E$5,2,IF(W726&lt;Benchmarks!F$5,3,IF(W726&lt;Benchmarks!G$5,4,IF(W726&lt;Benchmarks!H$5,5,6))))))</f>
        <v>1</v>
      </c>
      <c r="Y726" s="62">
        <v>0.78832116789999995</v>
      </c>
      <c r="Z726" s="46">
        <f t="shared" si="113"/>
        <v>0.78832116789999995</v>
      </c>
      <c r="AA726" s="60">
        <v>3.4140000000000001</v>
      </c>
      <c r="AB726" s="44">
        <f>IF(AA726&lt;Benchmarks!C$6,0,IF(AA726&lt;Benchmarks!D$6,1,IF(AA726&lt;Benchmarks!E$6,2,IF(AA726&lt;Benchmarks!F$6,3,IF(AA726&lt;Benchmarks!G$6,4,IF(AA726&lt;Benchmarks!H$6,5,6))))))</f>
        <v>1</v>
      </c>
      <c r="AC726" s="62">
        <v>0.60256410260000004</v>
      </c>
      <c r="AD726" s="46">
        <f t="shared" si="114"/>
        <v>0.60256410260000004</v>
      </c>
      <c r="AE726" s="46">
        <f t="shared" si="115"/>
        <v>4.8580385551000003</v>
      </c>
      <c r="AF726" s="58">
        <v>30</v>
      </c>
      <c r="AG726" s="48">
        <f t="shared" si="116"/>
        <v>0.16193461850333335</v>
      </c>
      <c r="AH726" s="58">
        <v>23</v>
      </c>
      <c r="AI726" s="58">
        <v>0</v>
      </c>
      <c r="AJ726" s="58">
        <v>291</v>
      </c>
      <c r="AK726" s="58">
        <v>0</v>
      </c>
      <c r="AL726" s="62">
        <v>7.9039999999999999E-2</v>
      </c>
      <c r="AM726" s="58">
        <v>0</v>
      </c>
      <c r="AN726" s="58">
        <v>23</v>
      </c>
      <c r="AO726" s="58">
        <v>0</v>
      </c>
      <c r="AP726" s="58">
        <v>277</v>
      </c>
      <c r="AQ726" s="58">
        <v>0</v>
      </c>
      <c r="AR726" s="62">
        <v>8.3030000000000007E-2</v>
      </c>
      <c r="AS726" s="58">
        <v>0</v>
      </c>
      <c r="AT726" s="111"/>
      <c r="AU726" s="171"/>
      <c r="AV726" s="58">
        <v>0</v>
      </c>
      <c r="AW726" s="58">
        <v>0</v>
      </c>
      <c r="AX726" s="58">
        <v>0</v>
      </c>
      <c r="AY726" s="171"/>
      <c r="AZ726" s="58">
        <v>1</v>
      </c>
      <c r="BA726" s="58">
        <v>63</v>
      </c>
      <c r="BB726" s="58">
        <v>0</v>
      </c>
      <c r="BC726" s="111"/>
      <c r="BD726" s="58">
        <v>1</v>
      </c>
      <c r="BE726" s="111"/>
      <c r="BF726" s="171"/>
      <c r="BG726" s="58">
        <v>0</v>
      </c>
      <c r="BH726" s="58">
        <v>0</v>
      </c>
      <c r="BI726" s="58">
        <v>0</v>
      </c>
      <c r="BJ726" s="58">
        <v>0</v>
      </c>
      <c r="BK726" s="175"/>
      <c r="BL726" s="61">
        <v>1</v>
      </c>
      <c r="BM726" s="61">
        <v>325</v>
      </c>
      <c r="BN726" s="64">
        <v>0</v>
      </c>
      <c r="BO726" s="112"/>
      <c r="BP726" s="58">
        <v>1</v>
      </c>
      <c r="BQ726" s="175"/>
      <c r="BR726" s="61">
        <v>1</v>
      </c>
      <c r="BS726" s="61">
        <v>304</v>
      </c>
      <c r="BT726" s="64">
        <v>0</v>
      </c>
      <c r="BU726" s="112"/>
      <c r="BV726" s="64">
        <v>1</v>
      </c>
      <c r="BW726" s="112"/>
      <c r="BX726" s="172"/>
      <c r="BY726" s="64">
        <v>3</v>
      </c>
      <c r="BZ726" s="64">
        <v>0</v>
      </c>
      <c r="CA726" s="64">
        <v>3</v>
      </c>
      <c r="CB726" s="65">
        <v>24</v>
      </c>
      <c r="CC726" s="61">
        <v>0</v>
      </c>
      <c r="CD726" s="61">
        <v>260</v>
      </c>
      <c r="CE726" s="64">
        <v>0</v>
      </c>
      <c r="CF726" s="63">
        <v>9.2310000000000003E-2</v>
      </c>
      <c r="CG726" s="58">
        <v>0</v>
      </c>
      <c r="CH726" s="58">
        <v>20</v>
      </c>
      <c r="CI726" s="58">
        <v>0</v>
      </c>
      <c r="CJ726" s="58">
        <v>245</v>
      </c>
      <c r="CK726" s="58">
        <v>0</v>
      </c>
      <c r="CL726" s="63">
        <v>8.1629999999999994E-2</v>
      </c>
      <c r="CM726" s="58">
        <v>0</v>
      </c>
      <c r="CN726" s="63">
        <v>0.21871800120000001</v>
      </c>
      <c r="CO726" s="58">
        <v>0</v>
      </c>
      <c r="CP726" s="58">
        <v>3</v>
      </c>
      <c r="CQ726" s="58">
        <v>2</v>
      </c>
      <c r="CR726" s="58">
        <v>3</v>
      </c>
      <c r="CS726" s="64">
        <v>6</v>
      </c>
      <c r="CT726" s="64">
        <v>17</v>
      </c>
      <c r="CU726" s="63">
        <v>0.35294117650000001</v>
      </c>
      <c r="CV726" s="62">
        <v>0.9519230769</v>
      </c>
      <c r="CW726" s="62">
        <v>0.35294117650000001</v>
      </c>
      <c r="CX726" s="46">
        <f t="shared" si="117"/>
        <v>4.2507837357125</v>
      </c>
      <c r="CY726" s="60">
        <v>0</v>
      </c>
      <c r="CZ726" s="60">
        <v>0</v>
      </c>
      <c r="DA726" s="46">
        <f t="shared" si="118"/>
        <v>7.0588235299999997</v>
      </c>
      <c r="DB726" s="60">
        <v>0</v>
      </c>
      <c r="DC726" s="60">
        <v>0</v>
      </c>
      <c r="DD726" s="66">
        <v>0</v>
      </c>
      <c r="DE726" s="49">
        <f t="shared" si="119"/>
        <v>0.24453204898837838</v>
      </c>
    </row>
    <row r="727" spans="1:109" x14ac:dyDescent="0.45">
      <c r="A727" s="56" t="s">
        <v>3781</v>
      </c>
      <c r="B727" s="57" t="s">
        <v>3782</v>
      </c>
      <c r="C727" s="56" t="s">
        <v>3783</v>
      </c>
      <c r="D727" s="56" t="s">
        <v>3784</v>
      </c>
      <c r="E727" s="56" t="s">
        <v>3785</v>
      </c>
      <c r="F727" s="56" t="s">
        <v>3322</v>
      </c>
      <c r="G727" s="56" t="s">
        <v>3334</v>
      </c>
      <c r="H727" s="56" t="s">
        <v>142</v>
      </c>
      <c r="I727" s="58">
        <v>0</v>
      </c>
      <c r="J727" s="59">
        <v>49</v>
      </c>
      <c r="K727" s="60">
        <v>3.1560000000000001</v>
      </c>
      <c r="L727" s="47">
        <f>IF(K727&lt;Benchmarks!C$9,0,IF(K727&lt;Benchmarks!D$9,1,IF(K727&lt;Benchmarks!E$9,2,IF(K727&lt;Benchmarks!F$9,3,IF(K727&lt;Benchmarks!G$9,4,IF(K727&lt;Benchmarks!H$9,5,6))))))</f>
        <v>6</v>
      </c>
      <c r="M727" s="62">
        <v>1</v>
      </c>
      <c r="N727" s="46">
        <f t="shared" si="110"/>
        <v>6</v>
      </c>
      <c r="O727" s="60">
        <v>0.81699999999999995</v>
      </c>
      <c r="P727" s="47">
        <f>IF(O727&lt;Benchmarks!C$8,0,IF(O727&lt;Benchmarks!D$8,1,IF(O727&lt;Benchmarks!E$8,2,IF(O727&lt;Benchmarks!F$8,3,IF(O727&lt;Benchmarks!G$8,4,IF(O727&lt;Benchmarks!H$8,5,6))))))</f>
        <v>0</v>
      </c>
      <c r="Q727" s="62">
        <v>1</v>
      </c>
      <c r="R727" s="46">
        <f t="shared" si="111"/>
        <v>0</v>
      </c>
      <c r="S727" s="60">
        <v>0.84899999999999998</v>
      </c>
      <c r="T727" s="47">
        <f>IF(S727&lt;Benchmarks!C$7,0,IF(S727&lt;Benchmarks!D$7,1,IF(S727&lt;Benchmarks!E$7,2,IF(S727&lt;Benchmarks!F$7,3,IF(S727&lt;Benchmarks!G$7,4,IF(S727&lt;Benchmarks!H$7,5,6))))))</f>
        <v>6</v>
      </c>
      <c r="U727" s="62">
        <v>1</v>
      </c>
      <c r="V727" s="46">
        <f t="shared" si="112"/>
        <v>6</v>
      </c>
      <c r="W727" s="60">
        <v>4.8220000000000001</v>
      </c>
      <c r="X727" s="44">
        <f>IF(W727&lt;Benchmarks!C$5,0,IF(W727&lt;Benchmarks!D$5,1,IF(W727&lt;Benchmarks!E$5,2,IF(W727&lt;Benchmarks!F$5,3,IF(W727&lt;Benchmarks!G$5,4,IF(W727&lt;Benchmarks!H$5,5,6))))))</f>
        <v>5</v>
      </c>
      <c r="Y727" s="62">
        <v>1</v>
      </c>
      <c r="Z727" s="46">
        <f t="shared" si="113"/>
        <v>5</v>
      </c>
      <c r="AA727" s="60">
        <v>4.5460000000000003</v>
      </c>
      <c r="AB727" s="44">
        <f>IF(AA727&lt;Benchmarks!C$6,0,IF(AA727&lt;Benchmarks!D$6,1,IF(AA727&lt;Benchmarks!E$6,2,IF(AA727&lt;Benchmarks!F$6,3,IF(AA727&lt;Benchmarks!G$6,4,IF(AA727&lt;Benchmarks!H$6,5,6))))))</f>
        <v>6</v>
      </c>
      <c r="AC727" s="62">
        <v>1</v>
      </c>
      <c r="AD727" s="46">
        <f t="shared" si="114"/>
        <v>6</v>
      </c>
      <c r="AE727" s="46">
        <f t="shared" si="115"/>
        <v>23</v>
      </c>
      <c r="AF727" s="58">
        <v>30</v>
      </c>
      <c r="AG727" s="48">
        <f t="shared" si="116"/>
        <v>0.76666666666666672</v>
      </c>
      <c r="AH727" s="171"/>
      <c r="AI727" s="58">
        <v>1</v>
      </c>
      <c r="AJ727" s="58">
        <v>118</v>
      </c>
      <c r="AK727" s="58">
        <v>0</v>
      </c>
      <c r="AL727" s="111"/>
      <c r="AM727" s="58">
        <v>1</v>
      </c>
      <c r="AN727" s="58">
        <v>18</v>
      </c>
      <c r="AO727" s="58">
        <v>0</v>
      </c>
      <c r="AP727" s="58">
        <v>148</v>
      </c>
      <c r="AQ727" s="58">
        <v>0</v>
      </c>
      <c r="AR727" s="62">
        <v>0.12162000000000001</v>
      </c>
      <c r="AS727" s="58">
        <v>0</v>
      </c>
      <c r="AT727" s="111"/>
      <c r="AU727" s="171"/>
      <c r="AV727" s="58">
        <v>0</v>
      </c>
      <c r="AW727" s="58">
        <v>0</v>
      </c>
      <c r="AX727" s="58">
        <v>0</v>
      </c>
      <c r="AY727" s="171"/>
      <c r="AZ727" s="58">
        <v>1</v>
      </c>
      <c r="BA727" s="58">
        <v>36</v>
      </c>
      <c r="BB727" s="58">
        <v>0</v>
      </c>
      <c r="BC727" s="111"/>
      <c r="BD727" s="58">
        <v>1</v>
      </c>
      <c r="BE727" s="111"/>
      <c r="BF727" s="171"/>
      <c r="BG727" s="58">
        <v>0</v>
      </c>
      <c r="BH727" s="58">
        <v>0</v>
      </c>
      <c r="BI727" s="58">
        <v>0</v>
      </c>
      <c r="BJ727" s="58">
        <v>0</v>
      </c>
      <c r="BK727" s="175"/>
      <c r="BL727" s="61">
        <v>1</v>
      </c>
      <c r="BM727" s="61">
        <v>165</v>
      </c>
      <c r="BN727" s="64">
        <v>0</v>
      </c>
      <c r="BO727" s="112"/>
      <c r="BP727" s="58">
        <v>1</v>
      </c>
      <c r="BQ727" s="175"/>
      <c r="BR727" s="61">
        <v>1</v>
      </c>
      <c r="BS727" s="61">
        <v>167</v>
      </c>
      <c r="BT727" s="64">
        <v>0</v>
      </c>
      <c r="BU727" s="112"/>
      <c r="BV727" s="64">
        <v>1</v>
      </c>
      <c r="BW727" s="112"/>
      <c r="BX727" s="172"/>
      <c r="BY727" s="64">
        <v>0</v>
      </c>
      <c r="BZ727" s="64">
        <v>0</v>
      </c>
      <c r="CA727" s="64">
        <v>0</v>
      </c>
      <c r="CB727" s="65">
        <v>19</v>
      </c>
      <c r="CC727" s="61">
        <v>0</v>
      </c>
      <c r="CD727" s="61">
        <v>165</v>
      </c>
      <c r="CE727" s="64">
        <v>0</v>
      </c>
      <c r="CF727" s="63">
        <v>0.11515</v>
      </c>
      <c r="CG727" s="58">
        <v>0</v>
      </c>
      <c r="CH727" s="58">
        <v>24</v>
      </c>
      <c r="CI727" s="58">
        <v>0</v>
      </c>
      <c r="CJ727" s="58">
        <v>167</v>
      </c>
      <c r="CK727" s="58">
        <v>0</v>
      </c>
      <c r="CL727" s="63">
        <v>0.14371</v>
      </c>
      <c r="CM727" s="58">
        <v>0</v>
      </c>
      <c r="CN727" s="112"/>
      <c r="CO727" s="171"/>
      <c r="CP727" s="58">
        <v>0</v>
      </c>
      <c r="CQ727" s="58">
        <v>0</v>
      </c>
      <c r="CR727" s="58">
        <v>0</v>
      </c>
      <c r="CS727" s="64">
        <v>0</v>
      </c>
      <c r="CT727" s="64">
        <v>17</v>
      </c>
      <c r="CU727" s="63">
        <v>0</v>
      </c>
      <c r="CV727" s="62">
        <v>0.95238095239999998</v>
      </c>
      <c r="CW727" s="62">
        <v>0</v>
      </c>
      <c r="CX727" s="46">
        <f t="shared" si="117"/>
        <v>20.125</v>
      </c>
      <c r="CY727" s="60">
        <v>0</v>
      </c>
      <c r="CZ727" s="60">
        <v>0</v>
      </c>
      <c r="DA727" s="46">
        <f t="shared" si="118"/>
        <v>0</v>
      </c>
      <c r="DB727" s="60">
        <v>0</v>
      </c>
      <c r="DC727" s="60">
        <v>0</v>
      </c>
      <c r="DD727" s="66">
        <v>0</v>
      </c>
      <c r="DE727" s="49">
        <f t="shared" si="119"/>
        <v>0.43513513513513513</v>
      </c>
    </row>
    <row r="728" spans="1:109" x14ac:dyDescent="0.45">
      <c r="A728" s="56" t="s">
        <v>3786</v>
      </c>
      <c r="B728" s="57" t="s">
        <v>3787</v>
      </c>
      <c r="C728" s="56" t="s">
        <v>3788</v>
      </c>
      <c r="D728" s="56" t="s">
        <v>3789</v>
      </c>
      <c r="E728" s="56" t="s">
        <v>3790</v>
      </c>
      <c r="F728" s="56" t="s">
        <v>3322</v>
      </c>
      <c r="G728" s="56" t="s">
        <v>3334</v>
      </c>
      <c r="H728" s="56" t="s">
        <v>142</v>
      </c>
      <c r="I728" s="58">
        <v>0</v>
      </c>
      <c r="J728" s="59">
        <v>75</v>
      </c>
      <c r="K728" s="60">
        <v>2.1960000000000002</v>
      </c>
      <c r="L728" s="47">
        <f>IF(K728&lt;Benchmarks!C$9,0,IF(K728&lt;Benchmarks!D$9,1,IF(K728&lt;Benchmarks!E$9,2,IF(K728&lt;Benchmarks!F$9,3,IF(K728&lt;Benchmarks!G$9,4,IF(K728&lt;Benchmarks!H$9,5,6))))))</f>
        <v>1</v>
      </c>
      <c r="M728" s="62">
        <v>0.32481751819999999</v>
      </c>
      <c r="N728" s="46">
        <f t="shared" si="110"/>
        <v>0.32481751819999999</v>
      </c>
      <c r="O728" s="60">
        <v>1.0529999999999999</v>
      </c>
      <c r="P728" s="47">
        <f>IF(O728&lt;Benchmarks!C$8,0,IF(O728&lt;Benchmarks!D$8,1,IF(O728&lt;Benchmarks!E$8,2,IF(O728&lt;Benchmarks!F$8,3,IF(O728&lt;Benchmarks!G$8,4,IF(O728&lt;Benchmarks!H$8,5,6))))))</f>
        <v>2</v>
      </c>
      <c r="Q728" s="62">
        <v>1</v>
      </c>
      <c r="R728" s="46">
        <f t="shared" si="111"/>
        <v>2</v>
      </c>
      <c r="S728" s="60">
        <v>0.30399999999999999</v>
      </c>
      <c r="T728" s="47">
        <f>IF(S728&lt;Benchmarks!C$7,0,IF(S728&lt;Benchmarks!D$7,1,IF(S728&lt;Benchmarks!E$7,2,IF(S728&lt;Benchmarks!F$7,3,IF(S728&lt;Benchmarks!G$7,4,IF(S728&lt;Benchmarks!H$7,5,6))))))</f>
        <v>0</v>
      </c>
      <c r="U728" s="62">
        <v>1</v>
      </c>
      <c r="V728" s="46">
        <f t="shared" si="112"/>
        <v>0</v>
      </c>
      <c r="W728" s="60">
        <v>3.5529999999999999</v>
      </c>
      <c r="X728" s="44">
        <f>IF(W728&lt;Benchmarks!C$5,0,IF(W728&lt;Benchmarks!D$5,1,IF(W728&lt;Benchmarks!E$5,2,IF(W728&lt;Benchmarks!F$5,3,IF(W728&lt;Benchmarks!G$5,4,IF(W728&lt;Benchmarks!H$5,5,6))))))</f>
        <v>0</v>
      </c>
      <c r="Y728" s="62">
        <v>0.53649635039999999</v>
      </c>
      <c r="Z728" s="46">
        <f t="shared" si="113"/>
        <v>0</v>
      </c>
      <c r="AA728" s="60">
        <v>3.1970000000000001</v>
      </c>
      <c r="AB728" s="44">
        <f>IF(AA728&lt;Benchmarks!C$6,0,IF(AA728&lt;Benchmarks!D$6,1,IF(AA728&lt;Benchmarks!E$6,2,IF(AA728&lt;Benchmarks!F$6,3,IF(AA728&lt;Benchmarks!G$6,4,IF(AA728&lt;Benchmarks!H$6,5,6))))))</f>
        <v>0</v>
      </c>
      <c r="AC728" s="62">
        <v>0.33333333329999998</v>
      </c>
      <c r="AD728" s="46">
        <f t="shared" si="114"/>
        <v>0</v>
      </c>
      <c r="AE728" s="46">
        <f t="shared" si="115"/>
        <v>2.3248175182000002</v>
      </c>
      <c r="AF728" s="58">
        <v>30</v>
      </c>
      <c r="AG728" s="48">
        <f t="shared" si="116"/>
        <v>7.7493917273333338E-2</v>
      </c>
      <c r="AH728" s="58">
        <v>21</v>
      </c>
      <c r="AI728" s="58">
        <v>0</v>
      </c>
      <c r="AJ728" s="58">
        <v>170</v>
      </c>
      <c r="AK728" s="58">
        <v>0</v>
      </c>
      <c r="AL728" s="62">
        <v>0.12353</v>
      </c>
      <c r="AM728" s="58">
        <v>0</v>
      </c>
      <c r="AN728" s="58">
        <v>23</v>
      </c>
      <c r="AO728" s="58">
        <v>0</v>
      </c>
      <c r="AP728" s="58">
        <v>178</v>
      </c>
      <c r="AQ728" s="58">
        <v>0</v>
      </c>
      <c r="AR728" s="62">
        <v>0.12920999999999999</v>
      </c>
      <c r="AS728" s="58">
        <v>0</v>
      </c>
      <c r="AT728" s="111"/>
      <c r="AU728" s="171"/>
      <c r="AV728" s="58">
        <v>0</v>
      </c>
      <c r="AW728" s="58">
        <v>0</v>
      </c>
      <c r="AX728" s="58">
        <v>0</v>
      </c>
      <c r="AY728" s="171"/>
      <c r="AZ728" s="58">
        <v>1</v>
      </c>
      <c r="BA728" s="58">
        <v>43</v>
      </c>
      <c r="BB728" s="58">
        <v>0</v>
      </c>
      <c r="BC728" s="111"/>
      <c r="BD728" s="58">
        <v>1</v>
      </c>
      <c r="BE728" s="111"/>
      <c r="BF728" s="171"/>
      <c r="BG728" s="58">
        <v>0</v>
      </c>
      <c r="BH728" s="58">
        <v>0</v>
      </c>
      <c r="BI728" s="58">
        <v>0</v>
      </c>
      <c r="BJ728" s="58">
        <v>0</v>
      </c>
      <c r="BK728" s="175"/>
      <c r="BL728" s="61">
        <v>1</v>
      </c>
      <c r="BM728" s="61">
        <v>192</v>
      </c>
      <c r="BN728" s="64">
        <v>0</v>
      </c>
      <c r="BO728" s="112"/>
      <c r="BP728" s="58">
        <v>1</v>
      </c>
      <c r="BQ728" s="61">
        <v>0</v>
      </c>
      <c r="BR728" s="61">
        <v>0</v>
      </c>
      <c r="BS728" s="61">
        <v>193</v>
      </c>
      <c r="BT728" s="64">
        <v>0</v>
      </c>
      <c r="BU728" s="63">
        <v>0</v>
      </c>
      <c r="BV728" s="64">
        <v>0</v>
      </c>
      <c r="BW728" s="112"/>
      <c r="BX728" s="64">
        <v>2</v>
      </c>
      <c r="BY728" s="64">
        <v>6</v>
      </c>
      <c r="BZ728" s="64">
        <v>6</v>
      </c>
      <c r="CA728" s="64">
        <v>6</v>
      </c>
      <c r="CB728" s="65">
        <v>28</v>
      </c>
      <c r="CC728" s="61">
        <v>0</v>
      </c>
      <c r="CD728" s="61">
        <v>176</v>
      </c>
      <c r="CE728" s="64">
        <v>0</v>
      </c>
      <c r="CF728" s="63">
        <v>0.15909000000000001</v>
      </c>
      <c r="CG728" s="58">
        <v>0</v>
      </c>
      <c r="CH728" s="58">
        <v>27</v>
      </c>
      <c r="CI728" s="58">
        <v>0</v>
      </c>
      <c r="CJ728" s="58">
        <v>182</v>
      </c>
      <c r="CK728" s="58">
        <v>0</v>
      </c>
      <c r="CL728" s="63">
        <v>0.14835000000000001</v>
      </c>
      <c r="CM728" s="58">
        <v>0</v>
      </c>
      <c r="CN728" s="63">
        <v>9.2898538200000005E-2</v>
      </c>
      <c r="CO728" s="58">
        <v>0</v>
      </c>
      <c r="CP728" s="58">
        <v>0</v>
      </c>
      <c r="CQ728" s="58">
        <v>0</v>
      </c>
      <c r="CR728" s="58">
        <v>0</v>
      </c>
      <c r="CS728" s="64">
        <v>6</v>
      </c>
      <c r="CT728" s="64">
        <v>17</v>
      </c>
      <c r="CU728" s="63">
        <v>0.35294117650000001</v>
      </c>
      <c r="CV728" s="62">
        <v>0.97916666669999997</v>
      </c>
      <c r="CW728" s="62">
        <v>0.35294117650000001</v>
      </c>
      <c r="CX728" s="46">
        <f t="shared" si="117"/>
        <v>2.0342153284250002</v>
      </c>
      <c r="CY728" s="60">
        <v>0</v>
      </c>
      <c r="CZ728" s="60">
        <v>0</v>
      </c>
      <c r="DA728" s="46">
        <f t="shared" si="118"/>
        <v>7.0588235299999997</v>
      </c>
      <c r="DB728" s="60">
        <v>0</v>
      </c>
      <c r="DC728" s="60">
        <v>0</v>
      </c>
      <c r="DD728" s="66">
        <v>0</v>
      </c>
      <c r="DE728" s="49">
        <f t="shared" si="119"/>
        <v>0.19660624558756756</v>
      </c>
    </row>
    <row r="729" spans="1:109" x14ac:dyDescent="0.45">
      <c r="A729" s="56" t="s">
        <v>3791</v>
      </c>
      <c r="B729" s="57" t="s">
        <v>3792</v>
      </c>
      <c r="C729" s="56" t="s">
        <v>3793</v>
      </c>
      <c r="D729" s="56" t="s">
        <v>3794</v>
      </c>
      <c r="E729" s="56" t="s">
        <v>3795</v>
      </c>
      <c r="F729" s="56" t="s">
        <v>3322</v>
      </c>
      <c r="G729" s="56" t="s">
        <v>3334</v>
      </c>
      <c r="H729" s="56" t="s">
        <v>142</v>
      </c>
      <c r="I729" s="58">
        <v>0</v>
      </c>
      <c r="J729" s="59">
        <v>52</v>
      </c>
      <c r="K729" s="60">
        <v>2.383</v>
      </c>
      <c r="L729" s="47">
        <f>IF(K729&lt;Benchmarks!C$9,0,IF(K729&lt;Benchmarks!D$9,1,IF(K729&lt;Benchmarks!E$9,2,IF(K729&lt;Benchmarks!F$9,3,IF(K729&lt;Benchmarks!G$9,4,IF(K729&lt;Benchmarks!H$9,5,6))))))</f>
        <v>2</v>
      </c>
      <c r="M729" s="62">
        <v>0.14233576640000001</v>
      </c>
      <c r="N729" s="46">
        <f t="shared" si="110"/>
        <v>0.28467153280000002</v>
      </c>
      <c r="O729" s="60">
        <v>0.93100000000000005</v>
      </c>
      <c r="P729" s="47">
        <f>IF(O729&lt;Benchmarks!C$8,0,IF(O729&lt;Benchmarks!D$8,1,IF(O729&lt;Benchmarks!E$8,2,IF(O729&lt;Benchmarks!F$8,3,IF(O729&lt;Benchmarks!G$8,4,IF(O729&lt;Benchmarks!H$8,5,6))))))</f>
        <v>0</v>
      </c>
      <c r="Q729" s="62">
        <v>1</v>
      </c>
      <c r="R729" s="46">
        <f t="shared" si="111"/>
        <v>0</v>
      </c>
      <c r="S729" s="60">
        <v>0.27300000000000002</v>
      </c>
      <c r="T729" s="47">
        <f>IF(S729&lt;Benchmarks!C$7,0,IF(S729&lt;Benchmarks!D$7,1,IF(S729&lt;Benchmarks!E$7,2,IF(S729&lt;Benchmarks!F$7,3,IF(S729&lt;Benchmarks!G$7,4,IF(S729&lt;Benchmarks!H$7,5,6))))))</f>
        <v>0</v>
      </c>
      <c r="U729" s="62">
        <v>1</v>
      </c>
      <c r="V729" s="46">
        <f t="shared" si="112"/>
        <v>0</v>
      </c>
      <c r="W729" s="60">
        <v>3.5870000000000002</v>
      </c>
      <c r="X729" s="44">
        <f>IF(W729&lt;Benchmarks!C$5,0,IF(W729&lt;Benchmarks!D$5,1,IF(W729&lt;Benchmarks!E$5,2,IF(W729&lt;Benchmarks!F$5,3,IF(W729&lt;Benchmarks!G$5,4,IF(W729&lt;Benchmarks!H$5,5,6))))))</f>
        <v>0</v>
      </c>
      <c r="Y729" s="62">
        <v>0.17153284669999999</v>
      </c>
      <c r="Z729" s="46">
        <f t="shared" si="113"/>
        <v>0</v>
      </c>
      <c r="AA729" s="60">
        <v>3.46</v>
      </c>
      <c r="AB729" s="44">
        <f>IF(AA729&lt;Benchmarks!C$6,0,IF(AA729&lt;Benchmarks!D$6,1,IF(AA729&lt;Benchmarks!E$6,2,IF(AA729&lt;Benchmarks!F$6,3,IF(AA729&lt;Benchmarks!G$6,4,IF(AA729&lt;Benchmarks!H$6,5,6))))))</f>
        <v>2</v>
      </c>
      <c r="AC729" s="62">
        <v>0.1025641026</v>
      </c>
      <c r="AD729" s="46">
        <f t="shared" si="114"/>
        <v>0.2051282052</v>
      </c>
      <c r="AE729" s="46">
        <f t="shared" si="115"/>
        <v>0.48979973799999998</v>
      </c>
      <c r="AF729" s="58">
        <v>30</v>
      </c>
      <c r="AG729" s="48">
        <f t="shared" si="116"/>
        <v>1.6326657933333332E-2</v>
      </c>
      <c r="AH729" s="171"/>
      <c r="AI729" s="58">
        <v>1</v>
      </c>
      <c r="AJ729" s="58">
        <v>81</v>
      </c>
      <c r="AK729" s="58">
        <v>0</v>
      </c>
      <c r="AL729" s="111"/>
      <c r="AM729" s="58">
        <v>1</v>
      </c>
      <c r="AN729" s="171"/>
      <c r="AO729" s="58">
        <v>1</v>
      </c>
      <c r="AP729" s="58">
        <v>97</v>
      </c>
      <c r="AQ729" s="58">
        <v>0</v>
      </c>
      <c r="AR729" s="111"/>
      <c r="AS729" s="58">
        <v>1</v>
      </c>
      <c r="AT729" s="111"/>
      <c r="AU729" s="171"/>
      <c r="AV729" s="58">
        <v>1</v>
      </c>
      <c r="AW729" s="58">
        <v>0</v>
      </c>
      <c r="AX729" s="58">
        <v>1</v>
      </c>
      <c r="AY729" s="171"/>
      <c r="AZ729" s="58">
        <v>1</v>
      </c>
      <c r="BA729" s="171"/>
      <c r="BB729" s="58">
        <v>4</v>
      </c>
      <c r="BC729" s="111"/>
      <c r="BD729" s="58">
        <v>1</v>
      </c>
      <c r="BE729" s="111"/>
      <c r="BF729" s="171"/>
      <c r="BG729" s="171"/>
      <c r="BH729" s="171"/>
      <c r="BI729" s="171"/>
      <c r="BJ729" s="58">
        <v>1</v>
      </c>
      <c r="BK729" s="61">
        <v>0</v>
      </c>
      <c r="BL729" s="61">
        <v>0</v>
      </c>
      <c r="BM729" s="61">
        <v>97</v>
      </c>
      <c r="BN729" s="64">
        <v>0</v>
      </c>
      <c r="BO729" s="63">
        <v>0</v>
      </c>
      <c r="BP729" s="58">
        <v>0</v>
      </c>
      <c r="BQ729" s="61">
        <v>0</v>
      </c>
      <c r="BR729" s="61">
        <v>0</v>
      </c>
      <c r="BS729" s="61">
        <v>102</v>
      </c>
      <c r="BT729" s="64">
        <v>0</v>
      </c>
      <c r="BU729" s="63">
        <v>0</v>
      </c>
      <c r="BV729" s="64">
        <v>0</v>
      </c>
      <c r="BW729" s="112"/>
      <c r="BX729" s="172"/>
      <c r="BY729" s="64">
        <v>6</v>
      </c>
      <c r="BZ729" s="64">
        <v>0</v>
      </c>
      <c r="CA729" s="64">
        <v>6</v>
      </c>
      <c r="CB729" s="65">
        <v>15</v>
      </c>
      <c r="CC729" s="61">
        <v>0</v>
      </c>
      <c r="CD729" s="61">
        <v>97</v>
      </c>
      <c r="CE729" s="64">
        <v>0</v>
      </c>
      <c r="CF729" s="63">
        <v>0.15464</v>
      </c>
      <c r="CG729" s="58">
        <v>0</v>
      </c>
      <c r="CH729" s="171"/>
      <c r="CI729" s="58">
        <v>1</v>
      </c>
      <c r="CJ729" s="58">
        <v>102</v>
      </c>
      <c r="CK729" s="58">
        <v>0</v>
      </c>
      <c r="CL729" s="112"/>
      <c r="CM729" s="58">
        <v>1</v>
      </c>
      <c r="CN729" s="112"/>
      <c r="CO729" s="58">
        <v>2</v>
      </c>
      <c r="CP729" s="58">
        <v>5</v>
      </c>
      <c r="CQ729" s="58">
        <v>5</v>
      </c>
      <c r="CR729" s="58">
        <v>5</v>
      </c>
      <c r="CS729" s="64">
        <v>12</v>
      </c>
      <c r="CT729" s="64">
        <v>17</v>
      </c>
      <c r="CU729" s="63">
        <v>0.70588235290000001</v>
      </c>
      <c r="CV729" s="62">
        <v>0.90909090910000001</v>
      </c>
      <c r="CW729" s="62">
        <v>0.35294117650000001</v>
      </c>
      <c r="CX729" s="46">
        <f t="shared" si="117"/>
        <v>0.42857477074999994</v>
      </c>
      <c r="CY729" s="60">
        <v>0</v>
      </c>
      <c r="CZ729" s="60">
        <v>0</v>
      </c>
      <c r="DA729" s="46">
        <f t="shared" si="118"/>
        <v>7.0588235299999997</v>
      </c>
      <c r="DB729" s="60">
        <v>0</v>
      </c>
      <c r="DC729" s="60">
        <v>0</v>
      </c>
      <c r="DD729" s="66">
        <v>0</v>
      </c>
      <c r="DE729" s="49">
        <f t="shared" si="119"/>
        <v>0.16188969298918918</v>
      </c>
    </row>
    <row r="730" spans="1:109" x14ac:dyDescent="0.45">
      <c r="A730" s="56" t="s">
        <v>3796</v>
      </c>
      <c r="B730" s="57" t="s">
        <v>3797</v>
      </c>
      <c r="C730" s="56" t="s">
        <v>3798</v>
      </c>
      <c r="D730" s="56" t="s">
        <v>3799</v>
      </c>
      <c r="E730" s="56" t="s">
        <v>3800</v>
      </c>
      <c r="F730" s="56" t="s">
        <v>3322</v>
      </c>
      <c r="G730" s="56" t="s">
        <v>3640</v>
      </c>
      <c r="H730" s="56" t="s">
        <v>142</v>
      </c>
      <c r="I730" s="58">
        <v>0</v>
      </c>
      <c r="J730" s="59">
        <v>94</v>
      </c>
      <c r="K730" s="60">
        <v>2.238</v>
      </c>
      <c r="L730" s="47">
        <f>IF(K730&lt;Benchmarks!C$9,0,IF(K730&lt;Benchmarks!D$9,1,IF(K730&lt;Benchmarks!E$9,2,IF(K730&lt;Benchmarks!F$9,3,IF(K730&lt;Benchmarks!G$9,4,IF(K730&lt;Benchmarks!H$9,5,6))))))</f>
        <v>1</v>
      </c>
      <c r="M730" s="62">
        <v>0.92700729930000003</v>
      </c>
      <c r="N730" s="46">
        <f t="shared" si="110"/>
        <v>0.92700729930000003</v>
      </c>
      <c r="O730" s="60">
        <v>0.96</v>
      </c>
      <c r="P730" s="47">
        <f>IF(O730&lt;Benchmarks!C$8,0,IF(O730&lt;Benchmarks!D$8,1,IF(O730&lt;Benchmarks!E$8,2,IF(O730&lt;Benchmarks!F$8,3,IF(O730&lt;Benchmarks!G$8,4,IF(O730&lt;Benchmarks!H$8,5,6))))))</f>
        <v>0</v>
      </c>
      <c r="Q730" s="62">
        <v>1</v>
      </c>
      <c r="R730" s="46">
        <f t="shared" si="111"/>
        <v>0</v>
      </c>
      <c r="S730" s="60">
        <v>0.27200000000000002</v>
      </c>
      <c r="T730" s="47">
        <f>IF(S730&lt;Benchmarks!C$7,0,IF(S730&lt;Benchmarks!D$7,1,IF(S730&lt;Benchmarks!E$7,2,IF(S730&lt;Benchmarks!F$7,3,IF(S730&lt;Benchmarks!G$7,4,IF(S730&lt;Benchmarks!H$7,5,6))))))</f>
        <v>0</v>
      </c>
      <c r="U730" s="62">
        <v>1</v>
      </c>
      <c r="V730" s="46">
        <f t="shared" si="112"/>
        <v>0</v>
      </c>
      <c r="W730" s="60">
        <v>3.4689999999999999</v>
      </c>
      <c r="X730" s="44">
        <f>IF(W730&lt;Benchmarks!C$5,0,IF(W730&lt;Benchmarks!D$5,1,IF(W730&lt;Benchmarks!E$5,2,IF(W730&lt;Benchmarks!F$5,3,IF(W730&lt;Benchmarks!G$5,4,IF(W730&lt;Benchmarks!H$5,5,6))))))</f>
        <v>0</v>
      </c>
      <c r="Y730" s="62">
        <v>0.87591240879999999</v>
      </c>
      <c r="Z730" s="46">
        <f t="shared" si="113"/>
        <v>0</v>
      </c>
      <c r="AA730" s="60">
        <v>3.2280000000000002</v>
      </c>
      <c r="AB730" s="44">
        <f>IF(AA730&lt;Benchmarks!C$6,0,IF(AA730&lt;Benchmarks!D$6,1,IF(AA730&lt;Benchmarks!E$6,2,IF(AA730&lt;Benchmarks!F$6,3,IF(AA730&lt;Benchmarks!G$6,4,IF(AA730&lt;Benchmarks!H$6,5,6))))))</f>
        <v>0</v>
      </c>
      <c r="AC730" s="62">
        <v>0.91025641030000004</v>
      </c>
      <c r="AD730" s="46">
        <f t="shared" si="114"/>
        <v>0</v>
      </c>
      <c r="AE730" s="46">
        <f t="shared" si="115"/>
        <v>0.92700729930000003</v>
      </c>
      <c r="AF730" s="58">
        <v>30</v>
      </c>
      <c r="AG730" s="48">
        <f t="shared" si="116"/>
        <v>3.0900243310000002E-2</v>
      </c>
      <c r="AH730" s="171"/>
      <c r="AI730" s="58">
        <v>1</v>
      </c>
      <c r="AJ730" s="58">
        <v>169</v>
      </c>
      <c r="AK730" s="58">
        <v>0</v>
      </c>
      <c r="AL730" s="111"/>
      <c r="AM730" s="58">
        <v>1</v>
      </c>
      <c r="AN730" s="171"/>
      <c r="AO730" s="58">
        <v>1</v>
      </c>
      <c r="AP730" s="58">
        <v>230</v>
      </c>
      <c r="AQ730" s="58">
        <v>0</v>
      </c>
      <c r="AR730" s="111"/>
      <c r="AS730" s="58">
        <v>1</v>
      </c>
      <c r="AT730" s="62">
        <v>0.75946011089999999</v>
      </c>
      <c r="AU730" s="58">
        <v>0</v>
      </c>
      <c r="AV730" s="58">
        <v>5</v>
      </c>
      <c r="AW730" s="58">
        <v>6</v>
      </c>
      <c r="AX730" s="58">
        <v>6</v>
      </c>
      <c r="AY730" s="171"/>
      <c r="AZ730" s="58">
        <v>1</v>
      </c>
      <c r="BA730" s="58">
        <v>62</v>
      </c>
      <c r="BB730" s="58">
        <v>0</v>
      </c>
      <c r="BC730" s="111"/>
      <c r="BD730" s="58">
        <v>1</v>
      </c>
      <c r="BE730" s="62">
        <v>0.1171366594</v>
      </c>
      <c r="BF730" s="58">
        <v>0</v>
      </c>
      <c r="BG730" s="58">
        <v>2</v>
      </c>
      <c r="BH730" s="58">
        <v>1</v>
      </c>
      <c r="BI730" s="58">
        <v>2</v>
      </c>
      <c r="BJ730" s="58">
        <v>6</v>
      </c>
      <c r="BK730" s="175"/>
      <c r="BL730" s="61">
        <v>1</v>
      </c>
      <c r="BM730" s="61">
        <v>243</v>
      </c>
      <c r="BN730" s="64">
        <v>0</v>
      </c>
      <c r="BO730" s="112"/>
      <c r="BP730" s="58">
        <v>1</v>
      </c>
      <c r="BQ730" s="61">
        <v>0</v>
      </c>
      <c r="BR730" s="61">
        <v>0</v>
      </c>
      <c r="BS730" s="61">
        <v>296</v>
      </c>
      <c r="BT730" s="64">
        <v>0</v>
      </c>
      <c r="BU730" s="63">
        <v>0</v>
      </c>
      <c r="BV730" s="64">
        <v>0</v>
      </c>
      <c r="BW730" s="112"/>
      <c r="BX730" s="64">
        <v>2</v>
      </c>
      <c r="BY730" s="64">
        <v>6</v>
      </c>
      <c r="BZ730" s="64">
        <v>6</v>
      </c>
      <c r="CA730" s="64">
        <v>6</v>
      </c>
      <c r="CB730" s="65">
        <v>14</v>
      </c>
      <c r="CC730" s="61">
        <v>0</v>
      </c>
      <c r="CD730" s="61">
        <v>89</v>
      </c>
      <c r="CE730" s="64">
        <v>0</v>
      </c>
      <c r="CF730" s="63">
        <v>0.1573</v>
      </c>
      <c r="CG730" s="58">
        <v>0</v>
      </c>
      <c r="CH730" s="58">
        <v>47</v>
      </c>
      <c r="CI730" s="58">
        <v>0</v>
      </c>
      <c r="CJ730" s="58">
        <v>136</v>
      </c>
      <c r="CK730" s="58">
        <v>0</v>
      </c>
      <c r="CL730" s="63">
        <v>0.34559000000000001</v>
      </c>
      <c r="CM730" s="58">
        <v>0</v>
      </c>
      <c r="CN730" s="112"/>
      <c r="CO730" s="171"/>
      <c r="CP730" s="58">
        <v>0</v>
      </c>
      <c r="CQ730" s="58">
        <v>0</v>
      </c>
      <c r="CR730" s="58">
        <v>0</v>
      </c>
      <c r="CS730" s="64">
        <v>12</v>
      </c>
      <c r="CT730" s="64">
        <v>17</v>
      </c>
      <c r="CU730" s="63">
        <v>0.70588235290000001</v>
      </c>
      <c r="CV730" s="62">
        <v>0.91318327970000002</v>
      </c>
      <c r="CW730" s="62">
        <v>0.35294117650000001</v>
      </c>
      <c r="CX730" s="46">
        <f t="shared" si="117"/>
        <v>0.81113138688750008</v>
      </c>
      <c r="CY730" s="60">
        <v>0</v>
      </c>
      <c r="CZ730" s="60">
        <v>0</v>
      </c>
      <c r="DA730" s="46">
        <f t="shared" si="118"/>
        <v>7.0588235299999997</v>
      </c>
      <c r="DB730" s="60">
        <v>0</v>
      </c>
      <c r="DC730" s="60">
        <v>0</v>
      </c>
      <c r="DD730" s="66">
        <v>0</v>
      </c>
      <c r="DE730" s="49">
        <f t="shared" si="119"/>
        <v>0.17016118739216216</v>
      </c>
    </row>
    <row r="731" spans="1:109" x14ac:dyDescent="0.45">
      <c r="A731" s="56" t="s">
        <v>3801</v>
      </c>
      <c r="B731" s="57" t="s">
        <v>3802</v>
      </c>
      <c r="C731" s="56" t="s">
        <v>3803</v>
      </c>
      <c r="D731" s="56" t="s">
        <v>3804</v>
      </c>
      <c r="E731" s="56" t="s">
        <v>3805</v>
      </c>
      <c r="F731" s="56" t="s">
        <v>3322</v>
      </c>
      <c r="G731" s="56" t="s">
        <v>3334</v>
      </c>
      <c r="H731" s="56" t="s">
        <v>142</v>
      </c>
      <c r="I731" s="58">
        <v>0</v>
      </c>
      <c r="J731" s="59">
        <v>99</v>
      </c>
      <c r="K731" s="60">
        <v>1.417</v>
      </c>
      <c r="L731" s="47">
        <f>IF(K731&lt;Benchmarks!C$9,0,IF(K731&lt;Benchmarks!D$9,1,IF(K731&lt;Benchmarks!E$9,2,IF(K731&lt;Benchmarks!F$9,3,IF(K731&lt;Benchmarks!G$9,4,IF(K731&lt;Benchmarks!H$9,5,6))))))</f>
        <v>0</v>
      </c>
      <c r="M731" s="62">
        <v>9.1240875900000004E-2</v>
      </c>
      <c r="N731" s="46">
        <f t="shared" si="110"/>
        <v>0</v>
      </c>
      <c r="O731" s="60">
        <v>1.121</v>
      </c>
      <c r="P731" s="47">
        <f>IF(O731&lt;Benchmarks!C$8,0,IF(O731&lt;Benchmarks!D$8,1,IF(O731&lt;Benchmarks!E$8,2,IF(O731&lt;Benchmarks!F$8,3,IF(O731&lt;Benchmarks!G$8,4,IF(O731&lt;Benchmarks!H$8,5,6))))))</f>
        <v>3</v>
      </c>
      <c r="Q731" s="62">
        <v>1</v>
      </c>
      <c r="R731" s="46">
        <f t="shared" si="111"/>
        <v>3</v>
      </c>
      <c r="S731" s="60">
        <v>0.38800000000000001</v>
      </c>
      <c r="T731" s="47">
        <f>IF(S731&lt;Benchmarks!C$7,0,IF(S731&lt;Benchmarks!D$7,1,IF(S731&lt;Benchmarks!E$7,2,IF(S731&lt;Benchmarks!F$7,3,IF(S731&lt;Benchmarks!G$7,4,IF(S731&lt;Benchmarks!H$7,5,6))))))</f>
        <v>2</v>
      </c>
      <c r="U731" s="62">
        <v>1</v>
      </c>
      <c r="V731" s="46">
        <f t="shared" si="112"/>
        <v>2</v>
      </c>
      <c r="W731" s="60">
        <v>2.927</v>
      </c>
      <c r="X731" s="44">
        <f>IF(W731&lt;Benchmarks!C$5,0,IF(W731&lt;Benchmarks!D$5,1,IF(W731&lt;Benchmarks!E$5,2,IF(W731&lt;Benchmarks!F$5,3,IF(W731&lt;Benchmarks!G$5,4,IF(W731&lt;Benchmarks!H$5,5,6))))))</f>
        <v>0</v>
      </c>
      <c r="Y731" s="62">
        <v>1</v>
      </c>
      <c r="Z731" s="46">
        <f t="shared" si="113"/>
        <v>0</v>
      </c>
      <c r="AA731" s="60">
        <v>2.754</v>
      </c>
      <c r="AB731" s="44">
        <f>IF(AA731&lt;Benchmarks!C$6,0,IF(AA731&lt;Benchmarks!D$6,1,IF(AA731&lt;Benchmarks!E$6,2,IF(AA731&lt;Benchmarks!F$6,3,IF(AA731&lt;Benchmarks!G$6,4,IF(AA731&lt;Benchmarks!H$6,5,6))))))</f>
        <v>0</v>
      </c>
      <c r="AC731" s="62">
        <v>1</v>
      </c>
      <c r="AD731" s="46">
        <f t="shared" si="114"/>
        <v>0</v>
      </c>
      <c r="AE731" s="46">
        <f t="shared" si="115"/>
        <v>5</v>
      </c>
      <c r="AF731" s="58">
        <v>30</v>
      </c>
      <c r="AG731" s="48">
        <f t="shared" si="116"/>
        <v>0.16666666666666666</v>
      </c>
      <c r="AH731" s="58">
        <v>19</v>
      </c>
      <c r="AI731" s="58">
        <v>0</v>
      </c>
      <c r="AJ731" s="58">
        <v>298</v>
      </c>
      <c r="AK731" s="58">
        <v>0</v>
      </c>
      <c r="AL731" s="62">
        <v>6.3759999999999997E-2</v>
      </c>
      <c r="AM731" s="58">
        <v>0</v>
      </c>
      <c r="AN731" s="58">
        <v>16</v>
      </c>
      <c r="AO731" s="58">
        <v>0</v>
      </c>
      <c r="AP731" s="58">
        <v>271</v>
      </c>
      <c r="AQ731" s="58">
        <v>0</v>
      </c>
      <c r="AR731" s="62">
        <v>5.9040000000000002E-2</v>
      </c>
      <c r="AS731" s="58">
        <v>0</v>
      </c>
      <c r="AT731" s="62">
        <v>9.0769230800000003E-2</v>
      </c>
      <c r="AU731" s="58">
        <v>0</v>
      </c>
      <c r="AV731" s="58">
        <v>1</v>
      </c>
      <c r="AW731" s="58">
        <v>0</v>
      </c>
      <c r="AX731" s="58">
        <v>1</v>
      </c>
      <c r="AY731" s="171"/>
      <c r="AZ731" s="58">
        <v>1</v>
      </c>
      <c r="BA731" s="58">
        <v>64</v>
      </c>
      <c r="BB731" s="58">
        <v>0</v>
      </c>
      <c r="BC731" s="111"/>
      <c r="BD731" s="58">
        <v>1</v>
      </c>
      <c r="BE731" s="111"/>
      <c r="BF731" s="171"/>
      <c r="BG731" s="58">
        <v>0</v>
      </c>
      <c r="BH731" s="58">
        <v>0</v>
      </c>
      <c r="BI731" s="58">
        <v>0</v>
      </c>
      <c r="BJ731" s="58">
        <v>1</v>
      </c>
      <c r="BK731" s="175"/>
      <c r="BL731" s="61">
        <v>1</v>
      </c>
      <c r="BM731" s="61">
        <v>306</v>
      </c>
      <c r="BN731" s="64">
        <v>0</v>
      </c>
      <c r="BO731" s="112"/>
      <c r="BP731" s="58">
        <v>1</v>
      </c>
      <c r="BQ731" s="61">
        <v>0</v>
      </c>
      <c r="BR731" s="61">
        <v>0</v>
      </c>
      <c r="BS731" s="61">
        <v>285</v>
      </c>
      <c r="BT731" s="64">
        <v>0</v>
      </c>
      <c r="BU731" s="63">
        <v>0</v>
      </c>
      <c r="BV731" s="64">
        <v>0</v>
      </c>
      <c r="BW731" s="112"/>
      <c r="BX731" s="64">
        <v>2</v>
      </c>
      <c r="BY731" s="64">
        <v>6</v>
      </c>
      <c r="BZ731" s="64">
        <v>6</v>
      </c>
      <c r="CA731" s="64">
        <v>6</v>
      </c>
      <c r="CB731" s="65">
        <v>18</v>
      </c>
      <c r="CC731" s="61">
        <v>0</v>
      </c>
      <c r="CD731" s="61">
        <v>239</v>
      </c>
      <c r="CE731" s="64">
        <v>0</v>
      </c>
      <c r="CF731" s="63">
        <v>7.5310000000000002E-2</v>
      </c>
      <c r="CG731" s="58">
        <v>0</v>
      </c>
      <c r="CH731" s="58">
        <v>23</v>
      </c>
      <c r="CI731" s="58">
        <v>0</v>
      </c>
      <c r="CJ731" s="58">
        <v>251</v>
      </c>
      <c r="CK731" s="58">
        <v>0</v>
      </c>
      <c r="CL731" s="63">
        <v>9.1630000000000003E-2</v>
      </c>
      <c r="CM731" s="58">
        <v>0</v>
      </c>
      <c r="CN731" s="112"/>
      <c r="CO731" s="171"/>
      <c r="CP731" s="58">
        <v>2</v>
      </c>
      <c r="CQ731" s="58">
        <v>0</v>
      </c>
      <c r="CR731" s="58">
        <v>2</v>
      </c>
      <c r="CS731" s="64">
        <v>9</v>
      </c>
      <c r="CT731" s="64">
        <v>17</v>
      </c>
      <c r="CU731" s="63">
        <v>0.52941176469999995</v>
      </c>
      <c r="CV731" s="62">
        <v>0.98251748250000004</v>
      </c>
      <c r="CW731" s="62">
        <v>0.52941176469999995</v>
      </c>
      <c r="CX731" s="46">
        <f t="shared" si="117"/>
        <v>4.375</v>
      </c>
      <c r="CY731" s="60">
        <v>0</v>
      </c>
      <c r="CZ731" s="60">
        <v>0</v>
      </c>
      <c r="DA731" s="46">
        <f t="shared" si="118"/>
        <v>10.588235293999999</v>
      </c>
      <c r="DB731" s="60">
        <v>0</v>
      </c>
      <c r="DC731" s="60">
        <v>0</v>
      </c>
      <c r="DD731" s="66">
        <v>0</v>
      </c>
      <c r="DE731" s="49">
        <f t="shared" si="119"/>
        <v>0.32352941176216216</v>
      </c>
    </row>
    <row r="732" spans="1:109" x14ac:dyDescent="0.45">
      <c r="A732" s="56" t="s">
        <v>3806</v>
      </c>
      <c r="B732" s="57" t="s">
        <v>3807</v>
      </c>
      <c r="C732" s="56" t="s">
        <v>3808</v>
      </c>
      <c r="D732" s="56" t="s">
        <v>3809</v>
      </c>
      <c r="E732" s="56" t="s">
        <v>3810</v>
      </c>
      <c r="F732" s="56" t="s">
        <v>3322</v>
      </c>
      <c r="G732" s="56" t="s">
        <v>3334</v>
      </c>
      <c r="H732" s="56" t="s">
        <v>142</v>
      </c>
      <c r="I732" s="58">
        <v>0</v>
      </c>
      <c r="J732" s="59">
        <v>99</v>
      </c>
      <c r="K732" s="60">
        <v>2.3050000000000002</v>
      </c>
      <c r="L732" s="47">
        <f>IF(K732&lt;Benchmarks!C$9,0,IF(K732&lt;Benchmarks!D$9,1,IF(K732&lt;Benchmarks!E$9,2,IF(K732&lt;Benchmarks!F$9,3,IF(K732&lt;Benchmarks!G$9,4,IF(K732&lt;Benchmarks!H$9,5,6))))))</f>
        <v>1</v>
      </c>
      <c r="M732" s="62">
        <v>0.51824817519999999</v>
      </c>
      <c r="N732" s="46">
        <f t="shared" si="110"/>
        <v>0.51824817519999999</v>
      </c>
      <c r="O732" s="60">
        <v>1.0840000000000001</v>
      </c>
      <c r="P732" s="47">
        <f>IF(O732&lt;Benchmarks!C$8,0,IF(O732&lt;Benchmarks!D$8,1,IF(O732&lt;Benchmarks!E$8,2,IF(O732&lt;Benchmarks!F$8,3,IF(O732&lt;Benchmarks!G$8,4,IF(O732&lt;Benchmarks!H$8,5,6))))))</f>
        <v>2</v>
      </c>
      <c r="Q732" s="62">
        <v>1</v>
      </c>
      <c r="R732" s="46">
        <f t="shared" si="111"/>
        <v>2</v>
      </c>
      <c r="S732" s="60">
        <v>0.42599999999999999</v>
      </c>
      <c r="T732" s="47">
        <f>IF(S732&lt;Benchmarks!C$7,0,IF(S732&lt;Benchmarks!D$7,1,IF(S732&lt;Benchmarks!E$7,2,IF(S732&lt;Benchmarks!F$7,3,IF(S732&lt;Benchmarks!G$7,4,IF(S732&lt;Benchmarks!H$7,5,6))))))</f>
        <v>3</v>
      </c>
      <c r="U732" s="62">
        <v>1</v>
      </c>
      <c r="V732" s="46">
        <f t="shared" si="112"/>
        <v>3</v>
      </c>
      <c r="W732" s="60">
        <v>3.8149999999999999</v>
      </c>
      <c r="X732" s="44">
        <f>IF(W732&lt;Benchmarks!C$5,0,IF(W732&lt;Benchmarks!D$5,1,IF(W732&lt;Benchmarks!E$5,2,IF(W732&lt;Benchmarks!F$5,3,IF(W732&lt;Benchmarks!G$5,4,IF(W732&lt;Benchmarks!H$5,5,6))))))</f>
        <v>2</v>
      </c>
      <c r="Y732" s="62">
        <v>0.74087591239999995</v>
      </c>
      <c r="Z732" s="46">
        <f t="shared" si="113"/>
        <v>1.4817518247999999</v>
      </c>
      <c r="AA732" s="60">
        <v>3.2</v>
      </c>
      <c r="AB732" s="44">
        <f>IF(AA732&lt;Benchmarks!C$6,0,IF(AA732&lt;Benchmarks!D$6,1,IF(AA732&lt;Benchmarks!E$6,2,IF(AA732&lt;Benchmarks!F$6,3,IF(AA732&lt;Benchmarks!G$6,4,IF(AA732&lt;Benchmarks!H$6,5,6))))))</f>
        <v>0</v>
      </c>
      <c r="AC732" s="62">
        <v>0.2307692308</v>
      </c>
      <c r="AD732" s="46">
        <f t="shared" si="114"/>
        <v>0</v>
      </c>
      <c r="AE732" s="46">
        <f t="shared" si="115"/>
        <v>7</v>
      </c>
      <c r="AF732" s="58">
        <v>30</v>
      </c>
      <c r="AG732" s="48">
        <f t="shared" si="116"/>
        <v>0.23333333333333334</v>
      </c>
      <c r="AH732" s="171"/>
      <c r="AI732" s="58">
        <v>1</v>
      </c>
      <c r="AJ732" s="58">
        <v>217</v>
      </c>
      <c r="AK732" s="58">
        <v>0</v>
      </c>
      <c r="AL732" s="111"/>
      <c r="AM732" s="58">
        <v>1</v>
      </c>
      <c r="AN732" s="58">
        <v>11</v>
      </c>
      <c r="AO732" s="58">
        <v>0</v>
      </c>
      <c r="AP732" s="58">
        <v>255</v>
      </c>
      <c r="AQ732" s="58">
        <v>0</v>
      </c>
      <c r="AR732" s="62">
        <v>4.3139999999999998E-2</v>
      </c>
      <c r="AS732" s="58">
        <v>0</v>
      </c>
      <c r="AT732" s="111"/>
      <c r="AU732" s="171"/>
      <c r="AV732" s="58">
        <v>3</v>
      </c>
      <c r="AW732" s="58">
        <v>0</v>
      </c>
      <c r="AX732" s="58">
        <v>3</v>
      </c>
      <c r="AY732" s="171"/>
      <c r="AZ732" s="58">
        <v>1</v>
      </c>
      <c r="BA732" s="58">
        <v>65</v>
      </c>
      <c r="BB732" s="58">
        <v>0</v>
      </c>
      <c r="BC732" s="111"/>
      <c r="BD732" s="58">
        <v>1</v>
      </c>
      <c r="BE732" s="111"/>
      <c r="BF732" s="171"/>
      <c r="BG732" s="58">
        <v>4</v>
      </c>
      <c r="BH732" s="58">
        <v>0</v>
      </c>
      <c r="BI732" s="58">
        <v>4</v>
      </c>
      <c r="BJ732" s="58">
        <v>4</v>
      </c>
      <c r="BK732" s="61">
        <v>0</v>
      </c>
      <c r="BL732" s="61">
        <v>0</v>
      </c>
      <c r="BM732" s="61">
        <v>252</v>
      </c>
      <c r="BN732" s="64">
        <v>0</v>
      </c>
      <c r="BO732" s="63">
        <v>0</v>
      </c>
      <c r="BP732" s="58">
        <v>0</v>
      </c>
      <c r="BQ732" s="175"/>
      <c r="BR732" s="61">
        <v>1</v>
      </c>
      <c r="BS732" s="61">
        <v>284</v>
      </c>
      <c r="BT732" s="64">
        <v>0</v>
      </c>
      <c r="BU732" s="112"/>
      <c r="BV732" s="64">
        <v>1</v>
      </c>
      <c r="BW732" s="112"/>
      <c r="BX732" s="172"/>
      <c r="BY732" s="64">
        <v>4</v>
      </c>
      <c r="BZ732" s="64">
        <v>0</v>
      </c>
      <c r="CA732" s="64">
        <v>4</v>
      </c>
      <c r="CB732" s="65">
        <v>25</v>
      </c>
      <c r="CC732" s="61">
        <v>0</v>
      </c>
      <c r="CD732" s="61">
        <v>222</v>
      </c>
      <c r="CE732" s="64">
        <v>0</v>
      </c>
      <c r="CF732" s="63">
        <v>0.11261</v>
      </c>
      <c r="CG732" s="58">
        <v>0</v>
      </c>
      <c r="CH732" s="58">
        <v>42</v>
      </c>
      <c r="CI732" s="58">
        <v>0</v>
      </c>
      <c r="CJ732" s="58">
        <v>267</v>
      </c>
      <c r="CK732" s="58">
        <v>0</v>
      </c>
      <c r="CL732" s="63">
        <v>0.1573</v>
      </c>
      <c r="CM732" s="58">
        <v>0</v>
      </c>
      <c r="CN732" s="112"/>
      <c r="CO732" s="171"/>
      <c r="CP732" s="58">
        <v>0</v>
      </c>
      <c r="CQ732" s="58">
        <v>0</v>
      </c>
      <c r="CR732" s="58">
        <v>0</v>
      </c>
      <c r="CS732" s="64">
        <v>8</v>
      </c>
      <c r="CT732" s="64">
        <v>17</v>
      </c>
      <c r="CU732" s="63">
        <v>0.47058823529999999</v>
      </c>
      <c r="CV732" s="62">
        <v>0.95608108110000001</v>
      </c>
      <c r="CW732" s="62">
        <v>0.47058823529999999</v>
      </c>
      <c r="CX732" s="46">
        <f t="shared" si="117"/>
        <v>6.125</v>
      </c>
      <c r="CY732" s="60">
        <v>0</v>
      </c>
      <c r="CZ732" s="60">
        <v>0</v>
      </c>
      <c r="DA732" s="46">
        <f t="shared" si="118"/>
        <v>9.4117647059999996</v>
      </c>
      <c r="DB732" s="60">
        <v>0</v>
      </c>
      <c r="DC732" s="60">
        <v>0</v>
      </c>
      <c r="DD732" s="66">
        <v>0</v>
      </c>
      <c r="DE732" s="49">
        <f t="shared" si="119"/>
        <v>0.33593004769729728</v>
      </c>
    </row>
    <row r="733" spans="1:109" x14ac:dyDescent="0.45">
      <c r="A733" s="56" t="s">
        <v>3811</v>
      </c>
      <c r="B733" s="57" t="s">
        <v>3812</v>
      </c>
      <c r="C733" s="56" t="s">
        <v>3813</v>
      </c>
      <c r="D733" s="56" t="s">
        <v>3814</v>
      </c>
      <c r="E733" s="56" t="s">
        <v>3815</v>
      </c>
      <c r="F733" s="56" t="s">
        <v>3322</v>
      </c>
      <c r="G733" s="56" t="s">
        <v>3334</v>
      </c>
      <c r="H733" s="56" t="s">
        <v>142</v>
      </c>
      <c r="I733" s="58">
        <v>0</v>
      </c>
      <c r="J733" s="59">
        <v>108</v>
      </c>
      <c r="K733" s="60">
        <v>1.4159999999999999</v>
      </c>
      <c r="L733" s="47">
        <f>IF(K733&lt;Benchmarks!C$9,0,IF(K733&lt;Benchmarks!D$9,1,IF(K733&lt;Benchmarks!E$9,2,IF(K733&lt;Benchmarks!F$9,3,IF(K733&lt;Benchmarks!G$9,4,IF(K733&lt;Benchmarks!H$9,5,6))))))</f>
        <v>0</v>
      </c>
      <c r="M733" s="62">
        <v>0.15693430659999999</v>
      </c>
      <c r="N733" s="46">
        <f t="shared" si="110"/>
        <v>0</v>
      </c>
      <c r="O733" s="60">
        <v>1.1259999999999999</v>
      </c>
      <c r="P733" s="47">
        <f>IF(O733&lt;Benchmarks!C$8,0,IF(O733&lt;Benchmarks!D$8,1,IF(O733&lt;Benchmarks!E$8,2,IF(O733&lt;Benchmarks!F$8,3,IF(O733&lt;Benchmarks!G$8,4,IF(O733&lt;Benchmarks!H$8,5,6))))))</f>
        <v>3</v>
      </c>
      <c r="Q733" s="62">
        <v>1</v>
      </c>
      <c r="R733" s="46">
        <f t="shared" si="111"/>
        <v>3</v>
      </c>
      <c r="S733" s="60">
        <v>0.40400000000000003</v>
      </c>
      <c r="T733" s="47">
        <f>IF(S733&lt;Benchmarks!C$7,0,IF(S733&lt;Benchmarks!D$7,1,IF(S733&lt;Benchmarks!E$7,2,IF(S733&lt;Benchmarks!F$7,3,IF(S733&lt;Benchmarks!G$7,4,IF(S733&lt;Benchmarks!H$7,5,6))))))</f>
        <v>3</v>
      </c>
      <c r="U733" s="62">
        <v>1</v>
      </c>
      <c r="V733" s="46">
        <f t="shared" si="112"/>
        <v>3</v>
      </c>
      <c r="W733" s="60">
        <v>2.9460000000000002</v>
      </c>
      <c r="X733" s="44">
        <f>IF(W733&lt;Benchmarks!C$5,0,IF(W733&lt;Benchmarks!D$5,1,IF(W733&lt;Benchmarks!E$5,2,IF(W733&lt;Benchmarks!F$5,3,IF(W733&lt;Benchmarks!G$5,4,IF(W733&lt;Benchmarks!H$5,5,6))))))</f>
        <v>0</v>
      </c>
      <c r="Y733" s="62">
        <v>1</v>
      </c>
      <c r="Z733" s="46">
        <f t="shared" si="113"/>
        <v>0</v>
      </c>
      <c r="AA733" s="60">
        <v>2.794</v>
      </c>
      <c r="AB733" s="44">
        <f>IF(AA733&lt;Benchmarks!C$6,0,IF(AA733&lt;Benchmarks!D$6,1,IF(AA733&lt;Benchmarks!E$6,2,IF(AA733&lt;Benchmarks!F$6,3,IF(AA733&lt;Benchmarks!G$6,4,IF(AA733&lt;Benchmarks!H$6,5,6))))))</f>
        <v>0</v>
      </c>
      <c r="AC733" s="62">
        <v>1</v>
      </c>
      <c r="AD733" s="46">
        <f t="shared" si="114"/>
        <v>0</v>
      </c>
      <c r="AE733" s="46">
        <f t="shared" si="115"/>
        <v>6</v>
      </c>
      <c r="AF733" s="58">
        <v>30</v>
      </c>
      <c r="AG733" s="48">
        <f t="shared" si="116"/>
        <v>0.2</v>
      </c>
      <c r="AH733" s="58">
        <v>34</v>
      </c>
      <c r="AI733" s="58">
        <v>0</v>
      </c>
      <c r="AJ733" s="58">
        <v>318</v>
      </c>
      <c r="AK733" s="58">
        <v>0</v>
      </c>
      <c r="AL733" s="62">
        <v>0.10692</v>
      </c>
      <c r="AM733" s="58">
        <v>0</v>
      </c>
      <c r="AN733" s="58">
        <v>21</v>
      </c>
      <c r="AO733" s="58">
        <v>0</v>
      </c>
      <c r="AP733" s="58">
        <v>317</v>
      </c>
      <c r="AQ733" s="58">
        <v>0</v>
      </c>
      <c r="AR733" s="62">
        <v>6.6250000000000003E-2</v>
      </c>
      <c r="AS733" s="58">
        <v>0</v>
      </c>
      <c r="AT733" s="62">
        <v>0.42738545610000001</v>
      </c>
      <c r="AU733" s="58">
        <v>0</v>
      </c>
      <c r="AV733" s="58">
        <v>1</v>
      </c>
      <c r="AW733" s="58">
        <v>4</v>
      </c>
      <c r="AX733" s="58">
        <v>4</v>
      </c>
      <c r="AY733" s="171"/>
      <c r="AZ733" s="58">
        <v>1</v>
      </c>
      <c r="BA733" s="58">
        <v>76</v>
      </c>
      <c r="BB733" s="58">
        <v>0</v>
      </c>
      <c r="BC733" s="111"/>
      <c r="BD733" s="58">
        <v>1</v>
      </c>
      <c r="BE733" s="111"/>
      <c r="BF733" s="58">
        <v>2</v>
      </c>
      <c r="BG733" s="58">
        <v>3</v>
      </c>
      <c r="BH733" s="58">
        <v>5</v>
      </c>
      <c r="BI733" s="58">
        <v>5</v>
      </c>
      <c r="BJ733" s="58">
        <v>5</v>
      </c>
      <c r="BK733" s="175"/>
      <c r="BL733" s="61">
        <v>1</v>
      </c>
      <c r="BM733" s="61">
        <v>340</v>
      </c>
      <c r="BN733" s="64">
        <v>0</v>
      </c>
      <c r="BO733" s="112"/>
      <c r="BP733" s="58">
        <v>1</v>
      </c>
      <c r="BQ733" s="175"/>
      <c r="BR733" s="61">
        <v>1</v>
      </c>
      <c r="BS733" s="61">
        <v>338</v>
      </c>
      <c r="BT733" s="64">
        <v>0</v>
      </c>
      <c r="BU733" s="112"/>
      <c r="BV733" s="64">
        <v>1</v>
      </c>
      <c r="BW733" s="63">
        <v>0.7124817873</v>
      </c>
      <c r="BX733" s="64">
        <v>0</v>
      </c>
      <c r="BY733" s="64">
        <v>4</v>
      </c>
      <c r="BZ733" s="64">
        <v>5</v>
      </c>
      <c r="CA733" s="64">
        <v>5</v>
      </c>
      <c r="CB733" s="65">
        <v>33</v>
      </c>
      <c r="CC733" s="61">
        <v>0</v>
      </c>
      <c r="CD733" s="61">
        <v>311</v>
      </c>
      <c r="CE733" s="64">
        <v>0</v>
      </c>
      <c r="CF733" s="63">
        <v>0.10611</v>
      </c>
      <c r="CG733" s="58">
        <v>0</v>
      </c>
      <c r="CH733" s="58">
        <v>41</v>
      </c>
      <c r="CI733" s="58">
        <v>0</v>
      </c>
      <c r="CJ733" s="58">
        <v>304</v>
      </c>
      <c r="CK733" s="58">
        <v>0</v>
      </c>
      <c r="CL733" s="63">
        <v>0.13486999999999999</v>
      </c>
      <c r="CM733" s="58">
        <v>0</v>
      </c>
      <c r="CN733" s="112"/>
      <c r="CO733" s="171"/>
      <c r="CP733" s="58">
        <v>0</v>
      </c>
      <c r="CQ733" s="58">
        <v>0</v>
      </c>
      <c r="CR733" s="58">
        <v>0</v>
      </c>
      <c r="CS733" s="64">
        <v>10</v>
      </c>
      <c r="CT733" s="64">
        <v>17</v>
      </c>
      <c r="CU733" s="63">
        <v>0.58823529409999997</v>
      </c>
      <c r="CV733" s="62">
        <v>0.97935103239999999</v>
      </c>
      <c r="CW733" s="62">
        <v>0.58823529409999997</v>
      </c>
      <c r="CX733" s="46">
        <f t="shared" si="117"/>
        <v>5.25</v>
      </c>
      <c r="CY733" s="60">
        <v>0</v>
      </c>
      <c r="CZ733" s="60">
        <v>0</v>
      </c>
      <c r="DA733" s="46">
        <f t="shared" si="118"/>
        <v>11.764705881999999</v>
      </c>
      <c r="DB733" s="60">
        <v>0</v>
      </c>
      <c r="DC733" s="60">
        <v>0</v>
      </c>
      <c r="DD733" s="66">
        <v>0</v>
      </c>
      <c r="DE733" s="49">
        <f t="shared" si="119"/>
        <v>0.36788553258378381</v>
      </c>
    </row>
    <row r="734" spans="1:109" x14ac:dyDescent="0.45">
      <c r="A734" s="56" t="s">
        <v>3816</v>
      </c>
      <c r="B734" s="57" t="s">
        <v>3817</v>
      </c>
      <c r="C734" s="56" t="s">
        <v>3818</v>
      </c>
      <c r="D734" s="56" t="s">
        <v>3819</v>
      </c>
      <c r="E734" s="56" t="s">
        <v>3820</v>
      </c>
      <c r="F734" s="56" t="s">
        <v>3322</v>
      </c>
      <c r="G734" s="56" t="s">
        <v>3640</v>
      </c>
      <c r="H734" s="56" t="s">
        <v>142</v>
      </c>
      <c r="I734" s="58">
        <v>0</v>
      </c>
      <c r="J734" s="59">
        <v>136</v>
      </c>
      <c r="K734" s="60">
        <v>2.3540000000000001</v>
      </c>
      <c r="L734" s="47">
        <f>IF(K734&lt;Benchmarks!C$9,0,IF(K734&lt;Benchmarks!D$9,1,IF(K734&lt;Benchmarks!E$9,2,IF(K734&lt;Benchmarks!F$9,3,IF(K734&lt;Benchmarks!G$9,4,IF(K734&lt;Benchmarks!H$9,5,6))))))</f>
        <v>2</v>
      </c>
      <c r="M734" s="62">
        <v>0.54014598540000003</v>
      </c>
      <c r="N734" s="46">
        <f t="shared" si="110"/>
        <v>1.0802919708000001</v>
      </c>
      <c r="O734" s="60">
        <v>0.97499999999999998</v>
      </c>
      <c r="P734" s="47">
        <f>IF(O734&lt;Benchmarks!C$8,0,IF(O734&lt;Benchmarks!D$8,1,IF(O734&lt;Benchmarks!E$8,2,IF(O734&lt;Benchmarks!F$8,3,IF(O734&lt;Benchmarks!G$8,4,IF(O734&lt;Benchmarks!H$8,5,6))))))</f>
        <v>1</v>
      </c>
      <c r="Q734" s="62">
        <v>1</v>
      </c>
      <c r="R734" s="46">
        <f t="shared" si="111"/>
        <v>1</v>
      </c>
      <c r="S734" s="60">
        <v>0.49</v>
      </c>
      <c r="T734" s="47">
        <f>IF(S734&lt;Benchmarks!C$7,0,IF(S734&lt;Benchmarks!D$7,1,IF(S734&lt;Benchmarks!E$7,2,IF(S734&lt;Benchmarks!F$7,3,IF(S734&lt;Benchmarks!G$7,4,IF(S734&lt;Benchmarks!H$7,5,6))))))</f>
        <v>4</v>
      </c>
      <c r="U734" s="62">
        <v>1</v>
      </c>
      <c r="V734" s="46">
        <f t="shared" si="112"/>
        <v>4</v>
      </c>
      <c r="W734" s="60">
        <v>3.819</v>
      </c>
      <c r="X734" s="44">
        <f>IF(W734&lt;Benchmarks!C$5,0,IF(W734&lt;Benchmarks!D$5,1,IF(W734&lt;Benchmarks!E$5,2,IF(W734&lt;Benchmarks!F$5,3,IF(W734&lt;Benchmarks!G$5,4,IF(W734&lt;Benchmarks!H$5,5,6))))))</f>
        <v>2</v>
      </c>
      <c r="Y734" s="62">
        <v>0.91970802920000005</v>
      </c>
      <c r="Z734" s="46">
        <f t="shared" si="113"/>
        <v>1.8394160584000001</v>
      </c>
      <c r="AA734" s="60">
        <v>3.4660000000000002</v>
      </c>
      <c r="AB734" s="44">
        <f>IF(AA734&lt;Benchmarks!C$6,0,IF(AA734&lt;Benchmarks!D$6,1,IF(AA734&lt;Benchmarks!E$6,2,IF(AA734&lt;Benchmarks!F$6,3,IF(AA734&lt;Benchmarks!G$6,4,IF(AA734&lt;Benchmarks!H$6,5,6))))))</f>
        <v>2</v>
      </c>
      <c r="AC734" s="62">
        <v>0.7307692308</v>
      </c>
      <c r="AD734" s="46">
        <f t="shared" si="114"/>
        <v>1.4615384616</v>
      </c>
      <c r="AE734" s="46">
        <f t="shared" si="115"/>
        <v>9.3812464908000006</v>
      </c>
      <c r="AF734" s="58">
        <v>30</v>
      </c>
      <c r="AG734" s="48">
        <f t="shared" si="116"/>
        <v>0.31270821636000001</v>
      </c>
      <c r="AH734" s="171"/>
      <c r="AI734" s="58">
        <v>1</v>
      </c>
      <c r="AJ734" s="58">
        <v>345</v>
      </c>
      <c r="AK734" s="58">
        <v>0</v>
      </c>
      <c r="AL734" s="111"/>
      <c r="AM734" s="58">
        <v>1</v>
      </c>
      <c r="AN734" s="171"/>
      <c r="AO734" s="58">
        <v>1</v>
      </c>
      <c r="AP734" s="58">
        <v>378</v>
      </c>
      <c r="AQ734" s="58">
        <v>0</v>
      </c>
      <c r="AR734" s="111"/>
      <c r="AS734" s="58">
        <v>1</v>
      </c>
      <c r="AT734" s="62">
        <v>1.2665736218000001</v>
      </c>
      <c r="AU734" s="58">
        <v>0</v>
      </c>
      <c r="AV734" s="58">
        <v>6</v>
      </c>
      <c r="AW734" s="58">
        <v>6</v>
      </c>
      <c r="AX734" s="58">
        <v>6</v>
      </c>
      <c r="AY734" s="58">
        <v>0</v>
      </c>
      <c r="AZ734" s="58">
        <v>0</v>
      </c>
      <c r="BA734" s="58">
        <v>94</v>
      </c>
      <c r="BB734" s="58">
        <v>0</v>
      </c>
      <c r="BC734" s="62">
        <v>0</v>
      </c>
      <c r="BD734" s="58">
        <v>0</v>
      </c>
      <c r="BE734" s="111"/>
      <c r="BF734" s="58">
        <v>2</v>
      </c>
      <c r="BG734" s="58">
        <v>6</v>
      </c>
      <c r="BH734" s="58">
        <v>6</v>
      </c>
      <c r="BI734" s="58">
        <v>6</v>
      </c>
      <c r="BJ734" s="58">
        <v>6</v>
      </c>
      <c r="BK734" s="175"/>
      <c r="BL734" s="61">
        <v>1</v>
      </c>
      <c r="BM734" s="61">
        <v>378</v>
      </c>
      <c r="BN734" s="64">
        <v>0</v>
      </c>
      <c r="BO734" s="112"/>
      <c r="BP734" s="58">
        <v>1</v>
      </c>
      <c r="BQ734" s="175"/>
      <c r="BR734" s="61">
        <v>1</v>
      </c>
      <c r="BS734" s="61">
        <v>408</v>
      </c>
      <c r="BT734" s="64">
        <v>0</v>
      </c>
      <c r="BU734" s="112"/>
      <c r="BV734" s="64">
        <v>1</v>
      </c>
      <c r="BW734" s="112"/>
      <c r="BX734" s="172"/>
      <c r="BY734" s="64">
        <v>2</v>
      </c>
      <c r="BZ734" s="64">
        <v>0</v>
      </c>
      <c r="CA734" s="64">
        <v>2</v>
      </c>
      <c r="CB734" s="65">
        <v>28</v>
      </c>
      <c r="CC734" s="61">
        <v>0</v>
      </c>
      <c r="CD734" s="61">
        <v>341</v>
      </c>
      <c r="CE734" s="64">
        <v>0</v>
      </c>
      <c r="CF734" s="63">
        <v>8.2110000000000002E-2</v>
      </c>
      <c r="CG734" s="58">
        <v>0</v>
      </c>
      <c r="CH734" s="58">
        <v>62</v>
      </c>
      <c r="CI734" s="58">
        <v>0</v>
      </c>
      <c r="CJ734" s="58">
        <v>390</v>
      </c>
      <c r="CK734" s="58">
        <v>0</v>
      </c>
      <c r="CL734" s="63">
        <v>0.15897</v>
      </c>
      <c r="CM734" s="58">
        <v>0</v>
      </c>
      <c r="CN734" s="112"/>
      <c r="CO734" s="171"/>
      <c r="CP734" s="58">
        <v>0</v>
      </c>
      <c r="CQ734" s="58">
        <v>0</v>
      </c>
      <c r="CR734" s="58">
        <v>0</v>
      </c>
      <c r="CS734" s="64">
        <v>8</v>
      </c>
      <c r="CT734" s="64">
        <v>17</v>
      </c>
      <c r="CU734" s="63">
        <v>0.47058823529999999</v>
      </c>
      <c r="CV734" s="62">
        <v>0.98522167490000001</v>
      </c>
      <c r="CW734" s="62">
        <v>0.47058823529999999</v>
      </c>
      <c r="CX734" s="46">
        <f t="shared" si="117"/>
        <v>8.2085906794500012</v>
      </c>
      <c r="CY734" s="60">
        <v>0</v>
      </c>
      <c r="CZ734" s="60">
        <v>0</v>
      </c>
      <c r="DA734" s="46">
        <f t="shared" si="118"/>
        <v>9.4117647059999996</v>
      </c>
      <c r="DB734" s="60">
        <v>0</v>
      </c>
      <c r="DC734" s="60">
        <v>0</v>
      </c>
      <c r="DD734" s="66">
        <v>0</v>
      </c>
      <c r="DE734" s="49">
        <f t="shared" si="119"/>
        <v>0.38098065698270273</v>
      </c>
    </row>
    <row r="735" spans="1:109" x14ac:dyDescent="0.45">
      <c r="A735" s="56" t="s">
        <v>3821</v>
      </c>
      <c r="B735" s="57" t="s">
        <v>3822</v>
      </c>
      <c r="C735" s="56" t="s">
        <v>3823</v>
      </c>
      <c r="D735" s="56" t="s">
        <v>3824</v>
      </c>
      <c r="E735" s="56" t="s">
        <v>3825</v>
      </c>
      <c r="F735" s="56" t="s">
        <v>3322</v>
      </c>
      <c r="G735" s="56" t="s">
        <v>3640</v>
      </c>
      <c r="H735" s="56" t="s">
        <v>142</v>
      </c>
      <c r="I735" s="58">
        <v>0</v>
      </c>
      <c r="J735" s="59">
        <v>140</v>
      </c>
      <c r="K735" s="60">
        <v>2.5840000000000001</v>
      </c>
      <c r="L735" s="47">
        <f>IF(K735&lt;Benchmarks!C$9,0,IF(K735&lt;Benchmarks!D$9,1,IF(K735&lt;Benchmarks!E$9,2,IF(K735&lt;Benchmarks!F$9,3,IF(K735&lt;Benchmarks!G$9,4,IF(K735&lt;Benchmarks!H$9,5,6))))))</f>
        <v>4</v>
      </c>
      <c r="M735" s="62">
        <v>0.84306569340000004</v>
      </c>
      <c r="N735" s="46">
        <f t="shared" si="110"/>
        <v>3.3722627736000002</v>
      </c>
      <c r="O735" s="60">
        <v>1.0389999999999999</v>
      </c>
      <c r="P735" s="47">
        <f>IF(O735&lt;Benchmarks!C$8,0,IF(O735&lt;Benchmarks!D$8,1,IF(O735&lt;Benchmarks!E$8,2,IF(O735&lt;Benchmarks!F$8,3,IF(O735&lt;Benchmarks!G$8,4,IF(O735&lt;Benchmarks!H$8,5,6))))))</f>
        <v>1</v>
      </c>
      <c r="Q735" s="62">
        <v>1</v>
      </c>
      <c r="R735" s="46">
        <f t="shared" si="111"/>
        <v>1</v>
      </c>
      <c r="S735" s="60">
        <v>0.42499999999999999</v>
      </c>
      <c r="T735" s="47">
        <f>IF(S735&lt;Benchmarks!C$7,0,IF(S735&lt;Benchmarks!D$7,1,IF(S735&lt;Benchmarks!E$7,2,IF(S735&lt;Benchmarks!F$7,3,IF(S735&lt;Benchmarks!G$7,4,IF(S735&lt;Benchmarks!H$7,5,6))))))</f>
        <v>3</v>
      </c>
      <c r="U735" s="62">
        <v>1</v>
      </c>
      <c r="V735" s="46">
        <f t="shared" si="112"/>
        <v>3</v>
      </c>
      <c r="W735" s="60">
        <v>4.048</v>
      </c>
      <c r="X735" s="44">
        <f>IF(W735&lt;Benchmarks!C$5,0,IF(W735&lt;Benchmarks!D$5,1,IF(W735&lt;Benchmarks!E$5,2,IF(W735&lt;Benchmarks!F$5,3,IF(W735&lt;Benchmarks!G$5,4,IF(W735&lt;Benchmarks!H$5,5,6))))))</f>
        <v>3</v>
      </c>
      <c r="Y735" s="62">
        <v>0.86496350359999996</v>
      </c>
      <c r="Z735" s="46">
        <f t="shared" si="113"/>
        <v>2.5948905108</v>
      </c>
      <c r="AA735" s="60">
        <v>3.66</v>
      </c>
      <c r="AB735" s="44">
        <f>IF(AA735&lt;Benchmarks!C$6,0,IF(AA735&lt;Benchmarks!D$6,1,IF(AA735&lt;Benchmarks!E$6,2,IF(AA735&lt;Benchmarks!F$6,3,IF(AA735&lt;Benchmarks!G$6,4,IF(AA735&lt;Benchmarks!H$6,5,6))))))</f>
        <v>3</v>
      </c>
      <c r="AC735" s="62">
        <v>0.79487179490000004</v>
      </c>
      <c r="AD735" s="46">
        <f t="shared" si="114"/>
        <v>2.3846153847</v>
      </c>
      <c r="AE735" s="46">
        <f t="shared" si="115"/>
        <v>12.3517686691</v>
      </c>
      <c r="AF735" s="58">
        <v>30</v>
      </c>
      <c r="AG735" s="48">
        <f t="shared" si="116"/>
        <v>0.41172562230333332</v>
      </c>
      <c r="AH735" s="58">
        <v>22</v>
      </c>
      <c r="AI735" s="58">
        <v>0</v>
      </c>
      <c r="AJ735" s="58">
        <v>364</v>
      </c>
      <c r="AK735" s="58">
        <v>0</v>
      </c>
      <c r="AL735" s="62">
        <v>6.0440000000000001E-2</v>
      </c>
      <c r="AM735" s="58">
        <v>0</v>
      </c>
      <c r="AN735" s="58">
        <v>37</v>
      </c>
      <c r="AO735" s="58">
        <v>0</v>
      </c>
      <c r="AP735" s="58">
        <v>430</v>
      </c>
      <c r="AQ735" s="58">
        <v>0</v>
      </c>
      <c r="AR735" s="62">
        <v>8.6050000000000001E-2</v>
      </c>
      <c r="AS735" s="58">
        <v>0</v>
      </c>
      <c r="AT735" s="111"/>
      <c r="AU735" s="171"/>
      <c r="AV735" s="58">
        <v>0</v>
      </c>
      <c r="AW735" s="58">
        <v>0</v>
      </c>
      <c r="AX735" s="58">
        <v>0</v>
      </c>
      <c r="AY735" s="58">
        <v>11</v>
      </c>
      <c r="AZ735" s="58">
        <v>0</v>
      </c>
      <c r="BA735" s="58">
        <v>105</v>
      </c>
      <c r="BB735" s="58">
        <v>0</v>
      </c>
      <c r="BC735" s="62">
        <v>0.10476000000000001</v>
      </c>
      <c r="BD735" s="58">
        <v>0</v>
      </c>
      <c r="BE735" s="111"/>
      <c r="BF735" s="171"/>
      <c r="BG735" s="58">
        <v>0</v>
      </c>
      <c r="BH735" s="58">
        <v>0</v>
      </c>
      <c r="BI735" s="58">
        <v>0</v>
      </c>
      <c r="BJ735" s="58">
        <v>0</v>
      </c>
      <c r="BK735" s="175"/>
      <c r="BL735" s="61">
        <v>1</v>
      </c>
      <c r="BM735" s="61">
        <v>406</v>
      </c>
      <c r="BN735" s="64">
        <v>0</v>
      </c>
      <c r="BO735" s="112"/>
      <c r="BP735" s="58">
        <v>1</v>
      </c>
      <c r="BQ735" s="61">
        <v>11</v>
      </c>
      <c r="BR735" s="61">
        <v>0</v>
      </c>
      <c r="BS735" s="61">
        <v>453</v>
      </c>
      <c r="BT735" s="64">
        <v>0</v>
      </c>
      <c r="BU735" s="63">
        <v>2.4279999999999999E-2</v>
      </c>
      <c r="BV735" s="64">
        <v>0</v>
      </c>
      <c r="BW735" s="112"/>
      <c r="BX735" s="172"/>
      <c r="BY735" s="64">
        <v>0</v>
      </c>
      <c r="BZ735" s="64">
        <v>0</v>
      </c>
      <c r="CA735" s="64">
        <v>0</v>
      </c>
      <c r="CB735" s="177"/>
      <c r="CC735" s="61">
        <v>1</v>
      </c>
      <c r="CD735" s="61">
        <v>259</v>
      </c>
      <c r="CE735" s="64">
        <v>0</v>
      </c>
      <c r="CF735" s="112"/>
      <c r="CG735" s="58">
        <v>1</v>
      </c>
      <c r="CH735" s="58">
        <v>31</v>
      </c>
      <c r="CI735" s="58">
        <v>0</v>
      </c>
      <c r="CJ735" s="58">
        <v>369</v>
      </c>
      <c r="CK735" s="58">
        <v>0</v>
      </c>
      <c r="CL735" s="63">
        <v>8.4010000000000001E-2</v>
      </c>
      <c r="CM735" s="58">
        <v>0</v>
      </c>
      <c r="CN735" s="112"/>
      <c r="CO735" s="171"/>
      <c r="CP735" s="58">
        <v>2</v>
      </c>
      <c r="CQ735" s="58">
        <v>0</v>
      </c>
      <c r="CR735" s="58">
        <v>2</v>
      </c>
      <c r="CS735" s="64">
        <v>2</v>
      </c>
      <c r="CT735" s="64">
        <v>17</v>
      </c>
      <c r="CU735" s="63">
        <v>0.1176470588</v>
      </c>
      <c r="CV735" s="62">
        <v>0.98468271330000001</v>
      </c>
      <c r="CW735" s="62">
        <v>0.1176470588</v>
      </c>
      <c r="CX735" s="46">
        <f t="shared" si="117"/>
        <v>10.807797585462499</v>
      </c>
      <c r="CY735" s="60">
        <v>0</v>
      </c>
      <c r="CZ735" s="60">
        <v>0</v>
      </c>
      <c r="DA735" s="46">
        <f t="shared" si="118"/>
        <v>2.3529411759999999</v>
      </c>
      <c r="DB735" s="60">
        <v>0</v>
      </c>
      <c r="DC735" s="60">
        <v>0</v>
      </c>
      <c r="DD735" s="66">
        <v>0</v>
      </c>
      <c r="DE735" s="49">
        <f t="shared" si="119"/>
        <v>0.28455651376135133</v>
      </c>
    </row>
    <row r="736" spans="1:109" x14ac:dyDescent="0.45">
      <c r="A736" s="56" t="s">
        <v>3826</v>
      </c>
      <c r="B736" s="57" t="s">
        <v>3827</v>
      </c>
      <c r="C736" s="56" t="s">
        <v>3828</v>
      </c>
      <c r="D736" s="56" t="s">
        <v>3829</v>
      </c>
      <c r="E736" s="56" t="s">
        <v>3830</v>
      </c>
      <c r="F736" s="56" t="s">
        <v>3322</v>
      </c>
      <c r="G736" s="56" t="s">
        <v>3334</v>
      </c>
      <c r="H736" s="56" t="s">
        <v>142</v>
      </c>
      <c r="I736" s="58">
        <v>0</v>
      </c>
      <c r="J736" s="59">
        <v>99</v>
      </c>
      <c r="K736" s="60">
        <v>2.2869999999999999</v>
      </c>
      <c r="L736" s="47">
        <f>IF(K736&lt;Benchmarks!C$9,0,IF(K736&lt;Benchmarks!D$9,1,IF(K736&lt;Benchmarks!E$9,2,IF(K736&lt;Benchmarks!F$9,3,IF(K736&lt;Benchmarks!G$9,4,IF(K736&lt;Benchmarks!H$9,5,6))))))</f>
        <v>1</v>
      </c>
      <c r="M736" s="62">
        <v>0.96715328469999995</v>
      </c>
      <c r="N736" s="46">
        <f t="shared" si="110"/>
        <v>0.96715328469999995</v>
      </c>
      <c r="O736" s="60">
        <v>0.85599999999999998</v>
      </c>
      <c r="P736" s="47">
        <f>IF(O736&lt;Benchmarks!C$8,0,IF(O736&lt;Benchmarks!D$8,1,IF(O736&lt;Benchmarks!E$8,2,IF(O736&lt;Benchmarks!F$8,3,IF(O736&lt;Benchmarks!G$8,4,IF(O736&lt;Benchmarks!H$8,5,6))))))</f>
        <v>0</v>
      </c>
      <c r="Q736" s="62">
        <v>1</v>
      </c>
      <c r="R736" s="46">
        <f t="shared" si="111"/>
        <v>0</v>
      </c>
      <c r="S736" s="60">
        <v>0.41</v>
      </c>
      <c r="T736" s="47">
        <f>IF(S736&lt;Benchmarks!C$7,0,IF(S736&lt;Benchmarks!D$7,1,IF(S736&lt;Benchmarks!E$7,2,IF(S736&lt;Benchmarks!F$7,3,IF(S736&lt;Benchmarks!G$7,4,IF(S736&lt;Benchmarks!H$7,5,6))))))</f>
        <v>3</v>
      </c>
      <c r="U736" s="62">
        <v>1</v>
      </c>
      <c r="V736" s="46">
        <f t="shared" si="112"/>
        <v>3</v>
      </c>
      <c r="W736" s="60">
        <v>3.5529999999999999</v>
      </c>
      <c r="X736" s="44">
        <f>IF(W736&lt;Benchmarks!C$5,0,IF(W736&lt;Benchmarks!D$5,1,IF(W736&lt;Benchmarks!E$5,2,IF(W736&lt;Benchmarks!F$5,3,IF(W736&lt;Benchmarks!G$5,4,IF(W736&lt;Benchmarks!H$5,5,6))))))</f>
        <v>0</v>
      </c>
      <c r="Y736" s="62">
        <v>0.98175182480000001</v>
      </c>
      <c r="Z736" s="46">
        <f t="shared" si="113"/>
        <v>0</v>
      </c>
      <c r="AA736" s="60">
        <v>3.214</v>
      </c>
      <c r="AB736" s="44">
        <f>IF(AA736&lt;Benchmarks!C$6,0,IF(AA736&lt;Benchmarks!D$6,1,IF(AA736&lt;Benchmarks!E$6,2,IF(AA736&lt;Benchmarks!F$6,3,IF(AA736&lt;Benchmarks!G$6,4,IF(AA736&lt;Benchmarks!H$6,5,6))))))</f>
        <v>0</v>
      </c>
      <c r="AC736" s="62">
        <v>0.93589743589999996</v>
      </c>
      <c r="AD736" s="46">
        <f t="shared" si="114"/>
        <v>0</v>
      </c>
      <c r="AE736" s="46">
        <f t="shared" si="115"/>
        <v>3.9671532847000002</v>
      </c>
      <c r="AF736" s="58">
        <v>30</v>
      </c>
      <c r="AG736" s="48">
        <f t="shared" si="116"/>
        <v>0.13223844282333333</v>
      </c>
      <c r="AH736" s="171"/>
      <c r="AI736" s="58">
        <v>1</v>
      </c>
      <c r="AJ736" s="58">
        <v>203</v>
      </c>
      <c r="AK736" s="58">
        <v>0</v>
      </c>
      <c r="AL736" s="111"/>
      <c r="AM736" s="58">
        <v>1</v>
      </c>
      <c r="AN736" s="58">
        <v>21</v>
      </c>
      <c r="AO736" s="58">
        <v>0</v>
      </c>
      <c r="AP736" s="58">
        <v>230</v>
      </c>
      <c r="AQ736" s="58">
        <v>0</v>
      </c>
      <c r="AR736" s="62">
        <v>9.1300000000000006E-2</v>
      </c>
      <c r="AS736" s="58">
        <v>0</v>
      </c>
      <c r="AT736" s="111"/>
      <c r="AU736" s="171"/>
      <c r="AV736" s="58">
        <v>0</v>
      </c>
      <c r="AW736" s="58">
        <v>0</v>
      </c>
      <c r="AX736" s="58">
        <v>0</v>
      </c>
      <c r="AY736" s="171"/>
      <c r="AZ736" s="58">
        <v>1</v>
      </c>
      <c r="BA736" s="58">
        <v>61</v>
      </c>
      <c r="BB736" s="58">
        <v>0</v>
      </c>
      <c r="BC736" s="111"/>
      <c r="BD736" s="58">
        <v>1</v>
      </c>
      <c r="BE736" s="111"/>
      <c r="BF736" s="171"/>
      <c r="BG736" s="58">
        <v>0</v>
      </c>
      <c r="BH736" s="58">
        <v>0</v>
      </c>
      <c r="BI736" s="58">
        <v>0</v>
      </c>
      <c r="BJ736" s="58">
        <v>0</v>
      </c>
      <c r="BK736" s="61">
        <v>0</v>
      </c>
      <c r="BL736" s="61">
        <v>0</v>
      </c>
      <c r="BM736" s="61">
        <v>221</v>
      </c>
      <c r="BN736" s="64">
        <v>0</v>
      </c>
      <c r="BO736" s="63">
        <v>0</v>
      </c>
      <c r="BP736" s="58">
        <v>0</v>
      </c>
      <c r="BQ736" s="175"/>
      <c r="BR736" s="61">
        <v>1</v>
      </c>
      <c r="BS736" s="61">
        <v>260</v>
      </c>
      <c r="BT736" s="64">
        <v>0</v>
      </c>
      <c r="BU736" s="112"/>
      <c r="BV736" s="64">
        <v>1</v>
      </c>
      <c r="BW736" s="112"/>
      <c r="BX736" s="172"/>
      <c r="BY736" s="64">
        <v>1</v>
      </c>
      <c r="BZ736" s="64">
        <v>0</v>
      </c>
      <c r="CA736" s="64">
        <v>1</v>
      </c>
      <c r="CB736" s="65">
        <v>25</v>
      </c>
      <c r="CC736" s="61">
        <v>0</v>
      </c>
      <c r="CD736" s="61">
        <v>186</v>
      </c>
      <c r="CE736" s="64">
        <v>0</v>
      </c>
      <c r="CF736" s="63">
        <v>0.13441</v>
      </c>
      <c r="CG736" s="58">
        <v>0</v>
      </c>
      <c r="CH736" s="58">
        <v>47</v>
      </c>
      <c r="CI736" s="58">
        <v>0</v>
      </c>
      <c r="CJ736" s="58">
        <v>243</v>
      </c>
      <c r="CK736" s="58">
        <v>0</v>
      </c>
      <c r="CL736" s="63">
        <v>0.19342000000000001</v>
      </c>
      <c r="CM736" s="58">
        <v>0</v>
      </c>
      <c r="CN736" s="112"/>
      <c r="CO736" s="171"/>
      <c r="CP736" s="58">
        <v>0</v>
      </c>
      <c r="CQ736" s="58">
        <v>0</v>
      </c>
      <c r="CR736" s="58">
        <v>0</v>
      </c>
      <c r="CS736" s="64">
        <v>1</v>
      </c>
      <c r="CT736" s="64">
        <v>17</v>
      </c>
      <c r="CU736" s="63">
        <v>5.8823529399999998E-2</v>
      </c>
      <c r="CV736" s="62">
        <v>0.99609375</v>
      </c>
      <c r="CW736" s="62">
        <v>5.8823529399999998E-2</v>
      </c>
      <c r="CX736" s="46">
        <f t="shared" si="117"/>
        <v>3.4712591241124997</v>
      </c>
      <c r="CY736" s="60">
        <v>0</v>
      </c>
      <c r="CZ736" s="60">
        <v>0</v>
      </c>
      <c r="DA736" s="46">
        <f t="shared" si="118"/>
        <v>1.1764705879999999</v>
      </c>
      <c r="DB736" s="60">
        <v>0</v>
      </c>
      <c r="DC736" s="60">
        <v>0</v>
      </c>
      <c r="DD736" s="66">
        <v>0</v>
      </c>
      <c r="DE736" s="49">
        <f t="shared" si="119"/>
        <v>0.10049145323486486</v>
      </c>
    </row>
    <row r="737" spans="1:109" x14ac:dyDescent="0.45">
      <c r="A737" s="56" t="s">
        <v>3831</v>
      </c>
      <c r="B737" s="57" t="s">
        <v>3832</v>
      </c>
      <c r="C737" s="56" t="s">
        <v>3833</v>
      </c>
      <c r="D737" s="56" t="s">
        <v>3834</v>
      </c>
      <c r="E737" s="56" t="s">
        <v>3835</v>
      </c>
      <c r="F737" s="56" t="s">
        <v>3322</v>
      </c>
      <c r="G737" s="56" t="s">
        <v>3334</v>
      </c>
      <c r="H737" s="56" t="s">
        <v>142</v>
      </c>
      <c r="I737" s="58">
        <v>0</v>
      </c>
      <c r="J737" s="59">
        <v>67</v>
      </c>
      <c r="K737" s="60">
        <v>2.9289999999999998</v>
      </c>
      <c r="L737" s="47">
        <f>IF(K737&lt;Benchmarks!C$9,0,IF(K737&lt;Benchmarks!D$9,1,IF(K737&lt;Benchmarks!E$9,2,IF(K737&lt;Benchmarks!F$9,3,IF(K737&lt;Benchmarks!G$9,4,IF(K737&lt;Benchmarks!H$9,5,6))))))</f>
        <v>5</v>
      </c>
      <c r="M737" s="62">
        <v>0.89781021900000002</v>
      </c>
      <c r="N737" s="46">
        <f t="shared" si="110"/>
        <v>4.4890510949999998</v>
      </c>
      <c r="O737" s="60">
        <v>0.67800000000000005</v>
      </c>
      <c r="P737" s="47">
        <f>IF(O737&lt;Benchmarks!C$8,0,IF(O737&lt;Benchmarks!D$8,1,IF(O737&lt;Benchmarks!E$8,2,IF(O737&lt;Benchmarks!F$8,3,IF(O737&lt;Benchmarks!G$8,4,IF(O737&lt;Benchmarks!H$8,5,6))))))</f>
        <v>0</v>
      </c>
      <c r="Q737" s="62">
        <v>1</v>
      </c>
      <c r="R737" s="46">
        <f t="shared" si="111"/>
        <v>0</v>
      </c>
      <c r="S737" s="60">
        <v>0.81499999999999995</v>
      </c>
      <c r="T737" s="47">
        <f>IF(S737&lt;Benchmarks!C$7,0,IF(S737&lt;Benchmarks!D$7,1,IF(S737&lt;Benchmarks!E$7,2,IF(S737&lt;Benchmarks!F$7,3,IF(S737&lt;Benchmarks!G$7,4,IF(S737&lt;Benchmarks!H$7,5,6))))))</f>
        <v>6</v>
      </c>
      <c r="U737" s="62">
        <v>1</v>
      </c>
      <c r="V737" s="46">
        <f t="shared" si="112"/>
        <v>6</v>
      </c>
      <c r="W737" s="60">
        <v>4.4219999999999997</v>
      </c>
      <c r="X737" s="44">
        <f>IF(W737&lt;Benchmarks!C$5,0,IF(W737&lt;Benchmarks!D$5,1,IF(W737&lt;Benchmarks!E$5,2,IF(W737&lt;Benchmarks!F$5,3,IF(W737&lt;Benchmarks!G$5,4,IF(W737&lt;Benchmarks!H$5,5,6))))))</f>
        <v>5</v>
      </c>
      <c r="Y737" s="62">
        <v>0.93795620440000005</v>
      </c>
      <c r="Z737" s="46">
        <f t="shared" si="113"/>
        <v>4.689781022</v>
      </c>
      <c r="AA737" s="60">
        <v>4.0910000000000002</v>
      </c>
      <c r="AB737" s="44">
        <f>IF(AA737&lt;Benchmarks!C$6,0,IF(AA737&lt;Benchmarks!D$6,1,IF(AA737&lt;Benchmarks!E$6,2,IF(AA737&lt;Benchmarks!F$6,3,IF(AA737&lt;Benchmarks!G$6,4,IF(AA737&lt;Benchmarks!H$6,5,6))))))</f>
        <v>5</v>
      </c>
      <c r="AC737" s="62">
        <v>0.87179487180000004</v>
      </c>
      <c r="AD737" s="46">
        <f t="shared" si="114"/>
        <v>4.3589743590000003</v>
      </c>
      <c r="AE737" s="46">
        <f t="shared" si="115"/>
        <v>19.537806476</v>
      </c>
      <c r="AF737" s="58">
        <v>30</v>
      </c>
      <c r="AG737" s="48">
        <f t="shared" si="116"/>
        <v>0.65126021586666671</v>
      </c>
      <c r="AH737" s="171"/>
      <c r="AI737" s="58">
        <v>1</v>
      </c>
      <c r="AJ737" s="58">
        <v>214</v>
      </c>
      <c r="AK737" s="58">
        <v>0</v>
      </c>
      <c r="AL737" s="111"/>
      <c r="AM737" s="58">
        <v>1</v>
      </c>
      <c r="AN737" s="171"/>
      <c r="AO737" s="58">
        <v>1</v>
      </c>
      <c r="AP737" s="58">
        <v>214</v>
      </c>
      <c r="AQ737" s="58">
        <v>0</v>
      </c>
      <c r="AR737" s="111"/>
      <c r="AS737" s="58">
        <v>1</v>
      </c>
      <c r="AT737" s="111"/>
      <c r="AU737" s="171"/>
      <c r="AV737" s="58">
        <v>3</v>
      </c>
      <c r="AW737" s="58">
        <v>0</v>
      </c>
      <c r="AX737" s="58">
        <v>3</v>
      </c>
      <c r="AY737" s="171"/>
      <c r="AZ737" s="58">
        <v>1</v>
      </c>
      <c r="BA737" s="58">
        <v>54</v>
      </c>
      <c r="BB737" s="58">
        <v>0</v>
      </c>
      <c r="BC737" s="111"/>
      <c r="BD737" s="58">
        <v>1</v>
      </c>
      <c r="BE737" s="111"/>
      <c r="BF737" s="171"/>
      <c r="BG737" s="58">
        <v>5</v>
      </c>
      <c r="BH737" s="58">
        <v>0</v>
      </c>
      <c r="BI737" s="58">
        <v>5</v>
      </c>
      <c r="BJ737" s="58">
        <v>5</v>
      </c>
      <c r="BK737" s="175"/>
      <c r="BL737" s="61">
        <v>1</v>
      </c>
      <c r="BM737" s="61">
        <v>246</v>
      </c>
      <c r="BN737" s="64">
        <v>0</v>
      </c>
      <c r="BO737" s="112"/>
      <c r="BP737" s="58">
        <v>1</v>
      </c>
      <c r="BQ737" s="175"/>
      <c r="BR737" s="61">
        <v>1</v>
      </c>
      <c r="BS737" s="61">
        <v>235</v>
      </c>
      <c r="BT737" s="64">
        <v>0</v>
      </c>
      <c r="BU737" s="112"/>
      <c r="BV737" s="64">
        <v>1</v>
      </c>
      <c r="BW737" s="112"/>
      <c r="BX737" s="172"/>
      <c r="BY737" s="64">
        <v>4</v>
      </c>
      <c r="BZ737" s="64">
        <v>0</v>
      </c>
      <c r="CA737" s="64">
        <v>4</v>
      </c>
      <c r="CB737" s="65">
        <v>16</v>
      </c>
      <c r="CC737" s="61">
        <v>0</v>
      </c>
      <c r="CD737" s="61">
        <v>128</v>
      </c>
      <c r="CE737" s="64">
        <v>0</v>
      </c>
      <c r="CF737" s="63">
        <v>0.125</v>
      </c>
      <c r="CG737" s="58">
        <v>0</v>
      </c>
      <c r="CH737" s="58">
        <v>64</v>
      </c>
      <c r="CI737" s="58">
        <v>0</v>
      </c>
      <c r="CJ737" s="58">
        <v>175</v>
      </c>
      <c r="CK737" s="58">
        <v>0</v>
      </c>
      <c r="CL737" s="63">
        <v>0.36570999999999998</v>
      </c>
      <c r="CM737" s="58">
        <v>0</v>
      </c>
      <c r="CN737" s="112"/>
      <c r="CO737" s="171"/>
      <c r="CP737" s="58">
        <v>0</v>
      </c>
      <c r="CQ737" s="58">
        <v>0</v>
      </c>
      <c r="CR737" s="58">
        <v>0</v>
      </c>
      <c r="CS737" s="64">
        <v>9</v>
      </c>
      <c r="CT737" s="64">
        <v>17</v>
      </c>
      <c r="CU737" s="63">
        <v>0.52941176469999995</v>
      </c>
      <c r="CV737" s="62">
        <v>0.96694214879999996</v>
      </c>
      <c r="CW737" s="62">
        <v>0.52941176469999995</v>
      </c>
      <c r="CX737" s="46">
        <f t="shared" si="117"/>
        <v>17.095580666500002</v>
      </c>
      <c r="CY737" s="60">
        <v>0</v>
      </c>
      <c r="CZ737" s="60">
        <v>0</v>
      </c>
      <c r="DA737" s="46">
        <f t="shared" si="118"/>
        <v>10.588235293999999</v>
      </c>
      <c r="DB737" s="60">
        <v>0</v>
      </c>
      <c r="DC737" s="60">
        <v>0</v>
      </c>
      <c r="DD737" s="66">
        <v>0</v>
      </c>
      <c r="DE737" s="49">
        <f t="shared" si="119"/>
        <v>0.59856899374054051</v>
      </c>
    </row>
    <row r="738" spans="1:109" x14ac:dyDescent="0.45">
      <c r="A738" s="56" t="s">
        <v>3836</v>
      </c>
      <c r="B738" s="57" t="s">
        <v>3837</v>
      </c>
      <c r="C738" s="56" t="s">
        <v>3838</v>
      </c>
      <c r="D738" s="56" t="s">
        <v>3839</v>
      </c>
      <c r="E738" s="56" t="s">
        <v>3840</v>
      </c>
      <c r="F738" s="56" t="s">
        <v>3322</v>
      </c>
      <c r="G738" s="56" t="s">
        <v>3334</v>
      </c>
      <c r="H738" s="56" t="s">
        <v>142</v>
      </c>
      <c r="I738" s="58">
        <v>0</v>
      </c>
      <c r="J738" s="59">
        <v>120</v>
      </c>
      <c r="K738" s="60">
        <v>2.5510000000000002</v>
      </c>
      <c r="L738" s="47">
        <f>IF(K738&lt;Benchmarks!C$9,0,IF(K738&lt;Benchmarks!D$9,1,IF(K738&lt;Benchmarks!E$9,2,IF(K738&lt;Benchmarks!F$9,3,IF(K738&lt;Benchmarks!G$9,4,IF(K738&lt;Benchmarks!H$9,5,6))))))</f>
        <v>3</v>
      </c>
      <c r="M738" s="62">
        <v>1</v>
      </c>
      <c r="N738" s="46">
        <f t="shared" si="110"/>
        <v>3</v>
      </c>
      <c r="O738" s="60">
        <v>0.89900000000000002</v>
      </c>
      <c r="P738" s="47">
        <f>IF(O738&lt;Benchmarks!C$8,0,IF(O738&lt;Benchmarks!D$8,1,IF(O738&lt;Benchmarks!E$8,2,IF(O738&lt;Benchmarks!F$8,3,IF(O738&lt;Benchmarks!G$8,4,IF(O738&lt;Benchmarks!H$8,5,6))))))</f>
        <v>0</v>
      </c>
      <c r="Q738" s="62">
        <v>1</v>
      </c>
      <c r="R738" s="46">
        <f t="shared" si="111"/>
        <v>0</v>
      </c>
      <c r="S738" s="60">
        <v>0.376</v>
      </c>
      <c r="T738" s="47">
        <f>IF(S738&lt;Benchmarks!C$7,0,IF(S738&lt;Benchmarks!D$7,1,IF(S738&lt;Benchmarks!E$7,2,IF(S738&lt;Benchmarks!F$7,3,IF(S738&lt;Benchmarks!G$7,4,IF(S738&lt;Benchmarks!H$7,5,6))))))</f>
        <v>2</v>
      </c>
      <c r="U738" s="62">
        <v>1</v>
      </c>
      <c r="V738" s="46">
        <f t="shared" si="112"/>
        <v>2</v>
      </c>
      <c r="W738" s="60">
        <v>3.827</v>
      </c>
      <c r="X738" s="44">
        <f>IF(W738&lt;Benchmarks!C$5,0,IF(W738&lt;Benchmarks!D$5,1,IF(W738&lt;Benchmarks!E$5,2,IF(W738&lt;Benchmarks!F$5,3,IF(W738&lt;Benchmarks!G$5,4,IF(W738&lt;Benchmarks!H$5,5,6))))))</f>
        <v>2</v>
      </c>
      <c r="Y738" s="62">
        <v>0.96350364960000001</v>
      </c>
      <c r="Z738" s="46">
        <f t="shared" si="113"/>
        <v>1.9270072992</v>
      </c>
      <c r="AA738" s="60">
        <v>3.46</v>
      </c>
      <c r="AB738" s="44">
        <f>IF(AA738&lt;Benchmarks!C$6,0,IF(AA738&lt;Benchmarks!D$6,1,IF(AA738&lt;Benchmarks!E$6,2,IF(AA738&lt;Benchmarks!F$6,3,IF(AA738&lt;Benchmarks!G$6,4,IF(AA738&lt;Benchmarks!H$6,5,6))))))</f>
        <v>2</v>
      </c>
      <c r="AC738" s="62">
        <v>0.87179487180000004</v>
      </c>
      <c r="AD738" s="46">
        <f t="shared" si="114"/>
        <v>1.7435897436000001</v>
      </c>
      <c r="AE738" s="46">
        <f t="shared" si="115"/>
        <v>8.6705970428000008</v>
      </c>
      <c r="AF738" s="58">
        <v>30</v>
      </c>
      <c r="AG738" s="48">
        <f t="shared" si="116"/>
        <v>0.28901990142666667</v>
      </c>
      <c r="AH738" s="58">
        <v>19</v>
      </c>
      <c r="AI738" s="58">
        <v>0</v>
      </c>
      <c r="AJ738" s="58">
        <v>234</v>
      </c>
      <c r="AK738" s="58">
        <v>0</v>
      </c>
      <c r="AL738" s="62">
        <v>8.1199999999999994E-2</v>
      </c>
      <c r="AM738" s="58">
        <v>0</v>
      </c>
      <c r="AN738" s="58">
        <v>16</v>
      </c>
      <c r="AO738" s="58">
        <v>0</v>
      </c>
      <c r="AP738" s="58">
        <v>320</v>
      </c>
      <c r="AQ738" s="58">
        <v>0</v>
      </c>
      <c r="AR738" s="62">
        <v>0.05</v>
      </c>
      <c r="AS738" s="58">
        <v>0</v>
      </c>
      <c r="AT738" s="62">
        <v>0.44930875580000001</v>
      </c>
      <c r="AU738" s="58">
        <v>0</v>
      </c>
      <c r="AV738" s="58">
        <v>2</v>
      </c>
      <c r="AW738" s="58">
        <v>4</v>
      </c>
      <c r="AX738" s="58">
        <v>4</v>
      </c>
      <c r="AY738" s="171"/>
      <c r="AZ738" s="58">
        <v>1</v>
      </c>
      <c r="BA738" s="58">
        <v>79</v>
      </c>
      <c r="BB738" s="58">
        <v>0</v>
      </c>
      <c r="BC738" s="111"/>
      <c r="BD738" s="58">
        <v>1</v>
      </c>
      <c r="BE738" s="111"/>
      <c r="BF738" s="58">
        <v>2</v>
      </c>
      <c r="BG738" s="58">
        <v>5</v>
      </c>
      <c r="BH738" s="58">
        <v>6</v>
      </c>
      <c r="BI738" s="58">
        <v>6</v>
      </c>
      <c r="BJ738" s="58">
        <v>6</v>
      </c>
      <c r="BK738" s="175"/>
      <c r="BL738" s="61">
        <v>1</v>
      </c>
      <c r="BM738" s="61">
        <v>301</v>
      </c>
      <c r="BN738" s="64">
        <v>0</v>
      </c>
      <c r="BO738" s="112"/>
      <c r="BP738" s="58">
        <v>1</v>
      </c>
      <c r="BQ738" s="175"/>
      <c r="BR738" s="61">
        <v>1</v>
      </c>
      <c r="BS738" s="61">
        <v>353</v>
      </c>
      <c r="BT738" s="64">
        <v>0</v>
      </c>
      <c r="BU738" s="112"/>
      <c r="BV738" s="64">
        <v>1</v>
      </c>
      <c r="BW738" s="63">
        <v>0.62107023409999995</v>
      </c>
      <c r="BX738" s="64">
        <v>0</v>
      </c>
      <c r="BY738" s="64">
        <v>3</v>
      </c>
      <c r="BZ738" s="64">
        <v>5</v>
      </c>
      <c r="CA738" s="64">
        <v>5</v>
      </c>
      <c r="CB738" s="65">
        <v>49</v>
      </c>
      <c r="CC738" s="61">
        <v>0</v>
      </c>
      <c r="CD738" s="61">
        <v>285</v>
      </c>
      <c r="CE738" s="64">
        <v>0</v>
      </c>
      <c r="CF738" s="63">
        <v>0.17193</v>
      </c>
      <c r="CG738" s="58">
        <v>0</v>
      </c>
      <c r="CH738" s="58">
        <v>52</v>
      </c>
      <c r="CI738" s="58">
        <v>0</v>
      </c>
      <c r="CJ738" s="58">
        <v>345</v>
      </c>
      <c r="CK738" s="58">
        <v>0</v>
      </c>
      <c r="CL738" s="63">
        <v>0.15071999999999999</v>
      </c>
      <c r="CM738" s="58">
        <v>0</v>
      </c>
      <c r="CN738" s="63">
        <v>0.16512261580000001</v>
      </c>
      <c r="CO738" s="58">
        <v>0</v>
      </c>
      <c r="CP738" s="58">
        <v>0</v>
      </c>
      <c r="CQ738" s="58">
        <v>1</v>
      </c>
      <c r="CR738" s="58">
        <v>1</v>
      </c>
      <c r="CS738" s="64">
        <v>12</v>
      </c>
      <c r="CT738" s="64">
        <v>17</v>
      </c>
      <c r="CU738" s="63">
        <v>0.70588235290000001</v>
      </c>
      <c r="CV738" s="62">
        <v>0.97471910110000004</v>
      </c>
      <c r="CW738" s="62">
        <v>0.70588235290000001</v>
      </c>
      <c r="CX738" s="46">
        <f t="shared" si="117"/>
        <v>7.5867724124500002</v>
      </c>
      <c r="CY738" s="60">
        <v>0</v>
      </c>
      <c r="CZ738" s="60">
        <v>0</v>
      </c>
      <c r="DA738" s="46">
        <f t="shared" si="118"/>
        <v>14.117647057999999</v>
      </c>
      <c r="DB738" s="60">
        <v>0</v>
      </c>
      <c r="DC738" s="60">
        <v>0</v>
      </c>
      <c r="DD738" s="66">
        <v>0</v>
      </c>
      <c r="DE738" s="49">
        <f t="shared" si="119"/>
        <v>0.46928474530702702</v>
      </c>
    </row>
    <row r="739" spans="1:109" x14ac:dyDescent="0.45">
      <c r="A739" s="56" t="s">
        <v>3841</v>
      </c>
      <c r="B739" s="57" t="s">
        <v>3842</v>
      </c>
      <c r="C739" s="56" t="s">
        <v>3843</v>
      </c>
      <c r="D739" s="56" t="s">
        <v>3844</v>
      </c>
      <c r="E739" s="56" t="s">
        <v>3845</v>
      </c>
      <c r="F739" s="56" t="s">
        <v>3322</v>
      </c>
      <c r="G739" s="56" t="s">
        <v>3334</v>
      </c>
      <c r="H739" s="56" t="s">
        <v>142</v>
      </c>
      <c r="I739" s="58">
        <v>0</v>
      </c>
      <c r="J739" s="59">
        <v>181</v>
      </c>
      <c r="K739" s="60">
        <v>1.7569999999999999</v>
      </c>
      <c r="L739" s="47">
        <f>IF(K739&lt;Benchmarks!C$9,0,IF(K739&lt;Benchmarks!D$9,1,IF(K739&lt;Benchmarks!E$9,2,IF(K739&lt;Benchmarks!F$9,3,IF(K739&lt;Benchmarks!G$9,4,IF(K739&lt;Benchmarks!H$9,5,6))))))</f>
        <v>0</v>
      </c>
      <c r="M739" s="62">
        <v>0.55474452549999997</v>
      </c>
      <c r="N739" s="46">
        <f t="shared" si="110"/>
        <v>0</v>
      </c>
      <c r="O739" s="60">
        <v>1.1240000000000001</v>
      </c>
      <c r="P739" s="47">
        <f>IF(O739&lt;Benchmarks!C$8,0,IF(O739&lt;Benchmarks!D$8,1,IF(O739&lt;Benchmarks!E$8,2,IF(O739&lt;Benchmarks!F$8,3,IF(O739&lt;Benchmarks!G$8,4,IF(O739&lt;Benchmarks!H$8,5,6))))))</f>
        <v>3</v>
      </c>
      <c r="Q739" s="62">
        <v>1</v>
      </c>
      <c r="R739" s="46">
        <f t="shared" si="111"/>
        <v>3</v>
      </c>
      <c r="S739" s="60">
        <v>0.46300000000000002</v>
      </c>
      <c r="T739" s="47">
        <f>IF(S739&lt;Benchmarks!C$7,0,IF(S739&lt;Benchmarks!D$7,1,IF(S739&lt;Benchmarks!E$7,2,IF(S739&lt;Benchmarks!F$7,3,IF(S739&lt;Benchmarks!G$7,4,IF(S739&lt;Benchmarks!H$7,5,6))))))</f>
        <v>4</v>
      </c>
      <c r="U739" s="62">
        <v>1</v>
      </c>
      <c r="V739" s="46">
        <f t="shared" si="112"/>
        <v>4</v>
      </c>
      <c r="W739" s="60">
        <v>3.3439999999999999</v>
      </c>
      <c r="X739" s="44">
        <f>IF(W739&lt;Benchmarks!C$5,0,IF(W739&lt;Benchmarks!D$5,1,IF(W739&lt;Benchmarks!E$5,2,IF(W739&lt;Benchmarks!F$5,3,IF(W739&lt;Benchmarks!G$5,4,IF(W739&lt;Benchmarks!H$5,5,6))))))</f>
        <v>0</v>
      </c>
      <c r="Y739" s="62">
        <v>1</v>
      </c>
      <c r="Z739" s="46">
        <f t="shared" si="113"/>
        <v>0</v>
      </c>
      <c r="AA739" s="60">
        <v>3.1659999999999999</v>
      </c>
      <c r="AB739" s="44">
        <f>IF(AA739&lt;Benchmarks!C$6,0,IF(AA739&lt;Benchmarks!D$6,1,IF(AA739&lt;Benchmarks!E$6,2,IF(AA739&lt;Benchmarks!F$6,3,IF(AA739&lt;Benchmarks!G$6,4,IF(AA739&lt;Benchmarks!H$6,5,6))))))</f>
        <v>0</v>
      </c>
      <c r="AC739" s="62">
        <v>1</v>
      </c>
      <c r="AD739" s="46">
        <f t="shared" si="114"/>
        <v>0</v>
      </c>
      <c r="AE739" s="46">
        <f t="shared" si="115"/>
        <v>7</v>
      </c>
      <c r="AF739" s="58">
        <v>30</v>
      </c>
      <c r="AG739" s="48">
        <f t="shared" si="116"/>
        <v>0.23333333333333334</v>
      </c>
      <c r="AH739" s="58">
        <v>29</v>
      </c>
      <c r="AI739" s="58">
        <v>0</v>
      </c>
      <c r="AJ739" s="58">
        <v>575</v>
      </c>
      <c r="AK739" s="58">
        <v>0</v>
      </c>
      <c r="AL739" s="62">
        <v>5.0430000000000003E-2</v>
      </c>
      <c r="AM739" s="58">
        <v>0</v>
      </c>
      <c r="AN739" s="58">
        <v>44</v>
      </c>
      <c r="AO739" s="58">
        <v>0</v>
      </c>
      <c r="AP739" s="58">
        <v>569</v>
      </c>
      <c r="AQ739" s="58">
        <v>0</v>
      </c>
      <c r="AR739" s="62">
        <v>7.7329999999999996E-2</v>
      </c>
      <c r="AS739" s="58">
        <v>0</v>
      </c>
      <c r="AT739" s="111"/>
      <c r="AU739" s="171"/>
      <c r="AV739" s="58">
        <v>0</v>
      </c>
      <c r="AW739" s="58">
        <v>0</v>
      </c>
      <c r="AX739" s="58">
        <v>0</v>
      </c>
      <c r="AY739" s="58">
        <v>13</v>
      </c>
      <c r="AZ739" s="58">
        <v>0</v>
      </c>
      <c r="BA739" s="58">
        <v>137</v>
      </c>
      <c r="BB739" s="58">
        <v>0</v>
      </c>
      <c r="BC739" s="62">
        <v>9.4890000000000002E-2</v>
      </c>
      <c r="BD739" s="58">
        <v>0</v>
      </c>
      <c r="BE739" s="111"/>
      <c r="BF739" s="171"/>
      <c r="BG739" s="58">
        <v>0</v>
      </c>
      <c r="BH739" s="58">
        <v>0</v>
      </c>
      <c r="BI739" s="58">
        <v>0</v>
      </c>
      <c r="BJ739" s="58">
        <v>0</v>
      </c>
      <c r="BK739" s="175"/>
      <c r="BL739" s="61">
        <v>1</v>
      </c>
      <c r="BM739" s="61">
        <v>626</v>
      </c>
      <c r="BN739" s="64">
        <v>0</v>
      </c>
      <c r="BO739" s="112"/>
      <c r="BP739" s="58">
        <v>1</v>
      </c>
      <c r="BQ739" s="175"/>
      <c r="BR739" s="61">
        <v>1</v>
      </c>
      <c r="BS739" s="61">
        <v>604</v>
      </c>
      <c r="BT739" s="64">
        <v>0</v>
      </c>
      <c r="BU739" s="112"/>
      <c r="BV739" s="64">
        <v>1</v>
      </c>
      <c r="BW739" s="112"/>
      <c r="BX739" s="172"/>
      <c r="BY739" s="64">
        <v>3</v>
      </c>
      <c r="BZ739" s="64">
        <v>0</v>
      </c>
      <c r="CA739" s="64">
        <v>3</v>
      </c>
      <c r="CB739" s="65">
        <v>24</v>
      </c>
      <c r="CC739" s="61">
        <v>0</v>
      </c>
      <c r="CD739" s="61">
        <v>367</v>
      </c>
      <c r="CE739" s="64">
        <v>0</v>
      </c>
      <c r="CF739" s="63">
        <v>6.54E-2</v>
      </c>
      <c r="CG739" s="58">
        <v>0</v>
      </c>
      <c r="CH739" s="58">
        <v>58</v>
      </c>
      <c r="CI739" s="58">
        <v>0</v>
      </c>
      <c r="CJ739" s="58">
        <v>467</v>
      </c>
      <c r="CK739" s="58">
        <v>0</v>
      </c>
      <c r="CL739" s="63">
        <v>0.1242</v>
      </c>
      <c r="CM739" s="58">
        <v>0</v>
      </c>
      <c r="CN739" s="112"/>
      <c r="CO739" s="171"/>
      <c r="CP739" s="58">
        <v>1</v>
      </c>
      <c r="CQ739" s="58">
        <v>0</v>
      </c>
      <c r="CR739" s="58">
        <v>1</v>
      </c>
      <c r="CS739" s="64">
        <v>4</v>
      </c>
      <c r="CT739" s="64">
        <v>17</v>
      </c>
      <c r="CU739" s="63">
        <v>0.23529411759999999</v>
      </c>
      <c r="CV739" s="62">
        <v>0.98013245029999996</v>
      </c>
      <c r="CW739" s="62">
        <v>0.23529411759999999</v>
      </c>
      <c r="CX739" s="46">
        <f t="shared" si="117"/>
        <v>6.125</v>
      </c>
      <c r="CY739" s="60">
        <v>0</v>
      </c>
      <c r="CZ739" s="60">
        <v>0</v>
      </c>
      <c r="DA739" s="46">
        <f t="shared" si="118"/>
        <v>4.7058823519999997</v>
      </c>
      <c r="DB739" s="60">
        <v>0</v>
      </c>
      <c r="DC739" s="60">
        <v>0</v>
      </c>
      <c r="DD739" s="66">
        <v>0</v>
      </c>
      <c r="DE739" s="49">
        <f t="shared" si="119"/>
        <v>0.23418124004324323</v>
      </c>
    </row>
    <row r="740" spans="1:109" x14ac:dyDescent="0.45">
      <c r="A740" s="56" t="s">
        <v>3846</v>
      </c>
      <c r="B740" s="57" t="s">
        <v>3847</v>
      </c>
      <c r="C740" s="56" t="s">
        <v>3848</v>
      </c>
      <c r="D740" s="56" t="s">
        <v>3849</v>
      </c>
      <c r="E740" s="56" t="s">
        <v>3850</v>
      </c>
      <c r="F740" s="56" t="s">
        <v>3322</v>
      </c>
      <c r="G740" s="56" t="s">
        <v>3334</v>
      </c>
      <c r="H740" s="56" t="s">
        <v>142</v>
      </c>
      <c r="I740" s="58">
        <v>0</v>
      </c>
      <c r="J740" s="59">
        <v>98</v>
      </c>
      <c r="K740" s="60">
        <v>2.3570000000000002</v>
      </c>
      <c r="L740" s="47">
        <f>IF(K740&lt;Benchmarks!C$9,0,IF(K740&lt;Benchmarks!D$9,1,IF(K740&lt;Benchmarks!E$9,2,IF(K740&lt;Benchmarks!F$9,3,IF(K740&lt;Benchmarks!G$9,4,IF(K740&lt;Benchmarks!H$9,5,6))))))</f>
        <v>2</v>
      </c>
      <c r="M740" s="62">
        <v>0.89416058389999997</v>
      </c>
      <c r="N740" s="46">
        <f t="shared" si="110"/>
        <v>1.7883211677999999</v>
      </c>
      <c r="O740" s="60">
        <v>1.157</v>
      </c>
      <c r="P740" s="47">
        <f>IF(O740&lt;Benchmarks!C$8,0,IF(O740&lt;Benchmarks!D$8,1,IF(O740&lt;Benchmarks!E$8,2,IF(O740&lt;Benchmarks!F$8,3,IF(O740&lt;Benchmarks!G$8,4,IF(O740&lt;Benchmarks!H$8,5,6))))))</f>
        <v>3</v>
      </c>
      <c r="Q740" s="62">
        <v>1</v>
      </c>
      <c r="R740" s="46">
        <f t="shared" si="111"/>
        <v>3</v>
      </c>
      <c r="S740" s="60">
        <v>0.39500000000000002</v>
      </c>
      <c r="T740" s="47">
        <f>IF(S740&lt;Benchmarks!C$7,0,IF(S740&lt;Benchmarks!D$7,1,IF(S740&lt;Benchmarks!E$7,2,IF(S740&lt;Benchmarks!F$7,3,IF(S740&lt;Benchmarks!G$7,4,IF(S740&lt;Benchmarks!H$7,5,6))))))</f>
        <v>2</v>
      </c>
      <c r="U740" s="62">
        <v>1</v>
      </c>
      <c r="V740" s="46">
        <f t="shared" si="112"/>
        <v>2</v>
      </c>
      <c r="W740" s="60">
        <v>3.9089999999999998</v>
      </c>
      <c r="X740" s="44">
        <f>IF(W740&lt;Benchmarks!C$5,0,IF(W740&lt;Benchmarks!D$5,1,IF(W740&lt;Benchmarks!E$5,2,IF(W740&lt;Benchmarks!F$5,3,IF(W740&lt;Benchmarks!G$5,4,IF(W740&lt;Benchmarks!H$5,5,6))))))</f>
        <v>2</v>
      </c>
      <c r="Y740" s="62">
        <v>0.97810218979999997</v>
      </c>
      <c r="Z740" s="46">
        <f t="shared" si="113"/>
        <v>1.9562043795999999</v>
      </c>
      <c r="AA740" s="60">
        <v>3.5590000000000002</v>
      </c>
      <c r="AB740" s="44">
        <f>IF(AA740&lt;Benchmarks!C$6,0,IF(AA740&lt;Benchmarks!D$6,1,IF(AA740&lt;Benchmarks!E$6,2,IF(AA740&lt;Benchmarks!F$6,3,IF(AA740&lt;Benchmarks!G$6,4,IF(AA740&lt;Benchmarks!H$6,5,6))))))</f>
        <v>2</v>
      </c>
      <c r="AC740" s="62">
        <v>0.9230769231</v>
      </c>
      <c r="AD740" s="46">
        <f t="shared" si="114"/>
        <v>1.8461538462</v>
      </c>
      <c r="AE740" s="46">
        <f t="shared" si="115"/>
        <v>10.590679393599999</v>
      </c>
      <c r="AF740" s="58">
        <v>30</v>
      </c>
      <c r="AG740" s="48">
        <f t="shared" si="116"/>
        <v>0.35302264645333331</v>
      </c>
      <c r="AH740" s="58">
        <v>26</v>
      </c>
      <c r="AI740" s="58">
        <v>0</v>
      </c>
      <c r="AJ740" s="58">
        <v>278</v>
      </c>
      <c r="AK740" s="58">
        <v>0</v>
      </c>
      <c r="AL740" s="62">
        <v>9.3530000000000002E-2</v>
      </c>
      <c r="AM740" s="58">
        <v>0</v>
      </c>
      <c r="AN740" s="58">
        <v>29</v>
      </c>
      <c r="AO740" s="58">
        <v>0</v>
      </c>
      <c r="AP740" s="58">
        <v>285</v>
      </c>
      <c r="AQ740" s="58">
        <v>0</v>
      </c>
      <c r="AR740" s="62">
        <v>0.10174999999999999</v>
      </c>
      <c r="AS740" s="58">
        <v>0</v>
      </c>
      <c r="AT740" s="111"/>
      <c r="AU740" s="171"/>
      <c r="AV740" s="58">
        <v>0</v>
      </c>
      <c r="AW740" s="58">
        <v>0</v>
      </c>
      <c r="AX740" s="58">
        <v>0</v>
      </c>
      <c r="AY740" s="171"/>
      <c r="AZ740" s="58">
        <v>1</v>
      </c>
      <c r="BA740" s="58">
        <v>70</v>
      </c>
      <c r="BB740" s="58">
        <v>0</v>
      </c>
      <c r="BC740" s="111"/>
      <c r="BD740" s="58">
        <v>1</v>
      </c>
      <c r="BE740" s="111"/>
      <c r="BF740" s="58">
        <v>2</v>
      </c>
      <c r="BG740" s="58">
        <v>0</v>
      </c>
      <c r="BH740" s="58">
        <v>0</v>
      </c>
      <c r="BI740" s="58">
        <v>0</v>
      </c>
      <c r="BJ740" s="58">
        <v>0</v>
      </c>
      <c r="BK740" s="175"/>
      <c r="BL740" s="61">
        <v>1</v>
      </c>
      <c r="BM740" s="61">
        <v>318</v>
      </c>
      <c r="BN740" s="64">
        <v>0</v>
      </c>
      <c r="BO740" s="112"/>
      <c r="BP740" s="58">
        <v>1</v>
      </c>
      <c r="BQ740" s="175"/>
      <c r="BR740" s="61">
        <v>1</v>
      </c>
      <c r="BS740" s="61">
        <v>319</v>
      </c>
      <c r="BT740" s="64">
        <v>0</v>
      </c>
      <c r="BU740" s="112"/>
      <c r="BV740" s="64">
        <v>1</v>
      </c>
      <c r="BW740" s="63">
        <v>0.43025897320000001</v>
      </c>
      <c r="BX740" s="64">
        <v>0</v>
      </c>
      <c r="BY740" s="64">
        <v>3</v>
      </c>
      <c r="BZ740" s="64">
        <v>4</v>
      </c>
      <c r="CA740" s="64">
        <v>4</v>
      </c>
      <c r="CB740" s="177"/>
      <c r="CC740" s="61">
        <v>1</v>
      </c>
      <c r="CD740" s="61">
        <v>215</v>
      </c>
      <c r="CE740" s="64">
        <v>0</v>
      </c>
      <c r="CF740" s="112"/>
      <c r="CG740" s="58">
        <v>1</v>
      </c>
      <c r="CH740" s="58">
        <v>22</v>
      </c>
      <c r="CI740" s="58">
        <v>0</v>
      </c>
      <c r="CJ740" s="58">
        <v>268</v>
      </c>
      <c r="CK740" s="58">
        <v>0</v>
      </c>
      <c r="CL740" s="63">
        <v>8.2089999999999996E-2</v>
      </c>
      <c r="CM740" s="58">
        <v>0</v>
      </c>
      <c r="CN740" s="112"/>
      <c r="CO740" s="171"/>
      <c r="CP740" s="58">
        <v>2</v>
      </c>
      <c r="CQ740" s="58">
        <v>0</v>
      </c>
      <c r="CR740" s="58">
        <v>2</v>
      </c>
      <c r="CS740" s="64">
        <v>6</v>
      </c>
      <c r="CT740" s="64">
        <v>17</v>
      </c>
      <c r="CU740" s="63">
        <v>0.35294117650000001</v>
      </c>
      <c r="CV740" s="62">
        <v>0.97247706420000002</v>
      </c>
      <c r="CW740" s="62">
        <v>0.35294117650000001</v>
      </c>
      <c r="CX740" s="46">
        <f t="shared" si="117"/>
        <v>9.2668444693999987</v>
      </c>
      <c r="CY740" s="60">
        <v>0</v>
      </c>
      <c r="CZ740" s="60">
        <v>0</v>
      </c>
      <c r="DA740" s="46">
        <f t="shared" si="118"/>
        <v>7.0588235299999997</v>
      </c>
      <c r="DB740" s="60">
        <v>0</v>
      </c>
      <c r="DC740" s="60">
        <v>0</v>
      </c>
      <c r="DD740" s="66">
        <v>0</v>
      </c>
      <c r="DE740" s="49">
        <f t="shared" si="119"/>
        <v>0.3529874162032432</v>
      </c>
    </row>
    <row r="741" spans="1:109" x14ac:dyDescent="0.45">
      <c r="A741" s="56" t="s">
        <v>3851</v>
      </c>
      <c r="B741" s="57" t="s">
        <v>3852</v>
      </c>
      <c r="C741" s="56" t="s">
        <v>3853</v>
      </c>
      <c r="D741" s="56" t="s">
        <v>3854</v>
      </c>
      <c r="E741" s="56" t="s">
        <v>3855</v>
      </c>
      <c r="F741" s="56" t="s">
        <v>3322</v>
      </c>
      <c r="G741" s="56" t="s">
        <v>3334</v>
      </c>
      <c r="H741" s="56" t="s">
        <v>142</v>
      </c>
      <c r="I741" s="58">
        <v>0</v>
      </c>
      <c r="J741" s="59">
        <v>180</v>
      </c>
      <c r="K741" s="60">
        <v>2.4769999999999999</v>
      </c>
      <c r="L741" s="47">
        <f>IF(K741&lt;Benchmarks!C$9,0,IF(K741&lt;Benchmarks!D$9,1,IF(K741&lt;Benchmarks!E$9,2,IF(K741&lt;Benchmarks!F$9,3,IF(K741&lt;Benchmarks!G$9,4,IF(K741&lt;Benchmarks!H$9,5,6))))))</f>
        <v>3</v>
      </c>
      <c r="M741" s="62">
        <v>0.89416058389999997</v>
      </c>
      <c r="N741" s="46">
        <f t="shared" si="110"/>
        <v>2.6824817517000001</v>
      </c>
      <c r="O741" s="60">
        <v>1.087</v>
      </c>
      <c r="P741" s="47">
        <f>IF(O741&lt;Benchmarks!C$8,0,IF(O741&lt;Benchmarks!D$8,1,IF(O741&lt;Benchmarks!E$8,2,IF(O741&lt;Benchmarks!F$8,3,IF(O741&lt;Benchmarks!G$8,4,IF(O741&lt;Benchmarks!H$8,5,6))))))</f>
        <v>2</v>
      </c>
      <c r="Q741" s="62">
        <v>1</v>
      </c>
      <c r="R741" s="46">
        <f t="shared" si="111"/>
        <v>2</v>
      </c>
      <c r="S741" s="60">
        <v>0.376</v>
      </c>
      <c r="T741" s="47">
        <f>IF(S741&lt;Benchmarks!C$7,0,IF(S741&lt;Benchmarks!D$7,1,IF(S741&lt;Benchmarks!E$7,2,IF(S741&lt;Benchmarks!F$7,3,IF(S741&lt;Benchmarks!G$7,4,IF(S741&lt;Benchmarks!H$7,5,6))))))</f>
        <v>2</v>
      </c>
      <c r="U741" s="62">
        <v>1</v>
      </c>
      <c r="V741" s="46">
        <f t="shared" si="112"/>
        <v>2</v>
      </c>
      <c r="W741" s="60">
        <v>3.94</v>
      </c>
      <c r="X741" s="44">
        <f>IF(W741&lt;Benchmarks!C$5,0,IF(W741&lt;Benchmarks!D$5,1,IF(W741&lt;Benchmarks!E$5,2,IF(W741&lt;Benchmarks!F$5,3,IF(W741&lt;Benchmarks!G$5,4,IF(W741&lt;Benchmarks!H$5,5,6))))))</f>
        <v>2</v>
      </c>
      <c r="Y741" s="62">
        <v>0.92335766419999998</v>
      </c>
      <c r="Z741" s="46">
        <f t="shared" si="113"/>
        <v>1.8467153284</v>
      </c>
      <c r="AA741" s="60">
        <v>3.613</v>
      </c>
      <c r="AB741" s="44">
        <f>IF(AA741&lt;Benchmarks!C$6,0,IF(AA741&lt;Benchmarks!D$6,1,IF(AA741&lt;Benchmarks!E$6,2,IF(AA741&lt;Benchmarks!F$6,3,IF(AA741&lt;Benchmarks!G$6,4,IF(AA741&lt;Benchmarks!H$6,5,6))))))</f>
        <v>3</v>
      </c>
      <c r="AC741" s="62">
        <v>0.9230769231</v>
      </c>
      <c r="AD741" s="46">
        <f t="shared" si="114"/>
        <v>2.7692307693</v>
      </c>
      <c r="AE741" s="46">
        <f t="shared" si="115"/>
        <v>11.298427849399999</v>
      </c>
      <c r="AF741" s="58">
        <v>30</v>
      </c>
      <c r="AG741" s="48">
        <f t="shared" si="116"/>
        <v>0.37661426164666667</v>
      </c>
      <c r="AH741" s="58">
        <v>19</v>
      </c>
      <c r="AI741" s="58">
        <v>0</v>
      </c>
      <c r="AJ741" s="58">
        <v>352</v>
      </c>
      <c r="AK741" s="58">
        <v>0</v>
      </c>
      <c r="AL741" s="62">
        <v>5.398E-2</v>
      </c>
      <c r="AM741" s="58">
        <v>0</v>
      </c>
      <c r="AN741" s="58">
        <v>23</v>
      </c>
      <c r="AO741" s="58">
        <v>0</v>
      </c>
      <c r="AP741" s="58">
        <v>506</v>
      </c>
      <c r="AQ741" s="58">
        <v>0</v>
      </c>
      <c r="AR741" s="62">
        <v>4.5449999999999997E-2</v>
      </c>
      <c r="AS741" s="58">
        <v>0</v>
      </c>
      <c r="AT741" s="62">
        <v>0.20203694929999999</v>
      </c>
      <c r="AU741" s="58">
        <v>0</v>
      </c>
      <c r="AV741" s="58">
        <v>3</v>
      </c>
      <c r="AW741" s="58">
        <v>2</v>
      </c>
      <c r="AX741" s="58">
        <v>3</v>
      </c>
      <c r="AY741" s="58">
        <v>13</v>
      </c>
      <c r="AZ741" s="58">
        <v>0</v>
      </c>
      <c r="BA741" s="58">
        <v>150</v>
      </c>
      <c r="BB741" s="58">
        <v>0</v>
      </c>
      <c r="BC741" s="62">
        <v>8.6669999999999997E-2</v>
      </c>
      <c r="BD741" s="58">
        <v>0</v>
      </c>
      <c r="BE741" s="111"/>
      <c r="BF741" s="171"/>
      <c r="BG741" s="58">
        <v>0</v>
      </c>
      <c r="BH741" s="58">
        <v>0</v>
      </c>
      <c r="BI741" s="58">
        <v>0</v>
      </c>
      <c r="BJ741" s="58">
        <v>3</v>
      </c>
      <c r="BK741" s="175"/>
      <c r="BL741" s="61">
        <v>1</v>
      </c>
      <c r="BM741" s="61">
        <v>406</v>
      </c>
      <c r="BN741" s="64">
        <v>0</v>
      </c>
      <c r="BO741" s="112"/>
      <c r="BP741" s="58">
        <v>1</v>
      </c>
      <c r="BQ741" s="61">
        <v>16</v>
      </c>
      <c r="BR741" s="61">
        <v>0</v>
      </c>
      <c r="BS741" s="61">
        <v>564</v>
      </c>
      <c r="BT741" s="64">
        <v>0</v>
      </c>
      <c r="BU741" s="63">
        <v>2.8369999999999999E-2</v>
      </c>
      <c r="BV741" s="64">
        <v>0</v>
      </c>
      <c r="BW741" s="112"/>
      <c r="BX741" s="172"/>
      <c r="BY741" s="64">
        <v>0</v>
      </c>
      <c r="BZ741" s="64">
        <v>0</v>
      </c>
      <c r="CA741" s="64">
        <v>0</v>
      </c>
      <c r="CB741" s="65">
        <v>26</v>
      </c>
      <c r="CC741" s="61">
        <v>0</v>
      </c>
      <c r="CD741" s="61">
        <v>375</v>
      </c>
      <c r="CE741" s="64">
        <v>0</v>
      </c>
      <c r="CF741" s="63">
        <v>6.9330000000000003E-2</v>
      </c>
      <c r="CG741" s="58">
        <v>0</v>
      </c>
      <c r="CH741" s="58">
        <v>18</v>
      </c>
      <c r="CI741" s="58">
        <v>0</v>
      </c>
      <c r="CJ741" s="58">
        <v>519</v>
      </c>
      <c r="CK741" s="58">
        <v>0</v>
      </c>
      <c r="CL741" s="63">
        <v>3.4680000000000002E-2</v>
      </c>
      <c r="CM741" s="58">
        <v>0</v>
      </c>
      <c r="CN741" s="63">
        <v>1.3404255319</v>
      </c>
      <c r="CO741" s="58">
        <v>0</v>
      </c>
      <c r="CP741" s="58">
        <v>5</v>
      </c>
      <c r="CQ741" s="58">
        <v>5</v>
      </c>
      <c r="CR741" s="58">
        <v>5</v>
      </c>
      <c r="CS741" s="64">
        <v>8</v>
      </c>
      <c r="CT741" s="64">
        <v>17</v>
      </c>
      <c r="CU741" s="63">
        <v>0.47058823529999999</v>
      </c>
      <c r="CV741" s="62">
        <v>0.97883597879999995</v>
      </c>
      <c r="CW741" s="62">
        <v>0.47058823529999999</v>
      </c>
      <c r="CX741" s="46">
        <f t="shared" si="117"/>
        <v>9.8861243682249995</v>
      </c>
      <c r="CY741" s="60">
        <v>0</v>
      </c>
      <c r="CZ741" s="60">
        <v>0</v>
      </c>
      <c r="DA741" s="46">
        <f t="shared" si="118"/>
        <v>9.4117647059999996</v>
      </c>
      <c r="DB741" s="60">
        <v>0</v>
      </c>
      <c r="DC741" s="60">
        <v>0</v>
      </c>
      <c r="DD741" s="66">
        <v>0</v>
      </c>
      <c r="DE741" s="49">
        <f t="shared" si="119"/>
        <v>0.41725165565891886</v>
      </c>
    </row>
    <row r="742" spans="1:109" x14ac:dyDescent="0.45">
      <c r="A742" s="56" t="s">
        <v>3856</v>
      </c>
      <c r="B742" s="57" t="s">
        <v>3857</v>
      </c>
      <c r="C742" s="56" t="s">
        <v>3858</v>
      </c>
      <c r="D742" s="56" t="s">
        <v>3859</v>
      </c>
      <c r="E742" s="56" t="s">
        <v>3860</v>
      </c>
      <c r="F742" s="56" t="s">
        <v>3322</v>
      </c>
      <c r="G742" s="56" t="s">
        <v>3334</v>
      </c>
      <c r="H742" s="56" t="s">
        <v>142</v>
      </c>
      <c r="I742" s="58">
        <v>0</v>
      </c>
      <c r="J742" s="59">
        <v>112</v>
      </c>
      <c r="K742" s="60">
        <v>1.788</v>
      </c>
      <c r="L742" s="47">
        <f>IF(K742&lt;Benchmarks!C$9,0,IF(K742&lt;Benchmarks!D$9,1,IF(K742&lt;Benchmarks!E$9,2,IF(K742&lt;Benchmarks!F$9,3,IF(K742&lt;Benchmarks!G$9,4,IF(K742&lt;Benchmarks!H$9,5,6))))))</f>
        <v>0</v>
      </c>
      <c r="M742" s="62">
        <v>1</v>
      </c>
      <c r="N742" s="46">
        <f t="shared" si="110"/>
        <v>0</v>
      </c>
      <c r="O742" s="60">
        <v>1.2729999999999999</v>
      </c>
      <c r="P742" s="47">
        <f>IF(O742&lt;Benchmarks!C$8,0,IF(O742&lt;Benchmarks!D$8,1,IF(O742&lt;Benchmarks!E$8,2,IF(O742&lt;Benchmarks!F$8,3,IF(O742&lt;Benchmarks!G$8,4,IF(O742&lt;Benchmarks!H$8,5,6))))))</f>
        <v>5</v>
      </c>
      <c r="Q742" s="62">
        <v>1</v>
      </c>
      <c r="R742" s="46">
        <f t="shared" si="111"/>
        <v>5</v>
      </c>
      <c r="S742" s="60">
        <v>0.54900000000000004</v>
      </c>
      <c r="T742" s="47">
        <f>IF(S742&lt;Benchmarks!C$7,0,IF(S742&lt;Benchmarks!D$7,1,IF(S742&lt;Benchmarks!E$7,2,IF(S742&lt;Benchmarks!F$7,3,IF(S742&lt;Benchmarks!G$7,4,IF(S742&lt;Benchmarks!H$7,5,6))))))</f>
        <v>5</v>
      </c>
      <c r="U742" s="62">
        <v>1</v>
      </c>
      <c r="V742" s="46">
        <f t="shared" si="112"/>
        <v>5</v>
      </c>
      <c r="W742" s="60">
        <v>3.609</v>
      </c>
      <c r="X742" s="44">
        <f>IF(W742&lt;Benchmarks!C$5,0,IF(W742&lt;Benchmarks!D$5,1,IF(W742&lt;Benchmarks!E$5,2,IF(W742&lt;Benchmarks!F$5,3,IF(W742&lt;Benchmarks!G$5,4,IF(W742&lt;Benchmarks!H$5,5,6))))))</f>
        <v>0</v>
      </c>
      <c r="Y742" s="62">
        <v>1</v>
      </c>
      <c r="Z742" s="46">
        <f t="shared" si="113"/>
        <v>0</v>
      </c>
      <c r="AA742" s="60">
        <v>3.4550000000000001</v>
      </c>
      <c r="AB742" s="44">
        <f>IF(AA742&lt;Benchmarks!C$6,0,IF(AA742&lt;Benchmarks!D$6,1,IF(AA742&lt;Benchmarks!E$6,2,IF(AA742&lt;Benchmarks!F$6,3,IF(AA742&lt;Benchmarks!G$6,4,IF(AA742&lt;Benchmarks!H$6,5,6))))))</f>
        <v>2</v>
      </c>
      <c r="AC742" s="62">
        <v>1</v>
      </c>
      <c r="AD742" s="46">
        <f t="shared" si="114"/>
        <v>2</v>
      </c>
      <c r="AE742" s="46">
        <f t="shared" si="115"/>
        <v>12</v>
      </c>
      <c r="AF742" s="58">
        <v>30</v>
      </c>
      <c r="AG742" s="48">
        <f t="shared" si="116"/>
        <v>0.4</v>
      </c>
      <c r="AH742" s="58">
        <v>11</v>
      </c>
      <c r="AI742" s="58">
        <v>0</v>
      </c>
      <c r="AJ742" s="58">
        <v>301</v>
      </c>
      <c r="AK742" s="58">
        <v>0</v>
      </c>
      <c r="AL742" s="62">
        <v>3.6540000000000003E-2</v>
      </c>
      <c r="AM742" s="58">
        <v>0</v>
      </c>
      <c r="AN742" s="171"/>
      <c r="AO742" s="58">
        <v>1</v>
      </c>
      <c r="AP742" s="58">
        <v>320</v>
      </c>
      <c r="AQ742" s="58">
        <v>0</v>
      </c>
      <c r="AR742" s="111"/>
      <c r="AS742" s="58">
        <v>1</v>
      </c>
      <c r="AT742" s="111"/>
      <c r="AU742" s="58">
        <v>2</v>
      </c>
      <c r="AV742" s="58">
        <v>4</v>
      </c>
      <c r="AW742" s="58">
        <v>2</v>
      </c>
      <c r="AX742" s="58">
        <v>4</v>
      </c>
      <c r="AY742" s="171"/>
      <c r="AZ742" s="58">
        <v>1</v>
      </c>
      <c r="BA742" s="58">
        <v>75</v>
      </c>
      <c r="BB742" s="58">
        <v>0</v>
      </c>
      <c r="BC742" s="111"/>
      <c r="BD742" s="58">
        <v>1</v>
      </c>
      <c r="BE742" s="111"/>
      <c r="BF742" s="171"/>
      <c r="BG742" s="58">
        <v>3</v>
      </c>
      <c r="BH742" s="58">
        <v>0</v>
      </c>
      <c r="BI742" s="58">
        <v>3</v>
      </c>
      <c r="BJ742" s="58">
        <v>4</v>
      </c>
      <c r="BK742" s="61">
        <v>0</v>
      </c>
      <c r="BL742" s="61">
        <v>0</v>
      </c>
      <c r="BM742" s="61">
        <v>313</v>
      </c>
      <c r="BN742" s="64">
        <v>0</v>
      </c>
      <c r="BO742" s="63">
        <v>0</v>
      </c>
      <c r="BP742" s="58">
        <v>0</v>
      </c>
      <c r="BQ742" s="61">
        <v>0</v>
      </c>
      <c r="BR742" s="61">
        <v>0</v>
      </c>
      <c r="BS742" s="61">
        <v>326</v>
      </c>
      <c r="BT742" s="64">
        <v>0</v>
      </c>
      <c r="BU742" s="63">
        <v>0</v>
      </c>
      <c r="BV742" s="64">
        <v>0</v>
      </c>
      <c r="BW742" s="112"/>
      <c r="BX742" s="172"/>
      <c r="BY742" s="64">
        <v>6</v>
      </c>
      <c r="BZ742" s="64">
        <v>0</v>
      </c>
      <c r="CA742" s="64">
        <v>6</v>
      </c>
      <c r="CB742" s="65">
        <v>30</v>
      </c>
      <c r="CC742" s="61">
        <v>0</v>
      </c>
      <c r="CD742" s="61">
        <v>313</v>
      </c>
      <c r="CE742" s="64">
        <v>0</v>
      </c>
      <c r="CF742" s="63">
        <v>9.5850000000000005E-2</v>
      </c>
      <c r="CG742" s="58">
        <v>0</v>
      </c>
      <c r="CH742" s="58">
        <v>30</v>
      </c>
      <c r="CI742" s="58">
        <v>0</v>
      </c>
      <c r="CJ742" s="58">
        <v>324</v>
      </c>
      <c r="CK742" s="58">
        <v>0</v>
      </c>
      <c r="CL742" s="63">
        <v>9.2590000000000006E-2</v>
      </c>
      <c r="CM742" s="58">
        <v>0</v>
      </c>
      <c r="CN742" s="63">
        <v>6.2249379399999999E-2</v>
      </c>
      <c r="CO742" s="58">
        <v>0</v>
      </c>
      <c r="CP742" s="58">
        <v>2</v>
      </c>
      <c r="CQ742" s="58">
        <v>0</v>
      </c>
      <c r="CR742" s="58">
        <v>2</v>
      </c>
      <c r="CS742" s="64">
        <v>12</v>
      </c>
      <c r="CT742" s="64">
        <v>17</v>
      </c>
      <c r="CU742" s="63">
        <v>0.70588235290000001</v>
      </c>
      <c r="CV742" s="62">
        <v>0.99380804950000001</v>
      </c>
      <c r="CW742" s="62">
        <v>0.70588235290000001</v>
      </c>
      <c r="CX742" s="46">
        <f t="shared" si="117"/>
        <v>10.5</v>
      </c>
      <c r="CY742" s="60">
        <v>0</v>
      </c>
      <c r="CZ742" s="60">
        <v>0</v>
      </c>
      <c r="DA742" s="46">
        <f t="shared" si="118"/>
        <v>14.117647057999999</v>
      </c>
      <c r="DB742" s="60">
        <v>0</v>
      </c>
      <c r="DC742" s="60">
        <v>0</v>
      </c>
      <c r="DD742" s="66">
        <v>0</v>
      </c>
      <c r="DE742" s="49">
        <f t="shared" si="119"/>
        <v>0.53227344990270264</v>
      </c>
    </row>
    <row r="743" spans="1:109" x14ac:dyDescent="0.45">
      <c r="A743" s="56" t="s">
        <v>3861</v>
      </c>
      <c r="B743" s="57" t="s">
        <v>3862</v>
      </c>
      <c r="C743" s="56" t="s">
        <v>3863</v>
      </c>
      <c r="D743" s="56" t="s">
        <v>3864</v>
      </c>
      <c r="E743" s="56" t="s">
        <v>3865</v>
      </c>
      <c r="F743" s="56" t="s">
        <v>3322</v>
      </c>
      <c r="G743" s="56" t="s">
        <v>3334</v>
      </c>
      <c r="H743" s="56" t="s">
        <v>142</v>
      </c>
      <c r="I743" s="58">
        <v>0</v>
      </c>
      <c r="J743" s="59">
        <v>72</v>
      </c>
      <c r="K743" s="60">
        <v>2.363</v>
      </c>
      <c r="L743" s="47">
        <f>IF(K743&lt;Benchmarks!C$9,0,IF(K743&lt;Benchmarks!D$9,1,IF(K743&lt;Benchmarks!E$9,2,IF(K743&lt;Benchmarks!F$9,3,IF(K743&lt;Benchmarks!G$9,4,IF(K743&lt;Benchmarks!H$9,5,6))))))</f>
        <v>2</v>
      </c>
      <c r="M743" s="62">
        <v>0.80291970800000001</v>
      </c>
      <c r="N743" s="46">
        <f t="shared" si="110"/>
        <v>1.605839416</v>
      </c>
      <c r="O743" s="60">
        <v>1.0409999999999999</v>
      </c>
      <c r="P743" s="47">
        <f>IF(O743&lt;Benchmarks!C$8,0,IF(O743&lt;Benchmarks!D$8,1,IF(O743&lt;Benchmarks!E$8,2,IF(O743&lt;Benchmarks!F$8,3,IF(O743&lt;Benchmarks!G$8,4,IF(O743&lt;Benchmarks!H$8,5,6))))))</f>
        <v>1</v>
      </c>
      <c r="Q743" s="62">
        <v>1</v>
      </c>
      <c r="R743" s="46">
        <f t="shared" si="111"/>
        <v>1</v>
      </c>
      <c r="S743" s="60">
        <v>0.41199999999999998</v>
      </c>
      <c r="T743" s="47">
        <f>IF(S743&lt;Benchmarks!C$7,0,IF(S743&lt;Benchmarks!D$7,1,IF(S743&lt;Benchmarks!E$7,2,IF(S743&lt;Benchmarks!F$7,3,IF(S743&lt;Benchmarks!G$7,4,IF(S743&lt;Benchmarks!H$7,5,6))))))</f>
        <v>3</v>
      </c>
      <c r="U743" s="62">
        <v>1</v>
      </c>
      <c r="V743" s="46">
        <f t="shared" si="112"/>
        <v>3</v>
      </c>
      <c r="W743" s="60">
        <v>3.8159999999999998</v>
      </c>
      <c r="X743" s="44">
        <f>IF(W743&lt;Benchmarks!C$5,0,IF(W743&lt;Benchmarks!D$5,1,IF(W743&lt;Benchmarks!E$5,2,IF(W743&lt;Benchmarks!F$5,3,IF(W743&lt;Benchmarks!G$5,4,IF(W743&lt;Benchmarks!H$5,5,6))))))</f>
        <v>2</v>
      </c>
      <c r="Y743" s="62">
        <v>0.91605839420000001</v>
      </c>
      <c r="Z743" s="46">
        <f t="shared" si="113"/>
        <v>1.8321167884</v>
      </c>
      <c r="AA743" s="60">
        <v>3.3889999999999998</v>
      </c>
      <c r="AB743" s="44">
        <f>IF(AA743&lt;Benchmarks!C$6,0,IF(AA743&lt;Benchmarks!D$6,1,IF(AA743&lt;Benchmarks!E$6,2,IF(AA743&lt;Benchmarks!F$6,3,IF(AA743&lt;Benchmarks!G$6,4,IF(AA743&lt;Benchmarks!H$6,5,6))))))</f>
        <v>1</v>
      </c>
      <c r="AC743" s="62">
        <v>0.75641025640000004</v>
      </c>
      <c r="AD743" s="46">
        <f t="shared" si="114"/>
        <v>0.75641025640000004</v>
      </c>
      <c r="AE743" s="46">
        <f t="shared" si="115"/>
        <v>8.1943664607999995</v>
      </c>
      <c r="AF743" s="58">
        <v>30</v>
      </c>
      <c r="AG743" s="48">
        <f t="shared" si="116"/>
        <v>0.2731455486933333</v>
      </c>
      <c r="AH743" s="171"/>
      <c r="AI743" s="58">
        <v>1</v>
      </c>
      <c r="AJ743" s="58">
        <v>187</v>
      </c>
      <c r="AK743" s="58">
        <v>0</v>
      </c>
      <c r="AL743" s="111"/>
      <c r="AM743" s="58">
        <v>1</v>
      </c>
      <c r="AN743" s="58">
        <v>15</v>
      </c>
      <c r="AO743" s="58">
        <v>0</v>
      </c>
      <c r="AP743" s="58">
        <v>219</v>
      </c>
      <c r="AQ743" s="58">
        <v>0</v>
      </c>
      <c r="AR743" s="62">
        <v>6.8489999999999995E-2</v>
      </c>
      <c r="AS743" s="58">
        <v>0</v>
      </c>
      <c r="AT743" s="111"/>
      <c r="AU743" s="171"/>
      <c r="AV743" s="58">
        <v>1</v>
      </c>
      <c r="AW743" s="58">
        <v>0</v>
      </c>
      <c r="AX743" s="58">
        <v>1</v>
      </c>
      <c r="AY743" s="171"/>
      <c r="AZ743" s="58">
        <v>1</v>
      </c>
      <c r="BA743" s="58">
        <v>54</v>
      </c>
      <c r="BB743" s="58">
        <v>0</v>
      </c>
      <c r="BC743" s="111"/>
      <c r="BD743" s="58">
        <v>1</v>
      </c>
      <c r="BE743" s="111"/>
      <c r="BF743" s="171"/>
      <c r="BG743" s="58">
        <v>2</v>
      </c>
      <c r="BH743" s="58">
        <v>0</v>
      </c>
      <c r="BI743" s="58">
        <v>2</v>
      </c>
      <c r="BJ743" s="58">
        <v>2</v>
      </c>
      <c r="BK743" s="175"/>
      <c r="BL743" s="61">
        <v>1</v>
      </c>
      <c r="BM743" s="61">
        <v>221</v>
      </c>
      <c r="BN743" s="64">
        <v>0</v>
      </c>
      <c r="BO743" s="112"/>
      <c r="BP743" s="58">
        <v>1</v>
      </c>
      <c r="BQ743" s="175"/>
      <c r="BR743" s="61">
        <v>1</v>
      </c>
      <c r="BS743" s="61">
        <v>247</v>
      </c>
      <c r="BT743" s="64">
        <v>0</v>
      </c>
      <c r="BU743" s="112"/>
      <c r="BV743" s="64">
        <v>1</v>
      </c>
      <c r="BW743" s="112"/>
      <c r="BX743" s="172"/>
      <c r="BY743" s="64">
        <v>1</v>
      </c>
      <c r="BZ743" s="64">
        <v>0</v>
      </c>
      <c r="CA743" s="64">
        <v>1</v>
      </c>
      <c r="CB743" s="177"/>
      <c r="CC743" s="61">
        <v>1</v>
      </c>
      <c r="CD743" s="61">
        <v>63</v>
      </c>
      <c r="CE743" s="64">
        <v>0</v>
      </c>
      <c r="CF743" s="112"/>
      <c r="CG743" s="58">
        <v>1</v>
      </c>
      <c r="CH743" s="58">
        <v>22</v>
      </c>
      <c r="CI743" s="58">
        <v>0</v>
      </c>
      <c r="CJ743" s="58">
        <v>99</v>
      </c>
      <c r="CK743" s="58">
        <v>0</v>
      </c>
      <c r="CL743" s="63">
        <v>0.22222</v>
      </c>
      <c r="CM743" s="58">
        <v>0</v>
      </c>
      <c r="CN743" s="112"/>
      <c r="CO743" s="171"/>
      <c r="CP743" s="58">
        <v>0</v>
      </c>
      <c r="CQ743" s="58">
        <v>0</v>
      </c>
      <c r="CR743" s="58">
        <v>0</v>
      </c>
      <c r="CS743" s="64">
        <v>3</v>
      </c>
      <c r="CT743" s="64">
        <v>17</v>
      </c>
      <c r="CU743" s="63">
        <v>0.1764705882</v>
      </c>
      <c r="CV743" s="62">
        <v>0.98406374500000005</v>
      </c>
      <c r="CW743" s="62">
        <v>0.1764705882</v>
      </c>
      <c r="CX743" s="46">
        <f t="shared" si="117"/>
        <v>7.1700706531999989</v>
      </c>
      <c r="CY743" s="60">
        <v>0</v>
      </c>
      <c r="CZ743" s="60">
        <v>0</v>
      </c>
      <c r="DA743" s="46">
        <f t="shared" si="118"/>
        <v>3.5294117639999998</v>
      </c>
      <c r="DB743" s="60">
        <v>0</v>
      </c>
      <c r="DC743" s="60">
        <v>0</v>
      </c>
      <c r="DD743" s="66">
        <v>0</v>
      </c>
      <c r="DE743" s="49">
        <f t="shared" si="119"/>
        <v>0.23134016037189187</v>
      </c>
    </row>
    <row r="744" spans="1:109" x14ac:dyDescent="0.45">
      <c r="A744" s="56" t="s">
        <v>3866</v>
      </c>
      <c r="B744" s="57" t="s">
        <v>3867</v>
      </c>
      <c r="C744" s="56" t="s">
        <v>3868</v>
      </c>
      <c r="D744" s="56" t="s">
        <v>3869</v>
      </c>
      <c r="E744" s="56" t="s">
        <v>3870</v>
      </c>
      <c r="F744" s="56" t="s">
        <v>3322</v>
      </c>
      <c r="G744" s="56" t="s">
        <v>3334</v>
      </c>
      <c r="H744" s="56" t="s">
        <v>142</v>
      </c>
      <c r="I744" s="58">
        <v>0</v>
      </c>
      <c r="J744" s="59">
        <v>99</v>
      </c>
      <c r="K744" s="60">
        <v>2.2669999999999999</v>
      </c>
      <c r="L744" s="47">
        <f>IF(K744&lt;Benchmarks!C$9,0,IF(K744&lt;Benchmarks!D$9,1,IF(K744&lt;Benchmarks!E$9,2,IF(K744&lt;Benchmarks!F$9,3,IF(K744&lt;Benchmarks!G$9,4,IF(K744&lt;Benchmarks!H$9,5,6))))))</f>
        <v>1</v>
      </c>
      <c r="M744" s="62">
        <v>0.63503649640000004</v>
      </c>
      <c r="N744" s="46">
        <f t="shared" si="110"/>
        <v>0.63503649640000004</v>
      </c>
      <c r="O744" s="60">
        <v>1.054</v>
      </c>
      <c r="P744" s="47">
        <f>IF(O744&lt;Benchmarks!C$8,0,IF(O744&lt;Benchmarks!D$8,1,IF(O744&lt;Benchmarks!E$8,2,IF(O744&lt;Benchmarks!F$8,3,IF(O744&lt;Benchmarks!G$8,4,IF(O744&lt;Benchmarks!H$8,5,6))))))</f>
        <v>2</v>
      </c>
      <c r="Q744" s="62">
        <v>1</v>
      </c>
      <c r="R744" s="46">
        <f t="shared" si="111"/>
        <v>2</v>
      </c>
      <c r="S744" s="60">
        <v>0.433</v>
      </c>
      <c r="T744" s="47">
        <f>IF(S744&lt;Benchmarks!C$7,0,IF(S744&lt;Benchmarks!D$7,1,IF(S744&lt;Benchmarks!E$7,2,IF(S744&lt;Benchmarks!F$7,3,IF(S744&lt;Benchmarks!G$7,4,IF(S744&lt;Benchmarks!H$7,5,6))))))</f>
        <v>3</v>
      </c>
      <c r="U744" s="62">
        <v>1</v>
      </c>
      <c r="V744" s="46">
        <f t="shared" si="112"/>
        <v>3</v>
      </c>
      <c r="W744" s="60">
        <v>3.7549999999999999</v>
      </c>
      <c r="X744" s="44">
        <f>IF(W744&lt;Benchmarks!C$5,0,IF(W744&lt;Benchmarks!D$5,1,IF(W744&lt;Benchmarks!E$5,2,IF(W744&lt;Benchmarks!F$5,3,IF(W744&lt;Benchmarks!G$5,4,IF(W744&lt;Benchmarks!H$5,5,6))))))</f>
        <v>1</v>
      </c>
      <c r="Y744" s="62">
        <v>0.94890510949999995</v>
      </c>
      <c r="Z744" s="46">
        <f t="shared" si="113"/>
        <v>0.94890510949999995</v>
      </c>
      <c r="AA744" s="60">
        <v>3.43</v>
      </c>
      <c r="AB744" s="44">
        <f>IF(AA744&lt;Benchmarks!C$6,0,IF(AA744&lt;Benchmarks!D$6,1,IF(AA744&lt;Benchmarks!E$6,2,IF(AA744&lt;Benchmarks!F$6,3,IF(AA744&lt;Benchmarks!G$6,4,IF(AA744&lt;Benchmarks!H$6,5,6))))))</f>
        <v>1</v>
      </c>
      <c r="AC744" s="62">
        <v>0.8846153846</v>
      </c>
      <c r="AD744" s="46">
        <f t="shared" si="114"/>
        <v>0.8846153846</v>
      </c>
      <c r="AE744" s="46">
        <f t="shared" si="115"/>
        <v>7.4685569904999998</v>
      </c>
      <c r="AF744" s="58">
        <v>30</v>
      </c>
      <c r="AG744" s="48">
        <f t="shared" si="116"/>
        <v>0.24895189968333334</v>
      </c>
      <c r="AH744" s="171"/>
      <c r="AI744" s="58">
        <v>1</v>
      </c>
      <c r="AJ744" s="58">
        <v>263</v>
      </c>
      <c r="AK744" s="58">
        <v>0</v>
      </c>
      <c r="AL744" s="111"/>
      <c r="AM744" s="58">
        <v>1</v>
      </c>
      <c r="AN744" s="58">
        <v>15</v>
      </c>
      <c r="AO744" s="58">
        <v>0</v>
      </c>
      <c r="AP744" s="58">
        <v>263</v>
      </c>
      <c r="AQ744" s="58">
        <v>0</v>
      </c>
      <c r="AR744" s="62">
        <v>5.7029999999999997E-2</v>
      </c>
      <c r="AS744" s="58">
        <v>0</v>
      </c>
      <c r="AT744" s="111"/>
      <c r="AU744" s="171"/>
      <c r="AV744" s="58">
        <v>2</v>
      </c>
      <c r="AW744" s="58">
        <v>0</v>
      </c>
      <c r="AX744" s="58">
        <v>2</v>
      </c>
      <c r="AY744" s="171"/>
      <c r="AZ744" s="58">
        <v>1</v>
      </c>
      <c r="BA744" s="58">
        <v>66</v>
      </c>
      <c r="BB744" s="58">
        <v>0</v>
      </c>
      <c r="BC744" s="111"/>
      <c r="BD744" s="58">
        <v>1</v>
      </c>
      <c r="BE744" s="111"/>
      <c r="BF744" s="171"/>
      <c r="BG744" s="58">
        <v>3</v>
      </c>
      <c r="BH744" s="58">
        <v>0</v>
      </c>
      <c r="BI744" s="58">
        <v>3</v>
      </c>
      <c r="BJ744" s="58">
        <v>3</v>
      </c>
      <c r="BK744" s="61">
        <v>0</v>
      </c>
      <c r="BL744" s="61">
        <v>0</v>
      </c>
      <c r="BM744" s="61">
        <v>294</v>
      </c>
      <c r="BN744" s="64">
        <v>0</v>
      </c>
      <c r="BO744" s="63">
        <v>0</v>
      </c>
      <c r="BP744" s="58">
        <v>0</v>
      </c>
      <c r="BQ744" s="175"/>
      <c r="BR744" s="61">
        <v>1</v>
      </c>
      <c r="BS744" s="61">
        <v>294</v>
      </c>
      <c r="BT744" s="64">
        <v>0</v>
      </c>
      <c r="BU744" s="112"/>
      <c r="BV744" s="64">
        <v>1</v>
      </c>
      <c r="BW744" s="112"/>
      <c r="BX744" s="172"/>
      <c r="BY744" s="64">
        <v>0</v>
      </c>
      <c r="BZ744" s="64">
        <v>0</v>
      </c>
      <c r="CA744" s="64">
        <v>0</v>
      </c>
      <c r="CB744" s="65">
        <v>13</v>
      </c>
      <c r="CC744" s="61">
        <v>0</v>
      </c>
      <c r="CD744" s="61">
        <v>255</v>
      </c>
      <c r="CE744" s="64">
        <v>0</v>
      </c>
      <c r="CF744" s="63">
        <v>5.0979999999999998E-2</v>
      </c>
      <c r="CG744" s="58">
        <v>0</v>
      </c>
      <c r="CH744" s="58">
        <v>42</v>
      </c>
      <c r="CI744" s="58">
        <v>0</v>
      </c>
      <c r="CJ744" s="58">
        <v>268</v>
      </c>
      <c r="CK744" s="58">
        <v>0</v>
      </c>
      <c r="CL744" s="63">
        <v>0.15672</v>
      </c>
      <c r="CM744" s="58">
        <v>0</v>
      </c>
      <c r="CN744" s="112"/>
      <c r="CO744" s="171"/>
      <c r="CP744" s="58">
        <v>0</v>
      </c>
      <c r="CQ744" s="58">
        <v>0</v>
      </c>
      <c r="CR744" s="58">
        <v>0</v>
      </c>
      <c r="CS744" s="64">
        <v>3</v>
      </c>
      <c r="CT744" s="64">
        <v>17</v>
      </c>
      <c r="CU744" s="63">
        <v>0.1764705882</v>
      </c>
      <c r="CV744" s="62">
        <v>0.94426229510000004</v>
      </c>
      <c r="CW744" s="62">
        <v>8.82352941E-2</v>
      </c>
      <c r="CX744" s="46">
        <f t="shared" si="117"/>
        <v>6.5349873666875</v>
      </c>
      <c r="CY744" s="60">
        <v>0</v>
      </c>
      <c r="CZ744" s="60">
        <v>0</v>
      </c>
      <c r="DA744" s="46">
        <f t="shared" si="118"/>
        <v>1.7647058819999999</v>
      </c>
      <c r="DB744" s="60">
        <v>0</v>
      </c>
      <c r="DC744" s="60">
        <v>0</v>
      </c>
      <c r="DD744" s="66">
        <v>0</v>
      </c>
      <c r="DE744" s="49">
        <f t="shared" si="119"/>
        <v>0.17945282699864865</v>
      </c>
    </row>
    <row r="745" spans="1:109" x14ac:dyDescent="0.45">
      <c r="A745" s="56" t="s">
        <v>3871</v>
      </c>
      <c r="B745" s="57" t="s">
        <v>3872</v>
      </c>
      <c r="C745" s="56" t="s">
        <v>3873</v>
      </c>
      <c r="D745" s="56" t="s">
        <v>3874</v>
      </c>
      <c r="E745" s="56" t="s">
        <v>3875</v>
      </c>
      <c r="F745" s="56" t="s">
        <v>3322</v>
      </c>
      <c r="G745" s="56" t="s">
        <v>3334</v>
      </c>
      <c r="H745" s="56" t="s">
        <v>142</v>
      </c>
      <c r="I745" s="58">
        <v>0</v>
      </c>
      <c r="J745" s="59">
        <v>58</v>
      </c>
      <c r="K745" s="60">
        <v>2.6850000000000001</v>
      </c>
      <c r="L745" s="47">
        <f>IF(K745&lt;Benchmarks!C$9,0,IF(K745&lt;Benchmarks!D$9,1,IF(K745&lt;Benchmarks!E$9,2,IF(K745&lt;Benchmarks!F$9,3,IF(K745&lt;Benchmarks!G$9,4,IF(K745&lt;Benchmarks!H$9,5,6))))))</f>
        <v>4</v>
      </c>
      <c r="M745" s="62">
        <v>0.9343065693</v>
      </c>
      <c r="N745" s="46">
        <f t="shared" si="110"/>
        <v>3.7372262772</v>
      </c>
      <c r="O745" s="60">
        <v>1.232</v>
      </c>
      <c r="P745" s="47">
        <f>IF(O745&lt;Benchmarks!C$8,0,IF(O745&lt;Benchmarks!D$8,1,IF(O745&lt;Benchmarks!E$8,2,IF(O745&lt;Benchmarks!F$8,3,IF(O745&lt;Benchmarks!G$8,4,IF(O745&lt;Benchmarks!H$8,5,6))))))</f>
        <v>4</v>
      </c>
      <c r="Q745" s="62">
        <v>1</v>
      </c>
      <c r="R745" s="46">
        <f t="shared" si="111"/>
        <v>4</v>
      </c>
      <c r="S745" s="60">
        <v>0.436</v>
      </c>
      <c r="T745" s="47">
        <f>IF(S745&lt;Benchmarks!C$7,0,IF(S745&lt;Benchmarks!D$7,1,IF(S745&lt;Benchmarks!E$7,2,IF(S745&lt;Benchmarks!F$7,3,IF(S745&lt;Benchmarks!G$7,4,IF(S745&lt;Benchmarks!H$7,5,6))))))</f>
        <v>3</v>
      </c>
      <c r="U745" s="62">
        <v>1</v>
      </c>
      <c r="V745" s="46">
        <f t="shared" si="112"/>
        <v>3</v>
      </c>
      <c r="W745" s="60">
        <v>4.3520000000000003</v>
      </c>
      <c r="X745" s="44">
        <f>IF(W745&lt;Benchmarks!C$5,0,IF(W745&lt;Benchmarks!D$5,1,IF(W745&lt;Benchmarks!E$5,2,IF(W745&lt;Benchmarks!F$5,3,IF(W745&lt;Benchmarks!G$5,4,IF(W745&lt;Benchmarks!H$5,5,6))))))</f>
        <v>5</v>
      </c>
      <c r="Y745" s="62">
        <v>0.98540145990000005</v>
      </c>
      <c r="Z745" s="46">
        <f t="shared" si="113"/>
        <v>4.9270072995000005</v>
      </c>
      <c r="AA745" s="60">
        <v>4.0519999999999996</v>
      </c>
      <c r="AB745" s="44">
        <f>IF(AA745&lt;Benchmarks!C$6,0,IF(AA745&lt;Benchmarks!D$6,1,IF(AA745&lt;Benchmarks!E$6,2,IF(AA745&lt;Benchmarks!F$6,3,IF(AA745&lt;Benchmarks!G$6,4,IF(AA745&lt;Benchmarks!H$6,5,6))))))</f>
        <v>5</v>
      </c>
      <c r="AC745" s="62">
        <v>0.94871794870000004</v>
      </c>
      <c r="AD745" s="46">
        <f t="shared" si="114"/>
        <v>4.7435897435000003</v>
      </c>
      <c r="AE745" s="46">
        <f t="shared" si="115"/>
        <v>20.407823320200002</v>
      </c>
      <c r="AF745" s="58">
        <v>30</v>
      </c>
      <c r="AG745" s="48">
        <f t="shared" si="116"/>
        <v>0.68026077734000012</v>
      </c>
      <c r="AH745" s="171"/>
      <c r="AI745" s="58">
        <v>1</v>
      </c>
      <c r="AJ745" s="58">
        <v>123</v>
      </c>
      <c r="AK745" s="58">
        <v>0</v>
      </c>
      <c r="AL745" s="111"/>
      <c r="AM745" s="58">
        <v>1</v>
      </c>
      <c r="AN745" s="171"/>
      <c r="AO745" s="58">
        <v>1</v>
      </c>
      <c r="AP745" s="58">
        <v>174</v>
      </c>
      <c r="AQ745" s="58">
        <v>0</v>
      </c>
      <c r="AR745" s="111"/>
      <c r="AS745" s="58">
        <v>1</v>
      </c>
      <c r="AT745" s="111"/>
      <c r="AU745" s="171"/>
      <c r="AV745" s="58">
        <v>3</v>
      </c>
      <c r="AW745" s="58">
        <v>0</v>
      </c>
      <c r="AX745" s="58">
        <v>3</v>
      </c>
      <c r="AY745" s="171"/>
      <c r="AZ745" s="58">
        <v>1</v>
      </c>
      <c r="BA745" s="58">
        <v>48</v>
      </c>
      <c r="BB745" s="58">
        <v>0</v>
      </c>
      <c r="BC745" s="111"/>
      <c r="BD745" s="58">
        <v>1</v>
      </c>
      <c r="BE745" s="111"/>
      <c r="BF745" s="171"/>
      <c r="BG745" s="58">
        <v>0</v>
      </c>
      <c r="BH745" s="58">
        <v>0</v>
      </c>
      <c r="BI745" s="58">
        <v>0</v>
      </c>
      <c r="BJ745" s="58">
        <v>3</v>
      </c>
      <c r="BK745" s="175"/>
      <c r="BL745" s="61">
        <v>1</v>
      </c>
      <c r="BM745" s="61">
        <v>181</v>
      </c>
      <c r="BN745" s="64">
        <v>0</v>
      </c>
      <c r="BO745" s="112"/>
      <c r="BP745" s="58">
        <v>1</v>
      </c>
      <c r="BQ745" s="61">
        <v>0</v>
      </c>
      <c r="BR745" s="61">
        <v>0</v>
      </c>
      <c r="BS745" s="61">
        <v>194</v>
      </c>
      <c r="BT745" s="64">
        <v>0</v>
      </c>
      <c r="BU745" s="63">
        <v>0</v>
      </c>
      <c r="BV745" s="64">
        <v>0</v>
      </c>
      <c r="BW745" s="112"/>
      <c r="BX745" s="64">
        <v>2</v>
      </c>
      <c r="BY745" s="64">
        <v>6</v>
      </c>
      <c r="BZ745" s="64">
        <v>6</v>
      </c>
      <c r="CA745" s="64">
        <v>6</v>
      </c>
      <c r="CB745" s="65">
        <v>0</v>
      </c>
      <c r="CC745" s="61">
        <v>0</v>
      </c>
      <c r="CD745" s="61">
        <v>81</v>
      </c>
      <c r="CE745" s="64">
        <v>0</v>
      </c>
      <c r="CF745" s="63">
        <v>0</v>
      </c>
      <c r="CG745" s="58">
        <v>0</v>
      </c>
      <c r="CH745" s="58">
        <v>29</v>
      </c>
      <c r="CI745" s="58">
        <v>0</v>
      </c>
      <c r="CJ745" s="58">
        <v>117</v>
      </c>
      <c r="CK745" s="58">
        <v>0</v>
      </c>
      <c r="CL745" s="63">
        <v>0.24786</v>
      </c>
      <c r="CM745" s="58">
        <v>0</v>
      </c>
      <c r="CN745" s="112"/>
      <c r="CO745" s="171"/>
      <c r="CP745" s="58">
        <v>0</v>
      </c>
      <c r="CQ745" s="58">
        <v>0</v>
      </c>
      <c r="CR745" s="58">
        <v>0</v>
      </c>
      <c r="CS745" s="64">
        <v>9</v>
      </c>
      <c r="CT745" s="64">
        <v>17</v>
      </c>
      <c r="CU745" s="63">
        <v>0.52941176469999995</v>
      </c>
      <c r="CV745" s="62">
        <v>0.97969543150000005</v>
      </c>
      <c r="CW745" s="62">
        <v>0.52941176469999995</v>
      </c>
      <c r="CX745" s="46">
        <f t="shared" si="117"/>
        <v>17.856845405175005</v>
      </c>
      <c r="CY745" s="60">
        <v>0</v>
      </c>
      <c r="CZ745" s="60">
        <v>0</v>
      </c>
      <c r="DA745" s="46">
        <f t="shared" si="118"/>
        <v>10.588235293999999</v>
      </c>
      <c r="DB745" s="60">
        <v>0</v>
      </c>
      <c r="DC745" s="60">
        <v>0</v>
      </c>
      <c r="DD745" s="66">
        <v>0</v>
      </c>
      <c r="DE745" s="49">
        <f t="shared" si="119"/>
        <v>0.61502877187405414</v>
      </c>
    </row>
    <row r="746" spans="1:109" x14ac:dyDescent="0.45">
      <c r="A746" s="56" t="s">
        <v>3876</v>
      </c>
      <c r="B746" s="57" t="s">
        <v>3877</v>
      </c>
      <c r="C746" s="56" t="s">
        <v>3878</v>
      </c>
      <c r="D746" s="56" t="s">
        <v>3879</v>
      </c>
      <c r="E746" s="56" t="s">
        <v>3880</v>
      </c>
      <c r="F746" s="56" t="s">
        <v>3322</v>
      </c>
      <c r="G746" s="56" t="s">
        <v>3640</v>
      </c>
      <c r="H746" s="56" t="s">
        <v>142</v>
      </c>
      <c r="I746" s="58">
        <v>0</v>
      </c>
      <c r="J746" s="59">
        <v>138</v>
      </c>
      <c r="K746" s="60">
        <v>2.54</v>
      </c>
      <c r="L746" s="47">
        <f>IF(K746&lt;Benchmarks!C$9,0,IF(K746&lt;Benchmarks!D$9,1,IF(K746&lt;Benchmarks!E$9,2,IF(K746&lt;Benchmarks!F$9,3,IF(K746&lt;Benchmarks!G$9,4,IF(K746&lt;Benchmarks!H$9,5,6))))))</f>
        <v>3</v>
      </c>
      <c r="M746" s="62">
        <v>0.95620437960000004</v>
      </c>
      <c r="N746" s="46">
        <f t="shared" si="110"/>
        <v>2.8686131388000002</v>
      </c>
      <c r="O746" s="60">
        <v>0.82299999999999995</v>
      </c>
      <c r="P746" s="47">
        <f>IF(O746&lt;Benchmarks!C$8,0,IF(O746&lt;Benchmarks!D$8,1,IF(O746&lt;Benchmarks!E$8,2,IF(O746&lt;Benchmarks!F$8,3,IF(O746&lt;Benchmarks!G$8,4,IF(O746&lt;Benchmarks!H$8,5,6))))))</f>
        <v>0</v>
      </c>
      <c r="Q746" s="62">
        <v>1</v>
      </c>
      <c r="R746" s="46">
        <f t="shared" si="111"/>
        <v>0</v>
      </c>
      <c r="S746" s="60">
        <v>0.51800000000000002</v>
      </c>
      <c r="T746" s="47">
        <f>IF(S746&lt;Benchmarks!C$7,0,IF(S746&lt;Benchmarks!D$7,1,IF(S746&lt;Benchmarks!E$7,2,IF(S746&lt;Benchmarks!F$7,3,IF(S746&lt;Benchmarks!G$7,4,IF(S746&lt;Benchmarks!H$7,5,6))))))</f>
        <v>4</v>
      </c>
      <c r="U746" s="62">
        <v>1</v>
      </c>
      <c r="V746" s="46">
        <f t="shared" si="112"/>
        <v>4</v>
      </c>
      <c r="W746" s="60">
        <v>3.8809999999999998</v>
      </c>
      <c r="X746" s="44">
        <f>IF(W746&lt;Benchmarks!C$5,0,IF(W746&lt;Benchmarks!D$5,1,IF(W746&lt;Benchmarks!E$5,2,IF(W746&lt;Benchmarks!F$5,3,IF(W746&lt;Benchmarks!G$5,4,IF(W746&lt;Benchmarks!H$5,5,6))))))</f>
        <v>2</v>
      </c>
      <c r="Y746" s="62">
        <v>0.89781021900000002</v>
      </c>
      <c r="Z746" s="46">
        <f t="shared" si="113"/>
        <v>1.795620438</v>
      </c>
      <c r="AA746" s="60">
        <v>3.762</v>
      </c>
      <c r="AB746" s="44">
        <f>IF(AA746&lt;Benchmarks!C$6,0,IF(AA746&lt;Benchmarks!D$6,1,IF(AA746&lt;Benchmarks!E$6,2,IF(AA746&lt;Benchmarks!F$6,3,IF(AA746&lt;Benchmarks!G$6,4,IF(AA746&lt;Benchmarks!H$6,5,6))))))</f>
        <v>4</v>
      </c>
      <c r="AC746" s="62">
        <v>0.94871794870000004</v>
      </c>
      <c r="AD746" s="46">
        <f t="shared" si="114"/>
        <v>3.7948717948000001</v>
      </c>
      <c r="AE746" s="46">
        <f t="shared" si="115"/>
        <v>12.4591053716</v>
      </c>
      <c r="AF746" s="58">
        <v>30</v>
      </c>
      <c r="AG746" s="48">
        <f t="shared" si="116"/>
        <v>0.41530351238666668</v>
      </c>
      <c r="AH746" s="58">
        <v>30</v>
      </c>
      <c r="AI746" s="58">
        <v>0</v>
      </c>
      <c r="AJ746" s="58">
        <v>353</v>
      </c>
      <c r="AK746" s="58">
        <v>0</v>
      </c>
      <c r="AL746" s="62">
        <v>8.4989999999999996E-2</v>
      </c>
      <c r="AM746" s="58">
        <v>0</v>
      </c>
      <c r="AN746" s="58">
        <v>29</v>
      </c>
      <c r="AO746" s="58">
        <v>0</v>
      </c>
      <c r="AP746" s="58">
        <v>344</v>
      </c>
      <c r="AQ746" s="58">
        <v>0</v>
      </c>
      <c r="AR746" s="62">
        <v>8.43E-2</v>
      </c>
      <c r="AS746" s="58">
        <v>0</v>
      </c>
      <c r="AT746" s="62">
        <v>9.4223679000000008E-3</v>
      </c>
      <c r="AU746" s="58">
        <v>0</v>
      </c>
      <c r="AV746" s="58">
        <v>0</v>
      </c>
      <c r="AW746" s="58">
        <v>0</v>
      </c>
      <c r="AX746" s="58">
        <v>0</v>
      </c>
      <c r="AY746" s="171"/>
      <c r="AZ746" s="58">
        <v>1</v>
      </c>
      <c r="BA746" s="58">
        <v>96</v>
      </c>
      <c r="BB746" s="58">
        <v>0</v>
      </c>
      <c r="BC746" s="111"/>
      <c r="BD746" s="58">
        <v>1</v>
      </c>
      <c r="BE746" s="111"/>
      <c r="BF746" s="58">
        <v>2</v>
      </c>
      <c r="BG746" s="58">
        <v>2</v>
      </c>
      <c r="BH746" s="58">
        <v>4</v>
      </c>
      <c r="BI746" s="58">
        <v>4</v>
      </c>
      <c r="BJ746" s="58">
        <v>4</v>
      </c>
      <c r="BK746" s="175"/>
      <c r="BL746" s="61">
        <v>1</v>
      </c>
      <c r="BM746" s="61">
        <v>402</v>
      </c>
      <c r="BN746" s="64">
        <v>0</v>
      </c>
      <c r="BO746" s="112"/>
      <c r="BP746" s="58">
        <v>1</v>
      </c>
      <c r="BQ746" s="175"/>
      <c r="BR746" s="61">
        <v>1</v>
      </c>
      <c r="BS746" s="61">
        <v>403</v>
      </c>
      <c r="BT746" s="64">
        <v>0</v>
      </c>
      <c r="BU746" s="112"/>
      <c r="BV746" s="64">
        <v>1</v>
      </c>
      <c r="BW746" s="63">
        <v>0.2522613065</v>
      </c>
      <c r="BX746" s="64">
        <v>0</v>
      </c>
      <c r="BY746" s="64">
        <v>4</v>
      </c>
      <c r="BZ746" s="64">
        <v>2</v>
      </c>
      <c r="CA746" s="64">
        <v>4</v>
      </c>
      <c r="CB746" s="65">
        <v>52</v>
      </c>
      <c r="CC746" s="61">
        <v>0</v>
      </c>
      <c r="CD746" s="61">
        <v>267</v>
      </c>
      <c r="CE746" s="64">
        <v>0</v>
      </c>
      <c r="CF746" s="63">
        <v>0.19475999999999999</v>
      </c>
      <c r="CG746" s="58">
        <v>0</v>
      </c>
      <c r="CH746" s="58">
        <v>98</v>
      </c>
      <c r="CI746" s="58">
        <v>0</v>
      </c>
      <c r="CJ746" s="58">
        <v>325</v>
      </c>
      <c r="CK746" s="58">
        <v>0</v>
      </c>
      <c r="CL746" s="63">
        <v>0.30153999999999997</v>
      </c>
      <c r="CM746" s="58">
        <v>0</v>
      </c>
      <c r="CN746" s="112"/>
      <c r="CO746" s="171"/>
      <c r="CP746" s="58">
        <v>0</v>
      </c>
      <c r="CQ746" s="58">
        <v>0</v>
      </c>
      <c r="CR746" s="58">
        <v>0</v>
      </c>
      <c r="CS746" s="64">
        <v>8</v>
      </c>
      <c r="CT746" s="64">
        <v>17</v>
      </c>
      <c r="CU746" s="63">
        <v>0.47058823529999999</v>
      </c>
      <c r="CV746" s="62">
        <v>1</v>
      </c>
      <c r="CW746" s="62">
        <v>0.47058823529999999</v>
      </c>
      <c r="CX746" s="46">
        <f t="shared" si="117"/>
        <v>10.901717200150001</v>
      </c>
      <c r="CY746" s="60">
        <v>0</v>
      </c>
      <c r="CZ746" s="60">
        <v>0</v>
      </c>
      <c r="DA746" s="46">
        <f t="shared" si="118"/>
        <v>9.4117647059999996</v>
      </c>
      <c r="DB746" s="60">
        <v>0</v>
      </c>
      <c r="DC746" s="60">
        <v>0</v>
      </c>
      <c r="DD746" s="66">
        <v>0</v>
      </c>
      <c r="DE746" s="49">
        <f t="shared" si="119"/>
        <v>0.43921041959243251</v>
      </c>
    </row>
    <row r="747" spans="1:109" x14ac:dyDescent="0.45">
      <c r="A747" s="56" t="s">
        <v>3881</v>
      </c>
      <c r="B747" s="57" t="s">
        <v>3882</v>
      </c>
      <c r="C747" s="56" t="s">
        <v>3883</v>
      </c>
      <c r="D747" s="56" t="s">
        <v>3884</v>
      </c>
      <c r="E747" s="56" t="s">
        <v>3885</v>
      </c>
      <c r="F747" s="56" t="s">
        <v>3322</v>
      </c>
      <c r="G747" s="56" t="s">
        <v>3640</v>
      </c>
      <c r="H747" s="56" t="s">
        <v>142</v>
      </c>
      <c r="I747" s="58">
        <v>0</v>
      </c>
      <c r="J747" s="59">
        <v>92</v>
      </c>
      <c r="K747" s="60">
        <v>3.048</v>
      </c>
      <c r="L747" s="47">
        <f>IF(K747&lt;Benchmarks!C$9,0,IF(K747&lt;Benchmarks!D$9,1,IF(K747&lt;Benchmarks!E$9,2,IF(K747&lt;Benchmarks!F$9,3,IF(K747&lt;Benchmarks!G$9,4,IF(K747&lt;Benchmarks!H$9,5,6))))))</f>
        <v>5</v>
      </c>
      <c r="M747" s="62">
        <v>1</v>
      </c>
      <c r="N747" s="46">
        <f t="shared" si="110"/>
        <v>5</v>
      </c>
      <c r="O747" s="60">
        <v>0.88500000000000001</v>
      </c>
      <c r="P747" s="47">
        <f>IF(O747&lt;Benchmarks!C$8,0,IF(O747&lt;Benchmarks!D$8,1,IF(O747&lt;Benchmarks!E$8,2,IF(O747&lt;Benchmarks!F$8,3,IF(O747&lt;Benchmarks!G$8,4,IF(O747&lt;Benchmarks!H$8,5,6))))))</f>
        <v>0</v>
      </c>
      <c r="Q747" s="62">
        <v>1</v>
      </c>
      <c r="R747" s="46">
        <f t="shared" si="111"/>
        <v>0</v>
      </c>
      <c r="S747" s="60">
        <v>0.53600000000000003</v>
      </c>
      <c r="T747" s="47">
        <f>IF(S747&lt;Benchmarks!C$7,0,IF(S747&lt;Benchmarks!D$7,1,IF(S747&lt;Benchmarks!E$7,2,IF(S747&lt;Benchmarks!F$7,3,IF(S747&lt;Benchmarks!G$7,4,IF(S747&lt;Benchmarks!H$7,5,6))))))</f>
        <v>4</v>
      </c>
      <c r="U747" s="62">
        <v>1</v>
      </c>
      <c r="V747" s="46">
        <f t="shared" si="112"/>
        <v>4</v>
      </c>
      <c r="W747" s="60">
        <v>4.4690000000000003</v>
      </c>
      <c r="X747" s="44">
        <f>IF(W747&lt;Benchmarks!C$5,0,IF(W747&lt;Benchmarks!D$5,1,IF(W747&lt;Benchmarks!E$5,2,IF(W747&lt;Benchmarks!F$5,3,IF(W747&lt;Benchmarks!G$5,4,IF(W747&lt;Benchmarks!H$5,5,6))))))</f>
        <v>5</v>
      </c>
      <c r="Y747" s="62">
        <v>0.99635036499999996</v>
      </c>
      <c r="Z747" s="46">
        <f t="shared" si="113"/>
        <v>4.9817518249999999</v>
      </c>
      <c r="AA747" s="60">
        <v>4.1079999999999997</v>
      </c>
      <c r="AB747" s="44">
        <f>IF(AA747&lt;Benchmarks!C$6,0,IF(AA747&lt;Benchmarks!D$6,1,IF(AA747&lt;Benchmarks!E$6,2,IF(AA747&lt;Benchmarks!F$6,3,IF(AA747&lt;Benchmarks!G$6,4,IF(AA747&lt;Benchmarks!H$6,5,6))))))</f>
        <v>5</v>
      </c>
      <c r="AC747" s="62">
        <v>0.98717948720000004</v>
      </c>
      <c r="AD747" s="46">
        <f t="shared" si="114"/>
        <v>4.9358974360000003</v>
      </c>
      <c r="AE747" s="46">
        <f t="shared" si="115"/>
        <v>18.917649261000001</v>
      </c>
      <c r="AF747" s="58">
        <v>30</v>
      </c>
      <c r="AG747" s="48">
        <f t="shared" si="116"/>
        <v>0.63058830870000004</v>
      </c>
      <c r="AH747" s="58">
        <v>12</v>
      </c>
      <c r="AI747" s="58">
        <v>0</v>
      </c>
      <c r="AJ747" s="58">
        <v>238</v>
      </c>
      <c r="AK747" s="58">
        <v>0</v>
      </c>
      <c r="AL747" s="62">
        <v>5.042E-2</v>
      </c>
      <c r="AM747" s="58">
        <v>0</v>
      </c>
      <c r="AN747" s="58">
        <v>19</v>
      </c>
      <c r="AO747" s="58">
        <v>0</v>
      </c>
      <c r="AP747" s="58">
        <v>280</v>
      </c>
      <c r="AQ747" s="58">
        <v>0</v>
      </c>
      <c r="AR747" s="62">
        <v>6.7860000000000004E-2</v>
      </c>
      <c r="AS747" s="58">
        <v>0</v>
      </c>
      <c r="AT747" s="111"/>
      <c r="AU747" s="171"/>
      <c r="AV747" s="58">
        <v>1</v>
      </c>
      <c r="AW747" s="58">
        <v>0</v>
      </c>
      <c r="AX747" s="58">
        <v>1</v>
      </c>
      <c r="AY747" s="171"/>
      <c r="AZ747" s="58">
        <v>1</v>
      </c>
      <c r="BA747" s="58">
        <v>70</v>
      </c>
      <c r="BB747" s="58">
        <v>0</v>
      </c>
      <c r="BC747" s="111"/>
      <c r="BD747" s="58">
        <v>1</v>
      </c>
      <c r="BE747" s="111"/>
      <c r="BF747" s="171"/>
      <c r="BG747" s="58">
        <v>0</v>
      </c>
      <c r="BH747" s="58">
        <v>0</v>
      </c>
      <c r="BI747" s="58">
        <v>0</v>
      </c>
      <c r="BJ747" s="58">
        <v>1</v>
      </c>
      <c r="BK747" s="175"/>
      <c r="BL747" s="61">
        <v>1</v>
      </c>
      <c r="BM747" s="61">
        <v>275</v>
      </c>
      <c r="BN747" s="64">
        <v>0</v>
      </c>
      <c r="BO747" s="112"/>
      <c r="BP747" s="58">
        <v>1</v>
      </c>
      <c r="BQ747" s="61">
        <v>16</v>
      </c>
      <c r="BR747" s="61">
        <v>0</v>
      </c>
      <c r="BS747" s="61">
        <v>298</v>
      </c>
      <c r="BT747" s="64">
        <v>0</v>
      </c>
      <c r="BU747" s="63">
        <v>5.3690000000000002E-2</v>
      </c>
      <c r="BV747" s="64">
        <v>0</v>
      </c>
      <c r="BW747" s="112"/>
      <c r="BX747" s="172"/>
      <c r="BY747" s="64">
        <v>0</v>
      </c>
      <c r="BZ747" s="64">
        <v>0</v>
      </c>
      <c r="CA747" s="64">
        <v>0</v>
      </c>
      <c r="CB747" s="177"/>
      <c r="CC747" s="61">
        <v>1</v>
      </c>
      <c r="CD747" s="61">
        <v>196</v>
      </c>
      <c r="CE747" s="64">
        <v>0</v>
      </c>
      <c r="CF747" s="112"/>
      <c r="CG747" s="58">
        <v>1</v>
      </c>
      <c r="CH747" s="58">
        <v>40</v>
      </c>
      <c r="CI747" s="58">
        <v>0</v>
      </c>
      <c r="CJ747" s="58">
        <v>290</v>
      </c>
      <c r="CK747" s="58">
        <v>0</v>
      </c>
      <c r="CL747" s="63">
        <v>0.13793</v>
      </c>
      <c r="CM747" s="58">
        <v>0</v>
      </c>
      <c r="CN747" s="112"/>
      <c r="CO747" s="171"/>
      <c r="CP747" s="58">
        <v>0</v>
      </c>
      <c r="CQ747" s="58">
        <v>0</v>
      </c>
      <c r="CR747" s="58">
        <v>0</v>
      </c>
      <c r="CS747" s="64">
        <v>1</v>
      </c>
      <c r="CT747" s="64">
        <v>17</v>
      </c>
      <c r="CU747" s="63">
        <v>5.8823529399999998E-2</v>
      </c>
      <c r="CV747" s="62">
        <v>0.98983050849999998</v>
      </c>
      <c r="CW747" s="62">
        <v>5.8823529399999998E-2</v>
      </c>
      <c r="CX747" s="46">
        <f t="shared" si="117"/>
        <v>16.552943103375</v>
      </c>
      <c r="CY747" s="60">
        <v>0</v>
      </c>
      <c r="CZ747" s="60">
        <v>0</v>
      </c>
      <c r="DA747" s="46">
        <f t="shared" si="118"/>
        <v>1.1764705879999999</v>
      </c>
      <c r="DB747" s="60">
        <v>0</v>
      </c>
      <c r="DC747" s="60">
        <v>0</v>
      </c>
      <c r="DD747" s="66">
        <v>0</v>
      </c>
      <c r="DE747" s="49">
        <f t="shared" si="119"/>
        <v>0.38333867440810815</v>
      </c>
    </row>
    <row r="748" spans="1:109" x14ac:dyDescent="0.45">
      <c r="A748" s="56" t="s">
        <v>3886</v>
      </c>
      <c r="B748" s="57" t="s">
        <v>3887</v>
      </c>
      <c r="C748" s="56" t="s">
        <v>3888</v>
      </c>
      <c r="D748" s="56" t="s">
        <v>3889</v>
      </c>
      <c r="E748" s="56" t="s">
        <v>3890</v>
      </c>
      <c r="F748" s="56" t="s">
        <v>3322</v>
      </c>
      <c r="G748" s="56" t="s">
        <v>3334</v>
      </c>
      <c r="H748" s="56" t="s">
        <v>142</v>
      </c>
      <c r="I748" s="58">
        <v>0</v>
      </c>
      <c r="J748" s="59">
        <v>58</v>
      </c>
      <c r="K748" s="60">
        <v>2.77</v>
      </c>
      <c r="L748" s="47">
        <f>IF(K748&lt;Benchmarks!C$9,0,IF(K748&lt;Benchmarks!D$9,1,IF(K748&lt;Benchmarks!E$9,2,IF(K748&lt;Benchmarks!F$9,3,IF(K748&lt;Benchmarks!G$9,4,IF(K748&lt;Benchmarks!H$9,5,6))))))</f>
        <v>5</v>
      </c>
      <c r="M748" s="62">
        <v>0.82481751820000004</v>
      </c>
      <c r="N748" s="46">
        <f t="shared" si="110"/>
        <v>4.1240875910000003</v>
      </c>
      <c r="O748" s="60">
        <v>0.85399999999999998</v>
      </c>
      <c r="P748" s="47">
        <f>IF(O748&lt;Benchmarks!C$8,0,IF(O748&lt;Benchmarks!D$8,1,IF(O748&lt;Benchmarks!E$8,2,IF(O748&lt;Benchmarks!F$8,3,IF(O748&lt;Benchmarks!G$8,4,IF(O748&lt;Benchmarks!H$8,5,6))))))</f>
        <v>0</v>
      </c>
      <c r="Q748" s="62">
        <v>1</v>
      </c>
      <c r="R748" s="46">
        <f t="shared" si="111"/>
        <v>0</v>
      </c>
      <c r="S748" s="60">
        <v>0.222</v>
      </c>
      <c r="T748" s="47">
        <f>IF(S748&lt;Benchmarks!C$7,0,IF(S748&lt;Benchmarks!D$7,1,IF(S748&lt;Benchmarks!E$7,2,IF(S748&lt;Benchmarks!F$7,3,IF(S748&lt;Benchmarks!G$7,4,IF(S748&lt;Benchmarks!H$7,5,6))))))</f>
        <v>0</v>
      </c>
      <c r="U748" s="62">
        <v>1</v>
      </c>
      <c r="V748" s="46">
        <f t="shared" si="112"/>
        <v>0</v>
      </c>
      <c r="W748" s="60">
        <v>3.8450000000000002</v>
      </c>
      <c r="X748" s="44">
        <f>IF(W748&lt;Benchmarks!C$5,0,IF(W748&lt;Benchmarks!D$5,1,IF(W748&lt;Benchmarks!E$5,2,IF(W748&lt;Benchmarks!F$5,3,IF(W748&lt;Benchmarks!G$5,4,IF(W748&lt;Benchmarks!H$5,5,6))))))</f>
        <v>2</v>
      </c>
      <c r="Y748" s="62">
        <v>0.52919708030000001</v>
      </c>
      <c r="Z748" s="46">
        <f t="shared" si="113"/>
        <v>1.0583941606</v>
      </c>
      <c r="AA748" s="60">
        <v>3.6560000000000001</v>
      </c>
      <c r="AB748" s="44">
        <f>IF(AA748&lt;Benchmarks!C$6,0,IF(AA748&lt;Benchmarks!D$6,1,IF(AA748&lt;Benchmarks!E$6,2,IF(AA748&lt;Benchmarks!F$6,3,IF(AA748&lt;Benchmarks!G$6,4,IF(AA748&lt;Benchmarks!H$6,5,6))))))</f>
        <v>3</v>
      </c>
      <c r="AC748" s="62">
        <v>0.52564102560000003</v>
      </c>
      <c r="AD748" s="46">
        <f t="shared" si="114"/>
        <v>1.5769230768</v>
      </c>
      <c r="AE748" s="46">
        <f t="shared" si="115"/>
        <v>6.7594048284000001</v>
      </c>
      <c r="AF748" s="58">
        <v>30</v>
      </c>
      <c r="AG748" s="48">
        <f t="shared" si="116"/>
        <v>0.22531349428</v>
      </c>
      <c r="AH748" s="171"/>
      <c r="AI748" s="58">
        <v>1</v>
      </c>
      <c r="AJ748" s="58">
        <v>186</v>
      </c>
      <c r="AK748" s="58">
        <v>0</v>
      </c>
      <c r="AL748" s="111"/>
      <c r="AM748" s="58">
        <v>1</v>
      </c>
      <c r="AN748" s="171"/>
      <c r="AO748" s="58">
        <v>1</v>
      </c>
      <c r="AP748" s="58">
        <v>212</v>
      </c>
      <c r="AQ748" s="58">
        <v>0</v>
      </c>
      <c r="AR748" s="111"/>
      <c r="AS748" s="58">
        <v>1</v>
      </c>
      <c r="AT748" s="62">
        <v>1.533180778</v>
      </c>
      <c r="AU748" s="58">
        <v>0</v>
      </c>
      <c r="AV748" s="58">
        <v>6</v>
      </c>
      <c r="AW748" s="58">
        <v>6</v>
      </c>
      <c r="AX748" s="58">
        <v>6</v>
      </c>
      <c r="AY748" s="171"/>
      <c r="AZ748" s="58">
        <v>1</v>
      </c>
      <c r="BA748" s="58">
        <v>54</v>
      </c>
      <c r="BB748" s="58">
        <v>0</v>
      </c>
      <c r="BC748" s="111"/>
      <c r="BD748" s="58">
        <v>1</v>
      </c>
      <c r="BE748" s="111"/>
      <c r="BF748" s="171"/>
      <c r="BG748" s="58">
        <v>5</v>
      </c>
      <c r="BH748" s="58">
        <v>0</v>
      </c>
      <c r="BI748" s="58">
        <v>5</v>
      </c>
      <c r="BJ748" s="58">
        <v>6</v>
      </c>
      <c r="BK748" s="175"/>
      <c r="BL748" s="61">
        <v>1</v>
      </c>
      <c r="BM748" s="61">
        <v>192</v>
      </c>
      <c r="BN748" s="64">
        <v>0</v>
      </c>
      <c r="BO748" s="112"/>
      <c r="BP748" s="58">
        <v>1</v>
      </c>
      <c r="BQ748" s="175"/>
      <c r="BR748" s="61">
        <v>1</v>
      </c>
      <c r="BS748" s="61">
        <v>221</v>
      </c>
      <c r="BT748" s="64">
        <v>0</v>
      </c>
      <c r="BU748" s="112"/>
      <c r="BV748" s="64">
        <v>1</v>
      </c>
      <c r="BW748" s="63">
        <v>0.13114439319999999</v>
      </c>
      <c r="BX748" s="64">
        <v>0</v>
      </c>
      <c r="BY748" s="64">
        <v>0</v>
      </c>
      <c r="BZ748" s="64">
        <v>1</v>
      </c>
      <c r="CA748" s="64">
        <v>1</v>
      </c>
      <c r="CB748" s="65">
        <v>27</v>
      </c>
      <c r="CC748" s="61">
        <v>0</v>
      </c>
      <c r="CD748" s="61">
        <v>184</v>
      </c>
      <c r="CE748" s="64">
        <v>0</v>
      </c>
      <c r="CF748" s="63">
        <v>0.14674000000000001</v>
      </c>
      <c r="CG748" s="58">
        <v>0</v>
      </c>
      <c r="CH748" s="58">
        <v>23</v>
      </c>
      <c r="CI748" s="58">
        <v>0</v>
      </c>
      <c r="CJ748" s="58">
        <v>213</v>
      </c>
      <c r="CK748" s="58">
        <v>0</v>
      </c>
      <c r="CL748" s="63">
        <v>0.10798000000000001</v>
      </c>
      <c r="CM748" s="58">
        <v>0</v>
      </c>
      <c r="CN748" s="63">
        <v>0.375363161</v>
      </c>
      <c r="CO748" s="58">
        <v>0</v>
      </c>
      <c r="CP748" s="58">
        <v>1</v>
      </c>
      <c r="CQ748" s="58">
        <v>3</v>
      </c>
      <c r="CR748" s="58">
        <v>3</v>
      </c>
      <c r="CS748" s="64">
        <v>10</v>
      </c>
      <c r="CT748" s="64">
        <v>17</v>
      </c>
      <c r="CU748" s="63">
        <v>0.58823529409999997</v>
      </c>
      <c r="CV748" s="62">
        <v>0.95555555560000005</v>
      </c>
      <c r="CW748" s="62">
        <v>0.58823529409999997</v>
      </c>
      <c r="CX748" s="46">
        <f t="shared" si="117"/>
        <v>5.91447922485</v>
      </c>
      <c r="CY748" s="60">
        <v>0</v>
      </c>
      <c r="CZ748" s="60">
        <v>0</v>
      </c>
      <c r="DA748" s="46">
        <f t="shared" si="118"/>
        <v>11.764705881999999</v>
      </c>
      <c r="DB748" s="60">
        <v>0</v>
      </c>
      <c r="DC748" s="60">
        <v>0</v>
      </c>
      <c r="DD748" s="66">
        <v>0</v>
      </c>
      <c r="DE748" s="49">
        <f t="shared" si="119"/>
        <v>0.38225265095891892</v>
      </c>
    </row>
    <row r="749" spans="1:109" x14ac:dyDescent="0.45">
      <c r="A749" s="56" t="s">
        <v>3891</v>
      </c>
      <c r="B749" s="57" t="s">
        <v>3892</v>
      </c>
      <c r="C749" s="56" t="s">
        <v>3893</v>
      </c>
      <c r="D749" s="56" t="s">
        <v>3894</v>
      </c>
      <c r="E749" s="56" t="s">
        <v>3895</v>
      </c>
      <c r="F749" s="56" t="s">
        <v>3322</v>
      </c>
      <c r="G749" s="56" t="s">
        <v>3334</v>
      </c>
      <c r="H749" s="56" t="s">
        <v>142</v>
      </c>
      <c r="I749" s="58">
        <v>0</v>
      </c>
      <c r="J749" s="59">
        <v>157</v>
      </c>
      <c r="K749" s="60">
        <v>2.0859999999999999</v>
      </c>
      <c r="L749" s="47">
        <f>IF(K749&lt;Benchmarks!C$9,0,IF(K749&lt;Benchmarks!D$9,1,IF(K749&lt;Benchmarks!E$9,2,IF(K749&lt;Benchmarks!F$9,3,IF(K749&lt;Benchmarks!G$9,4,IF(K749&lt;Benchmarks!H$9,5,6))))))</f>
        <v>0</v>
      </c>
      <c r="M749" s="62">
        <v>0.81021897809999999</v>
      </c>
      <c r="N749" s="46">
        <f t="shared" si="110"/>
        <v>0</v>
      </c>
      <c r="O749" s="60">
        <v>0.874</v>
      </c>
      <c r="P749" s="47">
        <f>IF(O749&lt;Benchmarks!C$8,0,IF(O749&lt;Benchmarks!D$8,1,IF(O749&lt;Benchmarks!E$8,2,IF(O749&lt;Benchmarks!F$8,3,IF(O749&lt;Benchmarks!G$8,4,IF(O749&lt;Benchmarks!H$8,5,6))))))</f>
        <v>0</v>
      </c>
      <c r="Q749" s="62">
        <v>1</v>
      </c>
      <c r="R749" s="46">
        <f t="shared" si="111"/>
        <v>0</v>
      </c>
      <c r="S749" s="60">
        <v>0.28100000000000003</v>
      </c>
      <c r="T749" s="47">
        <f>IF(S749&lt;Benchmarks!C$7,0,IF(S749&lt;Benchmarks!D$7,1,IF(S749&lt;Benchmarks!E$7,2,IF(S749&lt;Benchmarks!F$7,3,IF(S749&lt;Benchmarks!G$7,4,IF(S749&lt;Benchmarks!H$7,5,6))))))</f>
        <v>0</v>
      </c>
      <c r="U749" s="62">
        <v>1</v>
      </c>
      <c r="V749" s="46">
        <f t="shared" si="112"/>
        <v>0</v>
      </c>
      <c r="W749" s="60">
        <v>3.2410000000000001</v>
      </c>
      <c r="X749" s="44">
        <f>IF(W749&lt;Benchmarks!C$5,0,IF(W749&lt;Benchmarks!D$5,1,IF(W749&lt;Benchmarks!E$5,2,IF(W749&lt;Benchmarks!F$5,3,IF(W749&lt;Benchmarks!G$5,4,IF(W749&lt;Benchmarks!H$5,5,6))))))</f>
        <v>0</v>
      </c>
      <c r="Y749" s="62">
        <v>0.77007299269999996</v>
      </c>
      <c r="Z749" s="46">
        <f t="shared" si="113"/>
        <v>0</v>
      </c>
      <c r="AA749" s="60">
        <v>3.0880000000000001</v>
      </c>
      <c r="AB749" s="44">
        <f>IF(AA749&lt;Benchmarks!C$6,0,IF(AA749&lt;Benchmarks!D$6,1,IF(AA749&lt;Benchmarks!E$6,2,IF(AA749&lt;Benchmarks!F$6,3,IF(AA749&lt;Benchmarks!G$6,4,IF(AA749&lt;Benchmarks!H$6,5,6))))))</f>
        <v>0</v>
      </c>
      <c r="AC749" s="62">
        <v>0.66666666669999997</v>
      </c>
      <c r="AD749" s="46">
        <f t="shared" si="114"/>
        <v>0</v>
      </c>
      <c r="AE749" s="46">
        <f t="shared" si="115"/>
        <v>0</v>
      </c>
      <c r="AF749" s="58">
        <v>30</v>
      </c>
      <c r="AG749" s="48">
        <f t="shared" si="116"/>
        <v>0</v>
      </c>
      <c r="AH749" s="171"/>
      <c r="AI749" s="58">
        <v>1</v>
      </c>
      <c r="AJ749" s="58">
        <v>310</v>
      </c>
      <c r="AK749" s="58">
        <v>0</v>
      </c>
      <c r="AL749" s="111"/>
      <c r="AM749" s="58">
        <v>1</v>
      </c>
      <c r="AN749" s="58">
        <v>20</v>
      </c>
      <c r="AO749" s="58">
        <v>0</v>
      </c>
      <c r="AP749" s="58">
        <v>370</v>
      </c>
      <c r="AQ749" s="58">
        <v>0</v>
      </c>
      <c r="AR749" s="62">
        <v>5.4050000000000001E-2</v>
      </c>
      <c r="AS749" s="58">
        <v>0</v>
      </c>
      <c r="AT749" s="111"/>
      <c r="AU749" s="171"/>
      <c r="AV749" s="58">
        <v>2</v>
      </c>
      <c r="AW749" s="58">
        <v>0</v>
      </c>
      <c r="AX749" s="58">
        <v>2</v>
      </c>
      <c r="AY749" s="171"/>
      <c r="AZ749" s="58">
        <v>1</v>
      </c>
      <c r="BA749" s="58">
        <v>100</v>
      </c>
      <c r="BB749" s="58">
        <v>0</v>
      </c>
      <c r="BC749" s="111"/>
      <c r="BD749" s="58">
        <v>1</v>
      </c>
      <c r="BE749" s="111"/>
      <c r="BF749" s="171"/>
      <c r="BG749" s="58">
        <v>2</v>
      </c>
      <c r="BH749" s="58">
        <v>0</v>
      </c>
      <c r="BI749" s="58">
        <v>2</v>
      </c>
      <c r="BJ749" s="58">
        <v>2</v>
      </c>
      <c r="BK749" s="175"/>
      <c r="BL749" s="61">
        <v>1</v>
      </c>
      <c r="BM749" s="61">
        <v>409</v>
      </c>
      <c r="BN749" s="64">
        <v>0</v>
      </c>
      <c r="BO749" s="112"/>
      <c r="BP749" s="58">
        <v>1</v>
      </c>
      <c r="BQ749" s="175"/>
      <c r="BR749" s="61">
        <v>1</v>
      </c>
      <c r="BS749" s="61">
        <v>408</v>
      </c>
      <c r="BT749" s="64">
        <v>0</v>
      </c>
      <c r="BU749" s="112"/>
      <c r="BV749" s="64">
        <v>1</v>
      </c>
      <c r="BW749" s="112"/>
      <c r="BX749" s="172"/>
      <c r="BY749" s="64">
        <v>3</v>
      </c>
      <c r="BZ749" s="64">
        <v>0</v>
      </c>
      <c r="CA749" s="64">
        <v>3</v>
      </c>
      <c r="CB749" s="65">
        <v>58</v>
      </c>
      <c r="CC749" s="61">
        <v>0</v>
      </c>
      <c r="CD749" s="61">
        <v>382</v>
      </c>
      <c r="CE749" s="64">
        <v>0</v>
      </c>
      <c r="CF749" s="63">
        <v>0.15182999999999999</v>
      </c>
      <c r="CG749" s="58">
        <v>0</v>
      </c>
      <c r="CH749" s="58">
        <v>63</v>
      </c>
      <c r="CI749" s="58">
        <v>0</v>
      </c>
      <c r="CJ749" s="58">
        <v>387</v>
      </c>
      <c r="CK749" s="58">
        <v>0</v>
      </c>
      <c r="CL749" s="63">
        <v>0.16278999999999999</v>
      </c>
      <c r="CM749" s="58">
        <v>0</v>
      </c>
      <c r="CN749" s="112"/>
      <c r="CO749" s="171"/>
      <c r="CP749" s="58">
        <v>0</v>
      </c>
      <c r="CQ749" s="58">
        <v>0</v>
      </c>
      <c r="CR749" s="58">
        <v>0</v>
      </c>
      <c r="CS749" s="64">
        <v>5</v>
      </c>
      <c r="CT749" s="64">
        <v>17</v>
      </c>
      <c r="CU749" s="63">
        <v>0.29411764709999999</v>
      </c>
      <c r="CV749" s="62">
        <v>0.95305164320000002</v>
      </c>
      <c r="CW749" s="62">
        <v>0.29411764709999999</v>
      </c>
      <c r="CX749" s="46">
        <f t="shared" si="117"/>
        <v>0</v>
      </c>
      <c r="CY749" s="60">
        <v>0</v>
      </c>
      <c r="CZ749" s="60">
        <v>0</v>
      </c>
      <c r="DA749" s="46">
        <f t="shared" si="118"/>
        <v>5.8823529419999998</v>
      </c>
      <c r="DB749" s="60">
        <v>0</v>
      </c>
      <c r="DC749" s="60">
        <v>0</v>
      </c>
      <c r="DD749" s="66">
        <v>0</v>
      </c>
      <c r="DE749" s="49">
        <f t="shared" si="119"/>
        <v>0.12718600955675674</v>
      </c>
    </row>
    <row r="750" spans="1:109" x14ac:dyDescent="0.45">
      <c r="A750" s="56" t="s">
        <v>3896</v>
      </c>
      <c r="B750" s="57" t="s">
        <v>3897</v>
      </c>
      <c r="C750" s="56" t="s">
        <v>3898</v>
      </c>
      <c r="D750" s="56" t="s">
        <v>3899</v>
      </c>
      <c r="E750" s="56" t="s">
        <v>3900</v>
      </c>
      <c r="F750" s="56" t="s">
        <v>3322</v>
      </c>
      <c r="G750" s="56" t="s">
        <v>3323</v>
      </c>
      <c r="H750" s="56" t="s">
        <v>142</v>
      </c>
      <c r="I750" s="58">
        <v>0</v>
      </c>
      <c r="J750" s="59">
        <v>100</v>
      </c>
      <c r="K750" s="60">
        <v>2.2530000000000001</v>
      </c>
      <c r="L750" s="47">
        <f>IF(K750&lt;Benchmarks!C$9,0,IF(K750&lt;Benchmarks!D$9,1,IF(K750&lt;Benchmarks!E$9,2,IF(K750&lt;Benchmarks!F$9,3,IF(K750&lt;Benchmarks!G$9,4,IF(K750&lt;Benchmarks!H$9,5,6))))))</f>
        <v>1</v>
      </c>
      <c r="M750" s="62">
        <v>0.70802919710000001</v>
      </c>
      <c r="N750" s="46">
        <f t="shared" si="110"/>
        <v>0.70802919710000001</v>
      </c>
      <c r="O750" s="60">
        <v>0.90100000000000002</v>
      </c>
      <c r="P750" s="47">
        <f>IF(O750&lt;Benchmarks!C$8,0,IF(O750&lt;Benchmarks!D$8,1,IF(O750&lt;Benchmarks!E$8,2,IF(O750&lt;Benchmarks!F$8,3,IF(O750&lt;Benchmarks!G$8,4,IF(O750&lt;Benchmarks!H$8,5,6))))))</f>
        <v>0</v>
      </c>
      <c r="Q750" s="62">
        <v>1</v>
      </c>
      <c r="R750" s="46">
        <f t="shared" si="111"/>
        <v>0</v>
      </c>
      <c r="S750" s="60">
        <v>0.46200000000000002</v>
      </c>
      <c r="T750" s="47">
        <f>IF(S750&lt;Benchmarks!C$7,0,IF(S750&lt;Benchmarks!D$7,1,IF(S750&lt;Benchmarks!E$7,2,IF(S750&lt;Benchmarks!F$7,3,IF(S750&lt;Benchmarks!G$7,4,IF(S750&lt;Benchmarks!H$7,5,6))))))</f>
        <v>4</v>
      </c>
      <c r="U750" s="62">
        <v>1</v>
      </c>
      <c r="V750" s="46">
        <f t="shared" si="112"/>
        <v>4</v>
      </c>
      <c r="W750" s="60">
        <v>3.6150000000000002</v>
      </c>
      <c r="X750" s="44">
        <f>IF(W750&lt;Benchmarks!C$5,0,IF(W750&lt;Benchmarks!D$5,1,IF(W750&lt;Benchmarks!E$5,2,IF(W750&lt;Benchmarks!F$5,3,IF(W750&lt;Benchmarks!G$5,4,IF(W750&lt;Benchmarks!H$5,5,6))))))</f>
        <v>0</v>
      </c>
      <c r="Y750" s="62">
        <v>0.98540145990000005</v>
      </c>
      <c r="Z750" s="46">
        <f t="shared" si="113"/>
        <v>0</v>
      </c>
      <c r="AA750" s="60">
        <v>3.3940000000000001</v>
      </c>
      <c r="AB750" s="44">
        <f>IF(AA750&lt;Benchmarks!C$6,0,IF(AA750&lt;Benchmarks!D$6,1,IF(AA750&lt;Benchmarks!E$6,2,IF(AA750&lt;Benchmarks!F$6,3,IF(AA750&lt;Benchmarks!G$6,4,IF(AA750&lt;Benchmarks!H$6,5,6))))))</f>
        <v>1</v>
      </c>
      <c r="AC750" s="62">
        <v>0.97435897439999997</v>
      </c>
      <c r="AD750" s="46">
        <f t="shared" si="114"/>
        <v>0.97435897439999997</v>
      </c>
      <c r="AE750" s="46">
        <f t="shared" si="115"/>
        <v>5.6823881715000004</v>
      </c>
      <c r="AF750" s="58">
        <v>30</v>
      </c>
      <c r="AG750" s="48">
        <f t="shared" si="116"/>
        <v>0.18941293905000001</v>
      </c>
      <c r="AH750" s="58">
        <v>16</v>
      </c>
      <c r="AI750" s="58">
        <v>0</v>
      </c>
      <c r="AJ750" s="58">
        <v>230</v>
      </c>
      <c r="AK750" s="58">
        <v>0</v>
      </c>
      <c r="AL750" s="62">
        <v>6.9570000000000007E-2</v>
      </c>
      <c r="AM750" s="58">
        <v>0</v>
      </c>
      <c r="AN750" s="171"/>
      <c r="AO750" s="58">
        <v>1</v>
      </c>
      <c r="AP750" s="58">
        <v>241</v>
      </c>
      <c r="AQ750" s="58">
        <v>0</v>
      </c>
      <c r="AR750" s="111"/>
      <c r="AS750" s="58">
        <v>1</v>
      </c>
      <c r="AT750" s="111"/>
      <c r="AU750" s="58">
        <v>2</v>
      </c>
      <c r="AV750" s="58">
        <v>4</v>
      </c>
      <c r="AW750" s="58">
        <v>5</v>
      </c>
      <c r="AX750" s="58">
        <v>5</v>
      </c>
      <c r="AY750" s="58">
        <v>0</v>
      </c>
      <c r="AZ750" s="58">
        <v>0</v>
      </c>
      <c r="BA750" s="58">
        <v>54</v>
      </c>
      <c r="BB750" s="58">
        <v>0</v>
      </c>
      <c r="BC750" s="62">
        <v>0</v>
      </c>
      <c r="BD750" s="58">
        <v>0</v>
      </c>
      <c r="BE750" s="62">
        <v>1.2034250129999999</v>
      </c>
      <c r="BF750" s="58">
        <v>0</v>
      </c>
      <c r="BG750" s="58">
        <v>6</v>
      </c>
      <c r="BH750" s="58">
        <v>6</v>
      </c>
      <c r="BI750" s="58">
        <v>6</v>
      </c>
      <c r="BJ750" s="58">
        <v>6</v>
      </c>
      <c r="BK750" s="175"/>
      <c r="BL750" s="61">
        <v>1</v>
      </c>
      <c r="BM750" s="61">
        <v>275</v>
      </c>
      <c r="BN750" s="64">
        <v>0</v>
      </c>
      <c r="BO750" s="112"/>
      <c r="BP750" s="58">
        <v>1</v>
      </c>
      <c r="BQ750" s="61">
        <v>0</v>
      </c>
      <c r="BR750" s="61">
        <v>0</v>
      </c>
      <c r="BS750" s="61">
        <v>264</v>
      </c>
      <c r="BT750" s="64">
        <v>0</v>
      </c>
      <c r="BU750" s="63">
        <v>0</v>
      </c>
      <c r="BV750" s="64">
        <v>0</v>
      </c>
      <c r="BW750" s="112"/>
      <c r="BX750" s="64">
        <v>2</v>
      </c>
      <c r="BY750" s="64">
        <v>6</v>
      </c>
      <c r="BZ750" s="64">
        <v>6</v>
      </c>
      <c r="CA750" s="64">
        <v>6</v>
      </c>
      <c r="CB750" s="177"/>
      <c r="CC750" s="61">
        <v>1</v>
      </c>
      <c r="CD750" s="61">
        <v>236</v>
      </c>
      <c r="CE750" s="64">
        <v>0</v>
      </c>
      <c r="CF750" s="112"/>
      <c r="CG750" s="58">
        <v>1</v>
      </c>
      <c r="CH750" s="171"/>
      <c r="CI750" s="58">
        <v>1</v>
      </c>
      <c r="CJ750" s="58">
        <v>234</v>
      </c>
      <c r="CK750" s="58">
        <v>0</v>
      </c>
      <c r="CL750" s="112"/>
      <c r="CM750" s="58">
        <v>1</v>
      </c>
      <c r="CN750" s="112"/>
      <c r="CO750" s="171"/>
      <c r="CP750" s="58">
        <v>5</v>
      </c>
      <c r="CQ750" s="58">
        <v>0</v>
      </c>
      <c r="CR750" s="58">
        <v>5</v>
      </c>
      <c r="CS750" s="64">
        <v>17</v>
      </c>
      <c r="CT750" s="64">
        <v>17</v>
      </c>
      <c r="CU750" s="63">
        <v>1</v>
      </c>
      <c r="CV750" s="62">
        <v>1</v>
      </c>
      <c r="CW750" s="62">
        <v>1</v>
      </c>
      <c r="CX750" s="46">
        <f t="shared" si="117"/>
        <v>4.9720896500625003</v>
      </c>
      <c r="CY750" s="60">
        <v>0</v>
      </c>
      <c r="CZ750" s="60">
        <v>0</v>
      </c>
      <c r="DA750" s="46">
        <f t="shared" si="118"/>
        <v>20</v>
      </c>
      <c r="DB750" s="60">
        <v>0</v>
      </c>
      <c r="DC750" s="60">
        <v>0</v>
      </c>
      <c r="DD750" s="66">
        <v>0</v>
      </c>
      <c r="DE750" s="49">
        <f t="shared" si="119"/>
        <v>0.53993707351486486</v>
      </c>
    </row>
    <row r="751" spans="1:109" x14ac:dyDescent="0.45">
      <c r="A751" s="56" t="s">
        <v>3901</v>
      </c>
      <c r="B751" s="57" t="s">
        <v>3902</v>
      </c>
      <c r="C751" s="56" t="s">
        <v>3903</v>
      </c>
      <c r="D751" s="56" t="s">
        <v>3904</v>
      </c>
      <c r="E751" s="56" t="s">
        <v>3905</v>
      </c>
      <c r="F751" s="56" t="s">
        <v>3322</v>
      </c>
      <c r="G751" s="56" t="s">
        <v>3323</v>
      </c>
      <c r="H751" s="56" t="s">
        <v>142</v>
      </c>
      <c r="I751" s="58">
        <v>0</v>
      </c>
      <c r="J751" s="59">
        <v>94</v>
      </c>
      <c r="K751" s="60">
        <v>2.3660000000000001</v>
      </c>
      <c r="L751" s="47">
        <f>IF(K751&lt;Benchmarks!C$9,0,IF(K751&lt;Benchmarks!D$9,1,IF(K751&lt;Benchmarks!E$9,2,IF(K751&lt;Benchmarks!F$9,3,IF(K751&lt;Benchmarks!G$9,4,IF(K751&lt;Benchmarks!H$9,5,6))))))</f>
        <v>2</v>
      </c>
      <c r="M751" s="62">
        <v>0.69343065690000005</v>
      </c>
      <c r="N751" s="46">
        <f t="shared" si="110"/>
        <v>1.3868613138000001</v>
      </c>
      <c r="O751" s="60">
        <v>1.052</v>
      </c>
      <c r="P751" s="47">
        <f>IF(O751&lt;Benchmarks!C$8,0,IF(O751&lt;Benchmarks!D$8,1,IF(O751&lt;Benchmarks!E$8,2,IF(O751&lt;Benchmarks!F$8,3,IF(O751&lt;Benchmarks!G$8,4,IF(O751&lt;Benchmarks!H$8,5,6))))))</f>
        <v>2</v>
      </c>
      <c r="Q751" s="62">
        <v>1</v>
      </c>
      <c r="R751" s="46">
        <f t="shared" si="111"/>
        <v>2</v>
      </c>
      <c r="S751" s="60">
        <v>0.44600000000000001</v>
      </c>
      <c r="T751" s="47">
        <f>IF(S751&lt;Benchmarks!C$7,0,IF(S751&lt;Benchmarks!D$7,1,IF(S751&lt;Benchmarks!E$7,2,IF(S751&lt;Benchmarks!F$7,3,IF(S751&lt;Benchmarks!G$7,4,IF(S751&lt;Benchmarks!H$7,5,6))))))</f>
        <v>3</v>
      </c>
      <c r="U751" s="62">
        <v>1</v>
      </c>
      <c r="V751" s="46">
        <f t="shared" si="112"/>
        <v>3</v>
      </c>
      <c r="W751" s="60">
        <v>3.8650000000000002</v>
      </c>
      <c r="X751" s="44">
        <f>IF(W751&lt;Benchmarks!C$5,0,IF(W751&lt;Benchmarks!D$5,1,IF(W751&lt;Benchmarks!E$5,2,IF(W751&lt;Benchmarks!F$5,3,IF(W751&lt;Benchmarks!G$5,4,IF(W751&lt;Benchmarks!H$5,5,6))))))</f>
        <v>2</v>
      </c>
      <c r="Y751" s="62">
        <v>0.98905109489999998</v>
      </c>
      <c r="Z751" s="46">
        <f t="shared" si="113"/>
        <v>1.9781021898</v>
      </c>
      <c r="AA751" s="60">
        <v>3.6819999999999999</v>
      </c>
      <c r="AB751" s="44">
        <f>IF(AA751&lt;Benchmarks!C$6,0,IF(AA751&lt;Benchmarks!D$6,1,IF(AA751&lt;Benchmarks!E$6,2,IF(AA751&lt;Benchmarks!F$6,3,IF(AA751&lt;Benchmarks!G$6,4,IF(AA751&lt;Benchmarks!H$6,5,6))))))</f>
        <v>3</v>
      </c>
      <c r="AC751" s="62">
        <v>0.9615384615</v>
      </c>
      <c r="AD751" s="46">
        <f t="shared" si="114"/>
        <v>2.8846153845</v>
      </c>
      <c r="AE751" s="46">
        <f t="shared" si="115"/>
        <v>11.2495788881</v>
      </c>
      <c r="AF751" s="58">
        <v>30</v>
      </c>
      <c r="AG751" s="48">
        <f t="shared" si="116"/>
        <v>0.37498596293666669</v>
      </c>
      <c r="AH751" s="58">
        <v>11</v>
      </c>
      <c r="AI751" s="58">
        <v>0</v>
      </c>
      <c r="AJ751" s="58">
        <v>153</v>
      </c>
      <c r="AK751" s="58">
        <v>0</v>
      </c>
      <c r="AL751" s="62">
        <v>7.1900000000000006E-2</v>
      </c>
      <c r="AM751" s="58">
        <v>0</v>
      </c>
      <c r="AN751" s="171"/>
      <c r="AO751" s="58">
        <v>1</v>
      </c>
      <c r="AP751" s="58">
        <v>176</v>
      </c>
      <c r="AQ751" s="58">
        <v>0</v>
      </c>
      <c r="AR751" s="111"/>
      <c r="AS751" s="58">
        <v>1</v>
      </c>
      <c r="AT751" s="111"/>
      <c r="AU751" s="58">
        <v>2</v>
      </c>
      <c r="AV751" s="58">
        <v>4</v>
      </c>
      <c r="AW751" s="58">
        <v>5</v>
      </c>
      <c r="AX751" s="58">
        <v>5</v>
      </c>
      <c r="AY751" s="171"/>
      <c r="AZ751" s="58">
        <v>1</v>
      </c>
      <c r="BA751" s="58">
        <v>44</v>
      </c>
      <c r="BB751" s="58">
        <v>0</v>
      </c>
      <c r="BC751" s="111"/>
      <c r="BD751" s="58">
        <v>1</v>
      </c>
      <c r="BE751" s="111"/>
      <c r="BF751" s="58">
        <v>2</v>
      </c>
      <c r="BG751" s="58">
        <v>5</v>
      </c>
      <c r="BH751" s="58">
        <v>6</v>
      </c>
      <c r="BI751" s="58">
        <v>6</v>
      </c>
      <c r="BJ751" s="58">
        <v>6</v>
      </c>
      <c r="BK751" s="175"/>
      <c r="BL751" s="61">
        <v>1</v>
      </c>
      <c r="BM751" s="61">
        <v>175</v>
      </c>
      <c r="BN751" s="64">
        <v>0</v>
      </c>
      <c r="BO751" s="112"/>
      <c r="BP751" s="58">
        <v>1</v>
      </c>
      <c r="BQ751" s="175"/>
      <c r="BR751" s="61">
        <v>1</v>
      </c>
      <c r="BS751" s="61">
        <v>190</v>
      </c>
      <c r="BT751" s="64">
        <v>0</v>
      </c>
      <c r="BU751" s="112"/>
      <c r="BV751" s="64">
        <v>1</v>
      </c>
      <c r="BW751" s="63">
        <v>7.8740157500000005E-2</v>
      </c>
      <c r="BX751" s="64">
        <v>0</v>
      </c>
      <c r="BY751" s="64">
        <v>3</v>
      </c>
      <c r="BZ751" s="64">
        <v>0</v>
      </c>
      <c r="CA751" s="64">
        <v>3</v>
      </c>
      <c r="CB751" s="65">
        <v>15</v>
      </c>
      <c r="CC751" s="61">
        <v>0</v>
      </c>
      <c r="CD751" s="61">
        <v>129</v>
      </c>
      <c r="CE751" s="64">
        <v>0</v>
      </c>
      <c r="CF751" s="63">
        <v>0.11627999999999999</v>
      </c>
      <c r="CG751" s="58">
        <v>0</v>
      </c>
      <c r="CH751" s="58">
        <v>18</v>
      </c>
      <c r="CI751" s="58">
        <v>0</v>
      </c>
      <c r="CJ751" s="58">
        <v>146</v>
      </c>
      <c r="CK751" s="58">
        <v>0</v>
      </c>
      <c r="CL751" s="63">
        <v>0.12329</v>
      </c>
      <c r="CM751" s="58">
        <v>0</v>
      </c>
      <c r="CN751" s="112"/>
      <c r="CO751" s="171"/>
      <c r="CP751" s="58">
        <v>1</v>
      </c>
      <c r="CQ751" s="58">
        <v>0</v>
      </c>
      <c r="CR751" s="58">
        <v>1</v>
      </c>
      <c r="CS751" s="64">
        <v>10</v>
      </c>
      <c r="CT751" s="64">
        <v>17</v>
      </c>
      <c r="CU751" s="63">
        <v>0.58823529409999997</v>
      </c>
      <c r="CV751" s="62">
        <v>0.93401015229999995</v>
      </c>
      <c r="CW751" s="62">
        <v>0.29411764709999999</v>
      </c>
      <c r="CX751" s="46">
        <f t="shared" si="117"/>
        <v>9.8433815270875016</v>
      </c>
      <c r="CY751" s="60">
        <v>0</v>
      </c>
      <c r="CZ751" s="60">
        <v>0</v>
      </c>
      <c r="DA751" s="46">
        <f t="shared" si="118"/>
        <v>5.8823529419999998</v>
      </c>
      <c r="DB751" s="60">
        <v>0</v>
      </c>
      <c r="DC751" s="60">
        <v>0</v>
      </c>
      <c r="DD751" s="66">
        <v>0</v>
      </c>
      <c r="DE751" s="49">
        <f t="shared" si="119"/>
        <v>0.34001588041270275</v>
      </c>
    </row>
    <row r="752" spans="1:109" x14ac:dyDescent="0.45">
      <c r="A752" s="56" t="s">
        <v>3906</v>
      </c>
      <c r="B752" s="57" t="s">
        <v>3907</v>
      </c>
      <c r="C752" s="56" t="s">
        <v>3908</v>
      </c>
      <c r="D752" s="56" t="s">
        <v>3909</v>
      </c>
      <c r="E752" s="56" t="s">
        <v>3910</v>
      </c>
      <c r="F752" s="56" t="s">
        <v>3322</v>
      </c>
      <c r="G752" s="56" t="s">
        <v>3323</v>
      </c>
      <c r="H752" s="56" t="s">
        <v>142</v>
      </c>
      <c r="I752" s="58">
        <v>0</v>
      </c>
      <c r="J752" s="59">
        <v>66</v>
      </c>
      <c r="K752" s="60">
        <v>3.2080000000000002</v>
      </c>
      <c r="L752" s="47">
        <f>IF(K752&lt;Benchmarks!C$9,0,IF(K752&lt;Benchmarks!D$9,1,IF(K752&lt;Benchmarks!E$9,2,IF(K752&lt;Benchmarks!F$9,3,IF(K752&lt;Benchmarks!G$9,4,IF(K752&lt;Benchmarks!H$9,5,6))))))</f>
        <v>6</v>
      </c>
      <c r="M752" s="62">
        <v>0.99635036499999996</v>
      </c>
      <c r="N752" s="46">
        <f t="shared" si="110"/>
        <v>5.9781021899999995</v>
      </c>
      <c r="O752" s="60">
        <v>1.36</v>
      </c>
      <c r="P752" s="47">
        <f>IF(O752&lt;Benchmarks!C$8,0,IF(O752&lt;Benchmarks!D$8,1,IF(O752&lt;Benchmarks!E$8,2,IF(O752&lt;Benchmarks!F$8,3,IF(O752&lt;Benchmarks!G$8,4,IF(O752&lt;Benchmarks!H$8,5,6))))))</f>
        <v>5</v>
      </c>
      <c r="Q752" s="62">
        <v>1</v>
      </c>
      <c r="R752" s="46">
        <f t="shared" si="111"/>
        <v>5</v>
      </c>
      <c r="S752" s="60">
        <v>0.28399999999999997</v>
      </c>
      <c r="T752" s="47">
        <f>IF(S752&lt;Benchmarks!C$7,0,IF(S752&lt;Benchmarks!D$7,1,IF(S752&lt;Benchmarks!E$7,2,IF(S752&lt;Benchmarks!F$7,3,IF(S752&lt;Benchmarks!G$7,4,IF(S752&lt;Benchmarks!H$7,5,6))))))</f>
        <v>0</v>
      </c>
      <c r="U752" s="62">
        <v>1</v>
      </c>
      <c r="V752" s="46">
        <f t="shared" si="112"/>
        <v>0</v>
      </c>
      <c r="W752" s="60">
        <v>4.8520000000000003</v>
      </c>
      <c r="X752" s="44">
        <f>IF(W752&lt;Benchmarks!C$5,0,IF(W752&lt;Benchmarks!D$5,1,IF(W752&lt;Benchmarks!E$5,2,IF(W752&lt;Benchmarks!F$5,3,IF(W752&lt;Benchmarks!G$5,4,IF(W752&lt;Benchmarks!H$5,5,6))))))</f>
        <v>5</v>
      </c>
      <c r="Y752" s="62">
        <v>0.99635036499999996</v>
      </c>
      <c r="Z752" s="46">
        <f t="shared" si="113"/>
        <v>4.9817518249999999</v>
      </c>
      <c r="AA752" s="60">
        <v>4.3600000000000003</v>
      </c>
      <c r="AB752" s="44">
        <f>IF(AA752&lt;Benchmarks!C$6,0,IF(AA752&lt;Benchmarks!D$6,1,IF(AA752&lt;Benchmarks!E$6,2,IF(AA752&lt;Benchmarks!F$6,3,IF(AA752&lt;Benchmarks!G$6,4,IF(AA752&lt;Benchmarks!H$6,5,6))))))</f>
        <v>5</v>
      </c>
      <c r="AC752" s="62">
        <v>1</v>
      </c>
      <c r="AD752" s="46">
        <f t="shared" si="114"/>
        <v>5</v>
      </c>
      <c r="AE752" s="46">
        <f t="shared" si="115"/>
        <v>20.959854014999998</v>
      </c>
      <c r="AF752" s="58">
        <v>30</v>
      </c>
      <c r="AG752" s="48">
        <f t="shared" si="116"/>
        <v>0.69866180049999993</v>
      </c>
      <c r="AH752" s="171"/>
      <c r="AI752" s="58">
        <v>1</v>
      </c>
      <c r="AJ752" s="58">
        <v>149</v>
      </c>
      <c r="AK752" s="58">
        <v>0</v>
      </c>
      <c r="AL752" s="111"/>
      <c r="AM752" s="58">
        <v>1</v>
      </c>
      <c r="AN752" s="171"/>
      <c r="AO752" s="58">
        <v>1</v>
      </c>
      <c r="AP752" s="58">
        <v>166</v>
      </c>
      <c r="AQ752" s="58">
        <v>0</v>
      </c>
      <c r="AR752" s="111"/>
      <c r="AS752" s="58">
        <v>1</v>
      </c>
      <c r="AT752" s="111"/>
      <c r="AU752" s="171"/>
      <c r="AV752" s="58">
        <v>3</v>
      </c>
      <c r="AW752" s="58">
        <v>0</v>
      </c>
      <c r="AX752" s="58">
        <v>3</v>
      </c>
      <c r="AY752" s="171"/>
      <c r="AZ752" s="58">
        <v>1</v>
      </c>
      <c r="BA752" s="58">
        <v>42</v>
      </c>
      <c r="BB752" s="58">
        <v>0</v>
      </c>
      <c r="BC752" s="111"/>
      <c r="BD752" s="58">
        <v>1</v>
      </c>
      <c r="BE752" s="62">
        <v>0.57734128380000005</v>
      </c>
      <c r="BF752" s="58">
        <v>0</v>
      </c>
      <c r="BG752" s="58">
        <v>5</v>
      </c>
      <c r="BH752" s="58">
        <v>6</v>
      </c>
      <c r="BI752" s="58">
        <v>6</v>
      </c>
      <c r="BJ752" s="58">
        <v>6</v>
      </c>
      <c r="BK752" s="175"/>
      <c r="BL752" s="61">
        <v>1</v>
      </c>
      <c r="BM752" s="61">
        <v>168</v>
      </c>
      <c r="BN752" s="64">
        <v>0</v>
      </c>
      <c r="BO752" s="112"/>
      <c r="BP752" s="58">
        <v>1</v>
      </c>
      <c r="BQ752" s="175"/>
      <c r="BR752" s="61">
        <v>1</v>
      </c>
      <c r="BS752" s="61">
        <v>203</v>
      </c>
      <c r="BT752" s="64">
        <v>0</v>
      </c>
      <c r="BU752" s="112"/>
      <c r="BV752" s="64">
        <v>1</v>
      </c>
      <c r="BW752" s="63">
        <v>0.37925241500000001</v>
      </c>
      <c r="BX752" s="64">
        <v>0</v>
      </c>
      <c r="BY752" s="64">
        <v>0</v>
      </c>
      <c r="BZ752" s="64">
        <v>3</v>
      </c>
      <c r="CA752" s="64">
        <v>3</v>
      </c>
      <c r="CB752" s="65">
        <v>25</v>
      </c>
      <c r="CC752" s="61">
        <v>0</v>
      </c>
      <c r="CD752" s="61">
        <v>163</v>
      </c>
      <c r="CE752" s="64">
        <v>0</v>
      </c>
      <c r="CF752" s="63">
        <v>0.15337000000000001</v>
      </c>
      <c r="CG752" s="58">
        <v>0</v>
      </c>
      <c r="CH752" s="58">
        <v>28</v>
      </c>
      <c r="CI752" s="58">
        <v>0</v>
      </c>
      <c r="CJ752" s="58">
        <v>198</v>
      </c>
      <c r="CK752" s="58">
        <v>0</v>
      </c>
      <c r="CL752" s="63">
        <v>0.14141000000000001</v>
      </c>
      <c r="CM752" s="58">
        <v>0</v>
      </c>
      <c r="CN752" s="63">
        <v>0.1088361088</v>
      </c>
      <c r="CO752" s="58">
        <v>0</v>
      </c>
      <c r="CP752" s="58">
        <v>0</v>
      </c>
      <c r="CQ752" s="58">
        <v>1</v>
      </c>
      <c r="CR752" s="58">
        <v>1</v>
      </c>
      <c r="CS752" s="64">
        <v>10</v>
      </c>
      <c r="CT752" s="64">
        <v>17</v>
      </c>
      <c r="CU752" s="63">
        <v>0.58823529409999997</v>
      </c>
      <c r="CV752" s="62">
        <v>1</v>
      </c>
      <c r="CW752" s="62">
        <v>0.58823529409999997</v>
      </c>
      <c r="CX752" s="46">
        <f t="shared" si="117"/>
        <v>18.339872263124999</v>
      </c>
      <c r="CY752" s="60">
        <v>0</v>
      </c>
      <c r="CZ752" s="60">
        <v>0</v>
      </c>
      <c r="DA752" s="46">
        <f t="shared" si="118"/>
        <v>11.764705881999999</v>
      </c>
      <c r="DB752" s="60">
        <v>0</v>
      </c>
      <c r="DC752" s="60">
        <v>0</v>
      </c>
      <c r="DD752" s="66">
        <v>0</v>
      </c>
      <c r="DE752" s="49">
        <f t="shared" si="119"/>
        <v>0.6509097977324324</v>
      </c>
    </row>
    <row r="753" spans="1:109" x14ac:dyDescent="0.45">
      <c r="A753" s="56" t="s">
        <v>3911</v>
      </c>
      <c r="B753" s="57" t="s">
        <v>3912</v>
      </c>
      <c r="C753" s="56" t="s">
        <v>3913</v>
      </c>
      <c r="D753" s="56" t="s">
        <v>3914</v>
      </c>
      <c r="E753" s="56" t="s">
        <v>3915</v>
      </c>
      <c r="F753" s="56" t="s">
        <v>3322</v>
      </c>
      <c r="G753" s="56" t="s">
        <v>3323</v>
      </c>
      <c r="H753" s="56" t="s">
        <v>142</v>
      </c>
      <c r="I753" s="58">
        <v>0</v>
      </c>
      <c r="J753" s="59">
        <v>70</v>
      </c>
      <c r="K753" s="60">
        <v>2.4279999999999999</v>
      </c>
      <c r="L753" s="47">
        <f>IF(K753&lt;Benchmarks!C$9,0,IF(K753&lt;Benchmarks!D$9,1,IF(K753&lt;Benchmarks!E$9,2,IF(K753&lt;Benchmarks!F$9,3,IF(K753&lt;Benchmarks!G$9,4,IF(K753&lt;Benchmarks!H$9,5,6))))))</f>
        <v>2</v>
      </c>
      <c r="M753" s="62">
        <v>0.78832116789999995</v>
      </c>
      <c r="N753" s="46">
        <f t="shared" si="110"/>
        <v>1.5766423357999999</v>
      </c>
      <c r="O753" s="60">
        <v>1.1100000000000001</v>
      </c>
      <c r="P753" s="47">
        <f>IF(O753&lt;Benchmarks!C$8,0,IF(O753&lt;Benchmarks!D$8,1,IF(O753&lt;Benchmarks!E$8,2,IF(O753&lt;Benchmarks!F$8,3,IF(O753&lt;Benchmarks!G$8,4,IF(O753&lt;Benchmarks!H$8,5,6))))))</f>
        <v>3</v>
      </c>
      <c r="Q753" s="62">
        <v>1</v>
      </c>
      <c r="R753" s="46">
        <f t="shared" si="111"/>
        <v>3</v>
      </c>
      <c r="S753" s="60">
        <v>0.31900000000000001</v>
      </c>
      <c r="T753" s="47">
        <f>IF(S753&lt;Benchmarks!C$7,0,IF(S753&lt;Benchmarks!D$7,1,IF(S753&lt;Benchmarks!E$7,2,IF(S753&lt;Benchmarks!F$7,3,IF(S753&lt;Benchmarks!G$7,4,IF(S753&lt;Benchmarks!H$7,5,6))))))</f>
        <v>1</v>
      </c>
      <c r="U753" s="62">
        <v>1</v>
      </c>
      <c r="V753" s="46">
        <f t="shared" si="112"/>
        <v>1</v>
      </c>
      <c r="W753" s="60">
        <v>3.8570000000000002</v>
      </c>
      <c r="X753" s="44">
        <f>IF(W753&lt;Benchmarks!C$5,0,IF(W753&lt;Benchmarks!D$5,1,IF(W753&lt;Benchmarks!E$5,2,IF(W753&lt;Benchmarks!F$5,3,IF(W753&lt;Benchmarks!G$5,4,IF(W753&lt;Benchmarks!H$5,5,6))))))</f>
        <v>2</v>
      </c>
      <c r="Y753" s="62">
        <v>0.86861313870000001</v>
      </c>
      <c r="Z753" s="46">
        <f t="shared" si="113"/>
        <v>1.7372262774</v>
      </c>
      <c r="AA753" s="60">
        <v>3.6080000000000001</v>
      </c>
      <c r="AB753" s="44">
        <f>IF(AA753&lt;Benchmarks!C$6,0,IF(AA753&lt;Benchmarks!D$6,1,IF(AA753&lt;Benchmarks!E$6,2,IF(AA753&lt;Benchmarks!F$6,3,IF(AA753&lt;Benchmarks!G$6,4,IF(AA753&lt;Benchmarks!H$6,5,6))))))</f>
        <v>3</v>
      </c>
      <c r="AC753" s="62">
        <v>0.67948717950000004</v>
      </c>
      <c r="AD753" s="46">
        <f t="shared" si="114"/>
        <v>2.0384615385</v>
      </c>
      <c r="AE753" s="46">
        <f t="shared" si="115"/>
        <v>9.3523301516999986</v>
      </c>
      <c r="AF753" s="58">
        <v>30</v>
      </c>
      <c r="AG753" s="48">
        <f t="shared" si="116"/>
        <v>0.31174433838999993</v>
      </c>
      <c r="AH753" s="58">
        <v>11</v>
      </c>
      <c r="AI753" s="58">
        <v>0</v>
      </c>
      <c r="AJ753" s="58">
        <v>151</v>
      </c>
      <c r="AK753" s="58">
        <v>0</v>
      </c>
      <c r="AL753" s="62">
        <v>7.2849999999999998E-2</v>
      </c>
      <c r="AM753" s="58">
        <v>0</v>
      </c>
      <c r="AN753" s="58">
        <v>14</v>
      </c>
      <c r="AO753" s="58">
        <v>0</v>
      </c>
      <c r="AP753" s="58">
        <v>200</v>
      </c>
      <c r="AQ753" s="58">
        <v>0</v>
      </c>
      <c r="AR753" s="62">
        <v>7.0000000000000007E-2</v>
      </c>
      <c r="AS753" s="58">
        <v>0</v>
      </c>
      <c r="AT753" s="62">
        <v>4.6652479900000002E-2</v>
      </c>
      <c r="AU753" s="58">
        <v>0</v>
      </c>
      <c r="AV753" s="58">
        <v>1</v>
      </c>
      <c r="AW753" s="58">
        <v>0</v>
      </c>
      <c r="AX753" s="58">
        <v>1</v>
      </c>
      <c r="AY753" s="171"/>
      <c r="AZ753" s="58">
        <v>1</v>
      </c>
      <c r="BA753" s="58">
        <v>59</v>
      </c>
      <c r="BB753" s="58">
        <v>0</v>
      </c>
      <c r="BC753" s="111"/>
      <c r="BD753" s="58">
        <v>1</v>
      </c>
      <c r="BE753" s="111"/>
      <c r="BF753" s="58">
        <v>2</v>
      </c>
      <c r="BG753" s="58">
        <v>4</v>
      </c>
      <c r="BH753" s="58">
        <v>5</v>
      </c>
      <c r="BI753" s="58">
        <v>5</v>
      </c>
      <c r="BJ753" s="58">
        <v>5</v>
      </c>
      <c r="BK753" s="61">
        <v>0</v>
      </c>
      <c r="BL753" s="61">
        <v>0</v>
      </c>
      <c r="BM753" s="61">
        <v>180</v>
      </c>
      <c r="BN753" s="64">
        <v>0</v>
      </c>
      <c r="BO753" s="63">
        <v>0</v>
      </c>
      <c r="BP753" s="58">
        <v>0</v>
      </c>
      <c r="BQ753" s="175"/>
      <c r="BR753" s="61">
        <v>1</v>
      </c>
      <c r="BS753" s="61">
        <v>213</v>
      </c>
      <c r="BT753" s="64">
        <v>0</v>
      </c>
      <c r="BU753" s="112"/>
      <c r="BV753" s="64">
        <v>1</v>
      </c>
      <c r="BW753" s="112"/>
      <c r="BX753" s="172"/>
      <c r="BY753" s="64">
        <v>5</v>
      </c>
      <c r="BZ753" s="64">
        <v>0</v>
      </c>
      <c r="CA753" s="64">
        <v>5</v>
      </c>
      <c r="CB753" s="65">
        <v>14</v>
      </c>
      <c r="CC753" s="61">
        <v>0</v>
      </c>
      <c r="CD753" s="61">
        <v>150</v>
      </c>
      <c r="CE753" s="64">
        <v>0</v>
      </c>
      <c r="CF753" s="63">
        <v>9.3329999999999996E-2</v>
      </c>
      <c r="CG753" s="58">
        <v>0</v>
      </c>
      <c r="CH753" s="58">
        <v>17</v>
      </c>
      <c r="CI753" s="58">
        <v>0</v>
      </c>
      <c r="CJ753" s="58">
        <v>165</v>
      </c>
      <c r="CK753" s="58">
        <v>0</v>
      </c>
      <c r="CL753" s="63">
        <v>0.10303</v>
      </c>
      <c r="CM753" s="58">
        <v>0</v>
      </c>
      <c r="CN753" s="112"/>
      <c r="CO753" s="171"/>
      <c r="CP753" s="58">
        <v>2</v>
      </c>
      <c r="CQ753" s="58">
        <v>0</v>
      </c>
      <c r="CR753" s="58">
        <v>2</v>
      </c>
      <c r="CS753" s="64">
        <v>12</v>
      </c>
      <c r="CT753" s="64">
        <v>17</v>
      </c>
      <c r="CU753" s="63">
        <v>0.70588235290000001</v>
      </c>
      <c r="CV753" s="62">
        <v>0.91703056770000002</v>
      </c>
      <c r="CW753" s="62">
        <v>0.35294117650000001</v>
      </c>
      <c r="CX753" s="46">
        <f t="shared" si="117"/>
        <v>8.1832888827374983</v>
      </c>
      <c r="CY753" s="60">
        <v>0</v>
      </c>
      <c r="CZ753" s="60">
        <v>0</v>
      </c>
      <c r="DA753" s="46">
        <f t="shared" si="118"/>
        <v>7.0588235299999997</v>
      </c>
      <c r="DB753" s="60">
        <v>0</v>
      </c>
      <c r="DC753" s="60">
        <v>0</v>
      </c>
      <c r="DD753" s="66">
        <v>0</v>
      </c>
      <c r="DE753" s="49">
        <f t="shared" si="119"/>
        <v>0.32955918730243239</v>
      </c>
    </row>
    <row r="754" spans="1:109" x14ac:dyDescent="0.45">
      <c r="A754" s="56" t="s">
        <v>3916</v>
      </c>
      <c r="B754" s="57" t="s">
        <v>3917</v>
      </c>
      <c r="C754" s="56" t="s">
        <v>3918</v>
      </c>
      <c r="D754" s="56" t="s">
        <v>3919</v>
      </c>
      <c r="E754" s="56" t="s">
        <v>3920</v>
      </c>
      <c r="F754" s="56" t="s">
        <v>3322</v>
      </c>
      <c r="G754" s="56" t="s">
        <v>3323</v>
      </c>
      <c r="H754" s="56" t="s">
        <v>142</v>
      </c>
      <c r="I754" s="58">
        <v>0</v>
      </c>
      <c r="J754" s="59">
        <v>99</v>
      </c>
      <c r="K754" s="60">
        <v>2.6139999999999999</v>
      </c>
      <c r="L754" s="47">
        <f>IF(K754&lt;Benchmarks!C$9,0,IF(K754&lt;Benchmarks!D$9,1,IF(K754&lt;Benchmarks!E$9,2,IF(K754&lt;Benchmarks!F$9,3,IF(K754&lt;Benchmarks!G$9,4,IF(K754&lt;Benchmarks!H$9,5,6))))))</f>
        <v>4</v>
      </c>
      <c r="M754" s="62">
        <v>0.91970802920000005</v>
      </c>
      <c r="N754" s="46">
        <f t="shared" si="110"/>
        <v>3.6788321168000002</v>
      </c>
      <c r="O754" s="60">
        <v>1.224</v>
      </c>
      <c r="P754" s="47">
        <f>IF(O754&lt;Benchmarks!C$8,0,IF(O754&lt;Benchmarks!D$8,1,IF(O754&lt;Benchmarks!E$8,2,IF(O754&lt;Benchmarks!F$8,3,IF(O754&lt;Benchmarks!G$8,4,IF(O754&lt;Benchmarks!H$8,5,6))))))</f>
        <v>4</v>
      </c>
      <c r="Q754" s="62">
        <v>1</v>
      </c>
      <c r="R754" s="46">
        <f t="shared" si="111"/>
        <v>4</v>
      </c>
      <c r="S754" s="60">
        <v>0.34</v>
      </c>
      <c r="T754" s="47">
        <f>IF(S754&lt;Benchmarks!C$7,0,IF(S754&lt;Benchmarks!D$7,1,IF(S754&lt;Benchmarks!E$7,2,IF(S754&lt;Benchmarks!F$7,3,IF(S754&lt;Benchmarks!G$7,4,IF(S754&lt;Benchmarks!H$7,5,6))))))</f>
        <v>1</v>
      </c>
      <c r="U754" s="62">
        <v>1</v>
      </c>
      <c r="V754" s="46">
        <f t="shared" si="112"/>
        <v>1</v>
      </c>
      <c r="W754" s="60">
        <v>4.1779999999999999</v>
      </c>
      <c r="X754" s="44">
        <f>IF(W754&lt;Benchmarks!C$5,0,IF(W754&lt;Benchmarks!D$5,1,IF(W754&lt;Benchmarks!E$5,2,IF(W754&lt;Benchmarks!F$5,3,IF(W754&lt;Benchmarks!G$5,4,IF(W754&lt;Benchmarks!H$5,5,6))))))</f>
        <v>4</v>
      </c>
      <c r="Y754" s="62">
        <v>0.97810218979999997</v>
      </c>
      <c r="Z754" s="46">
        <f t="shared" si="113"/>
        <v>3.9124087591999999</v>
      </c>
      <c r="AA754" s="60">
        <v>3.7280000000000002</v>
      </c>
      <c r="AB754" s="44">
        <f>IF(AA754&lt;Benchmarks!C$6,0,IF(AA754&lt;Benchmarks!D$6,1,IF(AA754&lt;Benchmarks!E$6,2,IF(AA754&lt;Benchmarks!F$6,3,IF(AA754&lt;Benchmarks!G$6,4,IF(AA754&lt;Benchmarks!H$6,5,6))))))</f>
        <v>3</v>
      </c>
      <c r="AC754" s="62">
        <v>0.9230769231</v>
      </c>
      <c r="AD754" s="46">
        <f t="shared" si="114"/>
        <v>2.7692307693</v>
      </c>
      <c r="AE754" s="46">
        <f t="shared" si="115"/>
        <v>15.360471645300001</v>
      </c>
      <c r="AF754" s="58">
        <v>30</v>
      </c>
      <c r="AG754" s="48">
        <f t="shared" si="116"/>
        <v>0.51201572150999997</v>
      </c>
      <c r="AH754" s="58">
        <v>19</v>
      </c>
      <c r="AI754" s="58">
        <v>0</v>
      </c>
      <c r="AJ754" s="58">
        <v>236</v>
      </c>
      <c r="AK754" s="58">
        <v>0</v>
      </c>
      <c r="AL754" s="62">
        <v>8.0509999999999998E-2</v>
      </c>
      <c r="AM754" s="58">
        <v>0</v>
      </c>
      <c r="AN754" s="58">
        <v>22</v>
      </c>
      <c r="AO754" s="58">
        <v>0</v>
      </c>
      <c r="AP754" s="58">
        <v>245</v>
      </c>
      <c r="AQ754" s="58">
        <v>0</v>
      </c>
      <c r="AR754" s="62">
        <v>8.9800000000000005E-2</v>
      </c>
      <c r="AS754" s="58">
        <v>0</v>
      </c>
      <c r="AT754" s="111"/>
      <c r="AU754" s="171"/>
      <c r="AV754" s="58">
        <v>0</v>
      </c>
      <c r="AW754" s="58">
        <v>0</v>
      </c>
      <c r="AX754" s="58">
        <v>0</v>
      </c>
      <c r="AY754" s="171"/>
      <c r="AZ754" s="58">
        <v>1</v>
      </c>
      <c r="BA754" s="58">
        <v>58</v>
      </c>
      <c r="BB754" s="58">
        <v>0</v>
      </c>
      <c r="BC754" s="111"/>
      <c r="BD754" s="58">
        <v>1</v>
      </c>
      <c r="BE754" s="111"/>
      <c r="BF754" s="171"/>
      <c r="BG754" s="58">
        <v>0</v>
      </c>
      <c r="BH754" s="58">
        <v>0</v>
      </c>
      <c r="BI754" s="58">
        <v>0</v>
      </c>
      <c r="BJ754" s="58">
        <v>0</v>
      </c>
      <c r="BK754" s="175"/>
      <c r="BL754" s="61">
        <v>1</v>
      </c>
      <c r="BM754" s="61">
        <v>257</v>
      </c>
      <c r="BN754" s="64">
        <v>0</v>
      </c>
      <c r="BO754" s="112"/>
      <c r="BP754" s="58">
        <v>1</v>
      </c>
      <c r="BQ754" s="175"/>
      <c r="BR754" s="61">
        <v>1</v>
      </c>
      <c r="BS754" s="61">
        <v>267</v>
      </c>
      <c r="BT754" s="64">
        <v>0</v>
      </c>
      <c r="BU754" s="112"/>
      <c r="BV754" s="64">
        <v>1</v>
      </c>
      <c r="BW754" s="112"/>
      <c r="BX754" s="172"/>
      <c r="BY754" s="64">
        <v>2</v>
      </c>
      <c r="BZ754" s="64">
        <v>0</v>
      </c>
      <c r="CA754" s="64">
        <v>2</v>
      </c>
      <c r="CB754" s="65">
        <v>14</v>
      </c>
      <c r="CC754" s="61">
        <v>0</v>
      </c>
      <c r="CD754" s="61">
        <v>211</v>
      </c>
      <c r="CE754" s="64">
        <v>0</v>
      </c>
      <c r="CF754" s="63">
        <v>6.6350000000000006E-2</v>
      </c>
      <c r="CG754" s="58">
        <v>0</v>
      </c>
      <c r="CH754" s="58">
        <v>17</v>
      </c>
      <c r="CI754" s="58">
        <v>0</v>
      </c>
      <c r="CJ754" s="58">
        <v>225</v>
      </c>
      <c r="CK754" s="58">
        <v>0</v>
      </c>
      <c r="CL754" s="63">
        <v>7.5560000000000002E-2</v>
      </c>
      <c r="CM754" s="58">
        <v>0</v>
      </c>
      <c r="CN754" s="112"/>
      <c r="CO754" s="171"/>
      <c r="CP754" s="58">
        <v>3</v>
      </c>
      <c r="CQ754" s="58">
        <v>0</v>
      </c>
      <c r="CR754" s="58">
        <v>3</v>
      </c>
      <c r="CS754" s="64">
        <v>5</v>
      </c>
      <c r="CT754" s="64">
        <v>17</v>
      </c>
      <c r="CU754" s="63">
        <v>0.29411764709999999</v>
      </c>
      <c r="CV754" s="62">
        <v>0.9592592593</v>
      </c>
      <c r="CW754" s="62">
        <v>0.29411764709999999</v>
      </c>
      <c r="CX754" s="46">
        <f t="shared" si="117"/>
        <v>13.440412689637499</v>
      </c>
      <c r="CY754" s="60">
        <v>0</v>
      </c>
      <c r="CZ754" s="60">
        <v>0</v>
      </c>
      <c r="DA754" s="46">
        <f t="shared" si="118"/>
        <v>5.8823529419999998</v>
      </c>
      <c r="DB754" s="60">
        <v>0</v>
      </c>
      <c r="DC754" s="60">
        <v>0</v>
      </c>
      <c r="DD754" s="66">
        <v>0</v>
      </c>
      <c r="DE754" s="49">
        <f t="shared" si="119"/>
        <v>0.41778952717054052</v>
      </c>
    </row>
    <row r="755" spans="1:109" x14ac:dyDescent="0.45">
      <c r="A755" s="56" t="s">
        <v>3921</v>
      </c>
      <c r="B755" s="57" t="s">
        <v>3922</v>
      </c>
      <c r="C755" s="56" t="s">
        <v>3923</v>
      </c>
      <c r="D755" s="56" t="s">
        <v>3924</v>
      </c>
      <c r="E755" s="56" t="s">
        <v>3925</v>
      </c>
      <c r="F755" s="56" t="s">
        <v>3322</v>
      </c>
      <c r="G755" s="56" t="s">
        <v>3323</v>
      </c>
      <c r="H755" s="56" t="s">
        <v>142</v>
      </c>
      <c r="I755" s="58">
        <v>0</v>
      </c>
      <c r="J755" s="59">
        <v>99</v>
      </c>
      <c r="K755" s="60">
        <v>2.2160000000000002</v>
      </c>
      <c r="L755" s="47">
        <f>IF(K755&lt;Benchmarks!C$9,0,IF(K755&lt;Benchmarks!D$9,1,IF(K755&lt;Benchmarks!E$9,2,IF(K755&lt;Benchmarks!F$9,3,IF(K755&lt;Benchmarks!G$9,4,IF(K755&lt;Benchmarks!H$9,5,6))))))</f>
        <v>1</v>
      </c>
      <c r="M755" s="62">
        <v>0.77737226280000005</v>
      </c>
      <c r="N755" s="46">
        <f t="shared" si="110"/>
        <v>0.77737226280000005</v>
      </c>
      <c r="O755" s="60">
        <v>0.69199999999999995</v>
      </c>
      <c r="P755" s="47">
        <f>IF(O755&lt;Benchmarks!C$8,0,IF(O755&lt;Benchmarks!D$8,1,IF(O755&lt;Benchmarks!E$8,2,IF(O755&lt;Benchmarks!F$8,3,IF(O755&lt;Benchmarks!G$8,4,IF(O755&lt;Benchmarks!H$8,5,6))))))</f>
        <v>0</v>
      </c>
      <c r="Q755" s="62">
        <v>1</v>
      </c>
      <c r="R755" s="46">
        <f t="shared" si="111"/>
        <v>0</v>
      </c>
      <c r="S755" s="60">
        <v>0.19700000000000001</v>
      </c>
      <c r="T755" s="47">
        <f>IF(S755&lt;Benchmarks!C$7,0,IF(S755&lt;Benchmarks!D$7,1,IF(S755&lt;Benchmarks!E$7,2,IF(S755&lt;Benchmarks!F$7,3,IF(S755&lt;Benchmarks!G$7,4,IF(S755&lt;Benchmarks!H$7,5,6))))))</f>
        <v>0</v>
      </c>
      <c r="U755" s="62">
        <v>1</v>
      </c>
      <c r="V755" s="46">
        <f t="shared" si="112"/>
        <v>0</v>
      </c>
      <c r="W755" s="60">
        <v>3.1040000000000001</v>
      </c>
      <c r="X755" s="44">
        <f>IF(W755&lt;Benchmarks!C$5,0,IF(W755&lt;Benchmarks!D$5,1,IF(W755&lt;Benchmarks!E$5,2,IF(W755&lt;Benchmarks!F$5,3,IF(W755&lt;Benchmarks!G$5,4,IF(W755&lt;Benchmarks!H$5,5,6))))))</f>
        <v>0</v>
      </c>
      <c r="Y755" s="62">
        <v>0.63868613139999997</v>
      </c>
      <c r="Z755" s="46">
        <f t="shared" si="113"/>
        <v>0</v>
      </c>
      <c r="AA755" s="60">
        <v>2.9009999999999998</v>
      </c>
      <c r="AB755" s="44">
        <f>IF(AA755&lt;Benchmarks!C$6,0,IF(AA755&lt;Benchmarks!D$6,1,IF(AA755&lt;Benchmarks!E$6,2,IF(AA755&lt;Benchmarks!F$6,3,IF(AA755&lt;Benchmarks!G$6,4,IF(AA755&lt;Benchmarks!H$6,5,6))))))</f>
        <v>0</v>
      </c>
      <c r="AC755" s="62">
        <v>0.5769230769</v>
      </c>
      <c r="AD755" s="46">
        <f t="shared" si="114"/>
        <v>0</v>
      </c>
      <c r="AE755" s="46">
        <f t="shared" si="115"/>
        <v>0.77737226280000005</v>
      </c>
      <c r="AF755" s="58">
        <v>30</v>
      </c>
      <c r="AG755" s="48">
        <f t="shared" si="116"/>
        <v>2.5912408760000002E-2</v>
      </c>
      <c r="AH755" s="58">
        <v>13</v>
      </c>
      <c r="AI755" s="58">
        <v>0</v>
      </c>
      <c r="AJ755" s="58">
        <v>223</v>
      </c>
      <c r="AK755" s="58">
        <v>0</v>
      </c>
      <c r="AL755" s="62">
        <v>5.8299999999999998E-2</v>
      </c>
      <c r="AM755" s="58">
        <v>0</v>
      </c>
      <c r="AN755" s="58">
        <v>16</v>
      </c>
      <c r="AO755" s="58">
        <v>0</v>
      </c>
      <c r="AP755" s="58">
        <v>268</v>
      </c>
      <c r="AQ755" s="58">
        <v>0</v>
      </c>
      <c r="AR755" s="62">
        <v>5.9700000000000003E-2</v>
      </c>
      <c r="AS755" s="58">
        <v>0</v>
      </c>
      <c r="AT755" s="111"/>
      <c r="AU755" s="171"/>
      <c r="AV755" s="58">
        <v>1</v>
      </c>
      <c r="AW755" s="58">
        <v>0</v>
      </c>
      <c r="AX755" s="58">
        <v>1</v>
      </c>
      <c r="AY755" s="171"/>
      <c r="AZ755" s="58">
        <v>1</v>
      </c>
      <c r="BA755" s="58">
        <v>69</v>
      </c>
      <c r="BB755" s="58">
        <v>0</v>
      </c>
      <c r="BC755" s="111"/>
      <c r="BD755" s="58">
        <v>1</v>
      </c>
      <c r="BE755" s="111"/>
      <c r="BF755" s="58">
        <v>2</v>
      </c>
      <c r="BG755" s="58">
        <v>4</v>
      </c>
      <c r="BH755" s="58">
        <v>5</v>
      </c>
      <c r="BI755" s="58">
        <v>5</v>
      </c>
      <c r="BJ755" s="58">
        <v>5</v>
      </c>
      <c r="BK755" s="175"/>
      <c r="BL755" s="61">
        <v>1</v>
      </c>
      <c r="BM755" s="61">
        <v>284</v>
      </c>
      <c r="BN755" s="64">
        <v>0</v>
      </c>
      <c r="BO755" s="112"/>
      <c r="BP755" s="58">
        <v>1</v>
      </c>
      <c r="BQ755" s="175"/>
      <c r="BR755" s="61">
        <v>1</v>
      </c>
      <c r="BS755" s="61">
        <v>305</v>
      </c>
      <c r="BT755" s="64">
        <v>0</v>
      </c>
      <c r="BU755" s="112"/>
      <c r="BV755" s="64">
        <v>1</v>
      </c>
      <c r="BW755" s="112"/>
      <c r="BX755" s="172"/>
      <c r="BY755" s="64">
        <v>2</v>
      </c>
      <c r="BZ755" s="64">
        <v>0</v>
      </c>
      <c r="CA755" s="64">
        <v>2</v>
      </c>
      <c r="CB755" s="65">
        <v>22</v>
      </c>
      <c r="CC755" s="61">
        <v>0</v>
      </c>
      <c r="CD755" s="61">
        <v>268</v>
      </c>
      <c r="CE755" s="64">
        <v>0</v>
      </c>
      <c r="CF755" s="63">
        <v>8.2089999999999996E-2</v>
      </c>
      <c r="CG755" s="58">
        <v>0</v>
      </c>
      <c r="CH755" s="58">
        <v>27</v>
      </c>
      <c r="CI755" s="58">
        <v>0</v>
      </c>
      <c r="CJ755" s="58">
        <v>291</v>
      </c>
      <c r="CK755" s="58">
        <v>0</v>
      </c>
      <c r="CL755" s="63">
        <v>9.2780000000000001E-2</v>
      </c>
      <c r="CM755" s="58">
        <v>0</v>
      </c>
      <c r="CN755" s="112"/>
      <c r="CO755" s="171"/>
      <c r="CP755" s="58">
        <v>2</v>
      </c>
      <c r="CQ755" s="58">
        <v>0</v>
      </c>
      <c r="CR755" s="58">
        <v>2</v>
      </c>
      <c r="CS755" s="64">
        <v>9</v>
      </c>
      <c r="CT755" s="64">
        <v>17</v>
      </c>
      <c r="CU755" s="63">
        <v>0.52941176469999995</v>
      </c>
      <c r="CV755" s="62">
        <v>0.99009900989999999</v>
      </c>
      <c r="CW755" s="62">
        <v>0.52941176469999995</v>
      </c>
      <c r="CX755" s="46">
        <f t="shared" si="117"/>
        <v>0.68020072995000003</v>
      </c>
      <c r="CY755" s="60">
        <v>0</v>
      </c>
      <c r="CZ755" s="60">
        <v>0</v>
      </c>
      <c r="DA755" s="46">
        <f t="shared" si="118"/>
        <v>10.588235293999999</v>
      </c>
      <c r="DB755" s="60">
        <v>0</v>
      </c>
      <c r="DC755" s="60">
        <v>0</v>
      </c>
      <c r="DD755" s="66">
        <v>0</v>
      </c>
      <c r="DE755" s="49">
        <f t="shared" si="119"/>
        <v>0.24364185997729726</v>
      </c>
    </row>
    <row r="756" spans="1:109" x14ac:dyDescent="0.45">
      <c r="A756" s="56" t="s">
        <v>3926</v>
      </c>
      <c r="B756" s="57" t="s">
        <v>3927</v>
      </c>
      <c r="C756" s="56" t="s">
        <v>3928</v>
      </c>
      <c r="D756" s="56" t="s">
        <v>3929</v>
      </c>
      <c r="E756" s="56" t="s">
        <v>3930</v>
      </c>
      <c r="F756" s="56" t="s">
        <v>3322</v>
      </c>
      <c r="G756" s="56" t="s">
        <v>3323</v>
      </c>
      <c r="H756" s="56" t="s">
        <v>142</v>
      </c>
      <c r="I756" s="58">
        <v>0</v>
      </c>
      <c r="J756" s="59">
        <v>135</v>
      </c>
      <c r="K756" s="60">
        <v>1.8560000000000001</v>
      </c>
      <c r="L756" s="47">
        <f>IF(K756&lt;Benchmarks!C$9,0,IF(K756&lt;Benchmarks!D$9,1,IF(K756&lt;Benchmarks!E$9,2,IF(K756&lt;Benchmarks!F$9,3,IF(K756&lt;Benchmarks!G$9,4,IF(K756&lt;Benchmarks!H$9,5,6))))))</f>
        <v>0</v>
      </c>
      <c r="M756" s="62">
        <v>0.66788321169999998</v>
      </c>
      <c r="N756" s="46">
        <f t="shared" si="110"/>
        <v>0</v>
      </c>
      <c r="O756" s="60">
        <v>1.006</v>
      </c>
      <c r="P756" s="47">
        <f>IF(O756&lt;Benchmarks!C$8,0,IF(O756&lt;Benchmarks!D$8,1,IF(O756&lt;Benchmarks!E$8,2,IF(O756&lt;Benchmarks!F$8,3,IF(O756&lt;Benchmarks!G$8,4,IF(O756&lt;Benchmarks!H$8,5,6))))))</f>
        <v>1</v>
      </c>
      <c r="Q756" s="62">
        <v>1</v>
      </c>
      <c r="R756" s="46">
        <f t="shared" si="111"/>
        <v>1</v>
      </c>
      <c r="S756" s="60">
        <v>0.38700000000000001</v>
      </c>
      <c r="T756" s="47">
        <f>IF(S756&lt;Benchmarks!C$7,0,IF(S756&lt;Benchmarks!D$7,1,IF(S756&lt;Benchmarks!E$7,2,IF(S756&lt;Benchmarks!F$7,3,IF(S756&lt;Benchmarks!G$7,4,IF(S756&lt;Benchmarks!H$7,5,6))))))</f>
        <v>2</v>
      </c>
      <c r="U756" s="62">
        <v>1</v>
      </c>
      <c r="V756" s="46">
        <f t="shared" si="112"/>
        <v>2</v>
      </c>
      <c r="W756" s="60">
        <v>3.25</v>
      </c>
      <c r="X756" s="44">
        <f>IF(W756&lt;Benchmarks!C$5,0,IF(W756&lt;Benchmarks!D$5,1,IF(W756&lt;Benchmarks!E$5,2,IF(W756&lt;Benchmarks!F$5,3,IF(W756&lt;Benchmarks!G$5,4,IF(W756&lt;Benchmarks!H$5,5,6))))))</f>
        <v>0</v>
      </c>
      <c r="Y756" s="62">
        <v>1</v>
      </c>
      <c r="Z756" s="46">
        <f t="shared" si="113"/>
        <v>0</v>
      </c>
      <c r="AA756" s="60">
        <v>3.0089999999999999</v>
      </c>
      <c r="AB756" s="44">
        <f>IF(AA756&lt;Benchmarks!C$6,0,IF(AA756&lt;Benchmarks!D$6,1,IF(AA756&lt;Benchmarks!E$6,2,IF(AA756&lt;Benchmarks!F$6,3,IF(AA756&lt;Benchmarks!G$6,4,IF(AA756&lt;Benchmarks!H$6,5,6))))))</f>
        <v>0</v>
      </c>
      <c r="AC756" s="62">
        <v>1</v>
      </c>
      <c r="AD756" s="46">
        <f t="shared" si="114"/>
        <v>0</v>
      </c>
      <c r="AE756" s="46">
        <f t="shared" si="115"/>
        <v>3</v>
      </c>
      <c r="AF756" s="58">
        <v>30</v>
      </c>
      <c r="AG756" s="48">
        <f t="shared" si="116"/>
        <v>0.1</v>
      </c>
      <c r="AH756" s="58">
        <v>0</v>
      </c>
      <c r="AI756" s="58">
        <v>0</v>
      </c>
      <c r="AJ756" s="58">
        <v>375</v>
      </c>
      <c r="AK756" s="58">
        <v>0</v>
      </c>
      <c r="AL756" s="62">
        <v>0</v>
      </c>
      <c r="AM756" s="58">
        <v>0</v>
      </c>
      <c r="AN756" s="58">
        <v>0</v>
      </c>
      <c r="AO756" s="58">
        <v>0</v>
      </c>
      <c r="AP756" s="58">
        <v>422</v>
      </c>
      <c r="AQ756" s="58">
        <v>0</v>
      </c>
      <c r="AR756" s="62">
        <v>0</v>
      </c>
      <c r="AS756" s="58">
        <v>0</v>
      </c>
      <c r="AT756" s="111"/>
      <c r="AU756" s="171"/>
      <c r="AV756" s="58">
        <v>6</v>
      </c>
      <c r="AW756" s="58">
        <v>0</v>
      </c>
      <c r="AX756" s="58">
        <v>6</v>
      </c>
      <c r="AY756" s="58">
        <v>0</v>
      </c>
      <c r="AZ756" s="58">
        <v>0</v>
      </c>
      <c r="BA756" s="58">
        <v>109</v>
      </c>
      <c r="BB756" s="58">
        <v>0</v>
      </c>
      <c r="BC756" s="62">
        <v>0</v>
      </c>
      <c r="BD756" s="58">
        <v>0</v>
      </c>
      <c r="BE756" s="111"/>
      <c r="BF756" s="171"/>
      <c r="BG756" s="58">
        <v>6</v>
      </c>
      <c r="BH756" s="58">
        <v>0</v>
      </c>
      <c r="BI756" s="58">
        <v>6</v>
      </c>
      <c r="BJ756" s="58">
        <v>6</v>
      </c>
      <c r="BK756" s="175"/>
      <c r="BL756" s="61">
        <v>1</v>
      </c>
      <c r="BM756" s="61">
        <v>413</v>
      </c>
      <c r="BN756" s="64">
        <v>0</v>
      </c>
      <c r="BO756" s="112"/>
      <c r="BP756" s="58">
        <v>1</v>
      </c>
      <c r="BQ756" s="175"/>
      <c r="BR756" s="61">
        <v>1</v>
      </c>
      <c r="BS756" s="61">
        <v>450</v>
      </c>
      <c r="BT756" s="64">
        <v>0</v>
      </c>
      <c r="BU756" s="112"/>
      <c r="BV756" s="64">
        <v>1</v>
      </c>
      <c r="BW756" s="63">
        <v>0.69442532690000003</v>
      </c>
      <c r="BX756" s="64">
        <v>0</v>
      </c>
      <c r="BY756" s="64">
        <v>5</v>
      </c>
      <c r="BZ756" s="64">
        <v>6</v>
      </c>
      <c r="CA756" s="64">
        <v>6</v>
      </c>
      <c r="CB756" s="65">
        <v>54</v>
      </c>
      <c r="CC756" s="61">
        <v>0</v>
      </c>
      <c r="CD756" s="61">
        <v>383</v>
      </c>
      <c r="CE756" s="64">
        <v>0</v>
      </c>
      <c r="CF756" s="63">
        <v>0.14099</v>
      </c>
      <c r="CG756" s="58">
        <v>0</v>
      </c>
      <c r="CH756" s="58">
        <v>55</v>
      </c>
      <c r="CI756" s="58">
        <v>0</v>
      </c>
      <c r="CJ756" s="58">
        <v>410</v>
      </c>
      <c r="CK756" s="58">
        <v>0</v>
      </c>
      <c r="CL756" s="63">
        <v>0.13414999999999999</v>
      </c>
      <c r="CM756" s="58">
        <v>0</v>
      </c>
      <c r="CN756" s="63">
        <v>7.0146651599999998E-2</v>
      </c>
      <c r="CO756" s="58">
        <v>0</v>
      </c>
      <c r="CP756" s="58">
        <v>0</v>
      </c>
      <c r="CQ756" s="58">
        <v>0</v>
      </c>
      <c r="CR756" s="58">
        <v>0</v>
      </c>
      <c r="CS756" s="64">
        <v>12</v>
      </c>
      <c r="CT756" s="64">
        <v>17</v>
      </c>
      <c r="CU756" s="63">
        <v>0.70588235290000001</v>
      </c>
      <c r="CV756" s="62">
        <v>0.97592997810000004</v>
      </c>
      <c r="CW756" s="62">
        <v>0.70588235290000001</v>
      </c>
      <c r="CX756" s="46">
        <f t="shared" si="117"/>
        <v>2.625</v>
      </c>
      <c r="CY756" s="60">
        <v>0</v>
      </c>
      <c r="CZ756" s="60">
        <v>0</v>
      </c>
      <c r="DA756" s="46">
        <f t="shared" si="118"/>
        <v>14.117647057999999</v>
      </c>
      <c r="DB756" s="60">
        <v>0</v>
      </c>
      <c r="DC756" s="60">
        <v>0</v>
      </c>
      <c r="DD756" s="66">
        <v>0</v>
      </c>
      <c r="DE756" s="49">
        <f t="shared" si="119"/>
        <v>0.36200317963243239</v>
      </c>
    </row>
    <row r="757" spans="1:109" x14ac:dyDescent="0.45">
      <c r="A757" s="56" t="s">
        <v>3931</v>
      </c>
      <c r="B757" s="57" t="s">
        <v>3932</v>
      </c>
      <c r="C757" s="56" t="s">
        <v>3933</v>
      </c>
      <c r="D757" s="56" t="s">
        <v>3934</v>
      </c>
      <c r="E757" s="56" t="s">
        <v>3935</v>
      </c>
      <c r="F757" s="56" t="s">
        <v>3322</v>
      </c>
      <c r="G757" s="56" t="s">
        <v>3323</v>
      </c>
      <c r="H757" s="56" t="s">
        <v>142</v>
      </c>
      <c r="I757" s="58">
        <v>0</v>
      </c>
      <c r="J757" s="59">
        <v>59</v>
      </c>
      <c r="K757" s="60">
        <v>2.54</v>
      </c>
      <c r="L757" s="47">
        <f>IF(K757&lt;Benchmarks!C$9,0,IF(K757&lt;Benchmarks!D$9,1,IF(K757&lt;Benchmarks!E$9,2,IF(K757&lt;Benchmarks!F$9,3,IF(K757&lt;Benchmarks!G$9,4,IF(K757&lt;Benchmarks!H$9,5,6))))))</f>
        <v>3</v>
      </c>
      <c r="M757" s="62">
        <v>0.98540145990000005</v>
      </c>
      <c r="N757" s="46">
        <f t="shared" si="110"/>
        <v>2.9562043796999999</v>
      </c>
      <c r="O757" s="60">
        <v>1.2569999999999999</v>
      </c>
      <c r="P757" s="47">
        <f>IF(O757&lt;Benchmarks!C$8,0,IF(O757&lt;Benchmarks!D$8,1,IF(O757&lt;Benchmarks!E$8,2,IF(O757&lt;Benchmarks!F$8,3,IF(O757&lt;Benchmarks!G$8,4,IF(O757&lt;Benchmarks!H$8,5,6))))))</f>
        <v>5</v>
      </c>
      <c r="Q757" s="62">
        <v>1</v>
      </c>
      <c r="R757" s="46">
        <f t="shared" si="111"/>
        <v>5</v>
      </c>
      <c r="S757" s="60">
        <v>0.41399999999999998</v>
      </c>
      <c r="T757" s="47">
        <f>IF(S757&lt;Benchmarks!C$7,0,IF(S757&lt;Benchmarks!D$7,1,IF(S757&lt;Benchmarks!E$7,2,IF(S757&lt;Benchmarks!F$7,3,IF(S757&lt;Benchmarks!G$7,4,IF(S757&lt;Benchmarks!H$7,5,6))))))</f>
        <v>3</v>
      </c>
      <c r="U757" s="62">
        <v>1</v>
      </c>
      <c r="V757" s="46">
        <f t="shared" si="112"/>
        <v>3</v>
      </c>
      <c r="W757" s="60">
        <v>4.2110000000000003</v>
      </c>
      <c r="X757" s="44">
        <f>IF(W757&lt;Benchmarks!C$5,0,IF(W757&lt;Benchmarks!D$5,1,IF(W757&lt;Benchmarks!E$5,2,IF(W757&lt;Benchmarks!F$5,3,IF(W757&lt;Benchmarks!G$5,4,IF(W757&lt;Benchmarks!H$5,5,6))))))</f>
        <v>4</v>
      </c>
      <c r="Y757" s="62">
        <v>1</v>
      </c>
      <c r="Z757" s="46">
        <f t="shared" si="113"/>
        <v>4</v>
      </c>
      <c r="AA757" s="60">
        <v>3.7269999999999999</v>
      </c>
      <c r="AB757" s="44">
        <f>IF(AA757&lt;Benchmarks!C$6,0,IF(AA757&lt;Benchmarks!D$6,1,IF(AA757&lt;Benchmarks!E$6,2,IF(AA757&lt;Benchmarks!F$6,3,IF(AA757&lt;Benchmarks!G$6,4,IF(AA757&lt;Benchmarks!H$6,5,6))))))</f>
        <v>3</v>
      </c>
      <c r="AC757" s="62">
        <v>1</v>
      </c>
      <c r="AD757" s="46">
        <f t="shared" si="114"/>
        <v>3</v>
      </c>
      <c r="AE757" s="46">
        <f t="shared" si="115"/>
        <v>17.956204379700001</v>
      </c>
      <c r="AF757" s="58">
        <v>30</v>
      </c>
      <c r="AG757" s="48">
        <f t="shared" si="116"/>
        <v>0.59854014599000005</v>
      </c>
      <c r="AH757" s="58">
        <v>0</v>
      </c>
      <c r="AI757" s="58">
        <v>0</v>
      </c>
      <c r="AJ757" s="58">
        <v>136</v>
      </c>
      <c r="AK757" s="58">
        <v>0</v>
      </c>
      <c r="AL757" s="62">
        <v>0</v>
      </c>
      <c r="AM757" s="58">
        <v>0</v>
      </c>
      <c r="AN757" s="171"/>
      <c r="AO757" s="58">
        <v>1</v>
      </c>
      <c r="AP757" s="58">
        <v>134</v>
      </c>
      <c r="AQ757" s="58">
        <v>0</v>
      </c>
      <c r="AR757" s="111"/>
      <c r="AS757" s="58">
        <v>1</v>
      </c>
      <c r="AT757" s="111"/>
      <c r="AU757" s="171"/>
      <c r="AV757" s="58">
        <v>5</v>
      </c>
      <c r="AW757" s="58">
        <v>0</v>
      </c>
      <c r="AX757" s="58">
        <v>5</v>
      </c>
      <c r="AY757" s="171"/>
      <c r="AZ757" s="58">
        <v>1</v>
      </c>
      <c r="BA757" s="58">
        <v>31</v>
      </c>
      <c r="BB757" s="58">
        <v>0</v>
      </c>
      <c r="BC757" s="111"/>
      <c r="BD757" s="58">
        <v>1</v>
      </c>
      <c r="BE757" s="111"/>
      <c r="BF757" s="171"/>
      <c r="BG757" s="58">
        <v>4</v>
      </c>
      <c r="BH757" s="58">
        <v>0</v>
      </c>
      <c r="BI757" s="58">
        <v>4</v>
      </c>
      <c r="BJ757" s="58">
        <v>5</v>
      </c>
      <c r="BK757" s="61">
        <v>0</v>
      </c>
      <c r="BL757" s="61">
        <v>0</v>
      </c>
      <c r="BM757" s="61">
        <v>181</v>
      </c>
      <c r="BN757" s="64">
        <v>0</v>
      </c>
      <c r="BO757" s="63">
        <v>0</v>
      </c>
      <c r="BP757" s="58">
        <v>0</v>
      </c>
      <c r="BQ757" s="175"/>
      <c r="BR757" s="61">
        <v>1</v>
      </c>
      <c r="BS757" s="61">
        <v>165</v>
      </c>
      <c r="BT757" s="64">
        <v>0</v>
      </c>
      <c r="BU757" s="112"/>
      <c r="BV757" s="64">
        <v>1</v>
      </c>
      <c r="BW757" s="112"/>
      <c r="BX757" s="172"/>
      <c r="BY757" s="64">
        <v>3</v>
      </c>
      <c r="BZ757" s="64">
        <v>0</v>
      </c>
      <c r="CA757" s="64">
        <v>3</v>
      </c>
      <c r="CB757" s="177"/>
      <c r="CC757" s="61">
        <v>1</v>
      </c>
      <c r="CD757" s="61">
        <v>116</v>
      </c>
      <c r="CE757" s="64">
        <v>0</v>
      </c>
      <c r="CF757" s="112"/>
      <c r="CG757" s="58">
        <v>1</v>
      </c>
      <c r="CH757" s="171"/>
      <c r="CI757" s="58">
        <v>1</v>
      </c>
      <c r="CJ757" s="58">
        <v>107</v>
      </c>
      <c r="CK757" s="58">
        <v>0</v>
      </c>
      <c r="CL757" s="112"/>
      <c r="CM757" s="58">
        <v>1</v>
      </c>
      <c r="CN757" s="112"/>
      <c r="CO757" s="171"/>
      <c r="CP757" s="58">
        <v>2</v>
      </c>
      <c r="CQ757" s="58">
        <v>0</v>
      </c>
      <c r="CR757" s="58">
        <v>2</v>
      </c>
      <c r="CS757" s="64">
        <v>10</v>
      </c>
      <c r="CT757" s="64">
        <v>17</v>
      </c>
      <c r="CU757" s="63">
        <v>0.58823529409999997</v>
      </c>
      <c r="CV757" s="62">
        <v>0.96470588239999999</v>
      </c>
      <c r="CW757" s="62">
        <v>0.58823529409999997</v>
      </c>
      <c r="CX757" s="46">
        <f t="shared" si="117"/>
        <v>15.711678832237501</v>
      </c>
      <c r="CY757" s="60">
        <v>0</v>
      </c>
      <c r="CZ757" s="60">
        <v>0</v>
      </c>
      <c r="DA757" s="46">
        <f t="shared" si="118"/>
        <v>11.764705881999999</v>
      </c>
      <c r="DB757" s="60">
        <v>0</v>
      </c>
      <c r="DC757" s="60">
        <v>0</v>
      </c>
      <c r="DD757" s="66">
        <v>0</v>
      </c>
      <c r="DE757" s="49">
        <f t="shared" si="119"/>
        <v>0.59408399382135135</v>
      </c>
    </row>
    <row r="758" spans="1:109" x14ac:dyDescent="0.45">
      <c r="A758" s="56" t="s">
        <v>3936</v>
      </c>
      <c r="B758" s="57" t="s">
        <v>3937</v>
      </c>
      <c r="C758" s="56" t="s">
        <v>3938</v>
      </c>
      <c r="D758" s="56" t="s">
        <v>3939</v>
      </c>
      <c r="E758" s="56" t="s">
        <v>3940</v>
      </c>
      <c r="F758" s="56" t="s">
        <v>3322</v>
      </c>
      <c r="G758" s="56" t="s">
        <v>3323</v>
      </c>
      <c r="H758" s="56" t="s">
        <v>142</v>
      </c>
      <c r="I758" s="58">
        <v>0</v>
      </c>
      <c r="J758" s="59">
        <v>117</v>
      </c>
      <c r="K758" s="60">
        <v>2.1989999999999998</v>
      </c>
      <c r="L758" s="47">
        <f>IF(K758&lt;Benchmarks!C$9,0,IF(K758&lt;Benchmarks!D$9,1,IF(K758&lt;Benchmarks!E$9,2,IF(K758&lt;Benchmarks!F$9,3,IF(K758&lt;Benchmarks!G$9,4,IF(K758&lt;Benchmarks!H$9,5,6))))))</f>
        <v>1</v>
      </c>
      <c r="M758" s="62">
        <v>0.96715328469999995</v>
      </c>
      <c r="N758" s="46">
        <f t="shared" si="110"/>
        <v>0.96715328469999995</v>
      </c>
      <c r="O758" s="60">
        <v>1.2849999999999999</v>
      </c>
      <c r="P758" s="47">
        <f>IF(O758&lt;Benchmarks!C$8,0,IF(O758&lt;Benchmarks!D$8,1,IF(O758&lt;Benchmarks!E$8,2,IF(O758&lt;Benchmarks!F$8,3,IF(O758&lt;Benchmarks!G$8,4,IF(O758&lt;Benchmarks!H$8,5,6))))))</f>
        <v>5</v>
      </c>
      <c r="Q758" s="62">
        <v>1</v>
      </c>
      <c r="R758" s="46">
        <f t="shared" si="111"/>
        <v>5</v>
      </c>
      <c r="S758" s="60">
        <v>0.34799999999999998</v>
      </c>
      <c r="T758" s="47">
        <f>IF(S758&lt;Benchmarks!C$7,0,IF(S758&lt;Benchmarks!D$7,1,IF(S758&lt;Benchmarks!E$7,2,IF(S758&lt;Benchmarks!F$7,3,IF(S758&lt;Benchmarks!G$7,4,IF(S758&lt;Benchmarks!H$7,5,6))))))</f>
        <v>1</v>
      </c>
      <c r="U758" s="62">
        <v>1</v>
      </c>
      <c r="V758" s="46">
        <f t="shared" si="112"/>
        <v>1</v>
      </c>
      <c r="W758" s="60">
        <v>3.8319999999999999</v>
      </c>
      <c r="X758" s="44">
        <f>IF(W758&lt;Benchmarks!C$5,0,IF(W758&lt;Benchmarks!D$5,1,IF(W758&lt;Benchmarks!E$5,2,IF(W758&lt;Benchmarks!F$5,3,IF(W758&lt;Benchmarks!G$5,4,IF(W758&lt;Benchmarks!H$5,5,6))))))</f>
        <v>2</v>
      </c>
      <c r="Y758" s="62">
        <v>1</v>
      </c>
      <c r="Z758" s="46">
        <f t="shared" si="113"/>
        <v>2</v>
      </c>
      <c r="AA758" s="60">
        <v>3.4239999999999999</v>
      </c>
      <c r="AB758" s="44">
        <f>IF(AA758&lt;Benchmarks!C$6,0,IF(AA758&lt;Benchmarks!D$6,1,IF(AA758&lt;Benchmarks!E$6,2,IF(AA758&lt;Benchmarks!F$6,3,IF(AA758&lt;Benchmarks!G$6,4,IF(AA758&lt;Benchmarks!H$6,5,6))))))</f>
        <v>1</v>
      </c>
      <c r="AC758" s="62">
        <v>1</v>
      </c>
      <c r="AD758" s="46">
        <f t="shared" si="114"/>
        <v>1</v>
      </c>
      <c r="AE758" s="46">
        <f t="shared" si="115"/>
        <v>9.9671532847000002</v>
      </c>
      <c r="AF758" s="58">
        <v>30</v>
      </c>
      <c r="AG758" s="48">
        <f t="shared" si="116"/>
        <v>0.33223844282333331</v>
      </c>
      <c r="AH758" s="171"/>
      <c r="AI758" s="58">
        <v>1</v>
      </c>
      <c r="AJ758" s="58">
        <v>332</v>
      </c>
      <c r="AK758" s="58">
        <v>0</v>
      </c>
      <c r="AL758" s="111"/>
      <c r="AM758" s="58">
        <v>1</v>
      </c>
      <c r="AN758" s="58">
        <v>11</v>
      </c>
      <c r="AO758" s="58">
        <v>0</v>
      </c>
      <c r="AP758" s="58">
        <v>355</v>
      </c>
      <c r="AQ758" s="58">
        <v>0</v>
      </c>
      <c r="AR758" s="62">
        <v>3.099E-2</v>
      </c>
      <c r="AS758" s="58">
        <v>0</v>
      </c>
      <c r="AT758" s="111"/>
      <c r="AU758" s="171"/>
      <c r="AV758" s="58">
        <v>4</v>
      </c>
      <c r="AW758" s="58">
        <v>0</v>
      </c>
      <c r="AX758" s="58">
        <v>4</v>
      </c>
      <c r="AY758" s="171"/>
      <c r="AZ758" s="58">
        <v>1</v>
      </c>
      <c r="BA758" s="58">
        <v>90</v>
      </c>
      <c r="BB758" s="58">
        <v>0</v>
      </c>
      <c r="BC758" s="111"/>
      <c r="BD758" s="58">
        <v>1</v>
      </c>
      <c r="BE758" s="111"/>
      <c r="BF758" s="171"/>
      <c r="BG758" s="58">
        <v>2</v>
      </c>
      <c r="BH758" s="58">
        <v>0</v>
      </c>
      <c r="BI758" s="58">
        <v>2</v>
      </c>
      <c r="BJ758" s="58">
        <v>4</v>
      </c>
      <c r="BK758" s="61">
        <v>0</v>
      </c>
      <c r="BL758" s="61">
        <v>0</v>
      </c>
      <c r="BM758" s="61">
        <v>361</v>
      </c>
      <c r="BN758" s="64">
        <v>0</v>
      </c>
      <c r="BO758" s="63">
        <v>0</v>
      </c>
      <c r="BP758" s="58">
        <v>0</v>
      </c>
      <c r="BQ758" s="175"/>
      <c r="BR758" s="61">
        <v>1</v>
      </c>
      <c r="BS758" s="61">
        <v>375</v>
      </c>
      <c r="BT758" s="64">
        <v>0</v>
      </c>
      <c r="BU758" s="112"/>
      <c r="BV758" s="64">
        <v>1</v>
      </c>
      <c r="BW758" s="112"/>
      <c r="BX758" s="172"/>
      <c r="BY758" s="64">
        <v>5</v>
      </c>
      <c r="BZ758" s="64">
        <v>0</v>
      </c>
      <c r="CA758" s="64">
        <v>5</v>
      </c>
      <c r="CB758" s="65">
        <v>13</v>
      </c>
      <c r="CC758" s="61">
        <v>0</v>
      </c>
      <c r="CD758" s="61">
        <v>314</v>
      </c>
      <c r="CE758" s="64">
        <v>0</v>
      </c>
      <c r="CF758" s="63">
        <v>4.1399999999999999E-2</v>
      </c>
      <c r="CG758" s="58">
        <v>0</v>
      </c>
      <c r="CH758" s="171"/>
      <c r="CI758" s="58">
        <v>1</v>
      </c>
      <c r="CJ758" s="58">
        <v>312</v>
      </c>
      <c r="CK758" s="58">
        <v>0</v>
      </c>
      <c r="CL758" s="112"/>
      <c r="CM758" s="58">
        <v>1</v>
      </c>
      <c r="CN758" s="112"/>
      <c r="CO758" s="171"/>
      <c r="CP758" s="58">
        <v>5</v>
      </c>
      <c r="CQ758" s="58">
        <v>0</v>
      </c>
      <c r="CR758" s="58">
        <v>5</v>
      </c>
      <c r="CS758" s="64">
        <v>14</v>
      </c>
      <c r="CT758" s="64">
        <v>17</v>
      </c>
      <c r="CU758" s="63">
        <v>0.82352941180000006</v>
      </c>
      <c r="CV758" s="62">
        <v>0.95396419440000002</v>
      </c>
      <c r="CW758" s="62">
        <v>0.82352941180000006</v>
      </c>
      <c r="CX758" s="46">
        <f t="shared" si="117"/>
        <v>8.7212591241124997</v>
      </c>
      <c r="CY758" s="60">
        <v>0</v>
      </c>
      <c r="CZ758" s="60">
        <v>0</v>
      </c>
      <c r="DA758" s="46">
        <f t="shared" si="118"/>
        <v>16.470588236000001</v>
      </c>
      <c r="DB758" s="60">
        <v>0</v>
      </c>
      <c r="DC758" s="60">
        <v>0</v>
      </c>
      <c r="DD758" s="66">
        <v>0</v>
      </c>
      <c r="DE758" s="49">
        <f t="shared" si="119"/>
        <v>0.54468859157000005</v>
      </c>
    </row>
    <row r="759" spans="1:109" x14ac:dyDescent="0.45">
      <c r="A759" s="56" t="s">
        <v>3941</v>
      </c>
      <c r="B759" s="57" t="s">
        <v>3942</v>
      </c>
      <c r="C759" s="56" t="s">
        <v>3943</v>
      </c>
      <c r="D759" s="56" t="s">
        <v>3944</v>
      </c>
      <c r="E759" s="56" t="s">
        <v>3945</v>
      </c>
      <c r="F759" s="56" t="s">
        <v>3322</v>
      </c>
      <c r="G759" s="56" t="s">
        <v>3640</v>
      </c>
      <c r="H759" s="56" t="s">
        <v>142</v>
      </c>
      <c r="I759" s="58">
        <v>0</v>
      </c>
      <c r="J759" s="59">
        <v>160</v>
      </c>
      <c r="K759" s="60">
        <v>2.4990000000000001</v>
      </c>
      <c r="L759" s="47">
        <f>IF(K759&lt;Benchmarks!C$9,0,IF(K759&lt;Benchmarks!D$9,1,IF(K759&lt;Benchmarks!E$9,2,IF(K759&lt;Benchmarks!F$9,3,IF(K759&lt;Benchmarks!G$9,4,IF(K759&lt;Benchmarks!H$9,5,6))))))</f>
        <v>3</v>
      </c>
      <c r="M759" s="62">
        <v>0.94525547450000003</v>
      </c>
      <c r="N759" s="46">
        <f t="shared" si="110"/>
        <v>2.8357664235</v>
      </c>
      <c r="O759" s="60">
        <v>1.1180000000000001</v>
      </c>
      <c r="P759" s="47">
        <f>IF(O759&lt;Benchmarks!C$8,0,IF(O759&lt;Benchmarks!D$8,1,IF(O759&lt;Benchmarks!E$8,2,IF(O759&lt;Benchmarks!F$8,3,IF(O759&lt;Benchmarks!G$8,4,IF(O759&lt;Benchmarks!H$8,5,6))))))</f>
        <v>3</v>
      </c>
      <c r="Q759" s="62">
        <v>1</v>
      </c>
      <c r="R759" s="46">
        <f t="shared" si="111"/>
        <v>3</v>
      </c>
      <c r="S759" s="60">
        <v>0.29899999999999999</v>
      </c>
      <c r="T759" s="47">
        <f>IF(S759&lt;Benchmarks!C$7,0,IF(S759&lt;Benchmarks!D$7,1,IF(S759&lt;Benchmarks!E$7,2,IF(S759&lt;Benchmarks!F$7,3,IF(S759&lt;Benchmarks!G$7,4,IF(S759&lt;Benchmarks!H$7,5,6))))))</f>
        <v>0</v>
      </c>
      <c r="U759" s="62">
        <v>1</v>
      </c>
      <c r="V759" s="46">
        <f t="shared" si="112"/>
        <v>0</v>
      </c>
      <c r="W759" s="60">
        <v>3.9159999999999999</v>
      </c>
      <c r="X759" s="44">
        <f>IF(W759&lt;Benchmarks!C$5,0,IF(W759&lt;Benchmarks!D$5,1,IF(W759&lt;Benchmarks!E$5,2,IF(W759&lt;Benchmarks!F$5,3,IF(W759&lt;Benchmarks!G$5,4,IF(W759&lt;Benchmarks!H$5,5,6))))))</f>
        <v>2</v>
      </c>
      <c r="Y759" s="62">
        <v>0.99270072990000002</v>
      </c>
      <c r="Z759" s="46">
        <f t="shared" si="113"/>
        <v>1.9854014598</v>
      </c>
      <c r="AA759" s="60">
        <v>3.6480000000000001</v>
      </c>
      <c r="AB759" s="44">
        <f>IF(AA759&lt;Benchmarks!C$6,0,IF(AA759&lt;Benchmarks!D$6,1,IF(AA759&lt;Benchmarks!E$6,2,IF(AA759&lt;Benchmarks!F$6,3,IF(AA759&lt;Benchmarks!G$6,4,IF(AA759&lt;Benchmarks!H$6,5,6))))))</f>
        <v>3</v>
      </c>
      <c r="AC759" s="62">
        <v>0.97435897439999997</v>
      </c>
      <c r="AD759" s="46">
        <f t="shared" si="114"/>
        <v>2.9230769232</v>
      </c>
      <c r="AE759" s="46">
        <f t="shared" si="115"/>
        <v>10.744244806499999</v>
      </c>
      <c r="AF759" s="58">
        <v>30</v>
      </c>
      <c r="AG759" s="48">
        <f t="shared" si="116"/>
        <v>0.35814149354999997</v>
      </c>
      <c r="AH759" s="171"/>
      <c r="AI759" s="58">
        <v>1</v>
      </c>
      <c r="AJ759" s="58">
        <v>418</v>
      </c>
      <c r="AK759" s="58">
        <v>0</v>
      </c>
      <c r="AL759" s="111"/>
      <c r="AM759" s="58">
        <v>1</v>
      </c>
      <c r="AN759" s="58">
        <v>23</v>
      </c>
      <c r="AO759" s="58">
        <v>0</v>
      </c>
      <c r="AP759" s="58">
        <v>435</v>
      </c>
      <c r="AQ759" s="58">
        <v>0</v>
      </c>
      <c r="AR759" s="62">
        <v>5.287E-2</v>
      </c>
      <c r="AS759" s="58">
        <v>0</v>
      </c>
      <c r="AT759" s="111"/>
      <c r="AU759" s="171"/>
      <c r="AV759" s="58">
        <v>2</v>
      </c>
      <c r="AW759" s="58">
        <v>0</v>
      </c>
      <c r="AX759" s="58">
        <v>2</v>
      </c>
      <c r="AY759" s="171"/>
      <c r="AZ759" s="58">
        <v>1</v>
      </c>
      <c r="BA759" s="58">
        <v>112</v>
      </c>
      <c r="BB759" s="58">
        <v>0</v>
      </c>
      <c r="BC759" s="111"/>
      <c r="BD759" s="58">
        <v>1</v>
      </c>
      <c r="BE759" s="111"/>
      <c r="BF759" s="171"/>
      <c r="BG759" s="58">
        <v>1</v>
      </c>
      <c r="BH759" s="58">
        <v>0</v>
      </c>
      <c r="BI759" s="58">
        <v>1</v>
      </c>
      <c r="BJ759" s="58">
        <v>2</v>
      </c>
      <c r="BK759" s="175"/>
      <c r="BL759" s="61">
        <v>1</v>
      </c>
      <c r="BM759" s="61">
        <v>465</v>
      </c>
      <c r="BN759" s="64">
        <v>0</v>
      </c>
      <c r="BO759" s="112"/>
      <c r="BP759" s="58">
        <v>1</v>
      </c>
      <c r="BQ759" s="175"/>
      <c r="BR759" s="61">
        <v>1</v>
      </c>
      <c r="BS759" s="61">
        <v>480</v>
      </c>
      <c r="BT759" s="64">
        <v>0</v>
      </c>
      <c r="BU759" s="112"/>
      <c r="BV759" s="64">
        <v>1</v>
      </c>
      <c r="BW759" s="63">
        <v>0.51550387600000003</v>
      </c>
      <c r="BX759" s="64">
        <v>0</v>
      </c>
      <c r="BY759" s="64">
        <v>4</v>
      </c>
      <c r="BZ759" s="64">
        <v>5</v>
      </c>
      <c r="CA759" s="64">
        <v>5</v>
      </c>
      <c r="CB759" s="65">
        <v>42</v>
      </c>
      <c r="CC759" s="61">
        <v>0</v>
      </c>
      <c r="CD759" s="61">
        <v>453</v>
      </c>
      <c r="CE759" s="64">
        <v>0</v>
      </c>
      <c r="CF759" s="63">
        <v>9.2719999999999997E-2</v>
      </c>
      <c r="CG759" s="58">
        <v>0</v>
      </c>
      <c r="CH759" s="58">
        <v>32</v>
      </c>
      <c r="CI759" s="58">
        <v>0</v>
      </c>
      <c r="CJ759" s="58">
        <v>459</v>
      </c>
      <c r="CK759" s="58">
        <v>0</v>
      </c>
      <c r="CL759" s="63">
        <v>6.9720000000000004E-2</v>
      </c>
      <c r="CM759" s="58">
        <v>0</v>
      </c>
      <c r="CN759" s="63">
        <v>0.46709991880000001</v>
      </c>
      <c r="CO759" s="58">
        <v>0</v>
      </c>
      <c r="CP759" s="58">
        <v>3</v>
      </c>
      <c r="CQ759" s="58">
        <v>4</v>
      </c>
      <c r="CR759" s="58">
        <v>4</v>
      </c>
      <c r="CS759" s="64">
        <v>11</v>
      </c>
      <c r="CT759" s="64">
        <v>17</v>
      </c>
      <c r="CU759" s="63">
        <v>0.64705882349999999</v>
      </c>
      <c r="CV759" s="62">
        <v>0.97736625509999997</v>
      </c>
      <c r="CW759" s="62">
        <v>0.64705882349999999</v>
      </c>
      <c r="CX759" s="46">
        <f t="shared" si="117"/>
        <v>9.4012142056874985</v>
      </c>
      <c r="CY759" s="60">
        <v>0</v>
      </c>
      <c r="CZ759" s="60">
        <v>0</v>
      </c>
      <c r="DA759" s="46">
        <f t="shared" si="118"/>
        <v>12.94117647</v>
      </c>
      <c r="DB759" s="60">
        <v>0</v>
      </c>
      <c r="DC759" s="60">
        <v>0</v>
      </c>
      <c r="DD759" s="66">
        <v>0</v>
      </c>
      <c r="DE759" s="49">
        <f t="shared" si="119"/>
        <v>0.48307871731216212</v>
      </c>
    </row>
    <row r="760" spans="1:109" x14ac:dyDescent="0.45">
      <c r="A760" s="56" t="s">
        <v>3946</v>
      </c>
      <c r="B760" s="57" t="s">
        <v>3947</v>
      </c>
      <c r="C760" s="56" t="s">
        <v>3948</v>
      </c>
      <c r="D760" s="56" t="s">
        <v>3949</v>
      </c>
      <c r="E760" s="56" t="s">
        <v>3950</v>
      </c>
      <c r="F760" s="56" t="s">
        <v>3322</v>
      </c>
      <c r="G760" s="56" t="s">
        <v>3640</v>
      </c>
      <c r="H760" s="56" t="s">
        <v>142</v>
      </c>
      <c r="I760" s="58">
        <v>0</v>
      </c>
      <c r="J760" s="59">
        <v>162</v>
      </c>
      <c r="K760" s="60">
        <v>2.827</v>
      </c>
      <c r="L760" s="47">
        <f>IF(K760&lt;Benchmarks!C$9,0,IF(K760&lt;Benchmarks!D$9,1,IF(K760&lt;Benchmarks!E$9,2,IF(K760&lt;Benchmarks!F$9,3,IF(K760&lt;Benchmarks!G$9,4,IF(K760&lt;Benchmarks!H$9,5,6))))))</f>
        <v>5</v>
      </c>
      <c r="M760" s="62">
        <v>0.99635036499999996</v>
      </c>
      <c r="N760" s="46">
        <f t="shared" si="110"/>
        <v>4.9817518249999999</v>
      </c>
      <c r="O760" s="60">
        <v>1.099</v>
      </c>
      <c r="P760" s="47">
        <f>IF(O760&lt;Benchmarks!C$8,0,IF(O760&lt;Benchmarks!D$8,1,IF(O760&lt;Benchmarks!E$8,2,IF(O760&lt;Benchmarks!F$8,3,IF(O760&lt;Benchmarks!G$8,4,IF(O760&lt;Benchmarks!H$8,5,6))))))</f>
        <v>2</v>
      </c>
      <c r="Q760" s="62">
        <v>1</v>
      </c>
      <c r="R760" s="46">
        <f t="shared" si="111"/>
        <v>2</v>
      </c>
      <c r="S760" s="60">
        <v>0.27800000000000002</v>
      </c>
      <c r="T760" s="47">
        <f>IF(S760&lt;Benchmarks!C$7,0,IF(S760&lt;Benchmarks!D$7,1,IF(S760&lt;Benchmarks!E$7,2,IF(S760&lt;Benchmarks!F$7,3,IF(S760&lt;Benchmarks!G$7,4,IF(S760&lt;Benchmarks!H$7,5,6))))))</f>
        <v>0</v>
      </c>
      <c r="U760" s="62">
        <v>1</v>
      </c>
      <c r="V760" s="46">
        <f t="shared" si="112"/>
        <v>0</v>
      </c>
      <c r="W760" s="60">
        <v>4.2039999999999997</v>
      </c>
      <c r="X760" s="44">
        <f>IF(W760&lt;Benchmarks!C$5,0,IF(W760&lt;Benchmarks!D$5,1,IF(W760&lt;Benchmarks!E$5,2,IF(W760&lt;Benchmarks!F$5,3,IF(W760&lt;Benchmarks!G$5,4,IF(W760&lt;Benchmarks!H$5,5,6))))))</f>
        <v>4</v>
      </c>
      <c r="Y760" s="62">
        <v>0.99270072990000002</v>
      </c>
      <c r="Z760" s="46">
        <f t="shared" si="113"/>
        <v>3.9708029196000001</v>
      </c>
      <c r="AA760" s="60">
        <v>3.8410000000000002</v>
      </c>
      <c r="AB760" s="44">
        <f>IF(AA760&lt;Benchmarks!C$6,0,IF(AA760&lt;Benchmarks!D$6,1,IF(AA760&lt;Benchmarks!E$6,2,IF(AA760&lt;Benchmarks!F$6,3,IF(AA760&lt;Benchmarks!G$6,4,IF(AA760&lt;Benchmarks!H$6,5,6))))))</f>
        <v>4</v>
      </c>
      <c r="AC760" s="62">
        <v>0.97435897439999997</v>
      </c>
      <c r="AD760" s="46">
        <f t="shared" si="114"/>
        <v>3.8974358975999999</v>
      </c>
      <c r="AE760" s="46">
        <f t="shared" si="115"/>
        <v>14.8499906422</v>
      </c>
      <c r="AF760" s="58">
        <v>30</v>
      </c>
      <c r="AG760" s="48">
        <f t="shared" si="116"/>
        <v>0.49499968807333333</v>
      </c>
      <c r="AH760" s="171"/>
      <c r="AI760" s="58">
        <v>1</v>
      </c>
      <c r="AJ760" s="58">
        <v>403</v>
      </c>
      <c r="AK760" s="58">
        <v>0</v>
      </c>
      <c r="AL760" s="111"/>
      <c r="AM760" s="58">
        <v>1</v>
      </c>
      <c r="AN760" s="171"/>
      <c r="AO760" s="58">
        <v>1</v>
      </c>
      <c r="AP760" s="58">
        <v>429</v>
      </c>
      <c r="AQ760" s="58">
        <v>0</v>
      </c>
      <c r="AR760" s="111"/>
      <c r="AS760" s="58">
        <v>1</v>
      </c>
      <c r="AT760" s="111"/>
      <c r="AU760" s="171"/>
      <c r="AV760" s="58">
        <v>6</v>
      </c>
      <c r="AW760" s="58">
        <v>0</v>
      </c>
      <c r="AX760" s="58">
        <v>6</v>
      </c>
      <c r="AY760" s="58">
        <v>0</v>
      </c>
      <c r="AZ760" s="58">
        <v>0</v>
      </c>
      <c r="BA760" s="58">
        <v>107</v>
      </c>
      <c r="BB760" s="58">
        <v>0</v>
      </c>
      <c r="BC760" s="62">
        <v>0</v>
      </c>
      <c r="BD760" s="58">
        <v>0</v>
      </c>
      <c r="BE760" s="111"/>
      <c r="BF760" s="171"/>
      <c r="BG760" s="58">
        <v>6</v>
      </c>
      <c r="BH760" s="58">
        <v>0</v>
      </c>
      <c r="BI760" s="58">
        <v>6</v>
      </c>
      <c r="BJ760" s="58">
        <v>6</v>
      </c>
      <c r="BK760" s="175"/>
      <c r="BL760" s="61">
        <v>1</v>
      </c>
      <c r="BM760" s="61">
        <v>458</v>
      </c>
      <c r="BN760" s="64">
        <v>0</v>
      </c>
      <c r="BO760" s="112"/>
      <c r="BP760" s="58">
        <v>1</v>
      </c>
      <c r="BQ760" s="61">
        <v>12</v>
      </c>
      <c r="BR760" s="61">
        <v>0</v>
      </c>
      <c r="BS760" s="61">
        <v>460</v>
      </c>
      <c r="BT760" s="64">
        <v>0</v>
      </c>
      <c r="BU760" s="63">
        <v>2.6089999999999999E-2</v>
      </c>
      <c r="BV760" s="64">
        <v>0</v>
      </c>
      <c r="BW760" s="112"/>
      <c r="BX760" s="172"/>
      <c r="BY760" s="64">
        <v>0</v>
      </c>
      <c r="BZ760" s="64">
        <v>0</v>
      </c>
      <c r="CA760" s="64">
        <v>0</v>
      </c>
      <c r="CB760" s="65">
        <v>20</v>
      </c>
      <c r="CC760" s="61">
        <v>0</v>
      </c>
      <c r="CD760" s="61">
        <v>420</v>
      </c>
      <c r="CE760" s="64">
        <v>0</v>
      </c>
      <c r="CF760" s="63">
        <v>4.7620000000000003E-2</v>
      </c>
      <c r="CG760" s="58">
        <v>0</v>
      </c>
      <c r="CH760" s="171"/>
      <c r="CI760" s="58">
        <v>1</v>
      </c>
      <c r="CJ760" s="58">
        <v>430</v>
      </c>
      <c r="CK760" s="58">
        <v>0</v>
      </c>
      <c r="CL760" s="112"/>
      <c r="CM760" s="58">
        <v>1</v>
      </c>
      <c r="CN760" s="112"/>
      <c r="CO760" s="58">
        <v>2</v>
      </c>
      <c r="CP760" s="58">
        <v>5</v>
      </c>
      <c r="CQ760" s="58">
        <v>5</v>
      </c>
      <c r="CR760" s="58">
        <v>5</v>
      </c>
      <c r="CS760" s="64">
        <v>11</v>
      </c>
      <c r="CT760" s="64">
        <v>17</v>
      </c>
      <c r="CU760" s="63">
        <v>0.64705882349999999</v>
      </c>
      <c r="CV760" s="62">
        <v>0.99344978169999998</v>
      </c>
      <c r="CW760" s="62">
        <v>0.64705882349999999</v>
      </c>
      <c r="CX760" s="46">
        <f t="shared" si="117"/>
        <v>12.993741811925</v>
      </c>
      <c r="CY760" s="60">
        <v>0</v>
      </c>
      <c r="CZ760" s="60">
        <v>0</v>
      </c>
      <c r="DA760" s="46">
        <f t="shared" si="118"/>
        <v>12.94117647</v>
      </c>
      <c r="DB760" s="60">
        <v>0</v>
      </c>
      <c r="DC760" s="60">
        <v>0</v>
      </c>
      <c r="DD760" s="66">
        <v>0</v>
      </c>
      <c r="DE760" s="49">
        <f t="shared" si="119"/>
        <v>0.56075498987945949</v>
      </c>
    </row>
    <row r="761" spans="1:109" x14ac:dyDescent="0.45">
      <c r="A761" s="56" t="s">
        <v>3951</v>
      </c>
      <c r="B761" s="57" t="s">
        <v>3952</v>
      </c>
      <c r="C761" s="56" t="s">
        <v>3953</v>
      </c>
      <c r="D761" s="56" t="s">
        <v>3954</v>
      </c>
      <c r="E761" s="56" t="s">
        <v>3955</v>
      </c>
      <c r="F761" s="56" t="s">
        <v>3322</v>
      </c>
      <c r="G761" s="56" t="s">
        <v>3323</v>
      </c>
      <c r="H761" s="56" t="s">
        <v>142</v>
      </c>
      <c r="I761" s="58">
        <v>0</v>
      </c>
      <c r="J761" s="59">
        <v>99</v>
      </c>
      <c r="K761" s="60">
        <v>2.105</v>
      </c>
      <c r="L761" s="47">
        <f>IF(K761&lt;Benchmarks!C$9,0,IF(K761&lt;Benchmarks!D$9,1,IF(K761&lt;Benchmarks!E$9,2,IF(K761&lt;Benchmarks!F$9,3,IF(K761&lt;Benchmarks!G$9,4,IF(K761&lt;Benchmarks!H$9,5,6))))))</f>
        <v>0</v>
      </c>
      <c r="M761" s="62">
        <v>0.24452554739999999</v>
      </c>
      <c r="N761" s="46">
        <f t="shared" si="110"/>
        <v>0</v>
      </c>
      <c r="O761" s="60">
        <v>1.103</v>
      </c>
      <c r="P761" s="47">
        <f>IF(O761&lt;Benchmarks!C$8,0,IF(O761&lt;Benchmarks!D$8,1,IF(O761&lt;Benchmarks!E$8,2,IF(O761&lt;Benchmarks!F$8,3,IF(O761&lt;Benchmarks!G$8,4,IF(O761&lt;Benchmarks!H$8,5,6))))))</f>
        <v>2</v>
      </c>
      <c r="Q761" s="62">
        <v>1</v>
      </c>
      <c r="R761" s="46">
        <f t="shared" si="111"/>
        <v>2</v>
      </c>
      <c r="S761" s="60">
        <v>0.437</v>
      </c>
      <c r="T761" s="47">
        <f>IF(S761&lt;Benchmarks!C$7,0,IF(S761&lt;Benchmarks!D$7,1,IF(S761&lt;Benchmarks!E$7,2,IF(S761&lt;Benchmarks!F$7,3,IF(S761&lt;Benchmarks!G$7,4,IF(S761&lt;Benchmarks!H$7,5,6))))))</f>
        <v>3</v>
      </c>
      <c r="U761" s="62">
        <v>1</v>
      </c>
      <c r="V761" s="46">
        <f t="shared" si="112"/>
        <v>3</v>
      </c>
      <c r="W761" s="60">
        <v>3.6440000000000001</v>
      </c>
      <c r="X761" s="44">
        <f>IF(W761&lt;Benchmarks!C$5,0,IF(W761&lt;Benchmarks!D$5,1,IF(W761&lt;Benchmarks!E$5,2,IF(W761&lt;Benchmarks!F$5,3,IF(W761&lt;Benchmarks!G$5,4,IF(W761&lt;Benchmarks!H$5,5,6))))))</f>
        <v>1</v>
      </c>
      <c r="Y761" s="62">
        <v>0.55839416060000002</v>
      </c>
      <c r="Z761" s="46">
        <f t="shared" si="113"/>
        <v>0.55839416060000002</v>
      </c>
      <c r="AA761" s="60">
        <v>3.15</v>
      </c>
      <c r="AB761" s="44">
        <f>IF(AA761&lt;Benchmarks!C$6,0,IF(AA761&lt;Benchmarks!D$6,1,IF(AA761&lt;Benchmarks!E$6,2,IF(AA761&lt;Benchmarks!F$6,3,IF(AA761&lt;Benchmarks!G$6,4,IF(AA761&lt;Benchmarks!H$6,5,6))))))</f>
        <v>0</v>
      </c>
      <c r="AC761" s="62">
        <v>0.29487179489999998</v>
      </c>
      <c r="AD761" s="46">
        <f t="shared" si="114"/>
        <v>0</v>
      </c>
      <c r="AE761" s="46">
        <f t="shared" si="115"/>
        <v>5.5583941605999998</v>
      </c>
      <c r="AF761" s="58">
        <v>30</v>
      </c>
      <c r="AG761" s="48">
        <f t="shared" si="116"/>
        <v>0.18527980535333333</v>
      </c>
      <c r="AH761" s="171"/>
      <c r="AI761" s="58">
        <v>1</v>
      </c>
      <c r="AJ761" s="58">
        <v>101</v>
      </c>
      <c r="AK761" s="58">
        <v>0</v>
      </c>
      <c r="AL761" s="111"/>
      <c r="AM761" s="58">
        <v>1</v>
      </c>
      <c r="AN761" s="171"/>
      <c r="AO761" s="58">
        <v>1</v>
      </c>
      <c r="AP761" s="58">
        <v>158</v>
      </c>
      <c r="AQ761" s="58">
        <v>0</v>
      </c>
      <c r="AR761" s="111"/>
      <c r="AS761" s="58">
        <v>1</v>
      </c>
      <c r="AT761" s="111"/>
      <c r="AU761" s="171"/>
      <c r="AV761" s="58">
        <v>1</v>
      </c>
      <c r="AW761" s="58">
        <v>0</v>
      </c>
      <c r="AX761" s="58">
        <v>1</v>
      </c>
      <c r="AY761" s="171"/>
      <c r="AZ761" s="58">
        <v>1</v>
      </c>
      <c r="BA761" s="58">
        <v>52</v>
      </c>
      <c r="BB761" s="58">
        <v>0</v>
      </c>
      <c r="BC761" s="111"/>
      <c r="BD761" s="58">
        <v>1</v>
      </c>
      <c r="BE761" s="111"/>
      <c r="BF761" s="171"/>
      <c r="BG761" s="58">
        <v>2</v>
      </c>
      <c r="BH761" s="58">
        <v>0</v>
      </c>
      <c r="BI761" s="58">
        <v>2</v>
      </c>
      <c r="BJ761" s="58">
        <v>2</v>
      </c>
      <c r="BK761" s="175"/>
      <c r="BL761" s="61">
        <v>1</v>
      </c>
      <c r="BM761" s="61">
        <v>147</v>
      </c>
      <c r="BN761" s="64">
        <v>0</v>
      </c>
      <c r="BO761" s="112"/>
      <c r="BP761" s="58">
        <v>1</v>
      </c>
      <c r="BQ761" s="175"/>
      <c r="BR761" s="61">
        <v>1</v>
      </c>
      <c r="BS761" s="61">
        <v>199</v>
      </c>
      <c r="BT761" s="64">
        <v>0</v>
      </c>
      <c r="BU761" s="112"/>
      <c r="BV761" s="64">
        <v>1</v>
      </c>
      <c r="BW761" s="63">
        <v>0.26114649680000002</v>
      </c>
      <c r="BX761" s="64">
        <v>0</v>
      </c>
      <c r="BY761" s="64">
        <v>2</v>
      </c>
      <c r="BZ761" s="64">
        <v>2</v>
      </c>
      <c r="CA761" s="64">
        <v>2</v>
      </c>
      <c r="CB761" s="65">
        <v>11</v>
      </c>
      <c r="CC761" s="61">
        <v>0</v>
      </c>
      <c r="CD761" s="61">
        <v>126</v>
      </c>
      <c r="CE761" s="64">
        <v>0</v>
      </c>
      <c r="CF761" s="63">
        <v>8.7300000000000003E-2</v>
      </c>
      <c r="CG761" s="58">
        <v>0</v>
      </c>
      <c r="CH761" s="171"/>
      <c r="CI761" s="58">
        <v>1</v>
      </c>
      <c r="CJ761" s="58">
        <v>174</v>
      </c>
      <c r="CK761" s="58">
        <v>0</v>
      </c>
      <c r="CL761" s="112"/>
      <c r="CM761" s="58">
        <v>1</v>
      </c>
      <c r="CN761" s="112"/>
      <c r="CO761" s="58">
        <v>2</v>
      </c>
      <c r="CP761" s="58">
        <v>5</v>
      </c>
      <c r="CQ761" s="58">
        <v>5</v>
      </c>
      <c r="CR761" s="58">
        <v>5</v>
      </c>
      <c r="CS761" s="64">
        <v>9</v>
      </c>
      <c r="CT761" s="64">
        <v>17</v>
      </c>
      <c r="CU761" s="63">
        <v>0.52941176469999995</v>
      </c>
      <c r="CV761" s="62">
        <v>0.86486486490000003</v>
      </c>
      <c r="CW761" s="62">
        <v>0</v>
      </c>
      <c r="CX761" s="46">
        <f t="shared" si="117"/>
        <v>4.8635948905249995</v>
      </c>
      <c r="CY761" s="60">
        <v>0</v>
      </c>
      <c r="CZ761" s="60">
        <v>0</v>
      </c>
      <c r="DA761" s="46">
        <f t="shared" si="118"/>
        <v>0</v>
      </c>
      <c r="DB761" s="60">
        <v>0</v>
      </c>
      <c r="DC761" s="60">
        <v>0</v>
      </c>
      <c r="DD761" s="66">
        <v>0</v>
      </c>
      <c r="DE761" s="49">
        <f t="shared" si="119"/>
        <v>0.10515880844378377</v>
      </c>
    </row>
    <row r="762" spans="1:109" x14ac:dyDescent="0.45">
      <c r="A762" s="56" t="s">
        <v>3956</v>
      </c>
      <c r="B762" s="57" t="s">
        <v>3957</v>
      </c>
      <c r="C762" s="56" t="s">
        <v>3958</v>
      </c>
      <c r="D762" s="56" t="s">
        <v>3959</v>
      </c>
      <c r="E762" s="56" t="s">
        <v>3960</v>
      </c>
      <c r="F762" s="56" t="s">
        <v>3322</v>
      </c>
      <c r="G762" s="56" t="s">
        <v>3323</v>
      </c>
      <c r="H762" s="56" t="s">
        <v>142</v>
      </c>
      <c r="I762" s="58">
        <v>0</v>
      </c>
      <c r="J762" s="59">
        <v>70</v>
      </c>
      <c r="K762" s="60">
        <v>1.984</v>
      </c>
      <c r="L762" s="47">
        <f>IF(K762&lt;Benchmarks!C$9,0,IF(K762&lt;Benchmarks!D$9,1,IF(K762&lt;Benchmarks!E$9,2,IF(K762&lt;Benchmarks!F$9,3,IF(K762&lt;Benchmarks!G$9,4,IF(K762&lt;Benchmarks!H$9,5,6))))))</f>
        <v>0</v>
      </c>
      <c r="M762" s="62">
        <v>0.37226277369999999</v>
      </c>
      <c r="N762" s="46">
        <f t="shared" si="110"/>
        <v>0</v>
      </c>
      <c r="O762" s="60">
        <v>0.9</v>
      </c>
      <c r="P762" s="47">
        <f>IF(O762&lt;Benchmarks!C$8,0,IF(O762&lt;Benchmarks!D$8,1,IF(O762&lt;Benchmarks!E$8,2,IF(O762&lt;Benchmarks!F$8,3,IF(O762&lt;Benchmarks!G$8,4,IF(O762&lt;Benchmarks!H$8,5,6))))))</f>
        <v>0</v>
      </c>
      <c r="Q762" s="62">
        <v>1</v>
      </c>
      <c r="R762" s="46">
        <f t="shared" si="111"/>
        <v>0</v>
      </c>
      <c r="S762" s="60">
        <v>0.47199999999999998</v>
      </c>
      <c r="T762" s="47">
        <f>IF(S762&lt;Benchmarks!C$7,0,IF(S762&lt;Benchmarks!D$7,1,IF(S762&lt;Benchmarks!E$7,2,IF(S762&lt;Benchmarks!F$7,3,IF(S762&lt;Benchmarks!G$7,4,IF(S762&lt;Benchmarks!H$7,5,6))))))</f>
        <v>4</v>
      </c>
      <c r="U762" s="62">
        <v>1</v>
      </c>
      <c r="V762" s="46">
        <f t="shared" si="112"/>
        <v>4</v>
      </c>
      <c r="W762" s="60">
        <v>3.3559999999999999</v>
      </c>
      <c r="X762" s="44">
        <f>IF(W762&lt;Benchmarks!C$5,0,IF(W762&lt;Benchmarks!D$5,1,IF(W762&lt;Benchmarks!E$5,2,IF(W762&lt;Benchmarks!F$5,3,IF(W762&lt;Benchmarks!G$5,4,IF(W762&lt;Benchmarks!H$5,5,6))))))</f>
        <v>0</v>
      </c>
      <c r="Y762" s="62">
        <v>0.93065693429999996</v>
      </c>
      <c r="Z762" s="46">
        <f t="shared" si="113"/>
        <v>0</v>
      </c>
      <c r="AA762" s="60">
        <v>3.1139999999999999</v>
      </c>
      <c r="AB762" s="44">
        <f>IF(AA762&lt;Benchmarks!C$6,0,IF(AA762&lt;Benchmarks!D$6,1,IF(AA762&lt;Benchmarks!E$6,2,IF(AA762&lt;Benchmarks!F$6,3,IF(AA762&lt;Benchmarks!G$6,4,IF(AA762&lt;Benchmarks!H$6,5,6))))))</f>
        <v>0</v>
      </c>
      <c r="AC762" s="62">
        <v>0.8076923077</v>
      </c>
      <c r="AD762" s="46">
        <f t="shared" si="114"/>
        <v>0</v>
      </c>
      <c r="AE762" s="46">
        <f t="shared" si="115"/>
        <v>4</v>
      </c>
      <c r="AF762" s="58">
        <v>30</v>
      </c>
      <c r="AG762" s="48">
        <f t="shared" si="116"/>
        <v>0.13333333333333333</v>
      </c>
      <c r="AH762" s="171"/>
      <c r="AI762" s="58">
        <v>1</v>
      </c>
      <c r="AJ762" s="58">
        <v>135</v>
      </c>
      <c r="AK762" s="58">
        <v>0</v>
      </c>
      <c r="AL762" s="111"/>
      <c r="AM762" s="58">
        <v>1</v>
      </c>
      <c r="AN762" s="58">
        <v>0</v>
      </c>
      <c r="AO762" s="58">
        <v>0</v>
      </c>
      <c r="AP762" s="58">
        <v>137</v>
      </c>
      <c r="AQ762" s="58">
        <v>0</v>
      </c>
      <c r="AR762" s="62">
        <v>0</v>
      </c>
      <c r="AS762" s="58">
        <v>0</v>
      </c>
      <c r="AT762" s="111"/>
      <c r="AU762" s="58">
        <v>2</v>
      </c>
      <c r="AV762" s="58">
        <v>6</v>
      </c>
      <c r="AW762" s="58">
        <v>6</v>
      </c>
      <c r="AX762" s="58">
        <v>6</v>
      </c>
      <c r="AY762" s="58">
        <v>0</v>
      </c>
      <c r="AZ762" s="58">
        <v>0</v>
      </c>
      <c r="BA762" s="58">
        <v>39</v>
      </c>
      <c r="BB762" s="58">
        <v>0</v>
      </c>
      <c r="BC762" s="62">
        <v>0</v>
      </c>
      <c r="BD762" s="58">
        <v>0</v>
      </c>
      <c r="BE762" s="111"/>
      <c r="BF762" s="58">
        <v>2</v>
      </c>
      <c r="BG762" s="58">
        <v>6</v>
      </c>
      <c r="BH762" s="58">
        <v>6</v>
      </c>
      <c r="BI762" s="58">
        <v>6</v>
      </c>
      <c r="BJ762" s="58">
        <v>6</v>
      </c>
      <c r="BK762" s="175"/>
      <c r="BL762" s="61">
        <v>1</v>
      </c>
      <c r="BM762" s="61">
        <v>154</v>
      </c>
      <c r="BN762" s="64">
        <v>0</v>
      </c>
      <c r="BO762" s="112"/>
      <c r="BP762" s="58">
        <v>1</v>
      </c>
      <c r="BQ762" s="175"/>
      <c r="BR762" s="61">
        <v>1</v>
      </c>
      <c r="BS762" s="61">
        <v>170</v>
      </c>
      <c r="BT762" s="64">
        <v>0</v>
      </c>
      <c r="BU762" s="112"/>
      <c r="BV762" s="64">
        <v>1</v>
      </c>
      <c r="BW762" s="63">
        <v>0.54734411090000001</v>
      </c>
      <c r="BX762" s="64">
        <v>0</v>
      </c>
      <c r="BY762" s="64">
        <v>4</v>
      </c>
      <c r="BZ762" s="64">
        <v>5</v>
      </c>
      <c r="CA762" s="64">
        <v>5</v>
      </c>
      <c r="CB762" s="177"/>
      <c r="CC762" s="61">
        <v>1</v>
      </c>
      <c r="CD762" s="61">
        <v>146</v>
      </c>
      <c r="CE762" s="64">
        <v>0</v>
      </c>
      <c r="CF762" s="112"/>
      <c r="CG762" s="58">
        <v>1</v>
      </c>
      <c r="CH762" s="171"/>
      <c r="CI762" s="58">
        <v>1</v>
      </c>
      <c r="CJ762" s="58">
        <v>165</v>
      </c>
      <c r="CK762" s="58">
        <v>0</v>
      </c>
      <c r="CL762" s="112"/>
      <c r="CM762" s="58">
        <v>1</v>
      </c>
      <c r="CN762" s="63">
        <v>2.5928411633000001</v>
      </c>
      <c r="CO762" s="58">
        <v>0</v>
      </c>
      <c r="CP762" s="58">
        <v>5</v>
      </c>
      <c r="CQ762" s="58">
        <v>5</v>
      </c>
      <c r="CR762" s="58">
        <v>5</v>
      </c>
      <c r="CS762" s="64">
        <v>16</v>
      </c>
      <c r="CT762" s="64">
        <v>17</v>
      </c>
      <c r="CU762" s="63">
        <v>0.94117647059999998</v>
      </c>
      <c r="CV762" s="62">
        <v>0.97647058819999999</v>
      </c>
      <c r="CW762" s="62">
        <v>0.94117647059999998</v>
      </c>
      <c r="CX762" s="46">
        <f t="shared" si="117"/>
        <v>3.5</v>
      </c>
      <c r="CY762" s="60">
        <v>0</v>
      </c>
      <c r="CZ762" s="60">
        <v>0</v>
      </c>
      <c r="DA762" s="46">
        <f t="shared" si="118"/>
        <v>18.823529411999999</v>
      </c>
      <c r="DB762" s="60">
        <v>0</v>
      </c>
      <c r="DC762" s="60">
        <v>0</v>
      </c>
      <c r="DD762" s="66">
        <v>0</v>
      </c>
      <c r="DE762" s="49">
        <f t="shared" si="119"/>
        <v>0.48267090620540537</v>
      </c>
    </row>
    <row r="763" spans="1:109" x14ac:dyDescent="0.45">
      <c r="A763" s="56" t="s">
        <v>3961</v>
      </c>
      <c r="B763" s="57" t="s">
        <v>3962</v>
      </c>
      <c r="C763" s="56" t="s">
        <v>3963</v>
      </c>
      <c r="D763" s="56" t="s">
        <v>3964</v>
      </c>
      <c r="E763" s="56" t="s">
        <v>3965</v>
      </c>
      <c r="F763" s="56" t="s">
        <v>3322</v>
      </c>
      <c r="G763" s="56" t="s">
        <v>3323</v>
      </c>
      <c r="H763" s="56" t="s">
        <v>142</v>
      </c>
      <c r="I763" s="58">
        <v>0</v>
      </c>
      <c r="J763" s="59">
        <v>99</v>
      </c>
      <c r="K763" s="60">
        <v>2.3420000000000001</v>
      </c>
      <c r="L763" s="47">
        <f>IF(K763&lt;Benchmarks!C$9,0,IF(K763&lt;Benchmarks!D$9,1,IF(K763&lt;Benchmarks!E$9,2,IF(K763&lt;Benchmarks!F$9,3,IF(K763&lt;Benchmarks!G$9,4,IF(K763&lt;Benchmarks!H$9,5,6))))))</f>
        <v>2</v>
      </c>
      <c r="M763" s="62">
        <v>0.74817518250000004</v>
      </c>
      <c r="N763" s="46">
        <f t="shared" si="110"/>
        <v>1.4963503650000001</v>
      </c>
      <c r="O763" s="60">
        <v>0.93100000000000005</v>
      </c>
      <c r="P763" s="47">
        <f>IF(O763&lt;Benchmarks!C$8,0,IF(O763&lt;Benchmarks!D$8,1,IF(O763&lt;Benchmarks!E$8,2,IF(O763&lt;Benchmarks!F$8,3,IF(O763&lt;Benchmarks!G$8,4,IF(O763&lt;Benchmarks!H$8,5,6))))))</f>
        <v>0</v>
      </c>
      <c r="Q763" s="62">
        <v>1</v>
      </c>
      <c r="R763" s="46">
        <f t="shared" si="111"/>
        <v>0</v>
      </c>
      <c r="S763" s="60">
        <v>0.246</v>
      </c>
      <c r="T763" s="47">
        <f>IF(S763&lt;Benchmarks!C$7,0,IF(S763&lt;Benchmarks!D$7,1,IF(S763&lt;Benchmarks!E$7,2,IF(S763&lt;Benchmarks!F$7,3,IF(S763&lt;Benchmarks!G$7,4,IF(S763&lt;Benchmarks!H$7,5,6))))))</f>
        <v>0</v>
      </c>
      <c r="U763" s="62">
        <v>1</v>
      </c>
      <c r="V763" s="46">
        <f t="shared" si="112"/>
        <v>0</v>
      </c>
      <c r="W763" s="60">
        <v>3.5179999999999998</v>
      </c>
      <c r="X763" s="44">
        <f>IF(W763&lt;Benchmarks!C$5,0,IF(W763&lt;Benchmarks!D$5,1,IF(W763&lt;Benchmarks!E$5,2,IF(W763&lt;Benchmarks!F$5,3,IF(W763&lt;Benchmarks!G$5,4,IF(W763&lt;Benchmarks!H$5,5,6))))))</f>
        <v>0</v>
      </c>
      <c r="Y763" s="62">
        <v>0.75912408760000005</v>
      </c>
      <c r="Z763" s="46">
        <f t="shared" si="113"/>
        <v>0</v>
      </c>
      <c r="AA763" s="60">
        <v>3.0249999999999999</v>
      </c>
      <c r="AB763" s="44">
        <f>IF(AA763&lt;Benchmarks!C$6,0,IF(AA763&lt;Benchmarks!D$6,1,IF(AA763&lt;Benchmarks!E$6,2,IF(AA763&lt;Benchmarks!F$6,3,IF(AA763&lt;Benchmarks!G$6,4,IF(AA763&lt;Benchmarks!H$6,5,6))))))</f>
        <v>0</v>
      </c>
      <c r="AC763" s="62">
        <v>0.21794871790000001</v>
      </c>
      <c r="AD763" s="46">
        <f t="shared" si="114"/>
        <v>0</v>
      </c>
      <c r="AE763" s="46">
        <f t="shared" si="115"/>
        <v>1.4963503650000001</v>
      </c>
      <c r="AF763" s="58">
        <v>30</v>
      </c>
      <c r="AG763" s="48">
        <f t="shared" si="116"/>
        <v>4.9878345500000004E-2</v>
      </c>
      <c r="AH763" s="58">
        <v>14</v>
      </c>
      <c r="AI763" s="58">
        <v>0</v>
      </c>
      <c r="AJ763" s="58">
        <v>248</v>
      </c>
      <c r="AK763" s="58">
        <v>0</v>
      </c>
      <c r="AL763" s="62">
        <v>5.645E-2</v>
      </c>
      <c r="AM763" s="58">
        <v>0</v>
      </c>
      <c r="AN763" s="58">
        <v>22</v>
      </c>
      <c r="AO763" s="58">
        <v>0</v>
      </c>
      <c r="AP763" s="58">
        <v>273</v>
      </c>
      <c r="AQ763" s="58">
        <v>0</v>
      </c>
      <c r="AR763" s="62">
        <v>8.0589999999999995E-2</v>
      </c>
      <c r="AS763" s="58">
        <v>0</v>
      </c>
      <c r="AT763" s="111"/>
      <c r="AU763" s="171"/>
      <c r="AV763" s="58">
        <v>0</v>
      </c>
      <c r="AW763" s="58">
        <v>0</v>
      </c>
      <c r="AX763" s="58">
        <v>0</v>
      </c>
      <c r="AY763" s="171"/>
      <c r="AZ763" s="58">
        <v>1</v>
      </c>
      <c r="BA763" s="58">
        <v>65</v>
      </c>
      <c r="BB763" s="58">
        <v>0</v>
      </c>
      <c r="BC763" s="111"/>
      <c r="BD763" s="58">
        <v>1</v>
      </c>
      <c r="BE763" s="111"/>
      <c r="BF763" s="58">
        <v>2</v>
      </c>
      <c r="BG763" s="58">
        <v>3</v>
      </c>
      <c r="BH763" s="58">
        <v>2</v>
      </c>
      <c r="BI763" s="58">
        <v>3</v>
      </c>
      <c r="BJ763" s="58">
        <v>3</v>
      </c>
      <c r="BK763" s="175"/>
      <c r="BL763" s="61">
        <v>1</v>
      </c>
      <c r="BM763" s="61">
        <v>284</v>
      </c>
      <c r="BN763" s="64">
        <v>0</v>
      </c>
      <c r="BO763" s="112"/>
      <c r="BP763" s="58">
        <v>1</v>
      </c>
      <c r="BQ763" s="175"/>
      <c r="BR763" s="61">
        <v>1</v>
      </c>
      <c r="BS763" s="61">
        <v>288</v>
      </c>
      <c r="BT763" s="64">
        <v>0</v>
      </c>
      <c r="BU763" s="112"/>
      <c r="BV763" s="64">
        <v>1</v>
      </c>
      <c r="BW763" s="63">
        <v>1.3494318199999999E-2</v>
      </c>
      <c r="BX763" s="64">
        <v>0</v>
      </c>
      <c r="BY763" s="64">
        <v>3</v>
      </c>
      <c r="BZ763" s="64">
        <v>0</v>
      </c>
      <c r="CA763" s="64">
        <v>3</v>
      </c>
      <c r="CB763" s="65">
        <v>15</v>
      </c>
      <c r="CC763" s="61">
        <v>0</v>
      </c>
      <c r="CD763" s="61">
        <v>233</v>
      </c>
      <c r="CE763" s="64">
        <v>0</v>
      </c>
      <c r="CF763" s="63">
        <v>6.4380000000000007E-2</v>
      </c>
      <c r="CG763" s="58">
        <v>0</v>
      </c>
      <c r="CH763" s="58">
        <v>12</v>
      </c>
      <c r="CI763" s="58">
        <v>0</v>
      </c>
      <c r="CJ763" s="58">
        <v>204</v>
      </c>
      <c r="CK763" s="58">
        <v>0</v>
      </c>
      <c r="CL763" s="63">
        <v>5.8819999999999997E-2</v>
      </c>
      <c r="CM763" s="58">
        <v>0</v>
      </c>
      <c r="CN763" s="63">
        <v>0.26602870810000001</v>
      </c>
      <c r="CO763" s="58">
        <v>0</v>
      </c>
      <c r="CP763" s="58">
        <v>4</v>
      </c>
      <c r="CQ763" s="58">
        <v>2</v>
      </c>
      <c r="CR763" s="58">
        <v>4</v>
      </c>
      <c r="CS763" s="64">
        <v>10</v>
      </c>
      <c r="CT763" s="64">
        <v>17</v>
      </c>
      <c r="CU763" s="63">
        <v>0.58823529409999997</v>
      </c>
      <c r="CV763" s="62">
        <v>1</v>
      </c>
      <c r="CW763" s="62">
        <v>0.58823529409999997</v>
      </c>
      <c r="CX763" s="46">
        <f t="shared" si="117"/>
        <v>1.3093065693750001</v>
      </c>
      <c r="CY763" s="60">
        <v>0</v>
      </c>
      <c r="CZ763" s="60">
        <v>0</v>
      </c>
      <c r="DA763" s="46">
        <f t="shared" si="118"/>
        <v>11.764705881999999</v>
      </c>
      <c r="DB763" s="60">
        <v>0</v>
      </c>
      <c r="DC763" s="60">
        <v>0</v>
      </c>
      <c r="DD763" s="66">
        <v>0</v>
      </c>
      <c r="DE763" s="49">
        <f t="shared" si="119"/>
        <v>0.28268135029999997</v>
      </c>
    </row>
    <row r="764" spans="1:109" x14ac:dyDescent="0.45">
      <c r="A764" s="56" t="s">
        <v>3966</v>
      </c>
      <c r="B764" s="57" t="s">
        <v>3967</v>
      </c>
      <c r="C764" s="56" t="s">
        <v>3968</v>
      </c>
      <c r="D764" s="56" t="s">
        <v>3969</v>
      </c>
      <c r="E764" s="56" t="s">
        <v>3970</v>
      </c>
      <c r="F764" s="56" t="s">
        <v>3322</v>
      </c>
      <c r="G764" s="56" t="s">
        <v>3323</v>
      </c>
      <c r="H764" s="56" t="s">
        <v>142</v>
      </c>
      <c r="I764" s="58">
        <v>0</v>
      </c>
      <c r="J764" s="59">
        <v>120</v>
      </c>
      <c r="K764" s="60">
        <v>2.5920000000000001</v>
      </c>
      <c r="L764" s="47">
        <f>IF(K764&lt;Benchmarks!C$9,0,IF(K764&lt;Benchmarks!D$9,1,IF(K764&lt;Benchmarks!E$9,2,IF(K764&lt;Benchmarks!F$9,3,IF(K764&lt;Benchmarks!G$9,4,IF(K764&lt;Benchmarks!H$9,5,6))))))</f>
        <v>4</v>
      </c>
      <c r="M764" s="62">
        <v>0.72262773719999995</v>
      </c>
      <c r="N764" s="46">
        <f t="shared" si="110"/>
        <v>2.8905109487999998</v>
      </c>
      <c r="O764" s="60">
        <v>1.0409999999999999</v>
      </c>
      <c r="P764" s="47">
        <f>IF(O764&lt;Benchmarks!C$8,0,IF(O764&lt;Benchmarks!D$8,1,IF(O764&lt;Benchmarks!E$8,2,IF(O764&lt;Benchmarks!F$8,3,IF(O764&lt;Benchmarks!G$8,4,IF(O764&lt;Benchmarks!H$8,5,6))))))</f>
        <v>1</v>
      </c>
      <c r="Q764" s="62">
        <v>1</v>
      </c>
      <c r="R764" s="46">
        <f t="shared" si="111"/>
        <v>1</v>
      </c>
      <c r="S764" s="60">
        <v>0.34899999999999998</v>
      </c>
      <c r="T764" s="47">
        <f>IF(S764&lt;Benchmarks!C$7,0,IF(S764&lt;Benchmarks!D$7,1,IF(S764&lt;Benchmarks!E$7,2,IF(S764&lt;Benchmarks!F$7,3,IF(S764&lt;Benchmarks!G$7,4,IF(S764&lt;Benchmarks!H$7,5,6))))))</f>
        <v>1</v>
      </c>
      <c r="U764" s="62">
        <v>1</v>
      </c>
      <c r="V764" s="46">
        <f t="shared" si="112"/>
        <v>1</v>
      </c>
      <c r="W764" s="60">
        <v>3.9820000000000002</v>
      </c>
      <c r="X764" s="44">
        <f>IF(W764&lt;Benchmarks!C$5,0,IF(W764&lt;Benchmarks!D$5,1,IF(W764&lt;Benchmarks!E$5,2,IF(W764&lt;Benchmarks!F$5,3,IF(W764&lt;Benchmarks!G$5,4,IF(W764&lt;Benchmarks!H$5,5,6))))))</f>
        <v>3</v>
      </c>
      <c r="Y764" s="62">
        <v>0.67518248179999996</v>
      </c>
      <c r="Z764" s="46">
        <f t="shared" si="113"/>
        <v>2.0255474454</v>
      </c>
      <c r="AA764" s="60">
        <v>3.7639999999999998</v>
      </c>
      <c r="AB764" s="44">
        <f>IF(AA764&lt;Benchmarks!C$6,0,IF(AA764&lt;Benchmarks!D$6,1,IF(AA764&lt;Benchmarks!E$6,2,IF(AA764&lt;Benchmarks!F$6,3,IF(AA764&lt;Benchmarks!G$6,4,IF(AA764&lt;Benchmarks!H$6,5,6))))))</f>
        <v>4</v>
      </c>
      <c r="AC764" s="62">
        <v>0.7307692308</v>
      </c>
      <c r="AD764" s="46">
        <f t="shared" si="114"/>
        <v>2.9230769232</v>
      </c>
      <c r="AE764" s="46">
        <f t="shared" si="115"/>
        <v>9.8391353174000002</v>
      </c>
      <c r="AF764" s="58">
        <v>30</v>
      </c>
      <c r="AG764" s="48">
        <f t="shared" si="116"/>
        <v>0.32797117724666669</v>
      </c>
      <c r="AH764" s="58">
        <v>20</v>
      </c>
      <c r="AI764" s="58">
        <v>0</v>
      </c>
      <c r="AJ764" s="58">
        <v>293</v>
      </c>
      <c r="AK764" s="58">
        <v>0</v>
      </c>
      <c r="AL764" s="62">
        <v>6.8260000000000001E-2</v>
      </c>
      <c r="AM764" s="58">
        <v>0</v>
      </c>
      <c r="AN764" s="58">
        <v>13</v>
      </c>
      <c r="AO764" s="58">
        <v>0</v>
      </c>
      <c r="AP764" s="58">
        <v>347</v>
      </c>
      <c r="AQ764" s="58">
        <v>0</v>
      </c>
      <c r="AR764" s="62">
        <v>3.746E-2</v>
      </c>
      <c r="AS764" s="58">
        <v>0</v>
      </c>
      <c r="AT764" s="62">
        <v>0.54513274339999995</v>
      </c>
      <c r="AU764" s="58">
        <v>0</v>
      </c>
      <c r="AV764" s="58">
        <v>4</v>
      </c>
      <c r="AW764" s="58">
        <v>5</v>
      </c>
      <c r="AX764" s="58">
        <v>5</v>
      </c>
      <c r="AY764" s="171"/>
      <c r="AZ764" s="58">
        <v>1</v>
      </c>
      <c r="BA764" s="58">
        <v>90</v>
      </c>
      <c r="BB764" s="58">
        <v>0</v>
      </c>
      <c r="BC764" s="111"/>
      <c r="BD764" s="58">
        <v>1</v>
      </c>
      <c r="BE764" s="111"/>
      <c r="BF764" s="58">
        <v>2</v>
      </c>
      <c r="BG764" s="58">
        <v>5</v>
      </c>
      <c r="BH764" s="58">
        <v>6</v>
      </c>
      <c r="BI764" s="58">
        <v>6</v>
      </c>
      <c r="BJ764" s="58">
        <v>6</v>
      </c>
      <c r="BK764" s="61">
        <v>11</v>
      </c>
      <c r="BL764" s="61">
        <v>0</v>
      </c>
      <c r="BM764" s="61">
        <v>369</v>
      </c>
      <c r="BN764" s="64">
        <v>0</v>
      </c>
      <c r="BO764" s="63">
        <v>2.981E-2</v>
      </c>
      <c r="BP764" s="58">
        <v>0</v>
      </c>
      <c r="BQ764" s="175"/>
      <c r="BR764" s="61">
        <v>1</v>
      </c>
      <c r="BS764" s="61">
        <v>398</v>
      </c>
      <c r="BT764" s="64">
        <v>0</v>
      </c>
      <c r="BU764" s="112"/>
      <c r="BV764" s="64">
        <v>1</v>
      </c>
      <c r="BW764" s="112"/>
      <c r="BX764" s="64">
        <v>2</v>
      </c>
      <c r="BY764" s="64">
        <v>1</v>
      </c>
      <c r="BZ764" s="64">
        <v>2</v>
      </c>
      <c r="CA764" s="64">
        <v>2</v>
      </c>
      <c r="CB764" s="65">
        <v>42</v>
      </c>
      <c r="CC764" s="61">
        <v>0</v>
      </c>
      <c r="CD764" s="61">
        <v>128</v>
      </c>
      <c r="CE764" s="64">
        <v>0</v>
      </c>
      <c r="CF764" s="63">
        <v>0.32812999999999998</v>
      </c>
      <c r="CG764" s="58">
        <v>0</v>
      </c>
      <c r="CH764" s="58">
        <v>39</v>
      </c>
      <c r="CI764" s="58">
        <v>0</v>
      </c>
      <c r="CJ764" s="58">
        <v>235</v>
      </c>
      <c r="CK764" s="58">
        <v>0</v>
      </c>
      <c r="CL764" s="63">
        <v>0.16596</v>
      </c>
      <c r="CM764" s="58">
        <v>0</v>
      </c>
      <c r="CN764" s="63">
        <v>0.56971719659999998</v>
      </c>
      <c r="CO764" s="58">
        <v>0</v>
      </c>
      <c r="CP764" s="58">
        <v>0</v>
      </c>
      <c r="CQ764" s="58">
        <v>5</v>
      </c>
      <c r="CR764" s="58">
        <v>5</v>
      </c>
      <c r="CS764" s="64">
        <v>13</v>
      </c>
      <c r="CT764" s="64">
        <v>17</v>
      </c>
      <c r="CU764" s="63">
        <v>0.76470588240000004</v>
      </c>
      <c r="CV764" s="62">
        <v>0.99492385790000004</v>
      </c>
      <c r="CW764" s="62">
        <v>0.76470588240000004</v>
      </c>
      <c r="CX764" s="46">
        <f t="shared" si="117"/>
        <v>8.6092434027250011</v>
      </c>
      <c r="CY764" s="60">
        <v>0</v>
      </c>
      <c r="CZ764" s="60">
        <v>0</v>
      </c>
      <c r="DA764" s="46">
        <f t="shared" si="118"/>
        <v>15.294117648</v>
      </c>
      <c r="DB764" s="60">
        <v>0</v>
      </c>
      <c r="DC764" s="60">
        <v>0</v>
      </c>
      <c r="DD764" s="66">
        <v>0</v>
      </c>
      <c r="DE764" s="49">
        <f t="shared" si="119"/>
        <v>0.51682942812378385</v>
      </c>
    </row>
    <row r="765" spans="1:109" x14ac:dyDescent="0.45">
      <c r="A765" s="56" t="s">
        <v>3971</v>
      </c>
      <c r="B765" s="57" t="s">
        <v>3972</v>
      </c>
      <c r="C765" s="56" t="s">
        <v>3973</v>
      </c>
      <c r="D765" s="56" t="s">
        <v>3974</v>
      </c>
      <c r="E765" s="56" t="s">
        <v>3975</v>
      </c>
      <c r="F765" s="56" t="s">
        <v>3322</v>
      </c>
      <c r="G765" s="56" t="s">
        <v>3323</v>
      </c>
      <c r="H765" s="56" t="s">
        <v>142</v>
      </c>
      <c r="I765" s="58">
        <v>0</v>
      </c>
      <c r="J765" s="59">
        <v>83</v>
      </c>
      <c r="K765" s="60">
        <v>2.3610000000000002</v>
      </c>
      <c r="L765" s="47">
        <f>IF(K765&lt;Benchmarks!C$9,0,IF(K765&lt;Benchmarks!D$9,1,IF(K765&lt;Benchmarks!E$9,2,IF(K765&lt;Benchmarks!F$9,3,IF(K765&lt;Benchmarks!G$9,4,IF(K765&lt;Benchmarks!H$9,5,6))))))</f>
        <v>2</v>
      </c>
      <c r="M765" s="62">
        <v>0.74087591239999995</v>
      </c>
      <c r="N765" s="46">
        <f t="shared" si="110"/>
        <v>1.4817518247999999</v>
      </c>
      <c r="O765" s="60">
        <v>1.196</v>
      </c>
      <c r="P765" s="47">
        <f>IF(O765&lt;Benchmarks!C$8,0,IF(O765&lt;Benchmarks!D$8,1,IF(O765&lt;Benchmarks!E$8,2,IF(O765&lt;Benchmarks!F$8,3,IF(O765&lt;Benchmarks!G$8,4,IF(O765&lt;Benchmarks!H$8,5,6))))))</f>
        <v>4</v>
      </c>
      <c r="Q765" s="62">
        <v>1</v>
      </c>
      <c r="R765" s="46">
        <f t="shared" si="111"/>
        <v>4</v>
      </c>
      <c r="S765" s="60">
        <v>0.27</v>
      </c>
      <c r="T765" s="47">
        <f>IF(S765&lt;Benchmarks!C$7,0,IF(S765&lt;Benchmarks!D$7,1,IF(S765&lt;Benchmarks!E$7,2,IF(S765&lt;Benchmarks!F$7,3,IF(S765&lt;Benchmarks!G$7,4,IF(S765&lt;Benchmarks!H$7,5,6))))))</f>
        <v>0</v>
      </c>
      <c r="U765" s="62">
        <v>1</v>
      </c>
      <c r="V765" s="46">
        <f t="shared" si="112"/>
        <v>0</v>
      </c>
      <c r="W765" s="60">
        <v>3.827</v>
      </c>
      <c r="X765" s="44">
        <f>IF(W765&lt;Benchmarks!C$5,0,IF(W765&lt;Benchmarks!D$5,1,IF(W765&lt;Benchmarks!E$5,2,IF(W765&lt;Benchmarks!F$5,3,IF(W765&lt;Benchmarks!G$5,4,IF(W765&lt;Benchmarks!H$5,5,6))))))</f>
        <v>2</v>
      </c>
      <c r="Y765" s="62">
        <v>0.74087591239999995</v>
      </c>
      <c r="Z765" s="46">
        <f t="shared" si="113"/>
        <v>1.4817518247999999</v>
      </c>
      <c r="AA765" s="60">
        <v>3.395</v>
      </c>
      <c r="AB765" s="44">
        <f>IF(AA765&lt;Benchmarks!C$6,0,IF(AA765&lt;Benchmarks!D$6,1,IF(AA765&lt;Benchmarks!E$6,2,IF(AA765&lt;Benchmarks!F$6,3,IF(AA765&lt;Benchmarks!G$6,4,IF(AA765&lt;Benchmarks!H$6,5,6))))))</f>
        <v>1</v>
      </c>
      <c r="AC765" s="62">
        <v>0.70512820509999996</v>
      </c>
      <c r="AD765" s="46">
        <f t="shared" si="114"/>
        <v>0.70512820509999996</v>
      </c>
      <c r="AE765" s="46">
        <f t="shared" si="115"/>
        <v>7.6686318546999992</v>
      </c>
      <c r="AF765" s="58">
        <v>30</v>
      </c>
      <c r="AG765" s="48">
        <f t="shared" si="116"/>
        <v>0.25562106182333333</v>
      </c>
      <c r="AH765" s="171"/>
      <c r="AI765" s="58">
        <v>1</v>
      </c>
      <c r="AJ765" s="58">
        <v>148</v>
      </c>
      <c r="AK765" s="58">
        <v>0</v>
      </c>
      <c r="AL765" s="111"/>
      <c r="AM765" s="58">
        <v>1</v>
      </c>
      <c r="AN765" s="58">
        <v>12</v>
      </c>
      <c r="AO765" s="58">
        <v>0</v>
      </c>
      <c r="AP765" s="58">
        <v>188</v>
      </c>
      <c r="AQ765" s="58">
        <v>0</v>
      </c>
      <c r="AR765" s="62">
        <v>6.3829999999999998E-2</v>
      </c>
      <c r="AS765" s="58">
        <v>0</v>
      </c>
      <c r="AT765" s="111"/>
      <c r="AU765" s="171"/>
      <c r="AV765" s="58">
        <v>1</v>
      </c>
      <c r="AW765" s="58">
        <v>0</v>
      </c>
      <c r="AX765" s="58">
        <v>1</v>
      </c>
      <c r="AY765" s="171"/>
      <c r="AZ765" s="58">
        <v>1</v>
      </c>
      <c r="BA765" s="58">
        <v>47</v>
      </c>
      <c r="BB765" s="58">
        <v>0</v>
      </c>
      <c r="BC765" s="111"/>
      <c r="BD765" s="58">
        <v>1</v>
      </c>
      <c r="BE765" s="111"/>
      <c r="BF765" s="171"/>
      <c r="BG765" s="58">
        <v>1</v>
      </c>
      <c r="BH765" s="58">
        <v>0</v>
      </c>
      <c r="BI765" s="58">
        <v>1</v>
      </c>
      <c r="BJ765" s="58">
        <v>1</v>
      </c>
      <c r="BK765" s="61">
        <v>0</v>
      </c>
      <c r="BL765" s="61">
        <v>0</v>
      </c>
      <c r="BM765" s="61">
        <v>182</v>
      </c>
      <c r="BN765" s="64">
        <v>0</v>
      </c>
      <c r="BO765" s="63">
        <v>0</v>
      </c>
      <c r="BP765" s="58">
        <v>0</v>
      </c>
      <c r="BQ765" s="61">
        <v>0</v>
      </c>
      <c r="BR765" s="61">
        <v>0</v>
      </c>
      <c r="BS765" s="61">
        <v>213</v>
      </c>
      <c r="BT765" s="64">
        <v>0</v>
      </c>
      <c r="BU765" s="63">
        <v>0</v>
      </c>
      <c r="BV765" s="64">
        <v>0</v>
      </c>
      <c r="BW765" s="112"/>
      <c r="BX765" s="172"/>
      <c r="BY765" s="64">
        <v>6</v>
      </c>
      <c r="BZ765" s="64">
        <v>0</v>
      </c>
      <c r="CA765" s="64">
        <v>6</v>
      </c>
      <c r="CB765" s="177"/>
      <c r="CC765" s="61">
        <v>1</v>
      </c>
      <c r="CD765" s="61">
        <v>172</v>
      </c>
      <c r="CE765" s="64">
        <v>0</v>
      </c>
      <c r="CF765" s="112"/>
      <c r="CG765" s="58">
        <v>1</v>
      </c>
      <c r="CH765" s="171"/>
      <c r="CI765" s="58">
        <v>1</v>
      </c>
      <c r="CJ765" s="58">
        <v>189</v>
      </c>
      <c r="CK765" s="58">
        <v>0</v>
      </c>
      <c r="CL765" s="112"/>
      <c r="CM765" s="58">
        <v>1</v>
      </c>
      <c r="CN765" s="112"/>
      <c r="CO765" s="171"/>
      <c r="CP765" s="58">
        <v>5</v>
      </c>
      <c r="CQ765" s="58">
        <v>0</v>
      </c>
      <c r="CR765" s="58">
        <v>5</v>
      </c>
      <c r="CS765" s="64">
        <v>12</v>
      </c>
      <c r="CT765" s="64">
        <v>17</v>
      </c>
      <c r="CU765" s="63">
        <v>0.70588235290000001</v>
      </c>
      <c r="CV765" s="62">
        <v>0.97685185190000001</v>
      </c>
      <c r="CW765" s="62">
        <v>0.70588235290000001</v>
      </c>
      <c r="CX765" s="46">
        <f t="shared" si="117"/>
        <v>6.7100528728624997</v>
      </c>
      <c r="CY765" s="60">
        <v>0</v>
      </c>
      <c r="CZ765" s="60">
        <v>0</v>
      </c>
      <c r="DA765" s="46">
        <f t="shared" si="118"/>
        <v>14.117647057999999</v>
      </c>
      <c r="DB765" s="60">
        <v>0</v>
      </c>
      <c r="DC765" s="60">
        <v>0</v>
      </c>
      <c r="DD765" s="66">
        <v>0</v>
      </c>
      <c r="DE765" s="49">
        <f t="shared" si="119"/>
        <v>0.45032864715378379</v>
      </c>
    </row>
    <row r="766" spans="1:109" x14ac:dyDescent="0.45">
      <c r="A766" s="56" t="s">
        <v>3976</v>
      </c>
      <c r="B766" s="57" t="s">
        <v>3977</v>
      </c>
      <c r="C766" s="56" t="s">
        <v>3978</v>
      </c>
      <c r="D766" s="56" t="s">
        <v>3979</v>
      </c>
      <c r="E766" s="56" t="s">
        <v>3980</v>
      </c>
      <c r="F766" s="56" t="s">
        <v>3322</v>
      </c>
      <c r="G766" s="56" t="s">
        <v>3323</v>
      </c>
      <c r="H766" s="56" t="s">
        <v>142</v>
      </c>
      <c r="I766" s="58">
        <v>0</v>
      </c>
      <c r="J766" s="59">
        <v>196</v>
      </c>
      <c r="K766" s="60">
        <v>1.9770000000000001</v>
      </c>
      <c r="L766" s="47">
        <f>IF(K766&lt;Benchmarks!C$9,0,IF(K766&lt;Benchmarks!D$9,1,IF(K766&lt;Benchmarks!E$9,2,IF(K766&lt;Benchmarks!F$9,3,IF(K766&lt;Benchmarks!G$9,4,IF(K766&lt;Benchmarks!H$9,5,6))))))</f>
        <v>0</v>
      </c>
      <c r="M766" s="62">
        <v>0.43065693430000002</v>
      </c>
      <c r="N766" s="46">
        <f t="shared" si="110"/>
        <v>0</v>
      </c>
      <c r="O766" s="60">
        <v>1.1140000000000001</v>
      </c>
      <c r="P766" s="47">
        <f>IF(O766&lt;Benchmarks!C$8,0,IF(O766&lt;Benchmarks!D$8,1,IF(O766&lt;Benchmarks!E$8,2,IF(O766&lt;Benchmarks!F$8,3,IF(O766&lt;Benchmarks!G$8,4,IF(O766&lt;Benchmarks!H$8,5,6))))))</f>
        <v>3</v>
      </c>
      <c r="Q766" s="62">
        <v>1</v>
      </c>
      <c r="R766" s="46">
        <f t="shared" si="111"/>
        <v>3</v>
      </c>
      <c r="S766" s="60">
        <v>0.35</v>
      </c>
      <c r="T766" s="47">
        <f>IF(S766&lt;Benchmarks!C$7,0,IF(S766&lt;Benchmarks!D$7,1,IF(S766&lt;Benchmarks!E$7,2,IF(S766&lt;Benchmarks!F$7,3,IF(S766&lt;Benchmarks!G$7,4,IF(S766&lt;Benchmarks!H$7,5,6))))))</f>
        <v>1</v>
      </c>
      <c r="U766" s="62">
        <v>1</v>
      </c>
      <c r="V766" s="46">
        <f t="shared" si="112"/>
        <v>1</v>
      </c>
      <c r="W766" s="60">
        <v>3.4409999999999998</v>
      </c>
      <c r="X766" s="44">
        <f>IF(W766&lt;Benchmarks!C$5,0,IF(W766&lt;Benchmarks!D$5,1,IF(W766&lt;Benchmarks!E$5,2,IF(W766&lt;Benchmarks!F$5,3,IF(W766&lt;Benchmarks!G$5,4,IF(W766&lt;Benchmarks!H$5,5,6))))))</f>
        <v>0</v>
      </c>
      <c r="Y766" s="62">
        <v>1</v>
      </c>
      <c r="Z766" s="46">
        <f t="shared" si="113"/>
        <v>0</v>
      </c>
      <c r="AA766" s="60">
        <v>3.3069999999999999</v>
      </c>
      <c r="AB766" s="44">
        <f>IF(AA766&lt;Benchmarks!C$6,0,IF(AA766&lt;Benchmarks!D$6,1,IF(AA766&lt;Benchmarks!E$6,2,IF(AA766&lt;Benchmarks!F$6,3,IF(AA766&lt;Benchmarks!G$6,4,IF(AA766&lt;Benchmarks!H$6,5,6))))))</f>
        <v>1</v>
      </c>
      <c r="AC766" s="62">
        <v>1</v>
      </c>
      <c r="AD766" s="46">
        <f t="shared" si="114"/>
        <v>1</v>
      </c>
      <c r="AE766" s="46">
        <f t="shared" si="115"/>
        <v>5</v>
      </c>
      <c r="AF766" s="58">
        <v>30</v>
      </c>
      <c r="AG766" s="48">
        <f t="shared" si="116"/>
        <v>0.16666666666666666</v>
      </c>
      <c r="AH766" s="58">
        <v>44</v>
      </c>
      <c r="AI766" s="58">
        <v>0</v>
      </c>
      <c r="AJ766" s="58">
        <v>648</v>
      </c>
      <c r="AK766" s="58">
        <v>0</v>
      </c>
      <c r="AL766" s="62">
        <v>6.7900000000000002E-2</v>
      </c>
      <c r="AM766" s="58">
        <v>0</v>
      </c>
      <c r="AN766" s="58">
        <v>42</v>
      </c>
      <c r="AO766" s="58">
        <v>0</v>
      </c>
      <c r="AP766" s="58">
        <v>702</v>
      </c>
      <c r="AQ766" s="58">
        <v>0</v>
      </c>
      <c r="AR766" s="62">
        <v>5.9830000000000001E-2</v>
      </c>
      <c r="AS766" s="58">
        <v>0</v>
      </c>
      <c r="AT766" s="62">
        <v>0.1437477734</v>
      </c>
      <c r="AU766" s="58">
        <v>0</v>
      </c>
      <c r="AV766" s="58">
        <v>1</v>
      </c>
      <c r="AW766" s="58">
        <v>1</v>
      </c>
      <c r="AX766" s="58">
        <v>1</v>
      </c>
      <c r="AY766" s="171"/>
      <c r="AZ766" s="58">
        <v>1</v>
      </c>
      <c r="BA766" s="58">
        <v>175</v>
      </c>
      <c r="BB766" s="58">
        <v>0</v>
      </c>
      <c r="BC766" s="111"/>
      <c r="BD766" s="58">
        <v>1</v>
      </c>
      <c r="BE766" s="111"/>
      <c r="BF766" s="58">
        <v>2</v>
      </c>
      <c r="BG766" s="58">
        <v>2</v>
      </c>
      <c r="BH766" s="58">
        <v>2</v>
      </c>
      <c r="BI766" s="58">
        <v>2</v>
      </c>
      <c r="BJ766" s="58">
        <v>2</v>
      </c>
      <c r="BK766" s="61">
        <v>12</v>
      </c>
      <c r="BL766" s="61">
        <v>0</v>
      </c>
      <c r="BM766" s="61">
        <v>720</v>
      </c>
      <c r="BN766" s="64">
        <v>0</v>
      </c>
      <c r="BO766" s="63">
        <v>1.6670000000000001E-2</v>
      </c>
      <c r="BP766" s="58">
        <v>0</v>
      </c>
      <c r="BQ766" s="175"/>
      <c r="BR766" s="61">
        <v>1</v>
      </c>
      <c r="BS766" s="61">
        <v>754</v>
      </c>
      <c r="BT766" s="64">
        <v>0</v>
      </c>
      <c r="BU766" s="112"/>
      <c r="BV766" s="64">
        <v>1</v>
      </c>
      <c r="BW766" s="112"/>
      <c r="BX766" s="64">
        <v>2</v>
      </c>
      <c r="BY766" s="64">
        <v>3</v>
      </c>
      <c r="BZ766" s="64">
        <v>2</v>
      </c>
      <c r="CA766" s="64">
        <v>3</v>
      </c>
      <c r="CB766" s="65">
        <v>42</v>
      </c>
      <c r="CC766" s="61">
        <v>0</v>
      </c>
      <c r="CD766" s="61">
        <v>350</v>
      </c>
      <c r="CE766" s="64">
        <v>0</v>
      </c>
      <c r="CF766" s="63">
        <v>0.12</v>
      </c>
      <c r="CG766" s="58">
        <v>0</v>
      </c>
      <c r="CH766" s="58">
        <v>232</v>
      </c>
      <c r="CI766" s="58">
        <v>0</v>
      </c>
      <c r="CJ766" s="58">
        <v>652</v>
      </c>
      <c r="CK766" s="58">
        <v>0</v>
      </c>
      <c r="CL766" s="63">
        <v>0.35582999999999998</v>
      </c>
      <c r="CM766" s="58">
        <v>0</v>
      </c>
      <c r="CN766" s="112"/>
      <c r="CO766" s="171"/>
      <c r="CP766" s="58">
        <v>0</v>
      </c>
      <c r="CQ766" s="58">
        <v>0</v>
      </c>
      <c r="CR766" s="58">
        <v>0</v>
      </c>
      <c r="CS766" s="64">
        <v>5</v>
      </c>
      <c r="CT766" s="64">
        <v>17</v>
      </c>
      <c r="CU766" s="63">
        <v>0.29411764709999999</v>
      </c>
      <c r="CV766" s="62">
        <v>0.9920634921</v>
      </c>
      <c r="CW766" s="62">
        <v>0.29411764709999999</v>
      </c>
      <c r="CX766" s="46">
        <f t="shared" si="117"/>
        <v>4.375</v>
      </c>
      <c r="CY766" s="60">
        <v>0</v>
      </c>
      <c r="CZ766" s="60">
        <v>0</v>
      </c>
      <c r="DA766" s="46">
        <f t="shared" si="118"/>
        <v>5.8823529419999998</v>
      </c>
      <c r="DB766" s="60">
        <v>0</v>
      </c>
      <c r="DC766" s="60">
        <v>0</v>
      </c>
      <c r="DD766" s="66">
        <v>0</v>
      </c>
      <c r="DE766" s="49">
        <f t="shared" si="119"/>
        <v>0.22178060415135137</v>
      </c>
    </row>
    <row r="767" spans="1:109" x14ac:dyDescent="0.45">
      <c r="A767" s="56" t="s">
        <v>3981</v>
      </c>
      <c r="B767" s="57" t="s">
        <v>3982</v>
      </c>
      <c r="C767" s="56" t="s">
        <v>3983</v>
      </c>
      <c r="D767" s="56" t="s">
        <v>3984</v>
      </c>
      <c r="E767" s="56" t="s">
        <v>3985</v>
      </c>
      <c r="F767" s="56" t="s">
        <v>3322</v>
      </c>
      <c r="G767" s="56" t="s">
        <v>3323</v>
      </c>
      <c r="H767" s="56" t="s">
        <v>142</v>
      </c>
      <c r="I767" s="58">
        <v>0</v>
      </c>
      <c r="J767" s="59">
        <v>99</v>
      </c>
      <c r="K767" s="60">
        <v>4.024</v>
      </c>
      <c r="L767" s="47">
        <f>IF(K767&lt;Benchmarks!C$9,0,IF(K767&lt;Benchmarks!D$9,1,IF(K767&lt;Benchmarks!E$9,2,IF(K767&lt;Benchmarks!F$9,3,IF(K767&lt;Benchmarks!G$9,4,IF(K767&lt;Benchmarks!H$9,5,6))))))</f>
        <v>6</v>
      </c>
      <c r="M767" s="62">
        <v>0.99635036499999996</v>
      </c>
      <c r="N767" s="46">
        <f t="shared" si="110"/>
        <v>5.9781021899999995</v>
      </c>
      <c r="O767" s="60">
        <v>1.054</v>
      </c>
      <c r="P767" s="47">
        <f>IF(O767&lt;Benchmarks!C$8,0,IF(O767&lt;Benchmarks!D$8,1,IF(O767&lt;Benchmarks!E$8,2,IF(O767&lt;Benchmarks!F$8,3,IF(O767&lt;Benchmarks!G$8,4,IF(O767&lt;Benchmarks!H$8,5,6))))))</f>
        <v>2</v>
      </c>
      <c r="Q767" s="62">
        <v>1</v>
      </c>
      <c r="R767" s="46">
        <f t="shared" si="111"/>
        <v>2</v>
      </c>
      <c r="S767" s="60">
        <v>0.13800000000000001</v>
      </c>
      <c r="T767" s="47">
        <f>IF(S767&lt;Benchmarks!C$7,0,IF(S767&lt;Benchmarks!D$7,1,IF(S767&lt;Benchmarks!E$7,2,IF(S767&lt;Benchmarks!F$7,3,IF(S767&lt;Benchmarks!G$7,4,IF(S767&lt;Benchmarks!H$7,5,6))))))</f>
        <v>0</v>
      </c>
      <c r="U767" s="62">
        <v>1</v>
      </c>
      <c r="V767" s="46">
        <f t="shared" si="112"/>
        <v>0</v>
      </c>
      <c r="W767" s="60">
        <v>5.2160000000000002</v>
      </c>
      <c r="X767" s="44">
        <f>IF(W767&lt;Benchmarks!C$5,0,IF(W767&lt;Benchmarks!D$5,1,IF(W767&lt;Benchmarks!E$5,2,IF(W767&lt;Benchmarks!F$5,3,IF(W767&lt;Benchmarks!G$5,4,IF(W767&lt;Benchmarks!H$5,5,6))))))</f>
        <v>6</v>
      </c>
      <c r="Y767" s="62">
        <v>0.92335766419999998</v>
      </c>
      <c r="Z767" s="46">
        <f t="shared" si="113"/>
        <v>5.5401459851999997</v>
      </c>
      <c r="AA767" s="60">
        <v>4.7839999999999998</v>
      </c>
      <c r="AB767" s="44">
        <f>IF(AA767&lt;Benchmarks!C$6,0,IF(AA767&lt;Benchmarks!D$6,1,IF(AA767&lt;Benchmarks!E$6,2,IF(AA767&lt;Benchmarks!F$6,3,IF(AA767&lt;Benchmarks!G$6,4,IF(AA767&lt;Benchmarks!H$6,5,6))))))</f>
        <v>6</v>
      </c>
      <c r="AC767" s="62">
        <v>0.85897435899999997</v>
      </c>
      <c r="AD767" s="46">
        <f t="shared" si="114"/>
        <v>5.153846154</v>
      </c>
      <c r="AE767" s="46">
        <f t="shared" si="115"/>
        <v>18.6720943292</v>
      </c>
      <c r="AF767" s="58">
        <v>30</v>
      </c>
      <c r="AG767" s="48">
        <f t="shared" si="116"/>
        <v>0.62240314430666666</v>
      </c>
      <c r="AH767" s="171"/>
      <c r="AI767" s="58">
        <v>1</v>
      </c>
      <c r="AJ767" s="58">
        <v>268</v>
      </c>
      <c r="AK767" s="58">
        <v>0</v>
      </c>
      <c r="AL767" s="111"/>
      <c r="AM767" s="58">
        <v>1</v>
      </c>
      <c r="AN767" s="171"/>
      <c r="AO767" s="58">
        <v>1</v>
      </c>
      <c r="AP767" s="58">
        <v>305</v>
      </c>
      <c r="AQ767" s="58">
        <v>0</v>
      </c>
      <c r="AR767" s="111"/>
      <c r="AS767" s="58">
        <v>1</v>
      </c>
      <c r="AT767" s="111"/>
      <c r="AU767" s="171"/>
      <c r="AV767" s="58">
        <v>4</v>
      </c>
      <c r="AW767" s="58">
        <v>0</v>
      </c>
      <c r="AX767" s="58">
        <v>4</v>
      </c>
      <c r="AY767" s="171"/>
      <c r="AZ767" s="58">
        <v>1</v>
      </c>
      <c r="BA767" s="58">
        <v>76</v>
      </c>
      <c r="BB767" s="58">
        <v>0</v>
      </c>
      <c r="BC767" s="111"/>
      <c r="BD767" s="58">
        <v>1</v>
      </c>
      <c r="BE767" s="111"/>
      <c r="BF767" s="171"/>
      <c r="BG767" s="58">
        <v>5</v>
      </c>
      <c r="BH767" s="58">
        <v>0</v>
      </c>
      <c r="BI767" s="58">
        <v>5</v>
      </c>
      <c r="BJ767" s="58">
        <v>5</v>
      </c>
      <c r="BK767" s="175"/>
      <c r="BL767" s="61">
        <v>1</v>
      </c>
      <c r="BM767" s="61">
        <v>370</v>
      </c>
      <c r="BN767" s="64">
        <v>0</v>
      </c>
      <c r="BO767" s="112"/>
      <c r="BP767" s="58">
        <v>1</v>
      </c>
      <c r="BQ767" s="61">
        <v>12</v>
      </c>
      <c r="BR767" s="61">
        <v>0</v>
      </c>
      <c r="BS767" s="61">
        <v>368</v>
      </c>
      <c r="BT767" s="64">
        <v>0</v>
      </c>
      <c r="BU767" s="63">
        <v>3.261E-2</v>
      </c>
      <c r="BV767" s="64">
        <v>0</v>
      </c>
      <c r="BW767" s="112"/>
      <c r="BX767" s="172"/>
      <c r="BY767" s="64">
        <v>0</v>
      </c>
      <c r="BZ767" s="64">
        <v>0</v>
      </c>
      <c r="CA767" s="64">
        <v>0</v>
      </c>
      <c r="CB767" s="65">
        <v>64</v>
      </c>
      <c r="CC767" s="61">
        <v>0</v>
      </c>
      <c r="CD767" s="61">
        <v>105</v>
      </c>
      <c r="CE767" s="64">
        <v>0</v>
      </c>
      <c r="CF767" s="63">
        <v>0.60951999999999995</v>
      </c>
      <c r="CG767" s="58">
        <v>0</v>
      </c>
      <c r="CH767" s="58">
        <v>174</v>
      </c>
      <c r="CI767" s="58">
        <v>0</v>
      </c>
      <c r="CJ767" s="58">
        <v>222</v>
      </c>
      <c r="CK767" s="58">
        <v>0</v>
      </c>
      <c r="CL767" s="63">
        <v>0.78378000000000003</v>
      </c>
      <c r="CM767" s="58">
        <v>0</v>
      </c>
      <c r="CN767" s="112"/>
      <c r="CO767" s="171"/>
      <c r="CP767" s="58">
        <v>0</v>
      </c>
      <c r="CQ767" s="58">
        <v>0</v>
      </c>
      <c r="CR767" s="58">
        <v>0</v>
      </c>
      <c r="CS767" s="64">
        <v>5</v>
      </c>
      <c r="CT767" s="64">
        <v>17</v>
      </c>
      <c r="CU767" s="63">
        <v>0.29411764709999999</v>
      </c>
      <c r="CV767" s="62">
        <v>0.98655913979999998</v>
      </c>
      <c r="CW767" s="62">
        <v>0.29411764709999999</v>
      </c>
      <c r="CX767" s="46">
        <f t="shared" si="117"/>
        <v>16.338082538049999</v>
      </c>
      <c r="CY767" s="60">
        <v>0</v>
      </c>
      <c r="CZ767" s="60">
        <v>0</v>
      </c>
      <c r="DA767" s="46">
        <f t="shared" si="118"/>
        <v>5.8823529419999998</v>
      </c>
      <c r="DB767" s="60">
        <v>0</v>
      </c>
      <c r="DC767" s="60">
        <v>0</v>
      </c>
      <c r="DD767" s="66">
        <v>0</v>
      </c>
      <c r="DE767" s="49">
        <f t="shared" si="119"/>
        <v>0.4804418482172973</v>
      </c>
    </row>
    <row r="768" spans="1:109" x14ac:dyDescent="0.45">
      <c r="A768" s="56" t="s">
        <v>3986</v>
      </c>
      <c r="B768" s="57" t="s">
        <v>3987</v>
      </c>
      <c r="C768" s="56" t="s">
        <v>3988</v>
      </c>
      <c r="D768" s="56" t="s">
        <v>3989</v>
      </c>
      <c r="E768" s="56" t="s">
        <v>3990</v>
      </c>
      <c r="F768" s="56" t="s">
        <v>3322</v>
      </c>
      <c r="G768" s="56" t="s">
        <v>3323</v>
      </c>
      <c r="H768" s="56" t="s">
        <v>142</v>
      </c>
      <c r="I768" s="58">
        <v>0</v>
      </c>
      <c r="J768" s="59">
        <v>99</v>
      </c>
      <c r="K768" s="60">
        <v>2.4020000000000001</v>
      </c>
      <c r="L768" s="47">
        <f>IF(K768&lt;Benchmarks!C$9,0,IF(K768&lt;Benchmarks!D$9,1,IF(K768&lt;Benchmarks!E$9,2,IF(K768&lt;Benchmarks!F$9,3,IF(K768&lt;Benchmarks!G$9,4,IF(K768&lt;Benchmarks!H$9,5,6))))))</f>
        <v>2</v>
      </c>
      <c r="M768" s="62">
        <v>0.79562043800000004</v>
      </c>
      <c r="N768" s="46">
        <f t="shared" si="110"/>
        <v>1.5912408760000001</v>
      </c>
      <c r="O768" s="60">
        <v>1.0529999999999999</v>
      </c>
      <c r="P768" s="47">
        <f>IF(O768&lt;Benchmarks!C$8,0,IF(O768&lt;Benchmarks!D$8,1,IF(O768&lt;Benchmarks!E$8,2,IF(O768&lt;Benchmarks!F$8,3,IF(O768&lt;Benchmarks!G$8,4,IF(O768&lt;Benchmarks!H$8,5,6))))))</f>
        <v>2</v>
      </c>
      <c r="Q768" s="62">
        <v>1</v>
      </c>
      <c r="R768" s="46">
        <f t="shared" si="111"/>
        <v>2</v>
      </c>
      <c r="S768" s="60">
        <v>0.309</v>
      </c>
      <c r="T768" s="47">
        <f>IF(S768&lt;Benchmarks!C$7,0,IF(S768&lt;Benchmarks!D$7,1,IF(S768&lt;Benchmarks!E$7,2,IF(S768&lt;Benchmarks!F$7,3,IF(S768&lt;Benchmarks!G$7,4,IF(S768&lt;Benchmarks!H$7,5,6))))))</f>
        <v>0</v>
      </c>
      <c r="U768" s="62">
        <v>1</v>
      </c>
      <c r="V768" s="46">
        <f t="shared" si="112"/>
        <v>0</v>
      </c>
      <c r="W768" s="60">
        <v>3.7639999999999998</v>
      </c>
      <c r="X768" s="44">
        <f>IF(W768&lt;Benchmarks!C$5,0,IF(W768&lt;Benchmarks!D$5,1,IF(W768&lt;Benchmarks!E$5,2,IF(W768&lt;Benchmarks!F$5,3,IF(W768&lt;Benchmarks!G$5,4,IF(W768&lt;Benchmarks!H$5,5,6))))))</f>
        <v>1</v>
      </c>
      <c r="Y768" s="62">
        <v>0.87591240879999999</v>
      </c>
      <c r="Z768" s="46">
        <f t="shared" si="113"/>
        <v>0.87591240879999999</v>
      </c>
      <c r="AA768" s="60">
        <v>3.4780000000000002</v>
      </c>
      <c r="AB768" s="44">
        <f>IF(AA768&lt;Benchmarks!C$6,0,IF(AA768&lt;Benchmarks!D$6,1,IF(AA768&lt;Benchmarks!E$6,2,IF(AA768&lt;Benchmarks!F$6,3,IF(AA768&lt;Benchmarks!G$6,4,IF(AA768&lt;Benchmarks!H$6,5,6))))))</f>
        <v>2</v>
      </c>
      <c r="AC768" s="62">
        <v>0.75641025640000004</v>
      </c>
      <c r="AD768" s="46">
        <f t="shared" si="114"/>
        <v>1.5128205128000001</v>
      </c>
      <c r="AE768" s="46">
        <f t="shared" si="115"/>
        <v>5.9799737975999996</v>
      </c>
      <c r="AF768" s="58">
        <v>30</v>
      </c>
      <c r="AG768" s="48">
        <f t="shared" si="116"/>
        <v>0.19933245991999998</v>
      </c>
      <c r="AH768" s="171"/>
      <c r="AI768" s="58">
        <v>1</v>
      </c>
      <c r="AJ768" s="58">
        <v>282</v>
      </c>
      <c r="AK768" s="58">
        <v>0</v>
      </c>
      <c r="AL768" s="111"/>
      <c r="AM768" s="58">
        <v>1</v>
      </c>
      <c r="AN768" s="58">
        <v>28</v>
      </c>
      <c r="AO768" s="58">
        <v>0</v>
      </c>
      <c r="AP768" s="58">
        <v>293</v>
      </c>
      <c r="AQ768" s="58">
        <v>0</v>
      </c>
      <c r="AR768" s="62">
        <v>9.5560000000000006E-2</v>
      </c>
      <c r="AS768" s="58">
        <v>0</v>
      </c>
      <c r="AT768" s="111"/>
      <c r="AU768" s="171"/>
      <c r="AV768" s="58">
        <v>0</v>
      </c>
      <c r="AW768" s="58">
        <v>0</v>
      </c>
      <c r="AX768" s="58">
        <v>0</v>
      </c>
      <c r="AY768" s="171"/>
      <c r="AZ768" s="58">
        <v>1</v>
      </c>
      <c r="BA768" s="58">
        <v>68</v>
      </c>
      <c r="BB768" s="58">
        <v>0</v>
      </c>
      <c r="BC768" s="111"/>
      <c r="BD768" s="58">
        <v>1</v>
      </c>
      <c r="BE768" s="111"/>
      <c r="BF768" s="171"/>
      <c r="BG768" s="58">
        <v>2</v>
      </c>
      <c r="BH768" s="58">
        <v>0</v>
      </c>
      <c r="BI768" s="58">
        <v>2</v>
      </c>
      <c r="BJ768" s="58">
        <v>2</v>
      </c>
      <c r="BK768" s="175"/>
      <c r="BL768" s="61">
        <v>1</v>
      </c>
      <c r="BM768" s="61">
        <v>317</v>
      </c>
      <c r="BN768" s="64">
        <v>0</v>
      </c>
      <c r="BO768" s="112"/>
      <c r="BP768" s="58">
        <v>1</v>
      </c>
      <c r="BQ768" s="175"/>
      <c r="BR768" s="61">
        <v>1</v>
      </c>
      <c r="BS768" s="61">
        <v>340</v>
      </c>
      <c r="BT768" s="64">
        <v>0</v>
      </c>
      <c r="BU768" s="112"/>
      <c r="BV768" s="64">
        <v>1</v>
      </c>
      <c r="BW768" s="63">
        <v>6.6666666700000002E-2</v>
      </c>
      <c r="BX768" s="64">
        <v>0</v>
      </c>
      <c r="BY768" s="64">
        <v>5</v>
      </c>
      <c r="BZ768" s="64">
        <v>0</v>
      </c>
      <c r="CA768" s="64">
        <v>5</v>
      </c>
      <c r="CB768" s="65">
        <v>18</v>
      </c>
      <c r="CC768" s="61">
        <v>0</v>
      </c>
      <c r="CD768" s="61">
        <v>255</v>
      </c>
      <c r="CE768" s="64">
        <v>0</v>
      </c>
      <c r="CF768" s="63">
        <v>7.059E-2</v>
      </c>
      <c r="CG768" s="58">
        <v>0</v>
      </c>
      <c r="CH768" s="58">
        <v>28</v>
      </c>
      <c r="CI768" s="58">
        <v>0</v>
      </c>
      <c r="CJ768" s="58">
        <v>277</v>
      </c>
      <c r="CK768" s="58">
        <v>0</v>
      </c>
      <c r="CL768" s="63">
        <v>0.10108</v>
      </c>
      <c r="CM768" s="58">
        <v>0</v>
      </c>
      <c r="CN768" s="112"/>
      <c r="CO768" s="171"/>
      <c r="CP768" s="58">
        <v>2</v>
      </c>
      <c r="CQ768" s="58">
        <v>0</v>
      </c>
      <c r="CR768" s="58">
        <v>2</v>
      </c>
      <c r="CS768" s="64">
        <v>9</v>
      </c>
      <c r="CT768" s="64">
        <v>17</v>
      </c>
      <c r="CU768" s="63">
        <v>0.52941176469999995</v>
      </c>
      <c r="CV768" s="62">
        <v>0.96296296299999995</v>
      </c>
      <c r="CW768" s="62">
        <v>0.52941176469999995</v>
      </c>
      <c r="CX768" s="46">
        <f t="shared" si="117"/>
        <v>5.2324770728999992</v>
      </c>
      <c r="CY768" s="60">
        <v>0</v>
      </c>
      <c r="CZ768" s="60">
        <v>0</v>
      </c>
      <c r="DA768" s="46">
        <f t="shared" si="118"/>
        <v>10.588235293999999</v>
      </c>
      <c r="DB768" s="60">
        <v>0</v>
      </c>
      <c r="DC768" s="60">
        <v>0</v>
      </c>
      <c r="DD768" s="66">
        <v>0</v>
      </c>
      <c r="DE768" s="49">
        <f t="shared" si="119"/>
        <v>0.34206945658162158</v>
      </c>
    </row>
    <row r="769" spans="1:109" x14ac:dyDescent="0.45">
      <c r="A769" s="56" t="s">
        <v>3991</v>
      </c>
      <c r="B769" s="57" t="s">
        <v>3992</v>
      </c>
      <c r="C769" s="56" t="s">
        <v>3993</v>
      </c>
      <c r="D769" s="56" t="s">
        <v>3994</v>
      </c>
      <c r="E769" s="56" t="s">
        <v>3995</v>
      </c>
      <c r="F769" s="56" t="s">
        <v>3322</v>
      </c>
      <c r="G769" s="56" t="s">
        <v>3323</v>
      </c>
      <c r="H769" s="56" t="s">
        <v>142</v>
      </c>
      <c r="I769" s="58">
        <v>0</v>
      </c>
      <c r="J769" s="59">
        <v>99</v>
      </c>
      <c r="K769" s="60">
        <v>2.2570000000000001</v>
      </c>
      <c r="L769" s="47">
        <f>IF(K769&lt;Benchmarks!C$9,0,IF(K769&lt;Benchmarks!D$9,1,IF(K769&lt;Benchmarks!E$9,2,IF(K769&lt;Benchmarks!F$9,3,IF(K769&lt;Benchmarks!G$9,4,IF(K769&lt;Benchmarks!H$9,5,6))))))</f>
        <v>1</v>
      </c>
      <c r="M769" s="62">
        <v>0.84306569340000004</v>
      </c>
      <c r="N769" s="46">
        <f t="shared" si="110"/>
        <v>0.84306569340000004</v>
      </c>
      <c r="O769" s="60">
        <v>1.002</v>
      </c>
      <c r="P769" s="47">
        <f>IF(O769&lt;Benchmarks!C$8,0,IF(O769&lt;Benchmarks!D$8,1,IF(O769&lt;Benchmarks!E$8,2,IF(O769&lt;Benchmarks!F$8,3,IF(O769&lt;Benchmarks!G$8,4,IF(O769&lt;Benchmarks!H$8,5,6))))))</f>
        <v>1</v>
      </c>
      <c r="Q769" s="62">
        <v>1</v>
      </c>
      <c r="R769" s="46">
        <f t="shared" si="111"/>
        <v>1</v>
      </c>
      <c r="S769" s="60">
        <v>0.223</v>
      </c>
      <c r="T769" s="47">
        <f>IF(S769&lt;Benchmarks!C$7,0,IF(S769&lt;Benchmarks!D$7,1,IF(S769&lt;Benchmarks!E$7,2,IF(S769&lt;Benchmarks!F$7,3,IF(S769&lt;Benchmarks!G$7,4,IF(S769&lt;Benchmarks!H$7,5,6))))))</f>
        <v>0</v>
      </c>
      <c r="U769" s="62">
        <v>1</v>
      </c>
      <c r="V769" s="46">
        <f t="shared" si="112"/>
        <v>0</v>
      </c>
      <c r="W769" s="60">
        <v>3.4820000000000002</v>
      </c>
      <c r="X769" s="44">
        <f>IF(W769&lt;Benchmarks!C$5,0,IF(W769&lt;Benchmarks!D$5,1,IF(W769&lt;Benchmarks!E$5,2,IF(W769&lt;Benchmarks!F$5,3,IF(W769&lt;Benchmarks!G$5,4,IF(W769&lt;Benchmarks!H$5,5,6))))))</f>
        <v>0</v>
      </c>
      <c r="Y769" s="62">
        <v>0.8211678832</v>
      </c>
      <c r="Z769" s="46">
        <f t="shared" si="113"/>
        <v>0</v>
      </c>
      <c r="AA769" s="60">
        <v>3.222</v>
      </c>
      <c r="AB769" s="44">
        <f>IF(AA769&lt;Benchmarks!C$6,0,IF(AA769&lt;Benchmarks!D$6,1,IF(AA769&lt;Benchmarks!E$6,2,IF(AA769&lt;Benchmarks!F$6,3,IF(AA769&lt;Benchmarks!G$6,4,IF(AA769&lt;Benchmarks!H$6,5,6))))))</f>
        <v>0</v>
      </c>
      <c r="AC769" s="62">
        <v>0.8461538462</v>
      </c>
      <c r="AD769" s="46">
        <f t="shared" si="114"/>
        <v>0</v>
      </c>
      <c r="AE769" s="46">
        <f t="shared" si="115"/>
        <v>1.8430656934</v>
      </c>
      <c r="AF769" s="58">
        <v>30</v>
      </c>
      <c r="AG769" s="48">
        <f t="shared" si="116"/>
        <v>6.1435523113333335E-2</v>
      </c>
      <c r="AH769" s="171"/>
      <c r="AI769" s="58">
        <v>1</v>
      </c>
      <c r="AJ769" s="58">
        <v>293</v>
      </c>
      <c r="AK769" s="58">
        <v>0</v>
      </c>
      <c r="AL769" s="111"/>
      <c r="AM769" s="58">
        <v>1</v>
      </c>
      <c r="AN769" s="58">
        <v>15</v>
      </c>
      <c r="AO769" s="58">
        <v>0</v>
      </c>
      <c r="AP769" s="58">
        <v>294</v>
      </c>
      <c r="AQ769" s="58">
        <v>0</v>
      </c>
      <c r="AR769" s="62">
        <v>5.1020000000000003E-2</v>
      </c>
      <c r="AS769" s="58">
        <v>0</v>
      </c>
      <c r="AT769" s="111"/>
      <c r="AU769" s="171"/>
      <c r="AV769" s="58">
        <v>2</v>
      </c>
      <c r="AW769" s="58">
        <v>0</v>
      </c>
      <c r="AX769" s="58">
        <v>2</v>
      </c>
      <c r="AY769" s="171"/>
      <c r="AZ769" s="58">
        <v>1</v>
      </c>
      <c r="BA769" s="58">
        <v>77</v>
      </c>
      <c r="BB769" s="58">
        <v>0</v>
      </c>
      <c r="BC769" s="111"/>
      <c r="BD769" s="58">
        <v>1</v>
      </c>
      <c r="BE769" s="62">
        <v>8.55855856E-2</v>
      </c>
      <c r="BF769" s="58">
        <v>0</v>
      </c>
      <c r="BG769" s="58">
        <v>5</v>
      </c>
      <c r="BH769" s="58">
        <v>0</v>
      </c>
      <c r="BI769" s="58">
        <v>5</v>
      </c>
      <c r="BJ769" s="58">
        <v>5</v>
      </c>
      <c r="BK769" s="175"/>
      <c r="BL769" s="61">
        <v>1</v>
      </c>
      <c r="BM769" s="61">
        <v>349</v>
      </c>
      <c r="BN769" s="64">
        <v>0</v>
      </c>
      <c r="BO769" s="112"/>
      <c r="BP769" s="58">
        <v>1</v>
      </c>
      <c r="BQ769" s="175"/>
      <c r="BR769" s="61">
        <v>1</v>
      </c>
      <c r="BS769" s="61">
        <v>368</v>
      </c>
      <c r="BT769" s="64">
        <v>0</v>
      </c>
      <c r="BU769" s="112"/>
      <c r="BV769" s="64">
        <v>1</v>
      </c>
      <c r="BW769" s="63">
        <v>0.24145150030000001</v>
      </c>
      <c r="BX769" s="64">
        <v>0</v>
      </c>
      <c r="BY769" s="64">
        <v>3</v>
      </c>
      <c r="BZ769" s="64">
        <v>2</v>
      </c>
      <c r="CA769" s="64">
        <v>3</v>
      </c>
      <c r="CB769" s="177"/>
      <c r="CC769" s="61">
        <v>1</v>
      </c>
      <c r="CD769" s="61">
        <v>109</v>
      </c>
      <c r="CE769" s="64">
        <v>0</v>
      </c>
      <c r="CF769" s="112"/>
      <c r="CG769" s="58">
        <v>1</v>
      </c>
      <c r="CH769" s="58">
        <v>16</v>
      </c>
      <c r="CI769" s="58">
        <v>0</v>
      </c>
      <c r="CJ769" s="58">
        <v>147</v>
      </c>
      <c r="CK769" s="58">
        <v>0</v>
      </c>
      <c r="CL769" s="63">
        <v>0.10884000000000001</v>
      </c>
      <c r="CM769" s="58">
        <v>0</v>
      </c>
      <c r="CN769" s="112"/>
      <c r="CO769" s="171"/>
      <c r="CP769" s="58">
        <v>1</v>
      </c>
      <c r="CQ769" s="58">
        <v>0</v>
      </c>
      <c r="CR769" s="58">
        <v>1</v>
      </c>
      <c r="CS769" s="64">
        <v>9</v>
      </c>
      <c r="CT769" s="64">
        <v>17</v>
      </c>
      <c r="CU769" s="63">
        <v>0.52941176469999995</v>
      </c>
      <c r="CV769" s="62">
        <v>0.97311827959999997</v>
      </c>
      <c r="CW769" s="62">
        <v>0.52941176469999995</v>
      </c>
      <c r="CX769" s="46">
        <f t="shared" si="117"/>
        <v>1.6126824817250001</v>
      </c>
      <c r="CY769" s="60">
        <v>0</v>
      </c>
      <c r="CZ769" s="60">
        <v>0</v>
      </c>
      <c r="DA769" s="46">
        <f t="shared" si="118"/>
        <v>10.588235293999999</v>
      </c>
      <c r="DB769" s="60">
        <v>0</v>
      </c>
      <c r="DC769" s="60">
        <v>0</v>
      </c>
      <c r="DD769" s="66">
        <v>0</v>
      </c>
      <c r="DE769" s="49">
        <f t="shared" si="119"/>
        <v>0.26380362758324322</v>
      </c>
    </row>
    <row r="770" spans="1:109" x14ac:dyDescent="0.45">
      <c r="A770" s="56" t="s">
        <v>3996</v>
      </c>
      <c r="B770" s="57" t="s">
        <v>3997</v>
      </c>
      <c r="C770" s="56" t="s">
        <v>3998</v>
      </c>
      <c r="D770" s="56" t="s">
        <v>3999</v>
      </c>
      <c r="E770" s="56" t="s">
        <v>4000</v>
      </c>
      <c r="F770" s="56" t="s">
        <v>3322</v>
      </c>
      <c r="G770" s="56" t="s">
        <v>3640</v>
      </c>
      <c r="H770" s="56" t="s">
        <v>142</v>
      </c>
      <c r="I770" s="58">
        <v>0</v>
      </c>
      <c r="J770" s="59">
        <v>36</v>
      </c>
      <c r="K770" s="60">
        <v>2.9630000000000001</v>
      </c>
      <c r="L770" s="47">
        <f>IF(K770&lt;Benchmarks!C$9,0,IF(K770&lt;Benchmarks!D$9,1,IF(K770&lt;Benchmarks!E$9,2,IF(K770&lt;Benchmarks!F$9,3,IF(K770&lt;Benchmarks!G$9,4,IF(K770&lt;Benchmarks!H$9,5,6))))))</f>
        <v>5</v>
      </c>
      <c r="M770" s="62">
        <v>0.99635036499999996</v>
      </c>
      <c r="N770" s="46">
        <f t="shared" si="110"/>
        <v>4.9817518249999999</v>
      </c>
      <c r="O770" s="60">
        <v>1.014</v>
      </c>
      <c r="P770" s="47">
        <f>IF(O770&lt;Benchmarks!C$8,0,IF(O770&lt;Benchmarks!D$8,1,IF(O770&lt;Benchmarks!E$8,2,IF(O770&lt;Benchmarks!F$8,3,IF(O770&lt;Benchmarks!G$8,4,IF(O770&lt;Benchmarks!H$8,5,6))))))</f>
        <v>1</v>
      </c>
      <c r="Q770" s="62">
        <v>1</v>
      </c>
      <c r="R770" s="46">
        <f t="shared" si="111"/>
        <v>1</v>
      </c>
      <c r="S770" s="60">
        <v>0.437</v>
      </c>
      <c r="T770" s="47">
        <f>IF(S770&lt;Benchmarks!C$7,0,IF(S770&lt;Benchmarks!D$7,1,IF(S770&lt;Benchmarks!E$7,2,IF(S770&lt;Benchmarks!F$7,3,IF(S770&lt;Benchmarks!G$7,4,IF(S770&lt;Benchmarks!H$7,5,6))))))</f>
        <v>3</v>
      </c>
      <c r="U770" s="62">
        <v>1</v>
      </c>
      <c r="V770" s="46">
        <f t="shared" si="112"/>
        <v>3</v>
      </c>
      <c r="W770" s="60">
        <v>4.4139999999999997</v>
      </c>
      <c r="X770" s="44">
        <f>IF(W770&lt;Benchmarks!C$5,0,IF(W770&lt;Benchmarks!D$5,1,IF(W770&lt;Benchmarks!E$5,2,IF(W770&lt;Benchmarks!F$5,3,IF(W770&lt;Benchmarks!G$5,4,IF(W770&lt;Benchmarks!H$5,5,6))))))</f>
        <v>5</v>
      </c>
      <c r="Y770" s="62">
        <v>1</v>
      </c>
      <c r="Z770" s="46">
        <f t="shared" si="113"/>
        <v>5</v>
      </c>
      <c r="AA770" s="60">
        <v>4.3120000000000003</v>
      </c>
      <c r="AB770" s="44">
        <f>IF(AA770&lt;Benchmarks!C$6,0,IF(AA770&lt;Benchmarks!D$6,1,IF(AA770&lt;Benchmarks!E$6,2,IF(AA770&lt;Benchmarks!F$6,3,IF(AA770&lt;Benchmarks!G$6,4,IF(AA770&lt;Benchmarks!H$6,5,6))))))</f>
        <v>5</v>
      </c>
      <c r="AC770" s="62">
        <v>1</v>
      </c>
      <c r="AD770" s="46">
        <f t="shared" si="114"/>
        <v>5</v>
      </c>
      <c r="AE770" s="46">
        <f t="shared" si="115"/>
        <v>18.981751825</v>
      </c>
      <c r="AF770" s="58">
        <v>30</v>
      </c>
      <c r="AG770" s="48">
        <f t="shared" si="116"/>
        <v>0.63272506083333335</v>
      </c>
      <c r="AH770" s="171"/>
      <c r="AI770" s="58">
        <v>1</v>
      </c>
      <c r="AJ770" s="58">
        <v>85</v>
      </c>
      <c r="AK770" s="58">
        <v>0</v>
      </c>
      <c r="AL770" s="111"/>
      <c r="AM770" s="58">
        <v>1</v>
      </c>
      <c r="AN770" s="171"/>
      <c r="AO770" s="58">
        <v>1</v>
      </c>
      <c r="AP770" s="58">
        <v>83</v>
      </c>
      <c r="AQ770" s="58">
        <v>0</v>
      </c>
      <c r="AR770" s="111"/>
      <c r="AS770" s="58">
        <v>1</v>
      </c>
      <c r="AT770" s="62">
        <v>0.97536108749999995</v>
      </c>
      <c r="AU770" s="58">
        <v>0</v>
      </c>
      <c r="AV770" s="58">
        <v>5</v>
      </c>
      <c r="AW770" s="58">
        <v>6</v>
      </c>
      <c r="AX770" s="58">
        <v>6</v>
      </c>
      <c r="AY770" s="58">
        <v>0</v>
      </c>
      <c r="AZ770" s="58">
        <v>0</v>
      </c>
      <c r="BA770" s="171"/>
      <c r="BB770" s="58">
        <v>4</v>
      </c>
      <c r="BC770" s="111"/>
      <c r="BD770" s="58">
        <v>4</v>
      </c>
      <c r="BE770" s="111"/>
      <c r="BF770" s="171"/>
      <c r="BG770" s="171"/>
      <c r="BH770" s="171"/>
      <c r="BI770" s="171"/>
      <c r="BJ770" s="58">
        <v>6</v>
      </c>
      <c r="BK770" s="61">
        <v>0</v>
      </c>
      <c r="BL770" s="61">
        <v>0</v>
      </c>
      <c r="BM770" s="61">
        <v>99</v>
      </c>
      <c r="BN770" s="64">
        <v>0</v>
      </c>
      <c r="BO770" s="63">
        <v>0</v>
      </c>
      <c r="BP770" s="58">
        <v>0</v>
      </c>
      <c r="BQ770" s="61">
        <v>0</v>
      </c>
      <c r="BR770" s="61">
        <v>0</v>
      </c>
      <c r="BS770" s="61">
        <v>101</v>
      </c>
      <c r="BT770" s="64">
        <v>0</v>
      </c>
      <c r="BU770" s="63">
        <v>0</v>
      </c>
      <c r="BV770" s="64">
        <v>0</v>
      </c>
      <c r="BW770" s="112"/>
      <c r="BX770" s="172"/>
      <c r="BY770" s="64">
        <v>6</v>
      </c>
      <c r="BZ770" s="64">
        <v>0</v>
      </c>
      <c r="CA770" s="64">
        <v>6</v>
      </c>
      <c r="CB770" s="65">
        <v>0</v>
      </c>
      <c r="CC770" s="61">
        <v>0</v>
      </c>
      <c r="CD770" s="175"/>
      <c r="CE770" s="64">
        <v>4</v>
      </c>
      <c r="CF770" s="112"/>
      <c r="CG770" s="58">
        <v>4</v>
      </c>
      <c r="CH770" s="58">
        <v>0</v>
      </c>
      <c r="CI770" s="58">
        <v>0</v>
      </c>
      <c r="CJ770" s="171"/>
      <c r="CK770" s="58">
        <v>4</v>
      </c>
      <c r="CL770" s="112"/>
      <c r="CM770" s="58">
        <v>4</v>
      </c>
      <c r="CN770" s="112"/>
      <c r="CO770" s="171"/>
      <c r="CP770" s="171"/>
      <c r="CQ770" s="171"/>
      <c r="CR770" s="171"/>
      <c r="CS770" s="64">
        <v>12</v>
      </c>
      <c r="CT770" s="64">
        <v>12</v>
      </c>
      <c r="CU770" s="63">
        <v>1</v>
      </c>
      <c r="CV770" s="62">
        <v>1</v>
      </c>
      <c r="CW770" s="62">
        <v>1</v>
      </c>
      <c r="CX770" s="46">
        <f t="shared" si="117"/>
        <v>16.609032846874999</v>
      </c>
      <c r="CY770" s="60">
        <v>0</v>
      </c>
      <c r="CZ770" s="60">
        <v>0</v>
      </c>
      <c r="DA770" s="46">
        <f t="shared" si="118"/>
        <v>20</v>
      </c>
      <c r="DB770" s="60">
        <v>0</v>
      </c>
      <c r="DC770" s="60">
        <v>0</v>
      </c>
      <c r="DD770" s="66">
        <v>0</v>
      </c>
      <c r="DE770" s="49">
        <f t="shared" si="119"/>
        <v>0.79154665614864861</v>
      </c>
    </row>
    <row r="771" spans="1:109" x14ac:dyDescent="0.45">
      <c r="A771" s="56" t="s">
        <v>4001</v>
      </c>
      <c r="B771" s="57" t="s">
        <v>4002</v>
      </c>
      <c r="C771" s="56" t="s">
        <v>4003</v>
      </c>
      <c r="D771" s="56" t="s">
        <v>4004</v>
      </c>
      <c r="E771" s="56" t="s">
        <v>4005</v>
      </c>
      <c r="F771" s="56" t="s">
        <v>3322</v>
      </c>
      <c r="G771" s="56" t="s">
        <v>3323</v>
      </c>
      <c r="H771" s="56" t="s">
        <v>142</v>
      </c>
      <c r="I771" s="58">
        <v>0</v>
      </c>
      <c r="J771" s="59">
        <v>99</v>
      </c>
      <c r="K771" s="60">
        <v>2.2829999999999999</v>
      </c>
      <c r="L771" s="47">
        <f>IF(K771&lt;Benchmarks!C$9,0,IF(K771&lt;Benchmarks!D$9,1,IF(K771&lt;Benchmarks!E$9,2,IF(K771&lt;Benchmarks!F$9,3,IF(K771&lt;Benchmarks!G$9,4,IF(K771&lt;Benchmarks!H$9,5,6))))))</f>
        <v>1</v>
      </c>
      <c r="M771" s="62">
        <v>0.85401459850000006</v>
      </c>
      <c r="N771" s="46">
        <f t="shared" si="110"/>
        <v>0.85401459850000006</v>
      </c>
      <c r="O771" s="60">
        <v>1.2509999999999999</v>
      </c>
      <c r="P771" s="47">
        <f>IF(O771&lt;Benchmarks!C$8,0,IF(O771&lt;Benchmarks!D$8,1,IF(O771&lt;Benchmarks!E$8,2,IF(O771&lt;Benchmarks!F$8,3,IF(O771&lt;Benchmarks!G$8,4,IF(O771&lt;Benchmarks!H$8,5,6))))))</f>
        <v>5</v>
      </c>
      <c r="Q771" s="62">
        <v>1</v>
      </c>
      <c r="R771" s="46">
        <f t="shared" si="111"/>
        <v>5</v>
      </c>
      <c r="S771" s="60">
        <v>0.186</v>
      </c>
      <c r="T771" s="47">
        <f>IF(S771&lt;Benchmarks!C$7,0,IF(S771&lt;Benchmarks!D$7,1,IF(S771&lt;Benchmarks!E$7,2,IF(S771&lt;Benchmarks!F$7,3,IF(S771&lt;Benchmarks!G$7,4,IF(S771&lt;Benchmarks!H$7,5,6))))))</f>
        <v>0</v>
      </c>
      <c r="U771" s="62">
        <v>1</v>
      </c>
      <c r="V771" s="46">
        <f t="shared" si="112"/>
        <v>0</v>
      </c>
      <c r="W771" s="60">
        <v>3.7210000000000001</v>
      </c>
      <c r="X771" s="44">
        <f>IF(W771&lt;Benchmarks!C$5,0,IF(W771&lt;Benchmarks!D$5,1,IF(W771&lt;Benchmarks!E$5,2,IF(W771&lt;Benchmarks!F$5,3,IF(W771&lt;Benchmarks!G$5,4,IF(W771&lt;Benchmarks!H$5,5,6))))))</f>
        <v>1</v>
      </c>
      <c r="Y771" s="62">
        <v>0.96350364960000001</v>
      </c>
      <c r="Z771" s="46">
        <f t="shared" si="113"/>
        <v>0.96350364960000001</v>
      </c>
      <c r="AA771" s="60">
        <v>3.2989999999999999</v>
      </c>
      <c r="AB771" s="44">
        <f>IF(AA771&lt;Benchmarks!C$6,0,IF(AA771&lt;Benchmarks!D$6,1,IF(AA771&lt;Benchmarks!E$6,2,IF(AA771&lt;Benchmarks!F$6,3,IF(AA771&lt;Benchmarks!G$6,4,IF(AA771&lt;Benchmarks!H$6,5,6))))))</f>
        <v>0</v>
      </c>
      <c r="AC771" s="62">
        <v>0.8846153846</v>
      </c>
      <c r="AD771" s="46">
        <f t="shared" si="114"/>
        <v>0</v>
      </c>
      <c r="AE771" s="46">
        <f t="shared" si="115"/>
        <v>6.8175182480999998</v>
      </c>
      <c r="AF771" s="58">
        <v>30</v>
      </c>
      <c r="AG771" s="48">
        <f t="shared" si="116"/>
        <v>0.22725060826999999</v>
      </c>
      <c r="AH771" s="171"/>
      <c r="AI771" s="58">
        <v>1</v>
      </c>
      <c r="AJ771" s="58">
        <v>186</v>
      </c>
      <c r="AK771" s="58">
        <v>0</v>
      </c>
      <c r="AL771" s="111"/>
      <c r="AM771" s="58">
        <v>1</v>
      </c>
      <c r="AN771" s="58">
        <v>12</v>
      </c>
      <c r="AO771" s="58">
        <v>0</v>
      </c>
      <c r="AP771" s="58">
        <v>224</v>
      </c>
      <c r="AQ771" s="58">
        <v>0</v>
      </c>
      <c r="AR771" s="62">
        <v>5.357E-2</v>
      </c>
      <c r="AS771" s="58">
        <v>0</v>
      </c>
      <c r="AT771" s="111"/>
      <c r="AU771" s="171"/>
      <c r="AV771" s="58">
        <v>2</v>
      </c>
      <c r="AW771" s="58">
        <v>0</v>
      </c>
      <c r="AX771" s="58">
        <v>2</v>
      </c>
      <c r="AY771" s="171"/>
      <c r="AZ771" s="58">
        <v>1</v>
      </c>
      <c r="BA771" s="58">
        <v>51</v>
      </c>
      <c r="BB771" s="58">
        <v>0</v>
      </c>
      <c r="BC771" s="111"/>
      <c r="BD771" s="58">
        <v>1</v>
      </c>
      <c r="BE771" s="62">
        <v>0.19487179490000001</v>
      </c>
      <c r="BF771" s="58">
        <v>0</v>
      </c>
      <c r="BG771" s="58">
        <v>5</v>
      </c>
      <c r="BH771" s="58">
        <v>1</v>
      </c>
      <c r="BI771" s="58">
        <v>5</v>
      </c>
      <c r="BJ771" s="58">
        <v>5</v>
      </c>
      <c r="BK771" s="61">
        <v>0</v>
      </c>
      <c r="BL771" s="61">
        <v>0</v>
      </c>
      <c r="BM771" s="61">
        <v>236</v>
      </c>
      <c r="BN771" s="64">
        <v>0</v>
      </c>
      <c r="BO771" s="63">
        <v>0</v>
      </c>
      <c r="BP771" s="58">
        <v>0</v>
      </c>
      <c r="BQ771" s="61">
        <v>0</v>
      </c>
      <c r="BR771" s="61">
        <v>0</v>
      </c>
      <c r="BS771" s="61">
        <v>258</v>
      </c>
      <c r="BT771" s="64">
        <v>0</v>
      </c>
      <c r="BU771" s="63">
        <v>0</v>
      </c>
      <c r="BV771" s="64">
        <v>0</v>
      </c>
      <c r="BW771" s="112"/>
      <c r="BX771" s="172"/>
      <c r="BY771" s="64">
        <v>6</v>
      </c>
      <c r="BZ771" s="64">
        <v>0</v>
      </c>
      <c r="CA771" s="64">
        <v>6</v>
      </c>
      <c r="CB771" s="177"/>
      <c r="CC771" s="61">
        <v>1</v>
      </c>
      <c r="CD771" s="61">
        <v>210</v>
      </c>
      <c r="CE771" s="64">
        <v>0</v>
      </c>
      <c r="CF771" s="112"/>
      <c r="CG771" s="58">
        <v>1</v>
      </c>
      <c r="CH771" s="171"/>
      <c r="CI771" s="58">
        <v>1</v>
      </c>
      <c r="CJ771" s="58">
        <v>234</v>
      </c>
      <c r="CK771" s="58">
        <v>0</v>
      </c>
      <c r="CL771" s="112"/>
      <c r="CM771" s="58">
        <v>1</v>
      </c>
      <c r="CN771" s="112"/>
      <c r="CO771" s="171"/>
      <c r="CP771" s="58">
        <v>5</v>
      </c>
      <c r="CQ771" s="58">
        <v>0</v>
      </c>
      <c r="CR771" s="58">
        <v>5</v>
      </c>
      <c r="CS771" s="64">
        <v>16</v>
      </c>
      <c r="CT771" s="64">
        <v>17</v>
      </c>
      <c r="CU771" s="63">
        <v>0.94117647059999998</v>
      </c>
      <c r="CV771" s="62">
        <v>0.97328244269999997</v>
      </c>
      <c r="CW771" s="62">
        <v>0.94117647059999998</v>
      </c>
      <c r="CX771" s="46">
        <f t="shared" si="117"/>
        <v>5.9653284670874998</v>
      </c>
      <c r="CY771" s="60">
        <v>0</v>
      </c>
      <c r="CZ771" s="60">
        <v>0</v>
      </c>
      <c r="DA771" s="46">
        <f t="shared" si="118"/>
        <v>18.823529411999999</v>
      </c>
      <c r="DB771" s="60">
        <v>0</v>
      </c>
      <c r="DC771" s="60">
        <v>0</v>
      </c>
      <c r="DD771" s="66">
        <v>0</v>
      </c>
      <c r="DE771" s="49">
        <f t="shared" si="119"/>
        <v>0.53597530549378369</v>
      </c>
    </row>
    <row r="772" spans="1:109" x14ac:dyDescent="0.45">
      <c r="A772" s="56" t="s">
        <v>4006</v>
      </c>
      <c r="B772" s="57" t="s">
        <v>4007</v>
      </c>
      <c r="C772" s="56" t="s">
        <v>4008</v>
      </c>
      <c r="D772" s="56" t="s">
        <v>4009</v>
      </c>
      <c r="E772" s="56" t="s">
        <v>4010</v>
      </c>
      <c r="F772" s="56" t="s">
        <v>3322</v>
      </c>
      <c r="G772" s="56" t="s">
        <v>3323</v>
      </c>
      <c r="H772" s="56" t="s">
        <v>153</v>
      </c>
      <c r="I772" s="58">
        <v>74</v>
      </c>
      <c r="J772" s="59">
        <v>198</v>
      </c>
      <c r="K772" s="60">
        <v>2.7320000000000002</v>
      </c>
      <c r="L772" s="47">
        <f>IF(K772&lt;Benchmarks!C$9,0,IF(K772&lt;Benchmarks!D$9,1,IF(K772&lt;Benchmarks!E$9,2,IF(K772&lt;Benchmarks!F$9,3,IF(K772&lt;Benchmarks!G$9,4,IF(K772&lt;Benchmarks!H$9,5,6))))))</f>
        <v>5</v>
      </c>
      <c r="M772" s="62">
        <v>0.96715328469999995</v>
      </c>
      <c r="N772" s="46">
        <f t="shared" si="110"/>
        <v>4.8357664235</v>
      </c>
      <c r="O772" s="60">
        <v>1.405</v>
      </c>
      <c r="P772" s="47">
        <f>IF(O772&lt;Benchmarks!C$8,0,IF(O772&lt;Benchmarks!D$8,1,IF(O772&lt;Benchmarks!E$8,2,IF(O772&lt;Benchmarks!F$8,3,IF(O772&lt;Benchmarks!G$8,4,IF(O772&lt;Benchmarks!H$8,5,6))))))</f>
        <v>6</v>
      </c>
      <c r="Q772" s="62">
        <v>1</v>
      </c>
      <c r="R772" s="46">
        <f t="shared" si="111"/>
        <v>6</v>
      </c>
      <c r="S772" s="60">
        <v>0.44700000000000001</v>
      </c>
      <c r="T772" s="47">
        <f>IF(S772&lt;Benchmarks!C$7,0,IF(S772&lt;Benchmarks!D$7,1,IF(S772&lt;Benchmarks!E$7,2,IF(S772&lt;Benchmarks!F$7,3,IF(S772&lt;Benchmarks!G$7,4,IF(S772&lt;Benchmarks!H$7,5,6))))))</f>
        <v>3</v>
      </c>
      <c r="U772" s="62">
        <v>1</v>
      </c>
      <c r="V772" s="46">
        <f t="shared" si="112"/>
        <v>3</v>
      </c>
      <c r="W772" s="60">
        <v>4.5839999999999996</v>
      </c>
      <c r="X772" s="44">
        <f>IF(W772&lt;Benchmarks!C$5,0,IF(W772&lt;Benchmarks!D$5,1,IF(W772&lt;Benchmarks!E$5,2,IF(W772&lt;Benchmarks!F$5,3,IF(W772&lt;Benchmarks!G$5,4,IF(W772&lt;Benchmarks!H$5,5,6))))))</f>
        <v>5</v>
      </c>
      <c r="Y772" s="62">
        <v>1</v>
      </c>
      <c r="Z772" s="46">
        <f t="shared" si="113"/>
        <v>5</v>
      </c>
      <c r="AA772" s="60">
        <v>4.0979999999999999</v>
      </c>
      <c r="AB772" s="44">
        <f>IF(AA772&lt;Benchmarks!C$6,0,IF(AA772&lt;Benchmarks!D$6,1,IF(AA772&lt;Benchmarks!E$6,2,IF(AA772&lt;Benchmarks!F$6,3,IF(AA772&lt;Benchmarks!G$6,4,IF(AA772&lt;Benchmarks!H$6,5,6))))))</f>
        <v>5</v>
      </c>
      <c r="AC772" s="62">
        <v>1</v>
      </c>
      <c r="AD772" s="46">
        <f t="shared" si="114"/>
        <v>5</v>
      </c>
      <c r="AE772" s="46">
        <f t="shared" si="115"/>
        <v>23.835766423500001</v>
      </c>
      <c r="AF772" s="58">
        <v>30</v>
      </c>
      <c r="AG772" s="48">
        <f t="shared" si="116"/>
        <v>0.79452554745000004</v>
      </c>
      <c r="AH772" s="58">
        <v>17</v>
      </c>
      <c r="AI772" s="58">
        <v>0</v>
      </c>
      <c r="AJ772" s="58">
        <v>495</v>
      </c>
      <c r="AK772" s="58">
        <v>0</v>
      </c>
      <c r="AL772" s="62">
        <v>3.4340000000000002E-2</v>
      </c>
      <c r="AM772" s="58">
        <v>0</v>
      </c>
      <c r="AN772" s="58">
        <v>17</v>
      </c>
      <c r="AO772" s="58">
        <v>0</v>
      </c>
      <c r="AP772" s="58">
        <v>513</v>
      </c>
      <c r="AQ772" s="58">
        <v>0</v>
      </c>
      <c r="AR772" s="62">
        <v>3.3140000000000003E-2</v>
      </c>
      <c r="AS772" s="58">
        <v>0</v>
      </c>
      <c r="AT772" s="62">
        <v>5.3144375600000002E-2</v>
      </c>
      <c r="AU772" s="58">
        <v>0</v>
      </c>
      <c r="AV772" s="58">
        <v>4</v>
      </c>
      <c r="AW772" s="58">
        <v>0</v>
      </c>
      <c r="AX772" s="58">
        <v>4</v>
      </c>
      <c r="AY772" s="171"/>
      <c r="AZ772" s="58">
        <v>1</v>
      </c>
      <c r="BA772" s="58">
        <v>122</v>
      </c>
      <c r="BB772" s="58">
        <v>0</v>
      </c>
      <c r="BC772" s="111"/>
      <c r="BD772" s="58">
        <v>1</v>
      </c>
      <c r="BE772" s="111"/>
      <c r="BF772" s="58">
        <v>2</v>
      </c>
      <c r="BG772" s="58">
        <v>4</v>
      </c>
      <c r="BH772" s="58">
        <v>0</v>
      </c>
      <c r="BI772" s="58">
        <v>4</v>
      </c>
      <c r="BJ772" s="58">
        <v>4</v>
      </c>
      <c r="BK772" s="61">
        <v>12</v>
      </c>
      <c r="BL772" s="61">
        <v>0</v>
      </c>
      <c r="BM772" s="61">
        <v>622</v>
      </c>
      <c r="BN772" s="64">
        <v>0</v>
      </c>
      <c r="BO772" s="63">
        <v>1.9290000000000002E-2</v>
      </c>
      <c r="BP772" s="58">
        <v>0</v>
      </c>
      <c r="BQ772" s="175"/>
      <c r="BR772" s="61">
        <v>1</v>
      </c>
      <c r="BS772" s="61">
        <v>621</v>
      </c>
      <c r="BT772" s="64">
        <v>0</v>
      </c>
      <c r="BU772" s="112"/>
      <c r="BV772" s="64">
        <v>1</v>
      </c>
      <c r="BW772" s="112"/>
      <c r="BX772" s="64">
        <v>2</v>
      </c>
      <c r="BY772" s="64">
        <v>2</v>
      </c>
      <c r="BZ772" s="64">
        <v>2</v>
      </c>
      <c r="CA772" s="64">
        <v>2</v>
      </c>
      <c r="CB772" s="177"/>
      <c r="CC772" s="61">
        <v>1</v>
      </c>
      <c r="CD772" s="61">
        <v>233</v>
      </c>
      <c r="CE772" s="64">
        <v>0</v>
      </c>
      <c r="CF772" s="112"/>
      <c r="CG772" s="58">
        <v>1</v>
      </c>
      <c r="CH772" s="171"/>
      <c r="CI772" s="58">
        <v>1</v>
      </c>
      <c r="CJ772" s="58">
        <v>216</v>
      </c>
      <c r="CK772" s="58">
        <v>0</v>
      </c>
      <c r="CL772" s="112"/>
      <c r="CM772" s="58">
        <v>1</v>
      </c>
      <c r="CN772" s="112"/>
      <c r="CO772" s="171"/>
      <c r="CP772" s="58">
        <v>5</v>
      </c>
      <c r="CQ772" s="58">
        <v>0</v>
      </c>
      <c r="CR772" s="58">
        <v>5</v>
      </c>
      <c r="CS772" s="64">
        <v>11</v>
      </c>
      <c r="CT772" s="64">
        <v>17</v>
      </c>
      <c r="CU772" s="63">
        <v>0.64705882349999999</v>
      </c>
      <c r="CV772" s="62">
        <v>0.98878205129999996</v>
      </c>
      <c r="CW772" s="62">
        <v>0.64705882349999999</v>
      </c>
      <c r="CX772" s="46">
        <f t="shared" si="117"/>
        <v>20.856295620562502</v>
      </c>
      <c r="CY772" s="60">
        <v>0</v>
      </c>
      <c r="CZ772" s="60">
        <v>0</v>
      </c>
      <c r="DA772" s="46">
        <f t="shared" si="118"/>
        <v>12.94117647</v>
      </c>
      <c r="DB772" s="60">
        <v>0</v>
      </c>
      <c r="DC772" s="60">
        <v>0</v>
      </c>
      <c r="DD772" s="66">
        <v>0</v>
      </c>
      <c r="DE772" s="49">
        <f t="shared" si="119"/>
        <v>0.73075615330945942</v>
      </c>
    </row>
    <row r="773" spans="1:109" x14ac:dyDescent="0.45">
      <c r="A773" s="56" t="s">
        <v>4011</v>
      </c>
      <c r="B773" s="57" t="s">
        <v>4012</v>
      </c>
      <c r="C773" s="56" t="s">
        <v>4013</v>
      </c>
      <c r="D773" s="56" t="s">
        <v>4014</v>
      </c>
      <c r="E773" s="56" t="s">
        <v>4015</v>
      </c>
      <c r="F773" s="56" t="s">
        <v>3322</v>
      </c>
      <c r="G773" s="56" t="s">
        <v>3323</v>
      </c>
      <c r="H773" s="56" t="s">
        <v>142</v>
      </c>
      <c r="I773" s="58">
        <v>0</v>
      </c>
      <c r="J773" s="59">
        <v>75</v>
      </c>
      <c r="K773" s="60">
        <v>2.0110000000000001</v>
      </c>
      <c r="L773" s="47">
        <f>IF(K773&lt;Benchmarks!C$9,0,IF(K773&lt;Benchmarks!D$9,1,IF(K773&lt;Benchmarks!E$9,2,IF(K773&lt;Benchmarks!F$9,3,IF(K773&lt;Benchmarks!G$9,4,IF(K773&lt;Benchmarks!H$9,5,6))))))</f>
        <v>0</v>
      </c>
      <c r="M773" s="62">
        <v>0.12773722630000001</v>
      </c>
      <c r="N773" s="46">
        <f t="shared" si="110"/>
        <v>0</v>
      </c>
      <c r="O773" s="60">
        <v>1.2589999999999999</v>
      </c>
      <c r="P773" s="47">
        <f>IF(O773&lt;Benchmarks!C$8,0,IF(O773&lt;Benchmarks!D$8,1,IF(O773&lt;Benchmarks!E$8,2,IF(O773&lt;Benchmarks!F$8,3,IF(O773&lt;Benchmarks!G$8,4,IF(O773&lt;Benchmarks!H$8,5,6))))))</f>
        <v>5</v>
      </c>
      <c r="Q773" s="62">
        <v>1</v>
      </c>
      <c r="R773" s="46">
        <f t="shared" si="111"/>
        <v>5</v>
      </c>
      <c r="S773" s="60">
        <v>0.42099999999999999</v>
      </c>
      <c r="T773" s="47">
        <f>IF(S773&lt;Benchmarks!C$7,0,IF(S773&lt;Benchmarks!D$7,1,IF(S773&lt;Benchmarks!E$7,2,IF(S773&lt;Benchmarks!F$7,3,IF(S773&lt;Benchmarks!G$7,4,IF(S773&lt;Benchmarks!H$7,5,6))))))</f>
        <v>3</v>
      </c>
      <c r="U773" s="62">
        <v>1</v>
      </c>
      <c r="V773" s="46">
        <f t="shared" si="112"/>
        <v>3</v>
      </c>
      <c r="W773" s="60">
        <v>3.6920000000000002</v>
      </c>
      <c r="X773" s="44">
        <f>IF(W773&lt;Benchmarks!C$5,0,IF(W773&lt;Benchmarks!D$5,1,IF(W773&lt;Benchmarks!E$5,2,IF(W773&lt;Benchmarks!F$5,3,IF(W773&lt;Benchmarks!G$5,4,IF(W773&lt;Benchmarks!H$5,5,6))))))</f>
        <v>1</v>
      </c>
      <c r="Y773" s="62">
        <v>0.69708029199999999</v>
      </c>
      <c r="Z773" s="46">
        <f t="shared" si="113"/>
        <v>0.69708029199999999</v>
      </c>
      <c r="AA773" s="60">
        <v>2.9620000000000002</v>
      </c>
      <c r="AB773" s="44">
        <f>IF(AA773&lt;Benchmarks!C$6,0,IF(AA773&lt;Benchmarks!D$6,1,IF(AA773&lt;Benchmarks!E$6,2,IF(AA773&lt;Benchmarks!F$6,3,IF(AA773&lt;Benchmarks!G$6,4,IF(AA773&lt;Benchmarks!H$6,5,6))))))</f>
        <v>0</v>
      </c>
      <c r="AC773" s="62">
        <v>0.1025641026</v>
      </c>
      <c r="AD773" s="46">
        <f t="shared" si="114"/>
        <v>0</v>
      </c>
      <c r="AE773" s="46">
        <f t="shared" si="115"/>
        <v>8.697080291999999</v>
      </c>
      <c r="AF773" s="58">
        <v>30</v>
      </c>
      <c r="AG773" s="48">
        <f t="shared" si="116"/>
        <v>0.28990267639999995</v>
      </c>
      <c r="AH773" s="171"/>
      <c r="AI773" s="58">
        <v>1</v>
      </c>
      <c r="AJ773" s="58">
        <v>139</v>
      </c>
      <c r="AK773" s="58">
        <v>0</v>
      </c>
      <c r="AL773" s="111"/>
      <c r="AM773" s="58">
        <v>1</v>
      </c>
      <c r="AN773" s="58">
        <v>17</v>
      </c>
      <c r="AO773" s="58">
        <v>0</v>
      </c>
      <c r="AP773" s="58">
        <v>148</v>
      </c>
      <c r="AQ773" s="58">
        <v>0</v>
      </c>
      <c r="AR773" s="62">
        <v>0.11486</v>
      </c>
      <c r="AS773" s="58">
        <v>0</v>
      </c>
      <c r="AT773" s="111"/>
      <c r="AU773" s="171"/>
      <c r="AV773" s="58">
        <v>0</v>
      </c>
      <c r="AW773" s="58">
        <v>0</v>
      </c>
      <c r="AX773" s="58">
        <v>0</v>
      </c>
      <c r="AY773" s="171"/>
      <c r="AZ773" s="58">
        <v>1</v>
      </c>
      <c r="BA773" s="58">
        <v>38</v>
      </c>
      <c r="BB773" s="58">
        <v>0</v>
      </c>
      <c r="BC773" s="111"/>
      <c r="BD773" s="58">
        <v>1</v>
      </c>
      <c r="BE773" s="62">
        <v>0.32087072119999999</v>
      </c>
      <c r="BF773" s="58">
        <v>0</v>
      </c>
      <c r="BG773" s="58">
        <v>2</v>
      </c>
      <c r="BH773" s="58">
        <v>3</v>
      </c>
      <c r="BI773" s="58">
        <v>3</v>
      </c>
      <c r="BJ773" s="58">
        <v>3</v>
      </c>
      <c r="BK773" s="175"/>
      <c r="BL773" s="61">
        <v>1</v>
      </c>
      <c r="BM773" s="61">
        <v>149</v>
      </c>
      <c r="BN773" s="64">
        <v>0</v>
      </c>
      <c r="BO773" s="112"/>
      <c r="BP773" s="58">
        <v>1</v>
      </c>
      <c r="BQ773" s="175"/>
      <c r="BR773" s="61">
        <v>1</v>
      </c>
      <c r="BS773" s="61">
        <v>153</v>
      </c>
      <c r="BT773" s="64">
        <v>0</v>
      </c>
      <c r="BU773" s="112"/>
      <c r="BV773" s="64">
        <v>1</v>
      </c>
      <c r="BW773" s="63">
        <v>2.53353204E-2</v>
      </c>
      <c r="BX773" s="64">
        <v>0</v>
      </c>
      <c r="BY773" s="64">
        <v>4</v>
      </c>
      <c r="BZ773" s="64">
        <v>0</v>
      </c>
      <c r="CA773" s="64">
        <v>4</v>
      </c>
      <c r="CB773" s="177"/>
      <c r="CC773" s="61">
        <v>1</v>
      </c>
      <c r="CD773" s="61">
        <v>131</v>
      </c>
      <c r="CE773" s="64">
        <v>0</v>
      </c>
      <c r="CF773" s="112"/>
      <c r="CG773" s="58">
        <v>1</v>
      </c>
      <c r="CH773" s="171"/>
      <c r="CI773" s="58">
        <v>1</v>
      </c>
      <c r="CJ773" s="58">
        <v>138</v>
      </c>
      <c r="CK773" s="58">
        <v>0</v>
      </c>
      <c r="CL773" s="112"/>
      <c r="CM773" s="58">
        <v>1</v>
      </c>
      <c r="CN773" s="112"/>
      <c r="CO773" s="171"/>
      <c r="CP773" s="58">
        <v>5</v>
      </c>
      <c r="CQ773" s="58">
        <v>0</v>
      </c>
      <c r="CR773" s="58">
        <v>5</v>
      </c>
      <c r="CS773" s="64">
        <v>12</v>
      </c>
      <c r="CT773" s="64">
        <v>17</v>
      </c>
      <c r="CU773" s="63">
        <v>0.70588235290000001</v>
      </c>
      <c r="CV773" s="62">
        <v>0.98692810460000002</v>
      </c>
      <c r="CW773" s="62">
        <v>0.70588235290000001</v>
      </c>
      <c r="CX773" s="46">
        <f t="shared" si="117"/>
        <v>7.6099452554999987</v>
      </c>
      <c r="CY773" s="60">
        <v>0</v>
      </c>
      <c r="CZ773" s="60">
        <v>0</v>
      </c>
      <c r="DA773" s="46">
        <f t="shared" si="118"/>
        <v>14.117647057999999</v>
      </c>
      <c r="DB773" s="60">
        <v>0</v>
      </c>
      <c r="DC773" s="60">
        <v>0</v>
      </c>
      <c r="DD773" s="66">
        <v>0</v>
      </c>
      <c r="DE773" s="49">
        <f t="shared" si="119"/>
        <v>0.46978577975135127</v>
      </c>
    </row>
    <row r="774" spans="1:109" x14ac:dyDescent="0.45">
      <c r="A774" s="56" t="s">
        <v>4016</v>
      </c>
      <c r="B774" s="57" t="s">
        <v>4017</v>
      </c>
      <c r="C774" s="56" t="s">
        <v>4018</v>
      </c>
      <c r="D774" s="56" t="s">
        <v>4019</v>
      </c>
      <c r="E774" s="56" t="s">
        <v>4020</v>
      </c>
      <c r="F774" s="56" t="s">
        <v>3322</v>
      </c>
      <c r="G774" s="56" t="s">
        <v>3323</v>
      </c>
      <c r="H774" s="56" t="s">
        <v>142</v>
      </c>
      <c r="I774" s="58">
        <v>0</v>
      </c>
      <c r="J774" s="59">
        <v>81</v>
      </c>
      <c r="K774" s="60">
        <v>2.532</v>
      </c>
      <c r="L774" s="47">
        <f>IF(K774&lt;Benchmarks!C$9,0,IF(K774&lt;Benchmarks!D$9,1,IF(K774&lt;Benchmarks!E$9,2,IF(K774&lt;Benchmarks!F$9,3,IF(K774&lt;Benchmarks!G$9,4,IF(K774&lt;Benchmarks!H$9,5,6))))))</f>
        <v>3</v>
      </c>
      <c r="M774" s="62">
        <v>0.92335766419999998</v>
      </c>
      <c r="N774" s="46">
        <f t="shared" si="110"/>
        <v>2.7700729925999998</v>
      </c>
      <c r="O774" s="60">
        <v>1.212</v>
      </c>
      <c r="P774" s="47">
        <f>IF(O774&lt;Benchmarks!C$8,0,IF(O774&lt;Benchmarks!D$8,1,IF(O774&lt;Benchmarks!E$8,2,IF(O774&lt;Benchmarks!F$8,3,IF(O774&lt;Benchmarks!G$8,4,IF(O774&lt;Benchmarks!H$8,5,6))))))</f>
        <v>4</v>
      </c>
      <c r="Q774" s="62">
        <v>1</v>
      </c>
      <c r="R774" s="46">
        <f t="shared" si="111"/>
        <v>4</v>
      </c>
      <c r="S774" s="60">
        <v>0.42299999999999999</v>
      </c>
      <c r="T774" s="47">
        <f>IF(S774&lt;Benchmarks!C$7,0,IF(S774&lt;Benchmarks!D$7,1,IF(S774&lt;Benchmarks!E$7,2,IF(S774&lt;Benchmarks!F$7,3,IF(S774&lt;Benchmarks!G$7,4,IF(S774&lt;Benchmarks!H$7,5,6))))))</f>
        <v>3</v>
      </c>
      <c r="U774" s="62">
        <v>1</v>
      </c>
      <c r="V774" s="46">
        <f t="shared" si="112"/>
        <v>3</v>
      </c>
      <c r="W774" s="60">
        <v>4.1669999999999998</v>
      </c>
      <c r="X774" s="44">
        <f>IF(W774&lt;Benchmarks!C$5,0,IF(W774&lt;Benchmarks!D$5,1,IF(W774&lt;Benchmarks!E$5,2,IF(W774&lt;Benchmarks!F$5,3,IF(W774&lt;Benchmarks!G$5,4,IF(W774&lt;Benchmarks!H$5,5,6))))))</f>
        <v>4</v>
      </c>
      <c r="Y774" s="62">
        <v>0.98540145990000005</v>
      </c>
      <c r="Z774" s="46">
        <f t="shared" si="113"/>
        <v>3.9416058396000002</v>
      </c>
      <c r="AA774" s="60">
        <v>3.8079999999999998</v>
      </c>
      <c r="AB774" s="44">
        <f>IF(AA774&lt;Benchmarks!C$6,0,IF(AA774&lt;Benchmarks!D$6,1,IF(AA774&lt;Benchmarks!E$6,2,IF(AA774&lt;Benchmarks!F$6,3,IF(AA774&lt;Benchmarks!G$6,4,IF(AA774&lt;Benchmarks!H$6,5,6))))))</f>
        <v>4</v>
      </c>
      <c r="AC774" s="62">
        <v>0.98717948720000004</v>
      </c>
      <c r="AD774" s="46">
        <f t="shared" si="114"/>
        <v>3.9487179488000002</v>
      </c>
      <c r="AE774" s="46">
        <f t="shared" si="115"/>
        <v>17.660396780999999</v>
      </c>
      <c r="AF774" s="58">
        <v>30</v>
      </c>
      <c r="AG774" s="48">
        <f t="shared" si="116"/>
        <v>0.58867989269999998</v>
      </c>
      <c r="AH774" s="58">
        <v>11</v>
      </c>
      <c r="AI774" s="58">
        <v>0</v>
      </c>
      <c r="AJ774" s="58">
        <v>208</v>
      </c>
      <c r="AK774" s="58">
        <v>0</v>
      </c>
      <c r="AL774" s="62">
        <v>5.2880000000000003E-2</v>
      </c>
      <c r="AM774" s="58">
        <v>0</v>
      </c>
      <c r="AN774" s="171"/>
      <c r="AO774" s="58">
        <v>1</v>
      </c>
      <c r="AP774" s="58">
        <v>211</v>
      </c>
      <c r="AQ774" s="58">
        <v>0</v>
      </c>
      <c r="AR774" s="111"/>
      <c r="AS774" s="58">
        <v>1</v>
      </c>
      <c r="AT774" s="111"/>
      <c r="AU774" s="58">
        <v>2</v>
      </c>
      <c r="AV774" s="58">
        <v>4</v>
      </c>
      <c r="AW774" s="58">
        <v>3</v>
      </c>
      <c r="AX774" s="58">
        <v>4</v>
      </c>
      <c r="AY774" s="171"/>
      <c r="AZ774" s="58">
        <v>1</v>
      </c>
      <c r="BA774" s="58">
        <v>58</v>
      </c>
      <c r="BB774" s="58">
        <v>0</v>
      </c>
      <c r="BC774" s="111"/>
      <c r="BD774" s="58">
        <v>1</v>
      </c>
      <c r="BE774" s="111"/>
      <c r="BF774" s="58">
        <v>2</v>
      </c>
      <c r="BG774" s="58">
        <v>4</v>
      </c>
      <c r="BH774" s="58">
        <v>4</v>
      </c>
      <c r="BI774" s="58">
        <v>4</v>
      </c>
      <c r="BJ774" s="58">
        <v>4</v>
      </c>
      <c r="BK774" s="61">
        <v>0</v>
      </c>
      <c r="BL774" s="61">
        <v>0</v>
      </c>
      <c r="BM774" s="61">
        <v>225</v>
      </c>
      <c r="BN774" s="64">
        <v>0</v>
      </c>
      <c r="BO774" s="63">
        <v>0</v>
      </c>
      <c r="BP774" s="58">
        <v>0</v>
      </c>
      <c r="BQ774" s="175"/>
      <c r="BR774" s="61">
        <v>1</v>
      </c>
      <c r="BS774" s="61">
        <v>228</v>
      </c>
      <c r="BT774" s="64">
        <v>0</v>
      </c>
      <c r="BU774" s="112"/>
      <c r="BV774" s="64">
        <v>1</v>
      </c>
      <c r="BW774" s="112"/>
      <c r="BX774" s="172"/>
      <c r="BY774" s="64">
        <v>5</v>
      </c>
      <c r="BZ774" s="64">
        <v>0</v>
      </c>
      <c r="CA774" s="64">
        <v>5</v>
      </c>
      <c r="CB774" s="177"/>
      <c r="CC774" s="61">
        <v>1</v>
      </c>
      <c r="CD774" s="61">
        <v>199</v>
      </c>
      <c r="CE774" s="64">
        <v>0</v>
      </c>
      <c r="CF774" s="112"/>
      <c r="CG774" s="58">
        <v>1</v>
      </c>
      <c r="CH774" s="58">
        <v>16</v>
      </c>
      <c r="CI774" s="58">
        <v>0</v>
      </c>
      <c r="CJ774" s="58">
        <v>212</v>
      </c>
      <c r="CK774" s="58">
        <v>0</v>
      </c>
      <c r="CL774" s="63">
        <v>7.5469999999999995E-2</v>
      </c>
      <c r="CM774" s="58">
        <v>0</v>
      </c>
      <c r="CN774" s="112"/>
      <c r="CO774" s="171"/>
      <c r="CP774" s="58">
        <v>3</v>
      </c>
      <c r="CQ774" s="58">
        <v>0</v>
      </c>
      <c r="CR774" s="58">
        <v>3</v>
      </c>
      <c r="CS774" s="64">
        <v>12</v>
      </c>
      <c r="CT774" s="64">
        <v>17</v>
      </c>
      <c r="CU774" s="63">
        <v>0.70588235290000001</v>
      </c>
      <c r="CV774" s="62">
        <v>0.96995708150000004</v>
      </c>
      <c r="CW774" s="62">
        <v>0.70588235290000001</v>
      </c>
      <c r="CX774" s="46">
        <f t="shared" si="117"/>
        <v>15.452847183374999</v>
      </c>
      <c r="CY774" s="60">
        <v>0</v>
      </c>
      <c r="CZ774" s="60">
        <v>0</v>
      </c>
      <c r="DA774" s="46">
        <f t="shared" si="118"/>
        <v>14.117647057999999</v>
      </c>
      <c r="DB774" s="60">
        <v>0</v>
      </c>
      <c r="DC774" s="60">
        <v>0</v>
      </c>
      <c r="DD774" s="66">
        <v>0</v>
      </c>
      <c r="DE774" s="49">
        <f t="shared" si="119"/>
        <v>0.63936203765135136</v>
      </c>
    </row>
    <row r="775" spans="1:109" x14ac:dyDescent="0.45">
      <c r="A775" s="56" t="s">
        <v>4021</v>
      </c>
      <c r="B775" s="57" t="s">
        <v>4022</v>
      </c>
      <c r="C775" s="56" t="s">
        <v>4023</v>
      </c>
      <c r="D775" s="56" t="s">
        <v>4024</v>
      </c>
      <c r="E775" s="56" t="s">
        <v>4025</v>
      </c>
      <c r="F775" s="56" t="s">
        <v>3322</v>
      </c>
      <c r="G775" s="56" t="s">
        <v>3323</v>
      </c>
      <c r="H775" s="56" t="s">
        <v>142</v>
      </c>
      <c r="I775" s="58">
        <v>0</v>
      </c>
      <c r="J775" s="59">
        <v>86</v>
      </c>
      <c r="K775" s="60">
        <v>2.3450000000000002</v>
      </c>
      <c r="L775" s="47">
        <f>IF(K775&lt;Benchmarks!C$9,0,IF(K775&lt;Benchmarks!D$9,1,IF(K775&lt;Benchmarks!E$9,2,IF(K775&lt;Benchmarks!F$9,3,IF(K775&lt;Benchmarks!G$9,4,IF(K775&lt;Benchmarks!H$9,5,6))))))</f>
        <v>2</v>
      </c>
      <c r="M775" s="62">
        <v>0.98175182480000001</v>
      </c>
      <c r="N775" s="46">
        <f t="shared" si="110"/>
        <v>1.9635036496</v>
      </c>
      <c r="O775" s="60">
        <v>1.01</v>
      </c>
      <c r="P775" s="47">
        <f>IF(O775&lt;Benchmarks!C$8,0,IF(O775&lt;Benchmarks!D$8,1,IF(O775&lt;Benchmarks!E$8,2,IF(O775&lt;Benchmarks!F$8,3,IF(O775&lt;Benchmarks!G$8,4,IF(O775&lt;Benchmarks!H$8,5,6))))))</f>
        <v>1</v>
      </c>
      <c r="Q775" s="62">
        <v>1</v>
      </c>
      <c r="R775" s="46">
        <f t="shared" si="111"/>
        <v>1</v>
      </c>
      <c r="S775" s="60">
        <v>0.27600000000000002</v>
      </c>
      <c r="T775" s="47">
        <f>IF(S775&lt;Benchmarks!C$7,0,IF(S775&lt;Benchmarks!D$7,1,IF(S775&lt;Benchmarks!E$7,2,IF(S775&lt;Benchmarks!F$7,3,IF(S775&lt;Benchmarks!G$7,4,IF(S775&lt;Benchmarks!H$7,5,6))))))</f>
        <v>0</v>
      </c>
      <c r="U775" s="62">
        <v>1</v>
      </c>
      <c r="V775" s="46">
        <f t="shared" si="112"/>
        <v>0</v>
      </c>
      <c r="W775" s="60">
        <v>3.6309999999999998</v>
      </c>
      <c r="X775" s="44">
        <f>IF(W775&lt;Benchmarks!C$5,0,IF(W775&lt;Benchmarks!D$5,1,IF(W775&lt;Benchmarks!E$5,2,IF(W775&lt;Benchmarks!F$5,3,IF(W775&lt;Benchmarks!G$5,4,IF(W775&lt;Benchmarks!H$5,5,6))))))</f>
        <v>0</v>
      </c>
      <c r="Y775" s="62">
        <v>0.93795620440000005</v>
      </c>
      <c r="Z775" s="46">
        <f t="shared" si="113"/>
        <v>0</v>
      </c>
      <c r="AA775" s="60">
        <v>3.2349999999999999</v>
      </c>
      <c r="AB775" s="44">
        <f>IF(AA775&lt;Benchmarks!C$6,0,IF(AA775&lt;Benchmarks!D$6,1,IF(AA775&lt;Benchmarks!E$6,2,IF(AA775&lt;Benchmarks!F$6,3,IF(AA775&lt;Benchmarks!G$6,4,IF(AA775&lt;Benchmarks!H$6,5,6))))))</f>
        <v>0</v>
      </c>
      <c r="AC775" s="62">
        <v>0.89743589739999996</v>
      </c>
      <c r="AD775" s="46">
        <f t="shared" si="114"/>
        <v>0</v>
      </c>
      <c r="AE775" s="46">
        <f t="shared" si="115"/>
        <v>2.9635036495999998</v>
      </c>
      <c r="AF775" s="58">
        <v>30</v>
      </c>
      <c r="AG775" s="48">
        <f t="shared" si="116"/>
        <v>9.8783454986666658E-2</v>
      </c>
      <c r="AH775" s="171"/>
      <c r="AI775" s="58">
        <v>1</v>
      </c>
      <c r="AJ775" s="58">
        <v>180</v>
      </c>
      <c r="AK775" s="58">
        <v>0</v>
      </c>
      <c r="AL775" s="111"/>
      <c r="AM775" s="58">
        <v>1</v>
      </c>
      <c r="AN775" s="171"/>
      <c r="AO775" s="58">
        <v>1</v>
      </c>
      <c r="AP775" s="58">
        <v>210</v>
      </c>
      <c r="AQ775" s="58">
        <v>0</v>
      </c>
      <c r="AR775" s="111"/>
      <c r="AS775" s="58">
        <v>1</v>
      </c>
      <c r="AT775" s="111"/>
      <c r="AU775" s="171"/>
      <c r="AV775" s="58">
        <v>3</v>
      </c>
      <c r="AW775" s="58">
        <v>0</v>
      </c>
      <c r="AX775" s="58">
        <v>3</v>
      </c>
      <c r="AY775" s="171"/>
      <c r="AZ775" s="58">
        <v>1</v>
      </c>
      <c r="BA775" s="58">
        <v>52</v>
      </c>
      <c r="BB775" s="58">
        <v>0</v>
      </c>
      <c r="BC775" s="111"/>
      <c r="BD775" s="58">
        <v>1</v>
      </c>
      <c r="BE775" s="111"/>
      <c r="BF775" s="171"/>
      <c r="BG775" s="58">
        <v>2</v>
      </c>
      <c r="BH775" s="58">
        <v>0</v>
      </c>
      <c r="BI775" s="58">
        <v>2</v>
      </c>
      <c r="BJ775" s="58">
        <v>3</v>
      </c>
      <c r="BK775" s="175"/>
      <c r="BL775" s="61">
        <v>1</v>
      </c>
      <c r="BM775" s="61">
        <v>227</v>
      </c>
      <c r="BN775" s="64">
        <v>0</v>
      </c>
      <c r="BO775" s="112"/>
      <c r="BP775" s="58">
        <v>1</v>
      </c>
      <c r="BQ775" s="175"/>
      <c r="BR775" s="61">
        <v>1</v>
      </c>
      <c r="BS775" s="61">
        <v>246</v>
      </c>
      <c r="BT775" s="64">
        <v>0</v>
      </c>
      <c r="BU775" s="112"/>
      <c r="BV775" s="64">
        <v>1</v>
      </c>
      <c r="BW775" s="63">
        <v>0.38479001140000002</v>
      </c>
      <c r="BX775" s="64">
        <v>0</v>
      </c>
      <c r="BY775" s="64">
        <v>2</v>
      </c>
      <c r="BZ775" s="64">
        <v>3</v>
      </c>
      <c r="CA775" s="64">
        <v>3</v>
      </c>
      <c r="CB775" s="177"/>
      <c r="CC775" s="61">
        <v>1</v>
      </c>
      <c r="CD775" s="61">
        <v>147</v>
      </c>
      <c r="CE775" s="64">
        <v>0</v>
      </c>
      <c r="CF775" s="112"/>
      <c r="CG775" s="58">
        <v>1</v>
      </c>
      <c r="CH775" s="171"/>
      <c r="CI775" s="58">
        <v>1</v>
      </c>
      <c r="CJ775" s="58">
        <v>177</v>
      </c>
      <c r="CK775" s="58">
        <v>0</v>
      </c>
      <c r="CL775" s="112"/>
      <c r="CM775" s="58">
        <v>1</v>
      </c>
      <c r="CN775" s="112"/>
      <c r="CO775" s="171"/>
      <c r="CP775" s="58">
        <v>5</v>
      </c>
      <c r="CQ775" s="58">
        <v>0</v>
      </c>
      <c r="CR775" s="58">
        <v>5</v>
      </c>
      <c r="CS775" s="64">
        <v>11</v>
      </c>
      <c r="CT775" s="64">
        <v>17</v>
      </c>
      <c r="CU775" s="63">
        <v>0.64705882349999999</v>
      </c>
      <c r="CV775" s="62">
        <v>0.98785425100000002</v>
      </c>
      <c r="CW775" s="62">
        <v>0.64705882349999999</v>
      </c>
      <c r="CX775" s="46">
        <f t="shared" si="117"/>
        <v>2.5930656933999998</v>
      </c>
      <c r="CY775" s="60">
        <v>0</v>
      </c>
      <c r="CZ775" s="60">
        <v>0</v>
      </c>
      <c r="DA775" s="46">
        <f t="shared" si="118"/>
        <v>12.94117647</v>
      </c>
      <c r="DB775" s="60">
        <v>0</v>
      </c>
      <c r="DC775" s="60">
        <v>0</v>
      </c>
      <c r="DD775" s="66">
        <v>0</v>
      </c>
      <c r="DE775" s="49">
        <f t="shared" si="119"/>
        <v>0.33587550623567569</v>
      </c>
    </row>
    <row r="776" spans="1:109" x14ac:dyDescent="0.45">
      <c r="A776" s="56" t="s">
        <v>4026</v>
      </c>
      <c r="B776" s="57" t="s">
        <v>4027</v>
      </c>
      <c r="C776" s="56" t="s">
        <v>4028</v>
      </c>
      <c r="D776" s="56" t="s">
        <v>4029</v>
      </c>
      <c r="E776" s="56" t="s">
        <v>4030</v>
      </c>
      <c r="F776" s="56" t="s">
        <v>3322</v>
      </c>
      <c r="G776" s="56" t="s">
        <v>3323</v>
      </c>
      <c r="H776" s="56" t="s">
        <v>142</v>
      </c>
      <c r="I776" s="58">
        <v>0</v>
      </c>
      <c r="J776" s="59">
        <v>99</v>
      </c>
      <c r="K776" s="60">
        <v>2.3620000000000001</v>
      </c>
      <c r="L776" s="47">
        <f>IF(K776&lt;Benchmarks!C$9,0,IF(K776&lt;Benchmarks!D$9,1,IF(K776&lt;Benchmarks!E$9,2,IF(K776&lt;Benchmarks!F$9,3,IF(K776&lt;Benchmarks!G$9,4,IF(K776&lt;Benchmarks!H$9,5,6))))))</f>
        <v>2</v>
      </c>
      <c r="M776" s="62">
        <v>0.91240875909999997</v>
      </c>
      <c r="N776" s="46">
        <f t="shared" si="110"/>
        <v>1.8248175181999999</v>
      </c>
      <c r="O776" s="60">
        <v>1.0349999999999999</v>
      </c>
      <c r="P776" s="47">
        <f>IF(O776&lt;Benchmarks!C$8,0,IF(O776&lt;Benchmarks!D$8,1,IF(O776&lt;Benchmarks!E$8,2,IF(O776&lt;Benchmarks!F$8,3,IF(O776&lt;Benchmarks!G$8,4,IF(O776&lt;Benchmarks!H$8,5,6))))))</f>
        <v>1</v>
      </c>
      <c r="Q776" s="62">
        <v>1</v>
      </c>
      <c r="R776" s="46">
        <f t="shared" si="111"/>
        <v>1</v>
      </c>
      <c r="S776" s="60">
        <v>0.4</v>
      </c>
      <c r="T776" s="47">
        <f>IF(S776&lt;Benchmarks!C$7,0,IF(S776&lt;Benchmarks!D$7,1,IF(S776&lt;Benchmarks!E$7,2,IF(S776&lt;Benchmarks!F$7,3,IF(S776&lt;Benchmarks!G$7,4,IF(S776&lt;Benchmarks!H$7,5,6))))))</f>
        <v>2</v>
      </c>
      <c r="U776" s="62">
        <v>1</v>
      </c>
      <c r="V776" s="46">
        <f t="shared" si="112"/>
        <v>2</v>
      </c>
      <c r="W776" s="60">
        <v>3.7959999999999998</v>
      </c>
      <c r="X776" s="44">
        <f>IF(W776&lt;Benchmarks!C$5,0,IF(W776&lt;Benchmarks!D$5,1,IF(W776&lt;Benchmarks!E$5,2,IF(W776&lt;Benchmarks!F$5,3,IF(W776&lt;Benchmarks!G$5,4,IF(W776&lt;Benchmarks!H$5,5,6))))))</f>
        <v>1</v>
      </c>
      <c r="Y776" s="62">
        <v>0.97810218979999997</v>
      </c>
      <c r="Z776" s="46">
        <f t="shared" si="113"/>
        <v>0.97810218979999997</v>
      </c>
      <c r="AA776" s="60">
        <v>3.4369999999999998</v>
      </c>
      <c r="AB776" s="44">
        <f>IF(AA776&lt;Benchmarks!C$6,0,IF(AA776&lt;Benchmarks!D$6,1,IF(AA776&lt;Benchmarks!E$6,2,IF(AA776&lt;Benchmarks!F$6,3,IF(AA776&lt;Benchmarks!G$6,4,IF(AA776&lt;Benchmarks!H$6,5,6))))))</f>
        <v>1</v>
      </c>
      <c r="AC776" s="62">
        <v>0.9230769231</v>
      </c>
      <c r="AD776" s="46">
        <f t="shared" si="114"/>
        <v>0.9230769231</v>
      </c>
      <c r="AE776" s="46">
        <f t="shared" si="115"/>
        <v>6.7259966310999992</v>
      </c>
      <c r="AF776" s="58">
        <v>30</v>
      </c>
      <c r="AG776" s="48">
        <f t="shared" si="116"/>
        <v>0.22419988770333329</v>
      </c>
      <c r="AH776" s="58">
        <v>12</v>
      </c>
      <c r="AI776" s="58">
        <v>0</v>
      </c>
      <c r="AJ776" s="58">
        <v>234</v>
      </c>
      <c r="AK776" s="58">
        <v>0</v>
      </c>
      <c r="AL776" s="62">
        <v>5.1279999999999999E-2</v>
      </c>
      <c r="AM776" s="58">
        <v>0</v>
      </c>
      <c r="AN776" s="58">
        <v>15</v>
      </c>
      <c r="AO776" s="58">
        <v>0</v>
      </c>
      <c r="AP776" s="58">
        <v>298</v>
      </c>
      <c r="AQ776" s="58">
        <v>0</v>
      </c>
      <c r="AR776" s="62">
        <v>5.0340000000000003E-2</v>
      </c>
      <c r="AS776" s="58">
        <v>0</v>
      </c>
      <c r="AT776" s="62">
        <v>2.37854251E-2</v>
      </c>
      <c r="AU776" s="58">
        <v>0</v>
      </c>
      <c r="AV776" s="58">
        <v>2</v>
      </c>
      <c r="AW776" s="58">
        <v>0</v>
      </c>
      <c r="AX776" s="58">
        <v>2</v>
      </c>
      <c r="AY776" s="171"/>
      <c r="AZ776" s="58">
        <v>1</v>
      </c>
      <c r="BA776" s="58">
        <v>78</v>
      </c>
      <c r="BB776" s="58">
        <v>0</v>
      </c>
      <c r="BC776" s="111"/>
      <c r="BD776" s="58">
        <v>1</v>
      </c>
      <c r="BE776" s="111"/>
      <c r="BF776" s="58">
        <v>2</v>
      </c>
      <c r="BG776" s="58">
        <v>5</v>
      </c>
      <c r="BH776" s="58">
        <v>6</v>
      </c>
      <c r="BI776" s="58">
        <v>6</v>
      </c>
      <c r="BJ776" s="58">
        <v>6</v>
      </c>
      <c r="BK776" s="175"/>
      <c r="BL776" s="61">
        <v>1</v>
      </c>
      <c r="BM776" s="61">
        <v>299</v>
      </c>
      <c r="BN776" s="64">
        <v>0</v>
      </c>
      <c r="BO776" s="112"/>
      <c r="BP776" s="58">
        <v>1</v>
      </c>
      <c r="BQ776" s="175"/>
      <c r="BR776" s="61">
        <v>1</v>
      </c>
      <c r="BS776" s="61">
        <v>329</v>
      </c>
      <c r="BT776" s="64">
        <v>0</v>
      </c>
      <c r="BU776" s="112"/>
      <c r="BV776" s="64">
        <v>1</v>
      </c>
      <c r="BW776" s="112"/>
      <c r="BX776" s="172"/>
      <c r="BY776" s="64">
        <v>1</v>
      </c>
      <c r="BZ776" s="64">
        <v>0</v>
      </c>
      <c r="CA776" s="64">
        <v>1</v>
      </c>
      <c r="CB776" s="65">
        <v>36</v>
      </c>
      <c r="CC776" s="61">
        <v>0</v>
      </c>
      <c r="CD776" s="61">
        <v>218</v>
      </c>
      <c r="CE776" s="64">
        <v>0</v>
      </c>
      <c r="CF776" s="63">
        <v>0.16514000000000001</v>
      </c>
      <c r="CG776" s="58">
        <v>0</v>
      </c>
      <c r="CH776" s="58">
        <v>38</v>
      </c>
      <c r="CI776" s="58">
        <v>0</v>
      </c>
      <c r="CJ776" s="58">
        <v>262</v>
      </c>
      <c r="CK776" s="58">
        <v>0</v>
      </c>
      <c r="CL776" s="63">
        <v>0.14504</v>
      </c>
      <c r="CM776" s="58">
        <v>0</v>
      </c>
      <c r="CN776" s="63">
        <v>0.16521453229999999</v>
      </c>
      <c r="CO776" s="58">
        <v>0</v>
      </c>
      <c r="CP776" s="58">
        <v>0</v>
      </c>
      <c r="CQ776" s="58">
        <v>1</v>
      </c>
      <c r="CR776" s="58">
        <v>1</v>
      </c>
      <c r="CS776" s="64">
        <v>8</v>
      </c>
      <c r="CT776" s="64">
        <v>17</v>
      </c>
      <c r="CU776" s="63">
        <v>0.47058823529999999</v>
      </c>
      <c r="CV776" s="62">
        <v>0.99085365849999996</v>
      </c>
      <c r="CW776" s="62">
        <v>0.47058823529999999</v>
      </c>
      <c r="CX776" s="46">
        <f t="shared" si="117"/>
        <v>5.8852470522124989</v>
      </c>
      <c r="CY776" s="60">
        <v>0</v>
      </c>
      <c r="CZ776" s="60">
        <v>0</v>
      </c>
      <c r="DA776" s="46">
        <f t="shared" si="118"/>
        <v>9.4117647059999996</v>
      </c>
      <c r="DB776" s="60">
        <v>0</v>
      </c>
      <c r="DC776" s="60">
        <v>0</v>
      </c>
      <c r="DD776" s="66">
        <v>0</v>
      </c>
      <c r="DE776" s="49">
        <f t="shared" si="119"/>
        <v>0.33074620017756756</v>
      </c>
    </row>
    <row r="777" spans="1:109" x14ac:dyDescent="0.45">
      <c r="A777" s="56" t="s">
        <v>4031</v>
      </c>
      <c r="B777" s="57" t="s">
        <v>4032</v>
      </c>
      <c r="C777" s="56" t="s">
        <v>4033</v>
      </c>
      <c r="D777" s="56" t="s">
        <v>4034</v>
      </c>
      <c r="E777" s="56" t="s">
        <v>4035</v>
      </c>
      <c r="F777" s="56" t="s">
        <v>3322</v>
      </c>
      <c r="G777" s="56" t="s">
        <v>3323</v>
      </c>
      <c r="H777" s="56" t="s">
        <v>142</v>
      </c>
      <c r="I777" s="58">
        <v>0</v>
      </c>
      <c r="J777" s="59">
        <v>133</v>
      </c>
      <c r="K777" s="60">
        <v>1.698</v>
      </c>
      <c r="L777" s="47">
        <f>IF(K777&lt;Benchmarks!C$9,0,IF(K777&lt;Benchmarks!D$9,1,IF(K777&lt;Benchmarks!E$9,2,IF(K777&lt;Benchmarks!F$9,3,IF(K777&lt;Benchmarks!G$9,4,IF(K777&lt;Benchmarks!H$9,5,6))))))</f>
        <v>0</v>
      </c>
      <c r="M777" s="62">
        <v>0.17518248180000001</v>
      </c>
      <c r="N777" s="46">
        <f t="shared" ref="N777:N840" si="120">L777*M777</f>
        <v>0</v>
      </c>
      <c r="O777" s="60">
        <v>0.60699999999999998</v>
      </c>
      <c r="P777" s="47">
        <f>IF(O777&lt;Benchmarks!C$8,0,IF(O777&lt;Benchmarks!D$8,1,IF(O777&lt;Benchmarks!E$8,2,IF(O777&lt;Benchmarks!F$8,3,IF(O777&lt;Benchmarks!G$8,4,IF(O777&lt;Benchmarks!H$8,5,6))))))</f>
        <v>0</v>
      </c>
      <c r="Q777" s="62">
        <v>1</v>
      </c>
      <c r="R777" s="46">
        <f t="shared" ref="R777:R840" si="121">P777*Q777</f>
        <v>0</v>
      </c>
      <c r="S777" s="60">
        <v>0.60699999999999998</v>
      </c>
      <c r="T777" s="47">
        <f>IF(S777&lt;Benchmarks!C$7,0,IF(S777&lt;Benchmarks!D$7,1,IF(S777&lt;Benchmarks!E$7,2,IF(S777&lt;Benchmarks!F$7,3,IF(S777&lt;Benchmarks!G$7,4,IF(S777&lt;Benchmarks!H$7,5,6))))))</f>
        <v>5</v>
      </c>
      <c r="U777" s="62">
        <v>1</v>
      </c>
      <c r="V777" s="46">
        <f t="shared" ref="V777:V840" si="122">T777*U777</f>
        <v>5</v>
      </c>
      <c r="W777" s="60">
        <v>2.9119999999999999</v>
      </c>
      <c r="X777" s="44">
        <f>IF(W777&lt;Benchmarks!C$5,0,IF(W777&lt;Benchmarks!D$5,1,IF(W777&lt;Benchmarks!E$5,2,IF(W777&lt;Benchmarks!F$5,3,IF(W777&lt;Benchmarks!G$5,4,IF(W777&lt;Benchmarks!H$5,5,6))))))</f>
        <v>0</v>
      </c>
      <c r="Y777" s="62">
        <v>0.8211678832</v>
      </c>
      <c r="Z777" s="46">
        <f t="shared" ref="Z777:Z840" si="123">X777*Y777</f>
        <v>0</v>
      </c>
      <c r="AA777" s="60">
        <v>2.657</v>
      </c>
      <c r="AB777" s="44">
        <f>IF(AA777&lt;Benchmarks!C$6,0,IF(AA777&lt;Benchmarks!D$6,1,IF(AA777&lt;Benchmarks!E$6,2,IF(AA777&lt;Benchmarks!F$6,3,IF(AA777&lt;Benchmarks!G$6,4,IF(AA777&lt;Benchmarks!H$6,5,6))))))</f>
        <v>0</v>
      </c>
      <c r="AC777" s="62">
        <v>0.44871794869999998</v>
      </c>
      <c r="AD777" s="46">
        <f t="shared" ref="AD777:AD840" si="124">AB777*AC777</f>
        <v>0</v>
      </c>
      <c r="AE777" s="46">
        <f t="shared" ref="AE777:AE840" si="125">AD777+Z777+V777+R777+N777</f>
        <v>5</v>
      </c>
      <c r="AF777" s="58">
        <v>30</v>
      </c>
      <c r="AG777" s="48">
        <f t="shared" ref="AG777:AG840" si="126">AE777/AF777</f>
        <v>0.16666666666666666</v>
      </c>
      <c r="AH777" s="58">
        <v>39</v>
      </c>
      <c r="AI777" s="58">
        <v>0</v>
      </c>
      <c r="AJ777" s="58">
        <v>320</v>
      </c>
      <c r="AK777" s="58">
        <v>0</v>
      </c>
      <c r="AL777" s="62">
        <v>0.12188</v>
      </c>
      <c r="AM777" s="58">
        <v>0</v>
      </c>
      <c r="AN777" s="58">
        <v>35</v>
      </c>
      <c r="AO777" s="58">
        <v>0</v>
      </c>
      <c r="AP777" s="58">
        <v>341</v>
      </c>
      <c r="AQ777" s="58">
        <v>0</v>
      </c>
      <c r="AR777" s="62">
        <v>0.10264</v>
      </c>
      <c r="AS777" s="58">
        <v>0</v>
      </c>
      <c r="AT777" s="62">
        <v>0.1747184889</v>
      </c>
      <c r="AU777" s="58">
        <v>0</v>
      </c>
      <c r="AV777" s="58">
        <v>0</v>
      </c>
      <c r="AW777" s="58">
        <v>1</v>
      </c>
      <c r="AX777" s="58">
        <v>1</v>
      </c>
      <c r="AY777" s="171"/>
      <c r="AZ777" s="58">
        <v>1</v>
      </c>
      <c r="BA777" s="58">
        <v>83</v>
      </c>
      <c r="BB777" s="58">
        <v>0</v>
      </c>
      <c r="BC777" s="111"/>
      <c r="BD777" s="58">
        <v>1</v>
      </c>
      <c r="BE777" s="111"/>
      <c r="BF777" s="58">
        <v>2</v>
      </c>
      <c r="BG777" s="58">
        <v>0</v>
      </c>
      <c r="BH777" s="58">
        <v>3</v>
      </c>
      <c r="BI777" s="58">
        <v>3</v>
      </c>
      <c r="BJ777" s="58">
        <v>3</v>
      </c>
      <c r="BK777" s="175"/>
      <c r="BL777" s="61">
        <v>1</v>
      </c>
      <c r="BM777" s="61">
        <v>440</v>
      </c>
      <c r="BN777" s="64">
        <v>0</v>
      </c>
      <c r="BO777" s="112"/>
      <c r="BP777" s="58">
        <v>1</v>
      </c>
      <c r="BQ777" s="175"/>
      <c r="BR777" s="61">
        <v>1</v>
      </c>
      <c r="BS777" s="61">
        <v>444</v>
      </c>
      <c r="BT777" s="64">
        <v>0</v>
      </c>
      <c r="BU777" s="112"/>
      <c r="BV777" s="64">
        <v>1</v>
      </c>
      <c r="BW777" s="63">
        <v>0.67008797649999996</v>
      </c>
      <c r="BX777" s="64">
        <v>0</v>
      </c>
      <c r="BY777" s="64">
        <v>5</v>
      </c>
      <c r="BZ777" s="64">
        <v>6</v>
      </c>
      <c r="CA777" s="64">
        <v>6</v>
      </c>
      <c r="CB777" s="65">
        <v>45</v>
      </c>
      <c r="CC777" s="61">
        <v>0</v>
      </c>
      <c r="CD777" s="61">
        <v>222</v>
      </c>
      <c r="CE777" s="64">
        <v>0</v>
      </c>
      <c r="CF777" s="63">
        <v>0.20269999999999999</v>
      </c>
      <c r="CG777" s="58">
        <v>0</v>
      </c>
      <c r="CH777" s="58">
        <v>66</v>
      </c>
      <c r="CI777" s="58">
        <v>0</v>
      </c>
      <c r="CJ777" s="58">
        <v>259</v>
      </c>
      <c r="CK777" s="58">
        <v>0</v>
      </c>
      <c r="CL777" s="63">
        <v>0.25483</v>
      </c>
      <c r="CM777" s="58">
        <v>0</v>
      </c>
      <c r="CN777" s="112"/>
      <c r="CO777" s="171"/>
      <c r="CP777" s="58">
        <v>0</v>
      </c>
      <c r="CQ777" s="58">
        <v>0</v>
      </c>
      <c r="CR777" s="58">
        <v>0</v>
      </c>
      <c r="CS777" s="64">
        <v>9</v>
      </c>
      <c r="CT777" s="64">
        <v>17</v>
      </c>
      <c r="CU777" s="63">
        <v>0.52941176469999995</v>
      </c>
      <c r="CV777" s="62">
        <v>0.99318181819999996</v>
      </c>
      <c r="CW777" s="62">
        <v>0.52941176469999995</v>
      </c>
      <c r="CX777" s="46">
        <f t="shared" ref="CX777:CX840" si="127">IF(CZ777="",AG777*37.5,AG777*26.25)</f>
        <v>4.375</v>
      </c>
      <c r="CY777" s="60">
        <v>0</v>
      </c>
      <c r="CZ777" s="60">
        <v>0</v>
      </c>
      <c r="DA777" s="46">
        <f t="shared" ref="DA777:DA840" si="128">IF(CW777="","",CW777*20)</f>
        <v>10.588235293999999</v>
      </c>
      <c r="DB777" s="60">
        <v>0</v>
      </c>
      <c r="DC777" s="60">
        <v>0</v>
      </c>
      <c r="DD777" s="66">
        <v>0</v>
      </c>
      <c r="DE777" s="49">
        <f t="shared" si="119"/>
        <v>0.32352941176216216</v>
      </c>
    </row>
    <row r="778" spans="1:109" x14ac:dyDescent="0.45">
      <c r="A778" s="56" t="s">
        <v>4036</v>
      </c>
      <c r="B778" s="57" t="s">
        <v>4037</v>
      </c>
      <c r="C778" s="56" t="s">
        <v>4038</v>
      </c>
      <c r="D778" s="56" t="s">
        <v>4039</v>
      </c>
      <c r="E778" s="56" t="s">
        <v>4040</v>
      </c>
      <c r="F778" s="56" t="s">
        <v>3322</v>
      </c>
      <c r="G778" s="56" t="s">
        <v>3323</v>
      </c>
      <c r="H778" s="56" t="s">
        <v>142</v>
      </c>
      <c r="I778" s="58">
        <v>0</v>
      </c>
      <c r="J778" s="59">
        <v>133</v>
      </c>
      <c r="K778" s="60">
        <v>2.56</v>
      </c>
      <c r="L778" s="47">
        <f>IF(K778&lt;Benchmarks!C$9,0,IF(K778&lt;Benchmarks!D$9,1,IF(K778&lt;Benchmarks!E$9,2,IF(K778&lt;Benchmarks!F$9,3,IF(K778&lt;Benchmarks!G$9,4,IF(K778&lt;Benchmarks!H$9,5,6))))))</f>
        <v>4</v>
      </c>
      <c r="M778" s="62">
        <v>0.79197080289999999</v>
      </c>
      <c r="N778" s="46">
        <f t="shared" si="120"/>
        <v>3.1678832116</v>
      </c>
      <c r="O778" s="60">
        <v>1.016</v>
      </c>
      <c r="P778" s="47">
        <f>IF(O778&lt;Benchmarks!C$8,0,IF(O778&lt;Benchmarks!D$8,1,IF(O778&lt;Benchmarks!E$8,2,IF(O778&lt;Benchmarks!F$8,3,IF(O778&lt;Benchmarks!G$8,4,IF(O778&lt;Benchmarks!H$8,5,6))))))</f>
        <v>1</v>
      </c>
      <c r="Q778" s="62">
        <v>1</v>
      </c>
      <c r="R778" s="46">
        <f t="shared" si="121"/>
        <v>1</v>
      </c>
      <c r="S778" s="60">
        <v>0.48899999999999999</v>
      </c>
      <c r="T778" s="47">
        <f>IF(S778&lt;Benchmarks!C$7,0,IF(S778&lt;Benchmarks!D$7,1,IF(S778&lt;Benchmarks!E$7,2,IF(S778&lt;Benchmarks!F$7,3,IF(S778&lt;Benchmarks!G$7,4,IF(S778&lt;Benchmarks!H$7,5,6))))))</f>
        <v>4</v>
      </c>
      <c r="U778" s="62">
        <v>1</v>
      </c>
      <c r="V778" s="46">
        <f t="shared" si="122"/>
        <v>4</v>
      </c>
      <c r="W778" s="60">
        <v>4.0650000000000004</v>
      </c>
      <c r="X778" s="44">
        <f>IF(W778&lt;Benchmarks!C$5,0,IF(W778&lt;Benchmarks!D$5,1,IF(W778&lt;Benchmarks!E$5,2,IF(W778&lt;Benchmarks!F$5,3,IF(W778&lt;Benchmarks!G$5,4,IF(W778&lt;Benchmarks!H$5,5,6))))))</f>
        <v>3</v>
      </c>
      <c r="Y778" s="62">
        <v>0.84671532849999998</v>
      </c>
      <c r="Z778" s="46">
        <f t="shared" si="123"/>
        <v>2.5401459854999997</v>
      </c>
      <c r="AA778" s="60">
        <v>3.6160000000000001</v>
      </c>
      <c r="AB778" s="44">
        <f>IF(AA778&lt;Benchmarks!C$6,0,IF(AA778&lt;Benchmarks!D$6,1,IF(AA778&lt;Benchmarks!E$6,2,IF(AA778&lt;Benchmarks!F$6,3,IF(AA778&lt;Benchmarks!G$6,4,IF(AA778&lt;Benchmarks!H$6,5,6))))))</f>
        <v>3</v>
      </c>
      <c r="AC778" s="62">
        <v>0.6538461538</v>
      </c>
      <c r="AD778" s="46">
        <f t="shared" si="124"/>
        <v>1.9615384614</v>
      </c>
      <c r="AE778" s="46">
        <f t="shared" si="125"/>
        <v>12.6695676585</v>
      </c>
      <c r="AF778" s="58">
        <v>30</v>
      </c>
      <c r="AG778" s="48">
        <f t="shared" si="126"/>
        <v>0.42231892194999998</v>
      </c>
      <c r="AH778" s="171"/>
      <c r="AI778" s="58">
        <v>1</v>
      </c>
      <c r="AJ778" s="58">
        <v>291</v>
      </c>
      <c r="AK778" s="58">
        <v>0</v>
      </c>
      <c r="AL778" s="111"/>
      <c r="AM778" s="58">
        <v>1</v>
      </c>
      <c r="AN778" s="171"/>
      <c r="AO778" s="58">
        <v>1</v>
      </c>
      <c r="AP778" s="58">
        <v>348</v>
      </c>
      <c r="AQ778" s="58">
        <v>0</v>
      </c>
      <c r="AR778" s="111"/>
      <c r="AS778" s="58">
        <v>1</v>
      </c>
      <c r="AT778" s="62">
        <v>1.1996185633000001</v>
      </c>
      <c r="AU778" s="58">
        <v>0</v>
      </c>
      <c r="AV778" s="58">
        <v>6</v>
      </c>
      <c r="AW778" s="58">
        <v>6</v>
      </c>
      <c r="AX778" s="58">
        <v>6</v>
      </c>
      <c r="AY778" s="171"/>
      <c r="AZ778" s="58">
        <v>1</v>
      </c>
      <c r="BA778" s="58">
        <v>89</v>
      </c>
      <c r="BB778" s="58">
        <v>0</v>
      </c>
      <c r="BC778" s="111"/>
      <c r="BD778" s="58">
        <v>1</v>
      </c>
      <c r="BE778" s="62">
        <v>0.31913541000000001</v>
      </c>
      <c r="BF778" s="58">
        <v>0</v>
      </c>
      <c r="BG778" s="58">
        <v>5</v>
      </c>
      <c r="BH778" s="58">
        <v>6</v>
      </c>
      <c r="BI778" s="58">
        <v>6</v>
      </c>
      <c r="BJ778" s="58">
        <v>6</v>
      </c>
      <c r="BK778" s="175"/>
      <c r="BL778" s="61">
        <v>1</v>
      </c>
      <c r="BM778" s="61">
        <v>324</v>
      </c>
      <c r="BN778" s="64">
        <v>0</v>
      </c>
      <c r="BO778" s="112"/>
      <c r="BP778" s="58">
        <v>1</v>
      </c>
      <c r="BQ778" s="175"/>
      <c r="BR778" s="61">
        <v>1</v>
      </c>
      <c r="BS778" s="61">
        <v>367</v>
      </c>
      <c r="BT778" s="64">
        <v>0</v>
      </c>
      <c r="BU778" s="112"/>
      <c r="BV778" s="64">
        <v>1</v>
      </c>
      <c r="BW778" s="112"/>
      <c r="BX778" s="172"/>
      <c r="BY778" s="64">
        <v>1</v>
      </c>
      <c r="BZ778" s="64">
        <v>0</v>
      </c>
      <c r="CA778" s="64">
        <v>1</v>
      </c>
      <c r="CB778" s="65">
        <v>17</v>
      </c>
      <c r="CC778" s="61">
        <v>0</v>
      </c>
      <c r="CD778" s="61">
        <v>285</v>
      </c>
      <c r="CE778" s="64">
        <v>0</v>
      </c>
      <c r="CF778" s="63">
        <v>5.9650000000000002E-2</v>
      </c>
      <c r="CG778" s="58">
        <v>0</v>
      </c>
      <c r="CH778" s="171"/>
      <c r="CI778" s="58">
        <v>1</v>
      </c>
      <c r="CJ778" s="58">
        <v>327</v>
      </c>
      <c r="CK778" s="58">
        <v>0</v>
      </c>
      <c r="CL778" s="112"/>
      <c r="CM778" s="58">
        <v>1</v>
      </c>
      <c r="CN778" s="112"/>
      <c r="CO778" s="58">
        <v>2</v>
      </c>
      <c r="CP778" s="58">
        <v>5</v>
      </c>
      <c r="CQ778" s="58">
        <v>5</v>
      </c>
      <c r="CR778" s="58">
        <v>5</v>
      </c>
      <c r="CS778" s="64">
        <v>12</v>
      </c>
      <c r="CT778" s="64">
        <v>17</v>
      </c>
      <c r="CU778" s="63">
        <v>0.70588235290000001</v>
      </c>
      <c r="CV778" s="62">
        <v>0.97837837839999997</v>
      </c>
      <c r="CW778" s="62">
        <v>0.70588235290000001</v>
      </c>
      <c r="CX778" s="46">
        <f t="shared" si="127"/>
        <v>11.0858717011875</v>
      </c>
      <c r="CY778" s="60">
        <v>0</v>
      </c>
      <c r="CZ778" s="60">
        <v>0</v>
      </c>
      <c r="DA778" s="46">
        <f t="shared" si="128"/>
        <v>14.117647057999999</v>
      </c>
      <c r="DB778" s="60">
        <v>0</v>
      </c>
      <c r="DC778" s="60">
        <v>0</v>
      </c>
      <c r="DD778" s="66">
        <v>0</v>
      </c>
      <c r="DE778" s="49">
        <f t="shared" ref="DE778:DE841" si="129">IF(DA778="",SUM(CX778,CZ778,CY778,CZ778,DA778,DB778,DC778,DD778)/26.25,SUM(CX778,CZ778,CY778,CZ778,DA778,DB778,DC778,DD778)/46.25)</f>
        <v>0.54494094614459454</v>
      </c>
    </row>
    <row r="779" spans="1:109" x14ac:dyDescent="0.45">
      <c r="A779" s="56" t="s">
        <v>4041</v>
      </c>
      <c r="B779" s="57" t="s">
        <v>4042</v>
      </c>
      <c r="C779" s="56" t="s">
        <v>4043</v>
      </c>
      <c r="D779" s="56" t="s">
        <v>4044</v>
      </c>
      <c r="E779" s="56" t="s">
        <v>4045</v>
      </c>
      <c r="F779" s="56" t="s">
        <v>3322</v>
      </c>
      <c r="G779" s="56" t="s">
        <v>3323</v>
      </c>
      <c r="H779" s="56" t="s">
        <v>142</v>
      </c>
      <c r="I779" s="58">
        <v>0</v>
      </c>
      <c r="J779" s="59">
        <v>149</v>
      </c>
      <c r="K779" s="60">
        <v>3.133</v>
      </c>
      <c r="L779" s="47">
        <f>IF(K779&lt;Benchmarks!C$9,0,IF(K779&lt;Benchmarks!D$9,1,IF(K779&lt;Benchmarks!E$9,2,IF(K779&lt;Benchmarks!F$9,3,IF(K779&lt;Benchmarks!G$9,4,IF(K779&lt;Benchmarks!H$9,5,6))))))</f>
        <v>6</v>
      </c>
      <c r="M779" s="62">
        <v>0.83576642339999996</v>
      </c>
      <c r="N779" s="46">
        <f t="shared" si="120"/>
        <v>5.0145985403999997</v>
      </c>
      <c r="O779" s="60">
        <v>1.052</v>
      </c>
      <c r="P779" s="47">
        <f>IF(O779&lt;Benchmarks!C$8,0,IF(O779&lt;Benchmarks!D$8,1,IF(O779&lt;Benchmarks!E$8,2,IF(O779&lt;Benchmarks!F$8,3,IF(O779&lt;Benchmarks!G$8,4,IF(O779&lt;Benchmarks!H$8,5,6))))))</f>
        <v>2</v>
      </c>
      <c r="Q779" s="62">
        <v>1</v>
      </c>
      <c r="R779" s="46">
        <f t="shared" si="121"/>
        <v>2</v>
      </c>
      <c r="S779" s="60">
        <v>0.41</v>
      </c>
      <c r="T779" s="47">
        <f>IF(S779&lt;Benchmarks!C$7,0,IF(S779&lt;Benchmarks!D$7,1,IF(S779&lt;Benchmarks!E$7,2,IF(S779&lt;Benchmarks!F$7,3,IF(S779&lt;Benchmarks!G$7,4,IF(S779&lt;Benchmarks!H$7,5,6))))))</f>
        <v>3</v>
      </c>
      <c r="U779" s="62">
        <v>1</v>
      </c>
      <c r="V779" s="46">
        <f t="shared" si="122"/>
        <v>3</v>
      </c>
      <c r="W779" s="60">
        <v>4.5960000000000001</v>
      </c>
      <c r="X779" s="44">
        <f>IF(W779&lt;Benchmarks!C$5,0,IF(W779&lt;Benchmarks!D$5,1,IF(W779&lt;Benchmarks!E$5,2,IF(W779&lt;Benchmarks!F$5,3,IF(W779&lt;Benchmarks!G$5,4,IF(W779&lt;Benchmarks!H$5,5,6))))))</f>
        <v>5</v>
      </c>
      <c r="Y779" s="62">
        <v>0.84306569340000004</v>
      </c>
      <c r="Z779" s="46">
        <f t="shared" si="123"/>
        <v>4.215328467</v>
      </c>
      <c r="AA779" s="60">
        <v>3.6989999999999998</v>
      </c>
      <c r="AB779" s="44">
        <f>IF(AA779&lt;Benchmarks!C$6,0,IF(AA779&lt;Benchmarks!D$6,1,IF(AA779&lt;Benchmarks!E$6,2,IF(AA779&lt;Benchmarks!F$6,3,IF(AA779&lt;Benchmarks!G$6,4,IF(AA779&lt;Benchmarks!H$6,5,6))))))</f>
        <v>3</v>
      </c>
      <c r="AC779" s="62">
        <v>0.44871794869999998</v>
      </c>
      <c r="AD779" s="46">
        <f t="shared" si="124"/>
        <v>1.3461538461</v>
      </c>
      <c r="AE779" s="46">
        <f t="shared" si="125"/>
        <v>15.576080853500001</v>
      </c>
      <c r="AF779" s="58">
        <v>30</v>
      </c>
      <c r="AG779" s="48">
        <f t="shared" si="126"/>
        <v>0.51920269511666672</v>
      </c>
      <c r="AH779" s="58">
        <v>20</v>
      </c>
      <c r="AI779" s="58">
        <v>0</v>
      </c>
      <c r="AJ779" s="58">
        <v>311</v>
      </c>
      <c r="AK779" s="58">
        <v>0</v>
      </c>
      <c r="AL779" s="62">
        <v>6.4310000000000006E-2</v>
      </c>
      <c r="AM779" s="58">
        <v>0</v>
      </c>
      <c r="AN779" s="58">
        <v>30</v>
      </c>
      <c r="AO779" s="58">
        <v>0</v>
      </c>
      <c r="AP779" s="58">
        <v>381</v>
      </c>
      <c r="AQ779" s="58">
        <v>0</v>
      </c>
      <c r="AR779" s="62">
        <v>7.8740000000000004E-2</v>
      </c>
      <c r="AS779" s="58">
        <v>0</v>
      </c>
      <c r="AT779" s="111"/>
      <c r="AU779" s="171"/>
      <c r="AV779" s="58">
        <v>0</v>
      </c>
      <c r="AW779" s="58">
        <v>0</v>
      </c>
      <c r="AX779" s="58">
        <v>0</v>
      </c>
      <c r="AY779" s="171"/>
      <c r="AZ779" s="58">
        <v>1</v>
      </c>
      <c r="BA779" s="58">
        <v>96</v>
      </c>
      <c r="BB779" s="58">
        <v>0</v>
      </c>
      <c r="BC779" s="111"/>
      <c r="BD779" s="58">
        <v>1</v>
      </c>
      <c r="BE779" s="111"/>
      <c r="BF779" s="171"/>
      <c r="BG779" s="58">
        <v>0</v>
      </c>
      <c r="BH779" s="58">
        <v>0</v>
      </c>
      <c r="BI779" s="58">
        <v>0</v>
      </c>
      <c r="BJ779" s="58">
        <v>0</v>
      </c>
      <c r="BK779" s="175"/>
      <c r="BL779" s="61">
        <v>1</v>
      </c>
      <c r="BM779" s="61">
        <v>429</v>
      </c>
      <c r="BN779" s="64">
        <v>0</v>
      </c>
      <c r="BO779" s="112"/>
      <c r="BP779" s="58">
        <v>1</v>
      </c>
      <c r="BQ779" s="175"/>
      <c r="BR779" s="61">
        <v>1</v>
      </c>
      <c r="BS779" s="61">
        <v>429</v>
      </c>
      <c r="BT779" s="64">
        <v>0</v>
      </c>
      <c r="BU779" s="112"/>
      <c r="BV779" s="64">
        <v>1</v>
      </c>
      <c r="BW779" s="63">
        <v>0</v>
      </c>
      <c r="BX779" s="64">
        <v>0</v>
      </c>
      <c r="BY779" s="64">
        <v>1</v>
      </c>
      <c r="BZ779" s="64">
        <v>0</v>
      </c>
      <c r="CA779" s="64">
        <v>1</v>
      </c>
      <c r="CB779" s="177"/>
      <c r="CC779" s="61">
        <v>1</v>
      </c>
      <c r="CD779" s="61">
        <v>60</v>
      </c>
      <c r="CE779" s="64">
        <v>0</v>
      </c>
      <c r="CF779" s="112"/>
      <c r="CG779" s="58">
        <v>1</v>
      </c>
      <c r="CH779" s="171"/>
      <c r="CI779" s="58">
        <v>1</v>
      </c>
      <c r="CJ779" s="58">
        <v>63</v>
      </c>
      <c r="CK779" s="58">
        <v>0</v>
      </c>
      <c r="CL779" s="112"/>
      <c r="CM779" s="58">
        <v>1</v>
      </c>
      <c r="CN779" s="63">
        <v>7.0673344499999999E-2</v>
      </c>
      <c r="CO779" s="58">
        <v>0</v>
      </c>
      <c r="CP779" s="58">
        <v>1</v>
      </c>
      <c r="CQ779" s="58">
        <v>0</v>
      </c>
      <c r="CR779" s="58">
        <v>1</v>
      </c>
      <c r="CS779" s="64">
        <v>2</v>
      </c>
      <c r="CT779" s="64">
        <v>17</v>
      </c>
      <c r="CU779" s="63">
        <v>0.1176470588</v>
      </c>
      <c r="CV779" s="62">
        <v>0.98598130839999998</v>
      </c>
      <c r="CW779" s="62">
        <v>0.1176470588</v>
      </c>
      <c r="CX779" s="46">
        <f t="shared" si="127"/>
        <v>13.629070746812502</v>
      </c>
      <c r="CY779" s="60">
        <v>0</v>
      </c>
      <c r="CZ779" s="60">
        <v>0</v>
      </c>
      <c r="DA779" s="46">
        <f t="shared" si="128"/>
        <v>2.3529411759999999</v>
      </c>
      <c r="DB779" s="60">
        <v>0</v>
      </c>
      <c r="DC779" s="60">
        <v>0</v>
      </c>
      <c r="DD779" s="66">
        <v>0</v>
      </c>
      <c r="DE779" s="49">
        <f t="shared" si="129"/>
        <v>0.34555701454729731</v>
      </c>
    </row>
    <row r="780" spans="1:109" x14ac:dyDescent="0.45">
      <c r="A780" s="56" t="s">
        <v>4046</v>
      </c>
      <c r="B780" s="57" t="s">
        <v>4047</v>
      </c>
      <c r="C780" s="56" t="s">
        <v>4048</v>
      </c>
      <c r="D780" s="56" t="s">
        <v>4049</v>
      </c>
      <c r="E780" s="56" t="s">
        <v>4050</v>
      </c>
      <c r="F780" s="56" t="s">
        <v>3322</v>
      </c>
      <c r="G780" s="56" t="s">
        <v>3323</v>
      </c>
      <c r="H780" s="56" t="s">
        <v>142</v>
      </c>
      <c r="I780" s="58">
        <v>0</v>
      </c>
      <c r="J780" s="59">
        <v>131</v>
      </c>
      <c r="K780" s="60">
        <v>2.702</v>
      </c>
      <c r="L780" s="47">
        <f>IF(K780&lt;Benchmarks!C$9,0,IF(K780&lt;Benchmarks!D$9,1,IF(K780&lt;Benchmarks!E$9,2,IF(K780&lt;Benchmarks!F$9,3,IF(K780&lt;Benchmarks!G$9,4,IF(K780&lt;Benchmarks!H$9,5,6))))))</f>
        <v>4</v>
      </c>
      <c r="M780" s="62">
        <v>0.63503649640000004</v>
      </c>
      <c r="N780" s="46">
        <f t="shared" si="120"/>
        <v>2.5401459856000002</v>
      </c>
      <c r="O780" s="60">
        <v>1.0660000000000001</v>
      </c>
      <c r="P780" s="47">
        <f>IF(O780&lt;Benchmarks!C$8,0,IF(O780&lt;Benchmarks!D$8,1,IF(O780&lt;Benchmarks!E$8,2,IF(O780&lt;Benchmarks!F$8,3,IF(O780&lt;Benchmarks!G$8,4,IF(O780&lt;Benchmarks!H$8,5,6))))))</f>
        <v>2</v>
      </c>
      <c r="Q780" s="62">
        <v>1</v>
      </c>
      <c r="R780" s="46">
        <f t="shared" si="121"/>
        <v>2</v>
      </c>
      <c r="S780" s="60">
        <v>0.38600000000000001</v>
      </c>
      <c r="T780" s="47">
        <f>IF(S780&lt;Benchmarks!C$7,0,IF(S780&lt;Benchmarks!D$7,1,IF(S780&lt;Benchmarks!E$7,2,IF(S780&lt;Benchmarks!F$7,3,IF(S780&lt;Benchmarks!G$7,4,IF(S780&lt;Benchmarks!H$7,5,6))))))</f>
        <v>2</v>
      </c>
      <c r="U780" s="62">
        <v>1</v>
      </c>
      <c r="V780" s="46">
        <f t="shared" si="122"/>
        <v>2</v>
      </c>
      <c r="W780" s="60">
        <v>4.1539999999999999</v>
      </c>
      <c r="X780" s="44">
        <f>IF(W780&lt;Benchmarks!C$5,0,IF(W780&lt;Benchmarks!D$5,1,IF(W780&lt;Benchmarks!E$5,2,IF(W780&lt;Benchmarks!F$5,3,IF(W780&lt;Benchmarks!G$5,4,IF(W780&lt;Benchmarks!H$5,5,6))))))</f>
        <v>4</v>
      </c>
      <c r="Y780" s="62">
        <v>0.60948905109999996</v>
      </c>
      <c r="Z780" s="46">
        <f t="shared" si="123"/>
        <v>2.4379562043999998</v>
      </c>
      <c r="AA780" s="60">
        <v>3.8730000000000002</v>
      </c>
      <c r="AB780" s="44">
        <f>IF(AA780&lt;Benchmarks!C$6,0,IF(AA780&lt;Benchmarks!D$6,1,IF(AA780&lt;Benchmarks!E$6,2,IF(AA780&lt;Benchmarks!F$6,3,IF(AA780&lt;Benchmarks!G$6,4,IF(AA780&lt;Benchmarks!H$6,5,6))))))</f>
        <v>4</v>
      </c>
      <c r="AC780" s="62">
        <v>0.5384615385</v>
      </c>
      <c r="AD780" s="46">
        <f t="shared" si="124"/>
        <v>2.153846154</v>
      </c>
      <c r="AE780" s="46">
        <f t="shared" si="125"/>
        <v>11.131948344</v>
      </c>
      <c r="AF780" s="58">
        <v>30</v>
      </c>
      <c r="AG780" s="48">
        <f t="shared" si="126"/>
        <v>0.37106494479999996</v>
      </c>
      <c r="AH780" s="58">
        <v>12</v>
      </c>
      <c r="AI780" s="58">
        <v>0</v>
      </c>
      <c r="AJ780" s="58">
        <v>345</v>
      </c>
      <c r="AK780" s="58">
        <v>0</v>
      </c>
      <c r="AL780" s="62">
        <v>3.4779999999999998E-2</v>
      </c>
      <c r="AM780" s="58">
        <v>0</v>
      </c>
      <c r="AN780" s="58">
        <v>11</v>
      </c>
      <c r="AO780" s="58">
        <v>0</v>
      </c>
      <c r="AP780" s="58">
        <v>383</v>
      </c>
      <c r="AQ780" s="58">
        <v>0</v>
      </c>
      <c r="AR780" s="62">
        <v>2.8719999999999999E-2</v>
      </c>
      <c r="AS780" s="58">
        <v>0</v>
      </c>
      <c r="AT780" s="62">
        <v>0.26324934840000003</v>
      </c>
      <c r="AU780" s="58">
        <v>0</v>
      </c>
      <c r="AV780" s="58">
        <v>4</v>
      </c>
      <c r="AW780" s="58">
        <v>2</v>
      </c>
      <c r="AX780" s="58">
        <v>4</v>
      </c>
      <c r="AY780" s="171"/>
      <c r="AZ780" s="58">
        <v>1</v>
      </c>
      <c r="BA780" s="58">
        <v>93</v>
      </c>
      <c r="BB780" s="58">
        <v>0</v>
      </c>
      <c r="BC780" s="111"/>
      <c r="BD780" s="58">
        <v>1</v>
      </c>
      <c r="BE780" s="111"/>
      <c r="BF780" s="58">
        <v>2</v>
      </c>
      <c r="BG780" s="58">
        <v>4</v>
      </c>
      <c r="BH780" s="58">
        <v>1</v>
      </c>
      <c r="BI780" s="58">
        <v>4</v>
      </c>
      <c r="BJ780" s="58">
        <v>4</v>
      </c>
      <c r="BK780" s="175"/>
      <c r="BL780" s="61">
        <v>1</v>
      </c>
      <c r="BM780" s="61">
        <v>417</v>
      </c>
      <c r="BN780" s="64">
        <v>0</v>
      </c>
      <c r="BO780" s="112"/>
      <c r="BP780" s="58">
        <v>1</v>
      </c>
      <c r="BQ780" s="175"/>
      <c r="BR780" s="61">
        <v>1</v>
      </c>
      <c r="BS780" s="61">
        <v>448</v>
      </c>
      <c r="BT780" s="64">
        <v>0</v>
      </c>
      <c r="BU780" s="112"/>
      <c r="BV780" s="64">
        <v>1</v>
      </c>
      <c r="BW780" s="112"/>
      <c r="BX780" s="172"/>
      <c r="BY780" s="64">
        <v>3</v>
      </c>
      <c r="BZ780" s="64">
        <v>0</v>
      </c>
      <c r="CA780" s="64">
        <v>3</v>
      </c>
      <c r="CB780" s="65">
        <v>14</v>
      </c>
      <c r="CC780" s="61">
        <v>0</v>
      </c>
      <c r="CD780" s="61">
        <v>354</v>
      </c>
      <c r="CE780" s="64">
        <v>0</v>
      </c>
      <c r="CF780" s="63">
        <v>3.9550000000000002E-2</v>
      </c>
      <c r="CG780" s="58">
        <v>0</v>
      </c>
      <c r="CH780" s="58">
        <v>17</v>
      </c>
      <c r="CI780" s="58">
        <v>0</v>
      </c>
      <c r="CJ780" s="58">
        <v>373</v>
      </c>
      <c r="CK780" s="58">
        <v>0</v>
      </c>
      <c r="CL780" s="63">
        <v>4.5580000000000002E-2</v>
      </c>
      <c r="CM780" s="58">
        <v>0</v>
      </c>
      <c r="CN780" s="112"/>
      <c r="CO780" s="171"/>
      <c r="CP780" s="58">
        <v>4</v>
      </c>
      <c r="CQ780" s="58">
        <v>0</v>
      </c>
      <c r="CR780" s="58">
        <v>4</v>
      </c>
      <c r="CS780" s="64">
        <v>11</v>
      </c>
      <c r="CT780" s="64">
        <v>17</v>
      </c>
      <c r="CU780" s="63">
        <v>0.64705882349999999</v>
      </c>
      <c r="CV780" s="62">
        <v>0.97787610619999998</v>
      </c>
      <c r="CW780" s="62">
        <v>0.64705882349999999</v>
      </c>
      <c r="CX780" s="46">
        <f t="shared" si="127"/>
        <v>9.7404548009999985</v>
      </c>
      <c r="CY780" s="60">
        <v>0</v>
      </c>
      <c r="CZ780" s="60">
        <v>0</v>
      </c>
      <c r="DA780" s="46">
        <f t="shared" si="128"/>
        <v>12.94117647</v>
      </c>
      <c r="DB780" s="60">
        <v>0</v>
      </c>
      <c r="DC780" s="60">
        <v>0</v>
      </c>
      <c r="DD780" s="66">
        <v>0</v>
      </c>
      <c r="DE780" s="49">
        <f t="shared" si="129"/>
        <v>0.49041364910270269</v>
      </c>
    </row>
    <row r="781" spans="1:109" x14ac:dyDescent="0.45">
      <c r="A781" s="56" t="s">
        <v>4051</v>
      </c>
      <c r="B781" s="57" t="s">
        <v>4052</v>
      </c>
      <c r="C781" s="56" t="s">
        <v>4053</v>
      </c>
      <c r="D781" s="56" t="s">
        <v>4054</v>
      </c>
      <c r="E781" s="56" t="s">
        <v>4055</v>
      </c>
      <c r="F781" s="56" t="s">
        <v>3322</v>
      </c>
      <c r="G781" s="56" t="s">
        <v>3323</v>
      </c>
      <c r="H781" s="56" t="s">
        <v>142</v>
      </c>
      <c r="I781" s="58">
        <v>0</v>
      </c>
      <c r="J781" s="59">
        <v>98</v>
      </c>
      <c r="K781" s="60">
        <v>2.4870000000000001</v>
      </c>
      <c r="L781" s="47">
        <f>IF(K781&lt;Benchmarks!C$9,0,IF(K781&lt;Benchmarks!D$9,1,IF(K781&lt;Benchmarks!E$9,2,IF(K781&lt;Benchmarks!F$9,3,IF(K781&lt;Benchmarks!G$9,4,IF(K781&lt;Benchmarks!H$9,5,6))))))</f>
        <v>3</v>
      </c>
      <c r="M781" s="62">
        <v>0.55474452549999997</v>
      </c>
      <c r="N781" s="46">
        <f t="shared" si="120"/>
        <v>1.6642335765</v>
      </c>
      <c r="O781" s="60">
        <v>1.5269999999999999</v>
      </c>
      <c r="P781" s="47">
        <f>IF(O781&lt;Benchmarks!C$8,0,IF(O781&lt;Benchmarks!D$8,1,IF(O781&lt;Benchmarks!E$8,2,IF(O781&lt;Benchmarks!F$8,3,IF(O781&lt;Benchmarks!G$8,4,IF(O781&lt;Benchmarks!H$8,5,6))))))</f>
        <v>6</v>
      </c>
      <c r="Q781" s="62">
        <v>1</v>
      </c>
      <c r="R781" s="46">
        <f t="shared" si="121"/>
        <v>6</v>
      </c>
      <c r="S781" s="60">
        <v>0.30399999999999999</v>
      </c>
      <c r="T781" s="47">
        <f>IF(S781&lt;Benchmarks!C$7,0,IF(S781&lt;Benchmarks!D$7,1,IF(S781&lt;Benchmarks!E$7,2,IF(S781&lt;Benchmarks!F$7,3,IF(S781&lt;Benchmarks!G$7,4,IF(S781&lt;Benchmarks!H$7,5,6))))))</f>
        <v>0</v>
      </c>
      <c r="U781" s="62">
        <v>1</v>
      </c>
      <c r="V781" s="46">
        <f t="shared" si="122"/>
        <v>0</v>
      </c>
      <c r="W781" s="60">
        <v>4.3179999999999996</v>
      </c>
      <c r="X781" s="44">
        <f>IF(W781&lt;Benchmarks!C$5,0,IF(W781&lt;Benchmarks!D$5,1,IF(W781&lt;Benchmarks!E$5,2,IF(W781&lt;Benchmarks!F$5,3,IF(W781&lt;Benchmarks!G$5,4,IF(W781&lt;Benchmarks!H$5,5,6))))))</f>
        <v>4</v>
      </c>
      <c r="Y781" s="62">
        <v>0.88321167879999996</v>
      </c>
      <c r="Z781" s="46">
        <f t="shared" si="123"/>
        <v>3.5328467151999998</v>
      </c>
      <c r="AA781" s="60">
        <v>3.7450000000000001</v>
      </c>
      <c r="AB781" s="44">
        <f>IF(AA781&lt;Benchmarks!C$6,0,IF(AA781&lt;Benchmarks!D$6,1,IF(AA781&lt;Benchmarks!E$6,2,IF(AA781&lt;Benchmarks!F$6,3,IF(AA781&lt;Benchmarks!G$6,4,IF(AA781&lt;Benchmarks!H$6,5,6))))))</f>
        <v>4</v>
      </c>
      <c r="AC781" s="62">
        <v>0.6923076923</v>
      </c>
      <c r="AD781" s="46">
        <f t="shared" si="124"/>
        <v>2.7692307692</v>
      </c>
      <c r="AE781" s="46">
        <f t="shared" si="125"/>
        <v>13.966311060900001</v>
      </c>
      <c r="AF781" s="58">
        <v>30</v>
      </c>
      <c r="AG781" s="48">
        <f t="shared" si="126"/>
        <v>0.46554370203000001</v>
      </c>
      <c r="AH781" s="58">
        <v>18</v>
      </c>
      <c r="AI781" s="58">
        <v>0</v>
      </c>
      <c r="AJ781" s="58">
        <v>203</v>
      </c>
      <c r="AK781" s="58">
        <v>0</v>
      </c>
      <c r="AL781" s="62">
        <v>8.8669999999999999E-2</v>
      </c>
      <c r="AM781" s="58">
        <v>0</v>
      </c>
      <c r="AN781" s="58">
        <v>17</v>
      </c>
      <c r="AO781" s="58">
        <v>0</v>
      </c>
      <c r="AP781" s="58">
        <v>239</v>
      </c>
      <c r="AQ781" s="58">
        <v>0</v>
      </c>
      <c r="AR781" s="62">
        <v>7.1129999999999999E-2</v>
      </c>
      <c r="AS781" s="58">
        <v>0</v>
      </c>
      <c r="AT781" s="62">
        <v>0.22805876999999999</v>
      </c>
      <c r="AU781" s="58">
        <v>0</v>
      </c>
      <c r="AV781" s="58">
        <v>1</v>
      </c>
      <c r="AW781" s="58">
        <v>2</v>
      </c>
      <c r="AX781" s="58">
        <v>2</v>
      </c>
      <c r="AY781" s="171"/>
      <c r="AZ781" s="58">
        <v>1</v>
      </c>
      <c r="BA781" s="58">
        <v>62</v>
      </c>
      <c r="BB781" s="58">
        <v>0</v>
      </c>
      <c r="BC781" s="111"/>
      <c r="BD781" s="58">
        <v>1</v>
      </c>
      <c r="BE781" s="111"/>
      <c r="BF781" s="58">
        <v>2</v>
      </c>
      <c r="BG781" s="58">
        <v>1</v>
      </c>
      <c r="BH781" s="58">
        <v>3</v>
      </c>
      <c r="BI781" s="58">
        <v>3</v>
      </c>
      <c r="BJ781" s="58">
        <v>3</v>
      </c>
      <c r="BK781" s="175"/>
      <c r="BL781" s="61">
        <v>1</v>
      </c>
      <c r="BM781" s="61">
        <v>225</v>
      </c>
      <c r="BN781" s="64">
        <v>0</v>
      </c>
      <c r="BO781" s="112"/>
      <c r="BP781" s="58">
        <v>1</v>
      </c>
      <c r="BQ781" s="175"/>
      <c r="BR781" s="61">
        <v>1</v>
      </c>
      <c r="BS781" s="61">
        <v>262</v>
      </c>
      <c r="BT781" s="64">
        <v>0</v>
      </c>
      <c r="BU781" s="112"/>
      <c r="BV781" s="64">
        <v>1</v>
      </c>
      <c r="BW781" s="63">
        <v>0.78515185600000004</v>
      </c>
      <c r="BX781" s="64">
        <v>0</v>
      </c>
      <c r="BY781" s="64">
        <v>5</v>
      </c>
      <c r="BZ781" s="64">
        <v>6</v>
      </c>
      <c r="CA781" s="64">
        <v>6</v>
      </c>
      <c r="CB781" s="65">
        <v>0</v>
      </c>
      <c r="CC781" s="61">
        <v>0</v>
      </c>
      <c r="CD781" s="61">
        <v>163</v>
      </c>
      <c r="CE781" s="64">
        <v>0</v>
      </c>
      <c r="CF781" s="63">
        <v>0</v>
      </c>
      <c r="CG781" s="58">
        <v>0</v>
      </c>
      <c r="CH781" s="171"/>
      <c r="CI781" s="58">
        <v>1</v>
      </c>
      <c r="CJ781" s="58">
        <v>217</v>
      </c>
      <c r="CK781" s="58">
        <v>0</v>
      </c>
      <c r="CL781" s="112"/>
      <c r="CM781" s="58">
        <v>1</v>
      </c>
      <c r="CN781" s="112"/>
      <c r="CO781" s="171"/>
      <c r="CP781" s="58">
        <v>5</v>
      </c>
      <c r="CQ781" s="58">
        <v>0</v>
      </c>
      <c r="CR781" s="58">
        <v>5</v>
      </c>
      <c r="CS781" s="64">
        <v>14</v>
      </c>
      <c r="CT781" s="64">
        <v>17</v>
      </c>
      <c r="CU781" s="63">
        <v>0.82352941180000006</v>
      </c>
      <c r="CV781" s="62">
        <v>0.98841698840000003</v>
      </c>
      <c r="CW781" s="62">
        <v>0.82352941180000006</v>
      </c>
      <c r="CX781" s="46">
        <f t="shared" si="127"/>
        <v>12.220522178287499</v>
      </c>
      <c r="CY781" s="60">
        <v>0</v>
      </c>
      <c r="CZ781" s="60">
        <v>0</v>
      </c>
      <c r="DA781" s="46">
        <f t="shared" si="128"/>
        <v>16.470588236000001</v>
      </c>
      <c r="DB781" s="60">
        <v>0</v>
      </c>
      <c r="DC781" s="60">
        <v>0</v>
      </c>
      <c r="DD781" s="66">
        <v>0</v>
      </c>
      <c r="DE781" s="49">
        <f t="shared" si="129"/>
        <v>0.62034833328189187</v>
      </c>
    </row>
    <row r="782" spans="1:109" x14ac:dyDescent="0.45">
      <c r="A782" s="56" t="s">
        <v>4056</v>
      </c>
      <c r="B782" s="57" t="s">
        <v>4057</v>
      </c>
      <c r="C782" s="56" t="s">
        <v>4058</v>
      </c>
      <c r="D782" s="56" t="s">
        <v>4059</v>
      </c>
      <c r="E782" s="56" t="s">
        <v>4060</v>
      </c>
      <c r="F782" s="56" t="s">
        <v>3322</v>
      </c>
      <c r="G782" s="56" t="s">
        <v>3323</v>
      </c>
      <c r="H782" s="56" t="s">
        <v>142</v>
      </c>
      <c r="I782" s="58">
        <v>0</v>
      </c>
      <c r="J782" s="59">
        <v>154</v>
      </c>
      <c r="K782" s="60">
        <v>2.5430000000000001</v>
      </c>
      <c r="L782" s="47">
        <f>IF(K782&lt;Benchmarks!C$9,0,IF(K782&lt;Benchmarks!D$9,1,IF(K782&lt;Benchmarks!E$9,2,IF(K782&lt;Benchmarks!F$9,3,IF(K782&lt;Benchmarks!G$9,4,IF(K782&lt;Benchmarks!H$9,5,6))))))</f>
        <v>3</v>
      </c>
      <c r="M782" s="62">
        <v>0.80656934309999995</v>
      </c>
      <c r="N782" s="46">
        <f t="shared" si="120"/>
        <v>2.4197080292999997</v>
      </c>
      <c r="O782" s="60">
        <v>1.1739999999999999</v>
      </c>
      <c r="P782" s="47">
        <f>IF(O782&lt;Benchmarks!C$8,0,IF(O782&lt;Benchmarks!D$8,1,IF(O782&lt;Benchmarks!E$8,2,IF(O782&lt;Benchmarks!F$8,3,IF(O782&lt;Benchmarks!G$8,4,IF(O782&lt;Benchmarks!H$8,5,6))))))</f>
        <v>4</v>
      </c>
      <c r="Q782" s="62">
        <v>1</v>
      </c>
      <c r="R782" s="46">
        <f t="shared" si="121"/>
        <v>4</v>
      </c>
      <c r="S782" s="60">
        <v>0.28899999999999998</v>
      </c>
      <c r="T782" s="47">
        <f>IF(S782&lt;Benchmarks!C$7,0,IF(S782&lt;Benchmarks!D$7,1,IF(S782&lt;Benchmarks!E$7,2,IF(S782&lt;Benchmarks!F$7,3,IF(S782&lt;Benchmarks!G$7,4,IF(S782&lt;Benchmarks!H$7,5,6))))))</f>
        <v>0</v>
      </c>
      <c r="U782" s="62">
        <v>1</v>
      </c>
      <c r="V782" s="46">
        <f t="shared" si="122"/>
        <v>0</v>
      </c>
      <c r="W782" s="60">
        <v>4.0060000000000002</v>
      </c>
      <c r="X782" s="44">
        <f>IF(W782&lt;Benchmarks!C$5,0,IF(W782&lt;Benchmarks!D$5,1,IF(W782&lt;Benchmarks!E$5,2,IF(W782&lt;Benchmarks!F$5,3,IF(W782&lt;Benchmarks!G$5,4,IF(W782&lt;Benchmarks!H$5,5,6))))))</f>
        <v>3</v>
      </c>
      <c r="Y782" s="62">
        <v>0.83211678830000002</v>
      </c>
      <c r="Z782" s="46">
        <f t="shared" si="123"/>
        <v>2.4963503649000001</v>
      </c>
      <c r="AA782" s="60">
        <v>3.617</v>
      </c>
      <c r="AB782" s="44">
        <f>IF(AA782&lt;Benchmarks!C$6,0,IF(AA782&lt;Benchmarks!D$6,1,IF(AA782&lt;Benchmarks!E$6,2,IF(AA782&lt;Benchmarks!F$6,3,IF(AA782&lt;Benchmarks!G$6,4,IF(AA782&lt;Benchmarks!H$6,5,6))))))</f>
        <v>3</v>
      </c>
      <c r="AC782" s="62">
        <v>0.64102564100000003</v>
      </c>
      <c r="AD782" s="46">
        <f t="shared" si="124"/>
        <v>1.923076923</v>
      </c>
      <c r="AE782" s="46">
        <f t="shared" si="125"/>
        <v>10.8391353172</v>
      </c>
      <c r="AF782" s="58">
        <v>30</v>
      </c>
      <c r="AG782" s="48">
        <f t="shared" si="126"/>
        <v>0.36130451057333335</v>
      </c>
      <c r="AH782" s="58">
        <v>40</v>
      </c>
      <c r="AI782" s="58">
        <v>0</v>
      </c>
      <c r="AJ782" s="58">
        <v>387</v>
      </c>
      <c r="AK782" s="58">
        <v>0</v>
      </c>
      <c r="AL782" s="62">
        <v>0.10335999999999999</v>
      </c>
      <c r="AM782" s="58">
        <v>0</v>
      </c>
      <c r="AN782" s="58">
        <v>39</v>
      </c>
      <c r="AO782" s="58">
        <v>0</v>
      </c>
      <c r="AP782" s="58">
        <v>462</v>
      </c>
      <c r="AQ782" s="58">
        <v>0</v>
      </c>
      <c r="AR782" s="62">
        <v>8.4419999999999995E-2</v>
      </c>
      <c r="AS782" s="58">
        <v>0</v>
      </c>
      <c r="AT782" s="62">
        <v>0.20676855899999999</v>
      </c>
      <c r="AU782" s="58">
        <v>0</v>
      </c>
      <c r="AV782" s="58">
        <v>0</v>
      </c>
      <c r="AW782" s="58">
        <v>2</v>
      </c>
      <c r="AX782" s="58">
        <v>2</v>
      </c>
      <c r="AY782" s="58">
        <v>13</v>
      </c>
      <c r="AZ782" s="58">
        <v>0</v>
      </c>
      <c r="BA782" s="58">
        <v>117</v>
      </c>
      <c r="BB782" s="58">
        <v>0</v>
      </c>
      <c r="BC782" s="62">
        <v>0.11111</v>
      </c>
      <c r="BD782" s="58">
        <v>0</v>
      </c>
      <c r="BE782" s="111"/>
      <c r="BF782" s="171"/>
      <c r="BG782" s="58">
        <v>0</v>
      </c>
      <c r="BH782" s="58">
        <v>0</v>
      </c>
      <c r="BI782" s="58">
        <v>0</v>
      </c>
      <c r="BJ782" s="58">
        <v>2</v>
      </c>
      <c r="BK782" s="61">
        <v>12</v>
      </c>
      <c r="BL782" s="61">
        <v>0</v>
      </c>
      <c r="BM782" s="61">
        <v>429</v>
      </c>
      <c r="BN782" s="64">
        <v>0</v>
      </c>
      <c r="BO782" s="63">
        <v>2.7969999999999998E-2</v>
      </c>
      <c r="BP782" s="58">
        <v>0</v>
      </c>
      <c r="BQ782" s="175"/>
      <c r="BR782" s="61">
        <v>1</v>
      </c>
      <c r="BS782" s="61">
        <v>490</v>
      </c>
      <c r="BT782" s="64">
        <v>0</v>
      </c>
      <c r="BU782" s="112"/>
      <c r="BV782" s="64">
        <v>1</v>
      </c>
      <c r="BW782" s="112"/>
      <c r="BX782" s="64">
        <v>2</v>
      </c>
      <c r="BY782" s="64">
        <v>2</v>
      </c>
      <c r="BZ782" s="64">
        <v>3</v>
      </c>
      <c r="CA782" s="64">
        <v>3</v>
      </c>
      <c r="CB782" s="65">
        <v>0</v>
      </c>
      <c r="CC782" s="61">
        <v>0</v>
      </c>
      <c r="CD782" s="61">
        <v>314</v>
      </c>
      <c r="CE782" s="64">
        <v>0</v>
      </c>
      <c r="CF782" s="63">
        <v>0</v>
      </c>
      <c r="CG782" s="58">
        <v>0</v>
      </c>
      <c r="CH782" s="171"/>
      <c r="CI782" s="58">
        <v>1</v>
      </c>
      <c r="CJ782" s="58">
        <v>424</v>
      </c>
      <c r="CK782" s="58">
        <v>0</v>
      </c>
      <c r="CL782" s="112"/>
      <c r="CM782" s="58">
        <v>1</v>
      </c>
      <c r="CN782" s="112"/>
      <c r="CO782" s="171"/>
      <c r="CP782" s="58">
        <v>5</v>
      </c>
      <c r="CQ782" s="58">
        <v>0</v>
      </c>
      <c r="CR782" s="58">
        <v>5</v>
      </c>
      <c r="CS782" s="64">
        <v>10</v>
      </c>
      <c r="CT782" s="64">
        <v>17</v>
      </c>
      <c r="CU782" s="63">
        <v>0.58823529409999997</v>
      </c>
      <c r="CV782" s="62">
        <v>0.97971602430000004</v>
      </c>
      <c r="CW782" s="62">
        <v>0.58823529409999997</v>
      </c>
      <c r="CX782" s="46">
        <f t="shared" si="127"/>
        <v>9.4842434025499998</v>
      </c>
      <c r="CY782" s="60">
        <v>0</v>
      </c>
      <c r="CZ782" s="60">
        <v>0</v>
      </c>
      <c r="DA782" s="46">
        <f t="shared" si="128"/>
        <v>11.764705881999999</v>
      </c>
      <c r="DB782" s="60">
        <v>0</v>
      </c>
      <c r="DC782" s="60">
        <v>0</v>
      </c>
      <c r="DD782" s="66">
        <v>0</v>
      </c>
      <c r="DE782" s="49">
        <f t="shared" si="129"/>
        <v>0.45943674128756756</v>
      </c>
    </row>
    <row r="783" spans="1:109" x14ac:dyDescent="0.45">
      <c r="A783" s="56" t="s">
        <v>4061</v>
      </c>
      <c r="B783" s="57" t="s">
        <v>4062</v>
      </c>
      <c r="C783" s="56" t="s">
        <v>4063</v>
      </c>
      <c r="D783" s="56" t="s">
        <v>4064</v>
      </c>
      <c r="E783" s="56" t="s">
        <v>4065</v>
      </c>
      <c r="F783" s="56" t="s">
        <v>3322</v>
      </c>
      <c r="G783" s="56" t="s">
        <v>3323</v>
      </c>
      <c r="H783" s="56" t="s">
        <v>142</v>
      </c>
      <c r="I783" s="58">
        <v>0</v>
      </c>
      <c r="J783" s="59">
        <v>99</v>
      </c>
      <c r="K783" s="60">
        <v>2.5920000000000001</v>
      </c>
      <c r="L783" s="47">
        <f>IF(K783&lt;Benchmarks!C$9,0,IF(K783&lt;Benchmarks!D$9,1,IF(K783&lt;Benchmarks!E$9,2,IF(K783&lt;Benchmarks!F$9,3,IF(K783&lt;Benchmarks!G$9,4,IF(K783&lt;Benchmarks!H$9,5,6))))))</f>
        <v>4</v>
      </c>
      <c r="M783" s="62">
        <v>0.74452554739999999</v>
      </c>
      <c r="N783" s="46">
        <f t="shared" si="120"/>
        <v>2.9781021895999999</v>
      </c>
      <c r="O783" s="60">
        <v>1.198</v>
      </c>
      <c r="P783" s="47">
        <f>IF(O783&lt;Benchmarks!C$8,0,IF(O783&lt;Benchmarks!D$8,1,IF(O783&lt;Benchmarks!E$8,2,IF(O783&lt;Benchmarks!F$8,3,IF(O783&lt;Benchmarks!G$8,4,IF(O783&lt;Benchmarks!H$8,5,6))))))</f>
        <v>4</v>
      </c>
      <c r="Q783" s="62">
        <v>1</v>
      </c>
      <c r="R783" s="46">
        <f t="shared" si="121"/>
        <v>4</v>
      </c>
      <c r="S783" s="60">
        <v>0.28699999999999998</v>
      </c>
      <c r="T783" s="47">
        <f>IF(S783&lt;Benchmarks!C$7,0,IF(S783&lt;Benchmarks!D$7,1,IF(S783&lt;Benchmarks!E$7,2,IF(S783&lt;Benchmarks!F$7,3,IF(S783&lt;Benchmarks!G$7,4,IF(S783&lt;Benchmarks!H$7,5,6))))))</f>
        <v>0</v>
      </c>
      <c r="U783" s="62">
        <v>1</v>
      </c>
      <c r="V783" s="46">
        <f t="shared" si="122"/>
        <v>0</v>
      </c>
      <c r="W783" s="60">
        <v>4.077</v>
      </c>
      <c r="X783" s="44">
        <f>IF(W783&lt;Benchmarks!C$5,0,IF(W783&lt;Benchmarks!D$5,1,IF(W783&lt;Benchmarks!E$5,2,IF(W783&lt;Benchmarks!F$5,3,IF(W783&lt;Benchmarks!G$5,4,IF(W783&lt;Benchmarks!H$5,5,6))))))</f>
        <v>3</v>
      </c>
      <c r="Y783" s="62">
        <v>0.75912408760000005</v>
      </c>
      <c r="Z783" s="46">
        <f t="shared" si="123"/>
        <v>2.2773722628000002</v>
      </c>
      <c r="AA783" s="60">
        <v>3.7690000000000001</v>
      </c>
      <c r="AB783" s="44">
        <f>IF(AA783&lt;Benchmarks!C$6,0,IF(AA783&lt;Benchmarks!D$6,1,IF(AA783&lt;Benchmarks!E$6,2,IF(AA783&lt;Benchmarks!F$6,3,IF(AA783&lt;Benchmarks!G$6,4,IF(AA783&lt;Benchmarks!H$6,5,6))))))</f>
        <v>4</v>
      </c>
      <c r="AC783" s="62">
        <v>0.85897435899999997</v>
      </c>
      <c r="AD783" s="46">
        <f t="shared" si="124"/>
        <v>3.4358974359999999</v>
      </c>
      <c r="AE783" s="46">
        <f t="shared" si="125"/>
        <v>12.691371888399999</v>
      </c>
      <c r="AF783" s="58">
        <v>30</v>
      </c>
      <c r="AG783" s="48">
        <f t="shared" si="126"/>
        <v>0.42304572961333331</v>
      </c>
      <c r="AH783" s="58">
        <v>21</v>
      </c>
      <c r="AI783" s="58">
        <v>0</v>
      </c>
      <c r="AJ783" s="58">
        <v>272</v>
      </c>
      <c r="AK783" s="58">
        <v>0</v>
      </c>
      <c r="AL783" s="62">
        <v>7.7210000000000001E-2</v>
      </c>
      <c r="AM783" s="58">
        <v>0</v>
      </c>
      <c r="AN783" s="171"/>
      <c r="AO783" s="58">
        <v>1</v>
      </c>
      <c r="AP783" s="58">
        <v>308</v>
      </c>
      <c r="AQ783" s="58">
        <v>0</v>
      </c>
      <c r="AR783" s="111"/>
      <c r="AS783" s="58">
        <v>1</v>
      </c>
      <c r="AT783" s="111"/>
      <c r="AU783" s="58">
        <v>2</v>
      </c>
      <c r="AV783" s="58">
        <v>4</v>
      </c>
      <c r="AW783" s="58">
        <v>5</v>
      </c>
      <c r="AX783" s="58">
        <v>5</v>
      </c>
      <c r="AY783" s="58">
        <v>0</v>
      </c>
      <c r="AZ783" s="58">
        <v>0</v>
      </c>
      <c r="BA783" s="58">
        <v>81</v>
      </c>
      <c r="BB783" s="58">
        <v>0</v>
      </c>
      <c r="BC783" s="62">
        <v>0</v>
      </c>
      <c r="BD783" s="58">
        <v>0</v>
      </c>
      <c r="BE783" s="62">
        <v>1.1796791444000001</v>
      </c>
      <c r="BF783" s="58">
        <v>0</v>
      </c>
      <c r="BG783" s="58">
        <v>6</v>
      </c>
      <c r="BH783" s="58">
        <v>6</v>
      </c>
      <c r="BI783" s="58">
        <v>6</v>
      </c>
      <c r="BJ783" s="58">
        <v>6</v>
      </c>
      <c r="BK783" s="175"/>
      <c r="BL783" s="61">
        <v>1</v>
      </c>
      <c r="BM783" s="61">
        <v>305</v>
      </c>
      <c r="BN783" s="64">
        <v>0</v>
      </c>
      <c r="BO783" s="112"/>
      <c r="BP783" s="58">
        <v>1</v>
      </c>
      <c r="BQ783" s="175"/>
      <c r="BR783" s="61">
        <v>1</v>
      </c>
      <c r="BS783" s="61">
        <v>325</v>
      </c>
      <c r="BT783" s="64">
        <v>0</v>
      </c>
      <c r="BU783" s="112"/>
      <c r="BV783" s="64">
        <v>1</v>
      </c>
      <c r="BW783" s="112"/>
      <c r="BX783" s="172"/>
      <c r="BY783" s="64">
        <v>2</v>
      </c>
      <c r="BZ783" s="64">
        <v>0</v>
      </c>
      <c r="CA783" s="64">
        <v>2</v>
      </c>
      <c r="CB783" s="177"/>
      <c r="CC783" s="61">
        <v>1</v>
      </c>
      <c r="CD783" s="61">
        <v>303</v>
      </c>
      <c r="CE783" s="64">
        <v>0</v>
      </c>
      <c r="CF783" s="112"/>
      <c r="CG783" s="58">
        <v>1</v>
      </c>
      <c r="CH783" s="171"/>
      <c r="CI783" s="58">
        <v>1</v>
      </c>
      <c r="CJ783" s="58">
        <v>322</v>
      </c>
      <c r="CK783" s="58">
        <v>0</v>
      </c>
      <c r="CL783" s="112"/>
      <c r="CM783" s="58">
        <v>1</v>
      </c>
      <c r="CN783" s="112"/>
      <c r="CO783" s="171"/>
      <c r="CP783" s="58">
        <v>5</v>
      </c>
      <c r="CQ783" s="58">
        <v>0</v>
      </c>
      <c r="CR783" s="58">
        <v>5</v>
      </c>
      <c r="CS783" s="64">
        <v>13</v>
      </c>
      <c r="CT783" s="64">
        <v>17</v>
      </c>
      <c r="CU783" s="63">
        <v>0.76470588240000004</v>
      </c>
      <c r="CV783" s="62">
        <v>0.9968944099</v>
      </c>
      <c r="CW783" s="62">
        <v>0.76470588240000004</v>
      </c>
      <c r="CX783" s="46">
        <f t="shared" si="127"/>
        <v>11.104950402349999</v>
      </c>
      <c r="CY783" s="60">
        <v>0</v>
      </c>
      <c r="CZ783" s="60">
        <v>0</v>
      </c>
      <c r="DA783" s="46">
        <f t="shared" si="128"/>
        <v>15.294117648</v>
      </c>
      <c r="DB783" s="60">
        <v>0</v>
      </c>
      <c r="DC783" s="60">
        <v>0</v>
      </c>
      <c r="DD783" s="66">
        <v>0</v>
      </c>
      <c r="DE783" s="49">
        <f t="shared" si="129"/>
        <v>0.57079066054810812</v>
      </c>
    </row>
    <row r="784" spans="1:109" x14ac:dyDescent="0.45">
      <c r="A784" s="56" t="s">
        <v>4066</v>
      </c>
      <c r="B784" s="57" t="s">
        <v>4067</v>
      </c>
      <c r="C784" s="56" t="s">
        <v>4068</v>
      </c>
      <c r="D784" s="56" t="s">
        <v>4069</v>
      </c>
      <c r="E784" s="56" t="s">
        <v>4070</v>
      </c>
      <c r="F784" s="56" t="s">
        <v>3322</v>
      </c>
      <c r="G784" s="56" t="s">
        <v>3323</v>
      </c>
      <c r="H784" s="56" t="s">
        <v>142</v>
      </c>
      <c r="I784" s="58">
        <v>0</v>
      </c>
      <c r="J784" s="59">
        <v>99</v>
      </c>
      <c r="K784" s="60">
        <v>2.4169999999999998</v>
      </c>
      <c r="L784" s="47">
        <f>IF(K784&lt;Benchmarks!C$9,0,IF(K784&lt;Benchmarks!D$9,1,IF(K784&lt;Benchmarks!E$9,2,IF(K784&lt;Benchmarks!F$9,3,IF(K784&lt;Benchmarks!G$9,4,IF(K784&lt;Benchmarks!H$9,5,6))))))</f>
        <v>2</v>
      </c>
      <c r="M784" s="62">
        <v>0.8868613139</v>
      </c>
      <c r="N784" s="46">
        <f t="shared" si="120"/>
        <v>1.7737226278</v>
      </c>
      <c r="O784" s="60">
        <v>1.1759999999999999</v>
      </c>
      <c r="P784" s="47">
        <f>IF(O784&lt;Benchmarks!C$8,0,IF(O784&lt;Benchmarks!D$8,1,IF(O784&lt;Benchmarks!E$8,2,IF(O784&lt;Benchmarks!F$8,3,IF(O784&lt;Benchmarks!G$8,4,IF(O784&lt;Benchmarks!H$8,5,6))))))</f>
        <v>4</v>
      </c>
      <c r="Q784" s="62">
        <v>1</v>
      </c>
      <c r="R784" s="46">
        <f t="shared" si="121"/>
        <v>4</v>
      </c>
      <c r="S784" s="60">
        <v>0.28299999999999997</v>
      </c>
      <c r="T784" s="47">
        <f>IF(S784&lt;Benchmarks!C$7,0,IF(S784&lt;Benchmarks!D$7,1,IF(S784&lt;Benchmarks!E$7,2,IF(S784&lt;Benchmarks!F$7,3,IF(S784&lt;Benchmarks!G$7,4,IF(S784&lt;Benchmarks!H$7,5,6))))))</f>
        <v>0</v>
      </c>
      <c r="U784" s="62">
        <v>1</v>
      </c>
      <c r="V784" s="46">
        <f t="shared" si="122"/>
        <v>0</v>
      </c>
      <c r="W784" s="60">
        <v>3.875</v>
      </c>
      <c r="X784" s="44">
        <f>IF(W784&lt;Benchmarks!C$5,0,IF(W784&lt;Benchmarks!D$5,1,IF(W784&lt;Benchmarks!E$5,2,IF(W784&lt;Benchmarks!F$5,3,IF(W784&lt;Benchmarks!G$5,4,IF(W784&lt;Benchmarks!H$5,5,6))))))</f>
        <v>2</v>
      </c>
      <c r="Y784" s="62">
        <v>0.95620437960000004</v>
      </c>
      <c r="Z784" s="46">
        <f t="shared" si="123"/>
        <v>1.9124087592000001</v>
      </c>
      <c r="AA784" s="60">
        <v>3.52</v>
      </c>
      <c r="AB784" s="44">
        <f>IF(AA784&lt;Benchmarks!C$6,0,IF(AA784&lt;Benchmarks!D$6,1,IF(AA784&lt;Benchmarks!E$6,2,IF(AA784&lt;Benchmarks!F$6,3,IF(AA784&lt;Benchmarks!G$6,4,IF(AA784&lt;Benchmarks!H$6,5,6))))))</f>
        <v>2</v>
      </c>
      <c r="AC784" s="62">
        <v>0.8461538462</v>
      </c>
      <c r="AD784" s="46">
        <f t="shared" si="124"/>
        <v>1.6923076924</v>
      </c>
      <c r="AE784" s="46">
        <f t="shared" si="125"/>
        <v>9.3784390793999997</v>
      </c>
      <c r="AF784" s="58">
        <v>30</v>
      </c>
      <c r="AG784" s="48">
        <f t="shared" si="126"/>
        <v>0.31261463598</v>
      </c>
      <c r="AH784" s="58">
        <v>22</v>
      </c>
      <c r="AI784" s="58">
        <v>0</v>
      </c>
      <c r="AJ784" s="58">
        <v>226</v>
      </c>
      <c r="AK784" s="58">
        <v>0</v>
      </c>
      <c r="AL784" s="62">
        <v>9.7350000000000006E-2</v>
      </c>
      <c r="AM784" s="58">
        <v>0</v>
      </c>
      <c r="AN784" s="58">
        <v>27</v>
      </c>
      <c r="AO784" s="58">
        <v>0</v>
      </c>
      <c r="AP784" s="58">
        <v>275</v>
      </c>
      <c r="AQ784" s="58">
        <v>0</v>
      </c>
      <c r="AR784" s="62">
        <v>9.8180000000000003E-2</v>
      </c>
      <c r="AS784" s="58">
        <v>0</v>
      </c>
      <c r="AT784" s="111"/>
      <c r="AU784" s="171"/>
      <c r="AV784" s="58">
        <v>0</v>
      </c>
      <c r="AW784" s="58">
        <v>0</v>
      </c>
      <c r="AX784" s="58">
        <v>0</v>
      </c>
      <c r="AY784" s="171"/>
      <c r="AZ784" s="58">
        <v>1</v>
      </c>
      <c r="BA784" s="58">
        <v>70</v>
      </c>
      <c r="BB784" s="58">
        <v>0</v>
      </c>
      <c r="BC784" s="111"/>
      <c r="BD784" s="58">
        <v>1</v>
      </c>
      <c r="BE784" s="111"/>
      <c r="BF784" s="58">
        <v>2</v>
      </c>
      <c r="BG784" s="58">
        <v>2</v>
      </c>
      <c r="BH784" s="58">
        <v>4</v>
      </c>
      <c r="BI784" s="58">
        <v>4</v>
      </c>
      <c r="BJ784" s="58">
        <v>4</v>
      </c>
      <c r="BK784" s="175"/>
      <c r="BL784" s="61">
        <v>1</v>
      </c>
      <c r="BM784" s="61">
        <v>285</v>
      </c>
      <c r="BN784" s="64">
        <v>0</v>
      </c>
      <c r="BO784" s="112"/>
      <c r="BP784" s="58">
        <v>1</v>
      </c>
      <c r="BQ784" s="61">
        <v>11</v>
      </c>
      <c r="BR784" s="61">
        <v>0</v>
      </c>
      <c r="BS784" s="61">
        <v>300</v>
      </c>
      <c r="BT784" s="64">
        <v>0</v>
      </c>
      <c r="BU784" s="63">
        <v>3.6670000000000001E-2</v>
      </c>
      <c r="BV784" s="64">
        <v>0</v>
      </c>
      <c r="BW784" s="112"/>
      <c r="BX784" s="172"/>
      <c r="BY784" s="64">
        <v>0</v>
      </c>
      <c r="BZ784" s="64">
        <v>0</v>
      </c>
      <c r="CA784" s="64">
        <v>0</v>
      </c>
      <c r="CB784" s="177"/>
      <c r="CC784" s="61">
        <v>1</v>
      </c>
      <c r="CD784" s="61">
        <v>243</v>
      </c>
      <c r="CE784" s="64">
        <v>0</v>
      </c>
      <c r="CF784" s="112"/>
      <c r="CG784" s="58">
        <v>1</v>
      </c>
      <c r="CH784" s="171"/>
      <c r="CI784" s="58">
        <v>1</v>
      </c>
      <c r="CJ784" s="58">
        <v>288</v>
      </c>
      <c r="CK784" s="58">
        <v>0</v>
      </c>
      <c r="CL784" s="112"/>
      <c r="CM784" s="58">
        <v>1</v>
      </c>
      <c r="CN784" s="112"/>
      <c r="CO784" s="171"/>
      <c r="CP784" s="58">
        <v>5</v>
      </c>
      <c r="CQ784" s="58">
        <v>0</v>
      </c>
      <c r="CR784" s="58">
        <v>5</v>
      </c>
      <c r="CS784" s="64">
        <v>9</v>
      </c>
      <c r="CT784" s="64">
        <v>17</v>
      </c>
      <c r="CU784" s="63">
        <v>0.52941176469999995</v>
      </c>
      <c r="CV784" s="62">
        <v>0.98355263159999995</v>
      </c>
      <c r="CW784" s="62">
        <v>0.52941176469999995</v>
      </c>
      <c r="CX784" s="46">
        <f t="shared" si="127"/>
        <v>8.2061341944750001</v>
      </c>
      <c r="CY784" s="60">
        <v>0</v>
      </c>
      <c r="CZ784" s="60">
        <v>0</v>
      </c>
      <c r="DA784" s="46">
        <f t="shared" si="128"/>
        <v>10.588235293999999</v>
      </c>
      <c r="DB784" s="60">
        <v>0</v>
      </c>
      <c r="DC784" s="60">
        <v>0</v>
      </c>
      <c r="DD784" s="66">
        <v>0</v>
      </c>
      <c r="DE784" s="49">
        <f t="shared" si="129"/>
        <v>0.40636474569675674</v>
      </c>
    </row>
    <row r="785" spans="1:109" x14ac:dyDescent="0.45">
      <c r="A785" s="56" t="s">
        <v>4071</v>
      </c>
      <c r="B785" s="57" t="s">
        <v>4072</v>
      </c>
      <c r="C785" s="56" t="s">
        <v>4073</v>
      </c>
      <c r="D785" s="56" t="s">
        <v>4074</v>
      </c>
      <c r="E785" s="56" t="s">
        <v>4075</v>
      </c>
      <c r="F785" s="56" t="s">
        <v>3322</v>
      </c>
      <c r="G785" s="56" t="s">
        <v>3323</v>
      </c>
      <c r="H785" s="56" t="s">
        <v>142</v>
      </c>
      <c r="I785" s="58">
        <v>0</v>
      </c>
      <c r="J785" s="59">
        <v>147</v>
      </c>
      <c r="K785" s="60">
        <v>3.044</v>
      </c>
      <c r="L785" s="47">
        <f>IF(K785&lt;Benchmarks!C$9,0,IF(K785&lt;Benchmarks!D$9,1,IF(K785&lt;Benchmarks!E$9,2,IF(K785&lt;Benchmarks!F$9,3,IF(K785&lt;Benchmarks!G$9,4,IF(K785&lt;Benchmarks!H$9,5,6))))))</f>
        <v>5</v>
      </c>
      <c r="M785" s="62">
        <v>0.47445255469999997</v>
      </c>
      <c r="N785" s="46">
        <f t="shared" si="120"/>
        <v>2.3722627734999997</v>
      </c>
      <c r="O785" s="60">
        <v>1.3480000000000001</v>
      </c>
      <c r="P785" s="47">
        <f>IF(O785&lt;Benchmarks!C$8,0,IF(O785&lt;Benchmarks!D$8,1,IF(O785&lt;Benchmarks!E$8,2,IF(O785&lt;Benchmarks!F$8,3,IF(O785&lt;Benchmarks!G$8,4,IF(O785&lt;Benchmarks!H$8,5,6))))))</f>
        <v>5</v>
      </c>
      <c r="Q785" s="62">
        <v>1</v>
      </c>
      <c r="R785" s="46">
        <f t="shared" si="121"/>
        <v>5</v>
      </c>
      <c r="S785" s="60">
        <v>0.29299999999999998</v>
      </c>
      <c r="T785" s="47">
        <f>IF(S785&lt;Benchmarks!C$7,0,IF(S785&lt;Benchmarks!D$7,1,IF(S785&lt;Benchmarks!E$7,2,IF(S785&lt;Benchmarks!F$7,3,IF(S785&lt;Benchmarks!G$7,4,IF(S785&lt;Benchmarks!H$7,5,6))))))</f>
        <v>0</v>
      </c>
      <c r="U785" s="62">
        <v>1</v>
      </c>
      <c r="V785" s="46">
        <f t="shared" si="122"/>
        <v>0</v>
      </c>
      <c r="W785" s="60">
        <v>4.6849999999999996</v>
      </c>
      <c r="X785" s="44">
        <f>IF(W785&lt;Benchmarks!C$5,0,IF(W785&lt;Benchmarks!D$5,1,IF(W785&lt;Benchmarks!E$5,2,IF(W785&lt;Benchmarks!F$5,3,IF(W785&lt;Benchmarks!G$5,4,IF(W785&lt;Benchmarks!H$5,5,6))))))</f>
        <v>5</v>
      </c>
      <c r="Y785" s="62">
        <v>0.5656934307</v>
      </c>
      <c r="Z785" s="46">
        <f t="shared" si="123"/>
        <v>2.8284671535000001</v>
      </c>
      <c r="AA785" s="60">
        <v>3.9769999999999999</v>
      </c>
      <c r="AB785" s="44">
        <f>IF(AA785&lt;Benchmarks!C$6,0,IF(AA785&lt;Benchmarks!D$6,1,IF(AA785&lt;Benchmarks!E$6,2,IF(AA785&lt;Benchmarks!F$6,3,IF(AA785&lt;Benchmarks!G$6,4,IF(AA785&lt;Benchmarks!H$6,5,6))))))</f>
        <v>5</v>
      </c>
      <c r="AC785" s="62">
        <v>0.16666666669999999</v>
      </c>
      <c r="AD785" s="46">
        <f t="shared" si="124"/>
        <v>0.83333333349999994</v>
      </c>
      <c r="AE785" s="46">
        <f t="shared" si="125"/>
        <v>11.0340632605</v>
      </c>
      <c r="AF785" s="58">
        <v>30</v>
      </c>
      <c r="AG785" s="48">
        <f t="shared" si="126"/>
        <v>0.36780210868333335</v>
      </c>
      <c r="AH785" s="58">
        <v>12</v>
      </c>
      <c r="AI785" s="58">
        <v>0</v>
      </c>
      <c r="AJ785" s="58">
        <v>396</v>
      </c>
      <c r="AK785" s="58">
        <v>0</v>
      </c>
      <c r="AL785" s="62">
        <v>3.0300000000000001E-2</v>
      </c>
      <c r="AM785" s="58">
        <v>0</v>
      </c>
      <c r="AN785" s="171"/>
      <c r="AO785" s="58">
        <v>1</v>
      </c>
      <c r="AP785" s="58">
        <v>419</v>
      </c>
      <c r="AQ785" s="58">
        <v>0</v>
      </c>
      <c r="AR785" s="111"/>
      <c r="AS785" s="58">
        <v>1</v>
      </c>
      <c r="AT785" s="111"/>
      <c r="AU785" s="58">
        <v>2</v>
      </c>
      <c r="AV785" s="58">
        <v>6</v>
      </c>
      <c r="AW785" s="58">
        <v>6</v>
      </c>
      <c r="AX785" s="58">
        <v>6</v>
      </c>
      <c r="AY785" s="171"/>
      <c r="AZ785" s="58">
        <v>1</v>
      </c>
      <c r="BA785" s="58">
        <v>111</v>
      </c>
      <c r="BB785" s="58">
        <v>0</v>
      </c>
      <c r="BC785" s="111"/>
      <c r="BD785" s="58">
        <v>1</v>
      </c>
      <c r="BE785" s="111"/>
      <c r="BF785" s="58">
        <v>2</v>
      </c>
      <c r="BG785" s="58">
        <v>5</v>
      </c>
      <c r="BH785" s="58">
        <v>6</v>
      </c>
      <c r="BI785" s="58">
        <v>6</v>
      </c>
      <c r="BJ785" s="58">
        <v>6</v>
      </c>
      <c r="BK785" s="175"/>
      <c r="BL785" s="61">
        <v>1</v>
      </c>
      <c r="BM785" s="61">
        <v>406</v>
      </c>
      <c r="BN785" s="64">
        <v>0</v>
      </c>
      <c r="BO785" s="112"/>
      <c r="BP785" s="58">
        <v>1</v>
      </c>
      <c r="BQ785" s="175"/>
      <c r="BR785" s="61">
        <v>1</v>
      </c>
      <c r="BS785" s="61">
        <v>429</v>
      </c>
      <c r="BT785" s="64">
        <v>0</v>
      </c>
      <c r="BU785" s="112"/>
      <c r="BV785" s="64">
        <v>1</v>
      </c>
      <c r="BW785" s="63">
        <v>0.2638700947</v>
      </c>
      <c r="BX785" s="64">
        <v>0</v>
      </c>
      <c r="BY785" s="64">
        <v>2</v>
      </c>
      <c r="BZ785" s="64">
        <v>2</v>
      </c>
      <c r="CA785" s="64">
        <v>2</v>
      </c>
      <c r="CB785" s="65">
        <v>33</v>
      </c>
      <c r="CC785" s="61">
        <v>0</v>
      </c>
      <c r="CD785" s="61">
        <v>111</v>
      </c>
      <c r="CE785" s="64">
        <v>0</v>
      </c>
      <c r="CF785" s="63">
        <v>0.29730000000000001</v>
      </c>
      <c r="CG785" s="58">
        <v>0</v>
      </c>
      <c r="CH785" s="58">
        <v>88</v>
      </c>
      <c r="CI785" s="58">
        <v>0</v>
      </c>
      <c r="CJ785" s="58">
        <v>194</v>
      </c>
      <c r="CK785" s="58">
        <v>0</v>
      </c>
      <c r="CL785" s="63">
        <v>0.45361000000000001</v>
      </c>
      <c r="CM785" s="58">
        <v>0</v>
      </c>
      <c r="CN785" s="112"/>
      <c r="CO785" s="171"/>
      <c r="CP785" s="58">
        <v>0</v>
      </c>
      <c r="CQ785" s="58">
        <v>0</v>
      </c>
      <c r="CR785" s="58">
        <v>0</v>
      </c>
      <c r="CS785" s="64">
        <v>8</v>
      </c>
      <c r="CT785" s="64">
        <v>17</v>
      </c>
      <c r="CU785" s="63">
        <v>0.47058823529999999</v>
      </c>
      <c r="CV785" s="62">
        <v>0.89451476789999995</v>
      </c>
      <c r="CW785" s="62">
        <v>0</v>
      </c>
      <c r="CX785" s="46">
        <f t="shared" si="127"/>
        <v>9.6548053529375011</v>
      </c>
      <c r="CY785" s="60">
        <v>0</v>
      </c>
      <c r="CZ785" s="60">
        <v>0</v>
      </c>
      <c r="DA785" s="46">
        <f t="shared" si="128"/>
        <v>0</v>
      </c>
      <c r="DB785" s="60">
        <v>0</v>
      </c>
      <c r="DC785" s="60">
        <v>0</v>
      </c>
      <c r="DD785" s="66">
        <v>0</v>
      </c>
      <c r="DE785" s="49">
        <f t="shared" si="129"/>
        <v>0.20875254817162164</v>
      </c>
    </row>
    <row r="786" spans="1:109" x14ac:dyDescent="0.45">
      <c r="A786" s="56" t="s">
        <v>4076</v>
      </c>
      <c r="B786" s="57" t="s">
        <v>4077</v>
      </c>
      <c r="C786" s="56" t="s">
        <v>4078</v>
      </c>
      <c r="D786" s="56" t="s">
        <v>4079</v>
      </c>
      <c r="E786" s="56" t="s">
        <v>4080</v>
      </c>
      <c r="F786" s="56" t="s">
        <v>3322</v>
      </c>
      <c r="G786" s="56" t="s">
        <v>3323</v>
      </c>
      <c r="H786" s="56" t="s">
        <v>142</v>
      </c>
      <c r="I786" s="58">
        <v>0</v>
      </c>
      <c r="J786" s="59">
        <v>86</v>
      </c>
      <c r="K786" s="60">
        <v>1.6950000000000001</v>
      </c>
      <c r="L786" s="47">
        <f>IF(K786&lt;Benchmarks!C$9,0,IF(K786&lt;Benchmarks!D$9,1,IF(K786&lt;Benchmarks!E$9,2,IF(K786&lt;Benchmarks!F$9,3,IF(K786&lt;Benchmarks!G$9,4,IF(K786&lt;Benchmarks!H$9,5,6))))))</f>
        <v>0</v>
      </c>
      <c r="M786" s="62">
        <v>0.68248175180000004</v>
      </c>
      <c r="N786" s="46">
        <f t="shared" si="120"/>
        <v>0</v>
      </c>
      <c r="O786" s="60">
        <v>1.3740000000000001</v>
      </c>
      <c r="P786" s="47">
        <f>IF(O786&lt;Benchmarks!C$8,0,IF(O786&lt;Benchmarks!D$8,1,IF(O786&lt;Benchmarks!E$8,2,IF(O786&lt;Benchmarks!F$8,3,IF(O786&lt;Benchmarks!G$8,4,IF(O786&lt;Benchmarks!H$8,5,6))))))</f>
        <v>5</v>
      </c>
      <c r="Q786" s="62">
        <v>1</v>
      </c>
      <c r="R786" s="46">
        <f t="shared" si="121"/>
        <v>5</v>
      </c>
      <c r="S786" s="60">
        <v>0.27500000000000002</v>
      </c>
      <c r="T786" s="47">
        <f>IF(S786&lt;Benchmarks!C$7,0,IF(S786&lt;Benchmarks!D$7,1,IF(S786&lt;Benchmarks!E$7,2,IF(S786&lt;Benchmarks!F$7,3,IF(S786&lt;Benchmarks!G$7,4,IF(S786&lt;Benchmarks!H$7,5,6))))))</f>
        <v>0</v>
      </c>
      <c r="U786" s="62">
        <v>1</v>
      </c>
      <c r="V786" s="46">
        <f t="shared" si="122"/>
        <v>0</v>
      </c>
      <c r="W786" s="60">
        <v>3.3439999999999999</v>
      </c>
      <c r="X786" s="44">
        <f>IF(W786&lt;Benchmarks!C$5,0,IF(W786&lt;Benchmarks!D$5,1,IF(W786&lt;Benchmarks!E$5,2,IF(W786&lt;Benchmarks!F$5,3,IF(W786&lt;Benchmarks!G$5,4,IF(W786&lt;Benchmarks!H$5,5,6))))))</f>
        <v>0</v>
      </c>
      <c r="Y786" s="62">
        <v>1</v>
      </c>
      <c r="Z786" s="46">
        <f t="shared" si="123"/>
        <v>0</v>
      </c>
      <c r="AA786" s="60">
        <v>3.1509999999999998</v>
      </c>
      <c r="AB786" s="44">
        <f>IF(AA786&lt;Benchmarks!C$6,0,IF(AA786&lt;Benchmarks!D$6,1,IF(AA786&lt;Benchmarks!E$6,2,IF(AA786&lt;Benchmarks!F$6,3,IF(AA786&lt;Benchmarks!G$6,4,IF(AA786&lt;Benchmarks!H$6,5,6))))))</f>
        <v>0</v>
      </c>
      <c r="AC786" s="62">
        <v>1</v>
      </c>
      <c r="AD786" s="46">
        <f t="shared" si="124"/>
        <v>0</v>
      </c>
      <c r="AE786" s="46">
        <f t="shared" si="125"/>
        <v>5</v>
      </c>
      <c r="AF786" s="58">
        <v>30</v>
      </c>
      <c r="AG786" s="48">
        <f t="shared" si="126"/>
        <v>0.16666666666666666</v>
      </c>
      <c r="AH786" s="171"/>
      <c r="AI786" s="58">
        <v>1</v>
      </c>
      <c r="AJ786" s="58">
        <v>266</v>
      </c>
      <c r="AK786" s="58">
        <v>0</v>
      </c>
      <c r="AL786" s="111"/>
      <c r="AM786" s="58">
        <v>1</v>
      </c>
      <c r="AN786" s="58">
        <v>12</v>
      </c>
      <c r="AO786" s="58">
        <v>0</v>
      </c>
      <c r="AP786" s="58">
        <v>271</v>
      </c>
      <c r="AQ786" s="58">
        <v>0</v>
      </c>
      <c r="AR786" s="62">
        <v>4.428E-2</v>
      </c>
      <c r="AS786" s="58">
        <v>0</v>
      </c>
      <c r="AT786" s="111"/>
      <c r="AU786" s="171"/>
      <c r="AV786" s="58">
        <v>3</v>
      </c>
      <c r="AW786" s="58">
        <v>0</v>
      </c>
      <c r="AX786" s="58">
        <v>3</v>
      </c>
      <c r="AY786" s="171"/>
      <c r="AZ786" s="58">
        <v>1</v>
      </c>
      <c r="BA786" s="58">
        <v>68</v>
      </c>
      <c r="BB786" s="58">
        <v>0</v>
      </c>
      <c r="BC786" s="111"/>
      <c r="BD786" s="58">
        <v>1</v>
      </c>
      <c r="BE786" s="111"/>
      <c r="BF786" s="171"/>
      <c r="BG786" s="58">
        <v>3</v>
      </c>
      <c r="BH786" s="58">
        <v>0</v>
      </c>
      <c r="BI786" s="58">
        <v>3</v>
      </c>
      <c r="BJ786" s="58">
        <v>3</v>
      </c>
      <c r="BK786" s="175"/>
      <c r="BL786" s="61">
        <v>1</v>
      </c>
      <c r="BM786" s="61">
        <v>290</v>
      </c>
      <c r="BN786" s="64">
        <v>0</v>
      </c>
      <c r="BO786" s="112"/>
      <c r="BP786" s="58">
        <v>1</v>
      </c>
      <c r="BQ786" s="175"/>
      <c r="BR786" s="61">
        <v>1</v>
      </c>
      <c r="BS786" s="61">
        <v>291</v>
      </c>
      <c r="BT786" s="64">
        <v>0</v>
      </c>
      <c r="BU786" s="112"/>
      <c r="BV786" s="64">
        <v>1</v>
      </c>
      <c r="BW786" s="63">
        <v>0.75054387239999998</v>
      </c>
      <c r="BX786" s="64">
        <v>0</v>
      </c>
      <c r="BY786" s="64">
        <v>5</v>
      </c>
      <c r="BZ786" s="64">
        <v>6</v>
      </c>
      <c r="CA786" s="64">
        <v>6</v>
      </c>
      <c r="CB786" s="177"/>
      <c r="CC786" s="61">
        <v>1</v>
      </c>
      <c r="CD786" s="61">
        <v>266</v>
      </c>
      <c r="CE786" s="64">
        <v>0</v>
      </c>
      <c r="CF786" s="112"/>
      <c r="CG786" s="58">
        <v>1</v>
      </c>
      <c r="CH786" s="171"/>
      <c r="CI786" s="58">
        <v>1</v>
      </c>
      <c r="CJ786" s="58">
        <v>272</v>
      </c>
      <c r="CK786" s="58">
        <v>0</v>
      </c>
      <c r="CL786" s="112"/>
      <c r="CM786" s="58">
        <v>1</v>
      </c>
      <c r="CN786" s="112"/>
      <c r="CO786" s="171"/>
      <c r="CP786" s="58">
        <v>5</v>
      </c>
      <c r="CQ786" s="58">
        <v>0</v>
      </c>
      <c r="CR786" s="58">
        <v>5</v>
      </c>
      <c r="CS786" s="64">
        <v>14</v>
      </c>
      <c r="CT786" s="64">
        <v>17</v>
      </c>
      <c r="CU786" s="63">
        <v>0.82352941180000006</v>
      </c>
      <c r="CV786" s="62">
        <v>0.91054313099999995</v>
      </c>
      <c r="CW786" s="62">
        <v>0.41176470590000003</v>
      </c>
      <c r="CX786" s="46">
        <f t="shared" si="127"/>
        <v>4.375</v>
      </c>
      <c r="CY786" s="60">
        <v>0</v>
      </c>
      <c r="CZ786" s="60">
        <v>0</v>
      </c>
      <c r="DA786" s="46">
        <f t="shared" si="128"/>
        <v>8.2352941180000006</v>
      </c>
      <c r="DB786" s="60">
        <v>0</v>
      </c>
      <c r="DC786" s="60">
        <v>0</v>
      </c>
      <c r="DD786" s="66">
        <v>0</v>
      </c>
      <c r="DE786" s="49">
        <f t="shared" si="129"/>
        <v>0.27265500795675679</v>
      </c>
    </row>
    <row r="787" spans="1:109" x14ac:dyDescent="0.45">
      <c r="A787" s="56" t="s">
        <v>4081</v>
      </c>
      <c r="B787" s="57" t="s">
        <v>4082</v>
      </c>
      <c r="C787" s="56" t="s">
        <v>4083</v>
      </c>
      <c r="D787" s="56" t="s">
        <v>4084</v>
      </c>
      <c r="E787" s="56" t="s">
        <v>4085</v>
      </c>
      <c r="F787" s="56" t="s">
        <v>3322</v>
      </c>
      <c r="G787" s="56" t="s">
        <v>3323</v>
      </c>
      <c r="H787" s="56" t="s">
        <v>153</v>
      </c>
      <c r="I787" s="58">
        <v>148</v>
      </c>
      <c r="J787" s="59">
        <v>173</v>
      </c>
      <c r="K787" s="60">
        <v>2.5289999999999999</v>
      </c>
      <c r="L787" s="47">
        <f>IF(K787&lt;Benchmarks!C$9,0,IF(K787&lt;Benchmarks!D$9,1,IF(K787&lt;Benchmarks!E$9,2,IF(K787&lt;Benchmarks!F$9,3,IF(K787&lt;Benchmarks!G$9,4,IF(K787&lt;Benchmarks!H$9,5,6))))))</f>
        <v>3</v>
      </c>
      <c r="M787" s="62">
        <v>0</v>
      </c>
      <c r="N787" s="46">
        <f t="shared" si="120"/>
        <v>0</v>
      </c>
      <c r="O787" s="60">
        <v>0.81799999999999995</v>
      </c>
      <c r="P787" s="47">
        <f>IF(O787&lt;Benchmarks!C$8,0,IF(O787&lt;Benchmarks!D$8,1,IF(O787&lt;Benchmarks!E$8,2,IF(O787&lt;Benchmarks!F$8,3,IF(O787&lt;Benchmarks!G$8,4,IF(O787&lt;Benchmarks!H$8,5,6))))))</f>
        <v>0</v>
      </c>
      <c r="Q787" s="62">
        <v>1</v>
      </c>
      <c r="R787" s="46">
        <f t="shared" si="121"/>
        <v>0</v>
      </c>
      <c r="S787" s="60">
        <v>0.498</v>
      </c>
      <c r="T787" s="47">
        <f>IF(S787&lt;Benchmarks!C$7,0,IF(S787&lt;Benchmarks!D$7,1,IF(S787&lt;Benchmarks!E$7,2,IF(S787&lt;Benchmarks!F$7,3,IF(S787&lt;Benchmarks!G$7,4,IF(S787&lt;Benchmarks!H$7,5,6))))))</f>
        <v>4</v>
      </c>
      <c r="U787" s="62">
        <v>1</v>
      </c>
      <c r="V787" s="46">
        <f t="shared" si="122"/>
        <v>4</v>
      </c>
      <c r="W787" s="60">
        <v>3.8460000000000001</v>
      </c>
      <c r="X787" s="44">
        <f>IF(W787&lt;Benchmarks!C$5,0,IF(W787&lt;Benchmarks!D$5,1,IF(W787&lt;Benchmarks!E$5,2,IF(W787&lt;Benchmarks!F$5,3,IF(W787&lt;Benchmarks!G$5,4,IF(W787&lt;Benchmarks!H$5,5,6))))))</f>
        <v>2</v>
      </c>
      <c r="Y787" s="62">
        <v>0</v>
      </c>
      <c r="Z787" s="46">
        <f t="shared" si="123"/>
        <v>0</v>
      </c>
      <c r="AA787" s="60">
        <v>3.4380000000000002</v>
      </c>
      <c r="AB787" s="44">
        <f>IF(AA787&lt;Benchmarks!C$6,0,IF(AA787&lt;Benchmarks!D$6,1,IF(AA787&lt;Benchmarks!E$6,2,IF(AA787&lt;Benchmarks!F$6,3,IF(AA787&lt;Benchmarks!G$6,4,IF(AA787&lt;Benchmarks!H$6,5,6))))))</f>
        <v>1</v>
      </c>
      <c r="AC787" s="62">
        <v>0</v>
      </c>
      <c r="AD787" s="46">
        <f t="shared" si="124"/>
        <v>0</v>
      </c>
      <c r="AE787" s="46">
        <f t="shared" si="125"/>
        <v>4</v>
      </c>
      <c r="AF787" s="58">
        <v>30</v>
      </c>
      <c r="AG787" s="48">
        <f t="shared" si="126"/>
        <v>0.13333333333333333</v>
      </c>
      <c r="AH787" s="58">
        <v>19</v>
      </c>
      <c r="AI787" s="58">
        <v>0</v>
      </c>
      <c r="AJ787" s="58">
        <v>568</v>
      </c>
      <c r="AK787" s="58">
        <v>0</v>
      </c>
      <c r="AL787" s="62">
        <v>3.3450000000000001E-2</v>
      </c>
      <c r="AM787" s="58">
        <v>0</v>
      </c>
      <c r="AN787" s="58">
        <v>18</v>
      </c>
      <c r="AO787" s="58">
        <v>0</v>
      </c>
      <c r="AP787" s="58">
        <v>565</v>
      </c>
      <c r="AQ787" s="58">
        <v>0</v>
      </c>
      <c r="AR787" s="62">
        <v>3.1859999999999999E-2</v>
      </c>
      <c r="AS787" s="58">
        <v>0</v>
      </c>
      <c r="AT787" s="62">
        <v>7.33056708E-2</v>
      </c>
      <c r="AU787" s="58">
        <v>0</v>
      </c>
      <c r="AV787" s="58">
        <v>4</v>
      </c>
      <c r="AW787" s="58">
        <v>0</v>
      </c>
      <c r="AX787" s="58">
        <v>4</v>
      </c>
      <c r="AY787" s="171"/>
      <c r="AZ787" s="58">
        <v>1</v>
      </c>
      <c r="BA787" s="58">
        <v>145</v>
      </c>
      <c r="BB787" s="58">
        <v>0</v>
      </c>
      <c r="BC787" s="111"/>
      <c r="BD787" s="58">
        <v>1</v>
      </c>
      <c r="BE787" s="111"/>
      <c r="BF787" s="58">
        <v>2</v>
      </c>
      <c r="BG787" s="58">
        <v>5</v>
      </c>
      <c r="BH787" s="58">
        <v>6</v>
      </c>
      <c r="BI787" s="58">
        <v>6</v>
      </c>
      <c r="BJ787" s="58">
        <v>6</v>
      </c>
      <c r="BK787" s="61">
        <v>15</v>
      </c>
      <c r="BL787" s="61">
        <v>0</v>
      </c>
      <c r="BM787" s="61">
        <v>576</v>
      </c>
      <c r="BN787" s="64">
        <v>0</v>
      </c>
      <c r="BO787" s="63">
        <v>2.6040000000000001E-2</v>
      </c>
      <c r="BP787" s="58">
        <v>0</v>
      </c>
      <c r="BQ787" s="175"/>
      <c r="BR787" s="61">
        <v>1</v>
      </c>
      <c r="BS787" s="61">
        <v>573</v>
      </c>
      <c r="BT787" s="64">
        <v>0</v>
      </c>
      <c r="BU787" s="112"/>
      <c r="BV787" s="64">
        <v>1</v>
      </c>
      <c r="BW787" s="112"/>
      <c r="BX787" s="64">
        <v>2</v>
      </c>
      <c r="BY787" s="64">
        <v>2</v>
      </c>
      <c r="BZ787" s="64">
        <v>3</v>
      </c>
      <c r="CA787" s="64">
        <v>3</v>
      </c>
      <c r="CB787" s="177"/>
      <c r="CC787" s="61">
        <v>1</v>
      </c>
      <c r="CD787" s="175"/>
      <c r="CE787" s="64">
        <v>1</v>
      </c>
      <c r="CF787" s="112"/>
      <c r="CG787" s="58">
        <v>1</v>
      </c>
      <c r="CH787" s="171"/>
      <c r="CI787" s="58">
        <v>1</v>
      </c>
      <c r="CJ787" s="171"/>
      <c r="CK787" s="58">
        <v>1</v>
      </c>
      <c r="CL787" s="112"/>
      <c r="CM787" s="58">
        <v>1</v>
      </c>
      <c r="CN787" s="112"/>
      <c r="CO787" s="171"/>
      <c r="CP787" s="171"/>
      <c r="CQ787" s="171"/>
      <c r="CR787" s="171"/>
      <c r="CS787" s="64">
        <v>9</v>
      </c>
      <c r="CT787" s="64">
        <v>12</v>
      </c>
      <c r="CU787" s="63">
        <v>0.75</v>
      </c>
      <c r="CV787" s="62">
        <v>0.98615916960000005</v>
      </c>
      <c r="CW787" s="62">
        <v>0.75</v>
      </c>
      <c r="CX787" s="46">
        <f t="shared" si="127"/>
        <v>3.5</v>
      </c>
      <c r="CY787" s="60">
        <v>0</v>
      </c>
      <c r="CZ787" s="60">
        <v>0</v>
      </c>
      <c r="DA787" s="46">
        <f t="shared" si="128"/>
        <v>15</v>
      </c>
      <c r="DB787" s="60">
        <v>0</v>
      </c>
      <c r="DC787" s="60">
        <v>0</v>
      </c>
      <c r="DD787" s="66">
        <v>0</v>
      </c>
      <c r="DE787" s="49">
        <f t="shared" si="129"/>
        <v>0.4</v>
      </c>
    </row>
    <row r="788" spans="1:109" x14ac:dyDescent="0.45">
      <c r="A788" s="56" t="s">
        <v>4086</v>
      </c>
      <c r="B788" s="57" t="s">
        <v>4087</v>
      </c>
      <c r="C788" s="56" t="s">
        <v>4088</v>
      </c>
      <c r="D788" s="56" t="s">
        <v>4089</v>
      </c>
      <c r="E788" s="56" t="s">
        <v>4090</v>
      </c>
      <c r="F788" s="56" t="s">
        <v>3322</v>
      </c>
      <c r="G788" s="56" t="s">
        <v>3323</v>
      </c>
      <c r="H788" s="56" t="s">
        <v>142</v>
      </c>
      <c r="I788" s="58">
        <v>0</v>
      </c>
      <c r="J788" s="59">
        <v>290</v>
      </c>
      <c r="K788" s="60">
        <v>2.9620000000000002</v>
      </c>
      <c r="L788" s="47">
        <f>IF(K788&lt;Benchmarks!C$9,0,IF(K788&lt;Benchmarks!D$9,1,IF(K788&lt;Benchmarks!E$9,2,IF(K788&lt;Benchmarks!F$9,3,IF(K788&lt;Benchmarks!G$9,4,IF(K788&lt;Benchmarks!H$9,5,6))))))</f>
        <v>5</v>
      </c>
      <c r="M788" s="62">
        <v>0.97810218979999997</v>
      </c>
      <c r="N788" s="46">
        <f t="shared" si="120"/>
        <v>4.8905109489999994</v>
      </c>
      <c r="O788" s="60">
        <v>1.0660000000000001</v>
      </c>
      <c r="P788" s="47">
        <f>IF(O788&lt;Benchmarks!C$8,0,IF(O788&lt;Benchmarks!D$8,1,IF(O788&lt;Benchmarks!E$8,2,IF(O788&lt;Benchmarks!F$8,3,IF(O788&lt;Benchmarks!G$8,4,IF(O788&lt;Benchmarks!H$8,5,6))))))</f>
        <v>2</v>
      </c>
      <c r="Q788" s="62">
        <v>1</v>
      </c>
      <c r="R788" s="46">
        <f t="shared" si="121"/>
        <v>2</v>
      </c>
      <c r="S788" s="60">
        <v>0.372</v>
      </c>
      <c r="T788" s="47">
        <f>IF(S788&lt;Benchmarks!C$7,0,IF(S788&lt;Benchmarks!D$7,1,IF(S788&lt;Benchmarks!E$7,2,IF(S788&lt;Benchmarks!F$7,3,IF(S788&lt;Benchmarks!G$7,4,IF(S788&lt;Benchmarks!H$7,5,6))))))</f>
        <v>2</v>
      </c>
      <c r="U788" s="62">
        <v>1</v>
      </c>
      <c r="V788" s="46">
        <f t="shared" si="122"/>
        <v>2</v>
      </c>
      <c r="W788" s="60">
        <v>4.4000000000000004</v>
      </c>
      <c r="X788" s="44">
        <f>IF(W788&lt;Benchmarks!C$5,0,IF(W788&lt;Benchmarks!D$5,1,IF(W788&lt;Benchmarks!E$5,2,IF(W788&lt;Benchmarks!F$5,3,IF(W788&lt;Benchmarks!G$5,4,IF(W788&lt;Benchmarks!H$5,5,6))))))</f>
        <v>5</v>
      </c>
      <c r="Y788" s="62">
        <v>0.93795620440000005</v>
      </c>
      <c r="Z788" s="46">
        <f t="shared" si="123"/>
        <v>4.689781022</v>
      </c>
      <c r="AA788" s="60">
        <v>4.1130000000000004</v>
      </c>
      <c r="AB788" s="44">
        <f>IF(AA788&lt;Benchmarks!C$6,0,IF(AA788&lt;Benchmarks!D$6,1,IF(AA788&lt;Benchmarks!E$6,2,IF(AA788&lt;Benchmarks!F$6,3,IF(AA788&lt;Benchmarks!G$6,4,IF(AA788&lt;Benchmarks!H$6,5,6))))))</f>
        <v>5</v>
      </c>
      <c r="AC788" s="62">
        <v>0.8846153846</v>
      </c>
      <c r="AD788" s="46">
        <f t="shared" si="124"/>
        <v>4.423076923</v>
      </c>
      <c r="AE788" s="46">
        <f t="shared" si="125"/>
        <v>18.003368893999998</v>
      </c>
      <c r="AF788" s="58">
        <v>30</v>
      </c>
      <c r="AG788" s="48">
        <f t="shared" si="126"/>
        <v>0.60011229646666664</v>
      </c>
      <c r="AH788" s="58">
        <v>50</v>
      </c>
      <c r="AI788" s="58">
        <v>0</v>
      </c>
      <c r="AJ788" s="58">
        <v>980</v>
      </c>
      <c r="AK788" s="58">
        <v>0</v>
      </c>
      <c r="AL788" s="62">
        <v>5.1020000000000003E-2</v>
      </c>
      <c r="AM788" s="58">
        <v>0</v>
      </c>
      <c r="AN788" s="58">
        <v>31</v>
      </c>
      <c r="AO788" s="58">
        <v>0</v>
      </c>
      <c r="AP788" s="58">
        <v>1024</v>
      </c>
      <c r="AQ788" s="58">
        <v>0</v>
      </c>
      <c r="AR788" s="62">
        <v>3.0269999999999998E-2</v>
      </c>
      <c r="AS788" s="58">
        <v>0</v>
      </c>
      <c r="AT788" s="62">
        <v>0.52852776359999998</v>
      </c>
      <c r="AU788" s="58">
        <v>0</v>
      </c>
      <c r="AV788" s="58">
        <v>4</v>
      </c>
      <c r="AW788" s="58">
        <v>5</v>
      </c>
      <c r="AX788" s="58">
        <v>5</v>
      </c>
      <c r="AY788" s="171"/>
      <c r="AZ788" s="58">
        <v>1</v>
      </c>
      <c r="BA788" s="58">
        <v>259</v>
      </c>
      <c r="BB788" s="58">
        <v>0</v>
      </c>
      <c r="BC788" s="111"/>
      <c r="BD788" s="58">
        <v>1</v>
      </c>
      <c r="BE788" s="111"/>
      <c r="BF788" s="58">
        <v>2</v>
      </c>
      <c r="BG788" s="58">
        <v>6</v>
      </c>
      <c r="BH788" s="58">
        <v>6</v>
      </c>
      <c r="BI788" s="58">
        <v>6</v>
      </c>
      <c r="BJ788" s="58">
        <v>6</v>
      </c>
      <c r="BK788" s="175"/>
      <c r="BL788" s="61">
        <v>1</v>
      </c>
      <c r="BM788" s="61">
        <v>1104</v>
      </c>
      <c r="BN788" s="64">
        <v>0</v>
      </c>
      <c r="BO788" s="112"/>
      <c r="BP788" s="58">
        <v>1</v>
      </c>
      <c r="BQ788" s="61">
        <v>11</v>
      </c>
      <c r="BR788" s="61">
        <v>0</v>
      </c>
      <c r="BS788" s="61">
        <v>1121</v>
      </c>
      <c r="BT788" s="64">
        <v>0</v>
      </c>
      <c r="BU788" s="63">
        <v>9.8099999999999993E-3</v>
      </c>
      <c r="BV788" s="64">
        <v>0</v>
      </c>
      <c r="BW788" s="112"/>
      <c r="BX788" s="172"/>
      <c r="BY788" s="64">
        <v>3</v>
      </c>
      <c r="BZ788" s="64">
        <v>0</v>
      </c>
      <c r="CA788" s="64">
        <v>3</v>
      </c>
      <c r="CB788" s="65">
        <v>24</v>
      </c>
      <c r="CC788" s="61">
        <v>0</v>
      </c>
      <c r="CD788" s="61">
        <v>94</v>
      </c>
      <c r="CE788" s="64">
        <v>0</v>
      </c>
      <c r="CF788" s="63">
        <v>0.25531999999999999</v>
      </c>
      <c r="CG788" s="58">
        <v>0</v>
      </c>
      <c r="CH788" s="58">
        <v>29</v>
      </c>
      <c r="CI788" s="58">
        <v>0</v>
      </c>
      <c r="CJ788" s="58">
        <v>93</v>
      </c>
      <c r="CK788" s="58">
        <v>0</v>
      </c>
      <c r="CL788" s="63">
        <v>0.31183</v>
      </c>
      <c r="CM788" s="58">
        <v>0</v>
      </c>
      <c r="CN788" s="112"/>
      <c r="CO788" s="171"/>
      <c r="CP788" s="58">
        <v>0</v>
      </c>
      <c r="CQ788" s="58">
        <v>0</v>
      </c>
      <c r="CR788" s="58">
        <v>0</v>
      </c>
      <c r="CS788" s="64">
        <v>9</v>
      </c>
      <c r="CT788" s="64">
        <v>17</v>
      </c>
      <c r="CU788" s="63">
        <v>0.52941176469999995</v>
      </c>
      <c r="CV788" s="62">
        <v>0.9884649512</v>
      </c>
      <c r="CW788" s="62">
        <v>0.52941176469999995</v>
      </c>
      <c r="CX788" s="46">
        <f t="shared" si="127"/>
        <v>15.752947782249999</v>
      </c>
      <c r="CY788" s="60">
        <v>0</v>
      </c>
      <c r="CZ788" s="60">
        <v>0</v>
      </c>
      <c r="DA788" s="46">
        <f t="shared" si="128"/>
        <v>10.588235293999999</v>
      </c>
      <c r="DB788" s="60">
        <v>0</v>
      </c>
      <c r="DC788" s="60">
        <v>0</v>
      </c>
      <c r="DD788" s="66">
        <v>0</v>
      </c>
      <c r="DE788" s="49">
        <f t="shared" si="129"/>
        <v>0.56953909354054044</v>
      </c>
    </row>
    <row r="789" spans="1:109" x14ac:dyDescent="0.45">
      <c r="A789" s="56" t="s">
        <v>4091</v>
      </c>
      <c r="B789" s="57" t="s">
        <v>4092</v>
      </c>
      <c r="C789" s="56" t="s">
        <v>4093</v>
      </c>
      <c r="D789" s="56" t="s">
        <v>4094</v>
      </c>
      <c r="E789" s="56" t="s">
        <v>4095</v>
      </c>
      <c r="F789" s="56" t="s">
        <v>3322</v>
      </c>
      <c r="G789" s="56" t="s">
        <v>3323</v>
      </c>
      <c r="H789" s="56" t="s">
        <v>142</v>
      </c>
      <c r="I789" s="58">
        <v>0</v>
      </c>
      <c r="J789" s="59">
        <v>130</v>
      </c>
      <c r="K789" s="60">
        <v>2.6739999999999999</v>
      </c>
      <c r="L789" s="47">
        <f>IF(K789&lt;Benchmarks!C$9,0,IF(K789&lt;Benchmarks!D$9,1,IF(K789&lt;Benchmarks!E$9,2,IF(K789&lt;Benchmarks!F$9,3,IF(K789&lt;Benchmarks!G$9,4,IF(K789&lt;Benchmarks!H$9,5,6))))))</f>
        <v>4</v>
      </c>
      <c r="M789" s="62">
        <v>0.68978102190000001</v>
      </c>
      <c r="N789" s="46">
        <f t="shared" si="120"/>
        <v>2.7591240876000001</v>
      </c>
      <c r="O789" s="60">
        <v>1.036</v>
      </c>
      <c r="P789" s="47">
        <f>IF(O789&lt;Benchmarks!C$8,0,IF(O789&lt;Benchmarks!D$8,1,IF(O789&lt;Benchmarks!E$8,2,IF(O789&lt;Benchmarks!F$8,3,IF(O789&lt;Benchmarks!G$8,4,IF(O789&lt;Benchmarks!H$8,5,6))))))</f>
        <v>1</v>
      </c>
      <c r="Q789" s="62">
        <v>1</v>
      </c>
      <c r="R789" s="46">
        <f t="shared" si="121"/>
        <v>1</v>
      </c>
      <c r="S789" s="60">
        <v>0.24199999999999999</v>
      </c>
      <c r="T789" s="47">
        <f>IF(S789&lt;Benchmarks!C$7,0,IF(S789&lt;Benchmarks!D$7,1,IF(S789&lt;Benchmarks!E$7,2,IF(S789&lt;Benchmarks!F$7,3,IF(S789&lt;Benchmarks!G$7,4,IF(S789&lt;Benchmarks!H$7,5,6))))))</f>
        <v>0</v>
      </c>
      <c r="U789" s="62">
        <v>1</v>
      </c>
      <c r="V789" s="46">
        <f t="shared" si="122"/>
        <v>0</v>
      </c>
      <c r="W789" s="60">
        <v>3.9529999999999998</v>
      </c>
      <c r="X789" s="44">
        <f>IF(W789&lt;Benchmarks!C$5,0,IF(W789&lt;Benchmarks!D$5,1,IF(W789&lt;Benchmarks!E$5,2,IF(W789&lt;Benchmarks!F$5,3,IF(W789&lt;Benchmarks!G$5,4,IF(W789&lt;Benchmarks!H$5,5,6))))))</f>
        <v>2</v>
      </c>
      <c r="Y789" s="62">
        <v>0.68248175180000004</v>
      </c>
      <c r="Z789" s="46">
        <f t="shared" si="123"/>
        <v>1.3649635036000001</v>
      </c>
      <c r="AA789" s="60">
        <v>3.4689999999999999</v>
      </c>
      <c r="AB789" s="44">
        <f>IF(AA789&lt;Benchmarks!C$6,0,IF(AA789&lt;Benchmarks!D$6,1,IF(AA789&lt;Benchmarks!E$6,2,IF(AA789&lt;Benchmarks!F$6,3,IF(AA789&lt;Benchmarks!G$6,4,IF(AA789&lt;Benchmarks!H$6,5,6))))))</f>
        <v>2</v>
      </c>
      <c r="AC789" s="62">
        <v>0.17948717950000001</v>
      </c>
      <c r="AD789" s="46">
        <f t="shared" si="124"/>
        <v>0.35897435900000002</v>
      </c>
      <c r="AE789" s="46">
        <f t="shared" si="125"/>
        <v>5.4830619501999998</v>
      </c>
      <c r="AF789" s="58">
        <v>30</v>
      </c>
      <c r="AG789" s="48">
        <f t="shared" si="126"/>
        <v>0.18276873167333332</v>
      </c>
      <c r="AH789" s="58">
        <v>20</v>
      </c>
      <c r="AI789" s="58">
        <v>0</v>
      </c>
      <c r="AJ789" s="58">
        <v>302</v>
      </c>
      <c r="AK789" s="58">
        <v>0</v>
      </c>
      <c r="AL789" s="62">
        <v>6.6229999999999997E-2</v>
      </c>
      <c r="AM789" s="58">
        <v>0</v>
      </c>
      <c r="AN789" s="58">
        <v>15</v>
      </c>
      <c r="AO789" s="58">
        <v>0</v>
      </c>
      <c r="AP789" s="58">
        <v>381</v>
      </c>
      <c r="AQ789" s="58">
        <v>0</v>
      </c>
      <c r="AR789" s="62">
        <v>3.9370000000000002E-2</v>
      </c>
      <c r="AS789" s="58">
        <v>0</v>
      </c>
      <c r="AT789" s="62">
        <v>0.49311547639999997</v>
      </c>
      <c r="AU789" s="58">
        <v>0</v>
      </c>
      <c r="AV789" s="58">
        <v>3</v>
      </c>
      <c r="AW789" s="58">
        <v>4</v>
      </c>
      <c r="AX789" s="58">
        <v>4</v>
      </c>
      <c r="AY789" s="171"/>
      <c r="AZ789" s="58">
        <v>1</v>
      </c>
      <c r="BA789" s="58">
        <v>96</v>
      </c>
      <c r="BB789" s="58">
        <v>0</v>
      </c>
      <c r="BC789" s="111"/>
      <c r="BD789" s="58">
        <v>1</v>
      </c>
      <c r="BE789" s="111"/>
      <c r="BF789" s="58">
        <v>2</v>
      </c>
      <c r="BG789" s="58">
        <v>3</v>
      </c>
      <c r="BH789" s="58">
        <v>4</v>
      </c>
      <c r="BI789" s="58">
        <v>4</v>
      </c>
      <c r="BJ789" s="58">
        <v>4</v>
      </c>
      <c r="BK789" s="61">
        <v>0</v>
      </c>
      <c r="BL789" s="61">
        <v>0</v>
      </c>
      <c r="BM789" s="61">
        <v>364</v>
      </c>
      <c r="BN789" s="64">
        <v>0</v>
      </c>
      <c r="BO789" s="63">
        <v>0</v>
      </c>
      <c r="BP789" s="58">
        <v>0</v>
      </c>
      <c r="BQ789" s="61">
        <v>0</v>
      </c>
      <c r="BR789" s="61">
        <v>0</v>
      </c>
      <c r="BS789" s="61">
        <v>448</v>
      </c>
      <c r="BT789" s="64">
        <v>0</v>
      </c>
      <c r="BU789" s="63">
        <v>0</v>
      </c>
      <c r="BV789" s="64">
        <v>0</v>
      </c>
      <c r="BW789" s="112"/>
      <c r="BX789" s="172"/>
      <c r="BY789" s="64">
        <v>6</v>
      </c>
      <c r="BZ789" s="64">
        <v>0</v>
      </c>
      <c r="CA789" s="64">
        <v>6</v>
      </c>
      <c r="CB789" s="65">
        <v>20</v>
      </c>
      <c r="CC789" s="61">
        <v>0</v>
      </c>
      <c r="CD789" s="61">
        <v>253</v>
      </c>
      <c r="CE789" s="64">
        <v>0</v>
      </c>
      <c r="CF789" s="63">
        <v>7.9049999999999995E-2</v>
      </c>
      <c r="CG789" s="58">
        <v>0</v>
      </c>
      <c r="CH789" s="58">
        <v>32</v>
      </c>
      <c r="CI789" s="58">
        <v>0</v>
      </c>
      <c r="CJ789" s="58">
        <v>330</v>
      </c>
      <c r="CK789" s="58">
        <v>0</v>
      </c>
      <c r="CL789" s="63">
        <v>9.6970000000000001E-2</v>
      </c>
      <c r="CM789" s="58">
        <v>0</v>
      </c>
      <c r="CN789" s="112"/>
      <c r="CO789" s="171"/>
      <c r="CP789" s="58">
        <v>2</v>
      </c>
      <c r="CQ789" s="58">
        <v>0</v>
      </c>
      <c r="CR789" s="58">
        <v>2</v>
      </c>
      <c r="CS789" s="64">
        <v>12</v>
      </c>
      <c r="CT789" s="64">
        <v>17</v>
      </c>
      <c r="CU789" s="63">
        <v>0.70588235290000001</v>
      </c>
      <c r="CV789" s="62">
        <v>0.95670995670000003</v>
      </c>
      <c r="CW789" s="62">
        <v>0.70588235290000001</v>
      </c>
      <c r="CX789" s="46">
        <f t="shared" si="127"/>
        <v>4.7976792064249993</v>
      </c>
      <c r="CY789" s="60">
        <v>0</v>
      </c>
      <c r="CZ789" s="60">
        <v>0</v>
      </c>
      <c r="DA789" s="46">
        <f t="shared" si="128"/>
        <v>14.117647057999999</v>
      </c>
      <c r="DB789" s="60">
        <v>0</v>
      </c>
      <c r="DC789" s="60">
        <v>0</v>
      </c>
      <c r="DD789" s="66">
        <v>0</v>
      </c>
      <c r="DE789" s="49">
        <f t="shared" si="129"/>
        <v>0.40898002733891886</v>
      </c>
    </row>
    <row r="790" spans="1:109" x14ac:dyDescent="0.45">
      <c r="A790" s="56" t="s">
        <v>4096</v>
      </c>
      <c r="B790" s="57" t="s">
        <v>4097</v>
      </c>
      <c r="C790" s="56" t="s">
        <v>4098</v>
      </c>
      <c r="D790" s="56" t="s">
        <v>4099</v>
      </c>
      <c r="E790" s="56" t="s">
        <v>4100</v>
      </c>
      <c r="F790" s="56" t="s">
        <v>3322</v>
      </c>
      <c r="G790" s="56" t="s">
        <v>3323</v>
      </c>
      <c r="H790" s="56" t="s">
        <v>142</v>
      </c>
      <c r="I790" s="58">
        <v>0</v>
      </c>
      <c r="J790" s="59">
        <v>99</v>
      </c>
      <c r="K790" s="60">
        <v>2.5459999999999998</v>
      </c>
      <c r="L790" s="47">
        <f>IF(K790&lt;Benchmarks!C$9,0,IF(K790&lt;Benchmarks!D$9,1,IF(K790&lt;Benchmarks!E$9,2,IF(K790&lt;Benchmarks!F$9,3,IF(K790&lt;Benchmarks!G$9,4,IF(K790&lt;Benchmarks!H$9,5,6))))))</f>
        <v>3</v>
      </c>
      <c r="M790" s="62">
        <v>0.97445255470000003</v>
      </c>
      <c r="N790" s="46">
        <f t="shared" si="120"/>
        <v>2.9233576641000001</v>
      </c>
      <c r="O790" s="60">
        <v>1.153</v>
      </c>
      <c r="P790" s="47">
        <f>IF(O790&lt;Benchmarks!C$8,0,IF(O790&lt;Benchmarks!D$8,1,IF(O790&lt;Benchmarks!E$8,2,IF(O790&lt;Benchmarks!F$8,3,IF(O790&lt;Benchmarks!G$8,4,IF(O790&lt;Benchmarks!H$8,5,6))))))</f>
        <v>3</v>
      </c>
      <c r="Q790" s="62">
        <v>1</v>
      </c>
      <c r="R790" s="46">
        <f t="shared" si="121"/>
        <v>3</v>
      </c>
      <c r="S790" s="60">
        <v>0.315</v>
      </c>
      <c r="T790" s="47">
        <f>IF(S790&lt;Benchmarks!C$7,0,IF(S790&lt;Benchmarks!D$7,1,IF(S790&lt;Benchmarks!E$7,2,IF(S790&lt;Benchmarks!F$7,3,IF(S790&lt;Benchmarks!G$7,4,IF(S790&lt;Benchmarks!H$7,5,6))))))</f>
        <v>1</v>
      </c>
      <c r="U790" s="62">
        <v>1</v>
      </c>
      <c r="V790" s="46">
        <f t="shared" si="122"/>
        <v>1</v>
      </c>
      <c r="W790" s="60">
        <v>4.0140000000000002</v>
      </c>
      <c r="X790" s="44">
        <f>IF(W790&lt;Benchmarks!C$5,0,IF(W790&lt;Benchmarks!D$5,1,IF(W790&lt;Benchmarks!E$5,2,IF(W790&lt;Benchmarks!F$5,3,IF(W790&lt;Benchmarks!G$5,4,IF(W790&lt;Benchmarks!H$5,5,6))))))</f>
        <v>3</v>
      </c>
      <c r="Y790" s="62">
        <v>0.98175182480000001</v>
      </c>
      <c r="Z790" s="46">
        <f t="shared" si="123"/>
        <v>2.9452554744000001</v>
      </c>
      <c r="AA790" s="60">
        <v>3.673</v>
      </c>
      <c r="AB790" s="44">
        <f>IF(AA790&lt;Benchmarks!C$6,0,IF(AA790&lt;Benchmarks!D$6,1,IF(AA790&lt;Benchmarks!E$6,2,IF(AA790&lt;Benchmarks!F$6,3,IF(AA790&lt;Benchmarks!G$6,4,IF(AA790&lt;Benchmarks!H$6,5,6))))))</f>
        <v>3</v>
      </c>
      <c r="AC790" s="62">
        <v>1</v>
      </c>
      <c r="AD790" s="46">
        <f t="shared" si="124"/>
        <v>3</v>
      </c>
      <c r="AE790" s="46">
        <f t="shared" si="125"/>
        <v>12.868613138499999</v>
      </c>
      <c r="AF790" s="58">
        <v>30</v>
      </c>
      <c r="AG790" s="48">
        <f t="shared" si="126"/>
        <v>0.42895377128333328</v>
      </c>
      <c r="AH790" s="171"/>
      <c r="AI790" s="58">
        <v>1</v>
      </c>
      <c r="AJ790" s="58">
        <v>248</v>
      </c>
      <c r="AK790" s="58">
        <v>0</v>
      </c>
      <c r="AL790" s="111"/>
      <c r="AM790" s="58">
        <v>1</v>
      </c>
      <c r="AN790" s="171"/>
      <c r="AO790" s="58">
        <v>1</v>
      </c>
      <c r="AP790" s="58">
        <v>276</v>
      </c>
      <c r="AQ790" s="58">
        <v>0</v>
      </c>
      <c r="AR790" s="111"/>
      <c r="AS790" s="58">
        <v>1</v>
      </c>
      <c r="AT790" s="62">
        <v>2.4459845000000002E-3</v>
      </c>
      <c r="AU790" s="58">
        <v>0</v>
      </c>
      <c r="AV790" s="58">
        <v>4</v>
      </c>
      <c r="AW790" s="58">
        <v>0</v>
      </c>
      <c r="AX790" s="58">
        <v>4</v>
      </c>
      <c r="AY790" s="171"/>
      <c r="AZ790" s="58">
        <v>1</v>
      </c>
      <c r="BA790" s="58">
        <v>67</v>
      </c>
      <c r="BB790" s="58">
        <v>0</v>
      </c>
      <c r="BC790" s="111"/>
      <c r="BD790" s="58">
        <v>1</v>
      </c>
      <c r="BE790" s="111"/>
      <c r="BF790" s="171"/>
      <c r="BG790" s="58">
        <v>0</v>
      </c>
      <c r="BH790" s="58">
        <v>0</v>
      </c>
      <c r="BI790" s="58">
        <v>0</v>
      </c>
      <c r="BJ790" s="58">
        <v>4</v>
      </c>
      <c r="BK790" s="175"/>
      <c r="BL790" s="61">
        <v>1</v>
      </c>
      <c r="BM790" s="61">
        <v>303</v>
      </c>
      <c r="BN790" s="64">
        <v>0</v>
      </c>
      <c r="BO790" s="112"/>
      <c r="BP790" s="58">
        <v>1</v>
      </c>
      <c r="BQ790" s="175"/>
      <c r="BR790" s="61">
        <v>1</v>
      </c>
      <c r="BS790" s="61">
        <v>303</v>
      </c>
      <c r="BT790" s="64">
        <v>0</v>
      </c>
      <c r="BU790" s="112"/>
      <c r="BV790" s="64">
        <v>1</v>
      </c>
      <c r="BW790" s="112"/>
      <c r="BX790" s="172"/>
      <c r="BY790" s="64">
        <v>1</v>
      </c>
      <c r="BZ790" s="64">
        <v>0</v>
      </c>
      <c r="CA790" s="64">
        <v>1</v>
      </c>
      <c r="CB790" s="65">
        <v>30</v>
      </c>
      <c r="CC790" s="61">
        <v>0</v>
      </c>
      <c r="CD790" s="61">
        <v>248</v>
      </c>
      <c r="CE790" s="64">
        <v>0</v>
      </c>
      <c r="CF790" s="63">
        <v>0.12096999999999999</v>
      </c>
      <c r="CG790" s="58">
        <v>0</v>
      </c>
      <c r="CH790" s="58">
        <v>41</v>
      </c>
      <c r="CI790" s="58">
        <v>0</v>
      </c>
      <c r="CJ790" s="58">
        <v>266</v>
      </c>
      <c r="CK790" s="58">
        <v>0</v>
      </c>
      <c r="CL790" s="63">
        <v>0.15414</v>
      </c>
      <c r="CM790" s="58">
        <v>0</v>
      </c>
      <c r="CN790" s="112"/>
      <c r="CO790" s="171"/>
      <c r="CP790" s="58">
        <v>0</v>
      </c>
      <c r="CQ790" s="58">
        <v>0</v>
      </c>
      <c r="CR790" s="58">
        <v>0</v>
      </c>
      <c r="CS790" s="64">
        <v>5</v>
      </c>
      <c r="CT790" s="64">
        <v>17</v>
      </c>
      <c r="CU790" s="63">
        <v>0.29411764709999999</v>
      </c>
      <c r="CV790" s="62">
        <v>0.99331103679999999</v>
      </c>
      <c r="CW790" s="62">
        <v>0.29411764709999999</v>
      </c>
      <c r="CX790" s="46">
        <f t="shared" si="127"/>
        <v>11.260036496187499</v>
      </c>
      <c r="CY790" s="60">
        <v>0</v>
      </c>
      <c r="CZ790" s="60">
        <v>0</v>
      </c>
      <c r="DA790" s="46">
        <f t="shared" si="128"/>
        <v>5.8823529419999998</v>
      </c>
      <c r="DB790" s="60">
        <v>0</v>
      </c>
      <c r="DC790" s="60">
        <v>0</v>
      </c>
      <c r="DD790" s="66">
        <v>0</v>
      </c>
      <c r="DE790" s="49">
        <f t="shared" si="129"/>
        <v>0.37064625812297297</v>
      </c>
    </row>
    <row r="791" spans="1:109" x14ac:dyDescent="0.45">
      <c r="A791" s="56" t="s">
        <v>4101</v>
      </c>
      <c r="B791" s="57" t="s">
        <v>4102</v>
      </c>
      <c r="C791" s="56" t="s">
        <v>4103</v>
      </c>
      <c r="D791" s="56" t="s">
        <v>4104</v>
      </c>
      <c r="E791" s="56" t="s">
        <v>4105</v>
      </c>
      <c r="F791" s="56" t="s">
        <v>3322</v>
      </c>
      <c r="G791" s="56" t="s">
        <v>3323</v>
      </c>
      <c r="H791" s="56" t="s">
        <v>142</v>
      </c>
      <c r="I791" s="58">
        <v>0</v>
      </c>
      <c r="J791" s="59">
        <v>142</v>
      </c>
      <c r="K791" s="60">
        <v>2.448</v>
      </c>
      <c r="L791" s="47">
        <f>IF(K791&lt;Benchmarks!C$9,0,IF(K791&lt;Benchmarks!D$9,1,IF(K791&lt;Benchmarks!E$9,2,IF(K791&lt;Benchmarks!F$9,3,IF(K791&lt;Benchmarks!G$9,4,IF(K791&lt;Benchmarks!H$9,5,6))))))</f>
        <v>3</v>
      </c>
      <c r="M791" s="62">
        <v>0.9051094891</v>
      </c>
      <c r="N791" s="46">
        <f t="shared" si="120"/>
        <v>2.7153284673</v>
      </c>
      <c r="O791" s="60">
        <v>1.1060000000000001</v>
      </c>
      <c r="P791" s="47">
        <f>IF(O791&lt;Benchmarks!C$8,0,IF(O791&lt;Benchmarks!D$8,1,IF(O791&lt;Benchmarks!E$8,2,IF(O791&lt;Benchmarks!F$8,3,IF(O791&lt;Benchmarks!G$8,4,IF(O791&lt;Benchmarks!H$8,5,6))))))</f>
        <v>3</v>
      </c>
      <c r="Q791" s="62">
        <v>1</v>
      </c>
      <c r="R791" s="46">
        <f t="shared" si="121"/>
        <v>3</v>
      </c>
      <c r="S791" s="60">
        <v>0.33600000000000002</v>
      </c>
      <c r="T791" s="47">
        <f>IF(S791&lt;Benchmarks!C$7,0,IF(S791&lt;Benchmarks!D$7,1,IF(S791&lt;Benchmarks!E$7,2,IF(S791&lt;Benchmarks!F$7,3,IF(S791&lt;Benchmarks!G$7,4,IF(S791&lt;Benchmarks!H$7,5,6))))))</f>
        <v>1</v>
      </c>
      <c r="U791" s="62">
        <v>1</v>
      </c>
      <c r="V791" s="46">
        <f t="shared" si="122"/>
        <v>1</v>
      </c>
      <c r="W791" s="60">
        <v>3.89</v>
      </c>
      <c r="X791" s="44">
        <f>IF(W791&lt;Benchmarks!C$5,0,IF(W791&lt;Benchmarks!D$5,1,IF(W791&lt;Benchmarks!E$5,2,IF(W791&lt;Benchmarks!F$5,3,IF(W791&lt;Benchmarks!G$5,4,IF(W791&lt;Benchmarks!H$5,5,6))))))</f>
        <v>2</v>
      </c>
      <c r="Y791" s="62">
        <v>0.93795620440000005</v>
      </c>
      <c r="Z791" s="46">
        <f t="shared" si="123"/>
        <v>1.8759124088000001</v>
      </c>
      <c r="AA791" s="60">
        <v>3.5710000000000002</v>
      </c>
      <c r="AB791" s="44">
        <f>IF(AA791&lt;Benchmarks!C$6,0,IF(AA791&lt;Benchmarks!D$6,1,IF(AA791&lt;Benchmarks!E$6,2,IF(AA791&lt;Benchmarks!F$6,3,IF(AA791&lt;Benchmarks!G$6,4,IF(AA791&lt;Benchmarks!H$6,5,6))))))</f>
        <v>2</v>
      </c>
      <c r="AC791" s="62">
        <v>0.8461538462</v>
      </c>
      <c r="AD791" s="46">
        <f t="shared" si="124"/>
        <v>1.6923076924</v>
      </c>
      <c r="AE791" s="46">
        <f t="shared" si="125"/>
        <v>10.283548568499999</v>
      </c>
      <c r="AF791" s="58">
        <v>30</v>
      </c>
      <c r="AG791" s="48">
        <f t="shared" si="126"/>
        <v>0.34278495228333328</v>
      </c>
      <c r="AH791" s="171"/>
      <c r="AI791" s="58">
        <v>1</v>
      </c>
      <c r="AJ791" s="58">
        <v>309</v>
      </c>
      <c r="AK791" s="58">
        <v>0</v>
      </c>
      <c r="AL791" s="111"/>
      <c r="AM791" s="58">
        <v>1</v>
      </c>
      <c r="AN791" s="58">
        <v>16</v>
      </c>
      <c r="AO791" s="58">
        <v>0</v>
      </c>
      <c r="AP791" s="58">
        <v>355</v>
      </c>
      <c r="AQ791" s="58">
        <v>0</v>
      </c>
      <c r="AR791" s="62">
        <v>4.5069999999999999E-2</v>
      </c>
      <c r="AS791" s="58">
        <v>0</v>
      </c>
      <c r="AT791" s="111"/>
      <c r="AU791" s="171"/>
      <c r="AV791" s="58">
        <v>3</v>
      </c>
      <c r="AW791" s="58">
        <v>0</v>
      </c>
      <c r="AX791" s="58">
        <v>3</v>
      </c>
      <c r="AY791" s="171"/>
      <c r="AZ791" s="58">
        <v>1</v>
      </c>
      <c r="BA791" s="58">
        <v>86</v>
      </c>
      <c r="BB791" s="58">
        <v>0</v>
      </c>
      <c r="BC791" s="111"/>
      <c r="BD791" s="58">
        <v>1</v>
      </c>
      <c r="BE791" s="111"/>
      <c r="BF791" s="171"/>
      <c r="BG791" s="58">
        <v>1</v>
      </c>
      <c r="BH791" s="58">
        <v>0</v>
      </c>
      <c r="BI791" s="58">
        <v>1</v>
      </c>
      <c r="BJ791" s="58">
        <v>3</v>
      </c>
      <c r="BK791" s="61">
        <v>18</v>
      </c>
      <c r="BL791" s="61">
        <v>0</v>
      </c>
      <c r="BM791" s="61">
        <v>349</v>
      </c>
      <c r="BN791" s="64">
        <v>0</v>
      </c>
      <c r="BO791" s="63">
        <v>5.1580000000000001E-2</v>
      </c>
      <c r="BP791" s="58">
        <v>0</v>
      </c>
      <c r="BQ791" s="61">
        <v>12</v>
      </c>
      <c r="BR791" s="61">
        <v>0</v>
      </c>
      <c r="BS791" s="61">
        <v>390</v>
      </c>
      <c r="BT791" s="64">
        <v>0</v>
      </c>
      <c r="BU791" s="63">
        <v>3.0769999999999999E-2</v>
      </c>
      <c r="BV791" s="64">
        <v>0</v>
      </c>
      <c r="BW791" s="63">
        <v>0.40345094999999997</v>
      </c>
      <c r="BX791" s="64">
        <v>0</v>
      </c>
      <c r="BY791" s="64">
        <v>0</v>
      </c>
      <c r="BZ791" s="64">
        <v>4</v>
      </c>
      <c r="CA791" s="64">
        <v>4</v>
      </c>
      <c r="CB791" s="65">
        <v>17</v>
      </c>
      <c r="CC791" s="61">
        <v>0</v>
      </c>
      <c r="CD791" s="61">
        <v>333</v>
      </c>
      <c r="CE791" s="64">
        <v>0</v>
      </c>
      <c r="CF791" s="63">
        <v>5.1049999999999998E-2</v>
      </c>
      <c r="CG791" s="58">
        <v>0</v>
      </c>
      <c r="CH791" s="58">
        <v>24</v>
      </c>
      <c r="CI791" s="58">
        <v>0</v>
      </c>
      <c r="CJ791" s="58">
        <v>383</v>
      </c>
      <c r="CK791" s="58">
        <v>0</v>
      </c>
      <c r="CL791" s="63">
        <v>6.2659999999999993E-2</v>
      </c>
      <c r="CM791" s="58">
        <v>0</v>
      </c>
      <c r="CN791" s="112"/>
      <c r="CO791" s="171"/>
      <c r="CP791" s="58">
        <v>4</v>
      </c>
      <c r="CQ791" s="58">
        <v>0</v>
      </c>
      <c r="CR791" s="58">
        <v>4</v>
      </c>
      <c r="CS791" s="64">
        <v>11</v>
      </c>
      <c r="CT791" s="64">
        <v>17</v>
      </c>
      <c r="CU791" s="63">
        <v>0.64705882349999999</v>
      </c>
      <c r="CV791" s="62">
        <v>0.98473282439999998</v>
      </c>
      <c r="CW791" s="62">
        <v>0.64705882349999999</v>
      </c>
      <c r="CX791" s="46">
        <f t="shared" si="127"/>
        <v>8.9981049974374994</v>
      </c>
      <c r="CY791" s="60">
        <v>0</v>
      </c>
      <c r="CZ791" s="60">
        <v>0</v>
      </c>
      <c r="DA791" s="46">
        <f t="shared" si="128"/>
        <v>12.94117647</v>
      </c>
      <c r="DB791" s="60">
        <v>0</v>
      </c>
      <c r="DC791" s="60">
        <v>0</v>
      </c>
      <c r="DD791" s="66">
        <v>0</v>
      </c>
      <c r="DE791" s="49">
        <f t="shared" si="129"/>
        <v>0.4743628425391892</v>
      </c>
    </row>
    <row r="792" spans="1:109" x14ac:dyDescent="0.45">
      <c r="A792" s="56" t="s">
        <v>4106</v>
      </c>
      <c r="B792" s="57" t="s">
        <v>4107</v>
      </c>
      <c r="C792" s="56" t="s">
        <v>4108</v>
      </c>
      <c r="D792" s="56" t="s">
        <v>4109</v>
      </c>
      <c r="E792" s="56" t="s">
        <v>4110</v>
      </c>
      <c r="F792" s="56" t="s">
        <v>3322</v>
      </c>
      <c r="G792" s="56" t="s">
        <v>3640</v>
      </c>
      <c r="H792" s="56" t="s">
        <v>142</v>
      </c>
      <c r="I792" s="58">
        <v>0</v>
      </c>
      <c r="J792" s="59">
        <v>99</v>
      </c>
      <c r="K792" s="60">
        <v>2.25</v>
      </c>
      <c r="L792" s="47">
        <f>IF(K792&lt;Benchmarks!C$9,0,IF(K792&lt;Benchmarks!D$9,1,IF(K792&lt;Benchmarks!E$9,2,IF(K792&lt;Benchmarks!F$9,3,IF(K792&lt;Benchmarks!G$9,4,IF(K792&lt;Benchmarks!H$9,5,6))))))</f>
        <v>1</v>
      </c>
      <c r="M792" s="62">
        <v>0.39416058389999997</v>
      </c>
      <c r="N792" s="46">
        <f t="shared" si="120"/>
        <v>0.39416058389999997</v>
      </c>
      <c r="O792" s="60">
        <v>1.2210000000000001</v>
      </c>
      <c r="P792" s="47">
        <f>IF(O792&lt;Benchmarks!C$8,0,IF(O792&lt;Benchmarks!D$8,1,IF(O792&lt;Benchmarks!E$8,2,IF(O792&lt;Benchmarks!F$8,3,IF(O792&lt;Benchmarks!G$8,4,IF(O792&lt;Benchmarks!H$8,5,6))))))</f>
        <v>4</v>
      </c>
      <c r="Q792" s="62">
        <v>1</v>
      </c>
      <c r="R792" s="46">
        <f t="shared" si="121"/>
        <v>4</v>
      </c>
      <c r="S792" s="60">
        <v>0.314</v>
      </c>
      <c r="T792" s="47">
        <f>IF(S792&lt;Benchmarks!C$7,0,IF(S792&lt;Benchmarks!D$7,1,IF(S792&lt;Benchmarks!E$7,2,IF(S792&lt;Benchmarks!F$7,3,IF(S792&lt;Benchmarks!G$7,4,IF(S792&lt;Benchmarks!H$7,5,6))))))</f>
        <v>1</v>
      </c>
      <c r="U792" s="62">
        <v>1</v>
      </c>
      <c r="V792" s="46">
        <f t="shared" si="122"/>
        <v>1</v>
      </c>
      <c r="W792" s="60">
        <v>3.7850000000000001</v>
      </c>
      <c r="X792" s="44">
        <f>IF(W792&lt;Benchmarks!C$5,0,IF(W792&lt;Benchmarks!D$5,1,IF(W792&lt;Benchmarks!E$5,2,IF(W792&lt;Benchmarks!F$5,3,IF(W792&lt;Benchmarks!G$5,4,IF(W792&lt;Benchmarks!H$5,5,6))))))</f>
        <v>1</v>
      </c>
      <c r="Y792" s="62">
        <v>0.90875912410000004</v>
      </c>
      <c r="Z792" s="46">
        <f t="shared" si="123"/>
        <v>0.90875912410000004</v>
      </c>
      <c r="AA792" s="60">
        <v>3.456</v>
      </c>
      <c r="AB792" s="44">
        <f>IF(AA792&lt;Benchmarks!C$6,0,IF(AA792&lt;Benchmarks!D$6,1,IF(AA792&lt;Benchmarks!E$6,2,IF(AA792&lt;Benchmarks!F$6,3,IF(AA792&lt;Benchmarks!G$6,4,IF(AA792&lt;Benchmarks!H$6,5,6))))))</f>
        <v>2</v>
      </c>
      <c r="AC792" s="62">
        <v>0.82051282049999996</v>
      </c>
      <c r="AD792" s="46">
        <f t="shared" si="124"/>
        <v>1.6410256409999999</v>
      </c>
      <c r="AE792" s="46">
        <f t="shared" si="125"/>
        <v>7.9439453489999998</v>
      </c>
      <c r="AF792" s="58">
        <v>30</v>
      </c>
      <c r="AG792" s="48">
        <f t="shared" si="126"/>
        <v>0.26479817830000002</v>
      </c>
      <c r="AH792" s="171"/>
      <c r="AI792" s="58">
        <v>1</v>
      </c>
      <c r="AJ792" s="58">
        <v>238</v>
      </c>
      <c r="AK792" s="58">
        <v>0</v>
      </c>
      <c r="AL792" s="111"/>
      <c r="AM792" s="58">
        <v>1</v>
      </c>
      <c r="AN792" s="171"/>
      <c r="AO792" s="58">
        <v>1</v>
      </c>
      <c r="AP792" s="58">
        <v>246</v>
      </c>
      <c r="AQ792" s="58">
        <v>0</v>
      </c>
      <c r="AR792" s="111"/>
      <c r="AS792" s="58">
        <v>1</v>
      </c>
      <c r="AT792" s="111"/>
      <c r="AU792" s="171"/>
      <c r="AV792" s="58">
        <v>5</v>
      </c>
      <c r="AW792" s="58">
        <v>0</v>
      </c>
      <c r="AX792" s="58">
        <v>5</v>
      </c>
      <c r="AY792" s="171"/>
      <c r="AZ792" s="58">
        <v>1</v>
      </c>
      <c r="BA792" s="58">
        <v>62</v>
      </c>
      <c r="BB792" s="58">
        <v>0</v>
      </c>
      <c r="BC792" s="111"/>
      <c r="BD792" s="58">
        <v>1</v>
      </c>
      <c r="BE792" s="62">
        <v>0.1346534653</v>
      </c>
      <c r="BF792" s="58">
        <v>0</v>
      </c>
      <c r="BG792" s="58">
        <v>5</v>
      </c>
      <c r="BH792" s="58">
        <v>1</v>
      </c>
      <c r="BI792" s="58">
        <v>5</v>
      </c>
      <c r="BJ792" s="58">
        <v>5</v>
      </c>
      <c r="BK792" s="61">
        <v>13</v>
      </c>
      <c r="BL792" s="61">
        <v>0</v>
      </c>
      <c r="BM792" s="61">
        <v>276</v>
      </c>
      <c r="BN792" s="64">
        <v>0</v>
      </c>
      <c r="BO792" s="63">
        <v>4.7100000000000003E-2</v>
      </c>
      <c r="BP792" s="58">
        <v>0</v>
      </c>
      <c r="BQ792" s="175"/>
      <c r="BR792" s="61">
        <v>1</v>
      </c>
      <c r="BS792" s="61">
        <v>280</v>
      </c>
      <c r="BT792" s="64">
        <v>0</v>
      </c>
      <c r="BU792" s="112"/>
      <c r="BV792" s="64">
        <v>1</v>
      </c>
      <c r="BW792" s="112"/>
      <c r="BX792" s="64">
        <v>2</v>
      </c>
      <c r="BY792" s="64">
        <v>1</v>
      </c>
      <c r="BZ792" s="64">
        <v>5</v>
      </c>
      <c r="CA792" s="64">
        <v>5</v>
      </c>
      <c r="CB792" s="177"/>
      <c r="CC792" s="61">
        <v>1</v>
      </c>
      <c r="CD792" s="61">
        <v>269</v>
      </c>
      <c r="CE792" s="64">
        <v>0</v>
      </c>
      <c r="CF792" s="112"/>
      <c r="CG792" s="58">
        <v>1</v>
      </c>
      <c r="CH792" s="58">
        <v>20</v>
      </c>
      <c r="CI792" s="58">
        <v>0</v>
      </c>
      <c r="CJ792" s="58">
        <v>273</v>
      </c>
      <c r="CK792" s="58">
        <v>0</v>
      </c>
      <c r="CL792" s="63">
        <v>7.3260000000000006E-2</v>
      </c>
      <c r="CM792" s="58">
        <v>0</v>
      </c>
      <c r="CN792" s="112"/>
      <c r="CO792" s="171"/>
      <c r="CP792" s="58">
        <v>3</v>
      </c>
      <c r="CQ792" s="58">
        <v>0</v>
      </c>
      <c r="CR792" s="58">
        <v>3</v>
      </c>
      <c r="CS792" s="64">
        <v>13</v>
      </c>
      <c r="CT792" s="64">
        <v>17</v>
      </c>
      <c r="CU792" s="63">
        <v>0.76470588240000004</v>
      </c>
      <c r="CV792" s="62">
        <v>0.94880546079999994</v>
      </c>
      <c r="CW792" s="62">
        <v>0.38235294120000002</v>
      </c>
      <c r="CX792" s="46">
        <f t="shared" si="127"/>
        <v>6.9509521803750003</v>
      </c>
      <c r="CY792" s="60">
        <v>0</v>
      </c>
      <c r="CZ792" s="60">
        <v>0</v>
      </c>
      <c r="DA792" s="46">
        <f t="shared" si="128"/>
        <v>7.6470588240000001</v>
      </c>
      <c r="DB792" s="60">
        <v>0</v>
      </c>
      <c r="DC792" s="60">
        <v>0</v>
      </c>
      <c r="DD792" s="66">
        <v>0</v>
      </c>
      <c r="DE792" s="49">
        <f t="shared" si="129"/>
        <v>0.31563267036486486</v>
      </c>
    </row>
    <row r="793" spans="1:109" x14ac:dyDescent="0.45">
      <c r="A793" s="56" t="s">
        <v>4111</v>
      </c>
      <c r="B793" s="57" t="s">
        <v>4112</v>
      </c>
      <c r="C793" s="56" t="s">
        <v>4113</v>
      </c>
      <c r="D793" s="56" t="s">
        <v>4114</v>
      </c>
      <c r="E793" s="56" t="s">
        <v>4115</v>
      </c>
      <c r="F793" s="56" t="s">
        <v>3322</v>
      </c>
      <c r="G793" s="56" t="s">
        <v>3323</v>
      </c>
      <c r="H793" s="56" t="s">
        <v>142</v>
      </c>
      <c r="I793" s="58">
        <v>0</v>
      </c>
      <c r="J793" s="59">
        <v>59</v>
      </c>
      <c r="K793" s="60">
        <v>2.4</v>
      </c>
      <c r="L793" s="47">
        <f>IF(K793&lt;Benchmarks!C$9,0,IF(K793&lt;Benchmarks!D$9,1,IF(K793&lt;Benchmarks!E$9,2,IF(K793&lt;Benchmarks!F$9,3,IF(K793&lt;Benchmarks!G$9,4,IF(K793&lt;Benchmarks!H$9,5,6))))))</f>
        <v>2</v>
      </c>
      <c r="M793" s="62">
        <v>0.75547445260000001</v>
      </c>
      <c r="N793" s="46">
        <f t="shared" si="120"/>
        <v>1.5109489052</v>
      </c>
      <c r="O793" s="60">
        <v>1.268</v>
      </c>
      <c r="P793" s="47">
        <f>IF(O793&lt;Benchmarks!C$8,0,IF(O793&lt;Benchmarks!D$8,1,IF(O793&lt;Benchmarks!E$8,2,IF(O793&lt;Benchmarks!F$8,3,IF(O793&lt;Benchmarks!G$8,4,IF(O793&lt;Benchmarks!H$8,5,6))))))</f>
        <v>5</v>
      </c>
      <c r="Q793" s="62">
        <v>1</v>
      </c>
      <c r="R793" s="46">
        <f t="shared" si="121"/>
        <v>5</v>
      </c>
      <c r="S793" s="60">
        <v>0.40600000000000003</v>
      </c>
      <c r="T793" s="47">
        <f>IF(S793&lt;Benchmarks!C$7,0,IF(S793&lt;Benchmarks!D$7,1,IF(S793&lt;Benchmarks!E$7,2,IF(S793&lt;Benchmarks!F$7,3,IF(S793&lt;Benchmarks!G$7,4,IF(S793&lt;Benchmarks!H$7,5,6))))))</f>
        <v>3</v>
      </c>
      <c r="U793" s="62">
        <v>1</v>
      </c>
      <c r="V793" s="46">
        <f t="shared" si="122"/>
        <v>3</v>
      </c>
      <c r="W793" s="60">
        <v>4.0739999999999998</v>
      </c>
      <c r="X793" s="44">
        <f>IF(W793&lt;Benchmarks!C$5,0,IF(W793&lt;Benchmarks!D$5,1,IF(W793&lt;Benchmarks!E$5,2,IF(W793&lt;Benchmarks!F$5,3,IF(W793&lt;Benchmarks!G$5,4,IF(W793&lt;Benchmarks!H$5,5,6))))))</f>
        <v>3</v>
      </c>
      <c r="Y793" s="62">
        <v>0.94525547450000003</v>
      </c>
      <c r="Z793" s="46">
        <f t="shared" si="123"/>
        <v>2.8357664235</v>
      </c>
      <c r="AA793" s="60">
        <v>3.5950000000000002</v>
      </c>
      <c r="AB793" s="44">
        <f>IF(AA793&lt;Benchmarks!C$6,0,IF(AA793&lt;Benchmarks!D$6,1,IF(AA793&lt;Benchmarks!E$6,2,IF(AA793&lt;Benchmarks!F$6,3,IF(AA793&lt;Benchmarks!G$6,4,IF(AA793&lt;Benchmarks!H$6,5,6))))))</f>
        <v>2</v>
      </c>
      <c r="AC793" s="62">
        <v>0.87179487180000004</v>
      </c>
      <c r="AD793" s="46">
        <f t="shared" si="124"/>
        <v>1.7435897436000001</v>
      </c>
      <c r="AE793" s="46">
        <f t="shared" si="125"/>
        <v>14.0903050723</v>
      </c>
      <c r="AF793" s="58">
        <v>30</v>
      </c>
      <c r="AG793" s="48">
        <f t="shared" si="126"/>
        <v>0.4696768357433333</v>
      </c>
      <c r="AH793" s="171"/>
      <c r="AI793" s="58">
        <v>1</v>
      </c>
      <c r="AJ793" s="58">
        <v>122</v>
      </c>
      <c r="AK793" s="58">
        <v>0</v>
      </c>
      <c r="AL793" s="111"/>
      <c r="AM793" s="58">
        <v>1</v>
      </c>
      <c r="AN793" s="171"/>
      <c r="AO793" s="58">
        <v>1</v>
      </c>
      <c r="AP793" s="58">
        <v>162</v>
      </c>
      <c r="AQ793" s="58">
        <v>0</v>
      </c>
      <c r="AR793" s="111"/>
      <c r="AS793" s="58">
        <v>1</v>
      </c>
      <c r="AT793" s="111"/>
      <c r="AU793" s="171"/>
      <c r="AV793" s="58">
        <v>2</v>
      </c>
      <c r="AW793" s="58">
        <v>0</v>
      </c>
      <c r="AX793" s="58">
        <v>2</v>
      </c>
      <c r="AY793" s="171"/>
      <c r="AZ793" s="58">
        <v>1</v>
      </c>
      <c r="BA793" s="58">
        <v>39</v>
      </c>
      <c r="BB793" s="58">
        <v>0</v>
      </c>
      <c r="BC793" s="111"/>
      <c r="BD793" s="58">
        <v>1</v>
      </c>
      <c r="BE793" s="111"/>
      <c r="BF793" s="171"/>
      <c r="BG793" s="58">
        <v>2</v>
      </c>
      <c r="BH793" s="58">
        <v>0</v>
      </c>
      <c r="BI793" s="58">
        <v>2</v>
      </c>
      <c r="BJ793" s="58">
        <v>2</v>
      </c>
      <c r="BK793" s="61">
        <v>0</v>
      </c>
      <c r="BL793" s="61">
        <v>0</v>
      </c>
      <c r="BM793" s="61">
        <v>160</v>
      </c>
      <c r="BN793" s="64">
        <v>0</v>
      </c>
      <c r="BO793" s="63">
        <v>0</v>
      </c>
      <c r="BP793" s="58">
        <v>0</v>
      </c>
      <c r="BQ793" s="61">
        <v>0</v>
      </c>
      <c r="BR793" s="61">
        <v>0</v>
      </c>
      <c r="BS793" s="61">
        <v>183</v>
      </c>
      <c r="BT793" s="64">
        <v>0</v>
      </c>
      <c r="BU793" s="63">
        <v>0</v>
      </c>
      <c r="BV793" s="64">
        <v>0</v>
      </c>
      <c r="BW793" s="112"/>
      <c r="BX793" s="172"/>
      <c r="BY793" s="64">
        <v>6</v>
      </c>
      <c r="BZ793" s="64">
        <v>0</v>
      </c>
      <c r="CA793" s="64">
        <v>6</v>
      </c>
      <c r="CB793" s="177"/>
      <c r="CC793" s="61">
        <v>1</v>
      </c>
      <c r="CD793" s="61">
        <v>131</v>
      </c>
      <c r="CE793" s="64">
        <v>0</v>
      </c>
      <c r="CF793" s="112"/>
      <c r="CG793" s="58">
        <v>1</v>
      </c>
      <c r="CH793" s="171"/>
      <c r="CI793" s="58">
        <v>1</v>
      </c>
      <c r="CJ793" s="58">
        <v>164</v>
      </c>
      <c r="CK793" s="58">
        <v>0</v>
      </c>
      <c r="CL793" s="112"/>
      <c r="CM793" s="58">
        <v>1</v>
      </c>
      <c r="CN793" s="63">
        <v>2.4320636725</v>
      </c>
      <c r="CO793" s="58">
        <v>0</v>
      </c>
      <c r="CP793" s="58">
        <v>5</v>
      </c>
      <c r="CQ793" s="58">
        <v>5</v>
      </c>
      <c r="CR793" s="58">
        <v>5</v>
      </c>
      <c r="CS793" s="64">
        <v>13</v>
      </c>
      <c r="CT793" s="64">
        <v>17</v>
      </c>
      <c r="CU793" s="63">
        <v>0.76470588240000004</v>
      </c>
      <c r="CV793" s="62">
        <v>0.96791443850000003</v>
      </c>
      <c r="CW793" s="62">
        <v>0.76470588240000004</v>
      </c>
      <c r="CX793" s="46">
        <f t="shared" si="127"/>
        <v>12.3290169382625</v>
      </c>
      <c r="CY793" s="60">
        <v>0</v>
      </c>
      <c r="CZ793" s="60">
        <v>0</v>
      </c>
      <c r="DA793" s="46">
        <f t="shared" si="128"/>
        <v>15.294117648</v>
      </c>
      <c r="DB793" s="60">
        <v>0</v>
      </c>
      <c r="DC793" s="60">
        <v>0</v>
      </c>
      <c r="DD793" s="66">
        <v>0</v>
      </c>
      <c r="DE793" s="49">
        <f t="shared" si="129"/>
        <v>0.59725696402729733</v>
      </c>
    </row>
    <row r="794" spans="1:109" x14ac:dyDescent="0.45">
      <c r="A794" s="56" t="s">
        <v>4116</v>
      </c>
      <c r="B794" s="57" t="s">
        <v>4117</v>
      </c>
      <c r="C794" s="56" t="s">
        <v>4118</v>
      </c>
      <c r="D794" s="56" t="s">
        <v>4119</v>
      </c>
      <c r="E794" s="56" t="s">
        <v>4120</v>
      </c>
      <c r="F794" s="56" t="s">
        <v>3322</v>
      </c>
      <c r="G794" s="56" t="s">
        <v>3323</v>
      </c>
      <c r="H794" s="56" t="s">
        <v>142</v>
      </c>
      <c r="I794" s="58">
        <v>0</v>
      </c>
      <c r="J794" s="59">
        <v>99</v>
      </c>
      <c r="K794" s="60">
        <v>1.5509999999999999</v>
      </c>
      <c r="L794" s="47">
        <f>IF(K794&lt;Benchmarks!C$9,0,IF(K794&lt;Benchmarks!D$9,1,IF(K794&lt;Benchmarks!E$9,2,IF(K794&lt;Benchmarks!F$9,3,IF(K794&lt;Benchmarks!G$9,4,IF(K794&lt;Benchmarks!H$9,5,6))))))</f>
        <v>0</v>
      </c>
      <c r="M794" s="62">
        <v>0.4051094891</v>
      </c>
      <c r="N794" s="46">
        <f t="shared" si="120"/>
        <v>0</v>
      </c>
      <c r="O794" s="60">
        <v>1.1639999999999999</v>
      </c>
      <c r="P794" s="47">
        <f>IF(O794&lt;Benchmarks!C$8,0,IF(O794&lt;Benchmarks!D$8,1,IF(O794&lt;Benchmarks!E$8,2,IF(O794&lt;Benchmarks!F$8,3,IF(O794&lt;Benchmarks!G$8,4,IF(O794&lt;Benchmarks!H$8,5,6))))))</f>
        <v>3</v>
      </c>
      <c r="Q794" s="62">
        <v>1</v>
      </c>
      <c r="R794" s="46">
        <f t="shared" si="121"/>
        <v>3</v>
      </c>
      <c r="S794" s="60">
        <v>0.27700000000000002</v>
      </c>
      <c r="T794" s="47">
        <f>IF(S794&lt;Benchmarks!C$7,0,IF(S794&lt;Benchmarks!D$7,1,IF(S794&lt;Benchmarks!E$7,2,IF(S794&lt;Benchmarks!F$7,3,IF(S794&lt;Benchmarks!G$7,4,IF(S794&lt;Benchmarks!H$7,5,6))))))</f>
        <v>0</v>
      </c>
      <c r="U794" s="62">
        <v>1</v>
      </c>
      <c r="V794" s="46">
        <f t="shared" si="122"/>
        <v>0</v>
      </c>
      <c r="W794" s="60">
        <v>2.992</v>
      </c>
      <c r="X794" s="44">
        <f>IF(W794&lt;Benchmarks!C$5,0,IF(W794&lt;Benchmarks!D$5,1,IF(W794&lt;Benchmarks!E$5,2,IF(W794&lt;Benchmarks!F$5,3,IF(W794&lt;Benchmarks!G$5,4,IF(W794&lt;Benchmarks!H$5,5,6))))))</f>
        <v>0</v>
      </c>
      <c r="Y794" s="62">
        <v>0.99270072990000002</v>
      </c>
      <c r="Z794" s="46">
        <f t="shared" si="123"/>
        <v>0</v>
      </c>
      <c r="AA794" s="60">
        <v>2.698</v>
      </c>
      <c r="AB794" s="44">
        <f>IF(AA794&lt;Benchmarks!C$6,0,IF(AA794&lt;Benchmarks!D$6,1,IF(AA794&lt;Benchmarks!E$6,2,IF(AA794&lt;Benchmarks!F$6,3,IF(AA794&lt;Benchmarks!G$6,4,IF(AA794&lt;Benchmarks!H$6,5,6))))))</f>
        <v>0</v>
      </c>
      <c r="AC794" s="62">
        <v>1</v>
      </c>
      <c r="AD794" s="46">
        <f t="shared" si="124"/>
        <v>0</v>
      </c>
      <c r="AE794" s="46">
        <f t="shared" si="125"/>
        <v>3</v>
      </c>
      <c r="AF794" s="58">
        <v>30</v>
      </c>
      <c r="AG794" s="48">
        <f t="shared" si="126"/>
        <v>0.1</v>
      </c>
      <c r="AH794" s="171"/>
      <c r="AI794" s="58">
        <v>1</v>
      </c>
      <c r="AJ794" s="58">
        <v>267</v>
      </c>
      <c r="AK794" s="58">
        <v>0</v>
      </c>
      <c r="AL794" s="111"/>
      <c r="AM794" s="58">
        <v>1</v>
      </c>
      <c r="AN794" s="171"/>
      <c r="AO794" s="58">
        <v>1</v>
      </c>
      <c r="AP794" s="58">
        <v>273</v>
      </c>
      <c r="AQ794" s="58">
        <v>0</v>
      </c>
      <c r="AR794" s="111"/>
      <c r="AS794" s="58">
        <v>1</v>
      </c>
      <c r="AT794" s="111"/>
      <c r="AU794" s="171"/>
      <c r="AV794" s="58">
        <v>5</v>
      </c>
      <c r="AW794" s="58">
        <v>0</v>
      </c>
      <c r="AX794" s="58">
        <v>5</v>
      </c>
      <c r="AY794" s="58">
        <v>0</v>
      </c>
      <c r="AZ794" s="58">
        <v>0</v>
      </c>
      <c r="BA794" s="58">
        <v>69</v>
      </c>
      <c r="BB794" s="58">
        <v>0</v>
      </c>
      <c r="BC794" s="62">
        <v>0</v>
      </c>
      <c r="BD794" s="58">
        <v>0</v>
      </c>
      <c r="BE794" s="111"/>
      <c r="BF794" s="171"/>
      <c r="BG794" s="58">
        <v>6</v>
      </c>
      <c r="BH794" s="58">
        <v>0</v>
      </c>
      <c r="BI794" s="58">
        <v>6</v>
      </c>
      <c r="BJ794" s="58">
        <v>6</v>
      </c>
      <c r="BK794" s="175"/>
      <c r="BL794" s="61">
        <v>1</v>
      </c>
      <c r="BM794" s="61">
        <v>303</v>
      </c>
      <c r="BN794" s="64">
        <v>0</v>
      </c>
      <c r="BO794" s="112"/>
      <c r="BP794" s="58">
        <v>1</v>
      </c>
      <c r="BQ794" s="175"/>
      <c r="BR794" s="61">
        <v>1</v>
      </c>
      <c r="BS794" s="61">
        <v>302</v>
      </c>
      <c r="BT794" s="64">
        <v>0</v>
      </c>
      <c r="BU794" s="112"/>
      <c r="BV794" s="64">
        <v>1</v>
      </c>
      <c r="BW794" s="63">
        <v>0.66565656569999998</v>
      </c>
      <c r="BX794" s="64">
        <v>0</v>
      </c>
      <c r="BY794" s="64">
        <v>5</v>
      </c>
      <c r="BZ794" s="64">
        <v>6</v>
      </c>
      <c r="CA794" s="64">
        <v>6</v>
      </c>
      <c r="CB794" s="65">
        <v>0</v>
      </c>
      <c r="CC794" s="61">
        <v>0</v>
      </c>
      <c r="CD794" s="61">
        <v>238</v>
      </c>
      <c r="CE794" s="64">
        <v>0</v>
      </c>
      <c r="CF794" s="63">
        <v>0</v>
      </c>
      <c r="CG794" s="58">
        <v>0</v>
      </c>
      <c r="CH794" s="171"/>
      <c r="CI794" s="58">
        <v>1</v>
      </c>
      <c r="CJ794" s="58">
        <v>260</v>
      </c>
      <c r="CK794" s="58">
        <v>0</v>
      </c>
      <c r="CL794" s="112"/>
      <c r="CM794" s="58">
        <v>1</v>
      </c>
      <c r="CN794" s="112"/>
      <c r="CO794" s="171"/>
      <c r="CP794" s="58">
        <v>5</v>
      </c>
      <c r="CQ794" s="58">
        <v>0</v>
      </c>
      <c r="CR794" s="58">
        <v>5</v>
      </c>
      <c r="CS794" s="64">
        <v>17</v>
      </c>
      <c r="CT794" s="64">
        <v>17</v>
      </c>
      <c r="CU794" s="63">
        <v>1</v>
      </c>
      <c r="CV794" s="62">
        <v>0.95222929940000001</v>
      </c>
      <c r="CW794" s="62">
        <v>1</v>
      </c>
      <c r="CX794" s="46">
        <f t="shared" si="127"/>
        <v>2.625</v>
      </c>
      <c r="CY794" s="60">
        <v>0</v>
      </c>
      <c r="CZ794" s="60">
        <v>0</v>
      </c>
      <c r="DA794" s="46">
        <f t="shared" si="128"/>
        <v>20</v>
      </c>
      <c r="DB794" s="60">
        <v>0</v>
      </c>
      <c r="DC794" s="60">
        <v>0</v>
      </c>
      <c r="DD794" s="66">
        <v>0</v>
      </c>
      <c r="DE794" s="49">
        <f t="shared" si="129"/>
        <v>0.48918918918918919</v>
      </c>
    </row>
    <row r="795" spans="1:109" x14ac:dyDescent="0.45">
      <c r="A795" s="56" t="s">
        <v>4121</v>
      </c>
      <c r="B795" s="57" t="s">
        <v>4122</v>
      </c>
      <c r="C795" s="56" t="s">
        <v>4123</v>
      </c>
      <c r="D795" s="56" t="s">
        <v>4124</v>
      </c>
      <c r="E795" s="56" t="s">
        <v>4125</v>
      </c>
      <c r="F795" s="56" t="s">
        <v>3322</v>
      </c>
      <c r="G795" s="56" t="s">
        <v>3323</v>
      </c>
      <c r="H795" s="56" t="s">
        <v>142</v>
      </c>
      <c r="I795" s="58">
        <v>0</v>
      </c>
      <c r="J795" s="59">
        <v>99</v>
      </c>
      <c r="K795" s="60">
        <v>1.706</v>
      </c>
      <c r="L795" s="47">
        <f>IF(K795&lt;Benchmarks!C$9,0,IF(K795&lt;Benchmarks!D$9,1,IF(K795&lt;Benchmarks!E$9,2,IF(K795&lt;Benchmarks!F$9,3,IF(K795&lt;Benchmarks!G$9,4,IF(K795&lt;Benchmarks!H$9,5,6))))))</f>
        <v>0</v>
      </c>
      <c r="M795" s="62">
        <v>0.90145985399999995</v>
      </c>
      <c r="N795" s="46">
        <f t="shared" si="120"/>
        <v>0</v>
      </c>
      <c r="O795" s="60">
        <v>1.335</v>
      </c>
      <c r="P795" s="47">
        <f>IF(O795&lt;Benchmarks!C$8,0,IF(O795&lt;Benchmarks!D$8,1,IF(O795&lt;Benchmarks!E$8,2,IF(O795&lt;Benchmarks!F$8,3,IF(O795&lt;Benchmarks!G$8,4,IF(O795&lt;Benchmarks!H$8,5,6))))))</f>
        <v>5</v>
      </c>
      <c r="Q795" s="62">
        <v>1</v>
      </c>
      <c r="R795" s="46">
        <f t="shared" si="121"/>
        <v>5</v>
      </c>
      <c r="S795" s="60">
        <v>0.48099999999999998</v>
      </c>
      <c r="T795" s="47">
        <f>IF(S795&lt;Benchmarks!C$7,0,IF(S795&lt;Benchmarks!D$7,1,IF(S795&lt;Benchmarks!E$7,2,IF(S795&lt;Benchmarks!F$7,3,IF(S795&lt;Benchmarks!G$7,4,IF(S795&lt;Benchmarks!H$7,5,6))))))</f>
        <v>4</v>
      </c>
      <c r="U795" s="62">
        <v>1</v>
      </c>
      <c r="V795" s="46">
        <f t="shared" si="122"/>
        <v>4</v>
      </c>
      <c r="W795" s="60">
        <v>3.5209999999999999</v>
      </c>
      <c r="X795" s="44">
        <f>IF(W795&lt;Benchmarks!C$5,0,IF(W795&lt;Benchmarks!D$5,1,IF(W795&lt;Benchmarks!E$5,2,IF(W795&lt;Benchmarks!F$5,3,IF(W795&lt;Benchmarks!G$5,4,IF(W795&lt;Benchmarks!H$5,5,6))))))</f>
        <v>0</v>
      </c>
      <c r="Y795" s="62">
        <v>1</v>
      </c>
      <c r="Z795" s="46">
        <f t="shared" si="123"/>
        <v>0</v>
      </c>
      <c r="AA795" s="60">
        <v>3.1509999999999998</v>
      </c>
      <c r="AB795" s="44">
        <f>IF(AA795&lt;Benchmarks!C$6,0,IF(AA795&lt;Benchmarks!D$6,1,IF(AA795&lt;Benchmarks!E$6,2,IF(AA795&lt;Benchmarks!F$6,3,IF(AA795&lt;Benchmarks!G$6,4,IF(AA795&lt;Benchmarks!H$6,5,6))))))</f>
        <v>0</v>
      </c>
      <c r="AC795" s="62">
        <v>1</v>
      </c>
      <c r="AD795" s="46">
        <f t="shared" si="124"/>
        <v>0</v>
      </c>
      <c r="AE795" s="46">
        <f t="shared" si="125"/>
        <v>9</v>
      </c>
      <c r="AF795" s="58">
        <v>30</v>
      </c>
      <c r="AG795" s="48">
        <f t="shared" si="126"/>
        <v>0.3</v>
      </c>
      <c r="AH795" s="58">
        <v>11</v>
      </c>
      <c r="AI795" s="58">
        <v>0</v>
      </c>
      <c r="AJ795" s="58">
        <v>280</v>
      </c>
      <c r="AK795" s="58">
        <v>0</v>
      </c>
      <c r="AL795" s="62">
        <v>3.9289999999999999E-2</v>
      </c>
      <c r="AM795" s="58">
        <v>0</v>
      </c>
      <c r="AN795" s="171"/>
      <c r="AO795" s="58">
        <v>1</v>
      </c>
      <c r="AP795" s="58">
        <v>272</v>
      </c>
      <c r="AQ795" s="58">
        <v>0</v>
      </c>
      <c r="AR795" s="111"/>
      <c r="AS795" s="58">
        <v>1</v>
      </c>
      <c r="AT795" s="111"/>
      <c r="AU795" s="58">
        <v>2</v>
      </c>
      <c r="AV795" s="58">
        <v>4</v>
      </c>
      <c r="AW795" s="58">
        <v>2</v>
      </c>
      <c r="AX795" s="58">
        <v>4</v>
      </c>
      <c r="AY795" s="171"/>
      <c r="AZ795" s="58">
        <v>1</v>
      </c>
      <c r="BA795" s="58">
        <v>65</v>
      </c>
      <c r="BB795" s="58">
        <v>0</v>
      </c>
      <c r="BC795" s="111"/>
      <c r="BD795" s="58">
        <v>1</v>
      </c>
      <c r="BE795" s="111"/>
      <c r="BF795" s="58">
        <v>2</v>
      </c>
      <c r="BG795" s="58">
        <v>4</v>
      </c>
      <c r="BH795" s="58">
        <v>3</v>
      </c>
      <c r="BI795" s="58">
        <v>4</v>
      </c>
      <c r="BJ795" s="58">
        <v>4</v>
      </c>
      <c r="BK795" s="175"/>
      <c r="BL795" s="61">
        <v>1</v>
      </c>
      <c r="BM795" s="61">
        <v>302</v>
      </c>
      <c r="BN795" s="64">
        <v>0</v>
      </c>
      <c r="BO795" s="112"/>
      <c r="BP795" s="58">
        <v>1</v>
      </c>
      <c r="BQ795" s="61">
        <v>0</v>
      </c>
      <c r="BR795" s="61">
        <v>0</v>
      </c>
      <c r="BS795" s="61">
        <v>281</v>
      </c>
      <c r="BT795" s="64">
        <v>0</v>
      </c>
      <c r="BU795" s="63">
        <v>0</v>
      </c>
      <c r="BV795" s="64">
        <v>0</v>
      </c>
      <c r="BW795" s="112"/>
      <c r="BX795" s="64">
        <v>2</v>
      </c>
      <c r="BY795" s="64">
        <v>6</v>
      </c>
      <c r="BZ795" s="64">
        <v>6</v>
      </c>
      <c r="CA795" s="64">
        <v>6</v>
      </c>
      <c r="CB795" s="177"/>
      <c r="CC795" s="61">
        <v>1</v>
      </c>
      <c r="CD795" s="61">
        <v>266</v>
      </c>
      <c r="CE795" s="64">
        <v>0</v>
      </c>
      <c r="CF795" s="112"/>
      <c r="CG795" s="58">
        <v>1</v>
      </c>
      <c r="CH795" s="171"/>
      <c r="CI795" s="58">
        <v>1</v>
      </c>
      <c r="CJ795" s="58">
        <v>254</v>
      </c>
      <c r="CK795" s="58">
        <v>0</v>
      </c>
      <c r="CL795" s="112"/>
      <c r="CM795" s="58">
        <v>1</v>
      </c>
      <c r="CN795" s="112"/>
      <c r="CO795" s="171"/>
      <c r="CP795" s="58">
        <v>5</v>
      </c>
      <c r="CQ795" s="58">
        <v>0</v>
      </c>
      <c r="CR795" s="58">
        <v>5</v>
      </c>
      <c r="CS795" s="64">
        <v>15</v>
      </c>
      <c r="CT795" s="64">
        <v>17</v>
      </c>
      <c r="CU795" s="63">
        <v>0.88235294119999996</v>
      </c>
      <c r="CV795" s="62">
        <v>0.96853146850000005</v>
      </c>
      <c r="CW795" s="62">
        <v>0.88235294119999996</v>
      </c>
      <c r="CX795" s="46">
        <f t="shared" si="127"/>
        <v>7.875</v>
      </c>
      <c r="CY795" s="60">
        <v>0</v>
      </c>
      <c r="CZ795" s="60">
        <v>0</v>
      </c>
      <c r="DA795" s="46">
        <f t="shared" si="128"/>
        <v>17.647058823999998</v>
      </c>
      <c r="DB795" s="60">
        <v>0</v>
      </c>
      <c r="DC795" s="60">
        <v>0</v>
      </c>
      <c r="DD795" s="66">
        <v>0</v>
      </c>
      <c r="DE795" s="49">
        <f t="shared" si="129"/>
        <v>0.55182829889729723</v>
      </c>
    </row>
    <row r="796" spans="1:109" x14ac:dyDescent="0.45">
      <c r="A796" s="56" t="s">
        <v>4126</v>
      </c>
      <c r="B796" s="57" t="s">
        <v>4127</v>
      </c>
      <c r="C796" s="56" t="s">
        <v>4128</v>
      </c>
      <c r="D796" s="56" t="s">
        <v>4129</v>
      </c>
      <c r="E796" s="56" t="s">
        <v>4130</v>
      </c>
      <c r="F796" s="56" t="s">
        <v>3322</v>
      </c>
      <c r="G796" s="56" t="s">
        <v>3323</v>
      </c>
      <c r="H796" s="56" t="s">
        <v>142</v>
      </c>
      <c r="I796" s="58">
        <v>0</v>
      </c>
      <c r="J796" s="59">
        <v>99</v>
      </c>
      <c r="K796" s="60">
        <v>2.6520000000000001</v>
      </c>
      <c r="L796" s="47">
        <f>IF(K796&lt;Benchmarks!C$9,0,IF(K796&lt;Benchmarks!D$9,1,IF(K796&lt;Benchmarks!E$9,2,IF(K796&lt;Benchmarks!F$9,3,IF(K796&lt;Benchmarks!G$9,4,IF(K796&lt;Benchmarks!H$9,5,6))))))</f>
        <v>4</v>
      </c>
      <c r="M796" s="62">
        <v>0.97810218979999997</v>
      </c>
      <c r="N796" s="46">
        <f t="shared" si="120"/>
        <v>3.9124087591999999</v>
      </c>
      <c r="O796" s="60">
        <v>0.93300000000000005</v>
      </c>
      <c r="P796" s="47">
        <f>IF(O796&lt;Benchmarks!C$8,0,IF(O796&lt;Benchmarks!D$8,1,IF(O796&lt;Benchmarks!E$8,2,IF(O796&lt;Benchmarks!F$8,3,IF(O796&lt;Benchmarks!G$8,4,IF(O796&lt;Benchmarks!H$8,5,6))))))</f>
        <v>0</v>
      </c>
      <c r="Q796" s="62">
        <v>1</v>
      </c>
      <c r="R796" s="46">
        <f t="shared" si="121"/>
        <v>0</v>
      </c>
      <c r="S796" s="60">
        <v>0.32200000000000001</v>
      </c>
      <c r="T796" s="47">
        <f>IF(S796&lt;Benchmarks!C$7,0,IF(S796&lt;Benchmarks!D$7,1,IF(S796&lt;Benchmarks!E$7,2,IF(S796&lt;Benchmarks!F$7,3,IF(S796&lt;Benchmarks!G$7,4,IF(S796&lt;Benchmarks!H$7,5,6))))))</f>
        <v>1</v>
      </c>
      <c r="U796" s="62">
        <v>1</v>
      </c>
      <c r="V796" s="46">
        <f t="shared" si="122"/>
        <v>1</v>
      </c>
      <c r="W796" s="60">
        <v>3.9060000000000001</v>
      </c>
      <c r="X796" s="44">
        <f>IF(W796&lt;Benchmarks!C$5,0,IF(W796&lt;Benchmarks!D$5,1,IF(W796&lt;Benchmarks!E$5,2,IF(W796&lt;Benchmarks!F$5,3,IF(W796&lt;Benchmarks!G$5,4,IF(W796&lt;Benchmarks!H$5,5,6))))))</f>
        <v>2</v>
      </c>
      <c r="Y796" s="62">
        <v>0.90145985399999995</v>
      </c>
      <c r="Z796" s="46">
        <f t="shared" si="123"/>
        <v>1.8029197079999999</v>
      </c>
      <c r="AA796" s="60">
        <v>3.6659999999999999</v>
      </c>
      <c r="AB796" s="44">
        <f>IF(AA796&lt;Benchmarks!C$6,0,IF(AA796&lt;Benchmarks!D$6,1,IF(AA796&lt;Benchmarks!E$6,2,IF(AA796&lt;Benchmarks!F$6,3,IF(AA796&lt;Benchmarks!G$6,4,IF(AA796&lt;Benchmarks!H$6,5,6))))))</f>
        <v>3</v>
      </c>
      <c r="AC796" s="62">
        <v>0.78205128209999997</v>
      </c>
      <c r="AD796" s="46">
        <f t="shared" si="124"/>
        <v>2.3461538463</v>
      </c>
      <c r="AE796" s="46">
        <f t="shared" si="125"/>
        <v>9.0614823135000009</v>
      </c>
      <c r="AF796" s="58">
        <v>30</v>
      </c>
      <c r="AG796" s="48">
        <f t="shared" si="126"/>
        <v>0.30204941045000006</v>
      </c>
      <c r="AH796" s="58">
        <v>0</v>
      </c>
      <c r="AI796" s="58">
        <v>0</v>
      </c>
      <c r="AJ796" s="58">
        <v>276</v>
      </c>
      <c r="AK796" s="58">
        <v>0</v>
      </c>
      <c r="AL796" s="62">
        <v>0</v>
      </c>
      <c r="AM796" s="58">
        <v>0</v>
      </c>
      <c r="AN796" s="58">
        <v>0</v>
      </c>
      <c r="AO796" s="58">
        <v>0</v>
      </c>
      <c r="AP796" s="58">
        <v>266</v>
      </c>
      <c r="AQ796" s="58">
        <v>0</v>
      </c>
      <c r="AR796" s="62">
        <v>0</v>
      </c>
      <c r="AS796" s="58">
        <v>0</v>
      </c>
      <c r="AT796" s="111"/>
      <c r="AU796" s="171"/>
      <c r="AV796" s="58">
        <v>6</v>
      </c>
      <c r="AW796" s="58">
        <v>0</v>
      </c>
      <c r="AX796" s="58">
        <v>6</v>
      </c>
      <c r="AY796" s="58">
        <v>0</v>
      </c>
      <c r="AZ796" s="58">
        <v>0</v>
      </c>
      <c r="BA796" s="58">
        <v>66</v>
      </c>
      <c r="BB796" s="58">
        <v>0</v>
      </c>
      <c r="BC796" s="62">
        <v>0</v>
      </c>
      <c r="BD796" s="58">
        <v>0</v>
      </c>
      <c r="BE796" s="111"/>
      <c r="BF796" s="171"/>
      <c r="BG796" s="58">
        <v>6</v>
      </c>
      <c r="BH796" s="58">
        <v>0</v>
      </c>
      <c r="BI796" s="58">
        <v>6</v>
      </c>
      <c r="BJ796" s="58">
        <v>6</v>
      </c>
      <c r="BK796" s="175"/>
      <c r="BL796" s="61">
        <v>1</v>
      </c>
      <c r="BM796" s="61">
        <v>341</v>
      </c>
      <c r="BN796" s="64">
        <v>0</v>
      </c>
      <c r="BO796" s="112"/>
      <c r="BP796" s="58">
        <v>1</v>
      </c>
      <c r="BQ796" s="61">
        <v>0</v>
      </c>
      <c r="BR796" s="61">
        <v>0</v>
      </c>
      <c r="BS796" s="61">
        <v>328</v>
      </c>
      <c r="BT796" s="64">
        <v>0</v>
      </c>
      <c r="BU796" s="63">
        <v>0</v>
      </c>
      <c r="BV796" s="64">
        <v>0</v>
      </c>
      <c r="BW796" s="112"/>
      <c r="BX796" s="64">
        <v>2</v>
      </c>
      <c r="BY796" s="64">
        <v>6</v>
      </c>
      <c r="BZ796" s="64">
        <v>6</v>
      </c>
      <c r="CA796" s="64">
        <v>6</v>
      </c>
      <c r="CB796" s="65">
        <v>0</v>
      </c>
      <c r="CC796" s="61">
        <v>0</v>
      </c>
      <c r="CD796" s="61">
        <v>46</v>
      </c>
      <c r="CE796" s="64">
        <v>0</v>
      </c>
      <c r="CF796" s="63">
        <v>0</v>
      </c>
      <c r="CG796" s="58">
        <v>0</v>
      </c>
      <c r="CH796" s="58">
        <v>93</v>
      </c>
      <c r="CI796" s="58">
        <v>0</v>
      </c>
      <c r="CJ796" s="58">
        <v>142</v>
      </c>
      <c r="CK796" s="58">
        <v>0</v>
      </c>
      <c r="CL796" s="63">
        <v>0.65493000000000001</v>
      </c>
      <c r="CM796" s="58">
        <v>0</v>
      </c>
      <c r="CN796" s="112"/>
      <c r="CO796" s="171"/>
      <c r="CP796" s="58">
        <v>0</v>
      </c>
      <c r="CQ796" s="58">
        <v>0</v>
      </c>
      <c r="CR796" s="58">
        <v>0</v>
      </c>
      <c r="CS796" s="64">
        <v>12</v>
      </c>
      <c r="CT796" s="64">
        <v>17</v>
      </c>
      <c r="CU796" s="63">
        <v>0.70588235290000001</v>
      </c>
      <c r="CV796" s="62">
        <v>0.96439169140000003</v>
      </c>
      <c r="CW796" s="62">
        <v>0.70588235290000001</v>
      </c>
      <c r="CX796" s="46">
        <f t="shared" si="127"/>
        <v>7.9287970243125017</v>
      </c>
      <c r="CY796" s="60">
        <v>0</v>
      </c>
      <c r="CZ796" s="60">
        <v>0</v>
      </c>
      <c r="DA796" s="46">
        <f t="shared" si="128"/>
        <v>14.117647057999999</v>
      </c>
      <c r="DB796" s="60">
        <v>0</v>
      </c>
      <c r="DC796" s="60">
        <v>0</v>
      </c>
      <c r="DD796" s="66">
        <v>0</v>
      </c>
      <c r="DE796" s="49">
        <f t="shared" si="129"/>
        <v>0.47667987205000001</v>
      </c>
    </row>
    <row r="797" spans="1:109" x14ac:dyDescent="0.45">
      <c r="A797" s="56" t="s">
        <v>4131</v>
      </c>
      <c r="B797" s="57" t="s">
        <v>4132</v>
      </c>
      <c r="C797" s="56" t="s">
        <v>4133</v>
      </c>
      <c r="D797" s="56" t="s">
        <v>4134</v>
      </c>
      <c r="E797" s="56" t="s">
        <v>4135</v>
      </c>
      <c r="F797" s="56" t="s">
        <v>3322</v>
      </c>
      <c r="G797" s="56" t="s">
        <v>3323</v>
      </c>
      <c r="H797" s="56" t="s">
        <v>142</v>
      </c>
      <c r="I797" s="58">
        <v>0</v>
      </c>
      <c r="J797" s="59">
        <v>104</v>
      </c>
      <c r="K797" s="60">
        <v>1.4450000000000001</v>
      </c>
      <c r="L797" s="47">
        <f>IF(K797&lt;Benchmarks!C$9,0,IF(K797&lt;Benchmarks!D$9,1,IF(K797&lt;Benchmarks!E$9,2,IF(K797&lt;Benchmarks!F$9,3,IF(K797&lt;Benchmarks!G$9,4,IF(K797&lt;Benchmarks!H$9,5,6))))))</f>
        <v>0</v>
      </c>
      <c r="M797" s="62">
        <v>0.48175182480000001</v>
      </c>
      <c r="N797" s="46">
        <f t="shared" si="120"/>
        <v>0</v>
      </c>
      <c r="O797" s="60">
        <v>1.361</v>
      </c>
      <c r="P797" s="47">
        <f>IF(O797&lt;Benchmarks!C$8,0,IF(O797&lt;Benchmarks!D$8,1,IF(O797&lt;Benchmarks!E$8,2,IF(O797&lt;Benchmarks!F$8,3,IF(O797&lt;Benchmarks!G$8,4,IF(O797&lt;Benchmarks!H$8,5,6))))))</f>
        <v>5</v>
      </c>
      <c r="Q797" s="62">
        <v>1</v>
      </c>
      <c r="R797" s="46">
        <f t="shared" si="121"/>
        <v>5</v>
      </c>
      <c r="S797" s="60">
        <v>0.35499999999999998</v>
      </c>
      <c r="T797" s="47">
        <f>IF(S797&lt;Benchmarks!C$7,0,IF(S797&lt;Benchmarks!D$7,1,IF(S797&lt;Benchmarks!E$7,2,IF(S797&lt;Benchmarks!F$7,3,IF(S797&lt;Benchmarks!G$7,4,IF(S797&lt;Benchmarks!H$7,5,6))))))</f>
        <v>1</v>
      </c>
      <c r="U797" s="62">
        <v>1</v>
      </c>
      <c r="V797" s="46">
        <f t="shared" si="122"/>
        <v>1</v>
      </c>
      <c r="W797" s="60">
        <v>3.1619999999999999</v>
      </c>
      <c r="X797" s="44">
        <f>IF(W797&lt;Benchmarks!C$5,0,IF(W797&lt;Benchmarks!D$5,1,IF(W797&lt;Benchmarks!E$5,2,IF(W797&lt;Benchmarks!F$5,3,IF(W797&lt;Benchmarks!G$5,4,IF(W797&lt;Benchmarks!H$5,5,6))))))</f>
        <v>0</v>
      </c>
      <c r="Y797" s="62">
        <v>1</v>
      </c>
      <c r="Z797" s="46">
        <f t="shared" si="123"/>
        <v>0</v>
      </c>
      <c r="AA797" s="60">
        <v>2.8839999999999999</v>
      </c>
      <c r="AB797" s="44">
        <f>IF(AA797&lt;Benchmarks!C$6,0,IF(AA797&lt;Benchmarks!D$6,1,IF(AA797&lt;Benchmarks!E$6,2,IF(AA797&lt;Benchmarks!F$6,3,IF(AA797&lt;Benchmarks!G$6,4,IF(AA797&lt;Benchmarks!H$6,5,6))))))</f>
        <v>0</v>
      </c>
      <c r="AC797" s="62">
        <v>1</v>
      </c>
      <c r="AD797" s="46">
        <f t="shared" si="124"/>
        <v>0</v>
      </c>
      <c r="AE797" s="46">
        <f t="shared" si="125"/>
        <v>6</v>
      </c>
      <c r="AF797" s="58">
        <v>30</v>
      </c>
      <c r="AG797" s="48">
        <f t="shared" si="126"/>
        <v>0.2</v>
      </c>
      <c r="AH797" s="58">
        <v>14</v>
      </c>
      <c r="AI797" s="58">
        <v>0</v>
      </c>
      <c r="AJ797" s="58">
        <v>297</v>
      </c>
      <c r="AK797" s="58">
        <v>0</v>
      </c>
      <c r="AL797" s="62">
        <v>4.7140000000000001E-2</v>
      </c>
      <c r="AM797" s="58">
        <v>0</v>
      </c>
      <c r="AN797" s="58">
        <v>19</v>
      </c>
      <c r="AO797" s="58">
        <v>0</v>
      </c>
      <c r="AP797" s="58">
        <v>315</v>
      </c>
      <c r="AQ797" s="58">
        <v>0</v>
      </c>
      <c r="AR797" s="62">
        <v>6.0319999999999999E-2</v>
      </c>
      <c r="AS797" s="58">
        <v>0</v>
      </c>
      <c r="AT797" s="111"/>
      <c r="AU797" s="171"/>
      <c r="AV797" s="58">
        <v>1</v>
      </c>
      <c r="AW797" s="58">
        <v>0</v>
      </c>
      <c r="AX797" s="58">
        <v>1</v>
      </c>
      <c r="AY797" s="171"/>
      <c r="AZ797" s="58">
        <v>1</v>
      </c>
      <c r="BA797" s="58">
        <v>75</v>
      </c>
      <c r="BB797" s="58">
        <v>0</v>
      </c>
      <c r="BC797" s="111"/>
      <c r="BD797" s="58">
        <v>1</v>
      </c>
      <c r="BE797" s="111"/>
      <c r="BF797" s="171"/>
      <c r="BG797" s="58">
        <v>2</v>
      </c>
      <c r="BH797" s="58">
        <v>0</v>
      </c>
      <c r="BI797" s="58">
        <v>2</v>
      </c>
      <c r="BJ797" s="58">
        <v>2</v>
      </c>
      <c r="BK797" s="61">
        <v>0</v>
      </c>
      <c r="BL797" s="61">
        <v>0</v>
      </c>
      <c r="BM797" s="61">
        <v>321</v>
      </c>
      <c r="BN797" s="64">
        <v>0</v>
      </c>
      <c r="BO797" s="63">
        <v>0</v>
      </c>
      <c r="BP797" s="58">
        <v>0</v>
      </c>
      <c r="BQ797" s="61">
        <v>0</v>
      </c>
      <c r="BR797" s="61">
        <v>0</v>
      </c>
      <c r="BS797" s="61">
        <v>326</v>
      </c>
      <c r="BT797" s="64">
        <v>0</v>
      </c>
      <c r="BU797" s="63">
        <v>0</v>
      </c>
      <c r="BV797" s="64">
        <v>0</v>
      </c>
      <c r="BW797" s="112"/>
      <c r="BX797" s="172"/>
      <c r="BY797" s="64">
        <v>6</v>
      </c>
      <c r="BZ797" s="64">
        <v>0</v>
      </c>
      <c r="CA797" s="64">
        <v>6</v>
      </c>
      <c r="CB797" s="177"/>
      <c r="CC797" s="61">
        <v>1</v>
      </c>
      <c r="CD797" s="61">
        <v>250</v>
      </c>
      <c r="CE797" s="64">
        <v>0</v>
      </c>
      <c r="CF797" s="112"/>
      <c r="CG797" s="58">
        <v>1</v>
      </c>
      <c r="CH797" s="171"/>
      <c r="CI797" s="58">
        <v>1</v>
      </c>
      <c r="CJ797" s="58">
        <v>247</v>
      </c>
      <c r="CK797" s="58">
        <v>0</v>
      </c>
      <c r="CL797" s="112"/>
      <c r="CM797" s="58">
        <v>1</v>
      </c>
      <c r="CN797" s="112"/>
      <c r="CO797" s="171"/>
      <c r="CP797" s="58">
        <v>5</v>
      </c>
      <c r="CQ797" s="58">
        <v>0</v>
      </c>
      <c r="CR797" s="58">
        <v>5</v>
      </c>
      <c r="CS797" s="64">
        <v>13</v>
      </c>
      <c r="CT797" s="64">
        <v>17</v>
      </c>
      <c r="CU797" s="63">
        <v>0.76470588240000004</v>
      </c>
      <c r="CV797" s="62">
        <v>0.96396396399999995</v>
      </c>
      <c r="CW797" s="62">
        <v>0.76470588240000004</v>
      </c>
      <c r="CX797" s="46">
        <f t="shared" si="127"/>
        <v>5.25</v>
      </c>
      <c r="CY797" s="60">
        <v>0</v>
      </c>
      <c r="CZ797" s="60">
        <v>0</v>
      </c>
      <c r="DA797" s="46">
        <f t="shared" si="128"/>
        <v>15.294117648</v>
      </c>
      <c r="DB797" s="60">
        <v>0</v>
      </c>
      <c r="DC797" s="60">
        <v>0</v>
      </c>
      <c r="DD797" s="66">
        <v>0</v>
      </c>
      <c r="DE797" s="49">
        <f t="shared" si="129"/>
        <v>0.44419713833513513</v>
      </c>
    </row>
    <row r="798" spans="1:109" x14ac:dyDescent="0.45">
      <c r="A798" s="56" t="s">
        <v>4136</v>
      </c>
      <c r="B798" s="57" t="s">
        <v>4137</v>
      </c>
      <c r="C798" s="56" t="s">
        <v>4138</v>
      </c>
      <c r="D798" s="56" t="s">
        <v>4139</v>
      </c>
      <c r="E798" s="56" t="s">
        <v>4140</v>
      </c>
      <c r="F798" s="56" t="s">
        <v>3322</v>
      </c>
      <c r="G798" s="56" t="s">
        <v>3323</v>
      </c>
      <c r="H798" s="56" t="s">
        <v>142</v>
      </c>
      <c r="I798" s="58">
        <v>0</v>
      </c>
      <c r="J798" s="59">
        <v>59</v>
      </c>
      <c r="K798" s="60">
        <v>2.5190000000000001</v>
      </c>
      <c r="L798" s="47">
        <f>IF(K798&lt;Benchmarks!C$9,0,IF(K798&lt;Benchmarks!D$9,1,IF(K798&lt;Benchmarks!E$9,2,IF(K798&lt;Benchmarks!F$9,3,IF(K798&lt;Benchmarks!G$9,4,IF(K798&lt;Benchmarks!H$9,5,6))))))</f>
        <v>3</v>
      </c>
      <c r="M798" s="62">
        <v>1</v>
      </c>
      <c r="N798" s="46">
        <f t="shared" si="120"/>
        <v>3</v>
      </c>
      <c r="O798" s="60">
        <v>1.169</v>
      </c>
      <c r="P798" s="47">
        <f>IF(O798&lt;Benchmarks!C$8,0,IF(O798&lt;Benchmarks!D$8,1,IF(O798&lt;Benchmarks!E$8,2,IF(O798&lt;Benchmarks!F$8,3,IF(O798&lt;Benchmarks!G$8,4,IF(O798&lt;Benchmarks!H$8,5,6))))))</f>
        <v>4</v>
      </c>
      <c r="Q798" s="62">
        <v>1</v>
      </c>
      <c r="R798" s="46">
        <f t="shared" si="121"/>
        <v>4</v>
      </c>
      <c r="S798" s="60">
        <v>0.379</v>
      </c>
      <c r="T798" s="47">
        <f>IF(S798&lt;Benchmarks!C$7,0,IF(S798&lt;Benchmarks!D$7,1,IF(S798&lt;Benchmarks!E$7,2,IF(S798&lt;Benchmarks!F$7,3,IF(S798&lt;Benchmarks!G$7,4,IF(S798&lt;Benchmarks!H$7,5,6))))))</f>
        <v>2</v>
      </c>
      <c r="U798" s="62">
        <v>1</v>
      </c>
      <c r="V798" s="46">
        <f t="shared" si="122"/>
        <v>2</v>
      </c>
      <c r="W798" s="60">
        <v>4.0670000000000002</v>
      </c>
      <c r="X798" s="44">
        <f>IF(W798&lt;Benchmarks!C$5,0,IF(W798&lt;Benchmarks!D$5,1,IF(W798&lt;Benchmarks!E$5,2,IF(W798&lt;Benchmarks!F$5,3,IF(W798&lt;Benchmarks!G$5,4,IF(W798&lt;Benchmarks!H$5,5,6))))))</f>
        <v>3</v>
      </c>
      <c r="Y798" s="62">
        <v>1</v>
      </c>
      <c r="Z798" s="46">
        <f t="shared" si="123"/>
        <v>3</v>
      </c>
      <c r="AA798" s="60">
        <v>3.6989999999999998</v>
      </c>
      <c r="AB798" s="44">
        <f>IF(AA798&lt;Benchmarks!C$6,0,IF(AA798&lt;Benchmarks!D$6,1,IF(AA798&lt;Benchmarks!E$6,2,IF(AA798&lt;Benchmarks!F$6,3,IF(AA798&lt;Benchmarks!G$6,4,IF(AA798&lt;Benchmarks!H$6,5,6))))))</f>
        <v>3</v>
      </c>
      <c r="AC798" s="62">
        <v>1</v>
      </c>
      <c r="AD798" s="46">
        <f t="shared" si="124"/>
        <v>3</v>
      </c>
      <c r="AE798" s="46">
        <f t="shared" si="125"/>
        <v>15</v>
      </c>
      <c r="AF798" s="58">
        <v>30</v>
      </c>
      <c r="AG798" s="48">
        <f t="shared" si="126"/>
        <v>0.5</v>
      </c>
      <c r="AH798" s="171"/>
      <c r="AI798" s="58">
        <v>1</v>
      </c>
      <c r="AJ798" s="58">
        <v>160</v>
      </c>
      <c r="AK798" s="58">
        <v>0</v>
      </c>
      <c r="AL798" s="111"/>
      <c r="AM798" s="58">
        <v>1</v>
      </c>
      <c r="AN798" s="58">
        <v>12</v>
      </c>
      <c r="AO798" s="58">
        <v>0</v>
      </c>
      <c r="AP798" s="58">
        <v>151</v>
      </c>
      <c r="AQ798" s="58">
        <v>0</v>
      </c>
      <c r="AR798" s="62">
        <v>7.9469999999999999E-2</v>
      </c>
      <c r="AS798" s="58">
        <v>0</v>
      </c>
      <c r="AT798" s="111"/>
      <c r="AU798" s="171"/>
      <c r="AV798" s="58">
        <v>0</v>
      </c>
      <c r="AW798" s="58">
        <v>0</v>
      </c>
      <c r="AX798" s="58">
        <v>0</v>
      </c>
      <c r="AY798" s="171"/>
      <c r="AZ798" s="58">
        <v>1</v>
      </c>
      <c r="BA798" s="58">
        <v>40</v>
      </c>
      <c r="BB798" s="58">
        <v>0</v>
      </c>
      <c r="BC798" s="111"/>
      <c r="BD798" s="58">
        <v>1</v>
      </c>
      <c r="BE798" s="111"/>
      <c r="BF798" s="171"/>
      <c r="BG798" s="58">
        <v>0</v>
      </c>
      <c r="BH798" s="58">
        <v>0</v>
      </c>
      <c r="BI798" s="58">
        <v>0</v>
      </c>
      <c r="BJ798" s="58">
        <v>0</v>
      </c>
      <c r="BK798" s="175"/>
      <c r="BL798" s="61">
        <v>1</v>
      </c>
      <c r="BM798" s="61">
        <v>181</v>
      </c>
      <c r="BN798" s="64">
        <v>0</v>
      </c>
      <c r="BO798" s="112"/>
      <c r="BP798" s="58">
        <v>1</v>
      </c>
      <c r="BQ798" s="175"/>
      <c r="BR798" s="61">
        <v>1</v>
      </c>
      <c r="BS798" s="61">
        <v>167</v>
      </c>
      <c r="BT798" s="64">
        <v>0</v>
      </c>
      <c r="BU798" s="112"/>
      <c r="BV798" s="64">
        <v>1</v>
      </c>
      <c r="BW798" s="112"/>
      <c r="BX798" s="172"/>
      <c r="BY798" s="64">
        <v>3</v>
      </c>
      <c r="BZ798" s="64">
        <v>0</v>
      </c>
      <c r="CA798" s="64">
        <v>3</v>
      </c>
      <c r="CB798" s="177"/>
      <c r="CC798" s="61">
        <v>1</v>
      </c>
      <c r="CD798" s="61">
        <v>145</v>
      </c>
      <c r="CE798" s="64">
        <v>0</v>
      </c>
      <c r="CF798" s="112"/>
      <c r="CG798" s="58">
        <v>1</v>
      </c>
      <c r="CH798" s="171"/>
      <c r="CI798" s="58">
        <v>1</v>
      </c>
      <c r="CJ798" s="58">
        <v>139</v>
      </c>
      <c r="CK798" s="58">
        <v>0</v>
      </c>
      <c r="CL798" s="112"/>
      <c r="CM798" s="58">
        <v>1</v>
      </c>
      <c r="CN798" s="112"/>
      <c r="CO798" s="171"/>
      <c r="CP798" s="58">
        <v>3</v>
      </c>
      <c r="CQ798" s="58">
        <v>0</v>
      </c>
      <c r="CR798" s="58">
        <v>3</v>
      </c>
      <c r="CS798" s="64">
        <v>6</v>
      </c>
      <c r="CT798" s="64">
        <v>17</v>
      </c>
      <c r="CU798" s="63">
        <v>0.35294117650000001</v>
      </c>
      <c r="CV798" s="62">
        <v>0.94350282490000004</v>
      </c>
      <c r="CW798" s="62">
        <v>0.1764705882</v>
      </c>
      <c r="CX798" s="46">
        <f t="shared" si="127"/>
        <v>13.125</v>
      </c>
      <c r="CY798" s="60">
        <v>0</v>
      </c>
      <c r="CZ798" s="60">
        <v>0</v>
      </c>
      <c r="DA798" s="46">
        <f t="shared" si="128"/>
        <v>3.5294117639999998</v>
      </c>
      <c r="DB798" s="60">
        <v>0</v>
      </c>
      <c r="DC798" s="60">
        <v>0</v>
      </c>
      <c r="DD798" s="66">
        <v>0</v>
      </c>
      <c r="DE798" s="49">
        <f t="shared" si="129"/>
        <v>0.36009538949189185</v>
      </c>
    </row>
    <row r="799" spans="1:109" x14ac:dyDescent="0.45">
      <c r="A799" s="56" t="s">
        <v>4141</v>
      </c>
      <c r="B799" s="57" t="s">
        <v>4142</v>
      </c>
      <c r="C799" s="56" t="s">
        <v>4143</v>
      </c>
      <c r="D799" s="56" t="s">
        <v>4144</v>
      </c>
      <c r="E799" s="56" t="s">
        <v>4145</v>
      </c>
      <c r="F799" s="56" t="s">
        <v>3322</v>
      </c>
      <c r="G799" s="56" t="s">
        <v>3323</v>
      </c>
      <c r="H799" s="56" t="s">
        <v>142</v>
      </c>
      <c r="I799" s="58">
        <v>0</v>
      </c>
      <c r="J799" s="59">
        <v>99</v>
      </c>
      <c r="K799" s="60">
        <v>2.1520000000000001</v>
      </c>
      <c r="L799" s="47">
        <f>IF(K799&lt;Benchmarks!C$9,0,IF(K799&lt;Benchmarks!D$9,1,IF(K799&lt;Benchmarks!E$9,2,IF(K799&lt;Benchmarks!F$9,3,IF(K799&lt;Benchmarks!G$9,4,IF(K799&lt;Benchmarks!H$9,5,6))))))</f>
        <v>0</v>
      </c>
      <c r="M799" s="62">
        <v>0.7737226277</v>
      </c>
      <c r="N799" s="46">
        <f t="shared" si="120"/>
        <v>0</v>
      </c>
      <c r="O799" s="60">
        <v>0.89</v>
      </c>
      <c r="P799" s="47">
        <f>IF(O799&lt;Benchmarks!C$8,0,IF(O799&lt;Benchmarks!D$8,1,IF(O799&lt;Benchmarks!E$8,2,IF(O799&lt;Benchmarks!F$8,3,IF(O799&lt;Benchmarks!G$8,4,IF(O799&lt;Benchmarks!H$8,5,6))))))</f>
        <v>0</v>
      </c>
      <c r="Q799" s="62">
        <v>1</v>
      </c>
      <c r="R799" s="46">
        <f t="shared" si="121"/>
        <v>0</v>
      </c>
      <c r="S799" s="60">
        <v>0.23300000000000001</v>
      </c>
      <c r="T799" s="47">
        <f>IF(S799&lt;Benchmarks!C$7,0,IF(S799&lt;Benchmarks!D$7,1,IF(S799&lt;Benchmarks!E$7,2,IF(S799&lt;Benchmarks!F$7,3,IF(S799&lt;Benchmarks!G$7,4,IF(S799&lt;Benchmarks!H$7,5,6))))))</f>
        <v>0</v>
      </c>
      <c r="U799" s="62">
        <v>1</v>
      </c>
      <c r="V799" s="46">
        <f t="shared" si="122"/>
        <v>0</v>
      </c>
      <c r="W799" s="60">
        <v>3.2749999999999999</v>
      </c>
      <c r="X799" s="44">
        <f>IF(W799&lt;Benchmarks!C$5,0,IF(W799&lt;Benchmarks!D$5,1,IF(W799&lt;Benchmarks!E$5,2,IF(W799&lt;Benchmarks!F$5,3,IF(W799&lt;Benchmarks!G$5,4,IF(W799&lt;Benchmarks!H$5,5,6))))))</f>
        <v>0</v>
      </c>
      <c r="Y799" s="62">
        <v>0.91240875909999997</v>
      </c>
      <c r="Z799" s="46">
        <f t="shared" si="123"/>
        <v>0</v>
      </c>
      <c r="AA799" s="60">
        <v>3.1030000000000002</v>
      </c>
      <c r="AB799" s="44">
        <f>IF(AA799&lt;Benchmarks!C$6,0,IF(AA799&lt;Benchmarks!D$6,1,IF(AA799&lt;Benchmarks!E$6,2,IF(AA799&lt;Benchmarks!F$6,3,IF(AA799&lt;Benchmarks!G$6,4,IF(AA799&lt;Benchmarks!H$6,5,6))))))</f>
        <v>0</v>
      </c>
      <c r="AC799" s="62">
        <v>0.71794871790000003</v>
      </c>
      <c r="AD799" s="46">
        <f t="shared" si="124"/>
        <v>0</v>
      </c>
      <c r="AE799" s="46">
        <f t="shared" si="125"/>
        <v>0</v>
      </c>
      <c r="AF799" s="58">
        <v>30</v>
      </c>
      <c r="AG799" s="48">
        <f t="shared" si="126"/>
        <v>0</v>
      </c>
      <c r="AH799" s="171"/>
      <c r="AI799" s="58">
        <v>1</v>
      </c>
      <c r="AJ799" s="58">
        <v>241</v>
      </c>
      <c r="AK799" s="58">
        <v>0</v>
      </c>
      <c r="AL799" s="111"/>
      <c r="AM799" s="58">
        <v>1</v>
      </c>
      <c r="AN799" s="171"/>
      <c r="AO799" s="58">
        <v>1</v>
      </c>
      <c r="AP799" s="58">
        <v>259</v>
      </c>
      <c r="AQ799" s="58">
        <v>0</v>
      </c>
      <c r="AR799" s="111"/>
      <c r="AS799" s="58">
        <v>1</v>
      </c>
      <c r="AT799" s="62">
        <v>1.3684701493</v>
      </c>
      <c r="AU799" s="58">
        <v>0</v>
      </c>
      <c r="AV799" s="58">
        <v>6</v>
      </c>
      <c r="AW799" s="58">
        <v>6</v>
      </c>
      <c r="AX799" s="58">
        <v>6</v>
      </c>
      <c r="AY799" s="58">
        <v>0</v>
      </c>
      <c r="AZ799" s="58">
        <v>0</v>
      </c>
      <c r="BA799" s="58">
        <v>67</v>
      </c>
      <c r="BB799" s="58">
        <v>0</v>
      </c>
      <c r="BC799" s="62">
        <v>0</v>
      </c>
      <c r="BD799" s="58">
        <v>0</v>
      </c>
      <c r="BE799" s="111"/>
      <c r="BF799" s="58">
        <v>2</v>
      </c>
      <c r="BG799" s="58">
        <v>6</v>
      </c>
      <c r="BH799" s="58">
        <v>6</v>
      </c>
      <c r="BI799" s="58">
        <v>6</v>
      </c>
      <c r="BJ799" s="58">
        <v>6</v>
      </c>
      <c r="BK799" s="61">
        <v>0</v>
      </c>
      <c r="BL799" s="61">
        <v>0</v>
      </c>
      <c r="BM799" s="61">
        <v>260</v>
      </c>
      <c r="BN799" s="64">
        <v>0</v>
      </c>
      <c r="BO799" s="63">
        <v>0</v>
      </c>
      <c r="BP799" s="58">
        <v>0</v>
      </c>
      <c r="BQ799" s="175"/>
      <c r="BR799" s="61">
        <v>1</v>
      </c>
      <c r="BS799" s="61">
        <v>287</v>
      </c>
      <c r="BT799" s="64">
        <v>0</v>
      </c>
      <c r="BU799" s="112"/>
      <c r="BV799" s="64">
        <v>1</v>
      </c>
      <c r="BW799" s="112"/>
      <c r="BX799" s="172"/>
      <c r="BY799" s="64">
        <v>1</v>
      </c>
      <c r="BZ799" s="64">
        <v>0</v>
      </c>
      <c r="CA799" s="64">
        <v>1</v>
      </c>
      <c r="CB799" s="177"/>
      <c r="CC799" s="61">
        <v>1</v>
      </c>
      <c r="CD799" s="61">
        <v>215</v>
      </c>
      <c r="CE799" s="64">
        <v>0</v>
      </c>
      <c r="CF799" s="112"/>
      <c r="CG799" s="58">
        <v>1</v>
      </c>
      <c r="CH799" s="58">
        <v>17</v>
      </c>
      <c r="CI799" s="58">
        <v>0</v>
      </c>
      <c r="CJ799" s="58">
        <v>240</v>
      </c>
      <c r="CK799" s="58">
        <v>0</v>
      </c>
      <c r="CL799" s="63">
        <v>7.0830000000000004E-2</v>
      </c>
      <c r="CM799" s="58">
        <v>0</v>
      </c>
      <c r="CN799" s="112"/>
      <c r="CO799" s="171"/>
      <c r="CP799" s="58">
        <v>3</v>
      </c>
      <c r="CQ799" s="58">
        <v>0</v>
      </c>
      <c r="CR799" s="58">
        <v>3</v>
      </c>
      <c r="CS799" s="64">
        <v>10</v>
      </c>
      <c r="CT799" s="64">
        <v>17</v>
      </c>
      <c r="CU799" s="63">
        <v>0.58823529409999997</v>
      </c>
      <c r="CV799" s="62">
        <v>0.94966442949999996</v>
      </c>
      <c r="CW799" s="62">
        <v>0.29411764709999999</v>
      </c>
      <c r="CX799" s="46">
        <f t="shared" si="127"/>
        <v>0</v>
      </c>
      <c r="CY799" s="60">
        <v>0</v>
      </c>
      <c r="CZ799" s="60">
        <v>0</v>
      </c>
      <c r="DA799" s="46">
        <f t="shared" si="128"/>
        <v>5.8823529419999998</v>
      </c>
      <c r="DB799" s="60">
        <v>0</v>
      </c>
      <c r="DC799" s="60">
        <v>0</v>
      </c>
      <c r="DD799" s="66">
        <v>0</v>
      </c>
      <c r="DE799" s="49">
        <f t="shared" si="129"/>
        <v>0.12718600955675674</v>
      </c>
    </row>
    <row r="800" spans="1:109" x14ac:dyDescent="0.45">
      <c r="A800" s="56" t="s">
        <v>4146</v>
      </c>
      <c r="B800" s="57" t="s">
        <v>4147</v>
      </c>
      <c r="C800" s="56" t="s">
        <v>4148</v>
      </c>
      <c r="D800" s="56" t="s">
        <v>4149</v>
      </c>
      <c r="E800" s="56" t="s">
        <v>4150</v>
      </c>
      <c r="F800" s="56" t="s">
        <v>3322</v>
      </c>
      <c r="G800" s="56" t="s">
        <v>3640</v>
      </c>
      <c r="H800" s="56" t="s">
        <v>142</v>
      </c>
      <c r="I800" s="58">
        <v>0</v>
      </c>
      <c r="J800" s="59">
        <v>200</v>
      </c>
      <c r="K800" s="60">
        <v>2.0329999999999999</v>
      </c>
      <c r="L800" s="47">
        <f>IF(K800&lt;Benchmarks!C$9,0,IF(K800&lt;Benchmarks!D$9,1,IF(K800&lt;Benchmarks!E$9,2,IF(K800&lt;Benchmarks!F$9,3,IF(K800&lt;Benchmarks!G$9,4,IF(K800&lt;Benchmarks!H$9,5,6))))))</f>
        <v>0</v>
      </c>
      <c r="M800" s="62">
        <v>0.60948905109999996</v>
      </c>
      <c r="N800" s="46">
        <f t="shared" si="120"/>
        <v>0</v>
      </c>
      <c r="O800" s="60">
        <v>1.091</v>
      </c>
      <c r="P800" s="47">
        <f>IF(O800&lt;Benchmarks!C$8,0,IF(O800&lt;Benchmarks!D$8,1,IF(O800&lt;Benchmarks!E$8,2,IF(O800&lt;Benchmarks!F$8,3,IF(O800&lt;Benchmarks!G$8,4,IF(O800&lt;Benchmarks!H$8,5,6))))))</f>
        <v>2</v>
      </c>
      <c r="Q800" s="62">
        <v>1</v>
      </c>
      <c r="R800" s="46">
        <f t="shared" si="121"/>
        <v>2</v>
      </c>
      <c r="S800" s="60">
        <v>0.38300000000000001</v>
      </c>
      <c r="T800" s="47">
        <f>IF(S800&lt;Benchmarks!C$7,0,IF(S800&lt;Benchmarks!D$7,1,IF(S800&lt;Benchmarks!E$7,2,IF(S800&lt;Benchmarks!F$7,3,IF(S800&lt;Benchmarks!G$7,4,IF(S800&lt;Benchmarks!H$7,5,6))))))</f>
        <v>2</v>
      </c>
      <c r="U800" s="62">
        <v>1</v>
      </c>
      <c r="V800" s="46">
        <f t="shared" si="122"/>
        <v>2</v>
      </c>
      <c r="W800" s="60">
        <v>3.5070000000000001</v>
      </c>
      <c r="X800" s="44">
        <f>IF(W800&lt;Benchmarks!C$5,0,IF(W800&lt;Benchmarks!D$5,1,IF(W800&lt;Benchmarks!E$5,2,IF(W800&lt;Benchmarks!F$5,3,IF(W800&lt;Benchmarks!G$5,4,IF(W800&lt;Benchmarks!H$5,5,6))))))</f>
        <v>0</v>
      </c>
      <c r="Y800" s="62">
        <v>0.90145985399999995</v>
      </c>
      <c r="Z800" s="46">
        <f t="shared" si="123"/>
        <v>0</v>
      </c>
      <c r="AA800" s="60">
        <v>3.073</v>
      </c>
      <c r="AB800" s="44">
        <f>IF(AA800&lt;Benchmarks!C$6,0,IF(AA800&lt;Benchmarks!D$6,1,IF(AA800&lt;Benchmarks!E$6,2,IF(AA800&lt;Benchmarks!F$6,3,IF(AA800&lt;Benchmarks!G$6,4,IF(AA800&lt;Benchmarks!H$6,5,6))))))</f>
        <v>0</v>
      </c>
      <c r="AC800" s="62">
        <v>0.71794871790000003</v>
      </c>
      <c r="AD800" s="46">
        <f t="shared" si="124"/>
        <v>0</v>
      </c>
      <c r="AE800" s="46">
        <f t="shared" si="125"/>
        <v>4</v>
      </c>
      <c r="AF800" s="58">
        <v>30</v>
      </c>
      <c r="AG800" s="48">
        <f t="shared" si="126"/>
        <v>0.13333333333333333</v>
      </c>
      <c r="AH800" s="58">
        <v>40</v>
      </c>
      <c r="AI800" s="58">
        <v>0</v>
      </c>
      <c r="AJ800" s="58">
        <v>529</v>
      </c>
      <c r="AK800" s="58">
        <v>0</v>
      </c>
      <c r="AL800" s="62">
        <v>7.5609999999999997E-2</v>
      </c>
      <c r="AM800" s="58">
        <v>0</v>
      </c>
      <c r="AN800" s="58">
        <v>24</v>
      </c>
      <c r="AO800" s="58">
        <v>0</v>
      </c>
      <c r="AP800" s="58">
        <v>569</v>
      </c>
      <c r="AQ800" s="58">
        <v>0</v>
      </c>
      <c r="AR800" s="62">
        <v>4.2180000000000002E-2</v>
      </c>
      <c r="AS800" s="58">
        <v>0</v>
      </c>
      <c r="AT800" s="62">
        <v>0.52357086919999996</v>
      </c>
      <c r="AU800" s="58">
        <v>0</v>
      </c>
      <c r="AV800" s="58">
        <v>3</v>
      </c>
      <c r="AW800" s="58">
        <v>5</v>
      </c>
      <c r="AX800" s="58">
        <v>5</v>
      </c>
      <c r="AY800" s="171"/>
      <c r="AZ800" s="58">
        <v>1</v>
      </c>
      <c r="BA800" s="58">
        <v>142</v>
      </c>
      <c r="BB800" s="58">
        <v>0</v>
      </c>
      <c r="BC800" s="111"/>
      <c r="BD800" s="58">
        <v>1</v>
      </c>
      <c r="BE800" s="111"/>
      <c r="BF800" s="58">
        <v>2</v>
      </c>
      <c r="BG800" s="58">
        <v>3</v>
      </c>
      <c r="BH800" s="58">
        <v>5</v>
      </c>
      <c r="BI800" s="58">
        <v>5</v>
      </c>
      <c r="BJ800" s="58">
        <v>5</v>
      </c>
      <c r="BK800" s="61">
        <v>14</v>
      </c>
      <c r="BL800" s="61">
        <v>0</v>
      </c>
      <c r="BM800" s="61">
        <v>607</v>
      </c>
      <c r="BN800" s="64">
        <v>0</v>
      </c>
      <c r="BO800" s="63">
        <v>2.3060000000000001E-2</v>
      </c>
      <c r="BP800" s="58">
        <v>0</v>
      </c>
      <c r="BQ800" s="61">
        <v>11</v>
      </c>
      <c r="BR800" s="61">
        <v>0</v>
      </c>
      <c r="BS800" s="61">
        <v>597</v>
      </c>
      <c r="BT800" s="64">
        <v>0</v>
      </c>
      <c r="BU800" s="63">
        <v>1.8429999999999998E-2</v>
      </c>
      <c r="BV800" s="64">
        <v>0</v>
      </c>
      <c r="BW800" s="63">
        <v>0.2007805724</v>
      </c>
      <c r="BX800" s="64">
        <v>0</v>
      </c>
      <c r="BY800" s="64">
        <v>2</v>
      </c>
      <c r="BZ800" s="64">
        <v>2</v>
      </c>
      <c r="CA800" s="64">
        <v>2</v>
      </c>
      <c r="CB800" s="65">
        <v>14</v>
      </c>
      <c r="CC800" s="61">
        <v>0</v>
      </c>
      <c r="CD800" s="61">
        <v>504</v>
      </c>
      <c r="CE800" s="64">
        <v>0</v>
      </c>
      <c r="CF800" s="63">
        <v>2.7779999999999999E-2</v>
      </c>
      <c r="CG800" s="58">
        <v>0</v>
      </c>
      <c r="CH800" s="58">
        <v>20</v>
      </c>
      <c r="CI800" s="58">
        <v>0</v>
      </c>
      <c r="CJ800" s="58">
        <v>504</v>
      </c>
      <c r="CK800" s="58">
        <v>0</v>
      </c>
      <c r="CL800" s="63">
        <v>3.968E-2</v>
      </c>
      <c r="CM800" s="58">
        <v>0</v>
      </c>
      <c r="CN800" s="112"/>
      <c r="CO800" s="171"/>
      <c r="CP800" s="58">
        <v>5</v>
      </c>
      <c r="CQ800" s="58">
        <v>0</v>
      </c>
      <c r="CR800" s="58">
        <v>5</v>
      </c>
      <c r="CS800" s="64">
        <v>12</v>
      </c>
      <c r="CT800" s="64">
        <v>17</v>
      </c>
      <c r="CU800" s="63">
        <v>0.70588235290000001</v>
      </c>
      <c r="CV800" s="62">
        <v>0.98662207359999998</v>
      </c>
      <c r="CW800" s="62">
        <v>0.70588235290000001</v>
      </c>
      <c r="CX800" s="46">
        <f t="shared" si="127"/>
        <v>3.5</v>
      </c>
      <c r="CY800" s="60">
        <v>0</v>
      </c>
      <c r="CZ800" s="60">
        <v>0</v>
      </c>
      <c r="DA800" s="46">
        <f t="shared" si="128"/>
        <v>14.117647057999999</v>
      </c>
      <c r="DB800" s="60">
        <v>0</v>
      </c>
      <c r="DC800" s="60">
        <v>0</v>
      </c>
      <c r="DD800" s="66">
        <v>0</v>
      </c>
      <c r="DE800" s="49">
        <f t="shared" si="129"/>
        <v>0.38092209855135134</v>
      </c>
    </row>
    <row r="801" spans="1:109" x14ac:dyDescent="0.45">
      <c r="A801" s="56" t="s">
        <v>4151</v>
      </c>
      <c r="B801" s="57" t="s">
        <v>4152</v>
      </c>
      <c r="C801" s="56" t="s">
        <v>4153</v>
      </c>
      <c r="D801" s="56" t="s">
        <v>4154</v>
      </c>
      <c r="E801" s="56" t="s">
        <v>4155</v>
      </c>
      <c r="F801" s="56" t="s">
        <v>3322</v>
      </c>
      <c r="G801" s="56" t="s">
        <v>3323</v>
      </c>
      <c r="H801" s="56" t="s">
        <v>142</v>
      </c>
      <c r="I801" s="58">
        <v>0</v>
      </c>
      <c r="J801" s="59">
        <v>154</v>
      </c>
      <c r="K801" s="60">
        <v>2.1859999999999999</v>
      </c>
      <c r="L801" s="47">
        <f>IF(K801&lt;Benchmarks!C$9,0,IF(K801&lt;Benchmarks!D$9,1,IF(K801&lt;Benchmarks!E$9,2,IF(K801&lt;Benchmarks!F$9,3,IF(K801&lt;Benchmarks!G$9,4,IF(K801&lt;Benchmarks!H$9,5,6))))))</f>
        <v>1</v>
      </c>
      <c r="M801" s="62">
        <v>0.69708029199999999</v>
      </c>
      <c r="N801" s="46">
        <f t="shared" si="120"/>
        <v>0.69708029199999999</v>
      </c>
      <c r="O801" s="60">
        <v>1.08</v>
      </c>
      <c r="P801" s="47">
        <f>IF(O801&lt;Benchmarks!C$8,0,IF(O801&lt;Benchmarks!D$8,1,IF(O801&lt;Benchmarks!E$8,2,IF(O801&lt;Benchmarks!F$8,3,IF(O801&lt;Benchmarks!G$8,4,IF(O801&lt;Benchmarks!H$8,5,6))))))</f>
        <v>2</v>
      </c>
      <c r="Q801" s="62">
        <v>1</v>
      </c>
      <c r="R801" s="46">
        <f t="shared" si="121"/>
        <v>2</v>
      </c>
      <c r="S801" s="60">
        <v>0.318</v>
      </c>
      <c r="T801" s="47">
        <f>IF(S801&lt;Benchmarks!C$7,0,IF(S801&lt;Benchmarks!D$7,1,IF(S801&lt;Benchmarks!E$7,2,IF(S801&lt;Benchmarks!F$7,3,IF(S801&lt;Benchmarks!G$7,4,IF(S801&lt;Benchmarks!H$7,5,6))))))</f>
        <v>1</v>
      </c>
      <c r="U801" s="62">
        <v>1</v>
      </c>
      <c r="V801" s="46">
        <f t="shared" si="122"/>
        <v>1</v>
      </c>
      <c r="W801" s="60">
        <v>3.5840000000000001</v>
      </c>
      <c r="X801" s="44">
        <f>IF(W801&lt;Benchmarks!C$5,0,IF(W801&lt;Benchmarks!D$5,1,IF(W801&lt;Benchmarks!E$5,2,IF(W801&lt;Benchmarks!F$5,3,IF(W801&lt;Benchmarks!G$5,4,IF(W801&lt;Benchmarks!H$5,5,6))))))</f>
        <v>0</v>
      </c>
      <c r="Y801" s="62">
        <v>0.97810218979999997</v>
      </c>
      <c r="Z801" s="46">
        <f t="shared" si="123"/>
        <v>0</v>
      </c>
      <c r="AA801" s="60">
        <v>3.3239999999999998</v>
      </c>
      <c r="AB801" s="44">
        <f>IF(AA801&lt;Benchmarks!C$6,0,IF(AA801&lt;Benchmarks!D$6,1,IF(AA801&lt;Benchmarks!E$6,2,IF(AA801&lt;Benchmarks!F$6,3,IF(AA801&lt;Benchmarks!G$6,4,IF(AA801&lt;Benchmarks!H$6,5,6))))))</f>
        <v>1</v>
      </c>
      <c r="AC801" s="62">
        <v>0.97435897439999997</v>
      </c>
      <c r="AD801" s="46">
        <f t="shared" si="124"/>
        <v>0.97435897439999997</v>
      </c>
      <c r="AE801" s="46">
        <f t="shared" si="125"/>
        <v>4.6714392664000002</v>
      </c>
      <c r="AF801" s="58">
        <v>30</v>
      </c>
      <c r="AG801" s="48">
        <f t="shared" si="126"/>
        <v>0.15571464221333334</v>
      </c>
      <c r="AH801" s="171"/>
      <c r="AI801" s="58">
        <v>1</v>
      </c>
      <c r="AJ801" s="58">
        <v>363</v>
      </c>
      <c r="AK801" s="58">
        <v>0</v>
      </c>
      <c r="AL801" s="111"/>
      <c r="AM801" s="58">
        <v>1</v>
      </c>
      <c r="AN801" s="171"/>
      <c r="AO801" s="58">
        <v>1</v>
      </c>
      <c r="AP801" s="58">
        <v>379</v>
      </c>
      <c r="AQ801" s="58">
        <v>0</v>
      </c>
      <c r="AR801" s="111"/>
      <c r="AS801" s="58">
        <v>1</v>
      </c>
      <c r="AT801" s="111"/>
      <c r="AU801" s="171"/>
      <c r="AV801" s="58">
        <v>6</v>
      </c>
      <c r="AW801" s="58">
        <v>0</v>
      </c>
      <c r="AX801" s="58">
        <v>6</v>
      </c>
      <c r="AY801" s="58">
        <v>0</v>
      </c>
      <c r="AZ801" s="58">
        <v>0</v>
      </c>
      <c r="BA801" s="58">
        <v>85</v>
      </c>
      <c r="BB801" s="58">
        <v>0</v>
      </c>
      <c r="BC801" s="62">
        <v>0</v>
      </c>
      <c r="BD801" s="58">
        <v>0</v>
      </c>
      <c r="BE801" s="111"/>
      <c r="BF801" s="171"/>
      <c r="BG801" s="58">
        <v>6</v>
      </c>
      <c r="BH801" s="58">
        <v>0</v>
      </c>
      <c r="BI801" s="58">
        <v>6</v>
      </c>
      <c r="BJ801" s="58">
        <v>6</v>
      </c>
      <c r="BK801" s="175"/>
      <c r="BL801" s="61">
        <v>1</v>
      </c>
      <c r="BM801" s="61">
        <v>474</v>
      </c>
      <c r="BN801" s="64">
        <v>0</v>
      </c>
      <c r="BO801" s="112"/>
      <c r="BP801" s="58">
        <v>1</v>
      </c>
      <c r="BQ801" s="61">
        <v>0</v>
      </c>
      <c r="BR801" s="61">
        <v>0</v>
      </c>
      <c r="BS801" s="61">
        <v>452</v>
      </c>
      <c r="BT801" s="64">
        <v>0</v>
      </c>
      <c r="BU801" s="63">
        <v>0</v>
      </c>
      <c r="BV801" s="64">
        <v>0</v>
      </c>
      <c r="BW801" s="112"/>
      <c r="BX801" s="64">
        <v>2</v>
      </c>
      <c r="BY801" s="64">
        <v>6</v>
      </c>
      <c r="BZ801" s="64">
        <v>6</v>
      </c>
      <c r="CA801" s="64">
        <v>6</v>
      </c>
      <c r="CB801" s="65">
        <v>25</v>
      </c>
      <c r="CC801" s="61">
        <v>0</v>
      </c>
      <c r="CD801" s="61">
        <v>361</v>
      </c>
      <c r="CE801" s="64">
        <v>0</v>
      </c>
      <c r="CF801" s="63">
        <v>6.9250000000000006E-2</v>
      </c>
      <c r="CG801" s="58">
        <v>0</v>
      </c>
      <c r="CH801" s="171"/>
      <c r="CI801" s="58">
        <v>1</v>
      </c>
      <c r="CJ801" s="58">
        <v>342</v>
      </c>
      <c r="CK801" s="58">
        <v>0</v>
      </c>
      <c r="CL801" s="112"/>
      <c r="CM801" s="58">
        <v>1</v>
      </c>
      <c r="CN801" s="112"/>
      <c r="CO801" s="58">
        <v>2</v>
      </c>
      <c r="CP801" s="58">
        <v>5</v>
      </c>
      <c r="CQ801" s="58">
        <v>5</v>
      </c>
      <c r="CR801" s="58">
        <v>5</v>
      </c>
      <c r="CS801" s="64">
        <v>17</v>
      </c>
      <c r="CT801" s="64">
        <v>17</v>
      </c>
      <c r="CU801" s="63">
        <v>1</v>
      </c>
      <c r="CV801" s="62">
        <v>0.99555555559999998</v>
      </c>
      <c r="CW801" s="62">
        <v>1</v>
      </c>
      <c r="CX801" s="46">
        <f t="shared" si="127"/>
        <v>4.0875093581000002</v>
      </c>
      <c r="CY801" s="60">
        <v>0</v>
      </c>
      <c r="CZ801" s="60">
        <v>0</v>
      </c>
      <c r="DA801" s="46">
        <f t="shared" si="128"/>
        <v>20</v>
      </c>
      <c r="DB801" s="60">
        <v>0</v>
      </c>
      <c r="DC801" s="60">
        <v>0</v>
      </c>
      <c r="DD801" s="66">
        <v>0</v>
      </c>
      <c r="DE801" s="49">
        <f t="shared" si="129"/>
        <v>0.52081101314810807</v>
      </c>
    </row>
    <row r="802" spans="1:109" x14ac:dyDescent="0.45">
      <c r="A802" s="56" t="s">
        <v>4156</v>
      </c>
      <c r="B802" s="57" t="s">
        <v>4157</v>
      </c>
      <c r="C802" s="56" t="s">
        <v>4158</v>
      </c>
      <c r="D802" s="56" t="s">
        <v>4159</v>
      </c>
      <c r="E802" s="56" t="s">
        <v>4160</v>
      </c>
      <c r="F802" s="56" t="s">
        <v>3322</v>
      </c>
      <c r="G802" s="56" t="s">
        <v>3323</v>
      </c>
      <c r="H802" s="56" t="s">
        <v>142</v>
      </c>
      <c r="I802" s="58">
        <v>0</v>
      </c>
      <c r="J802" s="59">
        <v>53</v>
      </c>
      <c r="K802" s="60">
        <v>1.84</v>
      </c>
      <c r="L802" s="47">
        <f>IF(K802&lt;Benchmarks!C$9,0,IF(K802&lt;Benchmarks!D$9,1,IF(K802&lt;Benchmarks!E$9,2,IF(K802&lt;Benchmarks!F$9,3,IF(K802&lt;Benchmarks!G$9,4,IF(K802&lt;Benchmarks!H$9,5,6))))))</f>
        <v>0</v>
      </c>
      <c r="M802" s="62">
        <v>0.24452554739999999</v>
      </c>
      <c r="N802" s="46">
        <f t="shared" si="120"/>
        <v>0</v>
      </c>
      <c r="O802" s="60">
        <v>1.081</v>
      </c>
      <c r="P802" s="47">
        <f>IF(O802&lt;Benchmarks!C$8,0,IF(O802&lt;Benchmarks!D$8,1,IF(O802&lt;Benchmarks!E$8,2,IF(O802&lt;Benchmarks!F$8,3,IF(O802&lt;Benchmarks!G$8,4,IF(O802&lt;Benchmarks!H$8,5,6))))))</f>
        <v>2</v>
      </c>
      <c r="Q802" s="62">
        <v>1</v>
      </c>
      <c r="R802" s="46">
        <f t="shared" si="121"/>
        <v>2</v>
      </c>
      <c r="S802" s="60">
        <v>0.26700000000000002</v>
      </c>
      <c r="T802" s="47">
        <f>IF(S802&lt;Benchmarks!C$7,0,IF(S802&lt;Benchmarks!D$7,1,IF(S802&lt;Benchmarks!E$7,2,IF(S802&lt;Benchmarks!F$7,3,IF(S802&lt;Benchmarks!G$7,4,IF(S802&lt;Benchmarks!H$7,5,6))))))</f>
        <v>0</v>
      </c>
      <c r="U802" s="62">
        <v>1</v>
      </c>
      <c r="V802" s="46">
        <f t="shared" si="122"/>
        <v>0</v>
      </c>
      <c r="W802" s="60">
        <v>3.1880000000000002</v>
      </c>
      <c r="X802" s="44">
        <f>IF(W802&lt;Benchmarks!C$5,0,IF(W802&lt;Benchmarks!D$5,1,IF(W802&lt;Benchmarks!E$5,2,IF(W802&lt;Benchmarks!F$5,3,IF(W802&lt;Benchmarks!G$5,4,IF(W802&lt;Benchmarks!H$5,5,6))))))</f>
        <v>0</v>
      </c>
      <c r="Y802" s="62">
        <v>0.72262773719999995</v>
      </c>
      <c r="Z802" s="46">
        <f t="shared" si="123"/>
        <v>0</v>
      </c>
      <c r="AA802" s="60">
        <v>2.8929999999999998</v>
      </c>
      <c r="AB802" s="44">
        <f>IF(AA802&lt;Benchmarks!C$6,0,IF(AA802&lt;Benchmarks!D$6,1,IF(AA802&lt;Benchmarks!E$6,2,IF(AA802&lt;Benchmarks!F$6,3,IF(AA802&lt;Benchmarks!G$6,4,IF(AA802&lt;Benchmarks!H$6,5,6))))))</f>
        <v>0</v>
      </c>
      <c r="AC802" s="62">
        <v>0.35897435900000002</v>
      </c>
      <c r="AD802" s="46">
        <f t="shared" si="124"/>
        <v>0</v>
      </c>
      <c r="AE802" s="46">
        <f t="shared" si="125"/>
        <v>2</v>
      </c>
      <c r="AF802" s="58">
        <v>30</v>
      </c>
      <c r="AG802" s="48">
        <f t="shared" si="126"/>
        <v>6.6666666666666666E-2</v>
      </c>
      <c r="AH802" s="171"/>
      <c r="AI802" s="58">
        <v>1</v>
      </c>
      <c r="AJ802" s="58">
        <v>108</v>
      </c>
      <c r="AK802" s="58">
        <v>0</v>
      </c>
      <c r="AL802" s="111"/>
      <c r="AM802" s="58">
        <v>1</v>
      </c>
      <c r="AN802" s="58">
        <v>12</v>
      </c>
      <c r="AO802" s="58">
        <v>0</v>
      </c>
      <c r="AP802" s="58">
        <v>119</v>
      </c>
      <c r="AQ802" s="58">
        <v>0</v>
      </c>
      <c r="AR802" s="62">
        <v>0.10084</v>
      </c>
      <c r="AS802" s="58">
        <v>0</v>
      </c>
      <c r="AT802" s="111"/>
      <c r="AU802" s="171"/>
      <c r="AV802" s="58">
        <v>0</v>
      </c>
      <c r="AW802" s="58">
        <v>0</v>
      </c>
      <c r="AX802" s="58">
        <v>0</v>
      </c>
      <c r="AY802" s="171"/>
      <c r="AZ802" s="58">
        <v>1</v>
      </c>
      <c r="BA802" s="171"/>
      <c r="BB802" s="58">
        <v>4</v>
      </c>
      <c r="BC802" s="111"/>
      <c r="BD802" s="58">
        <v>1</v>
      </c>
      <c r="BE802" s="111"/>
      <c r="BF802" s="171"/>
      <c r="BG802" s="171"/>
      <c r="BH802" s="171"/>
      <c r="BI802" s="171"/>
      <c r="BJ802" s="58">
        <v>0</v>
      </c>
      <c r="BK802" s="175"/>
      <c r="BL802" s="61">
        <v>1</v>
      </c>
      <c r="BM802" s="61">
        <v>121</v>
      </c>
      <c r="BN802" s="64">
        <v>0</v>
      </c>
      <c r="BO802" s="112"/>
      <c r="BP802" s="58">
        <v>1</v>
      </c>
      <c r="BQ802" s="61">
        <v>0</v>
      </c>
      <c r="BR802" s="61">
        <v>0</v>
      </c>
      <c r="BS802" s="61">
        <v>128</v>
      </c>
      <c r="BT802" s="64">
        <v>0</v>
      </c>
      <c r="BU802" s="63">
        <v>0</v>
      </c>
      <c r="BV802" s="64">
        <v>0</v>
      </c>
      <c r="BW802" s="112"/>
      <c r="BX802" s="64">
        <v>2</v>
      </c>
      <c r="BY802" s="64">
        <v>6</v>
      </c>
      <c r="BZ802" s="64">
        <v>6</v>
      </c>
      <c r="CA802" s="64">
        <v>6</v>
      </c>
      <c r="CB802" s="65">
        <v>11</v>
      </c>
      <c r="CC802" s="61">
        <v>0</v>
      </c>
      <c r="CD802" s="61">
        <v>108</v>
      </c>
      <c r="CE802" s="64">
        <v>0</v>
      </c>
      <c r="CF802" s="63">
        <v>0.10185</v>
      </c>
      <c r="CG802" s="58">
        <v>0</v>
      </c>
      <c r="CH802" s="171"/>
      <c r="CI802" s="58">
        <v>1</v>
      </c>
      <c r="CJ802" s="58">
        <v>112</v>
      </c>
      <c r="CK802" s="58">
        <v>0</v>
      </c>
      <c r="CL802" s="112"/>
      <c r="CM802" s="58">
        <v>1</v>
      </c>
      <c r="CN802" s="112"/>
      <c r="CO802" s="58">
        <v>2</v>
      </c>
      <c r="CP802" s="58">
        <v>5</v>
      </c>
      <c r="CQ802" s="58">
        <v>5</v>
      </c>
      <c r="CR802" s="58">
        <v>5</v>
      </c>
      <c r="CS802" s="64">
        <v>11</v>
      </c>
      <c r="CT802" s="64">
        <v>17</v>
      </c>
      <c r="CU802" s="63">
        <v>0.64705882349999999</v>
      </c>
      <c r="CV802" s="62">
        <v>0.85234899330000002</v>
      </c>
      <c r="CW802" s="62">
        <v>0</v>
      </c>
      <c r="CX802" s="46">
        <f t="shared" si="127"/>
        <v>1.75</v>
      </c>
      <c r="CY802" s="60">
        <v>0</v>
      </c>
      <c r="CZ802" s="60">
        <v>0</v>
      </c>
      <c r="DA802" s="46">
        <f t="shared" si="128"/>
        <v>0</v>
      </c>
      <c r="DB802" s="60">
        <v>0</v>
      </c>
      <c r="DC802" s="60">
        <v>0</v>
      </c>
      <c r="DD802" s="66">
        <v>0</v>
      </c>
      <c r="DE802" s="49">
        <f t="shared" si="129"/>
        <v>3.783783783783784E-2</v>
      </c>
    </row>
    <row r="803" spans="1:109" x14ac:dyDescent="0.45">
      <c r="A803" s="56" t="s">
        <v>4161</v>
      </c>
      <c r="B803" s="57" t="s">
        <v>4162</v>
      </c>
      <c r="C803" s="56" t="s">
        <v>4163</v>
      </c>
      <c r="D803" s="56" t="s">
        <v>4164</v>
      </c>
      <c r="E803" s="56" t="s">
        <v>4165</v>
      </c>
      <c r="F803" s="56" t="s">
        <v>3322</v>
      </c>
      <c r="G803" s="56" t="s">
        <v>3323</v>
      </c>
      <c r="H803" s="56" t="s">
        <v>142</v>
      </c>
      <c r="I803" s="58">
        <v>0</v>
      </c>
      <c r="J803" s="59">
        <v>98</v>
      </c>
      <c r="K803" s="60">
        <v>2.6880000000000002</v>
      </c>
      <c r="L803" s="47">
        <f>IF(K803&lt;Benchmarks!C$9,0,IF(K803&lt;Benchmarks!D$9,1,IF(K803&lt;Benchmarks!E$9,2,IF(K803&lt;Benchmarks!F$9,3,IF(K803&lt;Benchmarks!G$9,4,IF(K803&lt;Benchmarks!H$9,5,6))))))</f>
        <v>4</v>
      </c>
      <c r="M803" s="62">
        <v>0.83576642339999996</v>
      </c>
      <c r="N803" s="46">
        <f t="shared" si="120"/>
        <v>3.3430656935999998</v>
      </c>
      <c r="O803" s="60">
        <v>1.121</v>
      </c>
      <c r="P803" s="47">
        <f>IF(O803&lt;Benchmarks!C$8,0,IF(O803&lt;Benchmarks!D$8,1,IF(O803&lt;Benchmarks!E$8,2,IF(O803&lt;Benchmarks!F$8,3,IF(O803&lt;Benchmarks!G$8,4,IF(O803&lt;Benchmarks!H$8,5,6))))))</f>
        <v>3</v>
      </c>
      <c r="Q803" s="62">
        <v>1</v>
      </c>
      <c r="R803" s="46">
        <f t="shared" si="121"/>
        <v>3</v>
      </c>
      <c r="S803" s="60">
        <v>0.45200000000000001</v>
      </c>
      <c r="T803" s="47">
        <f>IF(S803&lt;Benchmarks!C$7,0,IF(S803&lt;Benchmarks!D$7,1,IF(S803&lt;Benchmarks!E$7,2,IF(S803&lt;Benchmarks!F$7,3,IF(S803&lt;Benchmarks!G$7,4,IF(S803&lt;Benchmarks!H$7,5,6))))))</f>
        <v>3</v>
      </c>
      <c r="U803" s="62">
        <v>1</v>
      </c>
      <c r="V803" s="46">
        <f t="shared" si="122"/>
        <v>3</v>
      </c>
      <c r="W803" s="60">
        <v>4.2610000000000001</v>
      </c>
      <c r="X803" s="44">
        <f>IF(W803&lt;Benchmarks!C$5,0,IF(W803&lt;Benchmarks!D$5,1,IF(W803&lt;Benchmarks!E$5,2,IF(W803&lt;Benchmarks!F$5,3,IF(W803&lt;Benchmarks!G$5,4,IF(W803&lt;Benchmarks!H$5,5,6))))))</f>
        <v>4</v>
      </c>
      <c r="Y803" s="62">
        <v>0.86131386860000003</v>
      </c>
      <c r="Z803" s="46">
        <f t="shared" si="123"/>
        <v>3.4452554744000001</v>
      </c>
      <c r="AA803" s="60">
        <v>3.7069999999999999</v>
      </c>
      <c r="AB803" s="44">
        <f>IF(AA803&lt;Benchmarks!C$6,0,IF(AA803&lt;Benchmarks!D$6,1,IF(AA803&lt;Benchmarks!E$6,2,IF(AA803&lt;Benchmarks!F$6,3,IF(AA803&lt;Benchmarks!G$6,4,IF(AA803&lt;Benchmarks!H$6,5,6))))))</f>
        <v>3</v>
      </c>
      <c r="AC803" s="62">
        <v>0.66666666669999997</v>
      </c>
      <c r="AD803" s="46">
        <f t="shared" si="124"/>
        <v>2.0000000001</v>
      </c>
      <c r="AE803" s="46">
        <f t="shared" si="125"/>
        <v>14.7883211681</v>
      </c>
      <c r="AF803" s="58">
        <v>30</v>
      </c>
      <c r="AG803" s="48">
        <f t="shared" si="126"/>
        <v>0.49294403893666666</v>
      </c>
      <c r="AH803" s="171"/>
      <c r="AI803" s="58">
        <v>1</v>
      </c>
      <c r="AJ803" s="58">
        <v>234</v>
      </c>
      <c r="AK803" s="58">
        <v>0</v>
      </c>
      <c r="AL803" s="111"/>
      <c r="AM803" s="58">
        <v>1</v>
      </c>
      <c r="AN803" s="171"/>
      <c r="AO803" s="58">
        <v>1</v>
      </c>
      <c r="AP803" s="58">
        <v>247</v>
      </c>
      <c r="AQ803" s="58">
        <v>0</v>
      </c>
      <c r="AR803" s="111"/>
      <c r="AS803" s="58">
        <v>1</v>
      </c>
      <c r="AT803" s="62">
        <v>0.37902621720000002</v>
      </c>
      <c r="AU803" s="58">
        <v>0</v>
      </c>
      <c r="AV803" s="58">
        <v>4</v>
      </c>
      <c r="AW803" s="58">
        <v>3</v>
      </c>
      <c r="AX803" s="58">
        <v>4</v>
      </c>
      <c r="AY803" s="171"/>
      <c r="AZ803" s="58">
        <v>1</v>
      </c>
      <c r="BA803" s="58">
        <v>60</v>
      </c>
      <c r="BB803" s="58">
        <v>0</v>
      </c>
      <c r="BC803" s="111"/>
      <c r="BD803" s="58">
        <v>1</v>
      </c>
      <c r="BE803" s="62">
        <v>0.19213483149999999</v>
      </c>
      <c r="BF803" s="58">
        <v>0</v>
      </c>
      <c r="BG803" s="58">
        <v>4</v>
      </c>
      <c r="BH803" s="58">
        <v>1</v>
      </c>
      <c r="BI803" s="58">
        <v>4</v>
      </c>
      <c r="BJ803" s="58">
        <v>4</v>
      </c>
      <c r="BK803" s="61">
        <v>0</v>
      </c>
      <c r="BL803" s="61">
        <v>0</v>
      </c>
      <c r="BM803" s="61">
        <v>250</v>
      </c>
      <c r="BN803" s="64">
        <v>0</v>
      </c>
      <c r="BO803" s="63">
        <v>0</v>
      </c>
      <c r="BP803" s="58">
        <v>0</v>
      </c>
      <c r="BQ803" s="175"/>
      <c r="BR803" s="61">
        <v>1</v>
      </c>
      <c r="BS803" s="61">
        <v>265</v>
      </c>
      <c r="BT803" s="64">
        <v>0</v>
      </c>
      <c r="BU803" s="112"/>
      <c r="BV803" s="64">
        <v>1</v>
      </c>
      <c r="BW803" s="112"/>
      <c r="BX803" s="172"/>
      <c r="BY803" s="64">
        <v>4</v>
      </c>
      <c r="BZ803" s="64">
        <v>0</v>
      </c>
      <c r="CA803" s="64">
        <v>4</v>
      </c>
      <c r="CB803" s="65">
        <v>18</v>
      </c>
      <c r="CC803" s="61">
        <v>0</v>
      </c>
      <c r="CD803" s="61">
        <v>221</v>
      </c>
      <c r="CE803" s="64">
        <v>0</v>
      </c>
      <c r="CF803" s="63">
        <v>8.1449999999999995E-2</v>
      </c>
      <c r="CG803" s="58">
        <v>0</v>
      </c>
      <c r="CH803" s="58">
        <v>19</v>
      </c>
      <c r="CI803" s="58">
        <v>0</v>
      </c>
      <c r="CJ803" s="58">
        <v>229</v>
      </c>
      <c r="CK803" s="58">
        <v>0</v>
      </c>
      <c r="CL803" s="63">
        <v>8.2970000000000002E-2</v>
      </c>
      <c r="CM803" s="58">
        <v>0</v>
      </c>
      <c r="CN803" s="112"/>
      <c r="CO803" s="171"/>
      <c r="CP803" s="58">
        <v>2</v>
      </c>
      <c r="CQ803" s="58">
        <v>0</v>
      </c>
      <c r="CR803" s="58">
        <v>2</v>
      </c>
      <c r="CS803" s="64">
        <v>10</v>
      </c>
      <c r="CT803" s="64">
        <v>17</v>
      </c>
      <c r="CU803" s="63">
        <v>0.58823529409999997</v>
      </c>
      <c r="CV803" s="62">
        <v>0.99250936329999995</v>
      </c>
      <c r="CW803" s="62">
        <v>0.58823529409999997</v>
      </c>
      <c r="CX803" s="46">
        <f t="shared" si="127"/>
        <v>12.9397810220875</v>
      </c>
      <c r="CY803" s="60">
        <v>0</v>
      </c>
      <c r="CZ803" s="60">
        <v>0</v>
      </c>
      <c r="DA803" s="46">
        <f t="shared" si="128"/>
        <v>11.764705881999999</v>
      </c>
      <c r="DB803" s="60">
        <v>0</v>
      </c>
      <c r="DC803" s="60">
        <v>0</v>
      </c>
      <c r="DD803" s="66">
        <v>0</v>
      </c>
      <c r="DE803" s="49">
        <f t="shared" si="129"/>
        <v>0.5341510681964865</v>
      </c>
    </row>
    <row r="804" spans="1:109" x14ac:dyDescent="0.45">
      <c r="A804" s="56" t="s">
        <v>4166</v>
      </c>
      <c r="B804" s="57" t="s">
        <v>4167</v>
      </c>
      <c r="C804" s="56" t="s">
        <v>4168</v>
      </c>
      <c r="D804" s="56" t="s">
        <v>4169</v>
      </c>
      <c r="E804" s="56" t="s">
        <v>4170</v>
      </c>
      <c r="F804" s="56" t="s">
        <v>3322</v>
      </c>
      <c r="G804" s="56" t="s">
        <v>3323</v>
      </c>
      <c r="H804" s="56" t="s">
        <v>142</v>
      </c>
      <c r="I804" s="58">
        <v>0</v>
      </c>
      <c r="J804" s="59">
        <v>98</v>
      </c>
      <c r="K804" s="60">
        <v>2.3450000000000002</v>
      </c>
      <c r="L804" s="47">
        <f>IF(K804&lt;Benchmarks!C$9,0,IF(K804&lt;Benchmarks!D$9,1,IF(K804&lt;Benchmarks!E$9,2,IF(K804&lt;Benchmarks!F$9,3,IF(K804&lt;Benchmarks!G$9,4,IF(K804&lt;Benchmarks!H$9,5,6))))))</f>
        <v>2</v>
      </c>
      <c r="M804" s="62">
        <v>0.87226277370000005</v>
      </c>
      <c r="N804" s="46">
        <f t="shared" si="120"/>
        <v>1.7445255474000001</v>
      </c>
      <c r="O804" s="60">
        <v>1.0580000000000001</v>
      </c>
      <c r="P804" s="47">
        <f>IF(O804&lt;Benchmarks!C$8,0,IF(O804&lt;Benchmarks!D$8,1,IF(O804&lt;Benchmarks!E$8,2,IF(O804&lt;Benchmarks!F$8,3,IF(O804&lt;Benchmarks!G$8,4,IF(O804&lt;Benchmarks!H$8,5,6))))))</f>
        <v>2</v>
      </c>
      <c r="Q804" s="62">
        <v>1</v>
      </c>
      <c r="R804" s="46">
        <f t="shared" si="121"/>
        <v>2</v>
      </c>
      <c r="S804" s="60">
        <v>0.38200000000000001</v>
      </c>
      <c r="T804" s="47">
        <f>IF(S804&lt;Benchmarks!C$7,0,IF(S804&lt;Benchmarks!D$7,1,IF(S804&lt;Benchmarks!E$7,2,IF(S804&lt;Benchmarks!F$7,3,IF(S804&lt;Benchmarks!G$7,4,IF(S804&lt;Benchmarks!H$7,5,6))))))</f>
        <v>2</v>
      </c>
      <c r="U804" s="62">
        <v>1</v>
      </c>
      <c r="V804" s="46">
        <f t="shared" si="122"/>
        <v>2</v>
      </c>
      <c r="W804" s="60">
        <v>3.7850000000000001</v>
      </c>
      <c r="X804" s="44">
        <f>IF(W804&lt;Benchmarks!C$5,0,IF(W804&lt;Benchmarks!D$5,1,IF(W804&lt;Benchmarks!E$5,2,IF(W804&lt;Benchmarks!F$5,3,IF(W804&lt;Benchmarks!G$5,4,IF(W804&lt;Benchmarks!H$5,5,6))))))</f>
        <v>1</v>
      </c>
      <c r="Y804" s="62">
        <v>1</v>
      </c>
      <c r="Z804" s="46">
        <f t="shared" si="123"/>
        <v>1</v>
      </c>
      <c r="AA804" s="60">
        <v>3.476</v>
      </c>
      <c r="AB804" s="44">
        <f>IF(AA804&lt;Benchmarks!C$6,0,IF(AA804&lt;Benchmarks!D$6,1,IF(AA804&lt;Benchmarks!E$6,2,IF(AA804&lt;Benchmarks!F$6,3,IF(AA804&lt;Benchmarks!G$6,4,IF(AA804&lt;Benchmarks!H$6,5,6))))))</f>
        <v>2</v>
      </c>
      <c r="AC804" s="62">
        <v>1</v>
      </c>
      <c r="AD804" s="46">
        <f t="shared" si="124"/>
        <v>2</v>
      </c>
      <c r="AE804" s="46">
        <f t="shared" si="125"/>
        <v>8.7445255474000003</v>
      </c>
      <c r="AF804" s="58">
        <v>30</v>
      </c>
      <c r="AG804" s="48">
        <f t="shared" si="126"/>
        <v>0.29148418491333333</v>
      </c>
      <c r="AH804" s="58">
        <v>19</v>
      </c>
      <c r="AI804" s="58">
        <v>0</v>
      </c>
      <c r="AJ804" s="58">
        <v>271</v>
      </c>
      <c r="AK804" s="58">
        <v>0</v>
      </c>
      <c r="AL804" s="62">
        <v>7.0110000000000006E-2</v>
      </c>
      <c r="AM804" s="58">
        <v>0</v>
      </c>
      <c r="AN804" s="58">
        <v>23</v>
      </c>
      <c r="AO804" s="58">
        <v>0</v>
      </c>
      <c r="AP804" s="58">
        <v>265</v>
      </c>
      <c r="AQ804" s="58">
        <v>0</v>
      </c>
      <c r="AR804" s="62">
        <v>8.6790000000000006E-2</v>
      </c>
      <c r="AS804" s="58">
        <v>0</v>
      </c>
      <c r="AT804" s="111"/>
      <c r="AU804" s="171"/>
      <c r="AV804" s="58">
        <v>0</v>
      </c>
      <c r="AW804" s="58">
        <v>0</v>
      </c>
      <c r="AX804" s="58">
        <v>0</v>
      </c>
      <c r="AY804" s="171"/>
      <c r="AZ804" s="58">
        <v>1</v>
      </c>
      <c r="BA804" s="58">
        <v>67</v>
      </c>
      <c r="BB804" s="58">
        <v>0</v>
      </c>
      <c r="BC804" s="111"/>
      <c r="BD804" s="58">
        <v>1</v>
      </c>
      <c r="BE804" s="111"/>
      <c r="BF804" s="171"/>
      <c r="BG804" s="58">
        <v>0</v>
      </c>
      <c r="BH804" s="58">
        <v>0</v>
      </c>
      <c r="BI804" s="58">
        <v>0</v>
      </c>
      <c r="BJ804" s="58">
        <v>0</v>
      </c>
      <c r="BK804" s="175"/>
      <c r="BL804" s="61">
        <v>1</v>
      </c>
      <c r="BM804" s="61">
        <v>305</v>
      </c>
      <c r="BN804" s="64">
        <v>0</v>
      </c>
      <c r="BO804" s="112"/>
      <c r="BP804" s="58">
        <v>1</v>
      </c>
      <c r="BQ804" s="175"/>
      <c r="BR804" s="61">
        <v>1</v>
      </c>
      <c r="BS804" s="61">
        <v>303</v>
      </c>
      <c r="BT804" s="64">
        <v>0</v>
      </c>
      <c r="BU804" s="112"/>
      <c r="BV804" s="64">
        <v>1</v>
      </c>
      <c r="BW804" s="112"/>
      <c r="BX804" s="172"/>
      <c r="BY804" s="64">
        <v>4</v>
      </c>
      <c r="BZ804" s="64">
        <v>0</v>
      </c>
      <c r="CA804" s="64">
        <v>4</v>
      </c>
      <c r="CB804" s="65">
        <v>13</v>
      </c>
      <c r="CC804" s="61">
        <v>0</v>
      </c>
      <c r="CD804" s="61">
        <v>235</v>
      </c>
      <c r="CE804" s="64">
        <v>0</v>
      </c>
      <c r="CF804" s="63">
        <v>5.5320000000000001E-2</v>
      </c>
      <c r="CG804" s="58">
        <v>0</v>
      </c>
      <c r="CH804" s="58">
        <v>28</v>
      </c>
      <c r="CI804" s="58">
        <v>0</v>
      </c>
      <c r="CJ804" s="58">
        <v>242</v>
      </c>
      <c r="CK804" s="58">
        <v>0</v>
      </c>
      <c r="CL804" s="63">
        <v>0.1157</v>
      </c>
      <c r="CM804" s="58">
        <v>0</v>
      </c>
      <c r="CN804" s="112"/>
      <c r="CO804" s="171"/>
      <c r="CP804" s="58">
        <v>1</v>
      </c>
      <c r="CQ804" s="58">
        <v>0</v>
      </c>
      <c r="CR804" s="58">
        <v>1</v>
      </c>
      <c r="CS804" s="64">
        <v>5</v>
      </c>
      <c r="CT804" s="64">
        <v>17</v>
      </c>
      <c r="CU804" s="63">
        <v>0.29411764709999999</v>
      </c>
      <c r="CV804" s="62">
        <v>0.97058823530000005</v>
      </c>
      <c r="CW804" s="62">
        <v>0.29411764709999999</v>
      </c>
      <c r="CX804" s="46">
        <f t="shared" si="127"/>
        <v>7.6514598539750001</v>
      </c>
      <c r="CY804" s="60">
        <v>0</v>
      </c>
      <c r="CZ804" s="60">
        <v>0</v>
      </c>
      <c r="DA804" s="46">
        <f t="shared" si="128"/>
        <v>5.8823529419999998</v>
      </c>
      <c r="DB804" s="60">
        <v>0</v>
      </c>
      <c r="DC804" s="60">
        <v>0</v>
      </c>
      <c r="DD804" s="66">
        <v>0</v>
      </c>
      <c r="DE804" s="49">
        <f t="shared" si="129"/>
        <v>0.29262297937243242</v>
      </c>
    </row>
    <row r="805" spans="1:109" x14ac:dyDescent="0.45">
      <c r="A805" s="56" t="s">
        <v>4171</v>
      </c>
      <c r="B805" s="57" t="s">
        <v>3516</v>
      </c>
      <c r="C805" s="56" t="s">
        <v>4172</v>
      </c>
      <c r="D805" s="56" t="s">
        <v>4173</v>
      </c>
      <c r="E805" s="56" t="s">
        <v>4174</v>
      </c>
      <c r="F805" s="56" t="s">
        <v>3322</v>
      </c>
      <c r="G805" s="56" t="s">
        <v>3323</v>
      </c>
      <c r="H805" s="56" t="s">
        <v>142</v>
      </c>
      <c r="I805" s="58">
        <v>0</v>
      </c>
      <c r="J805" s="59">
        <v>90</v>
      </c>
      <c r="K805" s="60">
        <v>2.76</v>
      </c>
      <c r="L805" s="47">
        <f>IF(K805&lt;Benchmarks!C$9,0,IF(K805&lt;Benchmarks!D$9,1,IF(K805&lt;Benchmarks!E$9,2,IF(K805&lt;Benchmarks!F$9,3,IF(K805&lt;Benchmarks!G$9,4,IF(K805&lt;Benchmarks!H$9,5,6))))))</f>
        <v>5</v>
      </c>
      <c r="M805" s="62">
        <v>0.99270072990000002</v>
      </c>
      <c r="N805" s="46">
        <f t="shared" si="120"/>
        <v>4.9635036494999998</v>
      </c>
      <c r="O805" s="60">
        <v>1.0940000000000001</v>
      </c>
      <c r="P805" s="47">
        <f>IF(O805&lt;Benchmarks!C$8,0,IF(O805&lt;Benchmarks!D$8,1,IF(O805&lt;Benchmarks!E$8,2,IF(O805&lt;Benchmarks!F$8,3,IF(O805&lt;Benchmarks!G$8,4,IF(O805&lt;Benchmarks!H$8,5,6))))))</f>
        <v>2</v>
      </c>
      <c r="Q805" s="62">
        <v>1</v>
      </c>
      <c r="R805" s="46">
        <f t="shared" si="121"/>
        <v>2</v>
      </c>
      <c r="S805" s="60">
        <v>0.36599999999999999</v>
      </c>
      <c r="T805" s="47">
        <f>IF(S805&lt;Benchmarks!C$7,0,IF(S805&lt;Benchmarks!D$7,1,IF(S805&lt;Benchmarks!E$7,2,IF(S805&lt;Benchmarks!F$7,3,IF(S805&lt;Benchmarks!G$7,4,IF(S805&lt;Benchmarks!H$7,5,6))))))</f>
        <v>2</v>
      </c>
      <c r="U805" s="62">
        <v>1</v>
      </c>
      <c r="V805" s="46">
        <f t="shared" si="122"/>
        <v>2</v>
      </c>
      <c r="W805" s="60">
        <v>4.2210000000000001</v>
      </c>
      <c r="X805" s="44">
        <f>IF(W805&lt;Benchmarks!C$5,0,IF(W805&lt;Benchmarks!D$5,1,IF(W805&lt;Benchmarks!E$5,2,IF(W805&lt;Benchmarks!F$5,3,IF(W805&lt;Benchmarks!G$5,4,IF(W805&lt;Benchmarks!H$5,5,6))))))</f>
        <v>4</v>
      </c>
      <c r="Y805" s="62">
        <v>0.99270072990000002</v>
      </c>
      <c r="Z805" s="46">
        <f t="shared" si="123"/>
        <v>3.9708029196000001</v>
      </c>
      <c r="AA805" s="60">
        <v>3.78</v>
      </c>
      <c r="AB805" s="44">
        <f>IF(AA805&lt;Benchmarks!C$6,0,IF(AA805&lt;Benchmarks!D$6,1,IF(AA805&lt;Benchmarks!E$6,2,IF(AA805&lt;Benchmarks!F$6,3,IF(AA805&lt;Benchmarks!G$6,4,IF(AA805&lt;Benchmarks!H$6,5,6))))))</f>
        <v>4</v>
      </c>
      <c r="AC805" s="62">
        <v>0.98717948720000004</v>
      </c>
      <c r="AD805" s="46">
        <f t="shared" si="124"/>
        <v>3.9487179488000002</v>
      </c>
      <c r="AE805" s="46">
        <f t="shared" si="125"/>
        <v>16.883024517899997</v>
      </c>
      <c r="AF805" s="58">
        <v>30</v>
      </c>
      <c r="AG805" s="48">
        <f t="shared" si="126"/>
        <v>0.56276748392999987</v>
      </c>
      <c r="AH805" s="171"/>
      <c r="AI805" s="58">
        <v>1</v>
      </c>
      <c r="AJ805" s="58">
        <v>213</v>
      </c>
      <c r="AK805" s="58">
        <v>0</v>
      </c>
      <c r="AL805" s="111"/>
      <c r="AM805" s="58">
        <v>1</v>
      </c>
      <c r="AN805" s="58">
        <v>12</v>
      </c>
      <c r="AO805" s="58">
        <v>0</v>
      </c>
      <c r="AP805" s="58">
        <v>270</v>
      </c>
      <c r="AQ805" s="58">
        <v>0</v>
      </c>
      <c r="AR805" s="62">
        <v>4.444E-2</v>
      </c>
      <c r="AS805" s="58">
        <v>0</v>
      </c>
      <c r="AT805" s="111"/>
      <c r="AU805" s="58">
        <v>2</v>
      </c>
      <c r="AV805" s="58">
        <v>3</v>
      </c>
      <c r="AW805" s="58">
        <v>0</v>
      </c>
      <c r="AX805" s="58">
        <v>3</v>
      </c>
      <c r="AY805" s="171"/>
      <c r="AZ805" s="58">
        <v>1</v>
      </c>
      <c r="BA805" s="58">
        <v>69</v>
      </c>
      <c r="BB805" s="58">
        <v>0</v>
      </c>
      <c r="BC805" s="111"/>
      <c r="BD805" s="58">
        <v>1</v>
      </c>
      <c r="BE805" s="62">
        <v>0.92242114239999995</v>
      </c>
      <c r="BF805" s="58">
        <v>0</v>
      </c>
      <c r="BG805" s="58">
        <v>5</v>
      </c>
      <c r="BH805" s="58">
        <v>6</v>
      </c>
      <c r="BI805" s="58">
        <v>6</v>
      </c>
      <c r="BJ805" s="58">
        <v>6</v>
      </c>
      <c r="BK805" s="175"/>
      <c r="BL805" s="61">
        <v>1</v>
      </c>
      <c r="BM805" s="61">
        <v>245</v>
      </c>
      <c r="BN805" s="64">
        <v>0</v>
      </c>
      <c r="BO805" s="112"/>
      <c r="BP805" s="58">
        <v>1</v>
      </c>
      <c r="BQ805" s="175"/>
      <c r="BR805" s="61">
        <v>1</v>
      </c>
      <c r="BS805" s="61">
        <v>304</v>
      </c>
      <c r="BT805" s="64">
        <v>0</v>
      </c>
      <c r="BU805" s="112"/>
      <c r="BV805" s="64">
        <v>1</v>
      </c>
      <c r="BW805" s="63">
        <v>0.19362745100000001</v>
      </c>
      <c r="BX805" s="64">
        <v>0</v>
      </c>
      <c r="BY805" s="64">
        <v>4</v>
      </c>
      <c r="BZ805" s="64">
        <v>1</v>
      </c>
      <c r="CA805" s="64">
        <v>4</v>
      </c>
      <c r="CB805" s="65">
        <v>27</v>
      </c>
      <c r="CC805" s="61">
        <v>0</v>
      </c>
      <c r="CD805" s="61">
        <v>190</v>
      </c>
      <c r="CE805" s="64">
        <v>0</v>
      </c>
      <c r="CF805" s="63">
        <v>0.14210999999999999</v>
      </c>
      <c r="CG805" s="58">
        <v>0</v>
      </c>
      <c r="CH805" s="58">
        <v>35</v>
      </c>
      <c r="CI805" s="58">
        <v>0</v>
      </c>
      <c r="CJ805" s="58">
        <v>232</v>
      </c>
      <c r="CK805" s="58">
        <v>0</v>
      </c>
      <c r="CL805" s="63">
        <v>0.15085999999999999</v>
      </c>
      <c r="CM805" s="58">
        <v>0</v>
      </c>
      <c r="CN805" s="112"/>
      <c r="CO805" s="171"/>
      <c r="CP805" s="58">
        <v>0</v>
      </c>
      <c r="CQ805" s="58">
        <v>0</v>
      </c>
      <c r="CR805" s="58">
        <v>0</v>
      </c>
      <c r="CS805" s="64">
        <v>10</v>
      </c>
      <c r="CT805" s="64">
        <v>17</v>
      </c>
      <c r="CU805" s="63">
        <v>0.58823529409999997</v>
      </c>
      <c r="CV805" s="62">
        <v>0.96369636960000005</v>
      </c>
      <c r="CW805" s="62">
        <v>0.58823529409999997</v>
      </c>
      <c r="CX805" s="46">
        <f t="shared" si="127"/>
        <v>14.772646453162496</v>
      </c>
      <c r="CY805" s="60">
        <v>0</v>
      </c>
      <c r="CZ805" s="60">
        <v>0</v>
      </c>
      <c r="DA805" s="46">
        <f t="shared" si="128"/>
        <v>11.764705881999999</v>
      </c>
      <c r="DB805" s="60">
        <v>0</v>
      </c>
      <c r="DC805" s="60">
        <v>0</v>
      </c>
      <c r="DD805" s="66">
        <v>0</v>
      </c>
      <c r="DE805" s="49">
        <f t="shared" si="129"/>
        <v>0.57378059103054047</v>
      </c>
    </row>
    <row r="806" spans="1:109" x14ac:dyDescent="0.45">
      <c r="A806" s="56" t="s">
        <v>4175</v>
      </c>
      <c r="B806" s="57" t="s">
        <v>4176</v>
      </c>
      <c r="C806" s="56" t="s">
        <v>4177</v>
      </c>
      <c r="D806" s="56" t="s">
        <v>4178</v>
      </c>
      <c r="E806" s="56" t="s">
        <v>4179</v>
      </c>
      <c r="F806" s="56" t="s">
        <v>3322</v>
      </c>
      <c r="G806" s="56" t="s">
        <v>3640</v>
      </c>
      <c r="H806" s="56" t="s">
        <v>142</v>
      </c>
      <c r="I806" s="58">
        <v>0</v>
      </c>
      <c r="J806" s="59">
        <v>105</v>
      </c>
      <c r="K806" s="60">
        <v>1.5620000000000001</v>
      </c>
      <c r="L806" s="47">
        <f>IF(K806&lt;Benchmarks!C$9,0,IF(K806&lt;Benchmarks!D$9,1,IF(K806&lt;Benchmarks!E$9,2,IF(K806&lt;Benchmarks!F$9,3,IF(K806&lt;Benchmarks!G$9,4,IF(K806&lt;Benchmarks!H$9,5,6))))))</f>
        <v>0</v>
      </c>
      <c r="M806" s="62">
        <v>0.22262773720000001</v>
      </c>
      <c r="N806" s="46">
        <f t="shared" si="120"/>
        <v>0</v>
      </c>
      <c r="O806" s="60">
        <v>1.2949999999999999</v>
      </c>
      <c r="P806" s="47">
        <f>IF(O806&lt;Benchmarks!C$8,0,IF(O806&lt;Benchmarks!D$8,1,IF(O806&lt;Benchmarks!E$8,2,IF(O806&lt;Benchmarks!F$8,3,IF(O806&lt;Benchmarks!G$8,4,IF(O806&lt;Benchmarks!H$8,5,6))))))</f>
        <v>5</v>
      </c>
      <c r="Q806" s="62">
        <v>1</v>
      </c>
      <c r="R806" s="46">
        <f t="shared" si="121"/>
        <v>5</v>
      </c>
      <c r="S806" s="60">
        <v>0.35</v>
      </c>
      <c r="T806" s="47">
        <f>IF(S806&lt;Benchmarks!C$7,0,IF(S806&lt;Benchmarks!D$7,1,IF(S806&lt;Benchmarks!E$7,2,IF(S806&lt;Benchmarks!F$7,3,IF(S806&lt;Benchmarks!G$7,4,IF(S806&lt;Benchmarks!H$7,5,6))))))</f>
        <v>1</v>
      </c>
      <c r="U806" s="62">
        <v>1</v>
      </c>
      <c r="V806" s="46">
        <f t="shared" si="122"/>
        <v>1</v>
      </c>
      <c r="W806" s="60">
        <v>3.2069999999999999</v>
      </c>
      <c r="X806" s="44">
        <f>IF(W806&lt;Benchmarks!C$5,0,IF(W806&lt;Benchmarks!D$5,1,IF(W806&lt;Benchmarks!E$5,2,IF(W806&lt;Benchmarks!F$5,3,IF(W806&lt;Benchmarks!G$5,4,IF(W806&lt;Benchmarks!H$5,5,6))))))</f>
        <v>0</v>
      </c>
      <c r="Y806" s="62">
        <v>0.99635036499999996</v>
      </c>
      <c r="Z806" s="46">
        <f t="shared" si="123"/>
        <v>0</v>
      </c>
      <c r="AA806" s="60">
        <v>3</v>
      </c>
      <c r="AB806" s="44">
        <f>IF(AA806&lt;Benchmarks!C$6,0,IF(AA806&lt;Benchmarks!D$6,1,IF(AA806&lt;Benchmarks!E$6,2,IF(AA806&lt;Benchmarks!F$6,3,IF(AA806&lt;Benchmarks!G$6,4,IF(AA806&lt;Benchmarks!H$6,5,6))))))</f>
        <v>0</v>
      </c>
      <c r="AC806" s="62">
        <v>0.98717948720000004</v>
      </c>
      <c r="AD806" s="46">
        <f t="shared" si="124"/>
        <v>0</v>
      </c>
      <c r="AE806" s="46">
        <f t="shared" si="125"/>
        <v>6</v>
      </c>
      <c r="AF806" s="58">
        <v>30</v>
      </c>
      <c r="AG806" s="48">
        <f t="shared" si="126"/>
        <v>0.2</v>
      </c>
      <c r="AH806" s="58">
        <v>26</v>
      </c>
      <c r="AI806" s="58">
        <v>0</v>
      </c>
      <c r="AJ806" s="58">
        <v>324</v>
      </c>
      <c r="AK806" s="58">
        <v>0</v>
      </c>
      <c r="AL806" s="62">
        <v>8.0250000000000002E-2</v>
      </c>
      <c r="AM806" s="58">
        <v>0</v>
      </c>
      <c r="AN806" s="171"/>
      <c r="AO806" s="58">
        <v>1</v>
      </c>
      <c r="AP806" s="58">
        <v>353</v>
      </c>
      <c r="AQ806" s="58">
        <v>0</v>
      </c>
      <c r="AR806" s="111"/>
      <c r="AS806" s="58">
        <v>1</v>
      </c>
      <c r="AT806" s="111"/>
      <c r="AU806" s="58">
        <v>2</v>
      </c>
      <c r="AV806" s="58">
        <v>5</v>
      </c>
      <c r="AW806" s="58">
        <v>6</v>
      </c>
      <c r="AX806" s="58">
        <v>6</v>
      </c>
      <c r="AY806" s="171"/>
      <c r="AZ806" s="58">
        <v>1</v>
      </c>
      <c r="BA806" s="58">
        <v>94</v>
      </c>
      <c r="BB806" s="58">
        <v>0</v>
      </c>
      <c r="BC806" s="111"/>
      <c r="BD806" s="58">
        <v>1</v>
      </c>
      <c r="BE806" s="111"/>
      <c r="BF806" s="58">
        <v>2</v>
      </c>
      <c r="BG806" s="58">
        <v>5</v>
      </c>
      <c r="BH806" s="58">
        <v>6</v>
      </c>
      <c r="BI806" s="58">
        <v>6</v>
      </c>
      <c r="BJ806" s="58">
        <v>6</v>
      </c>
      <c r="BK806" s="175"/>
      <c r="BL806" s="61">
        <v>1</v>
      </c>
      <c r="BM806" s="61">
        <v>353</v>
      </c>
      <c r="BN806" s="64">
        <v>0</v>
      </c>
      <c r="BO806" s="112"/>
      <c r="BP806" s="58">
        <v>1</v>
      </c>
      <c r="BQ806" s="61">
        <v>0</v>
      </c>
      <c r="BR806" s="61">
        <v>0</v>
      </c>
      <c r="BS806" s="61">
        <v>368</v>
      </c>
      <c r="BT806" s="64">
        <v>0</v>
      </c>
      <c r="BU806" s="63">
        <v>0</v>
      </c>
      <c r="BV806" s="64">
        <v>0</v>
      </c>
      <c r="BW806" s="112"/>
      <c r="BX806" s="64">
        <v>2</v>
      </c>
      <c r="BY806" s="64">
        <v>6</v>
      </c>
      <c r="BZ806" s="64">
        <v>6</v>
      </c>
      <c r="CA806" s="64">
        <v>6</v>
      </c>
      <c r="CB806" s="65">
        <v>12</v>
      </c>
      <c r="CC806" s="61">
        <v>0</v>
      </c>
      <c r="CD806" s="61">
        <v>306</v>
      </c>
      <c r="CE806" s="64">
        <v>0</v>
      </c>
      <c r="CF806" s="63">
        <v>3.9219999999999998E-2</v>
      </c>
      <c r="CG806" s="58">
        <v>0</v>
      </c>
      <c r="CH806" s="171"/>
      <c r="CI806" s="58">
        <v>1</v>
      </c>
      <c r="CJ806" s="58">
        <v>312</v>
      </c>
      <c r="CK806" s="58">
        <v>0</v>
      </c>
      <c r="CL806" s="112"/>
      <c r="CM806" s="58">
        <v>1</v>
      </c>
      <c r="CN806" s="112"/>
      <c r="CO806" s="171"/>
      <c r="CP806" s="58">
        <v>5</v>
      </c>
      <c r="CQ806" s="58">
        <v>0</v>
      </c>
      <c r="CR806" s="58">
        <v>5</v>
      </c>
      <c r="CS806" s="64">
        <v>17</v>
      </c>
      <c r="CT806" s="64">
        <v>17</v>
      </c>
      <c r="CU806" s="63">
        <v>1</v>
      </c>
      <c r="CV806" s="62">
        <v>0.98918918919999999</v>
      </c>
      <c r="CW806" s="62">
        <v>1</v>
      </c>
      <c r="CX806" s="46">
        <f t="shared" si="127"/>
        <v>5.25</v>
      </c>
      <c r="CY806" s="60">
        <v>0</v>
      </c>
      <c r="CZ806" s="60">
        <v>0</v>
      </c>
      <c r="DA806" s="46">
        <f t="shared" si="128"/>
        <v>20</v>
      </c>
      <c r="DB806" s="60">
        <v>0</v>
      </c>
      <c r="DC806" s="60">
        <v>0</v>
      </c>
      <c r="DD806" s="66">
        <v>0</v>
      </c>
      <c r="DE806" s="49">
        <f t="shared" si="129"/>
        <v>0.54594594594594592</v>
      </c>
    </row>
    <row r="807" spans="1:109" x14ac:dyDescent="0.45">
      <c r="A807" s="56" t="s">
        <v>4180</v>
      </c>
      <c r="B807" s="57" t="s">
        <v>4181</v>
      </c>
      <c r="C807" s="56" t="s">
        <v>4182</v>
      </c>
      <c r="D807" s="56" t="s">
        <v>4183</v>
      </c>
      <c r="E807" s="56" t="s">
        <v>4184</v>
      </c>
      <c r="F807" s="56" t="s">
        <v>3322</v>
      </c>
      <c r="G807" s="56" t="s">
        <v>3323</v>
      </c>
      <c r="H807" s="56" t="s">
        <v>142</v>
      </c>
      <c r="I807" s="58">
        <v>0</v>
      </c>
      <c r="J807" s="59">
        <v>78</v>
      </c>
      <c r="K807" s="60">
        <v>3.109</v>
      </c>
      <c r="L807" s="47">
        <f>IF(K807&lt;Benchmarks!C$9,0,IF(K807&lt;Benchmarks!D$9,1,IF(K807&lt;Benchmarks!E$9,2,IF(K807&lt;Benchmarks!F$9,3,IF(K807&lt;Benchmarks!G$9,4,IF(K807&lt;Benchmarks!H$9,5,6))))))</f>
        <v>6</v>
      </c>
      <c r="M807" s="62">
        <v>0.99635036499999996</v>
      </c>
      <c r="N807" s="46">
        <f t="shared" si="120"/>
        <v>5.9781021899999995</v>
      </c>
      <c r="O807" s="60">
        <v>1.2330000000000001</v>
      </c>
      <c r="P807" s="47">
        <f>IF(O807&lt;Benchmarks!C$8,0,IF(O807&lt;Benchmarks!D$8,1,IF(O807&lt;Benchmarks!E$8,2,IF(O807&lt;Benchmarks!F$8,3,IF(O807&lt;Benchmarks!G$8,4,IF(O807&lt;Benchmarks!H$8,5,6))))))</f>
        <v>5</v>
      </c>
      <c r="Q807" s="62">
        <v>1</v>
      </c>
      <c r="R807" s="46">
        <f t="shared" si="121"/>
        <v>5</v>
      </c>
      <c r="S807" s="60">
        <v>0.52400000000000002</v>
      </c>
      <c r="T807" s="47">
        <f>IF(S807&lt;Benchmarks!C$7,0,IF(S807&lt;Benchmarks!D$7,1,IF(S807&lt;Benchmarks!E$7,2,IF(S807&lt;Benchmarks!F$7,3,IF(S807&lt;Benchmarks!G$7,4,IF(S807&lt;Benchmarks!H$7,5,6))))))</f>
        <v>4</v>
      </c>
      <c r="U807" s="62">
        <v>1</v>
      </c>
      <c r="V807" s="46">
        <f t="shared" si="122"/>
        <v>4</v>
      </c>
      <c r="W807" s="60">
        <v>4.8659999999999997</v>
      </c>
      <c r="X807" s="44">
        <f>IF(W807&lt;Benchmarks!C$5,0,IF(W807&lt;Benchmarks!D$5,1,IF(W807&lt;Benchmarks!E$5,2,IF(W807&lt;Benchmarks!F$5,3,IF(W807&lt;Benchmarks!G$5,4,IF(W807&lt;Benchmarks!H$5,5,6))))))</f>
        <v>6</v>
      </c>
      <c r="Y807" s="62">
        <v>0.99635036499999996</v>
      </c>
      <c r="Z807" s="46">
        <f t="shared" si="123"/>
        <v>5.9781021899999995</v>
      </c>
      <c r="AA807" s="60">
        <v>4.468</v>
      </c>
      <c r="AB807" s="44">
        <f>IF(AA807&lt;Benchmarks!C$6,0,IF(AA807&lt;Benchmarks!D$6,1,IF(AA807&lt;Benchmarks!E$6,2,IF(AA807&lt;Benchmarks!F$6,3,IF(AA807&lt;Benchmarks!G$6,4,IF(AA807&lt;Benchmarks!H$6,5,6))))))</f>
        <v>6</v>
      </c>
      <c r="AC807" s="62">
        <v>1</v>
      </c>
      <c r="AD807" s="46">
        <f t="shared" si="124"/>
        <v>6</v>
      </c>
      <c r="AE807" s="46">
        <f t="shared" si="125"/>
        <v>26.956204380000003</v>
      </c>
      <c r="AF807" s="58">
        <v>30</v>
      </c>
      <c r="AG807" s="48">
        <f t="shared" si="126"/>
        <v>0.8985401460000001</v>
      </c>
      <c r="AH807" s="58">
        <v>0</v>
      </c>
      <c r="AI807" s="58">
        <v>0</v>
      </c>
      <c r="AJ807" s="58">
        <v>172</v>
      </c>
      <c r="AK807" s="58">
        <v>0</v>
      </c>
      <c r="AL807" s="62">
        <v>0</v>
      </c>
      <c r="AM807" s="58">
        <v>0</v>
      </c>
      <c r="AN807" s="58">
        <v>0</v>
      </c>
      <c r="AO807" s="58">
        <v>0</v>
      </c>
      <c r="AP807" s="58">
        <v>173</v>
      </c>
      <c r="AQ807" s="58">
        <v>0</v>
      </c>
      <c r="AR807" s="62">
        <v>0</v>
      </c>
      <c r="AS807" s="58">
        <v>0</v>
      </c>
      <c r="AT807" s="111"/>
      <c r="AU807" s="171"/>
      <c r="AV807" s="58">
        <v>6</v>
      </c>
      <c r="AW807" s="58">
        <v>0</v>
      </c>
      <c r="AX807" s="58">
        <v>6</v>
      </c>
      <c r="AY807" s="58">
        <v>0</v>
      </c>
      <c r="AZ807" s="58">
        <v>0</v>
      </c>
      <c r="BA807" s="58">
        <v>44</v>
      </c>
      <c r="BB807" s="58">
        <v>0</v>
      </c>
      <c r="BC807" s="62">
        <v>0</v>
      </c>
      <c r="BD807" s="58">
        <v>0</v>
      </c>
      <c r="BE807" s="111"/>
      <c r="BF807" s="171"/>
      <c r="BG807" s="58">
        <v>6</v>
      </c>
      <c r="BH807" s="58">
        <v>0</v>
      </c>
      <c r="BI807" s="58">
        <v>6</v>
      </c>
      <c r="BJ807" s="58">
        <v>6</v>
      </c>
      <c r="BK807" s="61">
        <v>0</v>
      </c>
      <c r="BL807" s="61">
        <v>0</v>
      </c>
      <c r="BM807" s="61">
        <v>183</v>
      </c>
      <c r="BN807" s="64">
        <v>0</v>
      </c>
      <c r="BO807" s="63">
        <v>0</v>
      </c>
      <c r="BP807" s="58">
        <v>0</v>
      </c>
      <c r="BQ807" s="61">
        <v>0</v>
      </c>
      <c r="BR807" s="61">
        <v>0</v>
      </c>
      <c r="BS807" s="61">
        <v>185</v>
      </c>
      <c r="BT807" s="64">
        <v>0</v>
      </c>
      <c r="BU807" s="63">
        <v>0</v>
      </c>
      <c r="BV807" s="64">
        <v>0</v>
      </c>
      <c r="BW807" s="112"/>
      <c r="BX807" s="172"/>
      <c r="BY807" s="64">
        <v>6</v>
      </c>
      <c r="BZ807" s="64">
        <v>0</v>
      </c>
      <c r="CA807" s="64">
        <v>6</v>
      </c>
      <c r="CB807" s="177"/>
      <c r="CC807" s="61">
        <v>1</v>
      </c>
      <c r="CD807" s="175"/>
      <c r="CE807" s="64">
        <v>4</v>
      </c>
      <c r="CF807" s="112"/>
      <c r="CG807" s="58">
        <v>1</v>
      </c>
      <c r="CH807" s="58">
        <v>0</v>
      </c>
      <c r="CI807" s="58">
        <v>0</v>
      </c>
      <c r="CJ807" s="171"/>
      <c r="CK807" s="58">
        <v>4</v>
      </c>
      <c r="CL807" s="112"/>
      <c r="CM807" s="58">
        <v>4</v>
      </c>
      <c r="CN807" s="112"/>
      <c r="CO807" s="171"/>
      <c r="CP807" s="171"/>
      <c r="CQ807" s="171"/>
      <c r="CR807" s="171"/>
      <c r="CS807" s="64">
        <v>12</v>
      </c>
      <c r="CT807" s="64">
        <v>12</v>
      </c>
      <c r="CU807" s="63">
        <v>1</v>
      </c>
      <c r="CV807" s="62">
        <v>0.99462365590000001</v>
      </c>
      <c r="CW807" s="62">
        <v>1</v>
      </c>
      <c r="CX807" s="46">
        <f t="shared" si="127"/>
        <v>23.586678832500002</v>
      </c>
      <c r="CY807" s="60">
        <v>0</v>
      </c>
      <c r="CZ807" s="60">
        <v>0</v>
      </c>
      <c r="DA807" s="46">
        <f t="shared" si="128"/>
        <v>20</v>
      </c>
      <c r="DB807" s="60">
        <v>0</v>
      </c>
      <c r="DC807" s="60">
        <v>0</v>
      </c>
      <c r="DD807" s="66">
        <v>0</v>
      </c>
      <c r="DE807" s="49">
        <f t="shared" si="129"/>
        <v>0.94241467745945939</v>
      </c>
    </row>
    <row r="808" spans="1:109" x14ac:dyDescent="0.45">
      <c r="A808" s="56" t="s">
        <v>4185</v>
      </c>
      <c r="B808" s="57" t="s">
        <v>4186</v>
      </c>
      <c r="C808" s="56" t="s">
        <v>4187</v>
      </c>
      <c r="D808" s="56" t="s">
        <v>4188</v>
      </c>
      <c r="E808" s="56" t="s">
        <v>4189</v>
      </c>
      <c r="F808" s="56" t="s">
        <v>3322</v>
      </c>
      <c r="G808" s="56" t="s">
        <v>3640</v>
      </c>
      <c r="H808" s="56" t="s">
        <v>142</v>
      </c>
      <c r="I808" s="58">
        <v>0</v>
      </c>
      <c r="J808" s="59">
        <v>59</v>
      </c>
      <c r="K808" s="60">
        <v>2.5329999999999999</v>
      </c>
      <c r="L808" s="47">
        <f>IF(K808&lt;Benchmarks!C$9,0,IF(K808&lt;Benchmarks!D$9,1,IF(K808&lt;Benchmarks!E$9,2,IF(K808&lt;Benchmarks!F$9,3,IF(K808&lt;Benchmarks!G$9,4,IF(K808&lt;Benchmarks!H$9,5,6))))))</f>
        <v>3</v>
      </c>
      <c r="M808" s="62">
        <v>0.78832116789999995</v>
      </c>
      <c r="N808" s="46">
        <f t="shared" si="120"/>
        <v>2.3649635036999999</v>
      </c>
      <c r="O808" s="60">
        <v>0.89500000000000002</v>
      </c>
      <c r="P808" s="47">
        <f>IF(O808&lt;Benchmarks!C$8,0,IF(O808&lt;Benchmarks!D$8,1,IF(O808&lt;Benchmarks!E$8,2,IF(O808&lt;Benchmarks!F$8,3,IF(O808&lt;Benchmarks!G$8,4,IF(O808&lt;Benchmarks!H$8,5,6))))))</f>
        <v>0</v>
      </c>
      <c r="Q808" s="62">
        <v>1</v>
      </c>
      <c r="R808" s="46">
        <f t="shared" si="121"/>
        <v>0</v>
      </c>
      <c r="S808" s="60">
        <v>0.61299999999999999</v>
      </c>
      <c r="T808" s="47">
        <f>IF(S808&lt;Benchmarks!C$7,0,IF(S808&lt;Benchmarks!D$7,1,IF(S808&lt;Benchmarks!E$7,2,IF(S808&lt;Benchmarks!F$7,3,IF(S808&lt;Benchmarks!G$7,4,IF(S808&lt;Benchmarks!H$7,5,6))))))</f>
        <v>5</v>
      </c>
      <c r="U808" s="62">
        <v>1</v>
      </c>
      <c r="V808" s="46">
        <f t="shared" si="122"/>
        <v>5</v>
      </c>
      <c r="W808" s="60">
        <v>4.0410000000000004</v>
      </c>
      <c r="X808" s="44">
        <f>IF(W808&lt;Benchmarks!C$5,0,IF(W808&lt;Benchmarks!D$5,1,IF(W808&lt;Benchmarks!E$5,2,IF(W808&lt;Benchmarks!F$5,3,IF(W808&lt;Benchmarks!G$5,4,IF(W808&lt;Benchmarks!H$5,5,6))))))</f>
        <v>3</v>
      </c>
      <c r="Y808" s="62">
        <v>0.88321167879999996</v>
      </c>
      <c r="Z808" s="46">
        <f t="shared" si="123"/>
        <v>2.6496350363999999</v>
      </c>
      <c r="AA808" s="60">
        <v>3.677</v>
      </c>
      <c r="AB808" s="44">
        <f>IF(AA808&lt;Benchmarks!C$6,0,IF(AA808&lt;Benchmarks!D$6,1,IF(AA808&lt;Benchmarks!E$6,2,IF(AA808&lt;Benchmarks!F$6,3,IF(AA808&lt;Benchmarks!G$6,4,IF(AA808&lt;Benchmarks!H$6,5,6))))))</f>
        <v>3</v>
      </c>
      <c r="AC808" s="62">
        <v>0.6153846154</v>
      </c>
      <c r="AD808" s="46">
        <f t="shared" si="124"/>
        <v>1.8461538462</v>
      </c>
      <c r="AE808" s="46">
        <f t="shared" si="125"/>
        <v>11.8607523863</v>
      </c>
      <c r="AF808" s="58">
        <v>30</v>
      </c>
      <c r="AG808" s="48">
        <f t="shared" si="126"/>
        <v>0.39535841287666668</v>
      </c>
      <c r="AH808" s="171"/>
      <c r="AI808" s="58">
        <v>1</v>
      </c>
      <c r="AJ808" s="58">
        <v>135</v>
      </c>
      <c r="AK808" s="58">
        <v>0</v>
      </c>
      <c r="AL808" s="111"/>
      <c r="AM808" s="58">
        <v>1</v>
      </c>
      <c r="AN808" s="171"/>
      <c r="AO808" s="58">
        <v>1</v>
      </c>
      <c r="AP808" s="58">
        <v>135</v>
      </c>
      <c r="AQ808" s="58">
        <v>0</v>
      </c>
      <c r="AR808" s="111"/>
      <c r="AS808" s="58">
        <v>1</v>
      </c>
      <c r="AT808" s="62">
        <v>0</v>
      </c>
      <c r="AU808" s="58">
        <v>0</v>
      </c>
      <c r="AV808" s="58">
        <v>3</v>
      </c>
      <c r="AW808" s="58">
        <v>0</v>
      </c>
      <c r="AX808" s="58">
        <v>3</v>
      </c>
      <c r="AY808" s="171"/>
      <c r="AZ808" s="58">
        <v>1</v>
      </c>
      <c r="BA808" s="58">
        <v>34</v>
      </c>
      <c r="BB808" s="58">
        <v>0</v>
      </c>
      <c r="BC808" s="111"/>
      <c r="BD808" s="58">
        <v>1</v>
      </c>
      <c r="BE808" s="62">
        <v>0.45991432069999999</v>
      </c>
      <c r="BF808" s="58">
        <v>0</v>
      </c>
      <c r="BG808" s="58">
        <v>4</v>
      </c>
      <c r="BH808" s="58">
        <v>4</v>
      </c>
      <c r="BI808" s="58">
        <v>4</v>
      </c>
      <c r="BJ808" s="58">
        <v>4</v>
      </c>
      <c r="BK808" s="175"/>
      <c r="BL808" s="61">
        <v>1</v>
      </c>
      <c r="BM808" s="61">
        <v>169</v>
      </c>
      <c r="BN808" s="64">
        <v>0</v>
      </c>
      <c r="BO808" s="112"/>
      <c r="BP808" s="58">
        <v>1</v>
      </c>
      <c r="BQ808" s="175"/>
      <c r="BR808" s="61">
        <v>1</v>
      </c>
      <c r="BS808" s="61">
        <v>151</v>
      </c>
      <c r="BT808" s="64">
        <v>0</v>
      </c>
      <c r="BU808" s="112"/>
      <c r="BV808" s="64">
        <v>1</v>
      </c>
      <c r="BW808" s="63">
        <v>0.62676056339999997</v>
      </c>
      <c r="BX808" s="64">
        <v>0</v>
      </c>
      <c r="BY808" s="64">
        <v>3</v>
      </c>
      <c r="BZ808" s="64">
        <v>5</v>
      </c>
      <c r="CA808" s="64">
        <v>5</v>
      </c>
      <c r="CB808" s="177"/>
      <c r="CC808" s="61">
        <v>1</v>
      </c>
      <c r="CD808" s="61">
        <v>159</v>
      </c>
      <c r="CE808" s="64">
        <v>0</v>
      </c>
      <c r="CF808" s="112"/>
      <c r="CG808" s="58">
        <v>1</v>
      </c>
      <c r="CH808" s="171"/>
      <c r="CI808" s="58">
        <v>1</v>
      </c>
      <c r="CJ808" s="58">
        <v>149</v>
      </c>
      <c r="CK808" s="58">
        <v>0</v>
      </c>
      <c r="CL808" s="112"/>
      <c r="CM808" s="58">
        <v>1</v>
      </c>
      <c r="CN808" s="112"/>
      <c r="CO808" s="171"/>
      <c r="CP808" s="58">
        <v>3</v>
      </c>
      <c r="CQ808" s="58">
        <v>0</v>
      </c>
      <c r="CR808" s="58">
        <v>3</v>
      </c>
      <c r="CS808" s="64">
        <v>12</v>
      </c>
      <c r="CT808" s="64">
        <v>17</v>
      </c>
      <c r="CU808" s="63">
        <v>0.70588235290000001</v>
      </c>
      <c r="CV808" s="62">
        <v>0.95512820509999996</v>
      </c>
      <c r="CW808" s="62">
        <v>0.70588235290000001</v>
      </c>
      <c r="CX808" s="46">
        <f t="shared" si="127"/>
        <v>10.378158338012501</v>
      </c>
      <c r="CY808" s="60">
        <v>0</v>
      </c>
      <c r="CZ808" s="60">
        <v>0</v>
      </c>
      <c r="DA808" s="46">
        <f t="shared" si="128"/>
        <v>14.117647057999999</v>
      </c>
      <c r="DB808" s="60">
        <v>0</v>
      </c>
      <c r="DC808" s="60">
        <v>0</v>
      </c>
      <c r="DD808" s="66">
        <v>0</v>
      </c>
      <c r="DE808" s="49">
        <f t="shared" si="129"/>
        <v>0.52963903558945946</v>
      </c>
    </row>
    <row r="809" spans="1:109" x14ac:dyDescent="0.45">
      <c r="A809" s="56" t="s">
        <v>4190</v>
      </c>
      <c r="B809" s="57" t="s">
        <v>4191</v>
      </c>
      <c r="C809" s="56" t="s">
        <v>4192</v>
      </c>
      <c r="D809" s="56" t="s">
        <v>4193</v>
      </c>
      <c r="E809" s="56" t="s">
        <v>4194</v>
      </c>
      <c r="F809" s="56" t="s">
        <v>3322</v>
      </c>
      <c r="G809" s="56" t="s">
        <v>3323</v>
      </c>
      <c r="H809" s="56" t="s">
        <v>142</v>
      </c>
      <c r="I809" s="58">
        <v>0</v>
      </c>
      <c r="J809" s="59">
        <v>99</v>
      </c>
      <c r="K809" s="60">
        <v>2.6629999999999998</v>
      </c>
      <c r="L809" s="47">
        <f>IF(K809&lt;Benchmarks!C$9,0,IF(K809&lt;Benchmarks!D$9,1,IF(K809&lt;Benchmarks!E$9,2,IF(K809&lt;Benchmarks!F$9,3,IF(K809&lt;Benchmarks!G$9,4,IF(K809&lt;Benchmarks!H$9,5,6))))))</f>
        <v>4</v>
      </c>
      <c r="M809" s="62">
        <v>0.98905109489999998</v>
      </c>
      <c r="N809" s="46">
        <f t="shared" si="120"/>
        <v>3.9562043795999999</v>
      </c>
      <c r="O809" s="60">
        <v>0.98699999999999999</v>
      </c>
      <c r="P809" s="47">
        <f>IF(O809&lt;Benchmarks!C$8,0,IF(O809&lt;Benchmarks!D$8,1,IF(O809&lt;Benchmarks!E$8,2,IF(O809&lt;Benchmarks!F$8,3,IF(O809&lt;Benchmarks!G$8,4,IF(O809&lt;Benchmarks!H$8,5,6))))))</f>
        <v>1</v>
      </c>
      <c r="Q809" s="62">
        <v>1</v>
      </c>
      <c r="R809" s="46">
        <f t="shared" si="121"/>
        <v>1</v>
      </c>
      <c r="S809" s="60">
        <v>0.49299999999999999</v>
      </c>
      <c r="T809" s="47">
        <f>IF(S809&lt;Benchmarks!C$7,0,IF(S809&lt;Benchmarks!D$7,1,IF(S809&lt;Benchmarks!E$7,2,IF(S809&lt;Benchmarks!F$7,3,IF(S809&lt;Benchmarks!G$7,4,IF(S809&lt;Benchmarks!H$7,5,6))))))</f>
        <v>4</v>
      </c>
      <c r="U809" s="62">
        <v>1</v>
      </c>
      <c r="V809" s="46">
        <f t="shared" si="122"/>
        <v>4</v>
      </c>
      <c r="W809" s="60">
        <v>4.1429999999999998</v>
      </c>
      <c r="X809" s="44">
        <f>IF(W809&lt;Benchmarks!C$5,0,IF(W809&lt;Benchmarks!D$5,1,IF(W809&lt;Benchmarks!E$5,2,IF(W809&lt;Benchmarks!F$5,3,IF(W809&lt;Benchmarks!G$5,4,IF(W809&lt;Benchmarks!H$5,5,6))))))</f>
        <v>4</v>
      </c>
      <c r="Y809" s="62">
        <v>0.99635036499999996</v>
      </c>
      <c r="Z809" s="46">
        <f t="shared" si="123"/>
        <v>3.9854014599999998</v>
      </c>
      <c r="AA809" s="60">
        <v>3.7610000000000001</v>
      </c>
      <c r="AB809" s="44">
        <f>IF(AA809&lt;Benchmarks!C$6,0,IF(AA809&lt;Benchmarks!D$6,1,IF(AA809&lt;Benchmarks!E$6,2,IF(AA809&lt;Benchmarks!F$6,3,IF(AA809&lt;Benchmarks!G$6,4,IF(AA809&lt;Benchmarks!H$6,5,6))))))</f>
        <v>4</v>
      </c>
      <c r="AC809" s="62">
        <v>1</v>
      </c>
      <c r="AD809" s="46">
        <f t="shared" si="124"/>
        <v>4</v>
      </c>
      <c r="AE809" s="46">
        <f t="shared" si="125"/>
        <v>16.941605839600001</v>
      </c>
      <c r="AF809" s="58">
        <v>30</v>
      </c>
      <c r="AG809" s="48">
        <f t="shared" si="126"/>
        <v>0.56472019465333334</v>
      </c>
      <c r="AH809" s="58">
        <v>15</v>
      </c>
      <c r="AI809" s="58">
        <v>0</v>
      </c>
      <c r="AJ809" s="58">
        <v>274</v>
      </c>
      <c r="AK809" s="58">
        <v>0</v>
      </c>
      <c r="AL809" s="62">
        <v>5.4739999999999997E-2</v>
      </c>
      <c r="AM809" s="58">
        <v>0</v>
      </c>
      <c r="AN809" s="58">
        <v>15</v>
      </c>
      <c r="AO809" s="58">
        <v>0</v>
      </c>
      <c r="AP809" s="58">
        <v>270</v>
      </c>
      <c r="AQ809" s="58">
        <v>0</v>
      </c>
      <c r="AR809" s="62">
        <v>5.5559999999999998E-2</v>
      </c>
      <c r="AS809" s="58">
        <v>0</v>
      </c>
      <c r="AT809" s="111"/>
      <c r="AU809" s="171"/>
      <c r="AV809" s="58">
        <v>2</v>
      </c>
      <c r="AW809" s="58">
        <v>0</v>
      </c>
      <c r="AX809" s="58">
        <v>2</v>
      </c>
      <c r="AY809" s="171"/>
      <c r="AZ809" s="58">
        <v>1</v>
      </c>
      <c r="BA809" s="58">
        <v>65</v>
      </c>
      <c r="BB809" s="58">
        <v>0</v>
      </c>
      <c r="BC809" s="111"/>
      <c r="BD809" s="58">
        <v>1</v>
      </c>
      <c r="BE809" s="111"/>
      <c r="BF809" s="171"/>
      <c r="BG809" s="58">
        <v>1</v>
      </c>
      <c r="BH809" s="58">
        <v>0</v>
      </c>
      <c r="BI809" s="58">
        <v>1</v>
      </c>
      <c r="BJ809" s="58">
        <v>2</v>
      </c>
      <c r="BK809" s="61">
        <v>0</v>
      </c>
      <c r="BL809" s="61">
        <v>0</v>
      </c>
      <c r="BM809" s="61">
        <v>297</v>
      </c>
      <c r="BN809" s="64">
        <v>0</v>
      </c>
      <c r="BO809" s="63">
        <v>0</v>
      </c>
      <c r="BP809" s="58">
        <v>0</v>
      </c>
      <c r="BQ809" s="175"/>
      <c r="BR809" s="61">
        <v>1</v>
      </c>
      <c r="BS809" s="61">
        <v>283</v>
      </c>
      <c r="BT809" s="64">
        <v>0</v>
      </c>
      <c r="BU809" s="112"/>
      <c r="BV809" s="64">
        <v>1</v>
      </c>
      <c r="BW809" s="112"/>
      <c r="BX809" s="172"/>
      <c r="BY809" s="64">
        <v>4</v>
      </c>
      <c r="BZ809" s="64">
        <v>0</v>
      </c>
      <c r="CA809" s="64">
        <v>4</v>
      </c>
      <c r="CB809" s="65">
        <v>33</v>
      </c>
      <c r="CC809" s="61">
        <v>0</v>
      </c>
      <c r="CD809" s="61">
        <v>240</v>
      </c>
      <c r="CE809" s="64">
        <v>0</v>
      </c>
      <c r="CF809" s="63">
        <v>0.13750000000000001</v>
      </c>
      <c r="CG809" s="58">
        <v>0</v>
      </c>
      <c r="CH809" s="58">
        <v>23</v>
      </c>
      <c r="CI809" s="58">
        <v>0</v>
      </c>
      <c r="CJ809" s="58">
        <v>245</v>
      </c>
      <c r="CK809" s="58">
        <v>0</v>
      </c>
      <c r="CL809" s="63">
        <v>9.3880000000000005E-2</v>
      </c>
      <c r="CM809" s="58">
        <v>0</v>
      </c>
      <c r="CN809" s="63">
        <v>0.46394384170000003</v>
      </c>
      <c r="CO809" s="58">
        <v>0</v>
      </c>
      <c r="CP809" s="58">
        <v>2</v>
      </c>
      <c r="CQ809" s="58">
        <v>4</v>
      </c>
      <c r="CR809" s="58">
        <v>4</v>
      </c>
      <c r="CS809" s="64">
        <v>10</v>
      </c>
      <c r="CT809" s="64">
        <v>17</v>
      </c>
      <c r="CU809" s="63">
        <v>0.58823529409999997</v>
      </c>
      <c r="CV809" s="62">
        <v>0.97231833909999998</v>
      </c>
      <c r="CW809" s="62">
        <v>0.58823529409999997</v>
      </c>
      <c r="CX809" s="46">
        <f t="shared" si="127"/>
        <v>14.823905109650001</v>
      </c>
      <c r="CY809" s="60">
        <v>0</v>
      </c>
      <c r="CZ809" s="60">
        <v>0</v>
      </c>
      <c r="DA809" s="46">
        <f t="shared" si="128"/>
        <v>11.764705881999999</v>
      </c>
      <c r="DB809" s="60">
        <v>0</v>
      </c>
      <c r="DC809" s="60">
        <v>0</v>
      </c>
      <c r="DD809" s="66">
        <v>0</v>
      </c>
      <c r="DE809" s="49">
        <f t="shared" si="129"/>
        <v>0.57488888630594592</v>
      </c>
    </row>
    <row r="810" spans="1:109" x14ac:dyDescent="0.45">
      <c r="A810" s="56" t="s">
        <v>4195</v>
      </c>
      <c r="B810" s="57" t="s">
        <v>4196</v>
      </c>
      <c r="C810" s="56" t="s">
        <v>4197</v>
      </c>
      <c r="D810" s="56" t="s">
        <v>4198</v>
      </c>
      <c r="E810" s="56" t="s">
        <v>4199</v>
      </c>
      <c r="F810" s="56" t="s">
        <v>3322</v>
      </c>
      <c r="G810" s="56" t="s">
        <v>3323</v>
      </c>
      <c r="H810" s="56" t="s">
        <v>142</v>
      </c>
      <c r="I810" s="58">
        <v>0</v>
      </c>
      <c r="J810" s="59">
        <v>120</v>
      </c>
      <c r="K810" s="60">
        <v>2.7909999999999999</v>
      </c>
      <c r="L810" s="47">
        <f>IF(K810&lt;Benchmarks!C$9,0,IF(K810&lt;Benchmarks!D$9,1,IF(K810&lt;Benchmarks!E$9,2,IF(K810&lt;Benchmarks!F$9,3,IF(K810&lt;Benchmarks!G$9,4,IF(K810&lt;Benchmarks!H$9,5,6))))))</f>
        <v>5</v>
      </c>
      <c r="M810" s="62">
        <v>0.99270072990000002</v>
      </c>
      <c r="N810" s="46">
        <f t="shared" si="120"/>
        <v>4.9635036494999998</v>
      </c>
      <c r="O810" s="60">
        <v>1</v>
      </c>
      <c r="P810" s="47">
        <f>IF(O810&lt;Benchmarks!C$8,0,IF(O810&lt;Benchmarks!D$8,1,IF(O810&lt;Benchmarks!E$8,2,IF(O810&lt;Benchmarks!F$8,3,IF(O810&lt;Benchmarks!G$8,4,IF(O810&lt;Benchmarks!H$8,5,6))))))</f>
        <v>1</v>
      </c>
      <c r="Q810" s="62">
        <v>1</v>
      </c>
      <c r="R810" s="46">
        <f t="shared" si="121"/>
        <v>1</v>
      </c>
      <c r="S810" s="60">
        <v>0.38700000000000001</v>
      </c>
      <c r="T810" s="47">
        <f>IF(S810&lt;Benchmarks!C$7,0,IF(S810&lt;Benchmarks!D$7,1,IF(S810&lt;Benchmarks!E$7,2,IF(S810&lt;Benchmarks!F$7,3,IF(S810&lt;Benchmarks!G$7,4,IF(S810&lt;Benchmarks!H$7,5,6))))))</f>
        <v>2</v>
      </c>
      <c r="U810" s="62">
        <v>1</v>
      </c>
      <c r="V810" s="46">
        <f t="shared" si="122"/>
        <v>2</v>
      </c>
      <c r="W810" s="60">
        <v>4.1779999999999999</v>
      </c>
      <c r="X810" s="44">
        <f>IF(W810&lt;Benchmarks!C$5,0,IF(W810&lt;Benchmarks!D$5,1,IF(W810&lt;Benchmarks!E$5,2,IF(W810&lt;Benchmarks!F$5,3,IF(W810&lt;Benchmarks!G$5,4,IF(W810&lt;Benchmarks!H$5,5,6))))))</f>
        <v>4</v>
      </c>
      <c r="Y810" s="62">
        <v>0.99635036499999996</v>
      </c>
      <c r="Z810" s="46">
        <f t="shared" si="123"/>
        <v>3.9854014599999998</v>
      </c>
      <c r="AA810" s="60">
        <v>3.69</v>
      </c>
      <c r="AB810" s="44">
        <f>IF(AA810&lt;Benchmarks!C$6,0,IF(AA810&lt;Benchmarks!D$6,1,IF(AA810&lt;Benchmarks!E$6,2,IF(AA810&lt;Benchmarks!F$6,3,IF(AA810&lt;Benchmarks!G$6,4,IF(AA810&lt;Benchmarks!H$6,5,6))))))</f>
        <v>3</v>
      </c>
      <c r="AC810" s="62">
        <v>0.98717948720000004</v>
      </c>
      <c r="AD810" s="46">
        <f t="shared" si="124"/>
        <v>2.9615384616</v>
      </c>
      <c r="AE810" s="46">
        <f t="shared" si="125"/>
        <v>14.9104435711</v>
      </c>
      <c r="AF810" s="58">
        <v>30</v>
      </c>
      <c r="AG810" s="48">
        <f t="shared" si="126"/>
        <v>0.49701478570333335</v>
      </c>
      <c r="AH810" s="171"/>
      <c r="AI810" s="58">
        <v>1</v>
      </c>
      <c r="AJ810" s="58">
        <v>280</v>
      </c>
      <c r="AK810" s="58">
        <v>0</v>
      </c>
      <c r="AL810" s="111"/>
      <c r="AM810" s="58">
        <v>1</v>
      </c>
      <c r="AN810" s="171"/>
      <c r="AO810" s="58">
        <v>1</v>
      </c>
      <c r="AP810" s="58">
        <v>280</v>
      </c>
      <c r="AQ810" s="58">
        <v>0</v>
      </c>
      <c r="AR810" s="111"/>
      <c r="AS810" s="58">
        <v>1</v>
      </c>
      <c r="AT810" s="62">
        <v>0.89436325679999995</v>
      </c>
      <c r="AU810" s="58">
        <v>0</v>
      </c>
      <c r="AV810" s="58">
        <v>5</v>
      </c>
      <c r="AW810" s="58">
        <v>6</v>
      </c>
      <c r="AX810" s="58">
        <v>6</v>
      </c>
      <c r="AY810" s="58">
        <v>0</v>
      </c>
      <c r="AZ810" s="58">
        <v>0</v>
      </c>
      <c r="BA810" s="58">
        <v>68</v>
      </c>
      <c r="BB810" s="58">
        <v>0</v>
      </c>
      <c r="BC810" s="62">
        <v>0</v>
      </c>
      <c r="BD810" s="58">
        <v>0</v>
      </c>
      <c r="BE810" s="111"/>
      <c r="BF810" s="58">
        <v>2</v>
      </c>
      <c r="BG810" s="58">
        <v>6</v>
      </c>
      <c r="BH810" s="58">
        <v>6</v>
      </c>
      <c r="BI810" s="58">
        <v>6</v>
      </c>
      <c r="BJ810" s="58">
        <v>6</v>
      </c>
      <c r="BK810" s="175"/>
      <c r="BL810" s="61">
        <v>1</v>
      </c>
      <c r="BM810" s="61">
        <v>340</v>
      </c>
      <c r="BN810" s="64">
        <v>0</v>
      </c>
      <c r="BO810" s="112"/>
      <c r="BP810" s="58">
        <v>1</v>
      </c>
      <c r="BQ810" s="175"/>
      <c r="BR810" s="61">
        <v>1</v>
      </c>
      <c r="BS810" s="61">
        <v>300</v>
      </c>
      <c r="BT810" s="64">
        <v>0</v>
      </c>
      <c r="BU810" s="112"/>
      <c r="BV810" s="64">
        <v>1</v>
      </c>
      <c r="BW810" s="63">
        <v>0.57501062469999997</v>
      </c>
      <c r="BX810" s="64">
        <v>0</v>
      </c>
      <c r="BY810" s="64">
        <v>3</v>
      </c>
      <c r="BZ810" s="64">
        <v>5</v>
      </c>
      <c r="CA810" s="64">
        <v>5</v>
      </c>
      <c r="CB810" s="65">
        <v>34</v>
      </c>
      <c r="CC810" s="61">
        <v>0</v>
      </c>
      <c r="CD810" s="61">
        <v>323</v>
      </c>
      <c r="CE810" s="64">
        <v>0</v>
      </c>
      <c r="CF810" s="63">
        <v>0.10526000000000001</v>
      </c>
      <c r="CG810" s="58">
        <v>0</v>
      </c>
      <c r="CH810" s="58">
        <v>33</v>
      </c>
      <c r="CI810" s="58">
        <v>0</v>
      </c>
      <c r="CJ810" s="58">
        <v>288</v>
      </c>
      <c r="CK810" s="58">
        <v>0</v>
      </c>
      <c r="CL810" s="63">
        <v>0.11458</v>
      </c>
      <c r="CM810" s="58">
        <v>0</v>
      </c>
      <c r="CN810" s="112"/>
      <c r="CO810" s="171"/>
      <c r="CP810" s="58">
        <v>1</v>
      </c>
      <c r="CQ810" s="58">
        <v>0</v>
      </c>
      <c r="CR810" s="58">
        <v>1</v>
      </c>
      <c r="CS810" s="64">
        <v>12</v>
      </c>
      <c r="CT810" s="64">
        <v>17</v>
      </c>
      <c r="CU810" s="63">
        <v>0.70588235290000001</v>
      </c>
      <c r="CV810" s="62">
        <v>0.97704918029999999</v>
      </c>
      <c r="CW810" s="62">
        <v>0.70588235290000001</v>
      </c>
      <c r="CX810" s="46">
        <f t="shared" si="127"/>
        <v>13.0466381247125</v>
      </c>
      <c r="CY810" s="60">
        <v>0</v>
      </c>
      <c r="CZ810" s="60">
        <v>0</v>
      </c>
      <c r="DA810" s="46">
        <f t="shared" si="128"/>
        <v>14.117647057999999</v>
      </c>
      <c r="DB810" s="60">
        <v>0</v>
      </c>
      <c r="DC810" s="60">
        <v>0</v>
      </c>
      <c r="DD810" s="66">
        <v>0</v>
      </c>
      <c r="DE810" s="49">
        <f t="shared" si="129"/>
        <v>0.5873358958424324</v>
      </c>
    </row>
    <row r="811" spans="1:109" x14ac:dyDescent="0.45">
      <c r="A811" s="56" t="s">
        <v>4200</v>
      </c>
      <c r="B811" s="57" t="s">
        <v>1985</v>
      </c>
      <c r="C811" s="56" t="s">
        <v>4201</v>
      </c>
      <c r="D811" s="56" t="s">
        <v>4202</v>
      </c>
      <c r="E811" s="56" t="s">
        <v>4203</v>
      </c>
      <c r="F811" s="56" t="s">
        <v>3322</v>
      </c>
      <c r="G811" s="56" t="s">
        <v>3323</v>
      </c>
      <c r="H811" s="56" t="s">
        <v>142</v>
      </c>
      <c r="I811" s="58">
        <v>0</v>
      </c>
      <c r="J811" s="59">
        <v>59</v>
      </c>
      <c r="K811" s="60">
        <v>2.4300000000000002</v>
      </c>
      <c r="L811" s="47">
        <f>IF(K811&lt;Benchmarks!C$9,0,IF(K811&lt;Benchmarks!D$9,1,IF(K811&lt;Benchmarks!E$9,2,IF(K811&lt;Benchmarks!F$9,3,IF(K811&lt;Benchmarks!G$9,4,IF(K811&lt;Benchmarks!H$9,5,6))))))</f>
        <v>2</v>
      </c>
      <c r="M811" s="62">
        <v>1</v>
      </c>
      <c r="N811" s="46">
        <f t="shared" si="120"/>
        <v>2</v>
      </c>
      <c r="O811" s="60">
        <v>1.381</v>
      </c>
      <c r="P811" s="47">
        <f>IF(O811&lt;Benchmarks!C$8,0,IF(O811&lt;Benchmarks!D$8,1,IF(O811&lt;Benchmarks!E$8,2,IF(O811&lt;Benchmarks!F$8,3,IF(O811&lt;Benchmarks!G$8,4,IF(O811&lt;Benchmarks!H$8,5,6))))))</f>
        <v>5</v>
      </c>
      <c r="Q811" s="62">
        <v>1</v>
      </c>
      <c r="R811" s="46">
        <f t="shared" si="121"/>
        <v>5</v>
      </c>
      <c r="S811" s="60">
        <v>0.216</v>
      </c>
      <c r="T811" s="47">
        <f>IF(S811&lt;Benchmarks!C$7,0,IF(S811&lt;Benchmarks!D$7,1,IF(S811&lt;Benchmarks!E$7,2,IF(S811&lt;Benchmarks!F$7,3,IF(S811&lt;Benchmarks!G$7,4,IF(S811&lt;Benchmarks!H$7,5,6))))))</f>
        <v>0</v>
      </c>
      <c r="U811" s="62">
        <v>1</v>
      </c>
      <c r="V811" s="46">
        <f t="shared" si="122"/>
        <v>0</v>
      </c>
      <c r="W811" s="60">
        <v>4.0259999999999998</v>
      </c>
      <c r="X811" s="44">
        <f>IF(W811&lt;Benchmarks!C$5,0,IF(W811&lt;Benchmarks!D$5,1,IF(W811&lt;Benchmarks!E$5,2,IF(W811&lt;Benchmarks!F$5,3,IF(W811&lt;Benchmarks!G$5,4,IF(W811&lt;Benchmarks!H$5,5,6))))))</f>
        <v>3</v>
      </c>
      <c r="Y811" s="62">
        <v>0.99635036499999996</v>
      </c>
      <c r="Z811" s="46">
        <f t="shared" si="123"/>
        <v>2.9890510949999998</v>
      </c>
      <c r="AA811" s="60">
        <v>3.5350000000000001</v>
      </c>
      <c r="AB811" s="44">
        <f>IF(AA811&lt;Benchmarks!C$6,0,IF(AA811&lt;Benchmarks!D$6,1,IF(AA811&lt;Benchmarks!E$6,2,IF(AA811&lt;Benchmarks!F$6,3,IF(AA811&lt;Benchmarks!G$6,4,IF(AA811&lt;Benchmarks!H$6,5,6))))))</f>
        <v>2</v>
      </c>
      <c r="AC811" s="62">
        <v>0.98717948720000004</v>
      </c>
      <c r="AD811" s="46">
        <f t="shared" si="124"/>
        <v>1.9743589744000001</v>
      </c>
      <c r="AE811" s="46">
        <f t="shared" si="125"/>
        <v>11.9634100694</v>
      </c>
      <c r="AF811" s="58">
        <v>30</v>
      </c>
      <c r="AG811" s="48">
        <f t="shared" si="126"/>
        <v>0.39878033564666665</v>
      </c>
      <c r="AH811" s="58">
        <v>14</v>
      </c>
      <c r="AI811" s="58">
        <v>0</v>
      </c>
      <c r="AJ811" s="58">
        <v>132</v>
      </c>
      <c r="AK811" s="58">
        <v>0</v>
      </c>
      <c r="AL811" s="62">
        <v>0.10606</v>
      </c>
      <c r="AM811" s="58">
        <v>0</v>
      </c>
      <c r="AN811" s="58">
        <v>13</v>
      </c>
      <c r="AO811" s="58">
        <v>0</v>
      </c>
      <c r="AP811" s="58">
        <v>157</v>
      </c>
      <c r="AQ811" s="58">
        <v>0</v>
      </c>
      <c r="AR811" s="62">
        <v>8.2799999999999999E-2</v>
      </c>
      <c r="AS811" s="58">
        <v>0</v>
      </c>
      <c r="AT811" s="62">
        <v>0.24665959700000001</v>
      </c>
      <c r="AU811" s="58">
        <v>0</v>
      </c>
      <c r="AV811" s="58">
        <v>0</v>
      </c>
      <c r="AW811" s="58">
        <v>2</v>
      </c>
      <c r="AX811" s="58">
        <v>2</v>
      </c>
      <c r="AY811" s="171"/>
      <c r="AZ811" s="58">
        <v>1</v>
      </c>
      <c r="BA811" s="58">
        <v>38</v>
      </c>
      <c r="BB811" s="58">
        <v>0</v>
      </c>
      <c r="BC811" s="111"/>
      <c r="BD811" s="58">
        <v>1</v>
      </c>
      <c r="BE811" s="111"/>
      <c r="BF811" s="58">
        <v>2</v>
      </c>
      <c r="BG811" s="58">
        <v>0</v>
      </c>
      <c r="BH811" s="58">
        <v>2</v>
      </c>
      <c r="BI811" s="58">
        <v>2</v>
      </c>
      <c r="BJ811" s="58">
        <v>2</v>
      </c>
      <c r="BK811" s="61">
        <v>0</v>
      </c>
      <c r="BL811" s="61">
        <v>0</v>
      </c>
      <c r="BM811" s="61">
        <v>162</v>
      </c>
      <c r="BN811" s="64">
        <v>0</v>
      </c>
      <c r="BO811" s="63">
        <v>0</v>
      </c>
      <c r="BP811" s="58">
        <v>0</v>
      </c>
      <c r="BQ811" s="61">
        <v>0</v>
      </c>
      <c r="BR811" s="61">
        <v>0</v>
      </c>
      <c r="BS811" s="61">
        <v>176</v>
      </c>
      <c r="BT811" s="64">
        <v>0</v>
      </c>
      <c r="BU811" s="63">
        <v>0</v>
      </c>
      <c r="BV811" s="64">
        <v>0</v>
      </c>
      <c r="BW811" s="112"/>
      <c r="BX811" s="172"/>
      <c r="BY811" s="64">
        <v>6</v>
      </c>
      <c r="BZ811" s="64">
        <v>0</v>
      </c>
      <c r="CA811" s="64">
        <v>6</v>
      </c>
      <c r="CB811" s="177"/>
      <c r="CC811" s="61">
        <v>1</v>
      </c>
      <c r="CD811" s="61">
        <v>146</v>
      </c>
      <c r="CE811" s="64">
        <v>0</v>
      </c>
      <c r="CF811" s="112"/>
      <c r="CG811" s="58">
        <v>1</v>
      </c>
      <c r="CH811" s="171"/>
      <c r="CI811" s="58">
        <v>1</v>
      </c>
      <c r="CJ811" s="58">
        <v>167</v>
      </c>
      <c r="CK811" s="58">
        <v>0</v>
      </c>
      <c r="CL811" s="112"/>
      <c r="CM811" s="58">
        <v>1</v>
      </c>
      <c r="CN811" s="112"/>
      <c r="CO811" s="171"/>
      <c r="CP811" s="58">
        <v>5</v>
      </c>
      <c r="CQ811" s="58">
        <v>0</v>
      </c>
      <c r="CR811" s="58">
        <v>5</v>
      </c>
      <c r="CS811" s="64">
        <v>13</v>
      </c>
      <c r="CT811" s="64">
        <v>17</v>
      </c>
      <c r="CU811" s="63">
        <v>0.76470588240000004</v>
      </c>
      <c r="CV811" s="62">
        <v>0.99431818179999998</v>
      </c>
      <c r="CW811" s="62">
        <v>0.76470588240000004</v>
      </c>
      <c r="CX811" s="46">
        <f t="shared" si="127"/>
        <v>10.467983810725</v>
      </c>
      <c r="CY811" s="60">
        <v>0</v>
      </c>
      <c r="CZ811" s="60">
        <v>0</v>
      </c>
      <c r="DA811" s="46">
        <f t="shared" si="128"/>
        <v>15.294117648</v>
      </c>
      <c r="DB811" s="60">
        <v>0</v>
      </c>
      <c r="DC811" s="60">
        <v>0</v>
      </c>
      <c r="DD811" s="66">
        <v>0</v>
      </c>
      <c r="DE811" s="49">
        <f t="shared" si="129"/>
        <v>0.55701840991837837</v>
      </c>
    </row>
    <row r="812" spans="1:109" x14ac:dyDescent="0.45">
      <c r="A812" s="56" t="s">
        <v>4204</v>
      </c>
      <c r="B812" s="57" t="s">
        <v>4205</v>
      </c>
      <c r="C812" s="56" t="s">
        <v>4206</v>
      </c>
      <c r="D812" s="56" t="s">
        <v>4207</v>
      </c>
      <c r="E812" s="56" t="s">
        <v>4208</v>
      </c>
      <c r="F812" s="56" t="s">
        <v>3322</v>
      </c>
      <c r="G812" s="56" t="s">
        <v>3323</v>
      </c>
      <c r="H812" s="56" t="s">
        <v>142</v>
      </c>
      <c r="I812" s="58">
        <v>0</v>
      </c>
      <c r="J812" s="59">
        <v>99</v>
      </c>
      <c r="K812" s="60">
        <v>2.5640000000000001</v>
      </c>
      <c r="L812" s="47">
        <f>IF(K812&lt;Benchmarks!C$9,0,IF(K812&lt;Benchmarks!D$9,1,IF(K812&lt;Benchmarks!E$9,2,IF(K812&lt;Benchmarks!F$9,3,IF(K812&lt;Benchmarks!G$9,4,IF(K812&lt;Benchmarks!H$9,5,6))))))</f>
        <v>4</v>
      </c>
      <c r="M812" s="62">
        <v>0.89781021900000002</v>
      </c>
      <c r="N812" s="46">
        <f t="shared" si="120"/>
        <v>3.5912408760000001</v>
      </c>
      <c r="O812" s="60">
        <v>1.028</v>
      </c>
      <c r="P812" s="47">
        <f>IF(O812&lt;Benchmarks!C$8,0,IF(O812&lt;Benchmarks!D$8,1,IF(O812&lt;Benchmarks!E$8,2,IF(O812&lt;Benchmarks!F$8,3,IF(O812&lt;Benchmarks!G$8,4,IF(O812&lt;Benchmarks!H$8,5,6))))))</f>
        <v>1</v>
      </c>
      <c r="Q812" s="62">
        <v>1</v>
      </c>
      <c r="R812" s="46">
        <f t="shared" si="121"/>
        <v>1</v>
      </c>
      <c r="S812" s="60">
        <v>0.25600000000000001</v>
      </c>
      <c r="T812" s="47">
        <f>IF(S812&lt;Benchmarks!C$7,0,IF(S812&lt;Benchmarks!D$7,1,IF(S812&lt;Benchmarks!E$7,2,IF(S812&lt;Benchmarks!F$7,3,IF(S812&lt;Benchmarks!G$7,4,IF(S812&lt;Benchmarks!H$7,5,6))))))</f>
        <v>0</v>
      </c>
      <c r="U812" s="62">
        <v>1</v>
      </c>
      <c r="V812" s="46">
        <f t="shared" si="122"/>
        <v>0</v>
      </c>
      <c r="W812" s="60">
        <v>3.8490000000000002</v>
      </c>
      <c r="X812" s="44">
        <f>IF(W812&lt;Benchmarks!C$5,0,IF(W812&lt;Benchmarks!D$5,1,IF(W812&lt;Benchmarks!E$5,2,IF(W812&lt;Benchmarks!F$5,3,IF(W812&lt;Benchmarks!G$5,4,IF(W812&lt;Benchmarks!H$5,5,6))))))</f>
        <v>2</v>
      </c>
      <c r="Y812" s="62">
        <v>0.60583941610000003</v>
      </c>
      <c r="Z812" s="46">
        <f t="shared" si="123"/>
        <v>1.2116788322000001</v>
      </c>
      <c r="AA812" s="60">
        <v>3.637</v>
      </c>
      <c r="AB812" s="44">
        <f>IF(AA812&lt;Benchmarks!C$6,0,IF(AA812&lt;Benchmarks!D$6,1,IF(AA812&lt;Benchmarks!E$6,2,IF(AA812&lt;Benchmarks!F$6,3,IF(AA812&lt;Benchmarks!G$6,4,IF(AA812&lt;Benchmarks!H$6,5,6))))))</f>
        <v>3</v>
      </c>
      <c r="AC812" s="62">
        <v>0.52564102560000003</v>
      </c>
      <c r="AD812" s="46">
        <f t="shared" si="124"/>
        <v>1.5769230768</v>
      </c>
      <c r="AE812" s="46">
        <f t="shared" si="125"/>
        <v>7.3798427850000001</v>
      </c>
      <c r="AF812" s="58">
        <v>30</v>
      </c>
      <c r="AG812" s="48">
        <f t="shared" si="126"/>
        <v>0.24599475949999999</v>
      </c>
      <c r="AH812" s="171"/>
      <c r="AI812" s="58">
        <v>1</v>
      </c>
      <c r="AJ812" s="58">
        <v>287</v>
      </c>
      <c r="AK812" s="58">
        <v>0</v>
      </c>
      <c r="AL812" s="111"/>
      <c r="AM812" s="58">
        <v>1</v>
      </c>
      <c r="AN812" s="58">
        <v>26</v>
      </c>
      <c r="AO812" s="58">
        <v>0</v>
      </c>
      <c r="AP812" s="58">
        <v>299</v>
      </c>
      <c r="AQ812" s="58">
        <v>0</v>
      </c>
      <c r="AR812" s="62">
        <v>8.6959999999999996E-2</v>
      </c>
      <c r="AS812" s="58">
        <v>0</v>
      </c>
      <c r="AT812" s="111"/>
      <c r="AU812" s="171"/>
      <c r="AV812" s="58">
        <v>0</v>
      </c>
      <c r="AW812" s="58">
        <v>0</v>
      </c>
      <c r="AX812" s="58">
        <v>0</v>
      </c>
      <c r="AY812" s="171"/>
      <c r="AZ812" s="58">
        <v>1</v>
      </c>
      <c r="BA812" s="58">
        <v>72</v>
      </c>
      <c r="BB812" s="58">
        <v>0</v>
      </c>
      <c r="BC812" s="111"/>
      <c r="BD812" s="58">
        <v>1</v>
      </c>
      <c r="BE812" s="111"/>
      <c r="BF812" s="171"/>
      <c r="BG812" s="58">
        <v>0</v>
      </c>
      <c r="BH812" s="58">
        <v>0</v>
      </c>
      <c r="BI812" s="58">
        <v>0</v>
      </c>
      <c r="BJ812" s="58">
        <v>0</v>
      </c>
      <c r="BK812" s="175"/>
      <c r="BL812" s="61">
        <v>1</v>
      </c>
      <c r="BM812" s="61">
        <v>317</v>
      </c>
      <c r="BN812" s="64">
        <v>0</v>
      </c>
      <c r="BO812" s="112"/>
      <c r="BP812" s="58">
        <v>1</v>
      </c>
      <c r="BQ812" s="61">
        <v>14</v>
      </c>
      <c r="BR812" s="61">
        <v>0</v>
      </c>
      <c r="BS812" s="61">
        <v>340</v>
      </c>
      <c r="BT812" s="64">
        <v>0</v>
      </c>
      <c r="BU812" s="63">
        <v>4.1180000000000001E-2</v>
      </c>
      <c r="BV812" s="64">
        <v>0</v>
      </c>
      <c r="BW812" s="112"/>
      <c r="BX812" s="172"/>
      <c r="BY812" s="64">
        <v>0</v>
      </c>
      <c r="BZ812" s="64">
        <v>0</v>
      </c>
      <c r="CA812" s="64">
        <v>0</v>
      </c>
      <c r="CB812" s="65">
        <v>25</v>
      </c>
      <c r="CC812" s="61">
        <v>0</v>
      </c>
      <c r="CD812" s="61">
        <v>266</v>
      </c>
      <c r="CE812" s="64">
        <v>0</v>
      </c>
      <c r="CF812" s="63">
        <v>9.3979999999999994E-2</v>
      </c>
      <c r="CG812" s="58">
        <v>0</v>
      </c>
      <c r="CH812" s="171"/>
      <c r="CI812" s="58">
        <v>1</v>
      </c>
      <c r="CJ812" s="58">
        <v>325</v>
      </c>
      <c r="CK812" s="58">
        <v>0</v>
      </c>
      <c r="CL812" s="112"/>
      <c r="CM812" s="58">
        <v>1</v>
      </c>
      <c r="CN812" s="112"/>
      <c r="CO812" s="58">
        <v>2</v>
      </c>
      <c r="CP812" s="58">
        <v>5</v>
      </c>
      <c r="CQ812" s="58">
        <v>5</v>
      </c>
      <c r="CR812" s="58">
        <v>5</v>
      </c>
      <c r="CS812" s="64">
        <v>5</v>
      </c>
      <c r="CT812" s="64">
        <v>17</v>
      </c>
      <c r="CU812" s="63">
        <v>0.29411764709999999</v>
      </c>
      <c r="CV812" s="62">
        <v>0.98533724339999995</v>
      </c>
      <c r="CW812" s="62">
        <v>0.29411764709999999</v>
      </c>
      <c r="CX812" s="46">
        <f t="shared" si="127"/>
        <v>6.457362436875</v>
      </c>
      <c r="CY812" s="60">
        <v>0</v>
      </c>
      <c r="CZ812" s="60">
        <v>0</v>
      </c>
      <c r="DA812" s="46">
        <f t="shared" si="128"/>
        <v>5.8823529419999998</v>
      </c>
      <c r="DB812" s="60">
        <v>0</v>
      </c>
      <c r="DC812" s="60">
        <v>0</v>
      </c>
      <c r="DD812" s="66">
        <v>0</v>
      </c>
      <c r="DE812" s="49">
        <f t="shared" si="129"/>
        <v>0.2668046568405405</v>
      </c>
    </row>
    <row r="813" spans="1:109" x14ac:dyDescent="0.45">
      <c r="A813" s="56" t="s">
        <v>4209</v>
      </c>
      <c r="B813" s="57" t="s">
        <v>4210</v>
      </c>
      <c r="C813" s="56" t="s">
        <v>4211</v>
      </c>
      <c r="D813" s="56" t="s">
        <v>4212</v>
      </c>
      <c r="E813" s="56" t="s">
        <v>4213</v>
      </c>
      <c r="F813" s="56" t="s">
        <v>3322</v>
      </c>
      <c r="G813" s="56" t="s">
        <v>3323</v>
      </c>
      <c r="H813" s="56" t="s">
        <v>142</v>
      </c>
      <c r="I813" s="58">
        <v>0</v>
      </c>
      <c r="J813" s="59">
        <v>296</v>
      </c>
      <c r="K813" s="60">
        <v>2.9569999999999999</v>
      </c>
      <c r="L813" s="47">
        <f>IF(K813&lt;Benchmarks!C$9,0,IF(K813&lt;Benchmarks!D$9,1,IF(K813&lt;Benchmarks!E$9,2,IF(K813&lt;Benchmarks!F$9,3,IF(K813&lt;Benchmarks!G$9,4,IF(K813&lt;Benchmarks!H$9,5,6))))))</f>
        <v>5</v>
      </c>
      <c r="M813" s="62">
        <v>0.99270072990000002</v>
      </c>
      <c r="N813" s="46">
        <f t="shared" si="120"/>
        <v>4.9635036494999998</v>
      </c>
      <c r="O813" s="60">
        <v>1.2330000000000001</v>
      </c>
      <c r="P813" s="47">
        <f>IF(O813&lt;Benchmarks!C$8,0,IF(O813&lt;Benchmarks!D$8,1,IF(O813&lt;Benchmarks!E$8,2,IF(O813&lt;Benchmarks!F$8,3,IF(O813&lt;Benchmarks!G$8,4,IF(O813&lt;Benchmarks!H$8,5,6))))))</f>
        <v>5</v>
      </c>
      <c r="Q813" s="62">
        <v>1</v>
      </c>
      <c r="R813" s="46">
        <f t="shared" si="121"/>
        <v>5</v>
      </c>
      <c r="S813" s="60">
        <v>0.24399999999999999</v>
      </c>
      <c r="T813" s="47">
        <f>IF(S813&lt;Benchmarks!C$7,0,IF(S813&lt;Benchmarks!D$7,1,IF(S813&lt;Benchmarks!E$7,2,IF(S813&lt;Benchmarks!F$7,3,IF(S813&lt;Benchmarks!G$7,4,IF(S813&lt;Benchmarks!H$7,5,6))))))</f>
        <v>0</v>
      </c>
      <c r="U813" s="62">
        <v>1</v>
      </c>
      <c r="V813" s="46">
        <f t="shared" si="122"/>
        <v>0</v>
      </c>
      <c r="W813" s="60">
        <v>4.4340000000000002</v>
      </c>
      <c r="X813" s="44">
        <f>IF(W813&lt;Benchmarks!C$5,0,IF(W813&lt;Benchmarks!D$5,1,IF(W813&lt;Benchmarks!E$5,2,IF(W813&lt;Benchmarks!F$5,3,IF(W813&lt;Benchmarks!G$5,4,IF(W813&lt;Benchmarks!H$5,5,6))))))</f>
        <v>5</v>
      </c>
      <c r="Y813" s="62">
        <v>0.98905109489999998</v>
      </c>
      <c r="Z813" s="46">
        <f t="shared" si="123"/>
        <v>4.9452554744999997</v>
      </c>
      <c r="AA813" s="60">
        <v>4.109</v>
      </c>
      <c r="AB813" s="44">
        <f>IF(AA813&lt;Benchmarks!C$6,0,IF(AA813&lt;Benchmarks!D$6,1,IF(AA813&lt;Benchmarks!E$6,2,IF(AA813&lt;Benchmarks!F$6,3,IF(AA813&lt;Benchmarks!G$6,4,IF(AA813&lt;Benchmarks!H$6,5,6))))))</f>
        <v>5</v>
      </c>
      <c r="AC813" s="62">
        <v>0.9615384615</v>
      </c>
      <c r="AD813" s="46">
        <f t="shared" si="124"/>
        <v>4.8076923075</v>
      </c>
      <c r="AE813" s="46">
        <f t="shared" si="125"/>
        <v>19.716451431499998</v>
      </c>
      <c r="AF813" s="58">
        <v>30</v>
      </c>
      <c r="AG813" s="48">
        <f t="shared" si="126"/>
        <v>0.65721504771666661</v>
      </c>
      <c r="AH813" s="58">
        <v>111</v>
      </c>
      <c r="AI813" s="58">
        <v>0</v>
      </c>
      <c r="AJ813" s="58">
        <v>955</v>
      </c>
      <c r="AK813" s="58">
        <v>0</v>
      </c>
      <c r="AL813" s="62">
        <v>0.11623</v>
      </c>
      <c r="AM813" s="58">
        <v>0</v>
      </c>
      <c r="AN813" s="58">
        <v>63</v>
      </c>
      <c r="AO813" s="58">
        <v>0</v>
      </c>
      <c r="AP813" s="58">
        <v>908</v>
      </c>
      <c r="AQ813" s="58">
        <v>0</v>
      </c>
      <c r="AR813" s="62">
        <v>6.9379999999999997E-2</v>
      </c>
      <c r="AS813" s="58">
        <v>0</v>
      </c>
      <c r="AT813" s="62">
        <v>0.4484541017</v>
      </c>
      <c r="AU813" s="58">
        <v>0</v>
      </c>
      <c r="AV813" s="58">
        <v>1</v>
      </c>
      <c r="AW813" s="58">
        <v>4</v>
      </c>
      <c r="AX813" s="58">
        <v>4</v>
      </c>
      <c r="AY813" s="171"/>
      <c r="AZ813" s="58">
        <v>1</v>
      </c>
      <c r="BA813" s="58">
        <v>221</v>
      </c>
      <c r="BB813" s="58">
        <v>0</v>
      </c>
      <c r="BC813" s="111"/>
      <c r="BD813" s="58">
        <v>1</v>
      </c>
      <c r="BE813" s="111"/>
      <c r="BF813" s="58">
        <v>2</v>
      </c>
      <c r="BG813" s="58">
        <v>4</v>
      </c>
      <c r="BH813" s="58">
        <v>5</v>
      </c>
      <c r="BI813" s="58">
        <v>5</v>
      </c>
      <c r="BJ813" s="58">
        <v>5</v>
      </c>
      <c r="BK813" s="61">
        <v>26</v>
      </c>
      <c r="BL813" s="61">
        <v>0</v>
      </c>
      <c r="BM813" s="61">
        <v>1053</v>
      </c>
      <c r="BN813" s="64">
        <v>0</v>
      </c>
      <c r="BO813" s="63">
        <v>2.469E-2</v>
      </c>
      <c r="BP813" s="58">
        <v>0</v>
      </c>
      <c r="BQ813" s="61">
        <v>24</v>
      </c>
      <c r="BR813" s="61">
        <v>0</v>
      </c>
      <c r="BS813" s="61">
        <v>967</v>
      </c>
      <c r="BT813" s="64">
        <v>0</v>
      </c>
      <c r="BU813" s="63">
        <v>2.4819999999999998E-2</v>
      </c>
      <c r="BV813" s="64">
        <v>0</v>
      </c>
      <c r="BW813" s="112"/>
      <c r="BX813" s="172"/>
      <c r="BY813" s="64">
        <v>0</v>
      </c>
      <c r="BZ813" s="64">
        <v>0</v>
      </c>
      <c r="CA813" s="64">
        <v>0</v>
      </c>
      <c r="CB813" s="65">
        <v>76</v>
      </c>
      <c r="CC813" s="61">
        <v>0</v>
      </c>
      <c r="CD813" s="61">
        <v>235</v>
      </c>
      <c r="CE813" s="64">
        <v>0</v>
      </c>
      <c r="CF813" s="63">
        <v>0.32340000000000002</v>
      </c>
      <c r="CG813" s="58">
        <v>0</v>
      </c>
      <c r="CH813" s="58">
        <v>52</v>
      </c>
      <c r="CI813" s="58">
        <v>0</v>
      </c>
      <c r="CJ813" s="58">
        <v>177</v>
      </c>
      <c r="CK813" s="58">
        <v>0</v>
      </c>
      <c r="CL813" s="63">
        <v>0.29379</v>
      </c>
      <c r="CM813" s="58">
        <v>0</v>
      </c>
      <c r="CN813" s="63">
        <v>0.1057802229</v>
      </c>
      <c r="CO813" s="58">
        <v>0</v>
      </c>
      <c r="CP813" s="58">
        <v>0</v>
      </c>
      <c r="CQ813" s="58">
        <v>1</v>
      </c>
      <c r="CR813" s="58">
        <v>1</v>
      </c>
      <c r="CS813" s="64">
        <v>6</v>
      </c>
      <c r="CT813" s="64">
        <v>17</v>
      </c>
      <c r="CU813" s="63">
        <v>0.35294117650000001</v>
      </c>
      <c r="CV813" s="62">
        <v>0.99171842649999997</v>
      </c>
      <c r="CW813" s="62">
        <v>0.35294117650000001</v>
      </c>
      <c r="CX813" s="46">
        <f t="shared" si="127"/>
        <v>17.251895002562499</v>
      </c>
      <c r="CY813" s="60">
        <v>0</v>
      </c>
      <c r="CZ813" s="60">
        <v>0</v>
      </c>
      <c r="DA813" s="46">
        <f t="shared" si="128"/>
        <v>7.0588235299999997</v>
      </c>
      <c r="DB813" s="60">
        <v>0</v>
      </c>
      <c r="DC813" s="60">
        <v>0</v>
      </c>
      <c r="DD813" s="66">
        <v>0</v>
      </c>
      <c r="DE813" s="49">
        <f t="shared" si="129"/>
        <v>0.52563715746081074</v>
      </c>
    </row>
    <row r="814" spans="1:109" x14ac:dyDescent="0.45">
      <c r="A814" s="56" t="s">
        <v>4214</v>
      </c>
      <c r="B814" s="57" t="s">
        <v>4215</v>
      </c>
      <c r="C814" s="56" t="s">
        <v>4216</v>
      </c>
      <c r="D814" s="56" t="s">
        <v>4217</v>
      </c>
      <c r="E814" s="56" t="s">
        <v>4218</v>
      </c>
      <c r="F814" s="56" t="s">
        <v>3322</v>
      </c>
      <c r="G814" s="56" t="s">
        <v>3323</v>
      </c>
      <c r="H814" s="56" t="s">
        <v>142</v>
      </c>
      <c r="I814" s="58">
        <v>0</v>
      </c>
      <c r="J814" s="59">
        <v>98</v>
      </c>
      <c r="K814" s="60">
        <v>2.9169999999999998</v>
      </c>
      <c r="L814" s="47">
        <f>IF(K814&lt;Benchmarks!C$9,0,IF(K814&lt;Benchmarks!D$9,1,IF(K814&lt;Benchmarks!E$9,2,IF(K814&lt;Benchmarks!F$9,3,IF(K814&lt;Benchmarks!G$9,4,IF(K814&lt;Benchmarks!H$9,5,6))))))</f>
        <v>5</v>
      </c>
      <c r="M814" s="62">
        <v>0.98175182480000001</v>
      </c>
      <c r="N814" s="46">
        <f t="shared" si="120"/>
        <v>4.9087591240000004</v>
      </c>
      <c r="O814" s="60">
        <v>1.107</v>
      </c>
      <c r="P814" s="47">
        <f>IF(O814&lt;Benchmarks!C$8,0,IF(O814&lt;Benchmarks!D$8,1,IF(O814&lt;Benchmarks!E$8,2,IF(O814&lt;Benchmarks!F$8,3,IF(O814&lt;Benchmarks!G$8,4,IF(O814&lt;Benchmarks!H$8,5,6))))))</f>
        <v>3</v>
      </c>
      <c r="Q814" s="62">
        <v>1</v>
      </c>
      <c r="R814" s="46">
        <f t="shared" si="121"/>
        <v>3</v>
      </c>
      <c r="S814" s="60">
        <v>0.27800000000000002</v>
      </c>
      <c r="T814" s="47">
        <f>IF(S814&lt;Benchmarks!C$7,0,IF(S814&lt;Benchmarks!D$7,1,IF(S814&lt;Benchmarks!E$7,2,IF(S814&lt;Benchmarks!F$7,3,IF(S814&lt;Benchmarks!G$7,4,IF(S814&lt;Benchmarks!H$7,5,6))))))</f>
        <v>0</v>
      </c>
      <c r="U814" s="62">
        <v>1</v>
      </c>
      <c r="V814" s="46">
        <f t="shared" si="122"/>
        <v>0</v>
      </c>
      <c r="W814" s="60">
        <v>4.3029999999999999</v>
      </c>
      <c r="X814" s="44">
        <f>IF(W814&lt;Benchmarks!C$5,0,IF(W814&lt;Benchmarks!D$5,1,IF(W814&lt;Benchmarks!E$5,2,IF(W814&lt;Benchmarks!F$5,3,IF(W814&lt;Benchmarks!G$5,4,IF(W814&lt;Benchmarks!H$5,5,6))))))</f>
        <v>4</v>
      </c>
      <c r="Y814" s="62">
        <v>0.94890510949999995</v>
      </c>
      <c r="Z814" s="46">
        <f t="shared" si="123"/>
        <v>3.7956204379999998</v>
      </c>
      <c r="AA814" s="60">
        <v>3.8359999999999999</v>
      </c>
      <c r="AB814" s="44">
        <f>IF(AA814&lt;Benchmarks!C$6,0,IF(AA814&lt;Benchmarks!D$6,1,IF(AA814&lt;Benchmarks!E$6,2,IF(AA814&lt;Benchmarks!F$6,3,IF(AA814&lt;Benchmarks!G$6,4,IF(AA814&lt;Benchmarks!H$6,5,6))))))</f>
        <v>4</v>
      </c>
      <c r="AC814" s="62">
        <v>0.87179487180000004</v>
      </c>
      <c r="AD814" s="46">
        <f t="shared" si="124"/>
        <v>3.4871794872000001</v>
      </c>
      <c r="AE814" s="46">
        <f t="shared" si="125"/>
        <v>15.191559049199999</v>
      </c>
      <c r="AF814" s="58">
        <v>30</v>
      </c>
      <c r="AG814" s="48">
        <f t="shared" si="126"/>
        <v>0.50638530163999995</v>
      </c>
      <c r="AH814" s="171"/>
      <c r="AI814" s="58">
        <v>1</v>
      </c>
      <c r="AJ814" s="58">
        <v>174</v>
      </c>
      <c r="AK814" s="58">
        <v>0</v>
      </c>
      <c r="AL814" s="111"/>
      <c r="AM814" s="58">
        <v>1</v>
      </c>
      <c r="AN814" s="171"/>
      <c r="AO814" s="58">
        <v>1</v>
      </c>
      <c r="AP814" s="58">
        <v>236</v>
      </c>
      <c r="AQ814" s="58">
        <v>0</v>
      </c>
      <c r="AR814" s="111"/>
      <c r="AS814" s="58">
        <v>1</v>
      </c>
      <c r="AT814" s="62">
        <v>0.52019669830000004</v>
      </c>
      <c r="AU814" s="58">
        <v>0</v>
      </c>
      <c r="AV814" s="58">
        <v>5</v>
      </c>
      <c r="AW814" s="58">
        <v>6</v>
      </c>
      <c r="AX814" s="58">
        <v>6</v>
      </c>
      <c r="AY814" s="58">
        <v>0</v>
      </c>
      <c r="AZ814" s="58">
        <v>0</v>
      </c>
      <c r="BA814" s="58">
        <v>61</v>
      </c>
      <c r="BB814" s="58">
        <v>0</v>
      </c>
      <c r="BC814" s="62">
        <v>0</v>
      </c>
      <c r="BD814" s="58">
        <v>0</v>
      </c>
      <c r="BE814" s="111"/>
      <c r="BF814" s="58">
        <v>2</v>
      </c>
      <c r="BG814" s="58">
        <v>6</v>
      </c>
      <c r="BH814" s="58">
        <v>6</v>
      </c>
      <c r="BI814" s="58">
        <v>6</v>
      </c>
      <c r="BJ814" s="58">
        <v>6</v>
      </c>
      <c r="BK814" s="175"/>
      <c r="BL814" s="61">
        <v>1</v>
      </c>
      <c r="BM814" s="61">
        <v>198</v>
      </c>
      <c r="BN814" s="64">
        <v>0</v>
      </c>
      <c r="BO814" s="112"/>
      <c r="BP814" s="58">
        <v>1</v>
      </c>
      <c r="BQ814" s="175"/>
      <c r="BR814" s="61">
        <v>1</v>
      </c>
      <c r="BS814" s="61">
        <v>261</v>
      </c>
      <c r="BT814" s="64">
        <v>0</v>
      </c>
      <c r="BU814" s="112"/>
      <c r="BV814" s="64">
        <v>1</v>
      </c>
      <c r="BW814" s="63">
        <v>0.74719471950000005</v>
      </c>
      <c r="BX814" s="64">
        <v>0</v>
      </c>
      <c r="BY814" s="64">
        <v>5</v>
      </c>
      <c r="BZ814" s="64">
        <v>6</v>
      </c>
      <c r="CA814" s="64">
        <v>6</v>
      </c>
      <c r="CB814" s="65">
        <v>29</v>
      </c>
      <c r="CC814" s="61">
        <v>0</v>
      </c>
      <c r="CD814" s="61">
        <v>176</v>
      </c>
      <c r="CE814" s="64">
        <v>0</v>
      </c>
      <c r="CF814" s="63">
        <v>0.16477</v>
      </c>
      <c r="CG814" s="58">
        <v>0</v>
      </c>
      <c r="CH814" s="58">
        <v>62</v>
      </c>
      <c r="CI814" s="58">
        <v>0</v>
      </c>
      <c r="CJ814" s="58">
        <v>256</v>
      </c>
      <c r="CK814" s="58">
        <v>0</v>
      </c>
      <c r="CL814" s="63">
        <v>0.24218999999999999</v>
      </c>
      <c r="CM814" s="58">
        <v>0</v>
      </c>
      <c r="CN814" s="112"/>
      <c r="CO814" s="171"/>
      <c r="CP814" s="58">
        <v>0</v>
      </c>
      <c r="CQ814" s="58">
        <v>0</v>
      </c>
      <c r="CR814" s="58">
        <v>0</v>
      </c>
      <c r="CS814" s="64">
        <v>12</v>
      </c>
      <c r="CT814" s="64">
        <v>17</v>
      </c>
      <c r="CU814" s="63">
        <v>0.70588235290000001</v>
      </c>
      <c r="CV814" s="62">
        <v>0.94833948339999996</v>
      </c>
      <c r="CW814" s="62">
        <v>0.35294117650000001</v>
      </c>
      <c r="CX814" s="46">
        <f t="shared" si="127"/>
        <v>13.292614168049999</v>
      </c>
      <c r="CY814" s="60">
        <v>0</v>
      </c>
      <c r="CZ814" s="60">
        <v>0</v>
      </c>
      <c r="DA814" s="46">
        <f t="shared" si="128"/>
        <v>7.0588235299999997</v>
      </c>
      <c r="DB814" s="60">
        <v>0</v>
      </c>
      <c r="DC814" s="60">
        <v>0</v>
      </c>
      <c r="DD814" s="66">
        <v>0</v>
      </c>
      <c r="DE814" s="49">
        <f t="shared" si="129"/>
        <v>0.4400310853632432</v>
      </c>
    </row>
    <row r="815" spans="1:109" x14ac:dyDescent="0.45">
      <c r="A815" s="56" t="s">
        <v>4219</v>
      </c>
      <c r="B815" s="57" t="s">
        <v>4220</v>
      </c>
      <c r="C815" s="56" t="s">
        <v>4221</v>
      </c>
      <c r="D815" s="56" t="s">
        <v>4222</v>
      </c>
      <c r="E815" s="56" t="s">
        <v>4223</v>
      </c>
      <c r="F815" s="56" t="s">
        <v>3322</v>
      </c>
      <c r="G815" s="56" t="s">
        <v>3323</v>
      </c>
      <c r="H815" s="56" t="s">
        <v>142</v>
      </c>
      <c r="I815" s="58">
        <v>0</v>
      </c>
      <c r="J815" s="59">
        <v>52</v>
      </c>
      <c r="K815" s="60">
        <v>2.7509999999999999</v>
      </c>
      <c r="L815" s="47">
        <f>IF(K815&lt;Benchmarks!C$9,0,IF(K815&lt;Benchmarks!D$9,1,IF(K815&lt;Benchmarks!E$9,2,IF(K815&lt;Benchmarks!F$9,3,IF(K815&lt;Benchmarks!G$9,4,IF(K815&lt;Benchmarks!H$9,5,6))))))</f>
        <v>5</v>
      </c>
      <c r="M815" s="62">
        <v>0.73722627740000002</v>
      </c>
      <c r="N815" s="46">
        <f t="shared" si="120"/>
        <v>3.6861313870000001</v>
      </c>
      <c r="O815" s="60">
        <v>1.2450000000000001</v>
      </c>
      <c r="P815" s="47">
        <f>IF(O815&lt;Benchmarks!C$8,0,IF(O815&lt;Benchmarks!D$8,1,IF(O815&lt;Benchmarks!E$8,2,IF(O815&lt;Benchmarks!F$8,3,IF(O815&lt;Benchmarks!G$8,4,IF(O815&lt;Benchmarks!H$8,5,6))))))</f>
        <v>5</v>
      </c>
      <c r="Q815" s="62">
        <v>1</v>
      </c>
      <c r="R815" s="46">
        <f t="shared" si="121"/>
        <v>5</v>
      </c>
      <c r="S815" s="60">
        <v>0.378</v>
      </c>
      <c r="T815" s="47">
        <f>IF(S815&lt;Benchmarks!C$7,0,IF(S815&lt;Benchmarks!D$7,1,IF(S815&lt;Benchmarks!E$7,2,IF(S815&lt;Benchmarks!F$7,3,IF(S815&lt;Benchmarks!G$7,4,IF(S815&lt;Benchmarks!H$7,5,6))))))</f>
        <v>2</v>
      </c>
      <c r="U815" s="62">
        <v>1</v>
      </c>
      <c r="V815" s="46">
        <f t="shared" si="122"/>
        <v>2</v>
      </c>
      <c r="W815" s="60">
        <v>4.3739999999999997</v>
      </c>
      <c r="X815" s="44">
        <f>IF(W815&lt;Benchmarks!C$5,0,IF(W815&lt;Benchmarks!D$5,1,IF(W815&lt;Benchmarks!E$5,2,IF(W815&lt;Benchmarks!F$5,3,IF(W815&lt;Benchmarks!G$5,4,IF(W815&lt;Benchmarks!H$5,5,6))))))</f>
        <v>5</v>
      </c>
      <c r="Y815" s="62">
        <v>0.71532846719999998</v>
      </c>
      <c r="Z815" s="46">
        <f t="shared" si="123"/>
        <v>3.5766423359999999</v>
      </c>
      <c r="AA815" s="60">
        <v>3.7810000000000001</v>
      </c>
      <c r="AB815" s="44">
        <f>IF(AA815&lt;Benchmarks!C$6,0,IF(AA815&lt;Benchmarks!D$6,1,IF(AA815&lt;Benchmarks!E$6,2,IF(AA815&lt;Benchmarks!F$6,3,IF(AA815&lt;Benchmarks!G$6,4,IF(AA815&lt;Benchmarks!H$6,5,6))))))</f>
        <v>4</v>
      </c>
      <c r="AC815" s="62">
        <v>0.28205128210000002</v>
      </c>
      <c r="AD815" s="46">
        <f t="shared" si="124"/>
        <v>1.1282051284000001</v>
      </c>
      <c r="AE815" s="46">
        <f t="shared" si="125"/>
        <v>15.3909788514</v>
      </c>
      <c r="AF815" s="58">
        <v>30</v>
      </c>
      <c r="AG815" s="48">
        <f t="shared" si="126"/>
        <v>0.51303262837999997</v>
      </c>
      <c r="AH815" s="171"/>
      <c r="AI815" s="58">
        <v>1</v>
      </c>
      <c r="AJ815" s="58">
        <v>81</v>
      </c>
      <c r="AK815" s="58">
        <v>0</v>
      </c>
      <c r="AL815" s="111"/>
      <c r="AM815" s="58">
        <v>1</v>
      </c>
      <c r="AN815" s="171"/>
      <c r="AO815" s="58">
        <v>1</v>
      </c>
      <c r="AP815" s="58">
        <v>142</v>
      </c>
      <c r="AQ815" s="58">
        <v>0</v>
      </c>
      <c r="AR815" s="111"/>
      <c r="AS815" s="58">
        <v>1</v>
      </c>
      <c r="AT815" s="111"/>
      <c r="AU815" s="171"/>
      <c r="AV815" s="58">
        <v>1</v>
      </c>
      <c r="AW815" s="58">
        <v>0</v>
      </c>
      <c r="AX815" s="58">
        <v>1</v>
      </c>
      <c r="AY815" s="171"/>
      <c r="AZ815" s="58">
        <v>1</v>
      </c>
      <c r="BA815" s="58">
        <v>37</v>
      </c>
      <c r="BB815" s="58">
        <v>0</v>
      </c>
      <c r="BC815" s="111"/>
      <c r="BD815" s="58">
        <v>1</v>
      </c>
      <c r="BE815" s="111"/>
      <c r="BF815" s="171"/>
      <c r="BG815" s="58">
        <v>0</v>
      </c>
      <c r="BH815" s="58">
        <v>0</v>
      </c>
      <c r="BI815" s="58">
        <v>0</v>
      </c>
      <c r="BJ815" s="58">
        <v>1</v>
      </c>
      <c r="BK815" s="175"/>
      <c r="BL815" s="61">
        <v>1</v>
      </c>
      <c r="BM815" s="61">
        <v>124</v>
      </c>
      <c r="BN815" s="64">
        <v>0</v>
      </c>
      <c r="BO815" s="112"/>
      <c r="BP815" s="58">
        <v>1</v>
      </c>
      <c r="BQ815" s="61">
        <v>0</v>
      </c>
      <c r="BR815" s="61">
        <v>0</v>
      </c>
      <c r="BS815" s="61">
        <v>156</v>
      </c>
      <c r="BT815" s="64">
        <v>0</v>
      </c>
      <c r="BU815" s="63">
        <v>0</v>
      </c>
      <c r="BV815" s="64">
        <v>0</v>
      </c>
      <c r="BW815" s="112"/>
      <c r="BX815" s="64">
        <v>2</v>
      </c>
      <c r="BY815" s="64">
        <v>6</v>
      </c>
      <c r="BZ815" s="64">
        <v>6</v>
      </c>
      <c r="CA815" s="64">
        <v>6</v>
      </c>
      <c r="CB815" s="65">
        <v>0</v>
      </c>
      <c r="CC815" s="61">
        <v>0</v>
      </c>
      <c r="CD815" s="175"/>
      <c r="CE815" s="64">
        <v>4</v>
      </c>
      <c r="CF815" s="112"/>
      <c r="CG815" s="58">
        <v>4</v>
      </c>
      <c r="CH815" s="171"/>
      <c r="CI815" s="58">
        <v>1</v>
      </c>
      <c r="CJ815" s="58">
        <v>49</v>
      </c>
      <c r="CK815" s="58">
        <v>0</v>
      </c>
      <c r="CL815" s="112"/>
      <c r="CM815" s="58">
        <v>1</v>
      </c>
      <c r="CN815" s="112"/>
      <c r="CO815" s="171"/>
      <c r="CP815" s="58">
        <v>2</v>
      </c>
      <c r="CQ815" s="171"/>
      <c r="CR815" s="58">
        <v>2</v>
      </c>
      <c r="CS815" s="64">
        <v>9</v>
      </c>
      <c r="CT815" s="64">
        <v>17</v>
      </c>
      <c r="CU815" s="63">
        <v>0.52941176469999995</v>
      </c>
      <c r="CV815" s="62">
        <v>0.90116279070000005</v>
      </c>
      <c r="CW815" s="62">
        <v>0.26470588239999998</v>
      </c>
      <c r="CX815" s="46">
        <f t="shared" si="127"/>
        <v>13.467106494974999</v>
      </c>
      <c r="CY815" s="60">
        <v>0</v>
      </c>
      <c r="CZ815" s="60">
        <v>0</v>
      </c>
      <c r="DA815" s="46">
        <f t="shared" si="128"/>
        <v>5.2941176479999994</v>
      </c>
      <c r="DB815" s="60">
        <v>0</v>
      </c>
      <c r="DC815" s="60">
        <v>0</v>
      </c>
      <c r="DD815" s="66">
        <v>0</v>
      </c>
      <c r="DE815" s="49">
        <f t="shared" si="129"/>
        <v>0.40564808957783782</v>
      </c>
    </row>
    <row r="816" spans="1:109" x14ac:dyDescent="0.45">
      <c r="A816" s="56" t="s">
        <v>4224</v>
      </c>
      <c r="B816" s="57" t="s">
        <v>4225</v>
      </c>
      <c r="C816" s="56" t="s">
        <v>4226</v>
      </c>
      <c r="D816" s="56" t="s">
        <v>4227</v>
      </c>
      <c r="E816" s="56" t="s">
        <v>4228</v>
      </c>
      <c r="F816" s="56" t="s">
        <v>3322</v>
      </c>
      <c r="G816" s="56" t="s">
        <v>3323</v>
      </c>
      <c r="H816" s="56" t="s">
        <v>142</v>
      </c>
      <c r="I816" s="58">
        <v>0</v>
      </c>
      <c r="J816" s="59">
        <v>163</v>
      </c>
      <c r="K816" s="60">
        <v>2.5979999999999999</v>
      </c>
      <c r="L816" s="47">
        <f>IF(K816&lt;Benchmarks!C$9,0,IF(K816&lt;Benchmarks!D$9,1,IF(K816&lt;Benchmarks!E$9,2,IF(K816&lt;Benchmarks!F$9,3,IF(K816&lt;Benchmarks!G$9,4,IF(K816&lt;Benchmarks!H$9,5,6))))))</f>
        <v>4</v>
      </c>
      <c r="M816" s="62">
        <v>0.94525547450000003</v>
      </c>
      <c r="N816" s="46">
        <f t="shared" si="120"/>
        <v>3.7810218980000001</v>
      </c>
      <c r="O816" s="60">
        <v>1.1240000000000001</v>
      </c>
      <c r="P816" s="47">
        <f>IF(O816&lt;Benchmarks!C$8,0,IF(O816&lt;Benchmarks!D$8,1,IF(O816&lt;Benchmarks!E$8,2,IF(O816&lt;Benchmarks!F$8,3,IF(O816&lt;Benchmarks!G$8,4,IF(O816&lt;Benchmarks!H$8,5,6))))))</f>
        <v>3</v>
      </c>
      <c r="Q816" s="62">
        <v>1</v>
      </c>
      <c r="R816" s="46">
        <f t="shared" si="121"/>
        <v>3</v>
      </c>
      <c r="S816" s="60">
        <v>0.29299999999999998</v>
      </c>
      <c r="T816" s="47">
        <f>IF(S816&lt;Benchmarks!C$7,0,IF(S816&lt;Benchmarks!D$7,1,IF(S816&lt;Benchmarks!E$7,2,IF(S816&lt;Benchmarks!F$7,3,IF(S816&lt;Benchmarks!G$7,4,IF(S816&lt;Benchmarks!H$7,5,6))))))</f>
        <v>0</v>
      </c>
      <c r="U816" s="62">
        <v>1</v>
      </c>
      <c r="V816" s="46">
        <f t="shared" si="122"/>
        <v>0</v>
      </c>
      <c r="W816" s="60">
        <v>4.0149999999999997</v>
      </c>
      <c r="X816" s="44">
        <f>IF(W816&lt;Benchmarks!C$5,0,IF(W816&lt;Benchmarks!D$5,1,IF(W816&lt;Benchmarks!E$5,2,IF(W816&lt;Benchmarks!F$5,3,IF(W816&lt;Benchmarks!G$5,4,IF(W816&lt;Benchmarks!H$5,5,6))))))</f>
        <v>3</v>
      </c>
      <c r="Y816" s="62">
        <v>1</v>
      </c>
      <c r="Z816" s="46">
        <f t="shared" si="123"/>
        <v>3</v>
      </c>
      <c r="AA816" s="60">
        <v>3.8140000000000001</v>
      </c>
      <c r="AB816" s="44">
        <f>IF(AA816&lt;Benchmarks!C$6,0,IF(AA816&lt;Benchmarks!D$6,1,IF(AA816&lt;Benchmarks!E$6,2,IF(AA816&lt;Benchmarks!F$6,3,IF(AA816&lt;Benchmarks!G$6,4,IF(AA816&lt;Benchmarks!H$6,5,6))))))</f>
        <v>4</v>
      </c>
      <c r="AC816" s="62">
        <v>1</v>
      </c>
      <c r="AD816" s="46">
        <f t="shared" si="124"/>
        <v>4</v>
      </c>
      <c r="AE816" s="46">
        <f t="shared" si="125"/>
        <v>13.781021898000001</v>
      </c>
      <c r="AF816" s="58">
        <v>30</v>
      </c>
      <c r="AG816" s="48">
        <f t="shared" si="126"/>
        <v>0.45936739660000003</v>
      </c>
      <c r="AH816" s="171"/>
      <c r="AI816" s="58">
        <v>1</v>
      </c>
      <c r="AJ816" s="58">
        <v>513</v>
      </c>
      <c r="AK816" s="58">
        <v>0</v>
      </c>
      <c r="AL816" s="111"/>
      <c r="AM816" s="58">
        <v>1</v>
      </c>
      <c r="AN816" s="171"/>
      <c r="AO816" s="58">
        <v>1</v>
      </c>
      <c r="AP816" s="58">
        <v>514</v>
      </c>
      <c r="AQ816" s="58">
        <v>0</v>
      </c>
      <c r="AR816" s="111"/>
      <c r="AS816" s="58">
        <v>1</v>
      </c>
      <c r="AT816" s="111"/>
      <c r="AU816" s="171"/>
      <c r="AV816" s="58">
        <v>6</v>
      </c>
      <c r="AW816" s="58">
        <v>0</v>
      </c>
      <c r="AX816" s="58">
        <v>6</v>
      </c>
      <c r="AY816" s="58">
        <v>0</v>
      </c>
      <c r="AZ816" s="58">
        <v>0</v>
      </c>
      <c r="BA816" s="58">
        <v>120</v>
      </c>
      <c r="BB816" s="58">
        <v>0</v>
      </c>
      <c r="BC816" s="62">
        <v>0</v>
      </c>
      <c r="BD816" s="58">
        <v>0</v>
      </c>
      <c r="BE816" s="111"/>
      <c r="BF816" s="171"/>
      <c r="BG816" s="58">
        <v>6</v>
      </c>
      <c r="BH816" s="58">
        <v>0</v>
      </c>
      <c r="BI816" s="58">
        <v>6</v>
      </c>
      <c r="BJ816" s="58">
        <v>6</v>
      </c>
      <c r="BK816" s="175"/>
      <c r="BL816" s="61">
        <v>1</v>
      </c>
      <c r="BM816" s="61">
        <v>579</v>
      </c>
      <c r="BN816" s="64">
        <v>0</v>
      </c>
      <c r="BO816" s="112"/>
      <c r="BP816" s="58">
        <v>1</v>
      </c>
      <c r="BQ816" s="175"/>
      <c r="BR816" s="61">
        <v>1</v>
      </c>
      <c r="BS816" s="61">
        <v>573</v>
      </c>
      <c r="BT816" s="64">
        <v>0</v>
      </c>
      <c r="BU816" s="112"/>
      <c r="BV816" s="64">
        <v>1</v>
      </c>
      <c r="BW816" s="63">
        <v>0.77541827539999997</v>
      </c>
      <c r="BX816" s="64">
        <v>0</v>
      </c>
      <c r="BY816" s="64">
        <v>5</v>
      </c>
      <c r="BZ816" s="64">
        <v>6</v>
      </c>
      <c r="CA816" s="64">
        <v>6</v>
      </c>
      <c r="CB816" s="177"/>
      <c r="CC816" s="61">
        <v>1</v>
      </c>
      <c r="CD816" s="61">
        <v>159</v>
      </c>
      <c r="CE816" s="64">
        <v>0</v>
      </c>
      <c r="CF816" s="112"/>
      <c r="CG816" s="58">
        <v>1</v>
      </c>
      <c r="CH816" s="58">
        <v>76</v>
      </c>
      <c r="CI816" s="58">
        <v>0</v>
      </c>
      <c r="CJ816" s="58">
        <v>234</v>
      </c>
      <c r="CK816" s="58">
        <v>0</v>
      </c>
      <c r="CL816" s="63">
        <v>0.32479000000000002</v>
      </c>
      <c r="CM816" s="58">
        <v>0</v>
      </c>
      <c r="CN816" s="112"/>
      <c r="CO816" s="171"/>
      <c r="CP816" s="58">
        <v>0</v>
      </c>
      <c r="CQ816" s="58">
        <v>0</v>
      </c>
      <c r="CR816" s="58">
        <v>0</v>
      </c>
      <c r="CS816" s="64">
        <v>12</v>
      </c>
      <c r="CT816" s="64">
        <v>17</v>
      </c>
      <c r="CU816" s="63">
        <v>0.70588235290000001</v>
      </c>
      <c r="CV816" s="62">
        <v>0.98949211910000001</v>
      </c>
      <c r="CW816" s="62">
        <v>0.70588235290000001</v>
      </c>
      <c r="CX816" s="46">
        <f t="shared" si="127"/>
        <v>12.058394160750002</v>
      </c>
      <c r="CY816" s="60">
        <v>0</v>
      </c>
      <c r="CZ816" s="60">
        <v>0</v>
      </c>
      <c r="DA816" s="46">
        <f t="shared" si="128"/>
        <v>14.117647057999999</v>
      </c>
      <c r="DB816" s="60">
        <v>0</v>
      </c>
      <c r="DC816" s="60">
        <v>0</v>
      </c>
      <c r="DD816" s="66">
        <v>0</v>
      </c>
      <c r="DE816" s="49">
        <f t="shared" si="129"/>
        <v>0.56596845878378377</v>
      </c>
    </row>
    <row r="817" spans="1:109" x14ac:dyDescent="0.45">
      <c r="A817" s="56" t="s">
        <v>4229</v>
      </c>
      <c r="B817" s="57" t="s">
        <v>4230</v>
      </c>
      <c r="C817" s="56" t="s">
        <v>4231</v>
      </c>
      <c r="D817" s="56" t="s">
        <v>4232</v>
      </c>
      <c r="E817" s="56" t="s">
        <v>4233</v>
      </c>
      <c r="F817" s="56" t="s">
        <v>3322</v>
      </c>
      <c r="G817" s="56" t="s">
        <v>3323</v>
      </c>
      <c r="H817" s="56" t="s">
        <v>142</v>
      </c>
      <c r="I817" s="58">
        <v>0</v>
      </c>
      <c r="J817" s="59">
        <v>199</v>
      </c>
      <c r="K817" s="60">
        <v>2.39</v>
      </c>
      <c r="L817" s="47">
        <f>IF(K817&lt;Benchmarks!C$9,0,IF(K817&lt;Benchmarks!D$9,1,IF(K817&lt;Benchmarks!E$9,2,IF(K817&lt;Benchmarks!F$9,3,IF(K817&lt;Benchmarks!G$9,4,IF(K817&lt;Benchmarks!H$9,5,6))))))</f>
        <v>2</v>
      </c>
      <c r="M817" s="62">
        <v>0.85401459850000006</v>
      </c>
      <c r="N817" s="46">
        <f t="shared" si="120"/>
        <v>1.7080291970000001</v>
      </c>
      <c r="O817" s="60">
        <v>1.022</v>
      </c>
      <c r="P817" s="47">
        <f>IF(O817&lt;Benchmarks!C$8,0,IF(O817&lt;Benchmarks!D$8,1,IF(O817&lt;Benchmarks!E$8,2,IF(O817&lt;Benchmarks!F$8,3,IF(O817&lt;Benchmarks!G$8,4,IF(O817&lt;Benchmarks!H$8,5,6))))))</f>
        <v>1</v>
      </c>
      <c r="Q817" s="62">
        <v>1</v>
      </c>
      <c r="R817" s="46">
        <f t="shared" si="121"/>
        <v>1</v>
      </c>
      <c r="S817" s="60">
        <v>0.23100000000000001</v>
      </c>
      <c r="T817" s="47">
        <f>IF(S817&lt;Benchmarks!C$7,0,IF(S817&lt;Benchmarks!D$7,1,IF(S817&lt;Benchmarks!E$7,2,IF(S817&lt;Benchmarks!F$7,3,IF(S817&lt;Benchmarks!G$7,4,IF(S817&lt;Benchmarks!H$7,5,6))))))</f>
        <v>0</v>
      </c>
      <c r="U817" s="62">
        <v>1</v>
      </c>
      <c r="V817" s="46">
        <f t="shared" si="122"/>
        <v>0</v>
      </c>
      <c r="W817" s="60">
        <v>3.6429999999999998</v>
      </c>
      <c r="X817" s="44">
        <f>IF(W817&lt;Benchmarks!C$5,0,IF(W817&lt;Benchmarks!D$5,1,IF(W817&lt;Benchmarks!E$5,2,IF(W817&lt;Benchmarks!F$5,3,IF(W817&lt;Benchmarks!G$5,4,IF(W817&lt;Benchmarks!H$5,5,6))))))</f>
        <v>1</v>
      </c>
      <c r="Y817" s="62">
        <v>0.89781021900000002</v>
      </c>
      <c r="Z817" s="46">
        <f t="shared" si="123"/>
        <v>0.89781021900000002</v>
      </c>
      <c r="AA817" s="60">
        <v>3.4460000000000002</v>
      </c>
      <c r="AB817" s="44">
        <f>IF(AA817&lt;Benchmarks!C$6,0,IF(AA817&lt;Benchmarks!D$6,1,IF(AA817&lt;Benchmarks!E$6,2,IF(AA817&lt;Benchmarks!F$6,3,IF(AA817&lt;Benchmarks!G$6,4,IF(AA817&lt;Benchmarks!H$6,5,6))))))</f>
        <v>2</v>
      </c>
      <c r="AC817" s="62">
        <v>0.74358974359999996</v>
      </c>
      <c r="AD817" s="46">
        <f t="shared" si="124"/>
        <v>1.4871794871999999</v>
      </c>
      <c r="AE817" s="46">
        <f t="shared" si="125"/>
        <v>5.0930189031999999</v>
      </c>
      <c r="AF817" s="58">
        <v>30</v>
      </c>
      <c r="AG817" s="48">
        <f t="shared" si="126"/>
        <v>0.16976729677333333</v>
      </c>
      <c r="AH817" s="58">
        <v>56</v>
      </c>
      <c r="AI817" s="58">
        <v>0</v>
      </c>
      <c r="AJ817" s="58">
        <v>494</v>
      </c>
      <c r="AK817" s="58">
        <v>0</v>
      </c>
      <c r="AL817" s="62">
        <v>0.11336</v>
      </c>
      <c r="AM817" s="58">
        <v>0</v>
      </c>
      <c r="AN817" s="58">
        <v>44</v>
      </c>
      <c r="AO817" s="58">
        <v>0</v>
      </c>
      <c r="AP817" s="58">
        <v>598</v>
      </c>
      <c r="AQ817" s="58">
        <v>0</v>
      </c>
      <c r="AR817" s="62">
        <v>7.3580000000000007E-2</v>
      </c>
      <c r="AS817" s="58">
        <v>0</v>
      </c>
      <c r="AT817" s="62">
        <v>0.3915354331</v>
      </c>
      <c r="AU817" s="58">
        <v>0</v>
      </c>
      <c r="AV817" s="58">
        <v>0</v>
      </c>
      <c r="AW817" s="58">
        <v>3</v>
      </c>
      <c r="AX817" s="58">
        <v>3</v>
      </c>
      <c r="AY817" s="58">
        <v>13</v>
      </c>
      <c r="AZ817" s="58">
        <v>0</v>
      </c>
      <c r="BA817" s="58">
        <v>148</v>
      </c>
      <c r="BB817" s="58">
        <v>0</v>
      </c>
      <c r="BC817" s="62">
        <v>8.7840000000000001E-2</v>
      </c>
      <c r="BD817" s="58">
        <v>0</v>
      </c>
      <c r="BE817" s="62">
        <v>0.25118110240000002</v>
      </c>
      <c r="BF817" s="58">
        <v>0</v>
      </c>
      <c r="BG817" s="58">
        <v>0</v>
      </c>
      <c r="BH817" s="58">
        <v>2</v>
      </c>
      <c r="BI817" s="58">
        <v>2</v>
      </c>
      <c r="BJ817" s="58">
        <v>3</v>
      </c>
      <c r="BK817" s="175"/>
      <c r="BL817" s="61">
        <v>1</v>
      </c>
      <c r="BM817" s="61">
        <v>590</v>
      </c>
      <c r="BN817" s="64">
        <v>0</v>
      </c>
      <c r="BO817" s="112"/>
      <c r="BP817" s="58">
        <v>1</v>
      </c>
      <c r="BQ817" s="175"/>
      <c r="BR817" s="61">
        <v>1</v>
      </c>
      <c r="BS817" s="61">
        <v>660</v>
      </c>
      <c r="BT817" s="64">
        <v>0</v>
      </c>
      <c r="BU817" s="112"/>
      <c r="BV817" s="64">
        <v>1</v>
      </c>
      <c r="BW817" s="63">
        <v>0.64247787609999996</v>
      </c>
      <c r="BX817" s="64">
        <v>0</v>
      </c>
      <c r="BY817" s="64">
        <v>4</v>
      </c>
      <c r="BZ817" s="64">
        <v>5</v>
      </c>
      <c r="CA817" s="64">
        <v>5</v>
      </c>
      <c r="CB817" s="177"/>
      <c r="CC817" s="61">
        <v>1</v>
      </c>
      <c r="CD817" s="61">
        <v>279</v>
      </c>
      <c r="CE817" s="64">
        <v>0</v>
      </c>
      <c r="CF817" s="112"/>
      <c r="CG817" s="58">
        <v>1</v>
      </c>
      <c r="CH817" s="58">
        <v>25</v>
      </c>
      <c r="CI817" s="58">
        <v>0</v>
      </c>
      <c r="CJ817" s="58">
        <v>319</v>
      </c>
      <c r="CK817" s="58">
        <v>0</v>
      </c>
      <c r="CL817" s="63">
        <v>7.8369999999999995E-2</v>
      </c>
      <c r="CM817" s="58">
        <v>0</v>
      </c>
      <c r="CN817" s="112"/>
      <c r="CO817" s="171"/>
      <c r="CP817" s="58">
        <v>3</v>
      </c>
      <c r="CQ817" s="58">
        <v>0</v>
      </c>
      <c r="CR817" s="58">
        <v>3</v>
      </c>
      <c r="CS817" s="64">
        <v>11</v>
      </c>
      <c r="CT817" s="64">
        <v>17</v>
      </c>
      <c r="CU817" s="63">
        <v>0.64705882349999999</v>
      </c>
      <c r="CV817" s="62">
        <v>0.96148148150000001</v>
      </c>
      <c r="CW817" s="62">
        <v>0.64705882349999999</v>
      </c>
      <c r="CX817" s="46">
        <f t="shared" si="127"/>
        <v>4.4563915402999994</v>
      </c>
      <c r="CY817" s="60">
        <v>0</v>
      </c>
      <c r="CZ817" s="60">
        <v>0</v>
      </c>
      <c r="DA817" s="46">
        <f t="shared" si="128"/>
        <v>12.94117647</v>
      </c>
      <c r="DB817" s="60">
        <v>0</v>
      </c>
      <c r="DC817" s="60">
        <v>0</v>
      </c>
      <c r="DD817" s="66">
        <v>0</v>
      </c>
      <c r="DE817" s="49">
        <f t="shared" si="129"/>
        <v>0.37616363265513508</v>
      </c>
    </row>
    <row r="818" spans="1:109" x14ac:dyDescent="0.45">
      <c r="A818" s="56" t="s">
        <v>4234</v>
      </c>
      <c r="B818" s="57" t="s">
        <v>4235</v>
      </c>
      <c r="C818" s="56" t="s">
        <v>4236</v>
      </c>
      <c r="D818" s="56" t="s">
        <v>4237</v>
      </c>
      <c r="E818" s="56" t="s">
        <v>4238</v>
      </c>
      <c r="F818" s="56" t="s">
        <v>3322</v>
      </c>
      <c r="G818" s="56" t="s">
        <v>3323</v>
      </c>
      <c r="H818" s="56" t="s">
        <v>142</v>
      </c>
      <c r="I818" s="58">
        <v>0</v>
      </c>
      <c r="J818" s="59">
        <v>140</v>
      </c>
      <c r="K818" s="60">
        <v>2.3050000000000002</v>
      </c>
      <c r="L818" s="47">
        <f>IF(K818&lt;Benchmarks!C$9,0,IF(K818&lt;Benchmarks!D$9,1,IF(K818&lt;Benchmarks!E$9,2,IF(K818&lt;Benchmarks!F$9,3,IF(K818&lt;Benchmarks!G$9,4,IF(K818&lt;Benchmarks!H$9,5,6))))))</f>
        <v>1</v>
      </c>
      <c r="M818" s="62">
        <v>0.76642335770000003</v>
      </c>
      <c r="N818" s="46">
        <f t="shared" si="120"/>
        <v>0.76642335770000003</v>
      </c>
      <c r="O818" s="60">
        <v>0.94399999999999995</v>
      </c>
      <c r="P818" s="47">
        <f>IF(O818&lt;Benchmarks!C$8,0,IF(O818&lt;Benchmarks!D$8,1,IF(O818&lt;Benchmarks!E$8,2,IF(O818&lt;Benchmarks!F$8,3,IF(O818&lt;Benchmarks!G$8,4,IF(O818&lt;Benchmarks!H$8,5,6))))))</f>
        <v>0</v>
      </c>
      <c r="Q818" s="62">
        <v>1</v>
      </c>
      <c r="R818" s="46">
        <f t="shared" si="121"/>
        <v>0</v>
      </c>
      <c r="S818" s="60">
        <v>0.32900000000000001</v>
      </c>
      <c r="T818" s="47">
        <f>IF(S818&lt;Benchmarks!C$7,0,IF(S818&lt;Benchmarks!D$7,1,IF(S818&lt;Benchmarks!E$7,2,IF(S818&lt;Benchmarks!F$7,3,IF(S818&lt;Benchmarks!G$7,4,IF(S818&lt;Benchmarks!H$7,5,6))))))</f>
        <v>1</v>
      </c>
      <c r="U818" s="62">
        <v>1</v>
      </c>
      <c r="V818" s="46">
        <f t="shared" si="122"/>
        <v>1</v>
      </c>
      <c r="W818" s="60">
        <v>3.5790000000000002</v>
      </c>
      <c r="X818" s="44">
        <f>IF(W818&lt;Benchmarks!C$5,0,IF(W818&lt;Benchmarks!D$5,1,IF(W818&lt;Benchmarks!E$5,2,IF(W818&lt;Benchmarks!F$5,3,IF(W818&lt;Benchmarks!G$5,4,IF(W818&lt;Benchmarks!H$5,5,6))))))</f>
        <v>0</v>
      </c>
      <c r="Y818" s="62">
        <v>0.64233576640000001</v>
      </c>
      <c r="Z818" s="46">
        <f t="shared" si="123"/>
        <v>0</v>
      </c>
      <c r="AA818" s="60">
        <v>3.331</v>
      </c>
      <c r="AB818" s="44">
        <f>IF(AA818&lt;Benchmarks!C$6,0,IF(AA818&lt;Benchmarks!D$6,1,IF(AA818&lt;Benchmarks!E$6,2,IF(AA818&lt;Benchmarks!F$6,3,IF(AA818&lt;Benchmarks!G$6,4,IF(AA818&lt;Benchmarks!H$6,5,6))))))</f>
        <v>1</v>
      </c>
      <c r="AC818" s="62">
        <v>0.60256410260000004</v>
      </c>
      <c r="AD818" s="46">
        <f t="shared" si="124"/>
        <v>0.60256410260000004</v>
      </c>
      <c r="AE818" s="46">
        <f t="shared" si="125"/>
        <v>2.3689874603000001</v>
      </c>
      <c r="AF818" s="58">
        <v>30</v>
      </c>
      <c r="AG818" s="48">
        <f t="shared" si="126"/>
        <v>7.896624867666667E-2</v>
      </c>
      <c r="AH818" s="58">
        <v>30</v>
      </c>
      <c r="AI818" s="58">
        <v>0</v>
      </c>
      <c r="AJ818" s="58">
        <v>370</v>
      </c>
      <c r="AK818" s="58">
        <v>0</v>
      </c>
      <c r="AL818" s="62">
        <v>8.1079999999999999E-2</v>
      </c>
      <c r="AM818" s="58">
        <v>0</v>
      </c>
      <c r="AN818" s="58">
        <v>43</v>
      </c>
      <c r="AO818" s="58">
        <v>0</v>
      </c>
      <c r="AP818" s="58">
        <v>405</v>
      </c>
      <c r="AQ818" s="58">
        <v>0</v>
      </c>
      <c r="AR818" s="62">
        <v>0.10617</v>
      </c>
      <c r="AS818" s="58">
        <v>0</v>
      </c>
      <c r="AT818" s="111"/>
      <c r="AU818" s="171"/>
      <c r="AV818" s="58">
        <v>0</v>
      </c>
      <c r="AW818" s="58">
        <v>0</v>
      </c>
      <c r="AX818" s="58">
        <v>0</v>
      </c>
      <c r="AY818" s="171"/>
      <c r="AZ818" s="58">
        <v>1</v>
      </c>
      <c r="BA818" s="58">
        <v>102</v>
      </c>
      <c r="BB818" s="58">
        <v>0</v>
      </c>
      <c r="BC818" s="111"/>
      <c r="BD818" s="58">
        <v>1</v>
      </c>
      <c r="BE818" s="111"/>
      <c r="BF818" s="171"/>
      <c r="BG818" s="58">
        <v>0</v>
      </c>
      <c r="BH818" s="58">
        <v>0</v>
      </c>
      <c r="BI818" s="58">
        <v>0</v>
      </c>
      <c r="BJ818" s="58">
        <v>0</v>
      </c>
      <c r="BK818" s="61">
        <v>11</v>
      </c>
      <c r="BL818" s="61">
        <v>0</v>
      </c>
      <c r="BM818" s="61">
        <v>475</v>
      </c>
      <c r="BN818" s="64">
        <v>0</v>
      </c>
      <c r="BO818" s="63">
        <v>2.316E-2</v>
      </c>
      <c r="BP818" s="58">
        <v>0</v>
      </c>
      <c r="BQ818" s="175"/>
      <c r="BR818" s="61">
        <v>1</v>
      </c>
      <c r="BS818" s="61">
        <v>487</v>
      </c>
      <c r="BT818" s="64">
        <v>0</v>
      </c>
      <c r="BU818" s="112"/>
      <c r="BV818" s="64">
        <v>1</v>
      </c>
      <c r="BW818" s="112"/>
      <c r="BX818" s="64">
        <v>2</v>
      </c>
      <c r="BY818" s="64">
        <v>5</v>
      </c>
      <c r="BZ818" s="64">
        <v>6</v>
      </c>
      <c r="CA818" s="64">
        <v>6</v>
      </c>
      <c r="CB818" s="65">
        <v>33</v>
      </c>
      <c r="CC818" s="61">
        <v>0</v>
      </c>
      <c r="CD818" s="61">
        <v>327</v>
      </c>
      <c r="CE818" s="64">
        <v>0</v>
      </c>
      <c r="CF818" s="63">
        <v>0.10092</v>
      </c>
      <c r="CG818" s="58">
        <v>0</v>
      </c>
      <c r="CH818" s="58">
        <v>62</v>
      </c>
      <c r="CI818" s="58">
        <v>0</v>
      </c>
      <c r="CJ818" s="58">
        <v>370</v>
      </c>
      <c r="CK818" s="58">
        <v>0</v>
      </c>
      <c r="CL818" s="63">
        <v>0.16757</v>
      </c>
      <c r="CM818" s="58">
        <v>0</v>
      </c>
      <c r="CN818" s="112"/>
      <c r="CO818" s="171"/>
      <c r="CP818" s="58">
        <v>0</v>
      </c>
      <c r="CQ818" s="58">
        <v>0</v>
      </c>
      <c r="CR818" s="58">
        <v>0</v>
      </c>
      <c r="CS818" s="64">
        <v>6</v>
      </c>
      <c r="CT818" s="64">
        <v>17</v>
      </c>
      <c r="CU818" s="63">
        <v>0.35294117650000001</v>
      </c>
      <c r="CV818" s="62">
        <v>0.97768762679999999</v>
      </c>
      <c r="CW818" s="62">
        <v>0.35294117650000001</v>
      </c>
      <c r="CX818" s="46">
        <f t="shared" si="127"/>
        <v>2.0728640277624999</v>
      </c>
      <c r="CY818" s="60">
        <v>0</v>
      </c>
      <c r="CZ818" s="60">
        <v>0</v>
      </c>
      <c r="DA818" s="46">
        <f t="shared" si="128"/>
        <v>7.0588235299999997</v>
      </c>
      <c r="DB818" s="60">
        <v>0</v>
      </c>
      <c r="DC818" s="60">
        <v>0</v>
      </c>
      <c r="DD818" s="66">
        <v>0</v>
      </c>
      <c r="DE818" s="49">
        <f t="shared" si="129"/>
        <v>0.19744189314081081</v>
      </c>
    </row>
    <row r="819" spans="1:109" x14ac:dyDescent="0.45">
      <c r="A819" s="56" t="s">
        <v>4239</v>
      </c>
      <c r="B819" s="57" t="s">
        <v>4240</v>
      </c>
      <c r="C819" s="56" t="s">
        <v>4241</v>
      </c>
      <c r="D819" s="56" t="s">
        <v>4242</v>
      </c>
      <c r="E819" s="56" t="s">
        <v>4243</v>
      </c>
      <c r="F819" s="56" t="s">
        <v>3322</v>
      </c>
      <c r="G819" s="56" t="s">
        <v>3640</v>
      </c>
      <c r="H819" s="56" t="s">
        <v>142</v>
      </c>
      <c r="I819" s="58">
        <v>0</v>
      </c>
      <c r="J819" s="59">
        <v>98</v>
      </c>
      <c r="K819" s="60">
        <v>2.476</v>
      </c>
      <c r="L819" s="47">
        <f>IF(K819&lt;Benchmarks!C$9,0,IF(K819&lt;Benchmarks!D$9,1,IF(K819&lt;Benchmarks!E$9,2,IF(K819&lt;Benchmarks!F$9,3,IF(K819&lt;Benchmarks!G$9,4,IF(K819&lt;Benchmarks!H$9,5,6))))))</f>
        <v>3</v>
      </c>
      <c r="M819" s="62">
        <v>0.99270072990000002</v>
      </c>
      <c r="N819" s="46">
        <f t="shared" si="120"/>
        <v>2.9781021897</v>
      </c>
      <c r="O819" s="60">
        <v>0.66</v>
      </c>
      <c r="P819" s="47">
        <f>IF(O819&lt;Benchmarks!C$8,0,IF(O819&lt;Benchmarks!D$8,1,IF(O819&lt;Benchmarks!E$8,2,IF(O819&lt;Benchmarks!F$8,3,IF(O819&lt;Benchmarks!G$8,4,IF(O819&lt;Benchmarks!H$8,5,6))))))</f>
        <v>0</v>
      </c>
      <c r="Q819" s="62">
        <v>1</v>
      </c>
      <c r="R819" s="46">
        <f t="shared" si="121"/>
        <v>0</v>
      </c>
      <c r="S819" s="60">
        <v>0.54500000000000004</v>
      </c>
      <c r="T819" s="47">
        <f>IF(S819&lt;Benchmarks!C$7,0,IF(S819&lt;Benchmarks!D$7,1,IF(S819&lt;Benchmarks!E$7,2,IF(S819&lt;Benchmarks!F$7,3,IF(S819&lt;Benchmarks!G$7,4,IF(S819&lt;Benchmarks!H$7,5,6))))))</f>
        <v>5</v>
      </c>
      <c r="U819" s="62">
        <v>1</v>
      </c>
      <c r="V819" s="46">
        <f t="shared" si="122"/>
        <v>5</v>
      </c>
      <c r="W819" s="60">
        <v>3.681</v>
      </c>
      <c r="X819" s="44">
        <f>IF(W819&lt;Benchmarks!C$5,0,IF(W819&lt;Benchmarks!D$5,1,IF(W819&lt;Benchmarks!E$5,2,IF(W819&lt;Benchmarks!F$5,3,IF(W819&lt;Benchmarks!G$5,4,IF(W819&lt;Benchmarks!H$5,5,6))))))</f>
        <v>1</v>
      </c>
      <c r="Y819" s="62">
        <v>0.81386861310000003</v>
      </c>
      <c r="Z819" s="46">
        <f t="shared" si="123"/>
        <v>0.81386861310000003</v>
      </c>
      <c r="AA819" s="60">
        <v>3.4870000000000001</v>
      </c>
      <c r="AB819" s="44">
        <f>IF(AA819&lt;Benchmarks!C$6,0,IF(AA819&lt;Benchmarks!D$6,1,IF(AA819&lt;Benchmarks!E$6,2,IF(AA819&lt;Benchmarks!F$6,3,IF(AA819&lt;Benchmarks!G$6,4,IF(AA819&lt;Benchmarks!H$6,5,6))))))</f>
        <v>2</v>
      </c>
      <c r="AC819" s="62">
        <v>0.8461538462</v>
      </c>
      <c r="AD819" s="46">
        <f t="shared" si="124"/>
        <v>1.6923076924</v>
      </c>
      <c r="AE819" s="46">
        <f t="shared" si="125"/>
        <v>10.4842784952</v>
      </c>
      <c r="AF819" s="58">
        <v>30</v>
      </c>
      <c r="AG819" s="48">
        <f t="shared" si="126"/>
        <v>0.34947594984000002</v>
      </c>
      <c r="AH819" s="171"/>
      <c r="AI819" s="58">
        <v>1</v>
      </c>
      <c r="AJ819" s="58">
        <v>227</v>
      </c>
      <c r="AK819" s="58">
        <v>0</v>
      </c>
      <c r="AL819" s="111"/>
      <c r="AM819" s="58">
        <v>1</v>
      </c>
      <c r="AN819" s="58">
        <v>18</v>
      </c>
      <c r="AO819" s="58">
        <v>0</v>
      </c>
      <c r="AP819" s="58">
        <v>292</v>
      </c>
      <c r="AQ819" s="58">
        <v>0</v>
      </c>
      <c r="AR819" s="62">
        <v>6.164E-2</v>
      </c>
      <c r="AS819" s="58">
        <v>0</v>
      </c>
      <c r="AT819" s="111"/>
      <c r="AU819" s="171"/>
      <c r="AV819" s="58">
        <v>1</v>
      </c>
      <c r="AW819" s="58">
        <v>0</v>
      </c>
      <c r="AX819" s="58">
        <v>1</v>
      </c>
      <c r="AY819" s="171"/>
      <c r="AZ819" s="58">
        <v>1</v>
      </c>
      <c r="BA819" s="58">
        <v>68</v>
      </c>
      <c r="BB819" s="58">
        <v>0</v>
      </c>
      <c r="BC819" s="111"/>
      <c r="BD819" s="58">
        <v>1</v>
      </c>
      <c r="BE819" s="111"/>
      <c r="BF819" s="171"/>
      <c r="BG819" s="58">
        <v>3</v>
      </c>
      <c r="BH819" s="58">
        <v>0</v>
      </c>
      <c r="BI819" s="58">
        <v>3</v>
      </c>
      <c r="BJ819" s="58">
        <v>3</v>
      </c>
      <c r="BK819" s="175"/>
      <c r="BL819" s="61">
        <v>1</v>
      </c>
      <c r="BM819" s="61">
        <v>302</v>
      </c>
      <c r="BN819" s="64">
        <v>0</v>
      </c>
      <c r="BO819" s="112"/>
      <c r="BP819" s="58">
        <v>1</v>
      </c>
      <c r="BQ819" s="175"/>
      <c r="BR819" s="61">
        <v>1</v>
      </c>
      <c r="BS819" s="61">
        <v>330</v>
      </c>
      <c r="BT819" s="64">
        <v>0</v>
      </c>
      <c r="BU819" s="112"/>
      <c r="BV819" s="64">
        <v>1</v>
      </c>
      <c r="BW819" s="63">
        <v>0.38972809670000003</v>
      </c>
      <c r="BX819" s="64">
        <v>0</v>
      </c>
      <c r="BY819" s="64">
        <v>4</v>
      </c>
      <c r="BZ819" s="64">
        <v>3</v>
      </c>
      <c r="CA819" s="64">
        <v>4</v>
      </c>
      <c r="CB819" s="65">
        <v>18</v>
      </c>
      <c r="CC819" s="61">
        <v>0</v>
      </c>
      <c r="CD819" s="61">
        <v>278</v>
      </c>
      <c r="CE819" s="64">
        <v>0</v>
      </c>
      <c r="CF819" s="63">
        <v>6.4750000000000002E-2</v>
      </c>
      <c r="CG819" s="58">
        <v>0</v>
      </c>
      <c r="CH819" s="171"/>
      <c r="CI819" s="58">
        <v>1</v>
      </c>
      <c r="CJ819" s="58">
        <v>318</v>
      </c>
      <c r="CK819" s="58">
        <v>0</v>
      </c>
      <c r="CL819" s="112"/>
      <c r="CM819" s="58">
        <v>1</v>
      </c>
      <c r="CN819" s="112"/>
      <c r="CO819" s="58">
        <v>2</v>
      </c>
      <c r="CP819" s="58">
        <v>5</v>
      </c>
      <c r="CQ819" s="58">
        <v>5</v>
      </c>
      <c r="CR819" s="58">
        <v>5</v>
      </c>
      <c r="CS819" s="64">
        <v>12</v>
      </c>
      <c r="CT819" s="64">
        <v>17</v>
      </c>
      <c r="CU819" s="63">
        <v>0.70588235290000001</v>
      </c>
      <c r="CV819" s="62">
        <v>0.97023809520000004</v>
      </c>
      <c r="CW819" s="62">
        <v>0.70588235290000001</v>
      </c>
      <c r="CX819" s="46">
        <f t="shared" si="127"/>
        <v>9.1737436833000015</v>
      </c>
      <c r="CY819" s="60">
        <v>0</v>
      </c>
      <c r="CZ819" s="60">
        <v>0</v>
      </c>
      <c r="DA819" s="46">
        <f t="shared" si="128"/>
        <v>14.117647057999999</v>
      </c>
      <c r="DB819" s="60">
        <v>0</v>
      </c>
      <c r="DC819" s="60">
        <v>0</v>
      </c>
      <c r="DD819" s="66">
        <v>0</v>
      </c>
      <c r="DE819" s="49">
        <f t="shared" si="129"/>
        <v>0.50359763764972976</v>
      </c>
    </row>
    <row r="820" spans="1:109" x14ac:dyDescent="0.45">
      <c r="A820" s="56" t="s">
        <v>4244</v>
      </c>
      <c r="B820" s="57" t="s">
        <v>4245</v>
      </c>
      <c r="C820" s="56" t="s">
        <v>4246</v>
      </c>
      <c r="D820" s="56" t="s">
        <v>4247</v>
      </c>
      <c r="E820" s="56" t="s">
        <v>4248</v>
      </c>
      <c r="F820" s="56" t="s">
        <v>3322</v>
      </c>
      <c r="G820" s="56" t="s">
        <v>3640</v>
      </c>
      <c r="H820" s="56" t="s">
        <v>142</v>
      </c>
      <c r="I820" s="58">
        <v>0</v>
      </c>
      <c r="J820" s="59">
        <v>97</v>
      </c>
      <c r="K820" s="60">
        <v>2.387</v>
      </c>
      <c r="L820" s="47">
        <f>IF(K820&lt;Benchmarks!C$9,0,IF(K820&lt;Benchmarks!D$9,1,IF(K820&lt;Benchmarks!E$9,2,IF(K820&lt;Benchmarks!F$9,3,IF(K820&lt;Benchmarks!G$9,4,IF(K820&lt;Benchmarks!H$9,5,6))))))</f>
        <v>2</v>
      </c>
      <c r="M820" s="62">
        <v>0.99635036499999996</v>
      </c>
      <c r="N820" s="46">
        <f t="shared" si="120"/>
        <v>1.9927007299999999</v>
      </c>
      <c r="O820" s="60">
        <v>1.0429999999999999</v>
      </c>
      <c r="P820" s="47">
        <f>IF(O820&lt;Benchmarks!C$8,0,IF(O820&lt;Benchmarks!D$8,1,IF(O820&lt;Benchmarks!E$8,2,IF(O820&lt;Benchmarks!F$8,3,IF(O820&lt;Benchmarks!G$8,4,IF(O820&lt;Benchmarks!H$8,5,6))))))</f>
        <v>2</v>
      </c>
      <c r="Q820" s="62">
        <v>1</v>
      </c>
      <c r="R820" s="46">
        <f t="shared" si="121"/>
        <v>2</v>
      </c>
      <c r="S820" s="60">
        <v>0.29399999999999998</v>
      </c>
      <c r="T820" s="47">
        <f>IF(S820&lt;Benchmarks!C$7,0,IF(S820&lt;Benchmarks!D$7,1,IF(S820&lt;Benchmarks!E$7,2,IF(S820&lt;Benchmarks!F$7,3,IF(S820&lt;Benchmarks!G$7,4,IF(S820&lt;Benchmarks!H$7,5,6))))))</f>
        <v>0</v>
      </c>
      <c r="U820" s="62">
        <v>1</v>
      </c>
      <c r="V820" s="46">
        <f t="shared" si="122"/>
        <v>0</v>
      </c>
      <c r="W820" s="60">
        <v>3.7229999999999999</v>
      </c>
      <c r="X820" s="44">
        <f>IF(W820&lt;Benchmarks!C$5,0,IF(W820&lt;Benchmarks!D$5,1,IF(W820&lt;Benchmarks!E$5,2,IF(W820&lt;Benchmarks!F$5,3,IF(W820&lt;Benchmarks!G$5,4,IF(W820&lt;Benchmarks!H$5,5,6))))))</f>
        <v>1</v>
      </c>
      <c r="Y820" s="62">
        <v>1</v>
      </c>
      <c r="Z820" s="46">
        <f t="shared" si="123"/>
        <v>1</v>
      </c>
      <c r="AA820" s="60">
        <v>3.4750000000000001</v>
      </c>
      <c r="AB820" s="44">
        <f>IF(AA820&lt;Benchmarks!C$6,0,IF(AA820&lt;Benchmarks!D$6,1,IF(AA820&lt;Benchmarks!E$6,2,IF(AA820&lt;Benchmarks!F$6,3,IF(AA820&lt;Benchmarks!G$6,4,IF(AA820&lt;Benchmarks!H$6,5,6))))))</f>
        <v>2</v>
      </c>
      <c r="AC820" s="62">
        <v>1</v>
      </c>
      <c r="AD820" s="46">
        <f t="shared" si="124"/>
        <v>2</v>
      </c>
      <c r="AE820" s="46">
        <f t="shared" si="125"/>
        <v>6.9927007300000001</v>
      </c>
      <c r="AF820" s="58">
        <v>30</v>
      </c>
      <c r="AG820" s="48">
        <f t="shared" si="126"/>
        <v>0.23309002433333334</v>
      </c>
      <c r="AH820" s="58">
        <v>17</v>
      </c>
      <c r="AI820" s="58">
        <v>0</v>
      </c>
      <c r="AJ820" s="58">
        <v>232</v>
      </c>
      <c r="AK820" s="58">
        <v>0</v>
      </c>
      <c r="AL820" s="62">
        <v>7.3279999999999998E-2</v>
      </c>
      <c r="AM820" s="58">
        <v>0</v>
      </c>
      <c r="AN820" s="58">
        <v>13</v>
      </c>
      <c r="AO820" s="58">
        <v>0</v>
      </c>
      <c r="AP820" s="58">
        <v>284</v>
      </c>
      <c r="AQ820" s="58">
        <v>0</v>
      </c>
      <c r="AR820" s="62">
        <v>4.5769999999999998E-2</v>
      </c>
      <c r="AS820" s="58">
        <v>0</v>
      </c>
      <c r="AT820" s="62">
        <v>0.44717165149999999</v>
      </c>
      <c r="AU820" s="58">
        <v>0</v>
      </c>
      <c r="AV820" s="58">
        <v>3</v>
      </c>
      <c r="AW820" s="58">
        <v>4</v>
      </c>
      <c r="AX820" s="58">
        <v>4</v>
      </c>
      <c r="AY820" s="171"/>
      <c r="AZ820" s="58">
        <v>1</v>
      </c>
      <c r="BA820" s="58">
        <v>67</v>
      </c>
      <c r="BB820" s="58">
        <v>0</v>
      </c>
      <c r="BC820" s="111"/>
      <c r="BD820" s="58">
        <v>1</v>
      </c>
      <c r="BE820" s="111"/>
      <c r="BF820" s="58">
        <v>2</v>
      </c>
      <c r="BG820" s="58">
        <v>4</v>
      </c>
      <c r="BH820" s="58">
        <v>5</v>
      </c>
      <c r="BI820" s="58">
        <v>5</v>
      </c>
      <c r="BJ820" s="58">
        <v>5</v>
      </c>
      <c r="BK820" s="175"/>
      <c r="BL820" s="61">
        <v>1</v>
      </c>
      <c r="BM820" s="61">
        <v>288</v>
      </c>
      <c r="BN820" s="64">
        <v>0</v>
      </c>
      <c r="BO820" s="112"/>
      <c r="BP820" s="58">
        <v>1</v>
      </c>
      <c r="BQ820" s="175"/>
      <c r="BR820" s="61">
        <v>1</v>
      </c>
      <c r="BS820" s="61">
        <v>310</v>
      </c>
      <c r="BT820" s="64">
        <v>0</v>
      </c>
      <c r="BU820" s="112"/>
      <c r="BV820" s="64">
        <v>1</v>
      </c>
      <c r="BW820" s="63">
        <v>0.6284562212</v>
      </c>
      <c r="BX820" s="64">
        <v>0</v>
      </c>
      <c r="BY820" s="64">
        <v>3</v>
      </c>
      <c r="BZ820" s="64">
        <v>5</v>
      </c>
      <c r="CA820" s="64">
        <v>5</v>
      </c>
      <c r="CB820" s="65">
        <v>22</v>
      </c>
      <c r="CC820" s="61">
        <v>0</v>
      </c>
      <c r="CD820" s="61">
        <v>254</v>
      </c>
      <c r="CE820" s="64">
        <v>0</v>
      </c>
      <c r="CF820" s="63">
        <v>8.6610000000000006E-2</v>
      </c>
      <c r="CG820" s="58">
        <v>0</v>
      </c>
      <c r="CH820" s="58">
        <v>34</v>
      </c>
      <c r="CI820" s="58">
        <v>0</v>
      </c>
      <c r="CJ820" s="58">
        <v>297</v>
      </c>
      <c r="CK820" s="58">
        <v>0</v>
      </c>
      <c r="CL820" s="63">
        <v>0.11448</v>
      </c>
      <c r="CM820" s="58">
        <v>0</v>
      </c>
      <c r="CN820" s="112"/>
      <c r="CO820" s="171"/>
      <c r="CP820" s="58">
        <v>1</v>
      </c>
      <c r="CQ820" s="58">
        <v>0</v>
      </c>
      <c r="CR820" s="58">
        <v>1</v>
      </c>
      <c r="CS820" s="64">
        <v>11</v>
      </c>
      <c r="CT820" s="64">
        <v>17</v>
      </c>
      <c r="CU820" s="63">
        <v>0.64705882349999999</v>
      </c>
      <c r="CV820" s="62">
        <v>0.94968553460000005</v>
      </c>
      <c r="CW820" s="62">
        <v>0.3235294118</v>
      </c>
      <c r="CX820" s="46">
        <f t="shared" si="127"/>
        <v>6.1186131387499998</v>
      </c>
      <c r="CY820" s="60">
        <v>0</v>
      </c>
      <c r="CZ820" s="60">
        <v>0</v>
      </c>
      <c r="DA820" s="46">
        <f t="shared" si="128"/>
        <v>6.4705882360000002</v>
      </c>
      <c r="DB820" s="60">
        <v>0</v>
      </c>
      <c r="DC820" s="60">
        <v>0</v>
      </c>
      <c r="DD820" s="66">
        <v>0</v>
      </c>
      <c r="DE820" s="49">
        <f t="shared" si="129"/>
        <v>0.27219894864324329</v>
      </c>
    </row>
    <row r="821" spans="1:109" x14ac:dyDescent="0.45">
      <c r="A821" s="56" t="s">
        <v>4249</v>
      </c>
      <c r="B821" s="57" t="s">
        <v>4250</v>
      </c>
      <c r="C821" s="56" t="s">
        <v>4251</v>
      </c>
      <c r="D821" s="56" t="s">
        <v>4252</v>
      </c>
      <c r="E821" s="56" t="s">
        <v>4253</v>
      </c>
      <c r="F821" s="56" t="s">
        <v>3322</v>
      </c>
      <c r="G821" s="56" t="s">
        <v>3640</v>
      </c>
      <c r="H821" s="56" t="s">
        <v>142</v>
      </c>
      <c r="I821" s="58">
        <v>0</v>
      </c>
      <c r="J821" s="59">
        <v>96</v>
      </c>
      <c r="K821" s="60">
        <v>2.2839999999999998</v>
      </c>
      <c r="L821" s="47">
        <f>IF(K821&lt;Benchmarks!C$9,0,IF(K821&lt;Benchmarks!D$9,1,IF(K821&lt;Benchmarks!E$9,2,IF(K821&lt;Benchmarks!F$9,3,IF(K821&lt;Benchmarks!G$9,4,IF(K821&lt;Benchmarks!H$9,5,6))))))</f>
        <v>1</v>
      </c>
      <c r="M821" s="62">
        <v>0.50364963500000004</v>
      </c>
      <c r="N821" s="46">
        <f t="shared" si="120"/>
        <v>0.50364963500000004</v>
      </c>
      <c r="O821" s="60">
        <v>1.401</v>
      </c>
      <c r="P821" s="47">
        <f>IF(O821&lt;Benchmarks!C$8,0,IF(O821&lt;Benchmarks!D$8,1,IF(O821&lt;Benchmarks!E$8,2,IF(O821&lt;Benchmarks!F$8,3,IF(O821&lt;Benchmarks!G$8,4,IF(O821&lt;Benchmarks!H$8,5,6))))))</f>
        <v>5</v>
      </c>
      <c r="Q821" s="62">
        <v>1</v>
      </c>
      <c r="R821" s="46">
        <f t="shared" si="121"/>
        <v>5</v>
      </c>
      <c r="S821" s="60">
        <v>0.26100000000000001</v>
      </c>
      <c r="T821" s="47">
        <f>IF(S821&lt;Benchmarks!C$7,0,IF(S821&lt;Benchmarks!D$7,1,IF(S821&lt;Benchmarks!E$7,2,IF(S821&lt;Benchmarks!F$7,3,IF(S821&lt;Benchmarks!G$7,4,IF(S821&lt;Benchmarks!H$7,5,6))))))</f>
        <v>0</v>
      </c>
      <c r="U821" s="62">
        <v>1</v>
      </c>
      <c r="V821" s="46">
        <f t="shared" si="122"/>
        <v>0</v>
      </c>
      <c r="W821" s="60">
        <v>3.9460000000000002</v>
      </c>
      <c r="X821" s="44">
        <f>IF(W821&lt;Benchmarks!C$5,0,IF(W821&lt;Benchmarks!D$5,1,IF(W821&lt;Benchmarks!E$5,2,IF(W821&lt;Benchmarks!F$5,3,IF(W821&lt;Benchmarks!G$5,4,IF(W821&lt;Benchmarks!H$5,5,6))))))</f>
        <v>2</v>
      </c>
      <c r="Y821" s="62">
        <v>0.99270072990000002</v>
      </c>
      <c r="Z821" s="46">
        <f t="shared" si="123"/>
        <v>1.9854014598</v>
      </c>
      <c r="AA821" s="60">
        <v>3.528</v>
      </c>
      <c r="AB821" s="44">
        <f>IF(AA821&lt;Benchmarks!C$6,0,IF(AA821&lt;Benchmarks!D$6,1,IF(AA821&lt;Benchmarks!E$6,2,IF(AA821&lt;Benchmarks!F$6,3,IF(AA821&lt;Benchmarks!G$6,4,IF(AA821&lt;Benchmarks!H$6,5,6))))))</f>
        <v>2</v>
      </c>
      <c r="AC821" s="62">
        <v>0.97435897439999997</v>
      </c>
      <c r="AD821" s="46">
        <f t="shared" si="124"/>
        <v>1.9487179487999999</v>
      </c>
      <c r="AE821" s="46">
        <f t="shared" si="125"/>
        <v>9.4377690436000012</v>
      </c>
      <c r="AF821" s="58">
        <v>30</v>
      </c>
      <c r="AG821" s="48">
        <f t="shared" si="126"/>
        <v>0.31459230145333339</v>
      </c>
      <c r="AH821" s="171"/>
      <c r="AI821" s="58">
        <v>1</v>
      </c>
      <c r="AJ821" s="58">
        <v>222</v>
      </c>
      <c r="AK821" s="58">
        <v>0</v>
      </c>
      <c r="AL821" s="111"/>
      <c r="AM821" s="58">
        <v>1</v>
      </c>
      <c r="AN821" s="171"/>
      <c r="AO821" s="58">
        <v>1</v>
      </c>
      <c r="AP821" s="58">
        <v>199</v>
      </c>
      <c r="AQ821" s="58">
        <v>0</v>
      </c>
      <c r="AR821" s="111"/>
      <c r="AS821" s="58">
        <v>1</v>
      </c>
      <c r="AT821" s="111"/>
      <c r="AU821" s="171"/>
      <c r="AV821" s="58">
        <v>5</v>
      </c>
      <c r="AW821" s="58">
        <v>0</v>
      </c>
      <c r="AX821" s="58">
        <v>5</v>
      </c>
      <c r="AY821" s="171"/>
      <c r="AZ821" s="58">
        <v>1</v>
      </c>
      <c r="BA821" s="58">
        <v>53</v>
      </c>
      <c r="BB821" s="58">
        <v>0</v>
      </c>
      <c r="BC821" s="111"/>
      <c r="BD821" s="58">
        <v>1</v>
      </c>
      <c r="BE821" s="111"/>
      <c r="BF821" s="171"/>
      <c r="BG821" s="58">
        <v>4</v>
      </c>
      <c r="BH821" s="58">
        <v>0</v>
      </c>
      <c r="BI821" s="58">
        <v>4</v>
      </c>
      <c r="BJ821" s="58">
        <v>5</v>
      </c>
      <c r="BK821" s="175"/>
      <c r="BL821" s="61">
        <v>1</v>
      </c>
      <c r="BM821" s="61">
        <v>245</v>
      </c>
      <c r="BN821" s="64">
        <v>0</v>
      </c>
      <c r="BO821" s="112"/>
      <c r="BP821" s="58">
        <v>1</v>
      </c>
      <c r="BQ821" s="175"/>
      <c r="BR821" s="61">
        <v>1</v>
      </c>
      <c r="BS821" s="61">
        <v>224</v>
      </c>
      <c r="BT821" s="64">
        <v>0</v>
      </c>
      <c r="BU821" s="112"/>
      <c r="BV821" s="64">
        <v>1</v>
      </c>
      <c r="BW821" s="63">
        <v>0.72688303740000004</v>
      </c>
      <c r="BX821" s="64">
        <v>0</v>
      </c>
      <c r="BY821" s="64">
        <v>5</v>
      </c>
      <c r="BZ821" s="64">
        <v>6</v>
      </c>
      <c r="CA821" s="64">
        <v>6</v>
      </c>
      <c r="CB821" s="177"/>
      <c r="CC821" s="61">
        <v>1</v>
      </c>
      <c r="CD821" s="61">
        <v>226</v>
      </c>
      <c r="CE821" s="64">
        <v>0</v>
      </c>
      <c r="CF821" s="112"/>
      <c r="CG821" s="58">
        <v>1</v>
      </c>
      <c r="CH821" s="171"/>
      <c r="CI821" s="58">
        <v>1</v>
      </c>
      <c r="CJ821" s="58">
        <v>209</v>
      </c>
      <c r="CK821" s="58">
        <v>0</v>
      </c>
      <c r="CL821" s="112"/>
      <c r="CM821" s="58">
        <v>1</v>
      </c>
      <c r="CN821" s="112"/>
      <c r="CO821" s="171"/>
      <c r="CP821" s="58">
        <v>5</v>
      </c>
      <c r="CQ821" s="58">
        <v>0</v>
      </c>
      <c r="CR821" s="58">
        <v>5</v>
      </c>
      <c r="CS821" s="64">
        <v>16</v>
      </c>
      <c r="CT821" s="64">
        <v>17</v>
      </c>
      <c r="CU821" s="63">
        <v>0.94117647059999998</v>
      </c>
      <c r="CV821" s="62">
        <v>0.89068825910000005</v>
      </c>
      <c r="CW821" s="62">
        <v>0</v>
      </c>
      <c r="CX821" s="46">
        <f t="shared" si="127"/>
        <v>8.2580479131500013</v>
      </c>
      <c r="CY821" s="60">
        <v>0</v>
      </c>
      <c r="CZ821" s="60">
        <v>0</v>
      </c>
      <c r="DA821" s="46">
        <f t="shared" si="128"/>
        <v>0</v>
      </c>
      <c r="DB821" s="60">
        <v>0</v>
      </c>
      <c r="DC821" s="60">
        <v>0</v>
      </c>
      <c r="DD821" s="66">
        <v>0</v>
      </c>
      <c r="DE821" s="49">
        <f t="shared" si="129"/>
        <v>0.17855238731135137</v>
      </c>
    </row>
    <row r="822" spans="1:109" x14ac:dyDescent="0.45">
      <c r="A822" s="56" t="s">
        <v>4254</v>
      </c>
      <c r="B822" s="57" t="s">
        <v>4255</v>
      </c>
      <c r="C822" s="56" t="s">
        <v>4256</v>
      </c>
      <c r="D822" s="56" t="s">
        <v>4257</v>
      </c>
      <c r="E822" s="56" t="s">
        <v>4258</v>
      </c>
      <c r="F822" s="56" t="s">
        <v>3322</v>
      </c>
      <c r="G822" s="56" t="s">
        <v>3640</v>
      </c>
      <c r="H822" s="56" t="s">
        <v>142</v>
      </c>
      <c r="I822" s="58">
        <v>0</v>
      </c>
      <c r="J822" s="59">
        <v>164</v>
      </c>
      <c r="K822" s="60">
        <v>1.9850000000000001</v>
      </c>
      <c r="L822" s="47">
        <f>IF(K822&lt;Benchmarks!C$9,0,IF(K822&lt;Benchmarks!D$9,1,IF(K822&lt;Benchmarks!E$9,2,IF(K822&lt;Benchmarks!F$9,3,IF(K822&lt;Benchmarks!G$9,4,IF(K822&lt;Benchmarks!H$9,5,6))))))</f>
        <v>0</v>
      </c>
      <c r="M822" s="62">
        <v>0.49270072990000002</v>
      </c>
      <c r="N822" s="46">
        <f t="shared" si="120"/>
        <v>0</v>
      </c>
      <c r="O822" s="60">
        <v>1.329</v>
      </c>
      <c r="P822" s="47">
        <f>IF(O822&lt;Benchmarks!C$8,0,IF(O822&lt;Benchmarks!D$8,1,IF(O822&lt;Benchmarks!E$8,2,IF(O822&lt;Benchmarks!F$8,3,IF(O822&lt;Benchmarks!G$8,4,IF(O822&lt;Benchmarks!H$8,5,6))))))</f>
        <v>5</v>
      </c>
      <c r="Q822" s="62">
        <v>1</v>
      </c>
      <c r="R822" s="46">
        <f t="shared" si="121"/>
        <v>5</v>
      </c>
      <c r="S822" s="60">
        <v>0.32700000000000001</v>
      </c>
      <c r="T822" s="47">
        <f>IF(S822&lt;Benchmarks!C$7,0,IF(S822&lt;Benchmarks!D$7,1,IF(S822&lt;Benchmarks!E$7,2,IF(S822&lt;Benchmarks!F$7,3,IF(S822&lt;Benchmarks!G$7,4,IF(S822&lt;Benchmarks!H$7,5,6))))))</f>
        <v>1</v>
      </c>
      <c r="U822" s="62">
        <v>1</v>
      </c>
      <c r="V822" s="46">
        <f t="shared" si="122"/>
        <v>1</v>
      </c>
      <c r="W822" s="60">
        <v>3.641</v>
      </c>
      <c r="X822" s="44">
        <f>IF(W822&lt;Benchmarks!C$5,0,IF(W822&lt;Benchmarks!D$5,1,IF(W822&lt;Benchmarks!E$5,2,IF(W822&lt;Benchmarks!F$5,3,IF(W822&lt;Benchmarks!G$5,4,IF(W822&lt;Benchmarks!H$5,5,6))))))</f>
        <v>1</v>
      </c>
      <c r="Y822" s="62">
        <v>0.99635036499999996</v>
      </c>
      <c r="Z822" s="46">
        <f t="shared" si="123"/>
        <v>0.99635036499999996</v>
      </c>
      <c r="AA822" s="60">
        <v>3.254</v>
      </c>
      <c r="AB822" s="44">
        <f>IF(AA822&lt;Benchmarks!C$6,0,IF(AA822&lt;Benchmarks!D$6,1,IF(AA822&lt;Benchmarks!E$6,2,IF(AA822&lt;Benchmarks!F$6,3,IF(AA822&lt;Benchmarks!G$6,4,IF(AA822&lt;Benchmarks!H$6,5,6))))))</f>
        <v>0</v>
      </c>
      <c r="AC822" s="62">
        <v>0.98717948720000004</v>
      </c>
      <c r="AD822" s="46">
        <f t="shared" si="124"/>
        <v>0</v>
      </c>
      <c r="AE822" s="46">
        <f t="shared" si="125"/>
        <v>6.9963503649999996</v>
      </c>
      <c r="AF822" s="58">
        <v>30</v>
      </c>
      <c r="AG822" s="48">
        <f t="shared" si="126"/>
        <v>0.23321167883333332</v>
      </c>
      <c r="AH822" s="58">
        <v>23</v>
      </c>
      <c r="AI822" s="58">
        <v>0</v>
      </c>
      <c r="AJ822" s="58">
        <v>355</v>
      </c>
      <c r="AK822" s="58">
        <v>0</v>
      </c>
      <c r="AL822" s="62">
        <v>6.479E-2</v>
      </c>
      <c r="AM822" s="58">
        <v>0</v>
      </c>
      <c r="AN822" s="58">
        <v>18</v>
      </c>
      <c r="AO822" s="58">
        <v>0</v>
      </c>
      <c r="AP822" s="58">
        <v>319</v>
      </c>
      <c r="AQ822" s="58">
        <v>0</v>
      </c>
      <c r="AR822" s="62">
        <v>5.6430000000000001E-2</v>
      </c>
      <c r="AS822" s="58">
        <v>0</v>
      </c>
      <c r="AT822" s="62">
        <v>0.1576466151</v>
      </c>
      <c r="AU822" s="58">
        <v>0</v>
      </c>
      <c r="AV822" s="58">
        <v>2</v>
      </c>
      <c r="AW822" s="58">
        <v>1</v>
      </c>
      <c r="AX822" s="58">
        <v>2</v>
      </c>
      <c r="AY822" s="171"/>
      <c r="AZ822" s="58">
        <v>1</v>
      </c>
      <c r="BA822" s="58">
        <v>76</v>
      </c>
      <c r="BB822" s="58">
        <v>0</v>
      </c>
      <c r="BC822" s="111"/>
      <c r="BD822" s="58">
        <v>1</v>
      </c>
      <c r="BE822" s="111"/>
      <c r="BF822" s="171"/>
      <c r="BG822" s="58">
        <v>1</v>
      </c>
      <c r="BH822" s="58">
        <v>0</v>
      </c>
      <c r="BI822" s="58">
        <v>1</v>
      </c>
      <c r="BJ822" s="58">
        <v>2</v>
      </c>
      <c r="BK822" s="175"/>
      <c r="BL822" s="61">
        <v>1</v>
      </c>
      <c r="BM822" s="61">
        <v>423</v>
      </c>
      <c r="BN822" s="64">
        <v>0</v>
      </c>
      <c r="BO822" s="112"/>
      <c r="BP822" s="58">
        <v>1</v>
      </c>
      <c r="BQ822" s="175"/>
      <c r="BR822" s="61">
        <v>1</v>
      </c>
      <c r="BS822" s="61">
        <v>349</v>
      </c>
      <c r="BT822" s="64">
        <v>0</v>
      </c>
      <c r="BU822" s="112"/>
      <c r="BV822" s="64">
        <v>1</v>
      </c>
      <c r="BW822" s="63">
        <v>0.59586466169999996</v>
      </c>
      <c r="BX822" s="64">
        <v>0</v>
      </c>
      <c r="BY822" s="64">
        <v>4</v>
      </c>
      <c r="BZ822" s="64">
        <v>5</v>
      </c>
      <c r="CA822" s="64">
        <v>5</v>
      </c>
      <c r="CB822" s="65">
        <v>15</v>
      </c>
      <c r="CC822" s="61">
        <v>0</v>
      </c>
      <c r="CD822" s="61">
        <v>387</v>
      </c>
      <c r="CE822" s="64">
        <v>0</v>
      </c>
      <c r="CF822" s="63">
        <v>3.8760000000000003E-2</v>
      </c>
      <c r="CG822" s="58">
        <v>0</v>
      </c>
      <c r="CH822" s="58">
        <v>15</v>
      </c>
      <c r="CI822" s="58">
        <v>0</v>
      </c>
      <c r="CJ822" s="58">
        <v>345</v>
      </c>
      <c r="CK822" s="58">
        <v>0</v>
      </c>
      <c r="CL822" s="63">
        <v>4.3479999999999998E-2</v>
      </c>
      <c r="CM822" s="58">
        <v>0</v>
      </c>
      <c r="CN822" s="112"/>
      <c r="CO822" s="171"/>
      <c r="CP822" s="58">
        <v>5</v>
      </c>
      <c r="CQ822" s="58">
        <v>0</v>
      </c>
      <c r="CR822" s="58">
        <v>5</v>
      </c>
      <c r="CS822" s="64">
        <v>12</v>
      </c>
      <c r="CT822" s="64">
        <v>17</v>
      </c>
      <c r="CU822" s="63">
        <v>0.70588235290000001</v>
      </c>
      <c r="CV822" s="62">
        <v>0.98005698009999997</v>
      </c>
      <c r="CW822" s="62">
        <v>0.70588235290000001</v>
      </c>
      <c r="CX822" s="46">
        <f t="shared" si="127"/>
        <v>6.1218065693749999</v>
      </c>
      <c r="CY822" s="60">
        <v>0</v>
      </c>
      <c r="CZ822" s="60">
        <v>0</v>
      </c>
      <c r="DA822" s="46">
        <f t="shared" si="128"/>
        <v>14.117647057999999</v>
      </c>
      <c r="DB822" s="60">
        <v>0</v>
      </c>
      <c r="DC822" s="60">
        <v>0</v>
      </c>
      <c r="DD822" s="66">
        <v>0</v>
      </c>
      <c r="DE822" s="49">
        <f t="shared" si="129"/>
        <v>0.43760980815945943</v>
      </c>
    </row>
    <row r="823" spans="1:109" x14ac:dyDescent="0.45">
      <c r="A823" s="56" t="s">
        <v>4259</v>
      </c>
      <c r="B823" s="57" t="s">
        <v>4260</v>
      </c>
      <c r="C823" s="56" t="s">
        <v>4261</v>
      </c>
      <c r="D823" s="56" t="s">
        <v>4262</v>
      </c>
      <c r="E823" s="56" t="s">
        <v>4263</v>
      </c>
      <c r="F823" s="56" t="s">
        <v>3322</v>
      </c>
      <c r="G823" s="56" t="s">
        <v>3640</v>
      </c>
      <c r="H823" s="56" t="s">
        <v>142</v>
      </c>
      <c r="I823" s="58">
        <v>0</v>
      </c>
      <c r="J823" s="59">
        <v>59</v>
      </c>
      <c r="K823" s="60">
        <v>2.41</v>
      </c>
      <c r="L823" s="47">
        <f>IF(K823&lt;Benchmarks!C$9,0,IF(K823&lt;Benchmarks!D$9,1,IF(K823&lt;Benchmarks!E$9,2,IF(K823&lt;Benchmarks!F$9,3,IF(K823&lt;Benchmarks!G$9,4,IF(K823&lt;Benchmarks!H$9,5,6))))))</f>
        <v>2</v>
      </c>
      <c r="M823" s="62">
        <v>0.9343065693</v>
      </c>
      <c r="N823" s="46">
        <f t="shared" si="120"/>
        <v>1.8686131386</v>
      </c>
      <c r="O823" s="60">
        <v>1.02</v>
      </c>
      <c r="P823" s="47">
        <f>IF(O823&lt;Benchmarks!C$8,0,IF(O823&lt;Benchmarks!D$8,1,IF(O823&lt;Benchmarks!E$8,2,IF(O823&lt;Benchmarks!F$8,3,IF(O823&lt;Benchmarks!G$8,4,IF(O823&lt;Benchmarks!H$8,5,6))))))</f>
        <v>1</v>
      </c>
      <c r="Q823" s="62">
        <v>1</v>
      </c>
      <c r="R823" s="46">
        <f t="shared" si="121"/>
        <v>1</v>
      </c>
      <c r="S823" s="60">
        <v>0.29599999999999999</v>
      </c>
      <c r="T823" s="47">
        <f>IF(S823&lt;Benchmarks!C$7,0,IF(S823&lt;Benchmarks!D$7,1,IF(S823&lt;Benchmarks!E$7,2,IF(S823&lt;Benchmarks!F$7,3,IF(S823&lt;Benchmarks!G$7,4,IF(S823&lt;Benchmarks!H$7,5,6))))))</f>
        <v>0</v>
      </c>
      <c r="U823" s="62">
        <v>1</v>
      </c>
      <c r="V823" s="46">
        <f t="shared" si="122"/>
        <v>0</v>
      </c>
      <c r="W823" s="60">
        <v>3.726</v>
      </c>
      <c r="X823" s="44">
        <f>IF(W823&lt;Benchmarks!C$5,0,IF(W823&lt;Benchmarks!D$5,1,IF(W823&lt;Benchmarks!E$5,2,IF(W823&lt;Benchmarks!F$5,3,IF(W823&lt;Benchmarks!G$5,4,IF(W823&lt;Benchmarks!H$5,5,6))))))</f>
        <v>1</v>
      </c>
      <c r="Y823" s="62">
        <v>0.98175182480000001</v>
      </c>
      <c r="Z823" s="46">
        <f t="shared" si="123"/>
        <v>0.98175182480000001</v>
      </c>
      <c r="AA823" s="60">
        <v>3.5950000000000002</v>
      </c>
      <c r="AB823" s="44">
        <f>IF(AA823&lt;Benchmarks!C$6,0,IF(AA823&lt;Benchmarks!D$6,1,IF(AA823&lt;Benchmarks!E$6,2,IF(AA823&lt;Benchmarks!F$6,3,IF(AA823&lt;Benchmarks!G$6,4,IF(AA823&lt;Benchmarks!H$6,5,6))))))</f>
        <v>2</v>
      </c>
      <c r="AC823" s="62">
        <v>0.9615384615</v>
      </c>
      <c r="AD823" s="46">
        <f t="shared" si="124"/>
        <v>1.923076923</v>
      </c>
      <c r="AE823" s="46">
        <f t="shared" si="125"/>
        <v>5.7734418863999997</v>
      </c>
      <c r="AF823" s="58">
        <v>30</v>
      </c>
      <c r="AG823" s="48">
        <f t="shared" si="126"/>
        <v>0.19244806287999999</v>
      </c>
      <c r="AH823" s="58">
        <v>0</v>
      </c>
      <c r="AI823" s="58">
        <v>0</v>
      </c>
      <c r="AJ823" s="58">
        <v>150</v>
      </c>
      <c r="AK823" s="58">
        <v>0</v>
      </c>
      <c r="AL823" s="62">
        <v>0</v>
      </c>
      <c r="AM823" s="58">
        <v>0</v>
      </c>
      <c r="AN823" s="58">
        <v>0</v>
      </c>
      <c r="AO823" s="58">
        <v>0</v>
      </c>
      <c r="AP823" s="58">
        <v>131</v>
      </c>
      <c r="AQ823" s="58">
        <v>0</v>
      </c>
      <c r="AR823" s="62">
        <v>0</v>
      </c>
      <c r="AS823" s="58">
        <v>0</v>
      </c>
      <c r="AT823" s="111"/>
      <c r="AU823" s="171"/>
      <c r="AV823" s="58">
        <v>6</v>
      </c>
      <c r="AW823" s="58">
        <v>0</v>
      </c>
      <c r="AX823" s="58">
        <v>6</v>
      </c>
      <c r="AY823" s="58">
        <v>0</v>
      </c>
      <c r="AZ823" s="58">
        <v>0</v>
      </c>
      <c r="BA823" s="58">
        <v>35</v>
      </c>
      <c r="BB823" s="58">
        <v>0</v>
      </c>
      <c r="BC823" s="62">
        <v>0</v>
      </c>
      <c r="BD823" s="58">
        <v>0</v>
      </c>
      <c r="BE823" s="111"/>
      <c r="BF823" s="171"/>
      <c r="BG823" s="58">
        <v>6</v>
      </c>
      <c r="BH823" s="58">
        <v>0</v>
      </c>
      <c r="BI823" s="58">
        <v>6</v>
      </c>
      <c r="BJ823" s="58">
        <v>6</v>
      </c>
      <c r="BK823" s="61">
        <v>0</v>
      </c>
      <c r="BL823" s="61">
        <v>0</v>
      </c>
      <c r="BM823" s="61">
        <v>180</v>
      </c>
      <c r="BN823" s="64">
        <v>0</v>
      </c>
      <c r="BO823" s="63">
        <v>0</v>
      </c>
      <c r="BP823" s="58">
        <v>0</v>
      </c>
      <c r="BQ823" s="175"/>
      <c r="BR823" s="61">
        <v>1</v>
      </c>
      <c r="BS823" s="61">
        <v>157</v>
      </c>
      <c r="BT823" s="64">
        <v>0</v>
      </c>
      <c r="BU823" s="112"/>
      <c r="BV823" s="64">
        <v>1</v>
      </c>
      <c r="BW823" s="112"/>
      <c r="BX823" s="172"/>
      <c r="BY823" s="64">
        <v>1</v>
      </c>
      <c r="BZ823" s="64">
        <v>0</v>
      </c>
      <c r="CA823" s="64">
        <v>1</v>
      </c>
      <c r="CB823" s="177"/>
      <c r="CC823" s="61">
        <v>1</v>
      </c>
      <c r="CD823" s="61">
        <v>150</v>
      </c>
      <c r="CE823" s="64">
        <v>0</v>
      </c>
      <c r="CF823" s="112"/>
      <c r="CG823" s="58">
        <v>1</v>
      </c>
      <c r="CH823" s="58">
        <v>13</v>
      </c>
      <c r="CI823" s="58">
        <v>0</v>
      </c>
      <c r="CJ823" s="58">
        <v>146</v>
      </c>
      <c r="CK823" s="58">
        <v>0</v>
      </c>
      <c r="CL823" s="63">
        <v>8.9039999999999994E-2</v>
      </c>
      <c r="CM823" s="58">
        <v>0</v>
      </c>
      <c r="CN823" s="112"/>
      <c r="CO823" s="171"/>
      <c r="CP823" s="58">
        <v>2</v>
      </c>
      <c r="CQ823" s="58">
        <v>0</v>
      </c>
      <c r="CR823" s="58">
        <v>2</v>
      </c>
      <c r="CS823" s="64">
        <v>9</v>
      </c>
      <c r="CT823" s="64">
        <v>17</v>
      </c>
      <c r="CU823" s="63">
        <v>0.52941176469999995</v>
      </c>
      <c r="CV823" s="62">
        <v>0.92168674699999997</v>
      </c>
      <c r="CW823" s="62">
        <v>0.26470588239999998</v>
      </c>
      <c r="CX823" s="46">
        <f t="shared" si="127"/>
        <v>5.0517616505999996</v>
      </c>
      <c r="CY823" s="60">
        <v>0</v>
      </c>
      <c r="CZ823" s="60">
        <v>0</v>
      </c>
      <c r="DA823" s="46">
        <f t="shared" si="128"/>
        <v>5.2941176479999994</v>
      </c>
      <c r="DB823" s="60">
        <v>0</v>
      </c>
      <c r="DC823" s="60">
        <v>0</v>
      </c>
      <c r="DD823" s="66">
        <v>0</v>
      </c>
      <c r="DE823" s="49">
        <f t="shared" si="129"/>
        <v>0.22369468753729729</v>
      </c>
    </row>
    <row r="824" spans="1:109" x14ac:dyDescent="0.45">
      <c r="A824" s="56" t="s">
        <v>4264</v>
      </c>
      <c r="B824" s="57" t="s">
        <v>4265</v>
      </c>
      <c r="C824" s="56" t="s">
        <v>4266</v>
      </c>
      <c r="D824" s="56" t="s">
        <v>4267</v>
      </c>
      <c r="E824" s="56" t="s">
        <v>4268</v>
      </c>
      <c r="F824" s="56" t="s">
        <v>3322</v>
      </c>
      <c r="G824" s="56" t="s">
        <v>3640</v>
      </c>
      <c r="H824" s="56" t="s">
        <v>142</v>
      </c>
      <c r="I824" s="58">
        <v>0</v>
      </c>
      <c r="J824" s="59">
        <v>95</v>
      </c>
      <c r="K824" s="60">
        <v>2.48</v>
      </c>
      <c r="L824" s="47">
        <f>IF(K824&lt;Benchmarks!C$9,0,IF(K824&lt;Benchmarks!D$9,1,IF(K824&lt;Benchmarks!E$9,2,IF(K824&lt;Benchmarks!F$9,3,IF(K824&lt;Benchmarks!G$9,4,IF(K824&lt;Benchmarks!H$9,5,6))))))</f>
        <v>3</v>
      </c>
      <c r="M824" s="62">
        <v>0.54014598540000003</v>
      </c>
      <c r="N824" s="46">
        <f t="shared" si="120"/>
        <v>1.6204379562</v>
      </c>
      <c r="O824" s="60">
        <v>1.1220000000000001</v>
      </c>
      <c r="P824" s="47">
        <f>IF(O824&lt;Benchmarks!C$8,0,IF(O824&lt;Benchmarks!D$8,1,IF(O824&lt;Benchmarks!E$8,2,IF(O824&lt;Benchmarks!F$8,3,IF(O824&lt;Benchmarks!G$8,4,IF(O824&lt;Benchmarks!H$8,5,6))))))</f>
        <v>3</v>
      </c>
      <c r="Q824" s="62">
        <v>1</v>
      </c>
      <c r="R824" s="46">
        <f t="shared" si="121"/>
        <v>3</v>
      </c>
      <c r="S824" s="60">
        <v>0.32900000000000001</v>
      </c>
      <c r="T824" s="47">
        <f>IF(S824&lt;Benchmarks!C$7,0,IF(S824&lt;Benchmarks!D$7,1,IF(S824&lt;Benchmarks!E$7,2,IF(S824&lt;Benchmarks!F$7,3,IF(S824&lt;Benchmarks!G$7,4,IF(S824&lt;Benchmarks!H$7,5,6))))))</f>
        <v>1</v>
      </c>
      <c r="U824" s="62">
        <v>1</v>
      </c>
      <c r="V824" s="46">
        <f t="shared" si="122"/>
        <v>1</v>
      </c>
      <c r="W824" s="60">
        <v>3.931</v>
      </c>
      <c r="X824" s="44">
        <f>IF(W824&lt;Benchmarks!C$5,0,IF(W824&lt;Benchmarks!D$5,1,IF(W824&lt;Benchmarks!E$5,2,IF(W824&lt;Benchmarks!F$5,3,IF(W824&lt;Benchmarks!G$5,4,IF(W824&lt;Benchmarks!H$5,5,6))))))</f>
        <v>2</v>
      </c>
      <c r="Y824" s="62">
        <v>0.6605839416</v>
      </c>
      <c r="Z824" s="46">
        <f t="shared" si="123"/>
        <v>1.3211678832</v>
      </c>
      <c r="AA824" s="60">
        <v>3.6019999999999999</v>
      </c>
      <c r="AB824" s="44">
        <f>IF(AA824&lt;Benchmarks!C$6,0,IF(AA824&lt;Benchmarks!D$6,1,IF(AA824&lt;Benchmarks!E$6,2,IF(AA824&lt;Benchmarks!F$6,3,IF(AA824&lt;Benchmarks!G$6,4,IF(AA824&lt;Benchmarks!H$6,5,6))))))</f>
        <v>3</v>
      </c>
      <c r="AC824" s="62">
        <v>0.47435897440000002</v>
      </c>
      <c r="AD824" s="46">
        <f t="shared" si="124"/>
        <v>1.4230769232</v>
      </c>
      <c r="AE824" s="46">
        <f t="shared" si="125"/>
        <v>8.3646827626000011</v>
      </c>
      <c r="AF824" s="58">
        <v>30</v>
      </c>
      <c r="AG824" s="48">
        <f t="shared" si="126"/>
        <v>0.27882275875333334</v>
      </c>
      <c r="AH824" s="58">
        <v>21</v>
      </c>
      <c r="AI824" s="58">
        <v>0</v>
      </c>
      <c r="AJ824" s="58">
        <v>263</v>
      </c>
      <c r="AK824" s="58">
        <v>0</v>
      </c>
      <c r="AL824" s="62">
        <v>7.9850000000000004E-2</v>
      </c>
      <c r="AM824" s="58">
        <v>0</v>
      </c>
      <c r="AN824" s="58">
        <v>12</v>
      </c>
      <c r="AO824" s="58">
        <v>0</v>
      </c>
      <c r="AP824" s="58">
        <v>282</v>
      </c>
      <c r="AQ824" s="58">
        <v>0</v>
      </c>
      <c r="AR824" s="62">
        <v>4.2549999999999998E-2</v>
      </c>
      <c r="AS824" s="58">
        <v>0</v>
      </c>
      <c r="AT824" s="62">
        <v>0.54780437660000003</v>
      </c>
      <c r="AU824" s="58">
        <v>0</v>
      </c>
      <c r="AV824" s="58">
        <v>3</v>
      </c>
      <c r="AW824" s="58">
        <v>5</v>
      </c>
      <c r="AX824" s="58">
        <v>5</v>
      </c>
      <c r="AY824" s="171"/>
      <c r="AZ824" s="58">
        <v>1</v>
      </c>
      <c r="BA824" s="58">
        <v>69</v>
      </c>
      <c r="BB824" s="58">
        <v>0</v>
      </c>
      <c r="BC824" s="111"/>
      <c r="BD824" s="58">
        <v>1</v>
      </c>
      <c r="BE824" s="111"/>
      <c r="BF824" s="58">
        <v>2</v>
      </c>
      <c r="BG824" s="58">
        <v>4</v>
      </c>
      <c r="BH824" s="58">
        <v>5</v>
      </c>
      <c r="BI824" s="58">
        <v>5</v>
      </c>
      <c r="BJ824" s="58">
        <v>5</v>
      </c>
      <c r="BK824" s="175"/>
      <c r="BL824" s="61">
        <v>1</v>
      </c>
      <c r="BM824" s="61">
        <v>295</v>
      </c>
      <c r="BN824" s="64">
        <v>0</v>
      </c>
      <c r="BO824" s="112"/>
      <c r="BP824" s="58">
        <v>1</v>
      </c>
      <c r="BQ824" s="175"/>
      <c r="BR824" s="61">
        <v>1</v>
      </c>
      <c r="BS824" s="61">
        <v>296</v>
      </c>
      <c r="BT824" s="64">
        <v>0</v>
      </c>
      <c r="BU824" s="112"/>
      <c r="BV824" s="64">
        <v>1</v>
      </c>
      <c r="BW824" s="63">
        <v>3.6873155999999998E-3</v>
      </c>
      <c r="BX824" s="64">
        <v>0</v>
      </c>
      <c r="BY824" s="64">
        <v>3</v>
      </c>
      <c r="BZ824" s="64">
        <v>0</v>
      </c>
      <c r="CA824" s="64">
        <v>3</v>
      </c>
      <c r="CB824" s="65">
        <v>50</v>
      </c>
      <c r="CC824" s="61">
        <v>0</v>
      </c>
      <c r="CD824" s="61">
        <v>252</v>
      </c>
      <c r="CE824" s="64">
        <v>0</v>
      </c>
      <c r="CF824" s="63">
        <v>0.19841</v>
      </c>
      <c r="CG824" s="58">
        <v>0</v>
      </c>
      <c r="CH824" s="58">
        <v>69</v>
      </c>
      <c r="CI824" s="58">
        <v>0</v>
      </c>
      <c r="CJ824" s="58">
        <v>278</v>
      </c>
      <c r="CK824" s="58">
        <v>0</v>
      </c>
      <c r="CL824" s="63">
        <v>0.2482</v>
      </c>
      <c r="CM824" s="58">
        <v>0</v>
      </c>
      <c r="CN824" s="112"/>
      <c r="CO824" s="171"/>
      <c r="CP824" s="58">
        <v>0</v>
      </c>
      <c r="CQ824" s="58">
        <v>0</v>
      </c>
      <c r="CR824" s="58">
        <v>0</v>
      </c>
      <c r="CS824" s="64">
        <v>8</v>
      </c>
      <c r="CT824" s="64">
        <v>17</v>
      </c>
      <c r="CU824" s="63">
        <v>0.47058823529999999</v>
      </c>
      <c r="CV824" s="62">
        <v>0.9896551724</v>
      </c>
      <c r="CW824" s="62">
        <v>0.47058823529999999</v>
      </c>
      <c r="CX824" s="46">
        <f t="shared" si="127"/>
        <v>7.3190974172750005</v>
      </c>
      <c r="CY824" s="60">
        <v>0</v>
      </c>
      <c r="CZ824" s="60">
        <v>0</v>
      </c>
      <c r="DA824" s="46">
        <f t="shared" si="128"/>
        <v>9.4117647059999996</v>
      </c>
      <c r="DB824" s="60">
        <v>0</v>
      </c>
      <c r="DC824" s="60">
        <v>0</v>
      </c>
      <c r="DD824" s="66">
        <v>0</v>
      </c>
      <c r="DE824" s="49">
        <f t="shared" si="129"/>
        <v>0.36174837023297296</v>
      </c>
    </row>
    <row r="825" spans="1:109" x14ac:dyDescent="0.45">
      <c r="A825" s="56" t="s">
        <v>4269</v>
      </c>
      <c r="B825" s="57" t="s">
        <v>4270</v>
      </c>
      <c r="C825" s="56" t="s">
        <v>4271</v>
      </c>
      <c r="D825" s="56" t="s">
        <v>4272</v>
      </c>
      <c r="E825" s="56" t="s">
        <v>4273</v>
      </c>
      <c r="F825" s="56" t="s">
        <v>3322</v>
      </c>
      <c r="G825" s="56" t="s">
        <v>3640</v>
      </c>
      <c r="H825" s="56" t="s">
        <v>142</v>
      </c>
      <c r="I825" s="58">
        <v>0</v>
      </c>
      <c r="J825" s="59">
        <v>97</v>
      </c>
      <c r="K825" s="60">
        <v>2.1459999999999999</v>
      </c>
      <c r="L825" s="47">
        <f>IF(K825&lt;Benchmarks!C$9,0,IF(K825&lt;Benchmarks!D$9,1,IF(K825&lt;Benchmarks!E$9,2,IF(K825&lt;Benchmarks!F$9,3,IF(K825&lt;Benchmarks!G$9,4,IF(K825&lt;Benchmarks!H$9,5,6))))))</f>
        <v>0</v>
      </c>
      <c r="M825" s="62">
        <v>0.28832116790000001</v>
      </c>
      <c r="N825" s="46">
        <f t="shared" si="120"/>
        <v>0</v>
      </c>
      <c r="O825" s="60">
        <v>1.202</v>
      </c>
      <c r="P825" s="47">
        <f>IF(O825&lt;Benchmarks!C$8,0,IF(O825&lt;Benchmarks!D$8,1,IF(O825&lt;Benchmarks!E$8,2,IF(O825&lt;Benchmarks!F$8,3,IF(O825&lt;Benchmarks!G$8,4,IF(O825&lt;Benchmarks!H$8,5,6))))))</f>
        <v>4</v>
      </c>
      <c r="Q825" s="62">
        <v>1</v>
      </c>
      <c r="R825" s="46">
        <f t="shared" si="121"/>
        <v>4</v>
      </c>
      <c r="S825" s="60">
        <v>0.38400000000000001</v>
      </c>
      <c r="T825" s="47">
        <f>IF(S825&lt;Benchmarks!C$7,0,IF(S825&lt;Benchmarks!D$7,1,IF(S825&lt;Benchmarks!E$7,2,IF(S825&lt;Benchmarks!F$7,3,IF(S825&lt;Benchmarks!G$7,4,IF(S825&lt;Benchmarks!H$7,5,6))))))</f>
        <v>2</v>
      </c>
      <c r="U825" s="62">
        <v>1</v>
      </c>
      <c r="V825" s="46">
        <f t="shared" si="122"/>
        <v>2</v>
      </c>
      <c r="W825" s="60">
        <v>3.7330000000000001</v>
      </c>
      <c r="X825" s="44">
        <f>IF(W825&lt;Benchmarks!C$5,0,IF(W825&lt;Benchmarks!D$5,1,IF(W825&lt;Benchmarks!E$5,2,IF(W825&lt;Benchmarks!F$5,3,IF(W825&lt;Benchmarks!G$5,4,IF(W825&lt;Benchmarks!H$5,5,6))))))</f>
        <v>1</v>
      </c>
      <c r="Y825" s="62">
        <v>0.81751824819999996</v>
      </c>
      <c r="Z825" s="46">
        <f t="shared" si="123"/>
        <v>0.81751824819999996</v>
      </c>
      <c r="AA825" s="60">
        <v>3.33</v>
      </c>
      <c r="AB825" s="44">
        <f>IF(AA825&lt;Benchmarks!C$6,0,IF(AA825&lt;Benchmarks!D$6,1,IF(AA825&lt;Benchmarks!E$6,2,IF(AA825&lt;Benchmarks!F$6,3,IF(AA825&lt;Benchmarks!G$6,4,IF(AA825&lt;Benchmarks!H$6,5,6))))))</f>
        <v>1</v>
      </c>
      <c r="AC825" s="62">
        <v>0.64102564100000003</v>
      </c>
      <c r="AD825" s="46">
        <f t="shared" si="124"/>
        <v>0.64102564100000003</v>
      </c>
      <c r="AE825" s="46">
        <f t="shared" si="125"/>
        <v>7.4585438891999996</v>
      </c>
      <c r="AF825" s="58">
        <v>30</v>
      </c>
      <c r="AG825" s="48">
        <f t="shared" si="126"/>
        <v>0.24861812963999999</v>
      </c>
      <c r="AH825" s="58">
        <v>11</v>
      </c>
      <c r="AI825" s="58">
        <v>0</v>
      </c>
      <c r="AJ825" s="58">
        <v>217</v>
      </c>
      <c r="AK825" s="58">
        <v>0</v>
      </c>
      <c r="AL825" s="62">
        <v>5.0689999999999999E-2</v>
      </c>
      <c r="AM825" s="58">
        <v>0</v>
      </c>
      <c r="AN825" s="171"/>
      <c r="AO825" s="58">
        <v>1</v>
      </c>
      <c r="AP825" s="58">
        <v>226</v>
      </c>
      <c r="AQ825" s="58">
        <v>0</v>
      </c>
      <c r="AR825" s="111"/>
      <c r="AS825" s="58">
        <v>1</v>
      </c>
      <c r="AT825" s="111"/>
      <c r="AU825" s="58">
        <v>2</v>
      </c>
      <c r="AV825" s="58">
        <v>3</v>
      </c>
      <c r="AW825" s="58">
        <v>1</v>
      </c>
      <c r="AX825" s="58">
        <v>3</v>
      </c>
      <c r="AY825" s="171"/>
      <c r="AZ825" s="58">
        <v>1</v>
      </c>
      <c r="BA825" s="58">
        <v>60</v>
      </c>
      <c r="BB825" s="58">
        <v>0</v>
      </c>
      <c r="BC825" s="111"/>
      <c r="BD825" s="58">
        <v>1</v>
      </c>
      <c r="BE825" s="111"/>
      <c r="BF825" s="58">
        <v>2</v>
      </c>
      <c r="BG825" s="58">
        <v>5</v>
      </c>
      <c r="BH825" s="58">
        <v>6</v>
      </c>
      <c r="BI825" s="58">
        <v>6</v>
      </c>
      <c r="BJ825" s="58">
        <v>6</v>
      </c>
      <c r="BK825" s="175"/>
      <c r="BL825" s="61">
        <v>1</v>
      </c>
      <c r="BM825" s="61">
        <v>243</v>
      </c>
      <c r="BN825" s="64">
        <v>0</v>
      </c>
      <c r="BO825" s="112"/>
      <c r="BP825" s="58">
        <v>1</v>
      </c>
      <c r="BQ825" s="175"/>
      <c r="BR825" s="61">
        <v>1</v>
      </c>
      <c r="BS825" s="61">
        <v>240</v>
      </c>
      <c r="BT825" s="64">
        <v>0</v>
      </c>
      <c r="BU825" s="112"/>
      <c r="BV825" s="64">
        <v>1</v>
      </c>
      <c r="BW825" s="112"/>
      <c r="BX825" s="172"/>
      <c r="BY825" s="64">
        <v>4</v>
      </c>
      <c r="BZ825" s="64">
        <v>0</v>
      </c>
      <c r="CA825" s="64">
        <v>4</v>
      </c>
      <c r="CB825" s="177"/>
      <c r="CC825" s="61">
        <v>1</v>
      </c>
      <c r="CD825" s="61">
        <v>220</v>
      </c>
      <c r="CE825" s="64">
        <v>0</v>
      </c>
      <c r="CF825" s="112"/>
      <c r="CG825" s="58">
        <v>1</v>
      </c>
      <c r="CH825" s="58">
        <v>14</v>
      </c>
      <c r="CI825" s="58">
        <v>0</v>
      </c>
      <c r="CJ825" s="58">
        <v>232</v>
      </c>
      <c r="CK825" s="58">
        <v>0</v>
      </c>
      <c r="CL825" s="63">
        <v>6.0339999999999998E-2</v>
      </c>
      <c r="CM825" s="58">
        <v>0</v>
      </c>
      <c r="CN825" s="112"/>
      <c r="CO825" s="171"/>
      <c r="CP825" s="58">
        <v>4</v>
      </c>
      <c r="CQ825" s="58">
        <v>0</v>
      </c>
      <c r="CR825" s="58">
        <v>4</v>
      </c>
      <c r="CS825" s="64">
        <v>14</v>
      </c>
      <c r="CT825" s="64">
        <v>17</v>
      </c>
      <c r="CU825" s="63">
        <v>0.82352941180000006</v>
      </c>
      <c r="CV825" s="62">
        <v>0.97142857140000005</v>
      </c>
      <c r="CW825" s="62">
        <v>0.82352941180000006</v>
      </c>
      <c r="CX825" s="46">
        <f t="shared" si="127"/>
        <v>6.5262259030499994</v>
      </c>
      <c r="CY825" s="60">
        <v>0</v>
      </c>
      <c r="CZ825" s="60">
        <v>0</v>
      </c>
      <c r="DA825" s="46">
        <f t="shared" si="128"/>
        <v>16.470588236000001</v>
      </c>
      <c r="DB825" s="60">
        <v>0</v>
      </c>
      <c r="DC825" s="60">
        <v>0</v>
      </c>
      <c r="DD825" s="66">
        <v>0</v>
      </c>
      <c r="DE825" s="49">
        <f t="shared" si="129"/>
        <v>0.49722841381729732</v>
      </c>
    </row>
    <row r="826" spans="1:109" x14ac:dyDescent="0.45">
      <c r="A826" s="56" t="s">
        <v>4274</v>
      </c>
      <c r="B826" s="57" t="s">
        <v>4275</v>
      </c>
      <c r="C826" s="56" t="s">
        <v>4276</v>
      </c>
      <c r="D826" s="56" t="s">
        <v>4277</v>
      </c>
      <c r="E826" s="56" t="s">
        <v>4278</v>
      </c>
      <c r="F826" s="56" t="s">
        <v>3322</v>
      </c>
      <c r="G826" s="56" t="s">
        <v>3640</v>
      </c>
      <c r="H826" s="56" t="s">
        <v>142</v>
      </c>
      <c r="I826" s="58">
        <v>0</v>
      </c>
      <c r="J826" s="59">
        <v>59</v>
      </c>
      <c r="K826" s="60">
        <v>2.2639999999999998</v>
      </c>
      <c r="L826" s="47">
        <f>IF(K826&lt;Benchmarks!C$9,0,IF(K826&lt;Benchmarks!D$9,1,IF(K826&lt;Benchmarks!E$9,2,IF(K826&lt;Benchmarks!F$9,3,IF(K826&lt;Benchmarks!G$9,4,IF(K826&lt;Benchmarks!H$9,5,6))))))</f>
        <v>1</v>
      </c>
      <c r="M826" s="62">
        <v>0.63503649640000004</v>
      </c>
      <c r="N826" s="46">
        <f t="shared" si="120"/>
        <v>0.63503649640000004</v>
      </c>
      <c r="O826" s="60">
        <v>1.056</v>
      </c>
      <c r="P826" s="47">
        <f>IF(O826&lt;Benchmarks!C$8,0,IF(O826&lt;Benchmarks!D$8,1,IF(O826&lt;Benchmarks!E$8,2,IF(O826&lt;Benchmarks!F$8,3,IF(O826&lt;Benchmarks!G$8,4,IF(O826&lt;Benchmarks!H$8,5,6))))))</f>
        <v>2</v>
      </c>
      <c r="Q826" s="62">
        <v>1</v>
      </c>
      <c r="R826" s="46">
        <f t="shared" si="121"/>
        <v>2</v>
      </c>
      <c r="S826" s="60">
        <v>0.25900000000000001</v>
      </c>
      <c r="T826" s="47">
        <f>IF(S826&lt;Benchmarks!C$7,0,IF(S826&lt;Benchmarks!D$7,1,IF(S826&lt;Benchmarks!E$7,2,IF(S826&lt;Benchmarks!F$7,3,IF(S826&lt;Benchmarks!G$7,4,IF(S826&lt;Benchmarks!H$7,5,6))))))</f>
        <v>0</v>
      </c>
      <c r="U826" s="62">
        <v>1</v>
      </c>
      <c r="V826" s="46">
        <f t="shared" si="122"/>
        <v>0</v>
      </c>
      <c r="W826" s="60">
        <v>3.58</v>
      </c>
      <c r="X826" s="44">
        <f>IF(W826&lt;Benchmarks!C$5,0,IF(W826&lt;Benchmarks!D$5,1,IF(W826&lt;Benchmarks!E$5,2,IF(W826&lt;Benchmarks!F$5,3,IF(W826&lt;Benchmarks!G$5,4,IF(W826&lt;Benchmarks!H$5,5,6))))))</f>
        <v>0</v>
      </c>
      <c r="Y826" s="62">
        <v>0.94160583939999998</v>
      </c>
      <c r="Z826" s="46">
        <f t="shared" si="123"/>
        <v>0</v>
      </c>
      <c r="AA826" s="60">
        <v>3.3740000000000001</v>
      </c>
      <c r="AB826" s="44">
        <f>IF(AA826&lt;Benchmarks!C$6,0,IF(AA826&lt;Benchmarks!D$6,1,IF(AA826&lt;Benchmarks!E$6,2,IF(AA826&lt;Benchmarks!F$6,3,IF(AA826&lt;Benchmarks!G$6,4,IF(AA826&lt;Benchmarks!H$6,5,6))))))</f>
        <v>1</v>
      </c>
      <c r="AC826" s="62">
        <v>0.87179487180000004</v>
      </c>
      <c r="AD826" s="46">
        <f t="shared" si="124"/>
        <v>0.87179487180000004</v>
      </c>
      <c r="AE826" s="46">
        <f t="shared" si="125"/>
        <v>3.5068313682000003</v>
      </c>
      <c r="AF826" s="58">
        <v>30</v>
      </c>
      <c r="AG826" s="48">
        <f t="shared" si="126"/>
        <v>0.11689437894000002</v>
      </c>
      <c r="AH826" s="171"/>
      <c r="AI826" s="58">
        <v>1</v>
      </c>
      <c r="AJ826" s="58">
        <v>176</v>
      </c>
      <c r="AK826" s="58">
        <v>0</v>
      </c>
      <c r="AL826" s="111"/>
      <c r="AM826" s="58">
        <v>1</v>
      </c>
      <c r="AN826" s="171"/>
      <c r="AO826" s="58">
        <v>1</v>
      </c>
      <c r="AP826" s="58">
        <v>177</v>
      </c>
      <c r="AQ826" s="58">
        <v>0</v>
      </c>
      <c r="AR826" s="111"/>
      <c r="AS826" s="58">
        <v>1</v>
      </c>
      <c r="AT826" s="111"/>
      <c r="AU826" s="171"/>
      <c r="AV826" s="58">
        <v>2</v>
      </c>
      <c r="AW826" s="58">
        <v>0</v>
      </c>
      <c r="AX826" s="58">
        <v>2</v>
      </c>
      <c r="AY826" s="171"/>
      <c r="AZ826" s="58">
        <v>1</v>
      </c>
      <c r="BA826" s="58">
        <v>44</v>
      </c>
      <c r="BB826" s="58">
        <v>0</v>
      </c>
      <c r="BC826" s="111"/>
      <c r="BD826" s="58">
        <v>1</v>
      </c>
      <c r="BE826" s="62">
        <v>0</v>
      </c>
      <c r="BF826" s="58">
        <v>0</v>
      </c>
      <c r="BG826" s="58">
        <v>3</v>
      </c>
      <c r="BH826" s="58">
        <v>0</v>
      </c>
      <c r="BI826" s="58">
        <v>3</v>
      </c>
      <c r="BJ826" s="58">
        <v>3</v>
      </c>
      <c r="BK826" s="175"/>
      <c r="BL826" s="61">
        <v>1</v>
      </c>
      <c r="BM826" s="61">
        <v>197</v>
      </c>
      <c r="BN826" s="64">
        <v>0</v>
      </c>
      <c r="BO826" s="112"/>
      <c r="BP826" s="58">
        <v>1</v>
      </c>
      <c r="BQ826" s="175"/>
      <c r="BR826" s="61">
        <v>1</v>
      </c>
      <c r="BS826" s="61">
        <v>187</v>
      </c>
      <c r="BT826" s="64">
        <v>0</v>
      </c>
      <c r="BU826" s="112"/>
      <c r="BV826" s="64">
        <v>1</v>
      </c>
      <c r="BW826" s="112"/>
      <c r="BX826" s="172"/>
      <c r="BY826" s="64">
        <v>1</v>
      </c>
      <c r="BZ826" s="64">
        <v>0</v>
      </c>
      <c r="CA826" s="64">
        <v>1</v>
      </c>
      <c r="CB826" s="177"/>
      <c r="CC826" s="61">
        <v>1</v>
      </c>
      <c r="CD826" s="61">
        <v>172</v>
      </c>
      <c r="CE826" s="64">
        <v>0</v>
      </c>
      <c r="CF826" s="112"/>
      <c r="CG826" s="58">
        <v>1</v>
      </c>
      <c r="CH826" s="58">
        <v>13</v>
      </c>
      <c r="CI826" s="58">
        <v>0</v>
      </c>
      <c r="CJ826" s="58">
        <v>163</v>
      </c>
      <c r="CK826" s="58">
        <v>0</v>
      </c>
      <c r="CL826" s="63">
        <v>7.9750000000000001E-2</v>
      </c>
      <c r="CM826" s="58">
        <v>0</v>
      </c>
      <c r="CN826" s="112"/>
      <c r="CO826" s="171"/>
      <c r="CP826" s="58">
        <v>3</v>
      </c>
      <c r="CQ826" s="58">
        <v>0</v>
      </c>
      <c r="CR826" s="58">
        <v>3</v>
      </c>
      <c r="CS826" s="64">
        <v>7</v>
      </c>
      <c r="CT826" s="64">
        <v>17</v>
      </c>
      <c r="CU826" s="63">
        <v>0.41176470590000003</v>
      </c>
      <c r="CV826" s="62">
        <v>0.99459459459999999</v>
      </c>
      <c r="CW826" s="62">
        <v>0.41176470590000003</v>
      </c>
      <c r="CX826" s="46">
        <f t="shared" si="127"/>
        <v>3.0684774471750003</v>
      </c>
      <c r="CY826" s="60">
        <v>0</v>
      </c>
      <c r="CZ826" s="60">
        <v>0</v>
      </c>
      <c r="DA826" s="46">
        <f t="shared" si="128"/>
        <v>8.2352941180000006</v>
      </c>
      <c r="DB826" s="60">
        <v>0</v>
      </c>
      <c r="DC826" s="60">
        <v>0</v>
      </c>
      <c r="DD826" s="66">
        <v>0</v>
      </c>
      <c r="DE826" s="49">
        <f t="shared" si="129"/>
        <v>0.24440587167945949</v>
      </c>
    </row>
    <row r="827" spans="1:109" x14ac:dyDescent="0.45">
      <c r="A827" s="56" t="s">
        <v>4279</v>
      </c>
      <c r="B827" s="57" t="s">
        <v>4280</v>
      </c>
      <c r="C827" s="56" t="s">
        <v>4281</v>
      </c>
      <c r="D827" s="56" t="s">
        <v>4282</v>
      </c>
      <c r="E827" s="56" t="s">
        <v>4283</v>
      </c>
      <c r="F827" s="56" t="s">
        <v>3322</v>
      </c>
      <c r="G827" s="56" t="s">
        <v>3640</v>
      </c>
      <c r="H827" s="56" t="s">
        <v>142</v>
      </c>
      <c r="I827" s="58">
        <v>0</v>
      </c>
      <c r="J827" s="59">
        <v>69</v>
      </c>
      <c r="K827" s="60">
        <v>2.3220000000000001</v>
      </c>
      <c r="L827" s="47">
        <f>IF(K827&lt;Benchmarks!C$9,0,IF(K827&lt;Benchmarks!D$9,1,IF(K827&lt;Benchmarks!E$9,2,IF(K827&lt;Benchmarks!F$9,3,IF(K827&lt;Benchmarks!G$9,4,IF(K827&lt;Benchmarks!H$9,5,6))))))</f>
        <v>1</v>
      </c>
      <c r="M827" s="62">
        <v>0.80291970800000001</v>
      </c>
      <c r="N827" s="46">
        <f t="shared" si="120"/>
        <v>0.80291970800000001</v>
      </c>
      <c r="O827" s="60">
        <v>1.073</v>
      </c>
      <c r="P827" s="47">
        <f>IF(O827&lt;Benchmarks!C$8,0,IF(O827&lt;Benchmarks!D$8,1,IF(O827&lt;Benchmarks!E$8,2,IF(O827&lt;Benchmarks!F$8,3,IF(O827&lt;Benchmarks!G$8,4,IF(O827&lt;Benchmarks!H$8,5,6))))))</f>
        <v>2</v>
      </c>
      <c r="Q827" s="62">
        <v>1</v>
      </c>
      <c r="R827" s="46">
        <f t="shared" si="121"/>
        <v>2</v>
      </c>
      <c r="S827" s="60">
        <v>0.31</v>
      </c>
      <c r="T827" s="47">
        <f>IF(S827&lt;Benchmarks!C$7,0,IF(S827&lt;Benchmarks!D$7,1,IF(S827&lt;Benchmarks!E$7,2,IF(S827&lt;Benchmarks!F$7,3,IF(S827&lt;Benchmarks!G$7,4,IF(S827&lt;Benchmarks!H$7,5,6))))))</f>
        <v>0</v>
      </c>
      <c r="U827" s="62">
        <v>1</v>
      </c>
      <c r="V827" s="46">
        <f t="shared" si="122"/>
        <v>0</v>
      </c>
      <c r="W827" s="60">
        <v>3.7050000000000001</v>
      </c>
      <c r="X827" s="44">
        <f>IF(W827&lt;Benchmarks!C$5,0,IF(W827&lt;Benchmarks!D$5,1,IF(W827&lt;Benchmarks!E$5,2,IF(W827&lt;Benchmarks!F$5,3,IF(W827&lt;Benchmarks!G$5,4,IF(W827&lt;Benchmarks!H$5,5,6))))))</f>
        <v>1</v>
      </c>
      <c r="Y827" s="62">
        <v>0.85766423359999999</v>
      </c>
      <c r="Z827" s="46">
        <f t="shared" si="123"/>
        <v>0.85766423359999999</v>
      </c>
      <c r="AA827" s="60">
        <v>3.3039999999999998</v>
      </c>
      <c r="AB827" s="44">
        <f>IF(AA827&lt;Benchmarks!C$6,0,IF(AA827&lt;Benchmarks!D$6,1,IF(AA827&lt;Benchmarks!E$6,2,IF(AA827&lt;Benchmarks!F$6,3,IF(AA827&lt;Benchmarks!G$6,4,IF(AA827&lt;Benchmarks!H$6,5,6))))))</f>
        <v>0</v>
      </c>
      <c r="AC827" s="62">
        <v>0.67948717950000004</v>
      </c>
      <c r="AD827" s="46">
        <f t="shared" si="124"/>
        <v>0</v>
      </c>
      <c r="AE827" s="46">
        <f t="shared" si="125"/>
        <v>3.6605839416000001</v>
      </c>
      <c r="AF827" s="58">
        <v>30</v>
      </c>
      <c r="AG827" s="48">
        <f t="shared" si="126"/>
        <v>0.12201946472</v>
      </c>
      <c r="AH827" s="171"/>
      <c r="AI827" s="58">
        <v>1</v>
      </c>
      <c r="AJ827" s="58">
        <v>191</v>
      </c>
      <c r="AK827" s="58">
        <v>0</v>
      </c>
      <c r="AL827" s="111"/>
      <c r="AM827" s="58">
        <v>1</v>
      </c>
      <c r="AN827" s="58">
        <v>13</v>
      </c>
      <c r="AO827" s="58">
        <v>0</v>
      </c>
      <c r="AP827" s="58">
        <v>210</v>
      </c>
      <c r="AQ827" s="58">
        <v>0</v>
      </c>
      <c r="AR827" s="62">
        <v>6.1899999999999997E-2</v>
      </c>
      <c r="AS827" s="58">
        <v>0</v>
      </c>
      <c r="AT827" s="111"/>
      <c r="AU827" s="171"/>
      <c r="AV827" s="58">
        <v>1</v>
      </c>
      <c r="AW827" s="58">
        <v>0</v>
      </c>
      <c r="AX827" s="58">
        <v>1</v>
      </c>
      <c r="AY827" s="171"/>
      <c r="AZ827" s="58">
        <v>1</v>
      </c>
      <c r="BA827" s="58">
        <v>51</v>
      </c>
      <c r="BB827" s="58">
        <v>0</v>
      </c>
      <c r="BC827" s="111"/>
      <c r="BD827" s="58">
        <v>1</v>
      </c>
      <c r="BE827" s="111"/>
      <c r="BF827" s="171"/>
      <c r="BG827" s="58">
        <v>0</v>
      </c>
      <c r="BH827" s="58">
        <v>0</v>
      </c>
      <c r="BI827" s="58">
        <v>0</v>
      </c>
      <c r="BJ827" s="58">
        <v>1</v>
      </c>
      <c r="BK827" s="175"/>
      <c r="BL827" s="61">
        <v>1</v>
      </c>
      <c r="BM827" s="61">
        <v>214</v>
      </c>
      <c r="BN827" s="64">
        <v>0</v>
      </c>
      <c r="BO827" s="112"/>
      <c r="BP827" s="58">
        <v>1</v>
      </c>
      <c r="BQ827" s="61">
        <v>0</v>
      </c>
      <c r="BR827" s="61">
        <v>0</v>
      </c>
      <c r="BS827" s="61">
        <v>230</v>
      </c>
      <c r="BT827" s="64">
        <v>0</v>
      </c>
      <c r="BU827" s="63">
        <v>0</v>
      </c>
      <c r="BV827" s="64">
        <v>0</v>
      </c>
      <c r="BW827" s="112"/>
      <c r="BX827" s="64">
        <v>2</v>
      </c>
      <c r="BY827" s="64">
        <v>6</v>
      </c>
      <c r="BZ827" s="64">
        <v>6</v>
      </c>
      <c r="CA827" s="64">
        <v>6</v>
      </c>
      <c r="CB827" s="65">
        <v>17</v>
      </c>
      <c r="CC827" s="61">
        <v>0</v>
      </c>
      <c r="CD827" s="61">
        <v>208</v>
      </c>
      <c r="CE827" s="64">
        <v>0</v>
      </c>
      <c r="CF827" s="63">
        <v>8.1729999999999997E-2</v>
      </c>
      <c r="CG827" s="58">
        <v>0</v>
      </c>
      <c r="CH827" s="58">
        <v>19</v>
      </c>
      <c r="CI827" s="58">
        <v>0</v>
      </c>
      <c r="CJ827" s="58">
        <v>230</v>
      </c>
      <c r="CK827" s="58">
        <v>0</v>
      </c>
      <c r="CL827" s="63">
        <v>8.2610000000000003E-2</v>
      </c>
      <c r="CM827" s="58">
        <v>0</v>
      </c>
      <c r="CN827" s="112"/>
      <c r="CO827" s="171"/>
      <c r="CP827" s="58">
        <v>2</v>
      </c>
      <c r="CQ827" s="58">
        <v>0</v>
      </c>
      <c r="CR827" s="58">
        <v>2</v>
      </c>
      <c r="CS827" s="64">
        <v>9</v>
      </c>
      <c r="CT827" s="64">
        <v>17</v>
      </c>
      <c r="CU827" s="63">
        <v>0.52941176469999995</v>
      </c>
      <c r="CV827" s="62">
        <v>1</v>
      </c>
      <c r="CW827" s="62">
        <v>0.52941176469999995</v>
      </c>
      <c r="CX827" s="46">
        <f t="shared" si="127"/>
        <v>3.2030109488999998</v>
      </c>
      <c r="CY827" s="60">
        <v>0</v>
      </c>
      <c r="CZ827" s="60">
        <v>0</v>
      </c>
      <c r="DA827" s="46">
        <f t="shared" si="128"/>
        <v>10.588235293999999</v>
      </c>
      <c r="DB827" s="60">
        <v>0</v>
      </c>
      <c r="DC827" s="60">
        <v>0</v>
      </c>
      <c r="DD827" s="66">
        <v>0</v>
      </c>
      <c r="DE827" s="49">
        <f t="shared" si="129"/>
        <v>0.29818910795459458</v>
      </c>
    </row>
    <row r="828" spans="1:109" x14ac:dyDescent="0.45">
      <c r="A828" s="56" t="s">
        <v>4284</v>
      </c>
      <c r="B828" s="57" t="s">
        <v>3154</v>
      </c>
      <c r="C828" s="56" t="s">
        <v>4285</v>
      </c>
      <c r="D828" s="56" t="s">
        <v>4286</v>
      </c>
      <c r="E828" s="56" t="s">
        <v>4287</v>
      </c>
      <c r="F828" s="56" t="s">
        <v>3322</v>
      </c>
      <c r="G828" s="56" t="s">
        <v>3640</v>
      </c>
      <c r="H828" s="56" t="s">
        <v>142</v>
      </c>
      <c r="I828" s="58">
        <v>0</v>
      </c>
      <c r="J828" s="59">
        <v>59</v>
      </c>
      <c r="K828" s="60">
        <v>1.919</v>
      </c>
      <c r="L828" s="47">
        <f>IF(K828&lt;Benchmarks!C$9,0,IF(K828&lt;Benchmarks!D$9,1,IF(K828&lt;Benchmarks!E$9,2,IF(K828&lt;Benchmarks!F$9,3,IF(K828&lt;Benchmarks!G$9,4,IF(K828&lt;Benchmarks!H$9,5,6))))))</f>
        <v>0</v>
      </c>
      <c r="M828" s="62">
        <v>0.18978102190000001</v>
      </c>
      <c r="N828" s="46">
        <f t="shared" si="120"/>
        <v>0</v>
      </c>
      <c r="O828" s="60">
        <v>1.4419999999999999</v>
      </c>
      <c r="P828" s="47">
        <f>IF(O828&lt;Benchmarks!C$8,0,IF(O828&lt;Benchmarks!D$8,1,IF(O828&lt;Benchmarks!E$8,2,IF(O828&lt;Benchmarks!F$8,3,IF(O828&lt;Benchmarks!G$8,4,IF(O828&lt;Benchmarks!H$8,5,6))))))</f>
        <v>6</v>
      </c>
      <c r="Q828" s="62">
        <v>1</v>
      </c>
      <c r="R828" s="46">
        <f t="shared" si="121"/>
        <v>6</v>
      </c>
      <c r="S828" s="60">
        <v>0.35799999999999998</v>
      </c>
      <c r="T828" s="47">
        <f>IF(S828&lt;Benchmarks!C$7,0,IF(S828&lt;Benchmarks!D$7,1,IF(S828&lt;Benchmarks!E$7,2,IF(S828&lt;Benchmarks!F$7,3,IF(S828&lt;Benchmarks!G$7,4,IF(S828&lt;Benchmarks!H$7,5,6))))))</f>
        <v>1</v>
      </c>
      <c r="U828" s="62">
        <v>1</v>
      </c>
      <c r="V828" s="46">
        <f t="shared" si="122"/>
        <v>1</v>
      </c>
      <c r="W828" s="60">
        <v>3.718</v>
      </c>
      <c r="X828" s="44">
        <f>IF(W828&lt;Benchmarks!C$5,0,IF(W828&lt;Benchmarks!D$5,1,IF(W828&lt;Benchmarks!E$5,2,IF(W828&lt;Benchmarks!F$5,3,IF(W828&lt;Benchmarks!G$5,4,IF(W828&lt;Benchmarks!H$5,5,6))))))</f>
        <v>1</v>
      </c>
      <c r="Y828" s="62">
        <v>0.96350364960000001</v>
      </c>
      <c r="Z828" s="46">
        <f t="shared" si="123"/>
        <v>0.96350364960000001</v>
      </c>
      <c r="AA828" s="60">
        <v>3.3170000000000002</v>
      </c>
      <c r="AB828" s="44">
        <f>IF(AA828&lt;Benchmarks!C$6,0,IF(AA828&lt;Benchmarks!D$6,1,IF(AA828&lt;Benchmarks!E$6,2,IF(AA828&lt;Benchmarks!F$6,3,IF(AA828&lt;Benchmarks!G$6,4,IF(AA828&lt;Benchmarks!H$6,5,6))))))</f>
        <v>1</v>
      </c>
      <c r="AC828" s="62">
        <v>0.8846153846</v>
      </c>
      <c r="AD828" s="46">
        <f t="shared" si="124"/>
        <v>0.8846153846</v>
      </c>
      <c r="AE828" s="46">
        <f t="shared" si="125"/>
        <v>8.8481190341999998</v>
      </c>
      <c r="AF828" s="58">
        <v>30</v>
      </c>
      <c r="AG828" s="48">
        <f t="shared" si="126"/>
        <v>0.29493730114</v>
      </c>
      <c r="AH828" s="171"/>
      <c r="AI828" s="58">
        <v>1</v>
      </c>
      <c r="AJ828" s="58">
        <v>53</v>
      </c>
      <c r="AK828" s="58">
        <v>0</v>
      </c>
      <c r="AL828" s="111"/>
      <c r="AM828" s="58">
        <v>1</v>
      </c>
      <c r="AN828" s="171"/>
      <c r="AO828" s="58">
        <v>1</v>
      </c>
      <c r="AP828" s="58">
        <v>61</v>
      </c>
      <c r="AQ828" s="58">
        <v>0</v>
      </c>
      <c r="AR828" s="111"/>
      <c r="AS828" s="58">
        <v>1</v>
      </c>
      <c r="AT828" s="111"/>
      <c r="AU828" s="171"/>
      <c r="AV828" s="58">
        <v>1</v>
      </c>
      <c r="AW828" s="58">
        <v>0</v>
      </c>
      <c r="AX828" s="58">
        <v>1</v>
      </c>
      <c r="AY828" s="58">
        <v>0</v>
      </c>
      <c r="AZ828" s="58">
        <v>0</v>
      </c>
      <c r="BA828" s="171"/>
      <c r="BB828" s="58">
        <v>4</v>
      </c>
      <c r="BC828" s="111"/>
      <c r="BD828" s="58">
        <v>4</v>
      </c>
      <c r="BE828" s="111"/>
      <c r="BF828" s="171"/>
      <c r="BG828" s="171"/>
      <c r="BH828" s="171"/>
      <c r="BI828" s="171"/>
      <c r="BJ828" s="58">
        <v>1</v>
      </c>
      <c r="BK828" s="61">
        <v>0</v>
      </c>
      <c r="BL828" s="61">
        <v>0</v>
      </c>
      <c r="BM828" s="61">
        <v>57</v>
      </c>
      <c r="BN828" s="64">
        <v>0</v>
      </c>
      <c r="BO828" s="63">
        <v>0</v>
      </c>
      <c r="BP828" s="58">
        <v>0</v>
      </c>
      <c r="BQ828" s="61">
        <v>0</v>
      </c>
      <c r="BR828" s="61">
        <v>0</v>
      </c>
      <c r="BS828" s="61">
        <v>66</v>
      </c>
      <c r="BT828" s="64">
        <v>0</v>
      </c>
      <c r="BU828" s="63">
        <v>0</v>
      </c>
      <c r="BV828" s="64">
        <v>0</v>
      </c>
      <c r="BW828" s="112"/>
      <c r="BX828" s="172"/>
      <c r="BY828" s="64">
        <v>6</v>
      </c>
      <c r="BZ828" s="64">
        <v>0</v>
      </c>
      <c r="CA828" s="64">
        <v>6</v>
      </c>
      <c r="CB828" s="177"/>
      <c r="CC828" s="61">
        <v>1</v>
      </c>
      <c r="CD828" s="61">
        <v>57</v>
      </c>
      <c r="CE828" s="64">
        <v>0</v>
      </c>
      <c r="CF828" s="112"/>
      <c r="CG828" s="58">
        <v>1</v>
      </c>
      <c r="CH828" s="171"/>
      <c r="CI828" s="58">
        <v>1</v>
      </c>
      <c r="CJ828" s="58">
        <v>66</v>
      </c>
      <c r="CK828" s="58">
        <v>0</v>
      </c>
      <c r="CL828" s="112"/>
      <c r="CM828" s="58">
        <v>1</v>
      </c>
      <c r="CN828" s="112"/>
      <c r="CO828" s="171"/>
      <c r="CP828" s="58">
        <v>1</v>
      </c>
      <c r="CQ828" s="58">
        <v>0</v>
      </c>
      <c r="CR828" s="58">
        <v>1</v>
      </c>
      <c r="CS828" s="64">
        <v>8</v>
      </c>
      <c r="CT828" s="64">
        <v>17</v>
      </c>
      <c r="CU828" s="63">
        <v>0.47058823529999999</v>
      </c>
      <c r="CV828" s="62">
        <v>0.81012658230000001</v>
      </c>
      <c r="CW828" s="62">
        <v>0</v>
      </c>
      <c r="CX828" s="46">
        <f t="shared" si="127"/>
        <v>7.7421041549250003</v>
      </c>
      <c r="CY828" s="60">
        <v>0</v>
      </c>
      <c r="CZ828" s="60">
        <v>0</v>
      </c>
      <c r="DA828" s="46">
        <f t="shared" si="128"/>
        <v>0</v>
      </c>
      <c r="DB828" s="60">
        <v>0</v>
      </c>
      <c r="DC828" s="60">
        <v>0</v>
      </c>
      <c r="DD828" s="66">
        <v>0</v>
      </c>
      <c r="DE828" s="49">
        <f t="shared" si="129"/>
        <v>0.16739684659297299</v>
      </c>
    </row>
    <row r="829" spans="1:109" x14ac:dyDescent="0.45">
      <c r="A829" s="56" t="s">
        <v>4288</v>
      </c>
      <c r="B829" s="57" t="s">
        <v>4289</v>
      </c>
      <c r="C829" s="56" t="s">
        <v>4290</v>
      </c>
      <c r="D829" s="56" t="s">
        <v>4291</v>
      </c>
      <c r="E829" s="56" t="s">
        <v>4292</v>
      </c>
      <c r="F829" s="56" t="s">
        <v>3322</v>
      </c>
      <c r="G829" s="56" t="s">
        <v>3640</v>
      </c>
      <c r="H829" s="56" t="s">
        <v>142</v>
      </c>
      <c r="I829" s="58">
        <v>0</v>
      </c>
      <c r="J829" s="59">
        <v>80</v>
      </c>
      <c r="K829" s="60">
        <v>1.615</v>
      </c>
      <c r="L829" s="47">
        <f>IF(K829&lt;Benchmarks!C$9,0,IF(K829&lt;Benchmarks!D$9,1,IF(K829&lt;Benchmarks!E$9,2,IF(K829&lt;Benchmarks!F$9,3,IF(K829&lt;Benchmarks!G$9,4,IF(K829&lt;Benchmarks!H$9,5,6))))))</f>
        <v>0</v>
      </c>
      <c r="M829" s="62">
        <v>0.76642335770000003</v>
      </c>
      <c r="N829" s="46">
        <f t="shared" si="120"/>
        <v>0</v>
      </c>
      <c r="O829" s="60">
        <v>1.202</v>
      </c>
      <c r="P829" s="47">
        <f>IF(O829&lt;Benchmarks!C$8,0,IF(O829&lt;Benchmarks!D$8,1,IF(O829&lt;Benchmarks!E$8,2,IF(O829&lt;Benchmarks!F$8,3,IF(O829&lt;Benchmarks!G$8,4,IF(O829&lt;Benchmarks!H$8,5,6))))))</f>
        <v>4</v>
      </c>
      <c r="Q829" s="62">
        <v>1</v>
      </c>
      <c r="R829" s="46">
        <f t="shared" si="121"/>
        <v>4</v>
      </c>
      <c r="S829" s="60">
        <v>0.38200000000000001</v>
      </c>
      <c r="T829" s="47">
        <f>IF(S829&lt;Benchmarks!C$7,0,IF(S829&lt;Benchmarks!D$7,1,IF(S829&lt;Benchmarks!E$7,2,IF(S829&lt;Benchmarks!F$7,3,IF(S829&lt;Benchmarks!G$7,4,IF(S829&lt;Benchmarks!H$7,5,6))))))</f>
        <v>2</v>
      </c>
      <c r="U829" s="62">
        <v>1</v>
      </c>
      <c r="V829" s="46">
        <f t="shared" si="122"/>
        <v>2</v>
      </c>
      <c r="W829" s="60">
        <v>3.1989999999999998</v>
      </c>
      <c r="X829" s="44">
        <f>IF(W829&lt;Benchmarks!C$5,0,IF(W829&lt;Benchmarks!D$5,1,IF(W829&lt;Benchmarks!E$5,2,IF(W829&lt;Benchmarks!F$5,3,IF(W829&lt;Benchmarks!G$5,4,IF(W829&lt;Benchmarks!H$5,5,6))))))</f>
        <v>0</v>
      </c>
      <c r="Y829" s="62">
        <v>1</v>
      </c>
      <c r="Z829" s="46">
        <f t="shared" si="123"/>
        <v>0</v>
      </c>
      <c r="AA829" s="60">
        <v>2.9769999999999999</v>
      </c>
      <c r="AB829" s="44">
        <f>IF(AA829&lt;Benchmarks!C$6,0,IF(AA829&lt;Benchmarks!D$6,1,IF(AA829&lt;Benchmarks!E$6,2,IF(AA829&lt;Benchmarks!F$6,3,IF(AA829&lt;Benchmarks!G$6,4,IF(AA829&lt;Benchmarks!H$6,5,6))))))</f>
        <v>0</v>
      </c>
      <c r="AC829" s="62">
        <v>1</v>
      </c>
      <c r="AD829" s="46">
        <f t="shared" si="124"/>
        <v>0</v>
      </c>
      <c r="AE829" s="46">
        <f t="shared" si="125"/>
        <v>6</v>
      </c>
      <c r="AF829" s="58">
        <v>30</v>
      </c>
      <c r="AG829" s="48">
        <f t="shared" si="126"/>
        <v>0.2</v>
      </c>
      <c r="AH829" s="171"/>
      <c r="AI829" s="58">
        <v>1</v>
      </c>
      <c r="AJ829" s="58">
        <v>235</v>
      </c>
      <c r="AK829" s="58">
        <v>0</v>
      </c>
      <c r="AL829" s="111"/>
      <c r="AM829" s="58">
        <v>1</v>
      </c>
      <c r="AN829" s="58">
        <v>14</v>
      </c>
      <c r="AO829" s="58">
        <v>0</v>
      </c>
      <c r="AP829" s="58">
        <v>230</v>
      </c>
      <c r="AQ829" s="58">
        <v>0</v>
      </c>
      <c r="AR829" s="62">
        <v>6.087E-2</v>
      </c>
      <c r="AS829" s="58">
        <v>0</v>
      </c>
      <c r="AT829" s="111"/>
      <c r="AU829" s="171"/>
      <c r="AV829" s="58">
        <v>1</v>
      </c>
      <c r="AW829" s="58">
        <v>0</v>
      </c>
      <c r="AX829" s="58">
        <v>1</v>
      </c>
      <c r="AY829" s="171"/>
      <c r="AZ829" s="58">
        <v>1</v>
      </c>
      <c r="BA829" s="58">
        <v>54</v>
      </c>
      <c r="BB829" s="58">
        <v>0</v>
      </c>
      <c r="BC829" s="111"/>
      <c r="BD829" s="58">
        <v>1</v>
      </c>
      <c r="BE829" s="111"/>
      <c r="BF829" s="171"/>
      <c r="BG829" s="58">
        <v>0</v>
      </c>
      <c r="BH829" s="58">
        <v>0</v>
      </c>
      <c r="BI829" s="58">
        <v>0</v>
      </c>
      <c r="BJ829" s="58">
        <v>1</v>
      </c>
      <c r="BK829" s="61">
        <v>0</v>
      </c>
      <c r="BL829" s="61">
        <v>0</v>
      </c>
      <c r="BM829" s="61">
        <v>248</v>
      </c>
      <c r="BN829" s="64">
        <v>0</v>
      </c>
      <c r="BO829" s="63">
        <v>0</v>
      </c>
      <c r="BP829" s="58">
        <v>0</v>
      </c>
      <c r="BQ829" s="61">
        <v>0</v>
      </c>
      <c r="BR829" s="61">
        <v>0</v>
      </c>
      <c r="BS829" s="61">
        <v>255</v>
      </c>
      <c r="BT829" s="64">
        <v>0</v>
      </c>
      <c r="BU829" s="63">
        <v>0</v>
      </c>
      <c r="BV829" s="64">
        <v>0</v>
      </c>
      <c r="BW829" s="112"/>
      <c r="BX829" s="172"/>
      <c r="BY829" s="64">
        <v>6</v>
      </c>
      <c r="BZ829" s="64">
        <v>0</v>
      </c>
      <c r="CA829" s="64">
        <v>6</v>
      </c>
      <c r="CB829" s="65">
        <v>20</v>
      </c>
      <c r="CC829" s="61">
        <v>0</v>
      </c>
      <c r="CD829" s="61">
        <v>206</v>
      </c>
      <c r="CE829" s="64">
        <v>0</v>
      </c>
      <c r="CF829" s="63">
        <v>9.7089999999999996E-2</v>
      </c>
      <c r="CG829" s="58">
        <v>0</v>
      </c>
      <c r="CH829" s="58">
        <v>12</v>
      </c>
      <c r="CI829" s="58">
        <v>0</v>
      </c>
      <c r="CJ829" s="58">
        <v>217</v>
      </c>
      <c r="CK829" s="58">
        <v>0</v>
      </c>
      <c r="CL829" s="63">
        <v>5.5300000000000002E-2</v>
      </c>
      <c r="CM829" s="58">
        <v>0</v>
      </c>
      <c r="CN829" s="63">
        <v>0.77951874649999997</v>
      </c>
      <c r="CO829" s="58">
        <v>0</v>
      </c>
      <c r="CP829" s="58">
        <v>4</v>
      </c>
      <c r="CQ829" s="58">
        <v>5</v>
      </c>
      <c r="CR829" s="58">
        <v>5</v>
      </c>
      <c r="CS829" s="64">
        <v>12</v>
      </c>
      <c r="CT829" s="64">
        <v>17</v>
      </c>
      <c r="CU829" s="63">
        <v>0.70588235290000001</v>
      </c>
      <c r="CV829" s="62">
        <v>0.96911196909999997</v>
      </c>
      <c r="CW829" s="62">
        <v>0.70588235290000001</v>
      </c>
      <c r="CX829" s="46">
        <f t="shared" si="127"/>
        <v>5.25</v>
      </c>
      <c r="CY829" s="60">
        <v>0</v>
      </c>
      <c r="CZ829" s="60">
        <v>0</v>
      </c>
      <c r="DA829" s="46">
        <f t="shared" si="128"/>
        <v>14.117647057999999</v>
      </c>
      <c r="DB829" s="60">
        <v>0</v>
      </c>
      <c r="DC829" s="60">
        <v>0</v>
      </c>
      <c r="DD829" s="66">
        <v>0</v>
      </c>
      <c r="DE829" s="49">
        <f t="shared" si="129"/>
        <v>0.41875993638918918</v>
      </c>
    </row>
    <row r="830" spans="1:109" x14ac:dyDescent="0.45">
      <c r="A830" s="56" t="s">
        <v>4293</v>
      </c>
      <c r="B830" s="57" t="s">
        <v>4294</v>
      </c>
      <c r="C830" s="56" t="s">
        <v>4295</v>
      </c>
      <c r="D830" s="56" t="s">
        <v>4296</v>
      </c>
      <c r="E830" s="56" t="s">
        <v>4297</v>
      </c>
      <c r="F830" s="56" t="s">
        <v>3322</v>
      </c>
      <c r="G830" s="56" t="s">
        <v>3640</v>
      </c>
      <c r="H830" s="56" t="s">
        <v>142</v>
      </c>
      <c r="I830" s="58">
        <v>0</v>
      </c>
      <c r="J830" s="59">
        <v>106</v>
      </c>
      <c r="K830" s="60">
        <v>1.8029999999999999</v>
      </c>
      <c r="L830" s="47">
        <f>IF(K830&lt;Benchmarks!C$9,0,IF(K830&lt;Benchmarks!D$9,1,IF(K830&lt;Benchmarks!E$9,2,IF(K830&lt;Benchmarks!F$9,3,IF(K830&lt;Benchmarks!G$9,4,IF(K830&lt;Benchmarks!H$9,5,6))))))</f>
        <v>0</v>
      </c>
      <c r="M830" s="62">
        <v>0.79927007299999997</v>
      </c>
      <c r="N830" s="46">
        <f t="shared" si="120"/>
        <v>0</v>
      </c>
      <c r="O830" s="60">
        <v>1.357</v>
      </c>
      <c r="P830" s="47">
        <f>IF(O830&lt;Benchmarks!C$8,0,IF(O830&lt;Benchmarks!D$8,1,IF(O830&lt;Benchmarks!E$8,2,IF(O830&lt;Benchmarks!F$8,3,IF(O830&lt;Benchmarks!G$8,4,IF(O830&lt;Benchmarks!H$8,5,6))))))</f>
        <v>5</v>
      </c>
      <c r="Q830" s="62">
        <v>1</v>
      </c>
      <c r="R830" s="46">
        <f t="shared" si="121"/>
        <v>5</v>
      </c>
      <c r="S830" s="60">
        <v>0.46800000000000003</v>
      </c>
      <c r="T830" s="47">
        <f>IF(S830&lt;Benchmarks!C$7,0,IF(S830&lt;Benchmarks!D$7,1,IF(S830&lt;Benchmarks!E$7,2,IF(S830&lt;Benchmarks!F$7,3,IF(S830&lt;Benchmarks!G$7,4,IF(S830&lt;Benchmarks!H$7,5,6))))))</f>
        <v>4</v>
      </c>
      <c r="U830" s="62">
        <v>1</v>
      </c>
      <c r="V830" s="46">
        <f t="shared" si="122"/>
        <v>4</v>
      </c>
      <c r="W830" s="60">
        <v>3.6280000000000001</v>
      </c>
      <c r="X830" s="44">
        <f>IF(W830&lt;Benchmarks!C$5,0,IF(W830&lt;Benchmarks!D$5,1,IF(W830&lt;Benchmarks!E$5,2,IF(W830&lt;Benchmarks!F$5,3,IF(W830&lt;Benchmarks!G$5,4,IF(W830&lt;Benchmarks!H$5,5,6))))))</f>
        <v>0</v>
      </c>
      <c r="Y830" s="62">
        <v>1</v>
      </c>
      <c r="Z830" s="46">
        <f t="shared" si="123"/>
        <v>0</v>
      </c>
      <c r="AA830" s="60">
        <v>3.3940000000000001</v>
      </c>
      <c r="AB830" s="44">
        <f>IF(AA830&lt;Benchmarks!C$6,0,IF(AA830&lt;Benchmarks!D$6,1,IF(AA830&lt;Benchmarks!E$6,2,IF(AA830&lt;Benchmarks!F$6,3,IF(AA830&lt;Benchmarks!G$6,4,IF(AA830&lt;Benchmarks!H$6,5,6))))))</f>
        <v>1</v>
      </c>
      <c r="AC830" s="62">
        <v>1</v>
      </c>
      <c r="AD830" s="46">
        <f t="shared" si="124"/>
        <v>1</v>
      </c>
      <c r="AE830" s="46">
        <f t="shared" si="125"/>
        <v>10</v>
      </c>
      <c r="AF830" s="58">
        <v>30</v>
      </c>
      <c r="AG830" s="48">
        <f t="shared" si="126"/>
        <v>0.33333333333333331</v>
      </c>
      <c r="AH830" s="171"/>
      <c r="AI830" s="58">
        <v>1</v>
      </c>
      <c r="AJ830" s="58">
        <v>343</v>
      </c>
      <c r="AK830" s="58">
        <v>0</v>
      </c>
      <c r="AL830" s="111"/>
      <c r="AM830" s="58">
        <v>1</v>
      </c>
      <c r="AN830" s="58">
        <v>14</v>
      </c>
      <c r="AO830" s="58">
        <v>0</v>
      </c>
      <c r="AP830" s="58">
        <v>324</v>
      </c>
      <c r="AQ830" s="58">
        <v>0</v>
      </c>
      <c r="AR830" s="62">
        <v>4.3209999999999998E-2</v>
      </c>
      <c r="AS830" s="58">
        <v>0</v>
      </c>
      <c r="AT830" s="111"/>
      <c r="AU830" s="171"/>
      <c r="AV830" s="58">
        <v>3</v>
      </c>
      <c r="AW830" s="58">
        <v>0</v>
      </c>
      <c r="AX830" s="58">
        <v>3</v>
      </c>
      <c r="AY830" s="171"/>
      <c r="AZ830" s="58">
        <v>1</v>
      </c>
      <c r="BA830" s="58">
        <v>85</v>
      </c>
      <c r="BB830" s="58">
        <v>0</v>
      </c>
      <c r="BC830" s="111"/>
      <c r="BD830" s="58">
        <v>1</v>
      </c>
      <c r="BE830" s="111"/>
      <c r="BF830" s="171"/>
      <c r="BG830" s="58">
        <v>5</v>
      </c>
      <c r="BH830" s="58">
        <v>0</v>
      </c>
      <c r="BI830" s="58">
        <v>5</v>
      </c>
      <c r="BJ830" s="58">
        <v>5</v>
      </c>
      <c r="BK830" s="175"/>
      <c r="BL830" s="61">
        <v>1</v>
      </c>
      <c r="BM830" s="61">
        <v>365</v>
      </c>
      <c r="BN830" s="64">
        <v>0</v>
      </c>
      <c r="BO830" s="112"/>
      <c r="BP830" s="58">
        <v>1</v>
      </c>
      <c r="BQ830" s="175"/>
      <c r="BR830" s="61">
        <v>1</v>
      </c>
      <c r="BS830" s="61">
        <v>334</v>
      </c>
      <c r="BT830" s="64">
        <v>0</v>
      </c>
      <c r="BU830" s="112"/>
      <c r="BV830" s="64">
        <v>1</v>
      </c>
      <c r="BW830" s="63">
        <v>0.59032846719999998</v>
      </c>
      <c r="BX830" s="64">
        <v>0</v>
      </c>
      <c r="BY830" s="64">
        <v>4</v>
      </c>
      <c r="BZ830" s="64">
        <v>5</v>
      </c>
      <c r="CA830" s="64">
        <v>5</v>
      </c>
      <c r="CB830" s="177"/>
      <c r="CC830" s="61">
        <v>1</v>
      </c>
      <c r="CD830" s="61">
        <v>322</v>
      </c>
      <c r="CE830" s="64">
        <v>0</v>
      </c>
      <c r="CF830" s="112"/>
      <c r="CG830" s="58">
        <v>1</v>
      </c>
      <c r="CH830" s="171"/>
      <c r="CI830" s="58">
        <v>1</v>
      </c>
      <c r="CJ830" s="58">
        <v>329</v>
      </c>
      <c r="CK830" s="58">
        <v>0</v>
      </c>
      <c r="CL830" s="112"/>
      <c r="CM830" s="58">
        <v>1</v>
      </c>
      <c r="CN830" s="112"/>
      <c r="CO830" s="171"/>
      <c r="CP830" s="58">
        <v>5</v>
      </c>
      <c r="CQ830" s="58">
        <v>0</v>
      </c>
      <c r="CR830" s="58">
        <v>5</v>
      </c>
      <c r="CS830" s="64">
        <v>15</v>
      </c>
      <c r="CT830" s="64">
        <v>17</v>
      </c>
      <c r="CU830" s="63">
        <v>0.88235294119999996</v>
      </c>
      <c r="CV830" s="62">
        <v>0.88980716250000003</v>
      </c>
      <c r="CW830" s="62">
        <v>0</v>
      </c>
      <c r="CX830" s="46">
        <f t="shared" si="127"/>
        <v>8.75</v>
      </c>
      <c r="CY830" s="60">
        <v>0</v>
      </c>
      <c r="CZ830" s="60">
        <v>0</v>
      </c>
      <c r="DA830" s="46">
        <f t="shared" si="128"/>
        <v>0</v>
      </c>
      <c r="DB830" s="60">
        <v>0</v>
      </c>
      <c r="DC830" s="60">
        <v>0</v>
      </c>
      <c r="DD830" s="66">
        <v>0</v>
      </c>
      <c r="DE830" s="49">
        <f t="shared" si="129"/>
        <v>0.1891891891891892</v>
      </c>
    </row>
    <row r="831" spans="1:109" x14ac:dyDescent="0.45">
      <c r="A831" s="56" t="s">
        <v>4298</v>
      </c>
      <c r="B831" s="57" t="s">
        <v>4299</v>
      </c>
      <c r="C831" s="56" t="s">
        <v>4300</v>
      </c>
      <c r="D831" s="56" t="s">
        <v>4301</v>
      </c>
      <c r="E831" s="56" t="s">
        <v>4302</v>
      </c>
      <c r="F831" s="56" t="s">
        <v>3322</v>
      </c>
      <c r="G831" s="56" t="s">
        <v>3640</v>
      </c>
      <c r="H831" s="56" t="s">
        <v>142</v>
      </c>
      <c r="I831" s="58">
        <v>0</v>
      </c>
      <c r="J831" s="59">
        <v>46</v>
      </c>
      <c r="K831" s="60">
        <v>3.319</v>
      </c>
      <c r="L831" s="47">
        <f>IF(K831&lt;Benchmarks!C$9,0,IF(K831&lt;Benchmarks!D$9,1,IF(K831&lt;Benchmarks!E$9,2,IF(K831&lt;Benchmarks!F$9,3,IF(K831&lt;Benchmarks!G$9,4,IF(K831&lt;Benchmarks!H$9,5,6))))))</f>
        <v>6</v>
      </c>
      <c r="M831" s="62">
        <v>0.98175182480000001</v>
      </c>
      <c r="N831" s="46">
        <f t="shared" si="120"/>
        <v>5.8905109488000003</v>
      </c>
      <c r="O831" s="60">
        <v>1.381</v>
      </c>
      <c r="P831" s="47">
        <f>IF(O831&lt;Benchmarks!C$8,0,IF(O831&lt;Benchmarks!D$8,1,IF(O831&lt;Benchmarks!E$8,2,IF(O831&lt;Benchmarks!F$8,3,IF(O831&lt;Benchmarks!G$8,4,IF(O831&lt;Benchmarks!H$8,5,6))))))</f>
        <v>5</v>
      </c>
      <c r="Q831" s="62">
        <v>1</v>
      </c>
      <c r="R831" s="46">
        <f t="shared" si="121"/>
        <v>5</v>
      </c>
      <c r="S831" s="60">
        <v>0.36099999999999999</v>
      </c>
      <c r="T831" s="47">
        <f>IF(S831&lt;Benchmarks!C$7,0,IF(S831&lt;Benchmarks!D$7,1,IF(S831&lt;Benchmarks!E$7,2,IF(S831&lt;Benchmarks!F$7,3,IF(S831&lt;Benchmarks!G$7,4,IF(S831&lt;Benchmarks!H$7,5,6))))))</f>
        <v>2</v>
      </c>
      <c r="U831" s="62">
        <v>1</v>
      </c>
      <c r="V831" s="46">
        <f t="shared" si="122"/>
        <v>2</v>
      </c>
      <c r="W831" s="60">
        <v>5.0609999999999999</v>
      </c>
      <c r="X831" s="44">
        <f>IF(W831&lt;Benchmarks!C$5,0,IF(W831&lt;Benchmarks!D$5,1,IF(W831&lt;Benchmarks!E$5,2,IF(W831&lt;Benchmarks!F$5,3,IF(W831&lt;Benchmarks!G$5,4,IF(W831&lt;Benchmarks!H$5,5,6))))))</f>
        <v>6</v>
      </c>
      <c r="Y831" s="62">
        <v>0.94525547450000003</v>
      </c>
      <c r="Z831" s="46">
        <f t="shared" si="123"/>
        <v>5.6715328469999999</v>
      </c>
      <c r="AA831" s="60">
        <v>4.5940000000000003</v>
      </c>
      <c r="AB831" s="44">
        <f>IF(AA831&lt;Benchmarks!C$6,0,IF(AA831&lt;Benchmarks!D$6,1,IF(AA831&lt;Benchmarks!E$6,2,IF(AA831&lt;Benchmarks!F$6,3,IF(AA831&lt;Benchmarks!G$6,4,IF(AA831&lt;Benchmarks!H$6,5,6))))))</f>
        <v>6</v>
      </c>
      <c r="AC831" s="62">
        <v>0.8461538462</v>
      </c>
      <c r="AD831" s="46">
        <f t="shared" si="124"/>
        <v>5.0769230772</v>
      </c>
      <c r="AE831" s="46">
        <f t="shared" si="125"/>
        <v>23.638966873000001</v>
      </c>
      <c r="AF831" s="58">
        <v>30</v>
      </c>
      <c r="AG831" s="48">
        <f t="shared" si="126"/>
        <v>0.78796556243333338</v>
      </c>
      <c r="AH831" s="171"/>
      <c r="AI831" s="58">
        <v>1</v>
      </c>
      <c r="AJ831" s="58">
        <v>153</v>
      </c>
      <c r="AK831" s="58">
        <v>0</v>
      </c>
      <c r="AL831" s="111"/>
      <c r="AM831" s="58">
        <v>1</v>
      </c>
      <c r="AN831" s="171"/>
      <c r="AO831" s="58">
        <v>1</v>
      </c>
      <c r="AP831" s="58">
        <v>159</v>
      </c>
      <c r="AQ831" s="58">
        <v>0</v>
      </c>
      <c r="AR831" s="111"/>
      <c r="AS831" s="58">
        <v>1</v>
      </c>
      <c r="AT831" s="111"/>
      <c r="AU831" s="171"/>
      <c r="AV831" s="58">
        <v>4</v>
      </c>
      <c r="AW831" s="58">
        <v>0</v>
      </c>
      <c r="AX831" s="58">
        <v>4</v>
      </c>
      <c r="AY831" s="171"/>
      <c r="AZ831" s="58">
        <v>1</v>
      </c>
      <c r="BA831" s="58">
        <v>40</v>
      </c>
      <c r="BB831" s="58">
        <v>0</v>
      </c>
      <c r="BC831" s="111"/>
      <c r="BD831" s="58">
        <v>1</v>
      </c>
      <c r="BE831" s="111"/>
      <c r="BF831" s="171"/>
      <c r="BG831" s="58">
        <v>2</v>
      </c>
      <c r="BH831" s="58">
        <v>0</v>
      </c>
      <c r="BI831" s="58">
        <v>2</v>
      </c>
      <c r="BJ831" s="58">
        <v>4</v>
      </c>
      <c r="BK831" s="175"/>
      <c r="BL831" s="61">
        <v>1</v>
      </c>
      <c r="BM831" s="61">
        <v>169</v>
      </c>
      <c r="BN831" s="64">
        <v>0</v>
      </c>
      <c r="BO831" s="112"/>
      <c r="BP831" s="58">
        <v>1</v>
      </c>
      <c r="BQ831" s="61">
        <v>11</v>
      </c>
      <c r="BR831" s="61">
        <v>0</v>
      </c>
      <c r="BS831" s="61">
        <v>175</v>
      </c>
      <c r="BT831" s="64">
        <v>0</v>
      </c>
      <c r="BU831" s="63">
        <v>6.2859999999999999E-2</v>
      </c>
      <c r="BV831" s="64">
        <v>0</v>
      </c>
      <c r="BW831" s="112"/>
      <c r="BX831" s="172"/>
      <c r="BY831" s="64">
        <v>0</v>
      </c>
      <c r="BZ831" s="64">
        <v>0</v>
      </c>
      <c r="CA831" s="64">
        <v>0</v>
      </c>
      <c r="CB831" s="65">
        <v>0</v>
      </c>
      <c r="CC831" s="61">
        <v>0</v>
      </c>
      <c r="CD831" s="175"/>
      <c r="CE831" s="64">
        <v>1</v>
      </c>
      <c r="CF831" s="112"/>
      <c r="CG831" s="58">
        <v>1</v>
      </c>
      <c r="CH831" s="171"/>
      <c r="CI831" s="58">
        <v>1</v>
      </c>
      <c r="CJ831" s="58">
        <v>34</v>
      </c>
      <c r="CK831" s="58">
        <v>0</v>
      </c>
      <c r="CL831" s="112"/>
      <c r="CM831" s="58">
        <v>1</v>
      </c>
      <c r="CN831" s="112"/>
      <c r="CO831" s="171"/>
      <c r="CP831" s="58">
        <v>0</v>
      </c>
      <c r="CQ831" s="171"/>
      <c r="CR831" s="58">
        <v>0</v>
      </c>
      <c r="CS831" s="64">
        <v>4</v>
      </c>
      <c r="CT831" s="64">
        <v>17</v>
      </c>
      <c r="CU831" s="63">
        <v>0.23529411759999999</v>
      </c>
      <c r="CV831" s="62">
        <v>1</v>
      </c>
      <c r="CW831" s="62">
        <v>0.23529411759999999</v>
      </c>
      <c r="CX831" s="46">
        <f t="shared" si="127"/>
        <v>20.684096013875003</v>
      </c>
      <c r="CY831" s="60">
        <v>0</v>
      </c>
      <c r="CZ831" s="60">
        <v>0</v>
      </c>
      <c r="DA831" s="46">
        <f t="shared" si="128"/>
        <v>4.7058823519999997</v>
      </c>
      <c r="DB831" s="60">
        <v>0</v>
      </c>
      <c r="DC831" s="60">
        <v>0</v>
      </c>
      <c r="DD831" s="66">
        <v>0</v>
      </c>
      <c r="DE831" s="49">
        <f t="shared" si="129"/>
        <v>0.54897250520810814</v>
      </c>
    </row>
    <row r="832" spans="1:109" x14ac:dyDescent="0.45">
      <c r="A832" s="56" t="s">
        <v>4303</v>
      </c>
      <c r="B832" s="57" t="s">
        <v>4304</v>
      </c>
      <c r="C832" s="56" t="s">
        <v>4305</v>
      </c>
      <c r="D832" s="56" t="s">
        <v>4306</v>
      </c>
      <c r="E832" s="56" t="s">
        <v>4307</v>
      </c>
      <c r="F832" s="56" t="s">
        <v>3322</v>
      </c>
      <c r="G832" s="56" t="s">
        <v>3640</v>
      </c>
      <c r="H832" s="56" t="s">
        <v>142</v>
      </c>
      <c r="I832" s="58">
        <v>0</v>
      </c>
      <c r="J832" s="59">
        <v>102</v>
      </c>
      <c r="K832" s="60">
        <v>3.327</v>
      </c>
      <c r="L832" s="47">
        <f>IF(K832&lt;Benchmarks!C$9,0,IF(K832&lt;Benchmarks!D$9,1,IF(K832&lt;Benchmarks!E$9,2,IF(K832&lt;Benchmarks!F$9,3,IF(K832&lt;Benchmarks!G$9,4,IF(K832&lt;Benchmarks!H$9,5,6))))))</f>
        <v>6</v>
      </c>
      <c r="M832" s="62">
        <v>0.98905109489999998</v>
      </c>
      <c r="N832" s="46">
        <f t="shared" si="120"/>
        <v>5.9343065694000003</v>
      </c>
      <c r="O832" s="60">
        <v>0.93500000000000005</v>
      </c>
      <c r="P832" s="47">
        <f>IF(O832&lt;Benchmarks!C$8,0,IF(O832&lt;Benchmarks!D$8,1,IF(O832&lt;Benchmarks!E$8,2,IF(O832&lt;Benchmarks!F$8,3,IF(O832&lt;Benchmarks!G$8,4,IF(O832&lt;Benchmarks!H$8,5,6))))))</f>
        <v>0</v>
      </c>
      <c r="Q832" s="62">
        <v>1</v>
      </c>
      <c r="R832" s="46">
        <f t="shared" si="121"/>
        <v>0</v>
      </c>
      <c r="S832" s="60">
        <v>0.54200000000000004</v>
      </c>
      <c r="T832" s="47">
        <f>IF(S832&lt;Benchmarks!C$7,0,IF(S832&lt;Benchmarks!D$7,1,IF(S832&lt;Benchmarks!E$7,2,IF(S832&lt;Benchmarks!F$7,3,IF(S832&lt;Benchmarks!G$7,4,IF(S832&lt;Benchmarks!H$7,5,6))))))</f>
        <v>5</v>
      </c>
      <c r="U832" s="62">
        <v>1</v>
      </c>
      <c r="V832" s="46">
        <f t="shared" si="122"/>
        <v>5</v>
      </c>
      <c r="W832" s="60">
        <v>4.8040000000000003</v>
      </c>
      <c r="X832" s="44">
        <f>IF(W832&lt;Benchmarks!C$5,0,IF(W832&lt;Benchmarks!D$5,1,IF(W832&lt;Benchmarks!E$5,2,IF(W832&lt;Benchmarks!F$5,3,IF(W832&lt;Benchmarks!G$5,4,IF(W832&lt;Benchmarks!H$5,5,6))))))</f>
        <v>5</v>
      </c>
      <c r="Y832" s="62">
        <v>0.87956204380000003</v>
      </c>
      <c r="Z832" s="46">
        <f t="shared" si="123"/>
        <v>4.3978102190000001</v>
      </c>
      <c r="AA832" s="60">
        <v>4.476</v>
      </c>
      <c r="AB832" s="44">
        <f>IF(AA832&lt;Benchmarks!C$6,0,IF(AA832&lt;Benchmarks!D$6,1,IF(AA832&lt;Benchmarks!E$6,2,IF(AA832&lt;Benchmarks!F$6,3,IF(AA832&lt;Benchmarks!G$6,4,IF(AA832&lt;Benchmarks!H$6,5,6))))))</f>
        <v>6</v>
      </c>
      <c r="AC832" s="62">
        <v>0.8076923077</v>
      </c>
      <c r="AD832" s="46">
        <f t="shared" si="124"/>
        <v>4.8461538462</v>
      </c>
      <c r="AE832" s="46">
        <f t="shared" si="125"/>
        <v>20.1782706346</v>
      </c>
      <c r="AF832" s="58">
        <v>30</v>
      </c>
      <c r="AG832" s="48">
        <f t="shared" si="126"/>
        <v>0.67260902115333332</v>
      </c>
      <c r="AH832" s="171"/>
      <c r="AI832" s="58">
        <v>1</v>
      </c>
      <c r="AJ832" s="58">
        <v>333</v>
      </c>
      <c r="AK832" s="58">
        <v>0</v>
      </c>
      <c r="AL832" s="111"/>
      <c r="AM832" s="58">
        <v>1</v>
      </c>
      <c r="AN832" s="171"/>
      <c r="AO832" s="58">
        <v>1</v>
      </c>
      <c r="AP832" s="58">
        <v>347</v>
      </c>
      <c r="AQ832" s="58">
        <v>0</v>
      </c>
      <c r="AR832" s="111"/>
      <c r="AS832" s="58">
        <v>1</v>
      </c>
      <c r="AT832" s="62">
        <v>1.4968051118000001</v>
      </c>
      <c r="AU832" s="58">
        <v>0</v>
      </c>
      <c r="AV832" s="58">
        <v>6</v>
      </c>
      <c r="AW832" s="58">
        <v>6</v>
      </c>
      <c r="AX832" s="58">
        <v>6</v>
      </c>
      <c r="AY832" s="58">
        <v>0</v>
      </c>
      <c r="AZ832" s="58">
        <v>0</v>
      </c>
      <c r="BA832" s="58">
        <v>86</v>
      </c>
      <c r="BB832" s="58">
        <v>0</v>
      </c>
      <c r="BC832" s="62">
        <v>0</v>
      </c>
      <c r="BD832" s="58">
        <v>0</v>
      </c>
      <c r="BE832" s="111"/>
      <c r="BF832" s="58">
        <v>2</v>
      </c>
      <c r="BG832" s="58">
        <v>6</v>
      </c>
      <c r="BH832" s="58">
        <v>6</v>
      </c>
      <c r="BI832" s="58">
        <v>6</v>
      </c>
      <c r="BJ832" s="58">
        <v>6</v>
      </c>
      <c r="BK832" s="175"/>
      <c r="BL832" s="61">
        <v>1</v>
      </c>
      <c r="BM832" s="61">
        <v>376</v>
      </c>
      <c r="BN832" s="64">
        <v>0</v>
      </c>
      <c r="BO832" s="112"/>
      <c r="BP832" s="58">
        <v>1</v>
      </c>
      <c r="BQ832" s="175"/>
      <c r="BR832" s="61">
        <v>1</v>
      </c>
      <c r="BS832" s="61">
        <v>386</v>
      </c>
      <c r="BT832" s="64">
        <v>0</v>
      </c>
      <c r="BU832" s="112"/>
      <c r="BV832" s="64">
        <v>1</v>
      </c>
      <c r="BW832" s="63">
        <v>0.87828947369999999</v>
      </c>
      <c r="BX832" s="64">
        <v>0</v>
      </c>
      <c r="BY832" s="64">
        <v>5</v>
      </c>
      <c r="BZ832" s="64">
        <v>6</v>
      </c>
      <c r="CA832" s="64">
        <v>6</v>
      </c>
      <c r="CB832" s="65">
        <v>23</v>
      </c>
      <c r="CC832" s="61">
        <v>0</v>
      </c>
      <c r="CD832" s="61">
        <v>208</v>
      </c>
      <c r="CE832" s="64">
        <v>0</v>
      </c>
      <c r="CF832" s="63">
        <v>0.11058</v>
      </c>
      <c r="CG832" s="58">
        <v>0</v>
      </c>
      <c r="CH832" s="58">
        <v>33</v>
      </c>
      <c r="CI832" s="58">
        <v>0</v>
      </c>
      <c r="CJ832" s="58">
        <v>215</v>
      </c>
      <c r="CK832" s="58">
        <v>0</v>
      </c>
      <c r="CL832" s="63">
        <v>0.15348999999999999</v>
      </c>
      <c r="CM832" s="58">
        <v>0</v>
      </c>
      <c r="CN832" s="112"/>
      <c r="CO832" s="171"/>
      <c r="CP832" s="58">
        <v>0</v>
      </c>
      <c r="CQ832" s="58">
        <v>0</v>
      </c>
      <c r="CR832" s="58">
        <v>0</v>
      </c>
      <c r="CS832" s="64">
        <v>12</v>
      </c>
      <c r="CT832" s="64">
        <v>17</v>
      </c>
      <c r="CU832" s="63">
        <v>0.70588235290000001</v>
      </c>
      <c r="CV832" s="62">
        <v>0.98963730569999997</v>
      </c>
      <c r="CW832" s="62">
        <v>0.70588235290000001</v>
      </c>
      <c r="CX832" s="46">
        <f t="shared" si="127"/>
        <v>17.655986805274999</v>
      </c>
      <c r="CY832" s="60">
        <v>0</v>
      </c>
      <c r="CZ832" s="60">
        <v>0</v>
      </c>
      <c r="DA832" s="46">
        <f t="shared" si="128"/>
        <v>14.117647057999999</v>
      </c>
      <c r="DB832" s="60">
        <v>0</v>
      </c>
      <c r="DC832" s="60">
        <v>0</v>
      </c>
      <c r="DD832" s="66">
        <v>0</v>
      </c>
      <c r="DE832" s="49">
        <f t="shared" si="129"/>
        <v>0.68699748893567569</v>
      </c>
    </row>
    <row r="833" spans="1:109" x14ac:dyDescent="0.45">
      <c r="A833" s="56" t="s">
        <v>4308</v>
      </c>
      <c r="B833" s="57" t="s">
        <v>4309</v>
      </c>
      <c r="C833" s="56" t="s">
        <v>4310</v>
      </c>
      <c r="D833" s="56" t="s">
        <v>4311</v>
      </c>
      <c r="E833" s="56" t="s">
        <v>4312</v>
      </c>
      <c r="F833" s="56" t="s">
        <v>3322</v>
      </c>
      <c r="G833" s="56" t="s">
        <v>3640</v>
      </c>
      <c r="H833" s="56" t="s">
        <v>142</v>
      </c>
      <c r="I833" s="58">
        <v>0</v>
      </c>
      <c r="J833" s="59">
        <v>99</v>
      </c>
      <c r="K833" s="60">
        <v>2.419</v>
      </c>
      <c r="L833" s="47">
        <f>IF(K833&lt;Benchmarks!C$9,0,IF(K833&lt;Benchmarks!D$9,1,IF(K833&lt;Benchmarks!E$9,2,IF(K833&lt;Benchmarks!F$9,3,IF(K833&lt;Benchmarks!G$9,4,IF(K833&lt;Benchmarks!H$9,5,6))))))</f>
        <v>2</v>
      </c>
      <c r="M833" s="62">
        <v>0.82846715329999998</v>
      </c>
      <c r="N833" s="46">
        <f t="shared" si="120"/>
        <v>1.6569343066</v>
      </c>
      <c r="O833" s="60">
        <v>1.0620000000000001</v>
      </c>
      <c r="P833" s="47">
        <f>IF(O833&lt;Benchmarks!C$8,0,IF(O833&lt;Benchmarks!D$8,1,IF(O833&lt;Benchmarks!E$8,2,IF(O833&lt;Benchmarks!F$8,3,IF(O833&lt;Benchmarks!G$8,4,IF(O833&lt;Benchmarks!H$8,5,6))))))</f>
        <v>2</v>
      </c>
      <c r="Q833" s="62">
        <v>1</v>
      </c>
      <c r="R833" s="46">
        <f t="shared" si="121"/>
        <v>2</v>
      </c>
      <c r="S833" s="60">
        <v>0.34799999999999998</v>
      </c>
      <c r="T833" s="47">
        <f>IF(S833&lt;Benchmarks!C$7,0,IF(S833&lt;Benchmarks!D$7,1,IF(S833&lt;Benchmarks!E$7,2,IF(S833&lt;Benchmarks!F$7,3,IF(S833&lt;Benchmarks!G$7,4,IF(S833&lt;Benchmarks!H$7,5,6))))))</f>
        <v>1</v>
      </c>
      <c r="U833" s="62">
        <v>1</v>
      </c>
      <c r="V833" s="46">
        <f t="shared" si="122"/>
        <v>1</v>
      </c>
      <c r="W833" s="60">
        <v>3.83</v>
      </c>
      <c r="X833" s="44">
        <f>IF(W833&lt;Benchmarks!C$5,0,IF(W833&lt;Benchmarks!D$5,1,IF(W833&lt;Benchmarks!E$5,2,IF(W833&lt;Benchmarks!F$5,3,IF(W833&lt;Benchmarks!G$5,4,IF(W833&lt;Benchmarks!H$5,5,6))))))</f>
        <v>2</v>
      </c>
      <c r="Y833" s="62">
        <v>0.97445255470000003</v>
      </c>
      <c r="Z833" s="46">
        <f t="shared" si="123"/>
        <v>1.9489051094000001</v>
      </c>
      <c r="AA833" s="60">
        <v>3.4529999999999998</v>
      </c>
      <c r="AB833" s="44">
        <f>IF(AA833&lt;Benchmarks!C$6,0,IF(AA833&lt;Benchmarks!D$6,1,IF(AA833&lt;Benchmarks!E$6,2,IF(AA833&lt;Benchmarks!F$6,3,IF(AA833&lt;Benchmarks!G$6,4,IF(AA833&lt;Benchmarks!H$6,5,6))))))</f>
        <v>2</v>
      </c>
      <c r="AC833" s="62">
        <v>0.91025641030000004</v>
      </c>
      <c r="AD833" s="46">
        <f t="shared" si="124"/>
        <v>1.8205128206000001</v>
      </c>
      <c r="AE833" s="46">
        <f t="shared" si="125"/>
        <v>8.4263522365999997</v>
      </c>
      <c r="AF833" s="58">
        <v>30</v>
      </c>
      <c r="AG833" s="48">
        <f t="shared" si="126"/>
        <v>0.28087840788666668</v>
      </c>
      <c r="AH833" s="171"/>
      <c r="AI833" s="58">
        <v>1</v>
      </c>
      <c r="AJ833" s="58">
        <v>171</v>
      </c>
      <c r="AK833" s="58">
        <v>0</v>
      </c>
      <c r="AL833" s="111"/>
      <c r="AM833" s="58">
        <v>1</v>
      </c>
      <c r="AN833" s="58">
        <v>29</v>
      </c>
      <c r="AO833" s="58">
        <v>0</v>
      </c>
      <c r="AP833" s="58">
        <v>203</v>
      </c>
      <c r="AQ833" s="58">
        <v>0</v>
      </c>
      <c r="AR833" s="62">
        <v>0.14285999999999999</v>
      </c>
      <c r="AS833" s="58">
        <v>0</v>
      </c>
      <c r="AT833" s="111"/>
      <c r="AU833" s="171"/>
      <c r="AV833" s="58">
        <v>0</v>
      </c>
      <c r="AW833" s="58">
        <v>0</v>
      </c>
      <c r="AX833" s="58">
        <v>0</v>
      </c>
      <c r="AY833" s="171"/>
      <c r="AZ833" s="58">
        <v>1</v>
      </c>
      <c r="BA833" s="58">
        <v>50</v>
      </c>
      <c r="BB833" s="58">
        <v>0</v>
      </c>
      <c r="BC833" s="111"/>
      <c r="BD833" s="58">
        <v>1</v>
      </c>
      <c r="BE833" s="111"/>
      <c r="BF833" s="171"/>
      <c r="BG833" s="58">
        <v>0</v>
      </c>
      <c r="BH833" s="58">
        <v>0</v>
      </c>
      <c r="BI833" s="58">
        <v>0</v>
      </c>
      <c r="BJ833" s="58">
        <v>0</v>
      </c>
      <c r="BK833" s="175"/>
      <c r="BL833" s="61">
        <v>1</v>
      </c>
      <c r="BM833" s="61">
        <v>228</v>
      </c>
      <c r="BN833" s="64">
        <v>0</v>
      </c>
      <c r="BO833" s="112"/>
      <c r="BP833" s="58">
        <v>1</v>
      </c>
      <c r="BQ833" s="175"/>
      <c r="BR833" s="61">
        <v>1</v>
      </c>
      <c r="BS833" s="61">
        <v>229</v>
      </c>
      <c r="BT833" s="64">
        <v>0</v>
      </c>
      <c r="BU833" s="112"/>
      <c r="BV833" s="64">
        <v>1</v>
      </c>
      <c r="BW833" s="63">
        <v>0.40264477879999999</v>
      </c>
      <c r="BX833" s="64">
        <v>0</v>
      </c>
      <c r="BY833" s="64">
        <v>3</v>
      </c>
      <c r="BZ833" s="64">
        <v>4</v>
      </c>
      <c r="CA833" s="64">
        <v>4</v>
      </c>
      <c r="CB833" s="65">
        <v>15</v>
      </c>
      <c r="CC833" s="61">
        <v>0</v>
      </c>
      <c r="CD833" s="61">
        <v>225</v>
      </c>
      <c r="CE833" s="64">
        <v>0</v>
      </c>
      <c r="CF833" s="63">
        <v>6.6669999999999993E-2</v>
      </c>
      <c r="CG833" s="58">
        <v>0</v>
      </c>
      <c r="CH833" s="58">
        <v>20</v>
      </c>
      <c r="CI833" s="58">
        <v>0</v>
      </c>
      <c r="CJ833" s="58">
        <v>229</v>
      </c>
      <c r="CK833" s="58">
        <v>0</v>
      </c>
      <c r="CL833" s="63">
        <v>8.7340000000000001E-2</v>
      </c>
      <c r="CM833" s="58">
        <v>0</v>
      </c>
      <c r="CN833" s="112"/>
      <c r="CO833" s="171"/>
      <c r="CP833" s="58">
        <v>2</v>
      </c>
      <c r="CQ833" s="58">
        <v>0</v>
      </c>
      <c r="CR833" s="58">
        <v>2</v>
      </c>
      <c r="CS833" s="64">
        <v>6</v>
      </c>
      <c r="CT833" s="64">
        <v>17</v>
      </c>
      <c r="CU833" s="63">
        <v>0.35294117650000001</v>
      </c>
      <c r="CV833" s="62">
        <v>0.92653061219999999</v>
      </c>
      <c r="CW833" s="62">
        <v>0.1764705882</v>
      </c>
      <c r="CX833" s="46">
        <f t="shared" si="127"/>
        <v>7.3730582070250001</v>
      </c>
      <c r="CY833" s="60">
        <v>0</v>
      </c>
      <c r="CZ833" s="60">
        <v>0</v>
      </c>
      <c r="DA833" s="46">
        <f t="shared" si="128"/>
        <v>3.5294117639999998</v>
      </c>
      <c r="DB833" s="60">
        <v>0</v>
      </c>
      <c r="DC833" s="60">
        <v>0</v>
      </c>
      <c r="DD833" s="66">
        <v>0</v>
      </c>
      <c r="DE833" s="49">
        <f t="shared" si="129"/>
        <v>0.23572908045459456</v>
      </c>
    </row>
    <row r="834" spans="1:109" x14ac:dyDescent="0.45">
      <c r="A834" s="56" t="s">
        <v>4313</v>
      </c>
      <c r="B834" s="57" t="s">
        <v>4314</v>
      </c>
      <c r="C834" s="56" t="s">
        <v>4315</v>
      </c>
      <c r="D834" s="56" t="s">
        <v>4316</v>
      </c>
      <c r="E834" s="56" t="s">
        <v>4317</v>
      </c>
      <c r="F834" s="56" t="s">
        <v>3322</v>
      </c>
      <c r="G834" s="56" t="s">
        <v>3640</v>
      </c>
      <c r="H834" s="56" t="s">
        <v>142</v>
      </c>
      <c r="I834" s="58">
        <v>0</v>
      </c>
      <c r="J834" s="59">
        <v>59</v>
      </c>
      <c r="K834" s="60">
        <v>2.9489999999999998</v>
      </c>
      <c r="L834" s="47">
        <f>IF(K834&lt;Benchmarks!C$9,0,IF(K834&lt;Benchmarks!D$9,1,IF(K834&lt;Benchmarks!E$9,2,IF(K834&lt;Benchmarks!F$9,3,IF(K834&lt;Benchmarks!G$9,4,IF(K834&lt;Benchmarks!H$9,5,6))))))</f>
        <v>5</v>
      </c>
      <c r="M834" s="62">
        <v>0.97445255470000003</v>
      </c>
      <c r="N834" s="46">
        <f t="shared" si="120"/>
        <v>4.8722627735000001</v>
      </c>
      <c r="O834" s="60">
        <v>1.6639999999999999</v>
      </c>
      <c r="P834" s="47">
        <f>IF(O834&lt;Benchmarks!C$8,0,IF(O834&lt;Benchmarks!D$8,1,IF(O834&lt;Benchmarks!E$8,2,IF(O834&lt;Benchmarks!F$8,3,IF(O834&lt;Benchmarks!G$8,4,IF(O834&lt;Benchmarks!H$8,5,6))))))</f>
        <v>6</v>
      </c>
      <c r="Q834" s="62">
        <v>1</v>
      </c>
      <c r="R834" s="46">
        <f t="shared" si="121"/>
        <v>6</v>
      </c>
      <c r="S834" s="60">
        <v>0.60699999999999998</v>
      </c>
      <c r="T834" s="47">
        <f>IF(S834&lt;Benchmarks!C$7,0,IF(S834&lt;Benchmarks!D$7,1,IF(S834&lt;Benchmarks!E$7,2,IF(S834&lt;Benchmarks!F$7,3,IF(S834&lt;Benchmarks!G$7,4,IF(S834&lt;Benchmarks!H$7,5,6))))))</f>
        <v>5</v>
      </c>
      <c r="U834" s="62">
        <v>1</v>
      </c>
      <c r="V834" s="46">
        <f t="shared" si="122"/>
        <v>5</v>
      </c>
      <c r="W834" s="60">
        <v>5.22</v>
      </c>
      <c r="X834" s="44">
        <f>IF(W834&lt;Benchmarks!C$5,0,IF(W834&lt;Benchmarks!D$5,1,IF(W834&lt;Benchmarks!E$5,2,IF(W834&lt;Benchmarks!F$5,3,IF(W834&lt;Benchmarks!G$5,4,IF(W834&lt;Benchmarks!H$5,5,6))))))</f>
        <v>6</v>
      </c>
      <c r="Y834" s="62">
        <v>0.54379562039999996</v>
      </c>
      <c r="Z834" s="46">
        <f t="shared" si="123"/>
        <v>3.2627737223999995</v>
      </c>
      <c r="AA834" s="60">
        <v>4.6120000000000001</v>
      </c>
      <c r="AB834" s="44">
        <f>IF(AA834&lt;Benchmarks!C$6,0,IF(AA834&lt;Benchmarks!D$6,1,IF(AA834&lt;Benchmarks!E$6,2,IF(AA834&lt;Benchmarks!F$6,3,IF(AA834&lt;Benchmarks!G$6,4,IF(AA834&lt;Benchmarks!H$6,5,6))))))</f>
        <v>6</v>
      </c>
      <c r="AC834" s="62">
        <v>0.33333333329999998</v>
      </c>
      <c r="AD834" s="46">
        <f t="shared" si="124"/>
        <v>1.9999999998</v>
      </c>
      <c r="AE834" s="46">
        <f t="shared" si="125"/>
        <v>21.1350364957</v>
      </c>
      <c r="AF834" s="58">
        <v>30</v>
      </c>
      <c r="AG834" s="48">
        <f t="shared" si="126"/>
        <v>0.70450121652333331</v>
      </c>
      <c r="AH834" s="171"/>
      <c r="AI834" s="58">
        <v>1</v>
      </c>
      <c r="AJ834" s="58">
        <v>91</v>
      </c>
      <c r="AK834" s="58">
        <v>0</v>
      </c>
      <c r="AL834" s="111"/>
      <c r="AM834" s="58">
        <v>1</v>
      </c>
      <c r="AN834" s="171"/>
      <c r="AO834" s="58">
        <v>1</v>
      </c>
      <c r="AP834" s="58">
        <v>100</v>
      </c>
      <c r="AQ834" s="58">
        <v>0</v>
      </c>
      <c r="AR834" s="111"/>
      <c r="AS834" s="58">
        <v>1</v>
      </c>
      <c r="AT834" s="111"/>
      <c r="AU834" s="171"/>
      <c r="AV834" s="58">
        <v>1</v>
      </c>
      <c r="AW834" s="58">
        <v>0</v>
      </c>
      <c r="AX834" s="58">
        <v>1</v>
      </c>
      <c r="AY834" s="171"/>
      <c r="AZ834" s="58">
        <v>1</v>
      </c>
      <c r="BA834" s="171"/>
      <c r="BB834" s="58">
        <v>4</v>
      </c>
      <c r="BC834" s="111"/>
      <c r="BD834" s="58">
        <v>1</v>
      </c>
      <c r="BE834" s="111"/>
      <c r="BF834" s="171"/>
      <c r="BG834" s="171"/>
      <c r="BH834" s="171"/>
      <c r="BI834" s="171"/>
      <c r="BJ834" s="58">
        <v>1</v>
      </c>
      <c r="BK834" s="175"/>
      <c r="BL834" s="61">
        <v>1</v>
      </c>
      <c r="BM834" s="61">
        <v>127</v>
      </c>
      <c r="BN834" s="64">
        <v>0</v>
      </c>
      <c r="BO834" s="112"/>
      <c r="BP834" s="58">
        <v>1</v>
      </c>
      <c r="BQ834" s="61">
        <v>0</v>
      </c>
      <c r="BR834" s="61">
        <v>0</v>
      </c>
      <c r="BS834" s="61">
        <v>119</v>
      </c>
      <c r="BT834" s="64">
        <v>0</v>
      </c>
      <c r="BU834" s="63">
        <v>0</v>
      </c>
      <c r="BV834" s="64">
        <v>0</v>
      </c>
      <c r="BW834" s="112"/>
      <c r="BX834" s="64">
        <v>2</v>
      </c>
      <c r="BY834" s="64">
        <v>6</v>
      </c>
      <c r="BZ834" s="64">
        <v>6</v>
      </c>
      <c r="CA834" s="64">
        <v>6</v>
      </c>
      <c r="CB834" s="65">
        <v>30</v>
      </c>
      <c r="CC834" s="61">
        <v>0</v>
      </c>
      <c r="CD834" s="61">
        <v>127</v>
      </c>
      <c r="CE834" s="64">
        <v>0</v>
      </c>
      <c r="CF834" s="63">
        <v>0.23622000000000001</v>
      </c>
      <c r="CG834" s="58">
        <v>0</v>
      </c>
      <c r="CH834" s="58">
        <v>31</v>
      </c>
      <c r="CI834" s="58">
        <v>0</v>
      </c>
      <c r="CJ834" s="58">
        <v>119</v>
      </c>
      <c r="CK834" s="58">
        <v>0</v>
      </c>
      <c r="CL834" s="63">
        <v>0.26050000000000001</v>
      </c>
      <c r="CM834" s="58">
        <v>0</v>
      </c>
      <c r="CN834" s="112"/>
      <c r="CO834" s="171"/>
      <c r="CP834" s="58">
        <v>0</v>
      </c>
      <c r="CQ834" s="58">
        <v>0</v>
      </c>
      <c r="CR834" s="58">
        <v>0</v>
      </c>
      <c r="CS834" s="64">
        <v>7</v>
      </c>
      <c r="CT834" s="64">
        <v>17</v>
      </c>
      <c r="CU834" s="63">
        <v>0.41176470590000003</v>
      </c>
      <c r="CV834" s="62">
        <v>0.97540983609999998</v>
      </c>
      <c r="CW834" s="62">
        <v>0.41176470590000003</v>
      </c>
      <c r="CX834" s="46">
        <f t="shared" si="127"/>
        <v>18.493156933737499</v>
      </c>
      <c r="CY834" s="60">
        <v>0</v>
      </c>
      <c r="CZ834" s="60">
        <v>0</v>
      </c>
      <c r="DA834" s="46">
        <f t="shared" si="128"/>
        <v>8.2352941180000006</v>
      </c>
      <c r="DB834" s="60">
        <v>0</v>
      </c>
      <c r="DC834" s="60">
        <v>0</v>
      </c>
      <c r="DD834" s="66">
        <v>0</v>
      </c>
      <c r="DE834" s="49">
        <f t="shared" si="129"/>
        <v>0.57791245517270273</v>
      </c>
    </row>
    <row r="835" spans="1:109" x14ac:dyDescent="0.45">
      <c r="A835" s="56" t="s">
        <v>4318</v>
      </c>
      <c r="B835" s="57" t="s">
        <v>4319</v>
      </c>
      <c r="C835" s="56" t="s">
        <v>4320</v>
      </c>
      <c r="D835" s="56" t="s">
        <v>4321</v>
      </c>
      <c r="E835" s="56" t="s">
        <v>4322</v>
      </c>
      <c r="F835" s="56" t="s">
        <v>3322</v>
      </c>
      <c r="G835" s="56" t="s">
        <v>3640</v>
      </c>
      <c r="H835" s="56" t="s">
        <v>142</v>
      </c>
      <c r="I835" s="58">
        <v>0</v>
      </c>
      <c r="J835" s="59">
        <v>48</v>
      </c>
      <c r="K835" s="60">
        <v>2.0150000000000001</v>
      </c>
      <c r="L835" s="47">
        <f>IF(K835&lt;Benchmarks!C$9,0,IF(K835&lt;Benchmarks!D$9,1,IF(K835&lt;Benchmarks!E$9,2,IF(K835&lt;Benchmarks!F$9,3,IF(K835&lt;Benchmarks!G$9,4,IF(K835&lt;Benchmarks!H$9,5,6))))))</f>
        <v>0</v>
      </c>
      <c r="M835" s="62">
        <v>0.81386861310000003</v>
      </c>
      <c r="N835" s="46">
        <f t="shared" si="120"/>
        <v>0</v>
      </c>
      <c r="O835" s="60">
        <v>0.73699999999999999</v>
      </c>
      <c r="P835" s="47">
        <f>IF(O835&lt;Benchmarks!C$8,0,IF(O835&lt;Benchmarks!D$8,1,IF(O835&lt;Benchmarks!E$8,2,IF(O835&lt;Benchmarks!F$8,3,IF(O835&lt;Benchmarks!G$8,4,IF(O835&lt;Benchmarks!H$8,5,6))))))</f>
        <v>0</v>
      </c>
      <c r="Q835" s="62">
        <v>1</v>
      </c>
      <c r="R835" s="46">
        <f t="shared" si="121"/>
        <v>0</v>
      </c>
      <c r="S835" s="60">
        <v>0.50700000000000001</v>
      </c>
      <c r="T835" s="47">
        <f>IF(S835&lt;Benchmarks!C$7,0,IF(S835&lt;Benchmarks!D$7,1,IF(S835&lt;Benchmarks!E$7,2,IF(S835&lt;Benchmarks!F$7,3,IF(S835&lt;Benchmarks!G$7,4,IF(S835&lt;Benchmarks!H$7,5,6))))))</f>
        <v>4</v>
      </c>
      <c r="U835" s="62">
        <v>1</v>
      </c>
      <c r="V835" s="46">
        <f t="shared" si="122"/>
        <v>4</v>
      </c>
      <c r="W835" s="60">
        <v>3.2589999999999999</v>
      </c>
      <c r="X835" s="44">
        <f>IF(W835&lt;Benchmarks!C$5,0,IF(W835&lt;Benchmarks!D$5,1,IF(W835&lt;Benchmarks!E$5,2,IF(W835&lt;Benchmarks!F$5,3,IF(W835&lt;Benchmarks!G$5,4,IF(W835&lt;Benchmarks!H$5,5,6))))))</f>
        <v>0</v>
      </c>
      <c r="Y835" s="62">
        <v>0.87956204380000003</v>
      </c>
      <c r="Z835" s="46">
        <f t="shared" si="123"/>
        <v>0</v>
      </c>
      <c r="AA835" s="60">
        <v>2.97</v>
      </c>
      <c r="AB835" s="44">
        <f>IF(AA835&lt;Benchmarks!C$6,0,IF(AA835&lt;Benchmarks!D$6,1,IF(AA835&lt;Benchmarks!E$6,2,IF(AA835&lt;Benchmarks!F$6,3,IF(AA835&lt;Benchmarks!G$6,4,IF(AA835&lt;Benchmarks!H$6,5,6))))))</f>
        <v>0</v>
      </c>
      <c r="AC835" s="62">
        <v>0.75641025640000004</v>
      </c>
      <c r="AD835" s="46">
        <f t="shared" si="124"/>
        <v>0</v>
      </c>
      <c r="AE835" s="46">
        <f t="shared" si="125"/>
        <v>4</v>
      </c>
      <c r="AF835" s="58">
        <v>30</v>
      </c>
      <c r="AG835" s="48">
        <f t="shared" si="126"/>
        <v>0.13333333333333333</v>
      </c>
      <c r="AH835" s="171"/>
      <c r="AI835" s="58">
        <v>1</v>
      </c>
      <c r="AJ835" s="58">
        <v>110</v>
      </c>
      <c r="AK835" s="58">
        <v>0</v>
      </c>
      <c r="AL835" s="111"/>
      <c r="AM835" s="58">
        <v>1</v>
      </c>
      <c r="AN835" s="171"/>
      <c r="AO835" s="58">
        <v>1</v>
      </c>
      <c r="AP835" s="58">
        <v>128</v>
      </c>
      <c r="AQ835" s="58">
        <v>0</v>
      </c>
      <c r="AR835" s="111"/>
      <c r="AS835" s="58">
        <v>1</v>
      </c>
      <c r="AT835" s="62">
        <v>0.77486507319999998</v>
      </c>
      <c r="AU835" s="58">
        <v>0</v>
      </c>
      <c r="AV835" s="58">
        <v>5</v>
      </c>
      <c r="AW835" s="58">
        <v>6</v>
      </c>
      <c r="AX835" s="58">
        <v>6</v>
      </c>
      <c r="AY835" s="171"/>
      <c r="AZ835" s="58">
        <v>1</v>
      </c>
      <c r="BA835" s="171"/>
      <c r="BB835" s="58">
        <v>4</v>
      </c>
      <c r="BC835" s="111"/>
      <c r="BD835" s="58">
        <v>1</v>
      </c>
      <c r="BE835" s="111"/>
      <c r="BF835" s="171"/>
      <c r="BG835" s="171"/>
      <c r="BH835" s="171"/>
      <c r="BI835" s="171"/>
      <c r="BJ835" s="58">
        <v>6</v>
      </c>
      <c r="BK835" s="61">
        <v>0</v>
      </c>
      <c r="BL835" s="61">
        <v>0</v>
      </c>
      <c r="BM835" s="61">
        <v>152</v>
      </c>
      <c r="BN835" s="64">
        <v>0</v>
      </c>
      <c r="BO835" s="63">
        <v>0</v>
      </c>
      <c r="BP835" s="58">
        <v>0</v>
      </c>
      <c r="BQ835" s="61">
        <v>0</v>
      </c>
      <c r="BR835" s="61">
        <v>0</v>
      </c>
      <c r="BS835" s="61">
        <v>158</v>
      </c>
      <c r="BT835" s="64">
        <v>0</v>
      </c>
      <c r="BU835" s="63">
        <v>0</v>
      </c>
      <c r="BV835" s="64">
        <v>0</v>
      </c>
      <c r="BW835" s="112"/>
      <c r="BX835" s="172"/>
      <c r="BY835" s="64">
        <v>6</v>
      </c>
      <c r="BZ835" s="64">
        <v>0</v>
      </c>
      <c r="CA835" s="64">
        <v>6</v>
      </c>
      <c r="CB835" s="65">
        <v>12</v>
      </c>
      <c r="CC835" s="61">
        <v>0</v>
      </c>
      <c r="CD835" s="61">
        <v>61</v>
      </c>
      <c r="CE835" s="64">
        <v>0</v>
      </c>
      <c r="CF835" s="63">
        <v>0.19672000000000001</v>
      </c>
      <c r="CG835" s="58">
        <v>0</v>
      </c>
      <c r="CH835" s="171"/>
      <c r="CI835" s="58">
        <v>1</v>
      </c>
      <c r="CJ835" s="58">
        <v>79</v>
      </c>
      <c r="CK835" s="58">
        <v>0</v>
      </c>
      <c r="CL835" s="112"/>
      <c r="CM835" s="58">
        <v>1</v>
      </c>
      <c r="CN835" s="112"/>
      <c r="CO835" s="58">
        <v>2</v>
      </c>
      <c r="CP835" s="58">
        <v>2</v>
      </c>
      <c r="CQ835" s="58">
        <v>5</v>
      </c>
      <c r="CR835" s="58">
        <v>5</v>
      </c>
      <c r="CS835" s="64">
        <v>17</v>
      </c>
      <c r="CT835" s="64">
        <v>17</v>
      </c>
      <c r="CU835" s="63">
        <v>1</v>
      </c>
      <c r="CV835" s="62">
        <v>1</v>
      </c>
      <c r="CW835" s="62">
        <v>1</v>
      </c>
      <c r="CX835" s="46">
        <f t="shared" si="127"/>
        <v>3.5</v>
      </c>
      <c r="CY835" s="60">
        <v>0</v>
      </c>
      <c r="CZ835" s="60">
        <v>0</v>
      </c>
      <c r="DA835" s="46">
        <f t="shared" si="128"/>
        <v>20</v>
      </c>
      <c r="DB835" s="60">
        <v>0</v>
      </c>
      <c r="DC835" s="60">
        <v>0</v>
      </c>
      <c r="DD835" s="66">
        <v>0</v>
      </c>
      <c r="DE835" s="49">
        <f t="shared" si="129"/>
        <v>0.50810810810810814</v>
      </c>
    </row>
    <row r="836" spans="1:109" x14ac:dyDescent="0.45">
      <c r="A836" s="56" t="s">
        <v>4323</v>
      </c>
      <c r="B836" s="57" t="s">
        <v>4324</v>
      </c>
      <c r="C836" s="56" t="s">
        <v>4325</v>
      </c>
      <c r="D836" s="56" t="s">
        <v>4326</v>
      </c>
      <c r="E836" s="56" t="s">
        <v>4327</v>
      </c>
      <c r="F836" s="56" t="s">
        <v>3322</v>
      </c>
      <c r="G836" s="56" t="s">
        <v>3640</v>
      </c>
      <c r="H836" s="56" t="s">
        <v>142</v>
      </c>
      <c r="I836" s="58">
        <v>0</v>
      </c>
      <c r="J836" s="59">
        <v>54</v>
      </c>
      <c r="K836" s="60">
        <v>2.214</v>
      </c>
      <c r="L836" s="47">
        <f>IF(K836&lt;Benchmarks!C$9,0,IF(K836&lt;Benchmarks!D$9,1,IF(K836&lt;Benchmarks!E$9,2,IF(K836&lt;Benchmarks!F$9,3,IF(K836&lt;Benchmarks!G$9,4,IF(K836&lt;Benchmarks!H$9,5,6))))))</f>
        <v>1</v>
      </c>
      <c r="M836" s="62">
        <v>0.94890510949999995</v>
      </c>
      <c r="N836" s="46">
        <f t="shared" si="120"/>
        <v>0.94890510949999995</v>
      </c>
      <c r="O836" s="60">
        <v>1.359</v>
      </c>
      <c r="P836" s="47">
        <f>IF(O836&lt;Benchmarks!C$8,0,IF(O836&lt;Benchmarks!D$8,1,IF(O836&lt;Benchmarks!E$8,2,IF(O836&lt;Benchmarks!F$8,3,IF(O836&lt;Benchmarks!G$8,4,IF(O836&lt;Benchmarks!H$8,5,6))))))</f>
        <v>5</v>
      </c>
      <c r="Q836" s="62">
        <v>1</v>
      </c>
      <c r="R836" s="46">
        <f t="shared" si="121"/>
        <v>5</v>
      </c>
      <c r="S836" s="60">
        <v>0.32700000000000001</v>
      </c>
      <c r="T836" s="47">
        <f>IF(S836&lt;Benchmarks!C$7,0,IF(S836&lt;Benchmarks!D$7,1,IF(S836&lt;Benchmarks!E$7,2,IF(S836&lt;Benchmarks!F$7,3,IF(S836&lt;Benchmarks!G$7,4,IF(S836&lt;Benchmarks!H$7,5,6))))))</f>
        <v>1</v>
      </c>
      <c r="U836" s="62">
        <v>1</v>
      </c>
      <c r="V836" s="46">
        <f t="shared" si="122"/>
        <v>1</v>
      </c>
      <c r="W836" s="60">
        <v>3.9009999999999998</v>
      </c>
      <c r="X836" s="44">
        <f>IF(W836&lt;Benchmarks!C$5,0,IF(W836&lt;Benchmarks!D$5,1,IF(W836&lt;Benchmarks!E$5,2,IF(W836&lt;Benchmarks!F$5,3,IF(W836&lt;Benchmarks!G$5,4,IF(W836&lt;Benchmarks!H$5,5,6))))))</f>
        <v>2</v>
      </c>
      <c r="Y836" s="62">
        <v>0.99635036499999996</v>
      </c>
      <c r="Z836" s="46">
        <f t="shared" si="123"/>
        <v>1.9927007299999999</v>
      </c>
      <c r="AA836" s="60">
        <v>3.331</v>
      </c>
      <c r="AB836" s="44">
        <f>IF(AA836&lt;Benchmarks!C$6,0,IF(AA836&lt;Benchmarks!D$6,1,IF(AA836&lt;Benchmarks!E$6,2,IF(AA836&lt;Benchmarks!F$6,3,IF(AA836&lt;Benchmarks!G$6,4,IF(AA836&lt;Benchmarks!H$6,5,6))))))</f>
        <v>1</v>
      </c>
      <c r="AC836" s="62">
        <v>0.98717948720000004</v>
      </c>
      <c r="AD836" s="46">
        <f t="shared" si="124"/>
        <v>0.98717948720000004</v>
      </c>
      <c r="AE836" s="46">
        <f t="shared" si="125"/>
        <v>9.9287853266999999</v>
      </c>
      <c r="AF836" s="58">
        <v>30</v>
      </c>
      <c r="AG836" s="48">
        <f t="shared" si="126"/>
        <v>0.33095951088999997</v>
      </c>
      <c r="AH836" s="171"/>
      <c r="AI836" s="58">
        <v>1</v>
      </c>
      <c r="AJ836" s="58">
        <v>64</v>
      </c>
      <c r="AK836" s="58">
        <v>0</v>
      </c>
      <c r="AL836" s="111"/>
      <c r="AM836" s="58">
        <v>1</v>
      </c>
      <c r="AN836" s="171"/>
      <c r="AO836" s="58">
        <v>1</v>
      </c>
      <c r="AP836" s="58">
        <v>75</v>
      </c>
      <c r="AQ836" s="58">
        <v>0</v>
      </c>
      <c r="AR836" s="111"/>
      <c r="AS836" s="58">
        <v>1</v>
      </c>
      <c r="AT836" s="62">
        <v>0.27967149419999998</v>
      </c>
      <c r="AU836" s="58">
        <v>0</v>
      </c>
      <c r="AV836" s="58">
        <v>0</v>
      </c>
      <c r="AW836" s="58">
        <v>2</v>
      </c>
      <c r="AX836" s="58">
        <v>2</v>
      </c>
      <c r="AY836" s="171"/>
      <c r="AZ836" s="58">
        <v>1</v>
      </c>
      <c r="BA836" s="171"/>
      <c r="BB836" s="58">
        <v>4</v>
      </c>
      <c r="BC836" s="111"/>
      <c r="BD836" s="58">
        <v>1</v>
      </c>
      <c r="BE836" s="111"/>
      <c r="BF836" s="171"/>
      <c r="BG836" s="171"/>
      <c r="BH836" s="171"/>
      <c r="BI836" s="171"/>
      <c r="BJ836" s="58">
        <v>2</v>
      </c>
      <c r="BK836" s="175"/>
      <c r="BL836" s="61">
        <v>1</v>
      </c>
      <c r="BM836" s="61">
        <v>70</v>
      </c>
      <c r="BN836" s="64">
        <v>0</v>
      </c>
      <c r="BO836" s="112"/>
      <c r="BP836" s="58">
        <v>1</v>
      </c>
      <c r="BQ836" s="175"/>
      <c r="BR836" s="61">
        <v>1</v>
      </c>
      <c r="BS836" s="61">
        <v>80</v>
      </c>
      <c r="BT836" s="64">
        <v>0</v>
      </c>
      <c r="BU836" s="112"/>
      <c r="BV836" s="64">
        <v>1</v>
      </c>
      <c r="BW836" s="63">
        <v>0.1249562478</v>
      </c>
      <c r="BX836" s="64">
        <v>0</v>
      </c>
      <c r="BY836" s="64">
        <v>0</v>
      </c>
      <c r="BZ836" s="64">
        <v>1</v>
      </c>
      <c r="CA836" s="64">
        <v>1</v>
      </c>
      <c r="CB836" s="177"/>
      <c r="CC836" s="61">
        <v>1</v>
      </c>
      <c r="CD836" s="61">
        <v>68</v>
      </c>
      <c r="CE836" s="64">
        <v>0</v>
      </c>
      <c r="CF836" s="112"/>
      <c r="CG836" s="58">
        <v>1</v>
      </c>
      <c r="CH836" s="58">
        <v>0</v>
      </c>
      <c r="CI836" s="58">
        <v>0</v>
      </c>
      <c r="CJ836" s="58">
        <v>80</v>
      </c>
      <c r="CK836" s="58">
        <v>0</v>
      </c>
      <c r="CL836" s="63">
        <v>0</v>
      </c>
      <c r="CM836" s="58">
        <v>0</v>
      </c>
      <c r="CN836" s="112"/>
      <c r="CO836" s="171"/>
      <c r="CP836" s="58">
        <v>5</v>
      </c>
      <c r="CQ836" s="58">
        <v>0</v>
      </c>
      <c r="CR836" s="58">
        <v>5</v>
      </c>
      <c r="CS836" s="64">
        <v>8</v>
      </c>
      <c r="CT836" s="64">
        <v>17</v>
      </c>
      <c r="CU836" s="63">
        <v>0.47058823529999999</v>
      </c>
      <c r="CV836" s="62">
        <v>0.93023255810000005</v>
      </c>
      <c r="CW836" s="62">
        <v>0.23529411759999999</v>
      </c>
      <c r="CX836" s="46">
        <f t="shared" si="127"/>
        <v>8.6876871608624988</v>
      </c>
      <c r="CY836" s="60">
        <v>0</v>
      </c>
      <c r="CZ836" s="60">
        <v>0</v>
      </c>
      <c r="DA836" s="46">
        <f t="shared" si="128"/>
        <v>4.7058823519999997</v>
      </c>
      <c r="DB836" s="60">
        <v>0</v>
      </c>
      <c r="DC836" s="60">
        <v>0</v>
      </c>
      <c r="DD836" s="66">
        <v>0</v>
      </c>
      <c r="DE836" s="49">
        <f t="shared" si="129"/>
        <v>0.28959069216999994</v>
      </c>
    </row>
    <row r="837" spans="1:109" x14ac:dyDescent="0.45">
      <c r="A837" s="56" t="s">
        <v>4328</v>
      </c>
      <c r="B837" s="57" t="s">
        <v>2352</v>
      </c>
      <c r="C837" s="56" t="s">
        <v>4329</v>
      </c>
      <c r="D837" s="56" t="s">
        <v>4330</v>
      </c>
      <c r="E837" s="56" t="s">
        <v>4331</v>
      </c>
      <c r="F837" s="56" t="s">
        <v>3322</v>
      </c>
      <c r="G837" s="56" t="s">
        <v>3640</v>
      </c>
      <c r="H837" s="56" t="s">
        <v>153</v>
      </c>
      <c r="I837" s="58">
        <v>120</v>
      </c>
      <c r="J837" s="59">
        <v>150</v>
      </c>
      <c r="K837" s="60">
        <v>2.7170000000000001</v>
      </c>
      <c r="L837" s="47">
        <f>IF(K837&lt;Benchmarks!C$9,0,IF(K837&lt;Benchmarks!D$9,1,IF(K837&lt;Benchmarks!E$9,2,IF(K837&lt;Benchmarks!F$9,3,IF(K837&lt;Benchmarks!G$9,4,IF(K837&lt;Benchmarks!H$9,5,6))))))</f>
        <v>4</v>
      </c>
      <c r="M837" s="62">
        <v>0</v>
      </c>
      <c r="N837" s="46">
        <f t="shared" si="120"/>
        <v>0</v>
      </c>
      <c r="O837" s="60">
        <v>1.036</v>
      </c>
      <c r="P837" s="47">
        <f>IF(O837&lt;Benchmarks!C$8,0,IF(O837&lt;Benchmarks!D$8,1,IF(O837&lt;Benchmarks!E$8,2,IF(O837&lt;Benchmarks!F$8,3,IF(O837&lt;Benchmarks!G$8,4,IF(O837&lt;Benchmarks!H$8,5,6))))))</f>
        <v>1</v>
      </c>
      <c r="Q837" s="62">
        <v>1</v>
      </c>
      <c r="R837" s="46">
        <f t="shared" si="121"/>
        <v>1</v>
      </c>
      <c r="S837" s="60">
        <v>0.28199999999999997</v>
      </c>
      <c r="T837" s="47">
        <f>IF(S837&lt;Benchmarks!C$7,0,IF(S837&lt;Benchmarks!D$7,1,IF(S837&lt;Benchmarks!E$7,2,IF(S837&lt;Benchmarks!F$7,3,IF(S837&lt;Benchmarks!G$7,4,IF(S837&lt;Benchmarks!H$7,5,6))))))</f>
        <v>0</v>
      </c>
      <c r="U837" s="62">
        <v>1</v>
      </c>
      <c r="V837" s="46">
        <f t="shared" si="122"/>
        <v>0</v>
      </c>
      <c r="W837" s="60">
        <v>4.0350000000000001</v>
      </c>
      <c r="X837" s="44">
        <f>IF(W837&lt;Benchmarks!C$5,0,IF(W837&lt;Benchmarks!D$5,1,IF(W837&lt;Benchmarks!E$5,2,IF(W837&lt;Benchmarks!F$5,3,IF(W837&lt;Benchmarks!G$5,4,IF(W837&lt;Benchmarks!H$5,5,6))))))</f>
        <v>3</v>
      </c>
      <c r="Y837" s="62">
        <v>0</v>
      </c>
      <c r="Z837" s="46">
        <f t="shared" si="123"/>
        <v>0</v>
      </c>
      <c r="AA837" s="60">
        <v>3.4950000000000001</v>
      </c>
      <c r="AB837" s="44">
        <f>IF(AA837&lt;Benchmarks!C$6,0,IF(AA837&lt;Benchmarks!D$6,1,IF(AA837&lt;Benchmarks!E$6,2,IF(AA837&lt;Benchmarks!F$6,3,IF(AA837&lt;Benchmarks!G$6,4,IF(AA837&lt;Benchmarks!H$6,5,6))))))</f>
        <v>2</v>
      </c>
      <c r="AC837" s="62">
        <v>0</v>
      </c>
      <c r="AD837" s="46">
        <f t="shared" si="124"/>
        <v>0</v>
      </c>
      <c r="AE837" s="46">
        <f t="shared" si="125"/>
        <v>1</v>
      </c>
      <c r="AF837" s="58">
        <v>30</v>
      </c>
      <c r="AG837" s="48">
        <f t="shared" si="126"/>
        <v>3.3333333333333333E-2</v>
      </c>
      <c r="AH837" s="58">
        <v>16</v>
      </c>
      <c r="AI837" s="58">
        <v>0</v>
      </c>
      <c r="AJ837" s="58">
        <v>590</v>
      </c>
      <c r="AK837" s="58">
        <v>0</v>
      </c>
      <c r="AL837" s="62">
        <v>2.7119999999999998E-2</v>
      </c>
      <c r="AM837" s="58">
        <v>0</v>
      </c>
      <c r="AN837" s="58">
        <v>15</v>
      </c>
      <c r="AO837" s="58">
        <v>0</v>
      </c>
      <c r="AP837" s="58">
        <v>578</v>
      </c>
      <c r="AQ837" s="58">
        <v>0</v>
      </c>
      <c r="AR837" s="62">
        <v>2.5950000000000001E-2</v>
      </c>
      <c r="AS837" s="58">
        <v>0</v>
      </c>
      <c r="AT837" s="62">
        <v>7.6171875E-2</v>
      </c>
      <c r="AU837" s="58">
        <v>0</v>
      </c>
      <c r="AV837" s="58">
        <v>5</v>
      </c>
      <c r="AW837" s="58">
        <v>0</v>
      </c>
      <c r="AX837" s="58">
        <v>5</v>
      </c>
      <c r="AY837" s="171"/>
      <c r="AZ837" s="58">
        <v>1</v>
      </c>
      <c r="BA837" s="58">
        <v>148</v>
      </c>
      <c r="BB837" s="58">
        <v>0</v>
      </c>
      <c r="BC837" s="111"/>
      <c r="BD837" s="58">
        <v>1</v>
      </c>
      <c r="BE837" s="111"/>
      <c r="BF837" s="58">
        <v>2</v>
      </c>
      <c r="BG837" s="58">
        <v>6</v>
      </c>
      <c r="BH837" s="58">
        <v>6</v>
      </c>
      <c r="BI837" s="58">
        <v>6</v>
      </c>
      <c r="BJ837" s="58">
        <v>6</v>
      </c>
      <c r="BK837" s="175"/>
      <c r="BL837" s="61">
        <v>1</v>
      </c>
      <c r="BM837" s="61">
        <v>594</v>
      </c>
      <c r="BN837" s="64">
        <v>0</v>
      </c>
      <c r="BO837" s="112"/>
      <c r="BP837" s="58">
        <v>1</v>
      </c>
      <c r="BQ837" s="175"/>
      <c r="BR837" s="61">
        <v>1</v>
      </c>
      <c r="BS837" s="61">
        <v>580</v>
      </c>
      <c r="BT837" s="64">
        <v>0</v>
      </c>
      <c r="BU837" s="112"/>
      <c r="BV837" s="64">
        <v>1</v>
      </c>
      <c r="BW837" s="112"/>
      <c r="BX837" s="172"/>
      <c r="BY837" s="64">
        <v>2</v>
      </c>
      <c r="BZ837" s="64">
        <v>0</v>
      </c>
      <c r="CA837" s="64">
        <v>2</v>
      </c>
      <c r="CB837" s="65">
        <v>44</v>
      </c>
      <c r="CC837" s="61">
        <v>0</v>
      </c>
      <c r="CD837" s="61">
        <v>45</v>
      </c>
      <c r="CE837" s="64">
        <v>0</v>
      </c>
      <c r="CF837" s="63">
        <v>0.97777999999999998</v>
      </c>
      <c r="CG837" s="58">
        <v>0</v>
      </c>
      <c r="CH837" s="58">
        <v>75</v>
      </c>
      <c r="CI837" s="58">
        <v>0</v>
      </c>
      <c r="CJ837" s="58">
        <v>80</v>
      </c>
      <c r="CK837" s="58">
        <v>0</v>
      </c>
      <c r="CL837" s="63">
        <v>0.9375</v>
      </c>
      <c r="CM837" s="58">
        <v>0</v>
      </c>
      <c r="CN837" s="63">
        <v>4.3112490599999997E-2</v>
      </c>
      <c r="CO837" s="58">
        <v>0</v>
      </c>
      <c r="CP837" s="58">
        <v>0</v>
      </c>
      <c r="CQ837" s="58">
        <v>0</v>
      </c>
      <c r="CR837" s="58">
        <v>0</v>
      </c>
      <c r="CS837" s="64">
        <v>8</v>
      </c>
      <c r="CT837" s="64">
        <v>17</v>
      </c>
      <c r="CU837" s="63">
        <v>0.47058823529999999</v>
      </c>
      <c r="CV837" s="62">
        <v>0.98793103449999997</v>
      </c>
      <c r="CW837" s="62">
        <v>0.47058823529999999</v>
      </c>
      <c r="CX837" s="46">
        <f t="shared" si="127"/>
        <v>0.875</v>
      </c>
      <c r="CY837" s="60">
        <v>0</v>
      </c>
      <c r="CZ837" s="60">
        <v>0</v>
      </c>
      <c r="DA837" s="46">
        <f t="shared" si="128"/>
        <v>9.4117647059999996</v>
      </c>
      <c r="DB837" s="60">
        <v>0</v>
      </c>
      <c r="DC837" s="60">
        <v>0</v>
      </c>
      <c r="DD837" s="66">
        <v>0</v>
      </c>
      <c r="DE837" s="49">
        <f t="shared" si="129"/>
        <v>0.22241653418378377</v>
      </c>
    </row>
    <row r="838" spans="1:109" x14ac:dyDescent="0.45">
      <c r="A838" s="56" t="s">
        <v>4332</v>
      </c>
      <c r="B838" s="57" t="s">
        <v>4333</v>
      </c>
      <c r="C838" s="56" t="s">
        <v>4334</v>
      </c>
      <c r="D838" s="56" t="s">
        <v>4335</v>
      </c>
      <c r="E838" s="56" t="s">
        <v>4336</v>
      </c>
      <c r="F838" s="56" t="s">
        <v>3322</v>
      </c>
      <c r="G838" s="56" t="s">
        <v>3640</v>
      </c>
      <c r="H838" s="56" t="s">
        <v>142</v>
      </c>
      <c r="I838" s="58">
        <v>0</v>
      </c>
      <c r="J838" s="59">
        <v>81</v>
      </c>
      <c r="K838" s="60">
        <v>1.57</v>
      </c>
      <c r="L838" s="47">
        <f>IF(K838&lt;Benchmarks!C$9,0,IF(K838&lt;Benchmarks!D$9,1,IF(K838&lt;Benchmarks!E$9,2,IF(K838&lt;Benchmarks!F$9,3,IF(K838&lt;Benchmarks!G$9,4,IF(K838&lt;Benchmarks!H$9,5,6))))))</f>
        <v>0</v>
      </c>
      <c r="M838" s="62">
        <v>0.85401459850000006</v>
      </c>
      <c r="N838" s="46">
        <f t="shared" si="120"/>
        <v>0</v>
      </c>
      <c r="O838" s="60">
        <v>1.506</v>
      </c>
      <c r="P838" s="47">
        <f>IF(O838&lt;Benchmarks!C$8,0,IF(O838&lt;Benchmarks!D$8,1,IF(O838&lt;Benchmarks!E$8,2,IF(O838&lt;Benchmarks!F$8,3,IF(O838&lt;Benchmarks!G$8,4,IF(O838&lt;Benchmarks!H$8,5,6))))))</f>
        <v>6</v>
      </c>
      <c r="Q838" s="62">
        <v>1</v>
      </c>
      <c r="R838" s="46">
        <f t="shared" si="121"/>
        <v>6</v>
      </c>
      <c r="S838" s="60">
        <v>0.27800000000000002</v>
      </c>
      <c r="T838" s="47">
        <f>IF(S838&lt;Benchmarks!C$7,0,IF(S838&lt;Benchmarks!D$7,1,IF(S838&lt;Benchmarks!E$7,2,IF(S838&lt;Benchmarks!F$7,3,IF(S838&lt;Benchmarks!G$7,4,IF(S838&lt;Benchmarks!H$7,5,6))))))</f>
        <v>0</v>
      </c>
      <c r="U838" s="62">
        <v>1</v>
      </c>
      <c r="V838" s="46">
        <f t="shared" si="122"/>
        <v>0</v>
      </c>
      <c r="W838" s="60">
        <v>3.3540000000000001</v>
      </c>
      <c r="X838" s="44">
        <f>IF(W838&lt;Benchmarks!C$5,0,IF(W838&lt;Benchmarks!D$5,1,IF(W838&lt;Benchmarks!E$5,2,IF(W838&lt;Benchmarks!F$5,3,IF(W838&lt;Benchmarks!G$5,4,IF(W838&lt;Benchmarks!H$5,5,6))))))</f>
        <v>0</v>
      </c>
      <c r="Y838" s="62">
        <v>1</v>
      </c>
      <c r="Z838" s="46">
        <f t="shared" si="123"/>
        <v>0</v>
      </c>
      <c r="AA838" s="60">
        <v>2.9089999999999998</v>
      </c>
      <c r="AB838" s="44">
        <f>IF(AA838&lt;Benchmarks!C$6,0,IF(AA838&lt;Benchmarks!D$6,1,IF(AA838&lt;Benchmarks!E$6,2,IF(AA838&lt;Benchmarks!F$6,3,IF(AA838&lt;Benchmarks!G$6,4,IF(AA838&lt;Benchmarks!H$6,5,6))))))</f>
        <v>0</v>
      </c>
      <c r="AC838" s="62">
        <v>1</v>
      </c>
      <c r="AD838" s="46">
        <f t="shared" si="124"/>
        <v>0</v>
      </c>
      <c r="AE838" s="46">
        <f t="shared" si="125"/>
        <v>6</v>
      </c>
      <c r="AF838" s="58">
        <v>30</v>
      </c>
      <c r="AG838" s="48">
        <f t="shared" si="126"/>
        <v>0.2</v>
      </c>
      <c r="AH838" s="171"/>
      <c r="AI838" s="58">
        <v>1</v>
      </c>
      <c r="AJ838" s="58">
        <v>240</v>
      </c>
      <c r="AK838" s="58">
        <v>0</v>
      </c>
      <c r="AL838" s="111"/>
      <c r="AM838" s="58">
        <v>1</v>
      </c>
      <c r="AN838" s="171"/>
      <c r="AO838" s="58">
        <v>1</v>
      </c>
      <c r="AP838" s="58">
        <v>247</v>
      </c>
      <c r="AQ838" s="58">
        <v>0</v>
      </c>
      <c r="AR838" s="111"/>
      <c r="AS838" s="58">
        <v>1</v>
      </c>
      <c r="AT838" s="62">
        <v>0.19852369850000001</v>
      </c>
      <c r="AU838" s="58">
        <v>0</v>
      </c>
      <c r="AV838" s="58">
        <v>4</v>
      </c>
      <c r="AW838" s="58">
        <v>1</v>
      </c>
      <c r="AX838" s="58">
        <v>4</v>
      </c>
      <c r="AY838" s="171"/>
      <c r="AZ838" s="58">
        <v>1</v>
      </c>
      <c r="BA838" s="58">
        <v>63</v>
      </c>
      <c r="BB838" s="58">
        <v>0</v>
      </c>
      <c r="BC838" s="111"/>
      <c r="BD838" s="58">
        <v>1</v>
      </c>
      <c r="BE838" s="62">
        <v>0.84032634029999997</v>
      </c>
      <c r="BF838" s="58">
        <v>0</v>
      </c>
      <c r="BG838" s="58">
        <v>5</v>
      </c>
      <c r="BH838" s="58">
        <v>6</v>
      </c>
      <c r="BI838" s="58">
        <v>6</v>
      </c>
      <c r="BJ838" s="58">
        <v>6</v>
      </c>
      <c r="BK838" s="61">
        <v>0</v>
      </c>
      <c r="BL838" s="61">
        <v>0</v>
      </c>
      <c r="BM838" s="61">
        <v>249</v>
      </c>
      <c r="BN838" s="64">
        <v>0</v>
      </c>
      <c r="BO838" s="63">
        <v>0</v>
      </c>
      <c r="BP838" s="58">
        <v>0</v>
      </c>
      <c r="BQ838" s="61">
        <v>0</v>
      </c>
      <c r="BR838" s="61">
        <v>0</v>
      </c>
      <c r="BS838" s="61">
        <v>258</v>
      </c>
      <c r="BT838" s="64">
        <v>0</v>
      </c>
      <c r="BU838" s="63">
        <v>0</v>
      </c>
      <c r="BV838" s="64">
        <v>0</v>
      </c>
      <c r="BW838" s="112"/>
      <c r="BX838" s="172"/>
      <c r="BY838" s="64">
        <v>6</v>
      </c>
      <c r="BZ838" s="64">
        <v>0</v>
      </c>
      <c r="CA838" s="64">
        <v>6</v>
      </c>
      <c r="CB838" s="177"/>
      <c r="CC838" s="61">
        <v>1</v>
      </c>
      <c r="CD838" s="61">
        <v>209</v>
      </c>
      <c r="CE838" s="64">
        <v>0</v>
      </c>
      <c r="CF838" s="112"/>
      <c r="CG838" s="58">
        <v>1</v>
      </c>
      <c r="CH838" s="171"/>
      <c r="CI838" s="58">
        <v>1</v>
      </c>
      <c r="CJ838" s="58">
        <v>228</v>
      </c>
      <c r="CK838" s="58">
        <v>0</v>
      </c>
      <c r="CL838" s="112"/>
      <c r="CM838" s="58">
        <v>1</v>
      </c>
      <c r="CN838" s="112"/>
      <c r="CO838" s="171"/>
      <c r="CP838" s="58">
        <v>5</v>
      </c>
      <c r="CQ838" s="58">
        <v>0</v>
      </c>
      <c r="CR838" s="58">
        <v>5</v>
      </c>
      <c r="CS838" s="64">
        <v>17</v>
      </c>
      <c r="CT838" s="64">
        <v>17</v>
      </c>
      <c r="CU838" s="63">
        <v>1</v>
      </c>
      <c r="CV838" s="62">
        <v>0.99227799230000002</v>
      </c>
      <c r="CW838" s="62">
        <v>1</v>
      </c>
      <c r="CX838" s="46">
        <f t="shared" si="127"/>
        <v>5.25</v>
      </c>
      <c r="CY838" s="60">
        <v>0</v>
      </c>
      <c r="CZ838" s="60">
        <v>0</v>
      </c>
      <c r="DA838" s="46">
        <f t="shared" si="128"/>
        <v>20</v>
      </c>
      <c r="DB838" s="60">
        <v>0</v>
      </c>
      <c r="DC838" s="60">
        <v>0</v>
      </c>
      <c r="DD838" s="66">
        <v>0</v>
      </c>
      <c r="DE838" s="49">
        <f t="shared" si="129"/>
        <v>0.54594594594594592</v>
      </c>
    </row>
    <row r="839" spans="1:109" x14ac:dyDescent="0.45">
      <c r="A839" s="56" t="s">
        <v>4337</v>
      </c>
      <c r="B839" s="57" t="s">
        <v>4338</v>
      </c>
      <c r="C839" s="56" t="s">
        <v>4339</v>
      </c>
      <c r="D839" s="56" t="s">
        <v>4340</v>
      </c>
      <c r="E839" s="56" t="s">
        <v>4341</v>
      </c>
      <c r="F839" s="56" t="s">
        <v>3322</v>
      </c>
      <c r="G839" s="56" t="s">
        <v>3640</v>
      </c>
      <c r="H839" s="56" t="s">
        <v>142</v>
      </c>
      <c r="I839" s="58">
        <v>0</v>
      </c>
      <c r="J839" s="59">
        <v>99</v>
      </c>
      <c r="K839" s="60">
        <v>1.7569999999999999</v>
      </c>
      <c r="L839" s="47">
        <f>IF(K839&lt;Benchmarks!C$9,0,IF(K839&lt;Benchmarks!D$9,1,IF(K839&lt;Benchmarks!E$9,2,IF(K839&lt;Benchmarks!F$9,3,IF(K839&lt;Benchmarks!G$9,4,IF(K839&lt;Benchmarks!H$9,5,6))))))</f>
        <v>0</v>
      </c>
      <c r="M839" s="62">
        <v>0.39051094889999999</v>
      </c>
      <c r="N839" s="46">
        <f t="shared" si="120"/>
        <v>0</v>
      </c>
      <c r="O839" s="60">
        <v>1.157</v>
      </c>
      <c r="P839" s="47">
        <f>IF(O839&lt;Benchmarks!C$8,0,IF(O839&lt;Benchmarks!D$8,1,IF(O839&lt;Benchmarks!E$8,2,IF(O839&lt;Benchmarks!F$8,3,IF(O839&lt;Benchmarks!G$8,4,IF(O839&lt;Benchmarks!H$8,5,6))))))</f>
        <v>3</v>
      </c>
      <c r="Q839" s="62">
        <v>1</v>
      </c>
      <c r="R839" s="46">
        <f t="shared" si="121"/>
        <v>3</v>
      </c>
      <c r="S839" s="60">
        <v>0.41199999999999998</v>
      </c>
      <c r="T839" s="47">
        <f>IF(S839&lt;Benchmarks!C$7,0,IF(S839&lt;Benchmarks!D$7,1,IF(S839&lt;Benchmarks!E$7,2,IF(S839&lt;Benchmarks!F$7,3,IF(S839&lt;Benchmarks!G$7,4,IF(S839&lt;Benchmarks!H$7,5,6))))))</f>
        <v>3</v>
      </c>
      <c r="U839" s="62">
        <v>1</v>
      </c>
      <c r="V839" s="46">
        <f t="shared" si="122"/>
        <v>3</v>
      </c>
      <c r="W839" s="60">
        <v>3.327</v>
      </c>
      <c r="X839" s="44">
        <f>IF(W839&lt;Benchmarks!C$5,0,IF(W839&lt;Benchmarks!D$5,1,IF(W839&lt;Benchmarks!E$5,2,IF(W839&lt;Benchmarks!F$5,3,IF(W839&lt;Benchmarks!G$5,4,IF(W839&lt;Benchmarks!H$5,5,6))))))</f>
        <v>0</v>
      </c>
      <c r="Y839" s="62">
        <v>0.96715328469999995</v>
      </c>
      <c r="Z839" s="46">
        <f t="shared" si="123"/>
        <v>0</v>
      </c>
      <c r="AA839" s="60">
        <v>3.0819999999999999</v>
      </c>
      <c r="AB839" s="44">
        <f>IF(AA839&lt;Benchmarks!C$6,0,IF(AA839&lt;Benchmarks!D$6,1,IF(AA839&lt;Benchmarks!E$6,2,IF(AA839&lt;Benchmarks!F$6,3,IF(AA839&lt;Benchmarks!G$6,4,IF(AA839&lt;Benchmarks!H$6,5,6))))))</f>
        <v>0</v>
      </c>
      <c r="AC839" s="62">
        <v>0.9615384615</v>
      </c>
      <c r="AD839" s="46">
        <f t="shared" si="124"/>
        <v>0</v>
      </c>
      <c r="AE839" s="46">
        <f t="shared" si="125"/>
        <v>6</v>
      </c>
      <c r="AF839" s="58">
        <v>30</v>
      </c>
      <c r="AG839" s="48">
        <f t="shared" si="126"/>
        <v>0.2</v>
      </c>
      <c r="AH839" s="58">
        <v>31</v>
      </c>
      <c r="AI839" s="58">
        <v>0</v>
      </c>
      <c r="AJ839" s="58">
        <v>305</v>
      </c>
      <c r="AK839" s="58">
        <v>0</v>
      </c>
      <c r="AL839" s="62">
        <v>0.10163999999999999</v>
      </c>
      <c r="AM839" s="58">
        <v>0</v>
      </c>
      <c r="AN839" s="58">
        <v>34</v>
      </c>
      <c r="AO839" s="58">
        <v>0</v>
      </c>
      <c r="AP839" s="58">
        <v>296</v>
      </c>
      <c r="AQ839" s="58">
        <v>0</v>
      </c>
      <c r="AR839" s="62">
        <v>0.11486</v>
      </c>
      <c r="AS839" s="58">
        <v>0</v>
      </c>
      <c r="AT839" s="111"/>
      <c r="AU839" s="171"/>
      <c r="AV839" s="58">
        <v>0</v>
      </c>
      <c r="AW839" s="58">
        <v>0</v>
      </c>
      <c r="AX839" s="58">
        <v>0</v>
      </c>
      <c r="AY839" s="58">
        <v>11</v>
      </c>
      <c r="AZ839" s="58">
        <v>0</v>
      </c>
      <c r="BA839" s="58">
        <v>74</v>
      </c>
      <c r="BB839" s="58">
        <v>0</v>
      </c>
      <c r="BC839" s="62">
        <v>0.14865</v>
      </c>
      <c r="BD839" s="58">
        <v>0</v>
      </c>
      <c r="BE839" s="111"/>
      <c r="BF839" s="171"/>
      <c r="BG839" s="58">
        <v>0</v>
      </c>
      <c r="BH839" s="58">
        <v>0</v>
      </c>
      <c r="BI839" s="58">
        <v>0</v>
      </c>
      <c r="BJ839" s="58">
        <v>0</v>
      </c>
      <c r="BK839" s="61">
        <v>0</v>
      </c>
      <c r="BL839" s="61">
        <v>0</v>
      </c>
      <c r="BM839" s="61">
        <v>331</v>
      </c>
      <c r="BN839" s="64">
        <v>0</v>
      </c>
      <c r="BO839" s="63">
        <v>0</v>
      </c>
      <c r="BP839" s="58">
        <v>0</v>
      </c>
      <c r="BQ839" s="61">
        <v>0</v>
      </c>
      <c r="BR839" s="61">
        <v>0</v>
      </c>
      <c r="BS839" s="61">
        <v>327</v>
      </c>
      <c r="BT839" s="64">
        <v>0</v>
      </c>
      <c r="BU839" s="63">
        <v>0</v>
      </c>
      <c r="BV839" s="64">
        <v>0</v>
      </c>
      <c r="BW839" s="112"/>
      <c r="BX839" s="172"/>
      <c r="BY839" s="64">
        <v>6</v>
      </c>
      <c r="BZ839" s="64">
        <v>0</v>
      </c>
      <c r="CA839" s="64">
        <v>6</v>
      </c>
      <c r="CB839" s="65">
        <v>22</v>
      </c>
      <c r="CC839" s="61">
        <v>0</v>
      </c>
      <c r="CD839" s="61">
        <v>294</v>
      </c>
      <c r="CE839" s="64">
        <v>0</v>
      </c>
      <c r="CF839" s="63">
        <v>7.4829999999999994E-2</v>
      </c>
      <c r="CG839" s="58">
        <v>0</v>
      </c>
      <c r="CH839" s="58">
        <v>14</v>
      </c>
      <c r="CI839" s="58">
        <v>0</v>
      </c>
      <c r="CJ839" s="58">
        <v>294</v>
      </c>
      <c r="CK839" s="58">
        <v>0</v>
      </c>
      <c r="CL839" s="63">
        <v>4.7620000000000003E-2</v>
      </c>
      <c r="CM839" s="58">
        <v>0</v>
      </c>
      <c r="CN839" s="63">
        <v>0.86794258369999999</v>
      </c>
      <c r="CO839" s="58">
        <v>0</v>
      </c>
      <c r="CP839" s="58">
        <v>4</v>
      </c>
      <c r="CQ839" s="58">
        <v>5</v>
      </c>
      <c r="CR839" s="58">
        <v>5</v>
      </c>
      <c r="CS839" s="64">
        <v>11</v>
      </c>
      <c r="CT839" s="64">
        <v>17</v>
      </c>
      <c r="CU839" s="63">
        <v>0.64705882349999999</v>
      </c>
      <c r="CV839" s="62">
        <v>0.95562130180000004</v>
      </c>
      <c r="CW839" s="62">
        <v>0.64705882349999999</v>
      </c>
      <c r="CX839" s="46">
        <f t="shared" si="127"/>
        <v>5.25</v>
      </c>
      <c r="CY839" s="60">
        <v>0</v>
      </c>
      <c r="CZ839" s="60">
        <v>0</v>
      </c>
      <c r="DA839" s="46">
        <f t="shared" si="128"/>
        <v>12.94117647</v>
      </c>
      <c r="DB839" s="60">
        <v>0</v>
      </c>
      <c r="DC839" s="60">
        <v>0</v>
      </c>
      <c r="DD839" s="66">
        <v>0</v>
      </c>
      <c r="DE839" s="49">
        <f t="shared" si="129"/>
        <v>0.39332273448648652</v>
      </c>
    </row>
    <row r="840" spans="1:109" x14ac:dyDescent="0.45">
      <c r="A840" s="56" t="s">
        <v>4342</v>
      </c>
      <c r="B840" s="57" t="s">
        <v>4343</v>
      </c>
      <c r="C840" s="56" t="s">
        <v>4344</v>
      </c>
      <c r="D840" s="56" t="s">
        <v>4345</v>
      </c>
      <c r="E840" s="56" t="s">
        <v>4346</v>
      </c>
      <c r="F840" s="56" t="s">
        <v>3322</v>
      </c>
      <c r="G840" s="56" t="s">
        <v>3640</v>
      </c>
      <c r="H840" s="56" t="s">
        <v>142</v>
      </c>
      <c r="I840" s="58">
        <v>0</v>
      </c>
      <c r="J840" s="59">
        <v>59</v>
      </c>
      <c r="K840" s="60">
        <v>2.2200000000000002</v>
      </c>
      <c r="L840" s="47">
        <f>IF(K840&lt;Benchmarks!C$9,0,IF(K840&lt;Benchmarks!D$9,1,IF(K840&lt;Benchmarks!E$9,2,IF(K840&lt;Benchmarks!F$9,3,IF(K840&lt;Benchmarks!G$9,4,IF(K840&lt;Benchmarks!H$9,5,6))))))</f>
        <v>1</v>
      </c>
      <c r="M840" s="62">
        <v>0.94160583939999998</v>
      </c>
      <c r="N840" s="46">
        <f t="shared" si="120"/>
        <v>0.94160583939999998</v>
      </c>
      <c r="O840" s="60">
        <v>0.74399999999999999</v>
      </c>
      <c r="P840" s="47">
        <f>IF(O840&lt;Benchmarks!C$8,0,IF(O840&lt;Benchmarks!D$8,1,IF(O840&lt;Benchmarks!E$8,2,IF(O840&lt;Benchmarks!F$8,3,IF(O840&lt;Benchmarks!G$8,4,IF(O840&lt;Benchmarks!H$8,5,6))))))</f>
        <v>0</v>
      </c>
      <c r="Q840" s="62">
        <v>1</v>
      </c>
      <c r="R840" s="46">
        <f t="shared" si="121"/>
        <v>0</v>
      </c>
      <c r="S840" s="60">
        <v>0.56699999999999995</v>
      </c>
      <c r="T840" s="47">
        <f>IF(S840&lt;Benchmarks!C$7,0,IF(S840&lt;Benchmarks!D$7,1,IF(S840&lt;Benchmarks!E$7,2,IF(S840&lt;Benchmarks!F$7,3,IF(S840&lt;Benchmarks!G$7,4,IF(S840&lt;Benchmarks!H$7,5,6))))))</f>
        <v>5</v>
      </c>
      <c r="U840" s="62">
        <v>1</v>
      </c>
      <c r="V840" s="46">
        <f t="shared" si="122"/>
        <v>5</v>
      </c>
      <c r="W840" s="60">
        <v>3.5310000000000001</v>
      </c>
      <c r="X840" s="44">
        <f>IF(W840&lt;Benchmarks!C$5,0,IF(W840&lt;Benchmarks!D$5,1,IF(W840&lt;Benchmarks!E$5,2,IF(W840&lt;Benchmarks!F$5,3,IF(W840&lt;Benchmarks!G$5,4,IF(W840&lt;Benchmarks!H$5,5,6))))))</f>
        <v>0</v>
      </c>
      <c r="Y840" s="62">
        <v>1</v>
      </c>
      <c r="Z840" s="46">
        <f t="shared" si="123"/>
        <v>0</v>
      </c>
      <c r="AA840" s="60">
        <v>3.2120000000000002</v>
      </c>
      <c r="AB840" s="44">
        <f>IF(AA840&lt;Benchmarks!C$6,0,IF(AA840&lt;Benchmarks!D$6,1,IF(AA840&lt;Benchmarks!E$6,2,IF(AA840&lt;Benchmarks!F$6,3,IF(AA840&lt;Benchmarks!G$6,4,IF(AA840&lt;Benchmarks!H$6,5,6))))))</f>
        <v>0</v>
      </c>
      <c r="AC840" s="62">
        <v>1</v>
      </c>
      <c r="AD840" s="46">
        <f t="shared" si="124"/>
        <v>0</v>
      </c>
      <c r="AE840" s="46">
        <f t="shared" si="125"/>
        <v>5.9416058394000002</v>
      </c>
      <c r="AF840" s="58">
        <v>30</v>
      </c>
      <c r="AG840" s="48">
        <f t="shared" si="126"/>
        <v>0.19805352798</v>
      </c>
      <c r="AH840" s="171"/>
      <c r="AI840" s="58">
        <v>1</v>
      </c>
      <c r="AJ840" s="58">
        <v>148</v>
      </c>
      <c r="AK840" s="58">
        <v>0</v>
      </c>
      <c r="AL840" s="111"/>
      <c r="AM840" s="58">
        <v>1</v>
      </c>
      <c r="AN840" s="171"/>
      <c r="AO840" s="58">
        <v>1</v>
      </c>
      <c r="AP840" s="58">
        <v>151</v>
      </c>
      <c r="AQ840" s="58">
        <v>0</v>
      </c>
      <c r="AR840" s="111"/>
      <c r="AS840" s="58">
        <v>1</v>
      </c>
      <c r="AT840" s="62">
        <v>0.3992684299</v>
      </c>
      <c r="AU840" s="58">
        <v>0</v>
      </c>
      <c r="AV840" s="58">
        <v>4</v>
      </c>
      <c r="AW840" s="58">
        <v>3</v>
      </c>
      <c r="AX840" s="58">
        <v>4</v>
      </c>
      <c r="AY840" s="171"/>
      <c r="AZ840" s="58">
        <v>1</v>
      </c>
      <c r="BA840" s="58">
        <v>34</v>
      </c>
      <c r="BB840" s="58">
        <v>0</v>
      </c>
      <c r="BC840" s="111"/>
      <c r="BD840" s="58">
        <v>1</v>
      </c>
      <c r="BE840" s="62">
        <v>0.50337647720000001</v>
      </c>
      <c r="BF840" s="58">
        <v>0</v>
      </c>
      <c r="BG840" s="58">
        <v>4</v>
      </c>
      <c r="BH840" s="58">
        <v>5</v>
      </c>
      <c r="BI840" s="58">
        <v>5</v>
      </c>
      <c r="BJ840" s="58">
        <v>5</v>
      </c>
      <c r="BK840" s="175"/>
      <c r="BL840" s="61">
        <v>1</v>
      </c>
      <c r="BM840" s="61">
        <v>202</v>
      </c>
      <c r="BN840" s="64">
        <v>0</v>
      </c>
      <c r="BO840" s="112"/>
      <c r="BP840" s="58">
        <v>1</v>
      </c>
      <c r="BQ840" s="175"/>
      <c r="BR840" s="61">
        <v>1</v>
      </c>
      <c r="BS840" s="61">
        <v>179</v>
      </c>
      <c r="BT840" s="64">
        <v>0</v>
      </c>
      <c r="BU840" s="112"/>
      <c r="BV840" s="64">
        <v>1</v>
      </c>
      <c r="BW840" s="112"/>
      <c r="BX840" s="172"/>
      <c r="BY840" s="64">
        <v>0</v>
      </c>
      <c r="BZ840" s="64">
        <v>0</v>
      </c>
      <c r="CA840" s="64">
        <v>0</v>
      </c>
      <c r="CB840" s="177"/>
      <c r="CC840" s="61">
        <v>1</v>
      </c>
      <c r="CD840" s="61">
        <v>197</v>
      </c>
      <c r="CE840" s="64">
        <v>0</v>
      </c>
      <c r="CF840" s="112"/>
      <c r="CG840" s="58">
        <v>1</v>
      </c>
      <c r="CH840" s="171"/>
      <c r="CI840" s="58">
        <v>1</v>
      </c>
      <c r="CJ840" s="58">
        <v>178</v>
      </c>
      <c r="CK840" s="58">
        <v>0</v>
      </c>
      <c r="CL840" s="112"/>
      <c r="CM840" s="58">
        <v>1</v>
      </c>
      <c r="CN840" s="112"/>
      <c r="CO840" s="171"/>
      <c r="CP840" s="58">
        <v>5</v>
      </c>
      <c r="CQ840" s="58">
        <v>0</v>
      </c>
      <c r="CR840" s="58">
        <v>5</v>
      </c>
      <c r="CS840" s="64">
        <v>10</v>
      </c>
      <c r="CT840" s="64">
        <v>17</v>
      </c>
      <c r="CU840" s="63">
        <v>0.58823529409999997</v>
      </c>
      <c r="CV840" s="62">
        <v>1</v>
      </c>
      <c r="CW840" s="62">
        <v>0.58823529409999997</v>
      </c>
      <c r="CX840" s="46">
        <f t="shared" si="127"/>
        <v>5.1989051094750005</v>
      </c>
      <c r="CY840" s="60">
        <v>0</v>
      </c>
      <c r="CZ840" s="60">
        <v>0</v>
      </c>
      <c r="DA840" s="46">
        <f t="shared" si="128"/>
        <v>11.764705881999999</v>
      </c>
      <c r="DB840" s="60">
        <v>0</v>
      </c>
      <c r="DC840" s="60">
        <v>0</v>
      </c>
      <c r="DD840" s="66">
        <v>0</v>
      </c>
      <c r="DE840" s="49">
        <f t="shared" si="129"/>
        <v>0.36678077819405408</v>
      </c>
    </row>
    <row r="841" spans="1:109" x14ac:dyDescent="0.45">
      <c r="A841" s="56" t="s">
        <v>4347</v>
      </c>
      <c r="B841" s="57" t="s">
        <v>4348</v>
      </c>
      <c r="C841" s="56" t="s">
        <v>4349</v>
      </c>
      <c r="D841" s="56" t="s">
        <v>4350</v>
      </c>
      <c r="E841" s="56" t="s">
        <v>4351</v>
      </c>
      <c r="F841" s="56" t="s">
        <v>3322</v>
      </c>
      <c r="G841" s="56" t="s">
        <v>3640</v>
      </c>
      <c r="H841" s="56" t="s">
        <v>142</v>
      </c>
      <c r="I841" s="58">
        <v>0</v>
      </c>
      <c r="J841" s="59">
        <v>71</v>
      </c>
      <c r="K841" s="60">
        <v>1.9390000000000001</v>
      </c>
      <c r="L841" s="47">
        <f>IF(K841&lt;Benchmarks!C$9,0,IF(K841&lt;Benchmarks!D$9,1,IF(K841&lt;Benchmarks!E$9,2,IF(K841&lt;Benchmarks!F$9,3,IF(K841&lt;Benchmarks!G$9,4,IF(K841&lt;Benchmarks!H$9,5,6))))))</f>
        <v>0</v>
      </c>
      <c r="M841" s="62">
        <v>0.54744525550000001</v>
      </c>
      <c r="N841" s="46">
        <f t="shared" ref="N841:N904" si="130">L841*M841</f>
        <v>0</v>
      </c>
      <c r="O841" s="60">
        <v>0.82799999999999996</v>
      </c>
      <c r="P841" s="47">
        <f>IF(O841&lt;Benchmarks!C$8,0,IF(O841&lt;Benchmarks!D$8,1,IF(O841&lt;Benchmarks!E$8,2,IF(O841&lt;Benchmarks!F$8,3,IF(O841&lt;Benchmarks!G$8,4,IF(O841&lt;Benchmarks!H$8,5,6))))))</f>
        <v>0</v>
      </c>
      <c r="Q841" s="62">
        <v>1</v>
      </c>
      <c r="R841" s="46">
        <f t="shared" ref="R841:R904" si="131">P841*Q841</f>
        <v>0</v>
      </c>
      <c r="S841" s="60">
        <v>0.32600000000000001</v>
      </c>
      <c r="T841" s="47">
        <f>IF(S841&lt;Benchmarks!C$7,0,IF(S841&lt;Benchmarks!D$7,1,IF(S841&lt;Benchmarks!E$7,2,IF(S841&lt;Benchmarks!F$7,3,IF(S841&lt;Benchmarks!G$7,4,IF(S841&lt;Benchmarks!H$7,5,6))))))</f>
        <v>1</v>
      </c>
      <c r="U841" s="62">
        <v>1</v>
      </c>
      <c r="V841" s="46">
        <f t="shared" ref="V841:V904" si="132">T841*U841</f>
        <v>1</v>
      </c>
      <c r="W841" s="60">
        <v>3.093</v>
      </c>
      <c r="X841" s="44">
        <f>IF(W841&lt;Benchmarks!C$5,0,IF(W841&lt;Benchmarks!D$5,1,IF(W841&lt;Benchmarks!E$5,2,IF(W841&lt;Benchmarks!F$5,3,IF(W841&lt;Benchmarks!G$5,4,IF(W841&lt;Benchmarks!H$5,5,6))))))</f>
        <v>0</v>
      </c>
      <c r="Y841" s="62">
        <v>0.65328467150000002</v>
      </c>
      <c r="Z841" s="46">
        <f t="shared" ref="Z841:Z904" si="133">X841*Y841</f>
        <v>0</v>
      </c>
      <c r="AA841" s="60">
        <v>2.6829999999999998</v>
      </c>
      <c r="AB841" s="44">
        <f>IF(AA841&lt;Benchmarks!C$6,0,IF(AA841&lt;Benchmarks!D$6,1,IF(AA841&lt;Benchmarks!E$6,2,IF(AA841&lt;Benchmarks!F$6,3,IF(AA841&lt;Benchmarks!G$6,4,IF(AA841&lt;Benchmarks!H$6,5,6))))))</f>
        <v>0</v>
      </c>
      <c r="AC841" s="62">
        <v>0.2692307692</v>
      </c>
      <c r="AD841" s="46">
        <f t="shared" ref="AD841:AD904" si="134">AB841*AC841</f>
        <v>0</v>
      </c>
      <c r="AE841" s="46">
        <f t="shared" ref="AE841:AE904" si="135">AD841+Z841+V841+R841+N841</f>
        <v>1</v>
      </c>
      <c r="AF841" s="58">
        <v>30</v>
      </c>
      <c r="AG841" s="48">
        <f t="shared" ref="AG841:AG904" si="136">AE841/AF841</f>
        <v>3.3333333333333333E-2</v>
      </c>
      <c r="AH841" s="171"/>
      <c r="AI841" s="58">
        <v>1</v>
      </c>
      <c r="AJ841" s="58">
        <v>158</v>
      </c>
      <c r="AK841" s="58">
        <v>0</v>
      </c>
      <c r="AL841" s="111"/>
      <c r="AM841" s="58">
        <v>1</v>
      </c>
      <c r="AN841" s="58">
        <v>17</v>
      </c>
      <c r="AO841" s="58">
        <v>0</v>
      </c>
      <c r="AP841" s="58">
        <v>194</v>
      </c>
      <c r="AQ841" s="58">
        <v>0</v>
      </c>
      <c r="AR841" s="62">
        <v>8.763E-2</v>
      </c>
      <c r="AS841" s="58">
        <v>0</v>
      </c>
      <c r="AT841" s="111"/>
      <c r="AU841" s="171"/>
      <c r="AV841" s="58">
        <v>0</v>
      </c>
      <c r="AW841" s="58">
        <v>0</v>
      </c>
      <c r="AX841" s="58">
        <v>0</v>
      </c>
      <c r="AY841" s="171"/>
      <c r="AZ841" s="58">
        <v>1</v>
      </c>
      <c r="BA841" s="58">
        <v>49</v>
      </c>
      <c r="BB841" s="58">
        <v>0</v>
      </c>
      <c r="BC841" s="111"/>
      <c r="BD841" s="58">
        <v>1</v>
      </c>
      <c r="BE841" s="111"/>
      <c r="BF841" s="171"/>
      <c r="BG841" s="58">
        <v>0</v>
      </c>
      <c r="BH841" s="58">
        <v>0</v>
      </c>
      <c r="BI841" s="58">
        <v>0</v>
      </c>
      <c r="BJ841" s="58">
        <v>0</v>
      </c>
      <c r="BK841" s="175"/>
      <c r="BL841" s="61">
        <v>1</v>
      </c>
      <c r="BM841" s="61">
        <v>206</v>
      </c>
      <c r="BN841" s="64">
        <v>0</v>
      </c>
      <c r="BO841" s="112"/>
      <c r="BP841" s="58">
        <v>1</v>
      </c>
      <c r="BQ841" s="61">
        <v>18</v>
      </c>
      <c r="BR841" s="61">
        <v>0</v>
      </c>
      <c r="BS841" s="61">
        <v>223</v>
      </c>
      <c r="BT841" s="64">
        <v>0</v>
      </c>
      <c r="BU841" s="63">
        <v>8.072E-2</v>
      </c>
      <c r="BV841" s="64">
        <v>0</v>
      </c>
      <c r="BW841" s="112"/>
      <c r="BX841" s="172"/>
      <c r="BY841" s="64">
        <v>0</v>
      </c>
      <c r="BZ841" s="64">
        <v>0</v>
      </c>
      <c r="CA841" s="64">
        <v>0</v>
      </c>
      <c r="CB841" s="65">
        <v>11</v>
      </c>
      <c r="CC841" s="61">
        <v>0</v>
      </c>
      <c r="CD841" s="61">
        <v>88</v>
      </c>
      <c r="CE841" s="64">
        <v>0</v>
      </c>
      <c r="CF841" s="63">
        <v>0.125</v>
      </c>
      <c r="CG841" s="58">
        <v>0</v>
      </c>
      <c r="CH841" s="171"/>
      <c r="CI841" s="58">
        <v>1</v>
      </c>
      <c r="CJ841" s="58">
        <v>76</v>
      </c>
      <c r="CK841" s="58">
        <v>0</v>
      </c>
      <c r="CL841" s="112"/>
      <c r="CM841" s="58">
        <v>1</v>
      </c>
      <c r="CN841" s="112"/>
      <c r="CO841" s="58">
        <v>2</v>
      </c>
      <c r="CP841" s="58">
        <v>1</v>
      </c>
      <c r="CQ841" s="58">
        <v>2</v>
      </c>
      <c r="CR841" s="58">
        <v>2</v>
      </c>
      <c r="CS841" s="64">
        <v>2</v>
      </c>
      <c r="CT841" s="64">
        <v>17</v>
      </c>
      <c r="CU841" s="63">
        <v>0.1176470588</v>
      </c>
      <c r="CV841" s="62">
        <v>0.9608695652</v>
      </c>
      <c r="CW841" s="62">
        <v>0.1176470588</v>
      </c>
      <c r="CX841" s="46">
        <f t="shared" ref="CX841:CX904" si="137">IF(CZ841="",AG841*37.5,AG841*26.25)</f>
        <v>0.875</v>
      </c>
      <c r="CY841" s="60">
        <v>0</v>
      </c>
      <c r="CZ841" s="60">
        <v>0</v>
      </c>
      <c r="DA841" s="46">
        <f t="shared" ref="DA841:DA904" si="138">IF(CW841="","",CW841*20)</f>
        <v>2.3529411759999999</v>
      </c>
      <c r="DB841" s="60">
        <v>0</v>
      </c>
      <c r="DC841" s="60">
        <v>0</v>
      </c>
      <c r="DD841" s="66">
        <v>0</v>
      </c>
      <c r="DE841" s="49">
        <f t="shared" si="129"/>
        <v>6.9793322724324328E-2</v>
      </c>
    </row>
    <row r="842" spans="1:109" x14ac:dyDescent="0.45">
      <c r="A842" s="56" t="s">
        <v>4352</v>
      </c>
      <c r="B842" s="57" t="s">
        <v>4353</v>
      </c>
      <c r="C842" s="56" t="s">
        <v>4354</v>
      </c>
      <c r="D842" s="56" t="s">
        <v>4355</v>
      </c>
      <c r="E842" s="56" t="s">
        <v>4356</v>
      </c>
      <c r="F842" s="56" t="s">
        <v>3322</v>
      </c>
      <c r="G842" s="56" t="s">
        <v>3640</v>
      </c>
      <c r="H842" s="56" t="s">
        <v>142</v>
      </c>
      <c r="I842" s="58">
        <v>0</v>
      </c>
      <c r="J842" s="59">
        <v>59</v>
      </c>
      <c r="K842" s="60">
        <v>2.8029999999999999</v>
      </c>
      <c r="L842" s="47">
        <f>IF(K842&lt;Benchmarks!C$9,0,IF(K842&lt;Benchmarks!D$9,1,IF(K842&lt;Benchmarks!E$9,2,IF(K842&lt;Benchmarks!F$9,3,IF(K842&lt;Benchmarks!G$9,4,IF(K842&lt;Benchmarks!H$9,5,6))))))</f>
        <v>5</v>
      </c>
      <c r="M842" s="62">
        <v>0.94525547450000003</v>
      </c>
      <c r="N842" s="46">
        <f t="shared" si="130"/>
        <v>4.7262773725000002</v>
      </c>
      <c r="O842" s="60">
        <v>1.47</v>
      </c>
      <c r="P842" s="47">
        <f>IF(O842&lt;Benchmarks!C$8,0,IF(O842&lt;Benchmarks!D$8,1,IF(O842&lt;Benchmarks!E$8,2,IF(O842&lt;Benchmarks!F$8,3,IF(O842&lt;Benchmarks!G$8,4,IF(O842&lt;Benchmarks!H$8,5,6))))))</f>
        <v>6</v>
      </c>
      <c r="Q842" s="62">
        <v>1</v>
      </c>
      <c r="R842" s="46">
        <f t="shared" si="131"/>
        <v>6</v>
      </c>
      <c r="S842" s="60">
        <v>0.23</v>
      </c>
      <c r="T842" s="47">
        <f>IF(S842&lt;Benchmarks!C$7,0,IF(S842&lt;Benchmarks!D$7,1,IF(S842&lt;Benchmarks!E$7,2,IF(S842&lt;Benchmarks!F$7,3,IF(S842&lt;Benchmarks!G$7,4,IF(S842&lt;Benchmarks!H$7,5,6))))))</f>
        <v>0</v>
      </c>
      <c r="U842" s="62">
        <v>1</v>
      </c>
      <c r="V842" s="46">
        <f t="shared" si="132"/>
        <v>0</v>
      </c>
      <c r="W842" s="60">
        <v>4.5030000000000001</v>
      </c>
      <c r="X842" s="44">
        <f>IF(W842&lt;Benchmarks!C$5,0,IF(W842&lt;Benchmarks!D$5,1,IF(W842&lt;Benchmarks!E$5,2,IF(W842&lt;Benchmarks!F$5,3,IF(W842&lt;Benchmarks!G$5,4,IF(W842&lt;Benchmarks!H$5,5,6))))))</f>
        <v>5</v>
      </c>
      <c r="Y842" s="62">
        <v>0.98540145990000005</v>
      </c>
      <c r="Z842" s="46">
        <f t="shared" si="133"/>
        <v>4.9270072995000005</v>
      </c>
      <c r="AA842" s="60">
        <v>4.0880000000000001</v>
      </c>
      <c r="AB842" s="44">
        <f>IF(AA842&lt;Benchmarks!C$6,0,IF(AA842&lt;Benchmarks!D$6,1,IF(AA842&lt;Benchmarks!E$6,2,IF(AA842&lt;Benchmarks!F$6,3,IF(AA842&lt;Benchmarks!G$6,4,IF(AA842&lt;Benchmarks!H$6,5,6))))))</f>
        <v>5</v>
      </c>
      <c r="AC842" s="62">
        <v>0.94871794870000004</v>
      </c>
      <c r="AD842" s="46">
        <f t="shared" si="134"/>
        <v>4.7435897435000003</v>
      </c>
      <c r="AE842" s="46">
        <f t="shared" si="135"/>
        <v>20.396874415500001</v>
      </c>
      <c r="AF842" s="58">
        <v>30</v>
      </c>
      <c r="AG842" s="48">
        <f t="shared" si="136"/>
        <v>0.67989581385000009</v>
      </c>
      <c r="AH842" s="58">
        <v>13</v>
      </c>
      <c r="AI842" s="58">
        <v>0</v>
      </c>
      <c r="AJ842" s="58">
        <v>187</v>
      </c>
      <c r="AK842" s="58">
        <v>0</v>
      </c>
      <c r="AL842" s="62">
        <v>6.9519999999999998E-2</v>
      </c>
      <c r="AM842" s="58">
        <v>0</v>
      </c>
      <c r="AN842" s="58">
        <v>14</v>
      </c>
      <c r="AO842" s="58">
        <v>0</v>
      </c>
      <c r="AP842" s="58">
        <v>185</v>
      </c>
      <c r="AQ842" s="58">
        <v>0</v>
      </c>
      <c r="AR842" s="62">
        <v>7.5679999999999997E-2</v>
      </c>
      <c r="AS842" s="58">
        <v>0</v>
      </c>
      <c r="AT842" s="111"/>
      <c r="AU842" s="171"/>
      <c r="AV842" s="58">
        <v>0</v>
      </c>
      <c r="AW842" s="58">
        <v>0</v>
      </c>
      <c r="AX842" s="58">
        <v>0</v>
      </c>
      <c r="AY842" s="171"/>
      <c r="AZ842" s="58">
        <v>1</v>
      </c>
      <c r="BA842" s="58">
        <v>46</v>
      </c>
      <c r="BB842" s="58">
        <v>0</v>
      </c>
      <c r="BC842" s="111"/>
      <c r="BD842" s="58">
        <v>1</v>
      </c>
      <c r="BE842" s="111"/>
      <c r="BF842" s="171"/>
      <c r="BG842" s="58">
        <v>0</v>
      </c>
      <c r="BH842" s="58">
        <v>0</v>
      </c>
      <c r="BI842" s="58">
        <v>0</v>
      </c>
      <c r="BJ842" s="58">
        <v>0</v>
      </c>
      <c r="BK842" s="175"/>
      <c r="BL842" s="61">
        <v>1</v>
      </c>
      <c r="BM842" s="61">
        <v>219</v>
      </c>
      <c r="BN842" s="64">
        <v>0</v>
      </c>
      <c r="BO842" s="112"/>
      <c r="BP842" s="58">
        <v>1</v>
      </c>
      <c r="BQ842" s="175"/>
      <c r="BR842" s="61">
        <v>1</v>
      </c>
      <c r="BS842" s="61">
        <v>215</v>
      </c>
      <c r="BT842" s="64">
        <v>0</v>
      </c>
      <c r="BU842" s="112"/>
      <c r="BV842" s="64">
        <v>1</v>
      </c>
      <c r="BW842" s="112"/>
      <c r="BX842" s="172"/>
      <c r="BY842" s="64">
        <v>2</v>
      </c>
      <c r="BZ842" s="64">
        <v>0</v>
      </c>
      <c r="CA842" s="64">
        <v>2</v>
      </c>
      <c r="CB842" s="177"/>
      <c r="CC842" s="61">
        <v>1</v>
      </c>
      <c r="CD842" s="61">
        <v>105</v>
      </c>
      <c r="CE842" s="64">
        <v>0</v>
      </c>
      <c r="CF842" s="112"/>
      <c r="CG842" s="58">
        <v>1</v>
      </c>
      <c r="CH842" s="58">
        <v>16</v>
      </c>
      <c r="CI842" s="58">
        <v>0</v>
      </c>
      <c r="CJ842" s="58">
        <v>137</v>
      </c>
      <c r="CK842" s="58">
        <v>0</v>
      </c>
      <c r="CL842" s="63">
        <v>0.11679</v>
      </c>
      <c r="CM842" s="58">
        <v>0</v>
      </c>
      <c r="CN842" s="112"/>
      <c r="CO842" s="171"/>
      <c r="CP842" s="58">
        <v>1</v>
      </c>
      <c r="CQ842" s="58">
        <v>0</v>
      </c>
      <c r="CR842" s="58">
        <v>1</v>
      </c>
      <c r="CS842" s="64">
        <v>3</v>
      </c>
      <c r="CT842" s="64">
        <v>17</v>
      </c>
      <c r="CU842" s="63">
        <v>0.1764705882</v>
      </c>
      <c r="CV842" s="62">
        <v>0.98598130839999998</v>
      </c>
      <c r="CW842" s="62">
        <v>0.1764705882</v>
      </c>
      <c r="CX842" s="46">
        <f t="shared" si="137"/>
        <v>17.847265113562504</v>
      </c>
      <c r="CY842" s="60">
        <v>0</v>
      </c>
      <c r="CZ842" s="60">
        <v>0</v>
      </c>
      <c r="DA842" s="46">
        <f t="shared" si="138"/>
        <v>3.5294117639999998</v>
      </c>
      <c r="DB842" s="60">
        <v>0</v>
      </c>
      <c r="DC842" s="60">
        <v>0</v>
      </c>
      <c r="DD842" s="66">
        <v>0</v>
      </c>
      <c r="DE842" s="49">
        <f t="shared" ref="DE842:DE905" si="139">IF(DA842="",SUM(CX842,CZ842,CY842,CZ842,DA842,DB842,DC842,DD842)/26.25,SUM(CX842,CZ842,CY842,CZ842,DA842,DB842,DC842,DD842)/46.25)</f>
        <v>0.4621984189743244</v>
      </c>
    </row>
    <row r="843" spans="1:109" x14ac:dyDescent="0.45">
      <c r="A843" s="56" t="s">
        <v>4357</v>
      </c>
      <c r="B843" s="57" t="s">
        <v>4358</v>
      </c>
      <c r="C843" s="56" t="s">
        <v>4359</v>
      </c>
      <c r="D843" s="56" t="s">
        <v>4360</v>
      </c>
      <c r="E843" s="56" t="s">
        <v>4361</v>
      </c>
      <c r="F843" s="56" t="s">
        <v>3322</v>
      </c>
      <c r="G843" s="56" t="s">
        <v>3640</v>
      </c>
      <c r="H843" s="56" t="s">
        <v>142</v>
      </c>
      <c r="I843" s="58">
        <v>0</v>
      </c>
      <c r="J843" s="59">
        <v>99</v>
      </c>
      <c r="K843" s="60">
        <v>2.33</v>
      </c>
      <c r="L843" s="47">
        <f>IF(K843&lt;Benchmarks!C$9,0,IF(K843&lt;Benchmarks!D$9,1,IF(K843&lt;Benchmarks!E$9,2,IF(K843&lt;Benchmarks!F$9,3,IF(K843&lt;Benchmarks!G$9,4,IF(K843&lt;Benchmarks!H$9,5,6))))))</f>
        <v>2</v>
      </c>
      <c r="M843" s="62">
        <v>0.75547445260000001</v>
      </c>
      <c r="N843" s="46">
        <f t="shared" si="130"/>
        <v>1.5109489052</v>
      </c>
      <c r="O843" s="60">
        <v>1.0880000000000001</v>
      </c>
      <c r="P843" s="47">
        <f>IF(O843&lt;Benchmarks!C$8,0,IF(O843&lt;Benchmarks!D$8,1,IF(O843&lt;Benchmarks!E$8,2,IF(O843&lt;Benchmarks!F$8,3,IF(O843&lt;Benchmarks!G$8,4,IF(O843&lt;Benchmarks!H$8,5,6))))))</f>
        <v>2</v>
      </c>
      <c r="Q843" s="62">
        <v>1</v>
      </c>
      <c r="R843" s="46">
        <f t="shared" si="131"/>
        <v>2</v>
      </c>
      <c r="S843" s="60">
        <v>0.30599999999999999</v>
      </c>
      <c r="T843" s="47">
        <f>IF(S843&lt;Benchmarks!C$7,0,IF(S843&lt;Benchmarks!D$7,1,IF(S843&lt;Benchmarks!E$7,2,IF(S843&lt;Benchmarks!F$7,3,IF(S843&lt;Benchmarks!G$7,4,IF(S843&lt;Benchmarks!H$7,5,6))))))</f>
        <v>0</v>
      </c>
      <c r="U843" s="62">
        <v>1</v>
      </c>
      <c r="V843" s="46">
        <f t="shared" si="132"/>
        <v>0</v>
      </c>
      <c r="W843" s="60">
        <v>3.7240000000000002</v>
      </c>
      <c r="X843" s="44">
        <f>IF(W843&lt;Benchmarks!C$5,0,IF(W843&lt;Benchmarks!D$5,1,IF(W843&lt;Benchmarks!E$5,2,IF(W843&lt;Benchmarks!F$5,3,IF(W843&lt;Benchmarks!G$5,4,IF(W843&lt;Benchmarks!H$5,5,6))))))</f>
        <v>1</v>
      </c>
      <c r="Y843" s="62">
        <v>0.77737226280000005</v>
      </c>
      <c r="Z843" s="46">
        <f t="shared" si="133"/>
        <v>0.77737226280000005</v>
      </c>
      <c r="AA843" s="60">
        <v>3.286</v>
      </c>
      <c r="AB843" s="44">
        <f>IF(AA843&lt;Benchmarks!C$6,0,IF(AA843&lt;Benchmarks!D$6,1,IF(AA843&lt;Benchmarks!E$6,2,IF(AA843&lt;Benchmarks!F$6,3,IF(AA843&lt;Benchmarks!G$6,4,IF(AA843&lt;Benchmarks!H$6,5,6))))))</f>
        <v>0</v>
      </c>
      <c r="AC843" s="62">
        <v>0.4615384615</v>
      </c>
      <c r="AD843" s="46">
        <f t="shared" si="134"/>
        <v>0</v>
      </c>
      <c r="AE843" s="46">
        <f t="shared" si="135"/>
        <v>4.2883211680000004</v>
      </c>
      <c r="AF843" s="58">
        <v>30</v>
      </c>
      <c r="AG843" s="48">
        <f t="shared" si="136"/>
        <v>0.14294403893333335</v>
      </c>
      <c r="AH843" s="58">
        <v>12</v>
      </c>
      <c r="AI843" s="58">
        <v>0</v>
      </c>
      <c r="AJ843" s="58">
        <v>200</v>
      </c>
      <c r="AK843" s="58">
        <v>0</v>
      </c>
      <c r="AL843" s="62">
        <v>0.06</v>
      </c>
      <c r="AM843" s="58">
        <v>0</v>
      </c>
      <c r="AN843" s="58">
        <v>21</v>
      </c>
      <c r="AO843" s="58">
        <v>0</v>
      </c>
      <c r="AP843" s="58">
        <v>238</v>
      </c>
      <c r="AQ843" s="58">
        <v>0</v>
      </c>
      <c r="AR843" s="62">
        <v>8.8239999999999999E-2</v>
      </c>
      <c r="AS843" s="58">
        <v>0</v>
      </c>
      <c r="AT843" s="111"/>
      <c r="AU843" s="171"/>
      <c r="AV843" s="58">
        <v>0</v>
      </c>
      <c r="AW843" s="58">
        <v>0</v>
      </c>
      <c r="AX843" s="58">
        <v>0</v>
      </c>
      <c r="AY843" s="171"/>
      <c r="AZ843" s="58">
        <v>1</v>
      </c>
      <c r="BA843" s="58">
        <v>60</v>
      </c>
      <c r="BB843" s="58">
        <v>0</v>
      </c>
      <c r="BC843" s="111"/>
      <c r="BD843" s="58">
        <v>1</v>
      </c>
      <c r="BE843" s="111"/>
      <c r="BF843" s="58">
        <v>2</v>
      </c>
      <c r="BG843" s="58">
        <v>4</v>
      </c>
      <c r="BH843" s="58">
        <v>5</v>
      </c>
      <c r="BI843" s="58">
        <v>5</v>
      </c>
      <c r="BJ843" s="58">
        <v>5</v>
      </c>
      <c r="BK843" s="175"/>
      <c r="BL843" s="61">
        <v>1</v>
      </c>
      <c r="BM843" s="61">
        <v>224</v>
      </c>
      <c r="BN843" s="64">
        <v>0</v>
      </c>
      <c r="BO843" s="112"/>
      <c r="BP843" s="58">
        <v>1</v>
      </c>
      <c r="BQ843" s="175"/>
      <c r="BR843" s="61">
        <v>1</v>
      </c>
      <c r="BS843" s="61">
        <v>276</v>
      </c>
      <c r="BT843" s="64">
        <v>0</v>
      </c>
      <c r="BU843" s="112"/>
      <c r="BV843" s="64">
        <v>1</v>
      </c>
      <c r="BW843" s="63">
        <v>0.18850317280000001</v>
      </c>
      <c r="BX843" s="64">
        <v>0</v>
      </c>
      <c r="BY843" s="64">
        <v>1</v>
      </c>
      <c r="BZ843" s="64">
        <v>1</v>
      </c>
      <c r="CA843" s="64">
        <v>1</v>
      </c>
      <c r="CB843" s="65">
        <v>22</v>
      </c>
      <c r="CC843" s="61">
        <v>0</v>
      </c>
      <c r="CD843" s="61">
        <v>184</v>
      </c>
      <c r="CE843" s="64">
        <v>0</v>
      </c>
      <c r="CF843" s="63">
        <v>0.11957</v>
      </c>
      <c r="CG843" s="58">
        <v>0</v>
      </c>
      <c r="CH843" s="58">
        <v>23</v>
      </c>
      <c r="CI843" s="58">
        <v>0</v>
      </c>
      <c r="CJ843" s="58">
        <v>224</v>
      </c>
      <c r="CK843" s="58">
        <v>0</v>
      </c>
      <c r="CL843" s="63">
        <v>0.10267999999999999</v>
      </c>
      <c r="CM843" s="58">
        <v>0</v>
      </c>
      <c r="CN843" s="63">
        <v>0.22197397820000001</v>
      </c>
      <c r="CO843" s="58">
        <v>0</v>
      </c>
      <c r="CP843" s="58">
        <v>2</v>
      </c>
      <c r="CQ843" s="58">
        <v>2</v>
      </c>
      <c r="CR843" s="58">
        <v>2</v>
      </c>
      <c r="CS843" s="64">
        <v>8</v>
      </c>
      <c r="CT843" s="64">
        <v>17</v>
      </c>
      <c r="CU843" s="63">
        <v>0.47058823529999999</v>
      </c>
      <c r="CV843" s="62">
        <v>0.97472924189999999</v>
      </c>
      <c r="CW843" s="62">
        <v>0.47058823529999999</v>
      </c>
      <c r="CX843" s="46">
        <f t="shared" si="137"/>
        <v>3.7522810220000005</v>
      </c>
      <c r="CY843" s="60">
        <v>0</v>
      </c>
      <c r="CZ843" s="60">
        <v>0</v>
      </c>
      <c r="DA843" s="46">
        <f t="shared" si="138"/>
        <v>9.4117647059999996</v>
      </c>
      <c r="DB843" s="60">
        <v>0</v>
      </c>
      <c r="DC843" s="60">
        <v>0</v>
      </c>
      <c r="DD843" s="66">
        <v>0</v>
      </c>
      <c r="DE843" s="49">
        <f t="shared" si="139"/>
        <v>0.28462801574054053</v>
      </c>
    </row>
    <row r="844" spans="1:109" x14ac:dyDescent="0.45">
      <c r="A844" s="56" t="s">
        <v>4362</v>
      </c>
      <c r="B844" s="57" t="s">
        <v>4363</v>
      </c>
      <c r="C844" s="56" t="s">
        <v>4364</v>
      </c>
      <c r="D844" s="56" t="s">
        <v>4365</v>
      </c>
      <c r="E844" s="56" t="s">
        <v>4366</v>
      </c>
      <c r="F844" s="56" t="s">
        <v>3322</v>
      </c>
      <c r="G844" s="56" t="s">
        <v>3640</v>
      </c>
      <c r="H844" s="56" t="s">
        <v>142</v>
      </c>
      <c r="I844" s="58">
        <v>0</v>
      </c>
      <c r="J844" s="59">
        <v>96</v>
      </c>
      <c r="K844" s="60">
        <v>2.129</v>
      </c>
      <c r="L844" s="47">
        <f>IF(K844&lt;Benchmarks!C$9,0,IF(K844&lt;Benchmarks!D$9,1,IF(K844&lt;Benchmarks!E$9,2,IF(K844&lt;Benchmarks!F$9,3,IF(K844&lt;Benchmarks!G$9,4,IF(K844&lt;Benchmarks!H$9,5,6))))))</f>
        <v>0</v>
      </c>
      <c r="M844" s="62">
        <v>0.86131386860000003</v>
      </c>
      <c r="N844" s="46">
        <f t="shared" si="130"/>
        <v>0</v>
      </c>
      <c r="O844" s="60">
        <v>1.0429999999999999</v>
      </c>
      <c r="P844" s="47">
        <f>IF(O844&lt;Benchmarks!C$8,0,IF(O844&lt;Benchmarks!D$8,1,IF(O844&lt;Benchmarks!E$8,2,IF(O844&lt;Benchmarks!F$8,3,IF(O844&lt;Benchmarks!G$8,4,IF(O844&lt;Benchmarks!H$8,5,6))))))</f>
        <v>2</v>
      </c>
      <c r="Q844" s="62">
        <v>1</v>
      </c>
      <c r="R844" s="46">
        <f t="shared" si="131"/>
        <v>2</v>
      </c>
      <c r="S844" s="60">
        <v>0.33200000000000002</v>
      </c>
      <c r="T844" s="47">
        <f>IF(S844&lt;Benchmarks!C$7,0,IF(S844&lt;Benchmarks!D$7,1,IF(S844&lt;Benchmarks!E$7,2,IF(S844&lt;Benchmarks!F$7,3,IF(S844&lt;Benchmarks!G$7,4,IF(S844&lt;Benchmarks!H$7,5,6))))))</f>
        <v>1</v>
      </c>
      <c r="U844" s="62">
        <v>1</v>
      </c>
      <c r="V844" s="46">
        <f t="shared" si="132"/>
        <v>1</v>
      </c>
      <c r="W844" s="60">
        <v>3.504</v>
      </c>
      <c r="X844" s="44">
        <f>IF(W844&lt;Benchmarks!C$5,0,IF(W844&lt;Benchmarks!D$5,1,IF(W844&lt;Benchmarks!E$5,2,IF(W844&lt;Benchmarks!F$5,3,IF(W844&lt;Benchmarks!G$5,4,IF(W844&lt;Benchmarks!H$5,5,6))))))</f>
        <v>0</v>
      </c>
      <c r="Y844" s="62">
        <v>1</v>
      </c>
      <c r="Z844" s="46">
        <f t="shared" si="133"/>
        <v>0</v>
      </c>
      <c r="AA844" s="60">
        <v>3.234</v>
      </c>
      <c r="AB844" s="44">
        <f>IF(AA844&lt;Benchmarks!C$6,0,IF(AA844&lt;Benchmarks!D$6,1,IF(AA844&lt;Benchmarks!E$6,2,IF(AA844&lt;Benchmarks!F$6,3,IF(AA844&lt;Benchmarks!G$6,4,IF(AA844&lt;Benchmarks!H$6,5,6))))))</f>
        <v>0</v>
      </c>
      <c r="AC844" s="62">
        <v>1</v>
      </c>
      <c r="AD844" s="46">
        <f t="shared" si="134"/>
        <v>0</v>
      </c>
      <c r="AE844" s="46">
        <f t="shared" si="135"/>
        <v>3</v>
      </c>
      <c r="AF844" s="58">
        <v>30</v>
      </c>
      <c r="AG844" s="48">
        <f t="shared" si="136"/>
        <v>0.1</v>
      </c>
      <c r="AH844" s="171"/>
      <c r="AI844" s="58">
        <v>1</v>
      </c>
      <c r="AJ844" s="58">
        <v>202</v>
      </c>
      <c r="AK844" s="58">
        <v>0</v>
      </c>
      <c r="AL844" s="111"/>
      <c r="AM844" s="58">
        <v>1</v>
      </c>
      <c r="AN844" s="171"/>
      <c r="AO844" s="58">
        <v>1</v>
      </c>
      <c r="AP844" s="58">
        <v>256</v>
      </c>
      <c r="AQ844" s="58">
        <v>0</v>
      </c>
      <c r="AR844" s="111"/>
      <c r="AS844" s="58">
        <v>1</v>
      </c>
      <c r="AT844" s="111"/>
      <c r="AU844" s="171"/>
      <c r="AV844" s="58">
        <v>4</v>
      </c>
      <c r="AW844" s="58">
        <v>0</v>
      </c>
      <c r="AX844" s="58">
        <v>4</v>
      </c>
      <c r="AY844" s="171"/>
      <c r="AZ844" s="58">
        <v>1</v>
      </c>
      <c r="BA844" s="58">
        <v>69</v>
      </c>
      <c r="BB844" s="58">
        <v>0</v>
      </c>
      <c r="BC844" s="111"/>
      <c r="BD844" s="58">
        <v>1</v>
      </c>
      <c r="BE844" s="62">
        <v>0.78983833719999996</v>
      </c>
      <c r="BF844" s="58">
        <v>0</v>
      </c>
      <c r="BG844" s="58">
        <v>5</v>
      </c>
      <c r="BH844" s="58">
        <v>6</v>
      </c>
      <c r="BI844" s="58">
        <v>6</v>
      </c>
      <c r="BJ844" s="58">
        <v>6</v>
      </c>
      <c r="BK844" s="175"/>
      <c r="BL844" s="61">
        <v>1</v>
      </c>
      <c r="BM844" s="61">
        <v>273</v>
      </c>
      <c r="BN844" s="64">
        <v>0</v>
      </c>
      <c r="BO844" s="112"/>
      <c r="BP844" s="58">
        <v>1</v>
      </c>
      <c r="BQ844" s="175"/>
      <c r="BR844" s="61">
        <v>1</v>
      </c>
      <c r="BS844" s="61">
        <v>287</v>
      </c>
      <c r="BT844" s="64">
        <v>0</v>
      </c>
      <c r="BU844" s="112"/>
      <c r="BV844" s="64">
        <v>1</v>
      </c>
      <c r="BW844" s="63">
        <v>4.8464163800000001E-2</v>
      </c>
      <c r="BX844" s="64">
        <v>0</v>
      </c>
      <c r="BY844" s="64">
        <v>2</v>
      </c>
      <c r="BZ844" s="64">
        <v>0</v>
      </c>
      <c r="CA844" s="64">
        <v>2</v>
      </c>
      <c r="CB844" s="65">
        <v>19</v>
      </c>
      <c r="CC844" s="61">
        <v>0</v>
      </c>
      <c r="CD844" s="61">
        <v>189</v>
      </c>
      <c r="CE844" s="64">
        <v>0</v>
      </c>
      <c r="CF844" s="63">
        <v>0.10052999999999999</v>
      </c>
      <c r="CG844" s="58">
        <v>0</v>
      </c>
      <c r="CH844" s="58">
        <v>12</v>
      </c>
      <c r="CI844" s="58">
        <v>0</v>
      </c>
      <c r="CJ844" s="58">
        <v>224</v>
      </c>
      <c r="CK844" s="58">
        <v>0</v>
      </c>
      <c r="CL844" s="63">
        <v>5.357E-2</v>
      </c>
      <c r="CM844" s="58">
        <v>0</v>
      </c>
      <c r="CN844" s="63">
        <v>0.82313759860000002</v>
      </c>
      <c r="CO844" s="58">
        <v>0</v>
      </c>
      <c r="CP844" s="58">
        <v>4</v>
      </c>
      <c r="CQ844" s="58">
        <v>5</v>
      </c>
      <c r="CR844" s="58">
        <v>5</v>
      </c>
      <c r="CS844" s="64">
        <v>13</v>
      </c>
      <c r="CT844" s="64">
        <v>17</v>
      </c>
      <c r="CU844" s="63">
        <v>0.76470588240000004</v>
      </c>
      <c r="CV844" s="62">
        <v>0.97610921500000003</v>
      </c>
      <c r="CW844" s="62">
        <v>0.76470588240000004</v>
      </c>
      <c r="CX844" s="46">
        <f t="shared" si="137"/>
        <v>2.625</v>
      </c>
      <c r="CY844" s="60">
        <v>0</v>
      </c>
      <c r="CZ844" s="60">
        <v>0</v>
      </c>
      <c r="DA844" s="46">
        <f t="shared" si="138"/>
        <v>15.294117648</v>
      </c>
      <c r="DB844" s="60">
        <v>0</v>
      </c>
      <c r="DC844" s="60">
        <v>0</v>
      </c>
      <c r="DD844" s="66">
        <v>0</v>
      </c>
      <c r="DE844" s="49">
        <f t="shared" si="139"/>
        <v>0.3874403815783784</v>
      </c>
    </row>
    <row r="845" spans="1:109" x14ac:dyDescent="0.45">
      <c r="A845" s="56" t="s">
        <v>4367</v>
      </c>
      <c r="B845" s="57" t="s">
        <v>4368</v>
      </c>
      <c r="C845" s="56" t="s">
        <v>4369</v>
      </c>
      <c r="D845" s="56" t="s">
        <v>4370</v>
      </c>
      <c r="E845" s="56" t="s">
        <v>4371</v>
      </c>
      <c r="F845" s="56" t="s">
        <v>3322</v>
      </c>
      <c r="G845" s="56" t="s">
        <v>3640</v>
      </c>
      <c r="H845" s="56" t="s">
        <v>142</v>
      </c>
      <c r="I845" s="58">
        <v>0</v>
      </c>
      <c r="J845" s="59">
        <v>99</v>
      </c>
      <c r="K845" s="60">
        <v>2.5550000000000002</v>
      </c>
      <c r="L845" s="47">
        <f>IF(K845&lt;Benchmarks!C$9,0,IF(K845&lt;Benchmarks!D$9,1,IF(K845&lt;Benchmarks!E$9,2,IF(K845&lt;Benchmarks!F$9,3,IF(K845&lt;Benchmarks!G$9,4,IF(K845&lt;Benchmarks!H$9,5,6))))))</f>
        <v>4</v>
      </c>
      <c r="M845" s="62">
        <v>0.92335766419999998</v>
      </c>
      <c r="N845" s="46">
        <f t="shared" si="130"/>
        <v>3.6934306567999999</v>
      </c>
      <c r="O845" s="60">
        <v>1.069</v>
      </c>
      <c r="P845" s="47">
        <f>IF(O845&lt;Benchmarks!C$8,0,IF(O845&lt;Benchmarks!D$8,1,IF(O845&lt;Benchmarks!E$8,2,IF(O845&lt;Benchmarks!F$8,3,IF(O845&lt;Benchmarks!G$8,4,IF(O845&lt;Benchmarks!H$8,5,6))))))</f>
        <v>2</v>
      </c>
      <c r="Q845" s="62">
        <v>1</v>
      </c>
      <c r="R845" s="46">
        <f t="shared" si="131"/>
        <v>2</v>
      </c>
      <c r="S845" s="60">
        <v>0.39500000000000002</v>
      </c>
      <c r="T845" s="47">
        <f>IF(S845&lt;Benchmarks!C$7,0,IF(S845&lt;Benchmarks!D$7,1,IF(S845&lt;Benchmarks!E$7,2,IF(S845&lt;Benchmarks!F$7,3,IF(S845&lt;Benchmarks!G$7,4,IF(S845&lt;Benchmarks!H$7,5,6))))))</f>
        <v>2</v>
      </c>
      <c r="U845" s="62">
        <v>1</v>
      </c>
      <c r="V845" s="46">
        <f t="shared" si="132"/>
        <v>2</v>
      </c>
      <c r="W845" s="60">
        <v>4.0190000000000001</v>
      </c>
      <c r="X845" s="44">
        <f>IF(W845&lt;Benchmarks!C$5,0,IF(W845&lt;Benchmarks!D$5,1,IF(W845&lt;Benchmarks!E$5,2,IF(W845&lt;Benchmarks!F$5,3,IF(W845&lt;Benchmarks!G$5,4,IF(W845&lt;Benchmarks!H$5,5,6))))))</f>
        <v>3</v>
      </c>
      <c r="Y845" s="62">
        <v>0.95620437960000004</v>
      </c>
      <c r="Z845" s="46">
        <f t="shared" si="133"/>
        <v>2.8686131388000002</v>
      </c>
      <c r="AA845" s="60">
        <v>3.617</v>
      </c>
      <c r="AB845" s="44">
        <f>IF(AA845&lt;Benchmarks!C$6,0,IF(AA845&lt;Benchmarks!D$6,1,IF(AA845&lt;Benchmarks!E$6,2,IF(AA845&lt;Benchmarks!F$6,3,IF(AA845&lt;Benchmarks!G$6,4,IF(AA845&lt;Benchmarks!H$6,5,6))))))</f>
        <v>3</v>
      </c>
      <c r="AC845" s="62">
        <v>0.8846153846</v>
      </c>
      <c r="AD845" s="46">
        <f t="shared" si="134"/>
        <v>2.6538461538</v>
      </c>
      <c r="AE845" s="46">
        <f t="shared" si="135"/>
        <v>13.215889949400001</v>
      </c>
      <c r="AF845" s="58">
        <v>30</v>
      </c>
      <c r="AG845" s="48">
        <f t="shared" si="136"/>
        <v>0.44052966498000001</v>
      </c>
      <c r="AH845" s="171"/>
      <c r="AI845" s="58">
        <v>1</v>
      </c>
      <c r="AJ845" s="58">
        <v>217</v>
      </c>
      <c r="AK845" s="58">
        <v>0</v>
      </c>
      <c r="AL845" s="111"/>
      <c r="AM845" s="58">
        <v>1</v>
      </c>
      <c r="AN845" s="58">
        <v>14</v>
      </c>
      <c r="AO845" s="58">
        <v>0</v>
      </c>
      <c r="AP845" s="58">
        <v>269</v>
      </c>
      <c r="AQ845" s="58">
        <v>0</v>
      </c>
      <c r="AR845" s="62">
        <v>5.2040000000000003E-2</v>
      </c>
      <c r="AS845" s="58">
        <v>0</v>
      </c>
      <c r="AT845" s="111"/>
      <c r="AU845" s="171"/>
      <c r="AV845" s="58">
        <v>2</v>
      </c>
      <c r="AW845" s="58">
        <v>0</v>
      </c>
      <c r="AX845" s="58">
        <v>2</v>
      </c>
      <c r="AY845" s="171"/>
      <c r="AZ845" s="58">
        <v>1</v>
      </c>
      <c r="BA845" s="58">
        <v>70</v>
      </c>
      <c r="BB845" s="58">
        <v>0</v>
      </c>
      <c r="BC845" s="111"/>
      <c r="BD845" s="58">
        <v>1</v>
      </c>
      <c r="BE845" s="111"/>
      <c r="BF845" s="171"/>
      <c r="BG845" s="58">
        <v>3</v>
      </c>
      <c r="BH845" s="58">
        <v>0</v>
      </c>
      <c r="BI845" s="58">
        <v>3</v>
      </c>
      <c r="BJ845" s="58">
        <v>3</v>
      </c>
      <c r="BK845" s="61">
        <v>0</v>
      </c>
      <c r="BL845" s="61">
        <v>0</v>
      </c>
      <c r="BM845" s="61">
        <v>275</v>
      </c>
      <c r="BN845" s="64">
        <v>0</v>
      </c>
      <c r="BO845" s="63">
        <v>0</v>
      </c>
      <c r="BP845" s="58">
        <v>0</v>
      </c>
      <c r="BQ845" s="175"/>
      <c r="BR845" s="61">
        <v>1</v>
      </c>
      <c r="BS845" s="61">
        <v>294</v>
      </c>
      <c r="BT845" s="64">
        <v>0</v>
      </c>
      <c r="BU845" s="112"/>
      <c r="BV845" s="64">
        <v>1</v>
      </c>
      <c r="BW845" s="112"/>
      <c r="BX845" s="172"/>
      <c r="BY845" s="64">
        <v>3</v>
      </c>
      <c r="BZ845" s="64">
        <v>0</v>
      </c>
      <c r="CA845" s="64">
        <v>3</v>
      </c>
      <c r="CB845" s="65">
        <v>21</v>
      </c>
      <c r="CC845" s="61">
        <v>0</v>
      </c>
      <c r="CD845" s="61">
        <v>216</v>
      </c>
      <c r="CE845" s="64">
        <v>0</v>
      </c>
      <c r="CF845" s="63">
        <v>9.7220000000000001E-2</v>
      </c>
      <c r="CG845" s="58">
        <v>0</v>
      </c>
      <c r="CH845" s="58">
        <v>29</v>
      </c>
      <c r="CI845" s="58">
        <v>0</v>
      </c>
      <c r="CJ845" s="58">
        <v>242</v>
      </c>
      <c r="CK845" s="58">
        <v>0</v>
      </c>
      <c r="CL845" s="63">
        <v>0.11983000000000001</v>
      </c>
      <c r="CM845" s="58">
        <v>0</v>
      </c>
      <c r="CN845" s="112"/>
      <c r="CO845" s="171"/>
      <c r="CP845" s="58">
        <v>1</v>
      </c>
      <c r="CQ845" s="58">
        <v>0</v>
      </c>
      <c r="CR845" s="58">
        <v>1</v>
      </c>
      <c r="CS845" s="64">
        <v>7</v>
      </c>
      <c r="CT845" s="64">
        <v>17</v>
      </c>
      <c r="CU845" s="63">
        <v>0.41176470590000003</v>
      </c>
      <c r="CV845" s="62">
        <v>0.98648648650000004</v>
      </c>
      <c r="CW845" s="62">
        <v>0.41176470590000003</v>
      </c>
      <c r="CX845" s="46">
        <f t="shared" si="137"/>
        <v>11.563903705725</v>
      </c>
      <c r="CY845" s="60">
        <v>0</v>
      </c>
      <c r="CZ845" s="60">
        <v>0</v>
      </c>
      <c r="DA845" s="46">
        <f t="shared" si="138"/>
        <v>8.2352941180000006</v>
      </c>
      <c r="DB845" s="60">
        <v>0</v>
      </c>
      <c r="DC845" s="60">
        <v>0</v>
      </c>
      <c r="DD845" s="66">
        <v>0</v>
      </c>
      <c r="DE845" s="49">
        <f t="shared" si="139"/>
        <v>0.42809076375621624</v>
      </c>
    </row>
    <row r="846" spans="1:109" x14ac:dyDescent="0.45">
      <c r="A846" s="56" t="s">
        <v>4372</v>
      </c>
      <c r="B846" s="57" t="s">
        <v>4373</v>
      </c>
      <c r="C846" s="56" t="s">
        <v>4374</v>
      </c>
      <c r="D846" s="56" t="s">
        <v>4375</v>
      </c>
      <c r="E846" s="56" t="s">
        <v>4376</v>
      </c>
      <c r="F846" s="56" t="s">
        <v>3322</v>
      </c>
      <c r="G846" s="56" t="s">
        <v>3640</v>
      </c>
      <c r="H846" s="56" t="s">
        <v>142</v>
      </c>
      <c r="I846" s="58">
        <v>0</v>
      </c>
      <c r="J846" s="59">
        <v>342</v>
      </c>
      <c r="K846" s="60">
        <v>3.0870000000000002</v>
      </c>
      <c r="L846" s="47">
        <f>IF(K846&lt;Benchmarks!C$9,0,IF(K846&lt;Benchmarks!D$9,1,IF(K846&lt;Benchmarks!E$9,2,IF(K846&lt;Benchmarks!F$9,3,IF(K846&lt;Benchmarks!G$9,4,IF(K846&lt;Benchmarks!H$9,5,6))))))</f>
        <v>6</v>
      </c>
      <c r="M846" s="62">
        <v>0.99635036499999996</v>
      </c>
      <c r="N846" s="46">
        <f t="shared" si="130"/>
        <v>5.9781021899999995</v>
      </c>
      <c r="O846" s="60">
        <v>1.1559999999999999</v>
      </c>
      <c r="P846" s="47">
        <f>IF(O846&lt;Benchmarks!C$8,0,IF(O846&lt;Benchmarks!D$8,1,IF(O846&lt;Benchmarks!E$8,2,IF(O846&lt;Benchmarks!F$8,3,IF(O846&lt;Benchmarks!G$8,4,IF(O846&lt;Benchmarks!H$8,5,6))))))</f>
        <v>3</v>
      </c>
      <c r="Q846" s="62">
        <v>1</v>
      </c>
      <c r="R846" s="46">
        <f t="shared" si="131"/>
        <v>3</v>
      </c>
      <c r="S846" s="60">
        <v>0.30399999999999999</v>
      </c>
      <c r="T846" s="47">
        <f>IF(S846&lt;Benchmarks!C$7,0,IF(S846&lt;Benchmarks!D$7,1,IF(S846&lt;Benchmarks!E$7,2,IF(S846&lt;Benchmarks!F$7,3,IF(S846&lt;Benchmarks!G$7,4,IF(S846&lt;Benchmarks!H$7,5,6))))))</f>
        <v>0</v>
      </c>
      <c r="U846" s="62">
        <v>1</v>
      </c>
      <c r="V846" s="46">
        <f t="shared" si="132"/>
        <v>0</v>
      </c>
      <c r="W846" s="60">
        <v>4.5469999999999997</v>
      </c>
      <c r="X846" s="44">
        <f>IF(W846&lt;Benchmarks!C$5,0,IF(W846&lt;Benchmarks!D$5,1,IF(W846&lt;Benchmarks!E$5,2,IF(W846&lt;Benchmarks!F$5,3,IF(W846&lt;Benchmarks!G$5,4,IF(W846&lt;Benchmarks!H$5,5,6))))))</f>
        <v>5</v>
      </c>
      <c r="Y846" s="62">
        <v>0.98905109489999998</v>
      </c>
      <c r="Z846" s="46">
        <f t="shared" si="133"/>
        <v>4.9452554744999997</v>
      </c>
      <c r="AA846" s="60">
        <v>4.2919999999999998</v>
      </c>
      <c r="AB846" s="44">
        <f>IF(AA846&lt;Benchmarks!C$6,0,IF(AA846&lt;Benchmarks!D$6,1,IF(AA846&lt;Benchmarks!E$6,2,IF(AA846&lt;Benchmarks!F$6,3,IF(AA846&lt;Benchmarks!G$6,4,IF(AA846&lt;Benchmarks!H$6,5,6))))))</f>
        <v>5</v>
      </c>
      <c r="AC846" s="62">
        <v>0.97435897439999997</v>
      </c>
      <c r="AD846" s="46">
        <f t="shared" si="134"/>
        <v>4.8717948719999997</v>
      </c>
      <c r="AE846" s="46">
        <f t="shared" si="135"/>
        <v>18.795152536499998</v>
      </c>
      <c r="AF846" s="58">
        <v>30</v>
      </c>
      <c r="AG846" s="48">
        <f t="shared" si="136"/>
        <v>0.62650508454999998</v>
      </c>
      <c r="AH846" s="171"/>
      <c r="AI846" s="58">
        <v>1</v>
      </c>
      <c r="AJ846" s="58">
        <v>1035</v>
      </c>
      <c r="AK846" s="58">
        <v>0</v>
      </c>
      <c r="AL846" s="111"/>
      <c r="AM846" s="58">
        <v>1</v>
      </c>
      <c r="AN846" s="171"/>
      <c r="AO846" s="58">
        <v>1</v>
      </c>
      <c r="AP846" s="58">
        <v>1071</v>
      </c>
      <c r="AQ846" s="58">
        <v>0</v>
      </c>
      <c r="AR846" s="111"/>
      <c r="AS846" s="58">
        <v>1</v>
      </c>
      <c r="AT846" s="111"/>
      <c r="AU846" s="171"/>
      <c r="AV846" s="58">
        <v>6</v>
      </c>
      <c r="AW846" s="58">
        <v>0</v>
      </c>
      <c r="AX846" s="58">
        <v>6</v>
      </c>
      <c r="AY846" s="58">
        <v>0</v>
      </c>
      <c r="AZ846" s="58">
        <v>0</v>
      </c>
      <c r="BA846" s="58">
        <v>268</v>
      </c>
      <c r="BB846" s="58">
        <v>0</v>
      </c>
      <c r="BC846" s="62">
        <v>0</v>
      </c>
      <c r="BD846" s="58">
        <v>0</v>
      </c>
      <c r="BE846" s="111"/>
      <c r="BF846" s="171"/>
      <c r="BG846" s="58">
        <v>6</v>
      </c>
      <c r="BH846" s="58">
        <v>0</v>
      </c>
      <c r="BI846" s="58">
        <v>6</v>
      </c>
      <c r="BJ846" s="58">
        <v>6</v>
      </c>
      <c r="BK846" s="175"/>
      <c r="BL846" s="61">
        <v>1</v>
      </c>
      <c r="BM846" s="61">
        <v>1234</v>
      </c>
      <c r="BN846" s="64">
        <v>0</v>
      </c>
      <c r="BO846" s="112"/>
      <c r="BP846" s="58">
        <v>1</v>
      </c>
      <c r="BQ846" s="61">
        <v>11</v>
      </c>
      <c r="BR846" s="61">
        <v>0</v>
      </c>
      <c r="BS846" s="61">
        <v>1249</v>
      </c>
      <c r="BT846" s="64">
        <v>0</v>
      </c>
      <c r="BU846" s="63">
        <v>8.8100000000000001E-3</v>
      </c>
      <c r="BV846" s="64">
        <v>0</v>
      </c>
      <c r="BW846" s="112"/>
      <c r="BX846" s="172"/>
      <c r="BY846" s="64">
        <v>4</v>
      </c>
      <c r="BZ846" s="64">
        <v>0</v>
      </c>
      <c r="CA846" s="64">
        <v>4</v>
      </c>
      <c r="CB846" s="65">
        <v>27</v>
      </c>
      <c r="CC846" s="61">
        <v>0</v>
      </c>
      <c r="CD846" s="61">
        <v>230</v>
      </c>
      <c r="CE846" s="64">
        <v>0</v>
      </c>
      <c r="CF846" s="63">
        <v>0.11738999999999999</v>
      </c>
      <c r="CG846" s="58">
        <v>0</v>
      </c>
      <c r="CH846" s="58">
        <v>73</v>
      </c>
      <c r="CI846" s="58">
        <v>0</v>
      </c>
      <c r="CJ846" s="58">
        <v>321</v>
      </c>
      <c r="CK846" s="58">
        <v>0</v>
      </c>
      <c r="CL846" s="63">
        <v>0.22741</v>
      </c>
      <c r="CM846" s="58">
        <v>0</v>
      </c>
      <c r="CN846" s="112"/>
      <c r="CO846" s="171"/>
      <c r="CP846" s="58">
        <v>0</v>
      </c>
      <c r="CQ846" s="58">
        <v>0</v>
      </c>
      <c r="CR846" s="58">
        <v>0</v>
      </c>
      <c r="CS846" s="64">
        <v>10</v>
      </c>
      <c r="CT846" s="64">
        <v>17</v>
      </c>
      <c r="CU846" s="63">
        <v>0.58823529409999997</v>
      </c>
      <c r="CV846" s="62">
        <v>0.99678714859999995</v>
      </c>
      <c r="CW846" s="62">
        <v>0.58823529409999997</v>
      </c>
      <c r="CX846" s="46">
        <f t="shared" si="137"/>
        <v>16.4457584694375</v>
      </c>
      <c r="CY846" s="60">
        <v>0</v>
      </c>
      <c r="CZ846" s="60">
        <v>0</v>
      </c>
      <c r="DA846" s="46">
        <f t="shared" si="138"/>
        <v>11.764705881999999</v>
      </c>
      <c r="DB846" s="60">
        <v>0</v>
      </c>
      <c r="DC846" s="60">
        <v>0</v>
      </c>
      <c r="DD846" s="66">
        <v>0</v>
      </c>
      <c r="DE846" s="49">
        <f t="shared" si="139"/>
        <v>0.60995598597702705</v>
      </c>
    </row>
    <row r="847" spans="1:109" x14ac:dyDescent="0.45">
      <c r="A847" s="56" t="s">
        <v>4377</v>
      </c>
      <c r="B847" s="57" t="s">
        <v>4378</v>
      </c>
      <c r="C847" s="56" t="s">
        <v>4379</v>
      </c>
      <c r="D847" s="56" t="s">
        <v>4380</v>
      </c>
      <c r="E847" s="56" t="s">
        <v>4381</v>
      </c>
      <c r="F847" s="56" t="s">
        <v>3322</v>
      </c>
      <c r="G847" s="56" t="s">
        <v>3640</v>
      </c>
      <c r="H847" s="56" t="s">
        <v>142</v>
      </c>
      <c r="I847" s="58">
        <v>0</v>
      </c>
      <c r="J847" s="59">
        <v>59</v>
      </c>
      <c r="K847" s="60">
        <v>2.855</v>
      </c>
      <c r="L847" s="47">
        <f>IF(K847&lt;Benchmarks!C$9,0,IF(K847&lt;Benchmarks!D$9,1,IF(K847&lt;Benchmarks!E$9,2,IF(K847&lt;Benchmarks!F$9,3,IF(K847&lt;Benchmarks!G$9,4,IF(K847&lt;Benchmarks!H$9,5,6))))))</f>
        <v>5</v>
      </c>
      <c r="M847" s="62">
        <v>1</v>
      </c>
      <c r="N847" s="46">
        <f t="shared" si="130"/>
        <v>5</v>
      </c>
      <c r="O847" s="60">
        <v>1.27</v>
      </c>
      <c r="P847" s="47">
        <f>IF(O847&lt;Benchmarks!C$8,0,IF(O847&lt;Benchmarks!D$8,1,IF(O847&lt;Benchmarks!E$8,2,IF(O847&lt;Benchmarks!F$8,3,IF(O847&lt;Benchmarks!G$8,4,IF(O847&lt;Benchmarks!H$8,5,6))))))</f>
        <v>5</v>
      </c>
      <c r="Q847" s="62">
        <v>1</v>
      </c>
      <c r="R847" s="46">
        <f t="shared" si="131"/>
        <v>5</v>
      </c>
      <c r="S847" s="60">
        <v>0.24199999999999999</v>
      </c>
      <c r="T847" s="47">
        <f>IF(S847&lt;Benchmarks!C$7,0,IF(S847&lt;Benchmarks!D$7,1,IF(S847&lt;Benchmarks!E$7,2,IF(S847&lt;Benchmarks!F$7,3,IF(S847&lt;Benchmarks!G$7,4,IF(S847&lt;Benchmarks!H$7,5,6))))))</f>
        <v>0</v>
      </c>
      <c r="U847" s="62">
        <v>1</v>
      </c>
      <c r="V847" s="46">
        <f t="shared" si="132"/>
        <v>0</v>
      </c>
      <c r="W847" s="60">
        <v>4.367</v>
      </c>
      <c r="X847" s="44">
        <f>IF(W847&lt;Benchmarks!C$5,0,IF(W847&lt;Benchmarks!D$5,1,IF(W847&lt;Benchmarks!E$5,2,IF(W847&lt;Benchmarks!F$5,3,IF(W847&lt;Benchmarks!G$5,4,IF(W847&lt;Benchmarks!H$5,5,6))))))</f>
        <v>5</v>
      </c>
      <c r="Y847" s="62">
        <v>1</v>
      </c>
      <c r="Z847" s="46">
        <f t="shared" si="133"/>
        <v>5</v>
      </c>
      <c r="AA847" s="60">
        <v>4.17</v>
      </c>
      <c r="AB847" s="44">
        <f>IF(AA847&lt;Benchmarks!C$6,0,IF(AA847&lt;Benchmarks!D$6,1,IF(AA847&lt;Benchmarks!E$6,2,IF(AA847&lt;Benchmarks!F$6,3,IF(AA847&lt;Benchmarks!G$6,4,IF(AA847&lt;Benchmarks!H$6,5,6))))))</f>
        <v>5</v>
      </c>
      <c r="AC847" s="62">
        <v>1</v>
      </c>
      <c r="AD847" s="46">
        <f t="shared" si="134"/>
        <v>5</v>
      </c>
      <c r="AE847" s="46">
        <f t="shared" si="135"/>
        <v>20</v>
      </c>
      <c r="AF847" s="58">
        <v>30</v>
      </c>
      <c r="AG847" s="48">
        <f t="shared" si="136"/>
        <v>0.66666666666666663</v>
      </c>
      <c r="AH847" s="171"/>
      <c r="AI847" s="58">
        <v>1</v>
      </c>
      <c r="AJ847" s="58">
        <v>141</v>
      </c>
      <c r="AK847" s="58">
        <v>0</v>
      </c>
      <c r="AL847" s="111"/>
      <c r="AM847" s="58">
        <v>1</v>
      </c>
      <c r="AN847" s="58">
        <v>14</v>
      </c>
      <c r="AO847" s="58">
        <v>0</v>
      </c>
      <c r="AP847" s="58">
        <v>181</v>
      </c>
      <c r="AQ847" s="58">
        <v>0</v>
      </c>
      <c r="AR847" s="62">
        <v>7.7350000000000002E-2</v>
      </c>
      <c r="AS847" s="58">
        <v>0</v>
      </c>
      <c r="AT847" s="111"/>
      <c r="AU847" s="171"/>
      <c r="AV847" s="58">
        <v>0</v>
      </c>
      <c r="AW847" s="58">
        <v>0</v>
      </c>
      <c r="AX847" s="58">
        <v>0</v>
      </c>
      <c r="AY847" s="171"/>
      <c r="AZ847" s="58">
        <v>1</v>
      </c>
      <c r="BA847" s="58">
        <v>47</v>
      </c>
      <c r="BB847" s="58">
        <v>0</v>
      </c>
      <c r="BC847" s="111"/>
      <c r="BD847" s="58">
        <v>1</v>
      </c>
      <c r="BE847" s="111"/>
      <c r="BF847" s="171"/>
      <c r="BG847" s="58">
        <v>0</v>
      </c>
      <c r="BH847" s="58">
        <v>0</v>
      </c>
      <c r="BI847" s="58">
        <v>0</v>
      </c>
      <c r="BJ847" s="58">
        <v>0</v>
      </c>
      <c r="BK847" s="175"/>
      <c r="BL847" s="61">
        <v>1</v>
      </c>
      <c r="BM847" s="61">
        <v>204</v>
      </c>
      <c r="BN847" s="64">
        <v>0</v>
      </c>
      <c r="BO847" s="112"/>
      <c r="BP847" s="58">
        <v>1</v>
      </c>
      <c r="BQ847" s="175"/>
      <c r="BR847" s="61">
        <v>1</v>
      </c>
      <c r="BS847" s="61">
        <v>194</v>
      </c>
      <c r="BT847" s="64">
        <v>0</v>
      </c>
      <c r="BU847" s="112"/>
      <c r="BV847" s="64">
        <v>1</v>
      </c>
      <c r="BW847" s="112"/>
      <c r="BX847" s="172"/>
      <c r="BY847" s="64">
        <v>2</v>
      </c>
      <c r="BZ847" s="64">
        <v>0</v>
      </c>
      <c r="CA847" s="64">
        <v>2</v>
      </c>
      <c r="CB847" s="65">
        <v>20</v>
      </c>
      <c r="CC847" s="61">
        <v>0</v>
      </c>
      <c r="CD847" s="61">
        <v>189</v>
      </c>
      <c r="CE847" s="64">
        <v>0</v>
      </c>
      <c r="CF847" s="63">
        <v>0.10582</v>
      </c>
      <c r="CG847" s="58">
        <v>0</v>
      </c>
      <c r="CH847" s="58">
        <v>17</v>
      </c>
      <c r="CI847" s="58">
        <v>0</v>
      </c>
      <c r="CJ847" s="58">
        <v>176</v>
      </c>
      <c r="CK847" s="58">
        <v>0</v>
      </c>
      <c r="CL847" s="63">
        <v>9.6589999999999995E-2</v>
      </c>
      <c r="CM847" s="58">
        <v>0</v>
      </c>
      <c r="CN847" s="63">
        <v>0.14805903109999999</v>
      </c>
      <c r="CO847" s="58">
        <v>0</v>
      </c>
      <c r="CP847" s="58">
        <v>2</v>
      </c>
      <c r="CQ847" s="58">
        <v>1</v>
      </c>
      <c r="CR847" s="58">
        <v>2</v>
      </c>
      <c r="CS847" s="64">
        <v>4</v>
      </c>
      <c r="CT847" s="64">
        <v>17</v>
      </c>
      <c r="CU847" s="63">
        <v>0.23529411759999999</v>
      </c>
      <c r="CV847" s="62">
        <v>0.99484536079999997</v>
      </c>
      <c r="CW847" s="62">
        <v>0.23529411759999999</v>
      </c>
      <c r="CX847" s="46">
        <f t="shared" si="137"/>
        <v>17.5</v>
      </c>
      <c r="CY847" s="60">
        <v>0</v>
      </c>
      <c r="CZ847" s="60">
        <v>0</v>
      </c>
      <c r="DA847" s="46">
        <f t="shared" si="138"/>
        <v>4.7058823519999997</v>
      </c>
      <c r="DB847" s="60">
        <v>0</v>
      </c>
      <c r="DC847" s="60">
        <v>0</v>
      </c>
      <c r="DD847" s="66">
        <v>0</v>
      </c>
      <c r="DE847" s="49">
        <f t="shared" si="139"/>
        <v>0.48012718598918919</v>
      </c>
    </row>
    <row r="848" spans="1:109" x14ac:dyDescent="0.45">
      <c r="A848" s="56" t="s">
        <v>4382</v>
      </c>
      <c r="B848" s="57" t="s">
        <v>4383</v>
      </c>
      <c r="C848" s="56" t="s">
        <v>4384</v>
      </c>
      <c r="D848" s="56" t="s">
        <v>4385</v>
      </c>
      <c r="E848" s="56" t="s">
        <v>4386</v>
      </c>
      <c r="F848" s="56" t="s">
        <v>3322</v>
      </c>
      <c r="G848" s="56" t="s">
        <v>3640</v>
      </c>
      <c r="H848" s="56" t="s">
        <v>142</v>
      </c>
      <c r="I848" s="58">
        <v>0</v>
      </c>
      <c r="J848" s="59">
        <v>75</v>
      </c>
      <c r="K848" s="60">
        <v>2.173</v>
      </c>
      <c r="L848" s="47">
        <f>IF(K848&lt;Benchmarks!C$9,0,IF(K848&lt;Benchmarks!D$9,1,IF(K848&lt;Benchmarks!E$9,2,IF(K848&lt;Benchmarks!F$9,3,IF(K848&lt;Benchmarks!G$9,4,IF(K848&lt;Benchmarks!H$9,5,6))))))</f>
        <v>0</v>
      </c>
      <c r="M848" s="62">
        <v>0.89051094890000004</v>
      </c>
      <c r="N848" s="46">
        <f t="shared" si="130"/>
        <v>0</v>
      </c>
      <c r="O848" s="60">
        <v>0.96</v>
      </c>
      <c r="P848" s="47">
        <f>IF(O848&lt;Benchmarks!C$8,0,IF(O848&lt;Benchmarks!D$8,1,IF(O848&lt;Benchmarks!E$8,2,IF(O848&lt;Benchmarks!F$8,3,IF(O848&lt;Benchmarks!G$8,4,IF(O848&lt;Benchmarks!H$8,5,6))))))</f>
        <v>0</v>
      </c>
      <c r="Q848" s="62">
        <v>1</v>
      </c>
      <c r="R848" s="46">
        <f t="shared" si="131"/>
        <v>0</v>
      </c>
      <c r="S848" s="60">
        <v>0.48299999999999998</v>
      </c>
      <c r="T848" s="47">
        <f>IF(S848&lt;Benchmarks!C$7,0,IF(S848&lt;Benchmarks!D$7,1,IF(S848&lt;Benchmarks!E$7,2,IF(S848&lt;Benchmarks!F$7,3,IF(S848&lt;Benchmarks!G$7,4,IF(S848&lt;Benchmarks!H$7,5,6))))))</f>
        <v>4</v>
      </c>
      <c r="U848" s="62">
        <v>1</v>
      </c>
      <c r="V848" s="46">
        <f t="shared" si="132"/>
        <v>4</v>
      </c>
      <c r="W848" s="60">
        <v>3.6160000000000001</v>
      </c>
      <c r="X848" s="44">
        <f>IF(W848&lt;Benchmarks!C$5,0,IF(W848&lt;Benchmarks!D$5,1,IF(W848&lt;Benchmarks!E$5,2,IF(W848&lt;Benchmarks!F$5,3,IF(W848&lt;Benchmarks!G$5,4,IF(W848&lt;Benchmarks!H$5,5,6))))))</f>
        <v>0</v>
      </c>
      <c r="Y848" s="62">
        <v>1</v>
      </c>
      <c r="Z848" s="46">
        <f t="shared" si="133"/>
        <v>0</v>
      </c>
      <c r="AA848" s="60">
        <v>3.4279999999999999</v>
      </c>
      <c r="AB848" s="44">
        <f>IF(AA848&lt;Benchmarks!C$6,0,IF(AA848&lt;Benchmarks!D$6,1,IF(AA848&lt;Benchmarks!E$6,2,IF(AA848&lt;Benchmarks!F$6,3,IF(AA848&lt;Benchmarks!G$6,4,IF(AA848&lt;Benchmarks!H$6,5,6))))))</f>
        <v>1</v>
      </c>
      <c r="AC848" s="62">
        <v>1</v>
      </c>
      <c r="AD848" s="46">
        <f t="shared" si="134"/>
        <v>1</v>
      </c>
      <c r="AE848" s="46">
        <f t="shared" si="135"/>
        <v>5</v>
      </c>
      <c r="AF848" s="58">
        <v>30</v>
      </c>
      <c r="AG848" s="48">
        <f t="shared" si="136"/>
        <v>0.16666666666666666</v>
      </c>
      <c r="AH848" s="58">
        <v>13</v>
      </c>
      <c r="AI848" s="58">
        <v>0</v>
      </c>
      <c r="AJ848" s="58">
        <v>143</v>
      </c>
      <c r="AK848" s="58">
        <v>0</v>
      </c>
      <c r="AL848" s="62">
        <v>9.0910000000000005E-2</v>
      </c>
      <c r="AM848" s="58">
        <v>0</v>
      </c>
      <c r="AN848" s="171"/>
      <c r="AO848" s="58">
        <v>1</v>
      </c>
      <c r="AP848" s="58">
        <v>182</v>
      </c>
      <c r="AQ848" s="58">
        <v>0</v>
      </c>
      <c r="AR848" s="111"/>
      <c r="AS848" s="58">
        <v>1</v>
      </c>
      <c r="AT848" s="111"/>
      <c r="AU848" s="58">
        <v>2</v>
      </c>
      <c r="AV848" s="58">
        <v>2</v>
      </c>
      <c r="AW848" s="58">
        <v>5</v>
      </c>
      <c r="AX848" s="58">
        <v>5</v>
      </c>
      <c r="AY848" s="58">
        <v>0</v>
      </c>
      <c r="AZ848" s="58">
        <v>0</v>
      </c>
      <c r="BA848" s="58">
        <v>40</v>
      </c>
      <c r="BB848" s="58">
        <v>0</v>
      </c>
      <c r="BC848" s="62">
        <v>0</v>
      </c>
      <c r="BD848" s="58">
        <v>0</v>
      </c>
      <c r="BE848" s="62">
        <v>1.1485786481</v>
      </c>
      <c r="BF848" s="58">
        <v>0</v>
      </c>
      <c r="BG848" s="58">
        <v>6</v>
      </c>
      <c r="BH848" s="58">
        <v>6</v>
      </c>
      <c r="BI848" s="58">
        <v>6</v>
      </c>
      <c r="BJ848" s="58">
        <v>6</v>
      </c>
      <c r="BK848" s="175"/>
      <c r="BL848" s="61">
        <v>1</v>
      </c>
      <c r="BM848" s="61">
        <v>194</v>
      </c>
      <c r="BN848" s="64">
        <v>0</v>
      </c>
      <c r="BO848" s="112"/>
      <c r="BP848" s="58">
        <v>1</v>
      </c>
      <c r="BQ848" s="61">
        <v>0</v>
      </c>
      <c r="BR848" s="61">
        <v>0</v>
      </c>
      <c r="BS848" s="61">
        <v>194</v>
      </c>
      <c r="BT848" s="64">
        <v>0</v>
      </c>
      <c r="BU848" s="63">
        <v>0</v>
      </c>
      <c r="BV848" s="64">
        <v>0</v>
      </c>
      <c r="BW848" s="112"/>
      <c r="BX848" s="64">
        <v>2</v>
      </c>
      <c r="BY848" s="64">
        <v>6</v>
      </c>
      <c r="BZ848" s="64">
        <v>6</v>
      </c>
      <c r="CA848" s="64">
        <v>6</v>
      </c>
      <c r="CB848" s="177"/>
      <c r="CC848" s="61">
        <v>1</v>
      </c>
      <c r="CD848" s="61">
        <v>184</v>
      </c>
      <c r="CE848" s="64">
        <v>0</v>
      </c>
      <c r="CF848" s="112"/>
      <c r="CG848" s="58">
        <v>1</v>
      </c>
      <c r="CH848" s="58">
        <v>0</v>
      </c>
      <c r="CI848" s="58">
        <v>0</v>
      </c>
      <c r="CJ848" s="58">
        <v>188</v>
      </c>
      <c r="CK848" s="58">
        <v>0</v>
      </c>
      <c r="CL848" s="63">
        <v>0</v>
      </c>
      <c r="CM848" s="58">
        <v>0</v>
      </c>
      <c r="CN848" s="112"/>
      <c r="CO848" s="171"/>
      <c r="CP848" s="58">
        <v>5</v>
      </c>
      <c r="CQ848" s="58">
        <v>0</v>
      </c>
      <c r="CR848" s="58">
        <v>5</v>
      </c>
      <c r="CS848" s="64">
        <v>17</v>
      </c>
      <c r="CT848" s="64">
        <v>17</v>
      </c>
      <c r="CU848" s="63">
        <v>1</v>
      </c>
      <c r="CV848" s="62">
        <v>0.97979797980000005</v>
      </c>
      <c r="CW848" s="62">
        <v>1</v>
      </c>
      <c r="CX848" s="46">
        <f t="shared" si="137"/>
        <v>4.375</v>
      </c>
      <c r="CY848" s="60">
        <v>0</v>
      </c>
      <c r="CZ848" s="60">
        <v>0</v>
      </c>
      <c r="DA848" s="46">
        <f t="shared" si="138"/>
        <v>20</v>
      </c>
      <c r="DB848" s="60">
        <v>0</v>
      </c>
      <c r="DC848" s="60">
        <v>0</v>
      </c>
      <c r="DD848" s="66">
        <v>0</v>
      </c>
      <c r="DE848" s="49">
        <f t="shared" si="139"/>
        <v>0.52702702702702697</v>
      </c>
    </row>
    <row r="849" spans="1:109" x14ac:dyDescent="0.45">
      <c r="A849" s="56" t="s">
        <v>4387</v>
      </c>
      <c r="B849" s="57" t="s">
        <v>4388</v>
      </c>
      <c r="C849" s="56" t="s">
        <v>4389</v>
      </c>
      <c r="D849" s="56" t="s">
        <v>4390</v>
      </c>
      <c r="E849" s="56" t="s">
        <v>4391</v>
      </c>
      <c r="F849" s="56" t="s">
        <v>3322</v>
      </c>
      <c r="G849" s="56" t="s">
        <v>3640</v>
      </c>
      <c r="H849" s="56" t="s">
        <v>142</v>
      </c>
      <c r="I849" s="58">
        <v>0</v>
      </c>
      <c r="J849" s="59">
        <v>120</v>
      </c>
      <c r="K849" s="60">
        <v>2.2189999999999999</v>
      </c>
      <c r="L849" s="47">
        <f>IF(K849&lt;Benchmarks!C$9,0,IF(K849&lt;Benchmarks!D$9,1,IF(K849&lt;Benchmarks!E$9,2,IF(K849&lt;Benchmarks!F$9,3,IF(K849&lt;Benchmarks!G$9,4,IF(K849&lt;Benchmarks!H$9,5,6))))))</f>
        <v>1</v>
      </c>
      <c r="M849" s="62">
        <v>0.82481751820000004</v>
      </c>
      <c r="N849" s="46">
        <f t="shared" si="130"/>
        <v>0.82481751820000004</v>
      </c>
      <c r="O849" s="60">
        <v>1.07</v>
      </c>
      <c r="P849" s="47">
        <f>IF(O849&lt;Benchmarks!C$8,0,IF(O849&lt;Benchmarks!D$8,1,IF(O849&lt;Benchmarks!E$8,2,IF(O849&lt;Benchmarks!F$8,3,IF(O849&lt;Benchmarks!G$8,4,IF(O849&lt;Benchmarks!H$8,5,6))))))</f>
        <v>2</v>
      </c>
      <c r="Q849" s="62">
        <v>1</v>
      </c>
      <c r="R849" s="46">
        <f t="shared" si="131"/>
        <v>2</v>
      </c>
      <c r="S849" s="60">
        <v>0.29799999999999999</v>
      </c>
      <c r="T849" s="47">
        <f>IF(S849&lt;Benchmarks!C$7,0,IF(S849&lt;Benchmarks!D$7,1,IF(S849&lt;Benchmarks!E$7,2,IF(S849&lt;Benchmarks!F$7,3,IF(S849&lt;Benchmarks!G$7,4,IF(S849&lt;Benchmarks!H$7,5,6))))))</f>
        <v>0</v>
      </c>
      <c r="U849" s="62">
        <v>1</v>
      </c>
      <c r="V849" s="46">
        <f t="shared" si="132"/>
        <v>0</v>
      </c>
      <c r="W849" s="60">
        <v>3.5870000000000002</v>
      </c>
      <c r="X849" s="44">
        <f>IF(W849&lt;Benchmarks!C$5,0,IF(W849&lt;Benchmarks!D$5,1,IF(W849&lt;Benchmarks!E$5,2,IF(W849&lt;Benchmarks!F$5,3,IF(W849&lt;Benchmarks!G$5,4,IF(W849&lt;Benchmarks!H$5,5,6))))))</f>
        <v>0</v>
      </c>
      <c r="Y849" s="62">
        <v>0.98905109489999998</v>
      </c>
      <c r="Z849" s="46">
        <f t="shared" si="133"/>
        <v>0</v>
      </c>
      <c r="AA849" s="60">
        <v>3.3719999999999999</v>
      </c>
      <c r="AB849" s="44">
        <f>IF(AA849&lt;Benchmarks!C$6,0,IF(AA849&lt;Benchmarks!D$6,1,IF(AA849&lt;Benchmarks!E$6,2,IF(AA849&lt;Benchmarks!F$6,3,IF(AA849&lt;Benchmarks!G$6,4,IF(AA849&lt;Benchmarks!H$6,5,6))))))</f>
        <v>1</v>
      </c>
      <c r="AC849" s="62">
        <v>0.9615384615</v>
      </c>
      <c r="AD849" s="46">
        <f t="shared" si="134"/>
        <v>0.9615384615</v>
      </c>
      <c r="AE849" s="46">
        <f t="shared" si="135"/>
        <v>3.7863559797000002</v>
      </c>
      <c r="AF849" s="58">
        <v>30</v>
      </c>
      <c r="AG849" s="48">
        <f t="shared" si="136"/>
        <v>0.12621186599000001</v>
      </c>
      <c r="AH849" s="58">
        <v>12</v>
      </c>
      <c r="AI849" s="58">
        <v>0</v>
      </c>
      <c r="AJ849" s="58">
        <v>256</v>
      </c>
      <c r="AK849" s="58">
        <v>0</v>
      </c>
      <c r="AL849" s="62">
        <v>4.6879999999999998E-2</v>
      </c>
      <c r="AM849" s="58">
        <v>0</v>
      </c>
      <c r="AN849" s="58">
        <v>19</v>
      </c>
      <c r="AO849" s="58">
        <v>0</v>
      </c>
      <c r="AP849" s="58">
        <v>309</v>
      </c>
      <c r="AQ849" s="58">
        <v>0</v>
      </c>
      <c r="AR849" s="62">
        <v>6.1490000000000003E-2</v>
      </c>
      <c r="AS849" s="58">
        <v>0</v>
      </c>
      <c r="AT849" s="111"/>
      <c r="AU849" s="171"/>
      <c r="AV849" s="58">
        <v>1</v>
      </c>
      <c r="AW849" s="58">
        <v>0</v>
      </c>
      <c r="AX849" s="58">
        <v>1</v>
      </c>
      <c r="AY849" s="171"/>
      <c r="AZ849" s="58">
        <v>1</v>
      </c>
      <c r="BA849" s="58">
        <v>76</v>
      </c>
      <c r="BB849" s="58">
        <v>0</v>
      </c>
      <c r="BC849" s="111"/>
      <c r="BD849" s="58">
        <v>1</v>
      </c>
      <c r="BE849" s="111"/>
      <c r="BF849" s="171"/>
      <c r="BG849" s="58">
        <v>2</v>
      </c>
      <c r="BH849" s="58">
        <v>0</v>
      </c>
      <c r="BI849" s="58">
        <v>2</v>
      </c>
      <c r="BJ849" s="58">
        <v>2</v>
      </c>
      <c r="BK849" s="175"/>
      <c r="BL849" s="61">
        <v>1</v>
      </c>
      <c r="BM849" s="61">
        <v>336</v>
      </c>
      <c r="BN849" s="64">
        <v>0</v>
      </c>
      <c r="BO849" s="112"/>
      <c r="BP849" s="58">
        <v>1</v>
      </c>
      <c r="BQ849" s="175"/>
      <c r="BR849" s="61">
        <v>1</v>
      </c>
      <c r="BS849" s="61">
        <v>333</v>
      </c>
      <c r="BT849" s="64">
        <v>0</v>
      </c>
      <c r="BU849" s="112"/>
      <c r="BV849" s="64">
        <v>1</v>
      </c>
      <c r="BW849" s="63">
        <v>0.59643817200000004</v>
      </c>
      <c r="BX849" s="64">
        <v>0</v>
      </c>
      <c r="BY849" s="64">
        <v>3</v>
      </c>
      <c r="BZ849" s="64">
        <v>5</v>
      </c>
      <c r="CA849" s="64">
        <v>5</v>
      </c>
      <c r="CB849" s="65">
        <v>23</v>
      </c>
      <c r="CC849" s="61">
        <v>0</v>
      </c>
      <c r="CD849" s="61">
        <v>320</v>
      </c>
      <c r="CE849" s="64">
        <v>0</v>
      </c>
      <c r="CF849" s="63">
        <v>7.1879999999999999E-2</v>
      </c>
      <c r="CG849" s="58">
        <v>0</v>
      </c>
      <c r="CH849" s="58">
        <v>25</v>
      </c>
      <c r="CI849" s="58">
        <v>0</v>
      </c>
      <c r="CJ849" s="58">
        <v>323</v>
      </c>
      <c r="CK849" s="58">
        <v>0</v>
      </c>
      <c r="CL849" s="63">
        <v>7.7399999999999997E-2</v>
      </c>
      <c r="CM849" s="58">
        <v>0</v>
      </c>
      <c r="CN849" s="112"/>
      <c r="CO849" s="171"/>
      <c r="CP849" s="58">
        <v>3</v>
      </c>
      <c r="CQ849" s="58">
        <v>0</v>
      </c>
      <c r="CR849" s="58">
        <v>3</v>
      </c>
      <c r="CS849" s="64">
        <v>10</v>
      </c>
      <c r="CT849" s="64">
        <v>17</v>
      </c>
      <c r="CU849" s="63">
        <v>0.58823529409999997</v>
      </c>
      <c r="CV849" s="62">
        <v>0.98214285710000004</v>
      </c>
      <c r="CW849" s="62">
        <v>0.58823529409999997</v>
      </c>
      <c r="CX849" s="46">
        <f t="shared" si="137"/>
        <v>3.3130614822375</v>
      </c>
      <c r="CY849" s="60">
        <v>0</v>
      </c>
      <c r="CZ849" s="60">
        <v>0</v>
      </c>
      <c r="DA849" s="46">
        <f t="shared" si="138"/>
        <v>11.764705881999999</v>
      </c>
      <c r="DB849" s="60">
        <v>0</v>
      </c>
      <c r="DC849" s="60">
        <v>0</v>
      </c>
      <c r="DD849" s="66">
        <v>0</v>
      </c>
      <c r="DE849" s="49">
        <f t="shared" si="139"/>
        <v>0.32600578084837833</v>
      </c>
    </row>
    <row r="850" spans="1:109" x14ac:dyDescent="0.45">
      <c r="A850" s="56" t="s">
        <v>4392</v>
      </c>
      <c r="B850" s="57" t="s">
        <v>4393</v>
      </c>
      <c r="C850" s="56" t="s">
        <v>4394</v>
      </c>
      <c r="D850" s="56" t="s">
        <v>4395</v>
      </c>
      <c r="E850" s="56" t="s">
        <v>4396</v>
      </c>
      <c r="F850" s="56" t="s">
        <v>3322</v>
      </c>
      <c r="G850" s="56" t="s">
        <v>3640</v>
      </c>
      <c r="H850" s="56" t="s">
        <v>142</v>
      </c>
      <c r="I850" s="58">
        <v>0</v>
      </c>
      <c r="J850" s="59">
        <v>97</v>
      </c>
      <c r="K850" s="60">
        <v>2.2850000000000001</v>
      </c>
      <c r="L850" s="47">
        <f>IF(K850&lt;Benchmarks!C$9,0,IF(K850&lt;Benchmarks!D$9,1,IF(K850&lt;Benchmarks!E$9,2,IF(K850&lt;Benchmarks!F$9,3,IF(K850&lt;Benchmarks!G$9,4,IF(K850&lt;Benchmarks!H$9,5,6))))))</f>
        <v>1</v>
      </c>
      <c r="M850" s="62">
        <v>0.79197080289999999</v>
      </c>
      <c r="N850" s="46">
        <f t="shared" si="130"/>
        <v>0.79197080289999999</v>
      </c>
      <c r="O850" s="60">
        <v>1.1910000000000001</v>
      </c>
      <c r="P850" s="47">
        <f>IF(O850&lt;Benchmarks!C$8,0,IF(O850&lt;Benchmarks!D$8,1,IF(O850&lt;Benchmarks!E$8,2,IF(O850&lt;Benchmarks!F$8,3,IF(O850&lt;Benchmarks!G$8,4,IF(O850&lt;Benchmarks!H$8,5,6))))))</f>
        <v>4</v>
      </c>
      <c r="Q850" s="62">
        <v>1</v>
      </c>
      <c r="R850" s="46">
        <f t="shared" si="131"/>
        <v>4</v>
      </c>
      <c r="S850" s="60">
        <v>0.36099999999999999</v>
      </c>
      <c r="T850" s="47">
        <f>IF(S850&lt;Benchmarks!C$7,0,IF(S850&lt;Benchmarks!D$7,1,IF(S850&lt;Benchmarks!E$7,2,IF(S850&lt;Benchmarks!F$7,3,IF(S850&lt;Benchmarks!G$7,4,IF(S850&lt;Benchmarks!H$7,5,6))))))</f>
        <v>2</v>
      </c>
      <c r="U850" s="62">
        <v>1</v>
      </c>
      <c r="V850" s="46">
        <f t="shared" si="132"/>
        <v>2</v>
      </c>
      <c r="W850" s="60">
        <v>3.8380000000000001</v>
      </c>
      <c r="X850" s="44">
        <f>IF(W850&lt;Benchmarks!C$5,0,IF(W850&lt;Benchmarks!D$5,1,IF(W850&lt;Benchmarks!E$5,2,IF(W850&lt;Benchmarks!F$5,3,IF(W850&lt;Benchmarks!G$5,4,IF(W850&lt;Benchmarks!H$5,5,6))))))</f>
        <v>2</v>
      </c>
      <c r="Y850" s="62">
        <v>0.99270072990000002</v>
      </c>
      <c r="Z850" s="46">
        <f t="shared" si="133"/>
        <v>1.9854014598</v>
      </c>
      <c r="AA850" s="60">
        <v>3.5129999999999999</v>
      </c>
      <c r="AB850" s="44">
        <f>IF(AA850&lt;Benchmarks!C$6,0,IF(AA850&lt;Benchmarks!D$6,1,IF(AA850&lt;Benchmarks!E$6,2,IF(AA850&lt;Benchmarks!F$6,3,IF(AA850&lt;Benchmarks!G$6,4,IF(AA850&lt;Benchmarks!H$6,5,6))))))</f>
        <v>2</v>
      </c>
      <c r="AC850" s="62">
        <v>0.97435897439999997</v>
      </c>
      <c r="AD850" s="46">
        <f t="shared" si="134"/>
        <v>1.9487179487999999</v>
      </c>
      <c r="AE850" s="46">
        <f t="shared" si="135"/>
        <v>10.726090211500001</v>
      </c>
      <c r="AF850" s="58">
        <v>30</v>
      </c>
      <c r="AG850" s="48">
        <f t="shared" si="136"/>
        <v>0.35753634038333337</v>
      </c>
      <c r="AH850" s="58">
        <v>16</v>
      </c>
      <c r="AI850" s="58">
        <v>0</v>
      </c>
      <c r="AJ850" s="58">
        <v>200</v>
      </c>
      <c r="AK850" s="58">
        <v>0</v>
      </c>
      <c r="AL850" s="62">
        <v>0.08</v>
      </c>
      <c r="AM850" s="58">
        <v>0</v>
      </c>
      <c r="AN850" s="58">
        <v>15</v>
      </c>
      <c r="AO850" s="58">
        <v>0</v>
      </c>
      <c r="AP850" s="58">
        <v>226</v>
      </c>
      <c r="AQ850" s="58">
        <v>0</v>
      </c>
      <c r="AR850" s="62">
        <v>6.6369999999999998E-2</v>
      </c>
      <c r="AS850" s="58">
        <v>0</v>
      </c>
      <c r="AT850" s="62">
        <v>0.1997362251</v>
      </c>
      <c r="AU850" s="58">
        <v>0</v>
      </c>
      <c r="AV850" s="58">
        <v>1</v>
      </c>
      <c r="AW850" s="58">
        <v>1</v>
      </c>
      <c r="AX850" s="58">
        <v>1</v>
      </c>
      <c r="AY850" s="171"/>
      <c r="AZ850" s="58">
        <v>1</v>
      </c>
      <c r="BA850" s="58">
        <v>58</v>
      </c>
      <c r="BB850" s="58">
        <v>0</v>
      </c>
      <c r="BC850" s="111"/>
      <c r="BD850" s="58">
        <v>1</v>
      </c>
      <c r="BE850" s="111"/>
      <c r="BF850" s="58">
        <v>2</v>
      </c>
      <c r="BG850" s="58">
        <v>4</v>
      </c>
      <c r="BH850" s="58">
        <v>5</v>
      </c>
      <c r="BI850" s="58">
        <v>5</v>
      </c>
      <c r="BJ850" s="58">
        <v>5</v>
      </c>
      <c r="BK850" s="175"/>
      <c r="BL850" s="61">
        <v>1</v>
      </c>
      <c r="BM850" s="61">
        <v>264</v>
      </c>
      <c r="BN850" s="64">
        <v>0</v>
      </c>
      <c r="BO850" s="112"/>
      <c r="BP850" s="58">
        <v>1</v>
      </c>
      <c r="BQ850" s="61">
        <v>11</v>
      </c>
      <c r="BR850" s="61">
        <v>0</v>
      </c>
      <c r="BS850" s="61">
        <v>243</v>
      </c>
      <c r="BT850" s="64">
        <v>0</v>
      </c>
      <c r="BU850" s="63">
        <v>4.5269999999999998E-2</v>
      </c>
      <c r="BV850" s="64">
        <v>0</v>
      </c>
      <c r="BW850" s="112"/>
      <c r="BX850" s="172"/>
      <c r="BY850" s="64">
        <v>0</v>
      </c>
      <c r="BZ850" s="64">
        <v>0</v>
      </c>
      <c r="CA850" s="64">
        <v>0</v>
      </c>
      <c r="CB850" s="65">
        <v>19</v>
      </c>
      <c r="CC850" s="61">
        <v>0</v>
      </c>
      <c r="CD850" s="61">
        <v>228</v>
      </c>
      <c r="CE850" s="64">
        <v>0</v>
      </c>
      <c r="CF850" s="63">
        <v>8.3330000000000001E-2</v>
      </c>
      <c r="CG850" s="58">
        <v>0</v>
      </c>
      <c r="CH850" s="171"/>
      <c r="CI850" s="58">
        <v>1</v>
      </c>
      <c r="CJ850" s="58">
        <v>208</v>
      </c>
      <c r="CK850" s="58">
        <v>0</v>
      </c>
      <c r="CL850" s="112"/>
      <c r="CM850" s="58">
        <v>1</v>
      </c>
      <c r="CN850" s="112"/>
      <c r="CO850" s="58">
        <v>2</v>
      </c>
      <c r="CP850" s="58">
        <v>5</v>
      </c>
      <c r="CQ850" s="58">
        <v>5</v>
      </c>
      <c r="CR850" s="58">
        <v>5</v>
      </c>
      <c r="CS850" s="64">
        <v>10</v>
      </c>
      <c r="CT850" s="64">
        <v>17</v>
      </c>
      <c r="CU850" s="63">
        <v>0.58823529409999997</v>
      </c>
      <c r="CV850" s="62">
        <v>0.94117647059999998</v>
      </c>
      <c r="CW850" s="62">
        <v>0.29411764709999999</v>
      </c>
      <c r="CX850" s="46">
        <f t="shared" si="137"/>
        <v>9.3853289350625015</v>
      </c>
      <c r="CY850" s="60">
        <v>0</v>
      </c>
      <c r="CZ850" s="60">
        <v>0</v>
      </c>
      <c r="DA850" s="46">
        <f t="shared" si="138"/>
        <v>5.8823529419999998</v>
      </c>
      <c r="DB850" s="60">
        <v>0</v>
      </c>
      <c r="DC850" s="60">
        <v>0</v>
      </c>
      <c r="DD850" s="66">
        <v>0</v>
      </c>
      <c r="DE850" s="49">
        <f t="shared" si="139"/>
        <v>0.33011204058513516</v>
      </c>
    </row>
    <row r="851" spans="1:109" x14ac:dyDescent="0.45">
      <c r="A851" s="56" t="s">
        <v>4397</v>
      </c>
      <c r="B851" s="57" t="s">
        <v>4398</v>
      </c>
      <c r="C851" s="56" t="s">
        <v>4399</v>
      </c>
      <c r="D851" s="56" t="s">
        <v>4400</v>
      </c>
      <c r="E851" s="56" t="s">
        <v>4401</v>
      </c>
      <c r="F851" s="56" t="s">
        <v>3322</v>
      </c>
      <c r="G851" s="56" t="s">
        <v>3640</v>
      </c>
      <c r="H851" s="56" t="s">
        <v>142</v>
      </c>
      <c r="I851" s="58">
        <v>0</v>
      </c>
      <c r="J851" s="59">
        <v>139</v>
      </c>
      <c r="K851" s="60">
        <v>2.093</v>
      </c>
      <c r="L851" s="47">
        <f>IF(K851&lt;Benchmarks!C$9,0,IF(K851&lt;Benchmarks!D$9,1,IF(K851&lt;Benchmarks!E$9,2,IF(K851&lt;Benchmarks!F$9,3,IF(K851&lt;Benchmarks!G$9,4,IF(K851&lt;Benchmarks!H$9,5,6))))))</f>
        <v>0</v>
      </c>
      <c r="M851" s="62">
        <v>0.59124087589999996</v>
      </c>
      <c r="N851" s="46">
        <f t="shared" si="130"/>
        <v>0</v>
      </c>
      <c r="O851" s="60">
        <v>1.2929999999999999</v>
      </c>
      <c r="P851" s="47">
        <f>IF(O851&lt;Benchmarks!C$8,0,IF(O851&lt;Benchmarks!D$8,1,IF(O851&lt;Benchmarks!E$8,2,IF(O851&lt;Benchmarks!F$8,3,IF(O851&lt;Benchmarks!G$8,4,IF(O851&lt;Benchmarks!H$8,5,6))))))</f>
        <v>5</v>
      </c>
      <c r="Q851" s="62">
        <v>1</v>
      </c>
      <c r="R851" s="46">
        <f t="shared" si="131"/>
        <v>5</v>
      </c>
      <c r="S851" s="60">
        <v>0.47099999999999997</v>
      </c>
      <c r="T851" s="47">
        <f>IF(S851&lt;Benchmarks!C$7,0,IF(S851&lt;Benchmarks!D$7,1,IF(S851&lt;Benchmarks!E$7,2,IF(S851&lt;Benchmarks!F$7,3,IF(S851&lt;Benchmarks!G$7,4,IF(S851&lt;Benchmarks!H$7,5,6))))))</f>
        <v>4</v>
      </c>
      <c r="U851" s="62">
        <v>1</v>
      </c>
      <c r="V851" s="46">
        <f t="shared" si="132"/>
        <v>4</v>
      </c>
      <c r="W851" s="60">
        <v>3.8570000000000002</v>
      </c>
      <c r="X851" s="44">
        <f>IF(W851&lt;Benchmarks!C$5,0,IF(W851&lt;Benchmarks!D$5,1,IF(W851&lt;Benchmarks!E$5,2,IF(W851&lt;Benchmarks!F$5,3,IF(W851&lt;Benchmarks!G$5,4,IF(W851&lt;Benchmarks!H$5,5,6))))))</f>
        <v>2</v>
      </c>
      <c r="Y851" s="62">
        <v>0.99635036499999996</v>
      </c>
      <c r="Z851" s="46">
        <f t="shared" si="133"/>
        <v>1.9927007299999999</v>
      </c>
      <c r="AA851" s="60">
        <v>3.5489999999999999</v>
      </c>
      <c r="AB851" s="44">
        <f>IF(AA851&lt;Benchmarks!C$6,0,IF(AA851&lt;Benchmarks!D$6,1,IF(AA851&lt;Benchmarks!E$6,2,IF(AA851&lt;Benchmarks!F$6,3,IF(AA851&lt;Benchmarks!G$6,4,IF(AA851&lt;Benchmarks!H$6,5,6))))))</f>
        <v>2</v>
      </c>
      <c r="AC851" s="62">
        <v>0.98717948720000004</v>
      </c>
      <c r="AD851" s="46">
        <f t="shared" si="134"/>
        <v>1.9743589744000001</v>
      </c>
      <c r="AE851" s="46">
        <f t="shared" si="135"/>
        <v>12.9670597044</v>
      </c>
      <c r="AF851" s="58">
        <v>30</v>
      </c>
      <c r="AG851" s="48">
        <f t="shared" si="136"/>
        <v>0.43223532347999999</v>
      </c>
      <c r="AH851" s="58">
        <v>16</v>
      </c>
      <c r="AI851" s="58">
        <v>0</v>
      </c>
      <c r="AJ851" s="58">
        <v>413</v>
      </c>
      <c r="AK851" s="58">
        <v>0</v>
      </c>
      <c r="AL851" s="62">
        <v>3.8739999999999997E-2</v>
      </c>
      <c r="AM851" s="58">
        <v>0</v>
      </c>
      <c r="AN851" s="58">
        <v>24</v>
      </c>
      <c r="AO851" s="58">
        <v>0</v>
      </c>
      <c r="AP851" s="58">
        <v>453</v>
      </c>
      <c r="AQ851" s="58">
        <v>0</v>
      </c>
      <c r="AR851" s="62">
        <v>5.2979999999999999E-2</v>
      </c>
      <c r="AS851" s="58">
        <v>0</v>
      </c>
      <c r="AT851" s="111"/>
      <c r="AU851" s="171"/>
      <c r="AV851" s="58">
        <v>2</v>
      </c>
      <c r="AW851" s="58">
        <v>0</v>
      </c>
      <c r="AX851" s="58">
        <v>2</v>
      </c>
      <c r="AY851" s="171"/>
      <c r="AZ851" s="58">
        <v>1</v>
      </c>
      <c r="BA851" s="58">
        <v>109</v>
      </c>
      <c r="BB851" s="58">
        <v>0</v>
      </c>
      <c r="BC851" s="111"/>
      <c r="BD851" s="58">
        <v>1</v>
      </c>
      <c r="BE851" s="111"/>
      <c r="BF851" s="171"/>
      <c r="BG851" s="58">
        <v>2</v>
      </c>
      <c r="BH851" s="58">
        <v>0</v>
      </c>
      <c r="BI851" s="58">
        <v>2</v>
      </c>
      <c r="BJ851" s="58">
        <v>2</v>
      </c>
      <c r="BK851" s="175"/>
      <c r="BL851" s="61">
        <v>1</v>
      </c>
      <c r="BM851" s="61">
        <v>442</v>
      </c>
      <c r="BN851" s="64">
        <v>0</v>
      </c>
      <c r="BO851" s="112"/>
      <c r="BP851" s="58">
        <v>1</v>
      </c>
      <c r="BQ851" s="175"/>
      <c r="BR851" s="61">
        <v>1</v>
      </c>
      <c r="BS851" s="61">
        <v>472</v>
      </c>
      <c r="BT851" s="64">
        <v>0</v>
      </c>
      <c r="BU851" s="112"/>
      <c r="BV851" s="64">
        <v>1</v>
      </c>
      <c r="BW851" s="112"/>
      <c r="BX851" s="172"/>
      <c r="BY851" s="64">
        <v>4</v>
      </c>
      <c r="BZ851" s="64">
        <v>0</v>
      </c>
      <c r="CA851" s="64">
        <v>4</v>
      </c>
      <c r="CB851" s="65">
        <v>18</v>
      </c>
      <c r="CC851" s="61">
        <v>0</v>
      </c>
      <c r="CD851" s="61">
        <v>372</v>
      </c>
      <c r="CE851" s="64">
        <v>0</v>
      </c>
      <c r="CF851" s="63">
        <v>4.8390000000000002E-2</v>
      </c>
      <c r="CG851" s="58">
        <v>0</v>
      </c>
      <c r="CH851" s="58">
        <v>17</v>
      </c>
      <c r="CI851" s="58">
        <v>0</v>
      </c>
      <c r="CJ851" s="58">
        <v>428</v>
      </c>
      <c r="CK851" s="58">
        <v>0</v>
      </c>
      <c r="CL851" s="63">
        <v>3.9719999999999998E-2</v>
      </c>
      <c r="CM851" s="58">
        <v>0</v>
      </c>
      <c r="CN851" s="63">
        <v>1.7657841140999999</v>
      </c>
      <c r="CO851" s="58">
        <v>0</v>
      </c>
      <c r="CP851" s="58">
        <v>5</v>
      </c>
      <c r="CQ851" s="58">
        <v>5</v>
      </c>
      <c r="CR851" s="58">
        <v>5</v>
      </c>
      <c r="CS851" s="64">
        <v>11</v>
      </c>
      <c r="CT851" s="64">
        <v>17</v>
      </c>
      <c r="CU851" s="63">
        <v>0.64705882349999999</v>
      </c>
      <c r="CV851" s="62">
        <v>0.97698744770000001</v>
      </c>
      <c r="CW851" s="62">
        <v>0.64705882349999999</v>
      </c>
      <c r="CX851" s="46">
        <f t="shared" si="137"/>
        <v>11.34617724135</v>
      </c>
      <c r="CY851" s="60">
        <v>0</v>
      </c>
      <c r="CZ851" s="60">
        <v>0</v>
      </c>
      <c r="DA851" s="46">
        <f t="shared" si="138"/>
        <v>12.94117647</v>
      </c>
      <c r="DB851" s="60">
        <v>0</v>
      </c>
      <c r="DC851" s="60">
        <v>0</v>
      </c>
      <c r="DD851" s="66">
        <v>0</v>
      </c>
      <c r="DE851" s="49">
        <f t="shared" si="139"/>
        <v>0.52513197213729734</v>
      </c>
    </row>
    <row r="852" spans="1:109" x14ac:dyDescent="0.45">
      <c r="A852" s="56" t="s">
        <v>4402</v>
      </c>
      <c r="B852" s="57" t="s">
        <v>4403</v>
      </c>
      <c r="C852" s="56" t="s">
        <v>4404</v>
      </c>
      <c r="D852" s="56" t="s">
        <v>4405</v>
      </c>
      <c r="E852" s="56" t="s">
        <v>4406</v>
      </c>
      <c r="F852" s="56" t="s">
        <v>3322</v>
      </c>
      <c r="G852" s="56" t="s">
        <v>3640</v>
      </c>
      <c r="H852" s="56" t="s">
        <v>142</v>
      </c>
      <c r="I852" s="58">
        <v>0</v>
      </c>
      <c r="J852" s="59">
        <v>118</v>
      </c>
      <c r="K852" s="60">
        <v>1.8129999999999999</v>
      </c>
      <c r="L852" s="47">
        <f>IF(K852&lt;Benchmarks!C$9,0,IF(K852&lt;Benchmarks!D$9,1,IF(K852&lt;Benchmarks!E$9,2,IF(K852&lt;Benchmarks!F$9,3,IF(K852&lt;Benchmarks!G$9,4,IF(K852&lt;Benchmarks!H$9,5,6))))))</f>
        <v>0</v>
      </c>
      <c r="M852" s="62">
        <v>0.63138686129999999</v>
      </c>
      <c r="N852" s="46">
        <f t="shared" si="130"/>
        <v>0</v>
      </c>
      <c r="O852" s="60">
        <v>1.369</v>
      </c>
      <c r="P852" s="47">
        <f>IF(O852&lt;Benchmarks!C$8,0,IF(O852&lt;Benchmarks!D$8,1,IF(O852&lt;Benchmarks!E$8,2,IF(O852&lt;Benchmarks!F$8,3,IF(O852&lt;Benchmarks!G$8,4,IF(O852&lt;Benchmarks!H$8,5,6))))))</f>
        <v>5</v>
      </c>
      <c r="Q852" s="62">
        <v>1</v>
      </c>
      <c r="R852" s="46">
        <f t="shared" si="131"/>
        <v>5</v>
      </c>
      <c r="S852" s="60">
        <v>0.42299999999999999</v>
      </c>
      <c r="T852" s="47">
        <f>IF(S852&lt;Benchmarks!C$7,0,IF(S852&lt;Benchmarks!D$7,1,IF(S852&lt;Benchmarks!E$7,2,IF(S852&lt;Benchmarks!F$7,3,IF(S852&lt;Benchmarks!G$7,4,IF(S852&lt;Benchmarks!H$7,5,6))))))</f>
        <v>3</v>
      </c>
      <c r="U852" s="62">
        <v>1</v>
      </c>
      <c r="V852" s="46">
        <f t="shared" si="132"/>
        <v>3</v>
      </c>
      <c r="W852" s="60">
        <v>3.6059999999999999</v>
      </c>
      <c r="X852" s="44">
        <f>IF(W852&lt;Benchmarks!C$5,0,IF(W852&lt;Benchmarks!D$5,1,IF(W852&lt;Benchmarks!E$5,2,IF(W852&lt;Benchmarks!F$5,3,IF(W852&lt;Benchmarks!G$5,4,IF(W852&lt;Benchmarks!H$5,5,6))))))</f>
        <v>0</v>
      </c>
      <c r="Y852" s="62">
        <v>1</v>
      </c>
      <c r="Z852" s="46">
        <f t="shared" si="133"/>
        <v>0</v>
      </c>
      <c r="AA852" s="60">
        <v>3.3090000000000002</v>
      </c>
      <c r="AB852" s="44">
        <f>IF(AA852&lt;Benchmarks!C$6,0,IF(AA852&lt;Benchmarks!D$6,1,IF(AA852&lt;Benchmarks!E$6,2,IF(AA852&lt;Benchmarks!F$6,3,IF(AA852&lt;Benchmarks!G$6,4,IF(AA852&lt;Benchmarks!H$6,5,6))))))</f>
        <v>1</v>
      </c>
      <c r="AC852" s="62">
        <v>1</v>
      </c>
      <c r="AD852" s="46">
        <f t="shared" si="134"/>
        <v>1</v>
      </c>
      <c r="AE852" s="46">
        <f t="shared" si="135"/>
        <v>9</v>
      </c>
      <c r="AF852" s="58">
        <v>30</v>
      </c>
      <c r="AG852" s="48">
        <f t="shared" si="136"/>
        <v>0.3</v>
      </c>
      <c r="AH852" s="58">
        <v>16</v>
      </c>
      <c r="AI852" s="58">
        <v>0</v>
      </c>
      <c r="AJ852" s="58">
        <v>340</v>
      </c>
      <c r="AK852" s="58">
        <v>0</v>
      </c>
      <c r="AL852" s="62">
        <v>4.7059999999999998E-2</v>
      </c>
      <c r="AM852" s="58">
        <v>0</v>
      </c>
      <c r="AN852" s="58">
        <v>22</v>
      </c>
      <c r="AO852" s="58">
        <v>0</v>
      </c>
      <c r="AP852" s="58">
        <v>357</v>
      </c>
      <c r="AQ852" s="58">
        <v>0</v>
      </c>
      <c r="AR852" s="62">
        <v>6.1620000000000001E-2</v>
      </c>
      <c r="AS852" s="58">
        <v>0</v>
      </c>
      <c r="AT852" s="111"/>
      <c r="AU852" s="171"/>
      <c r="AV852" s="58">
        <v>1</v>
      </c>
      <c r="AW852" s="58">
        <v>0</v>
      </c>
      <c r="AX852" s="58">
        <v>1</v>
      </c>
      <c r="AY852" s="171"/>
      <c r="AZ852" s="58">
        <v>1</v>
      </c>
      <c r="BA852" s="58">
        <v>91</v>
      </c>
      <c r="BB852" s="58">
        <v>0</v>
      </c>
      <c r="BC852" s="111"/>
      <c r="BD852" s="58">
        <v>1</v>
      </c>
      <c r="BE852" s="111"/>
      <c r="BF852" s="58">
        <v>2</v>
      </c>
      <c r="BG852" s="58">
        <v>3</v>
      </c>
      <c r="BH852" s="58">
        <v>0</v>
      </c>
      <c r="BI852" s="58">
        <v>3</v>
      </c>
      <c r="BJ852" s="58">
        <v>3</v>
      </c>
      <c r="BK852" s="175"/>
      <c r="BL852" s="61">
        <v>1</v>
      </c>
      <c r="BM852" s="61">
        <v>359</v>
      </c>
      <c r="BN852" s="64">
        <v>0</v>
      </c>
      <c r="BO852" s="112"/>
      <c r="BP852" s="58">
        <v>1</v>
      </c>
      <c r="BQ852" s="175"/>
      <c r="BR852" s="61">
        <v>1</v>
      </c>
      <c r="BS852" s="61">
        <v>373</v>
      </c>
      <c r="BT852" s="64">
        <v>0</v>
      </c>
      <c r="BU852" s="112"/>
      <c r="BV852" s="64">
        <v>1</v>
      </c>
      <c r="BW852" s="112"/>
      <c r="BX852" s="172"/>
      <c r="BY852" s="64">
        <v>2</v>
      </c>
      <c r="BZ852" s="64">
        <v>0</v>
      </c>
      <c r="CA852" s="64">
        <v>2</v>
      </c>
      <c r="CB852" s="65">
        <v>61</v>
      </c>
      <c r="CC852" s="61">
        <v>0</v>
      </c>
      <c r="CD852" s="61">
        <v>347</v>
      </c>
      <c r="CE852" s="64">
        <v>0</v>
      </c>
      <c r="CF852" s="63">
        <v>0.17579</v>
      </c>
      <c r="CG852" s="58">
        <v>0</v>
      </c>
      <c r="CH852" s="58">
        <v>71</v>
      </c>
      <c r="CI852" s="58">
        <v>0</v>
      </c>
      <c r="CJ852" s="58">
        <v>362</v>
      </c>
      <c r="CK852" s="58">
        <v>0</v>
      </c>
      <c r="CL852" s="63">
        <v>0.19613</v>
      </c>
      <c r="CM852" s="58">
        <v>0</v>
      </c>
      <c r="CN852" s="112"/>
      <c r="CO852" s="171"/>
      <c r="CP852" s="58">
        <v>0</v>
      </c>
      <c r="CQ852" s="58">
        <v>0</v>
      </c>
      <c r="CR852" s="58">
        <v>0</v>
      </c>
      <c r="CS852" s="64">
        <v>5</v>
      </c>
      <c r="CT852" s="64">
        <v>17</v>
      </c>
      <c r="CU852" s="63">
        <v>0.29411764709999999</v>
      </c>
      <c r="CV852" s="62">
        <v>0.99462365590000001</v>
      </c>
      <c r="CW852" s="62">
        <v>0.29411764709999999</v>
      </c>
      <c r="CX852" s="46">
        <f t="shared" si="137"/>
        <v>7.875</v>
      </c>
      <c r="CY852" s="60">
        <v>0</v>
      </c>
      <c r="CZ852" s="60">
        <v>0</v>
      </c>
      <c r="DA852" s="46">
        <f t="shared" si="138"/>
        <v>5.8823529419999998</v>
      </c>
      <c r="DB852" s="60">
        <v>0</v>
      </c>
      <c r="DC852" s="60">
        <v>0</v>
      </c>
      <c r="DD852" s="66">
        <v>0</v>
      </c>
      <c r="DE852" s="49">
        <f t="shared" si="139"/>
        <v>0.29745627982702705</v>
      </c>
    </row>
    <row r="853" spans="1:109" x14ac:dyDescent="0.45">
      <c r="A853" s="56" t="s">
        <v>4407</v>
      </c>
      <c r="B853" s="57" t="s">
        <v>4408</v>
      </c>
      <c r="C853" s="56" t="s">
        <v>4409</v>
      </c>
      <c r="D853" s="56" t="s">
        <v>4410</v>
      </c>
      <c r="E853" s="56" t="s">
        <v>4411</v>
      </c>
      <c r="F853" s="56" t="s">
        <v>3322</v>
      </c>
      <c r="G853" s="56" t="s">
        <v>3640</v>
      </c>
      <c r="H853" s="56" t="s">
        <v>142</v>
      </c>
      <c r="I853" s="58">
        <v>0</v>
      </c>
      <c r="J853" s="59">
        <v>85</v>
      </c>
      <c r="K853" s="60">
        <v>3.625</v>
      </c>
      <c r="L853" s="47">
        <f>IF(K853&lt;Benchmarks!C$9,0,IF(K853&lt;Benchmarks!D$9,1,IF(K853&lt;Benchmarks!E$9,2,IF(K853&lt;Benchmarks!F$9,3,IF(K853&lt;Benchmarks!G$9,4,IF(K853&lt;Benchmarks!H$9,5,6))))))</f>
        <v>6</v>
      </c>
      <c r="M853" s="62">
        <v>0.9343065693</v>
      </c>
      <c r="N853" s="46">
        <f t="shared" si="130"/>
        <v>5.6058394158000002</v>
      </c>
      <c r="O853" s="60">
        <v>1.0649999999999999</v>
      </c>
      <c r="P853" s="47">
        <f>IF(O853&lt;Benchmarks!C$8,0,IF(O853&lt;Benchmarks!D$8,1,IF(O853&lt;Benchmarks!E$8,2,IF(O853&lt;Benchmarks!F$8,3,IF(O853&lt;Benchmarks!G$8,4,IF(O853&lt;Benchmarks!H$8,5,6))))))</f>
        <v>2</v>
      </c>
      <c r="Q853" s="62">
        <v>1</v>
      </c>
      <c r="R853" s="46">
        <f t="shared" si="131"/>
        <v>2</v>
      </c>
      <c r="S853" s="60">
        <v>0.51900000000000002</v>
      </c>
      <c r="T853" s="47">
        <f>IF(S853&lt;Benchmarks!C$7,0,IF(S853&lt;Benchmarks!D$7,1,IF(S853&lt;Benchmarks!E$7,2,IF(S853&lt;Benchmarks!F$7,3,IF(S853&lt;Benchmarks!G$7,4,IF(S853&lt;Benchmarks!H$7,5,6))))))</f>
        <v>4</v>
      </c>
      <c r="U853" s="62">
        <v>1</v>
      </c>
      <c r="V853" s="46">
        <f t="shared" si="132"/>
        <v>4</v>
      </c>
      <c r="W853" s="60">
        <v>5.2089999999999996</v>
      </c>
      <c r="X853" s="44">
        <f>IF(W853&lt;Benchmarks!C$5,0,IF(W853&lt;Benchmarks!D$5,1,IF(W853&lt;Benchmarks!E$5,2,IF(W853&lt;Benchmarks!F$5,3,IF(W853&lt;Benchmarks!G$5,4,IF(W853&lt;Benchmarks!H$5,5,6))))))</f>
        <v>6</v>
      </c>
      <c r="Y853" s="62">
        <v>0.75912408760000005</v>
      </c>
      <c r="Z853" s="46">
        <f t="shared" si="133"/>
        <v>4.5547445256000003</v>
      </c>
      <c r="AA853" s="60">
        <v>4.3109999999999999</v>
      </c>
      <c r="AB853" s="44">
        <f>IF(AA853&lt;Benchmarks!C$6,0,IF(AA853&lt;Benchmarks!D$6,1,IF(AA853&lt;Benchmarks!E$6,2,IF(AA853&lt;Benchmarks!F$6,3,IF(AA853&lt;Benchmarks!G$6,4,IF(AA853&lt;Benchmarks!H$6,5,6))))))</f>
        <v>5</v>
      </c>
      <c r="AC853" s="62">
        <v>0.3461538462</v>
      </c>
      <c r="AD853" s="46">
        <f t="shared" si="134"/>
        <v>1.730769231</v>
      </c>
      <c r="AE853" s="46">
        <f t="shared" si="135"/>
        <v>17.891353172400002</v>
      </c>
      <c r="AF853" s="58">
        <v>30</v>
      </c>
      <c r="AG853" s="48">
        <f t="shared" si="136"/>
        <v>0.5963784390800001</v>
      </c>
      <c r="AH853" s="58">
        <v>23</v>
      </c>
      <c r="AI853" s="58">
        <v>0</v>
      </c>
      <c r="AJ853" s="58">
        <v>282</v>
      </c>
      <c r="AK853" s="58">
        <v>0</v>
      </c>
      <c r="AL853" s="62">
        <v>8.1559999999999994E-2</v>
      </c>
      <c r="AM853" s="58">
        <v>0</v>
      </c>
      <c r="AN853" s="58">
        <v>24</v>
      </c>
      <c r="AO853" s="58">
        <v>0</v>
      </c>
      <c r="AP853" s="58">
        <v>278</v>
      </c>
      <c r="AQ853" s="58">
        <v>0</v>
      </c>
      <c r="AR853" s="62">
        <v>8.6330000000000004E-2</v>
      </c>
      <c r="AS853" s="58">
        <v>0</v>
      </c>
      <c r="AT853" s="111"/>
      <c r="AU853" s="171"/>
      <c r="AV853" s="58">
        <v>0</v>
      </c>
      <c r="AW853" s="58">
        <v>0</v>
      </c>
      <c r="AX853" s="58">
        <v>0</v>
      </c>
      <c r="AY853" s="171"/>
      <c r="AZ853" s="58">
        <v>1</v>
      </c>
      <c r="BA853" s="58">
        <v>67</v>
      </c>
      <c r="BB853" s="58">
        <v>0</v>
      </c>
      <c r="BC853" s="111"/>
      <c r="BD853" s="58">
        <v>1</v>
      </c>
      <c r="BE853" s="111"/>
      <c r="BF853" s="58">
        <v>2</v>
      </c>
      <c r="BG853" s="58">
        <v>5</v>
      </c>
      <c r="BH853" s="58">
        <v>6</v>
      </c>
      <c r="BI853" s="58">
        <v>6</v>
      </c>
      <c r="BJ853" s="58">
        <v>6</v>
      </c>
      <c r="BK853" s="175"/>
      <c r="BL853" s="61">
        <v>1</v>
      </c>
      <c r="BM853" s="61">
        <v>321</v>
      </c>
      <c r="BN853" s="64">
        <v>0</v>
      </c>
      <c r="BO853" s="112"/>
      <c r="BP853" s="58">
        <v>1</v>
      </c>
      <c r="BQ853" s="175"/>
      <c r="BR853" s="61">
        <v>1</v>
      </c>
      <c r="BS853" s="61">
        <v>327</v>
      </c>
      <c r="BT853" s="64">
        <v>0</v>
      </c>
      <c r="BU853" s="112"/>
      <c r="BV853" s="64">
        <v>1</v>
      </c>
      <c r="BW853" s="63">
        <v>0.26404494379999999</v>
      </c>
      <c r="BX853" s="64">
        <v>0</v>
      </c>
      <c r="BY853" s="64">
        <v>4</v>
      </c>
      <c r="BZ853" s="64">
        <v>2</v>
      </c>
      <c r="CA853" s="64">
        <v>4</v>
      </c>
      <c r="CB853" s="177"/>
      <c r="CC853" s="61">
        <v>1</v>
      </c>
      <c r="CD853" s="175"/>
      <c r="CE853" s="64">
        <v>4</v>
      </c>
      <c r="CF853" s="112"/>
      <c r="CG853" s="58">
        <v>1</v>
      </c>
      <c r="CH853" s="58">
        <v>38</v>
      </c>
      <c r="CI853" s="58">
        <v>0</v>
      </c>
      <c r="CJ853" s="58">
        <v>68</v>
      </c>
      <c r="CK853" s="58">
        <v>0</v>
      </c>
      <c r="CL853" s="63">
        <v>0.55881999999999998</v>
      </c>
      <c r="CM853" s="58">
        <v>0</v>
      </c>
      <c r="CN853" s="112"/>
      <c r="CO853" s="171"/>
      <c r="CP853" s="58">
        <v>0</v>
      </c>
      <c r="CQ853" s="171"/>
      <c r="CR853" s="58">
        <v>0</v>
      </c>
      <c r="CS853" s="64">
        <v>10</v>
      </c>
      <c r="CT853" s="64">
        <v>17</v>
      </c>
      <c r="CU853" s="63">
        <v>0.58823529409999997</v>
      </c>
      <c r="CV853" s="62">
        <v>0.98165137609999997</v>
      </c>
      <c r="CW853" s="62">
        <v>0.58823529409999997</v>
      </c>
      <c r="CX853" s="46">
        <f t="shared" si="137"/>
        <v>15.654934025850002</v>
      </c>
      <c r="CY853" s="60">
        <v>0</v>
      </c>
      <c r="CZ853" s="60">
        <v>0</v>
      </c>
      <c r="DA853" s="46">
        <f t="shared" si="138"/>
        <v>11.764705881999999</v>
      </c>
      <c r="DB853" s="60">
        <v>0</v>
      </c>
      <c r="DC853" s="60">
        <v>0</v>
      </c>
      <c r="DD853" s="66">
        <v>0</v>
      </c>
      <c r="DE853" s="49">
        <f t="shared" si="139"/>
        <v>0.59285707908864871</v>
      </c>
    </row>
    <row r="854" spans="1:109" x14ac:dyDescent="0.45">
      <c r="A854" s="56" t="s">
        <v>4412</v>
      </c>
      <c r="B854" s="57" t="s">
        <v>4413</v>
      </c>
      <c r="C854" s="56" t="s">
        <v>4414</v>
      </c>
      <c r="D854" s="56" t="s">
        <v>4415</v>
      </c>
      <c r="E854" s="56" t="s">
        <v>4416</v>
      </c>
      <c r="F854" s="56" t="s">
        <v>3322</v>
      </c>
      <c r="G854" s="56" t="s">
        <v>3640</v>
      </c>
      <c r="H854" s="56" t="s">
        <v>142</v>
      </c>
      <c r="I854" s="58">
        <v>0</v>
      </c>
      <c r="J854" s="59">
        <v>99</v>
      </c>
      <c r="K854" s="60">
        <v>2.173</v>
      </c>
      <c r="L854" s="47">
        <f>IF(K854&lt;Benchmarks!C$9,0,IF(K854&lt;Benchmarks!D$9,1,IF(K854&lt;Benchmarks!E$9,2,IF(K854&lt;Benchmarks!F$9,3,IF(K854&lt;Benchmarks!G$9,4,IF(K854&lt;Benchmarks!H$9,5,6))))))</f>
        <v>0</v>
      </c>
      <c r="M854" s="62">
        <v>0.93795620440000005</v>
      </c>
      <c r="N854" s="46">
        <f t="shared" si="130"/>
        <v>0</v>
      </c>
      <c r="O854" s="60">
        <v>0.88900000000000001</v>
      </c>
      <c r="P854" s="47">
        <f>IF(O854&lt;Benchmarks!C$8,0,IF(O854&lt;Benchmarks!D$8,1,IF(O854&lt;Benchmarks!E$8,2,IF(O854&lt;Benchmarks!F$8,3,IF(O854&lt;Benchmarks!G$8,4,IF(O854&lt;Benchmarks!H$8,5,6))))))</f>
        <v>0</v>
      </c>
      <c r="Q854" s="62">
        <v>1</v>
      </c>
      <c r="R854" s="46">
        <f t="shared" si="131"/>
        <v>0</v>
      </c>
      <c r="S854" s="60">
        <v>0.36</v>
      </c>
      <c r="T854" s="47">
        <f>IF(S854&lt;Benchmarks!C$7,0,IF(S854&lt;Benchmarks!D$7,1,IF(S854&lt;Benchmarks!E$7,2,IF(S854&lt;Benchmarks!F$7,3,IF(S854&lt;Benchmarks!G$7,4,IF(S854&lt;Benchmarks!H$7,5,6))))))</f>
        <v>2</v>
      </c>
      <c r="U854" s="62">
        <v>1</v>
      </c>
      <c r="V854" s="46">
        <f t="shared" si="132"/>
        <v>2</v>
      </c>
      <c r="W854" s="60">
        <v>3.4209999999999998</v>
      </c>
      <c r="X854" s="44">
        <f>IF(W854&lt;Benchmarks!C$5,0,IF(W854&lt;Benchmarks!D$5,1,IF(W854&lt;Benchmarks!E$5,2,IF(W854&lt;Benchmarks!F$5,3,IF(W854&lt;Benchmarks!G$5,4,IF(W854&lt;Benchmarks!H$5,5,6))))))</f>
        <v>0</v>
      </c>
      <c r="Y854" s="62">
        <v>0.94160583939999998</v>
      </c>
      <c r="Z854" s="46">
        <f t="shared" si="133"/>
        <v>0</v>
      </c>
      <c r="AA854" s="60">
        <v>3.165</v>
      </c>
      <c r="AB854" s="44">
        <f>IF(AA854&lt;Benchmarks!C$6,0,IF(AA854&lt;Benchmarks!D$6,1,IF(AA854&lt;Benchmarks!E$6,2,IF(AA854&lt;Benchmarks!F$6,3,IF(AA854&lt;Benchmarks!G$6,4,IF(AA854&lt;Benchmarks!H$6,5,6))))))</f>
        <v>0</v>
      </c>
      <c r="AC854" s="62">
        <v>0.93589743589999996</v>
      </c>
      <c r="AD854" s="46">
        <f t="shared" si="134"/>
        <v>0</v>
      </c>
      <c r="AE854" s="46">
        <f t="shared" si="135"/>
        <v>2</v>
      </c>
      <c r="AF854" s="58">
        <v>30</v>
      </c>
      <c r="AG854" s="48">
        <f t="shared" si="136"/>
        <v>6.6666666666666666E-2</v>
      </c>
      <c r="AH854" s="58">
        <v>27</v>
      </c>
      <c r="AI854" s="58">
        <v>0</v>
      </c>
      <c r="AJ854" s="58">
        <v>272</v>
      </c>
      <c r="AK854" s="58">
        <v>0</v>
      </c>
      <c r="AL854" s="62">
        <v>9.9260000000000001E-2</v>
      </c>
      <c r="AM854" s="58">
        <v>0</v>
      </c>
      <c r="AN854" s="171"/>
      <c r="AO854" s="58">
        <v>1</v>
      </c>
      <c r="AP854" s="58">
        <v>277</v>
      </c>
      <c r="AQ854" s="58">
        <v>0</v>
      </c>
      <c r="AR854" s="111"/>
      <c r="AS854" s="58">
        <v>1</v>
      </c>
      <c r="AT854" s="111"/>
      <c r="AU854" s="58">
        <v>2</v>
      </c>
      <c r="AV854" s="58">
        <v>4</v>
      </c>
      <c r="AW854" s="58">
        <v>5</v>
      </c>
      <c r="AX854" s="58">
        <v>5</v>
      </c>
      <c r="AY854" s="171"/>
      <c r="AZ854" s="58">
        <v>1</v>
      </c>
      <c r="BA854" s="58">
        <v>67</v>
      </c>
      <c r="BB854" s="58">
        <v>0</v>
      </c>
      <c r="BC854" s="111"/>
      <c r="BD854" s="58">
        <v>1</v>
      </c>
      <c r="BE854" s="111"/>
      <c r="BF854" s="58">
        <v>2</v>
      </c>
      <c r="BG854" s="58">
        <v>5</v>
      </c>
      <c r="BH854" s="58">
        <v>6</v>
      </c>
      <c r="BI854" s="58">
        <v>6</v>
      </c>
      <c r="BJ854" s="58">
        <v>6</v>
      </c>
      <c r="BK854" s="175"/>
      <c r="BL854" s="61">
        <v>1</v>
      </c>
      <c r="BM854" s="61">
        <v>317</v>
      </c>
      <c r="BN854" s="64">
        <v>0</v>
      </c>
      <c r="BO854" s="112"/>
      <c r="BP854" s="58">
        <v>1</v>
      </c>
      <c r="BQ854" s="175"/>
      <c r="BR854" s="61">
        <v>1</v>
      </c>
      <c r="BS854" s="61">
        <v>297</v>
      </c>
      <c r="BT854" s="64">
        <v>0</v>
      </c>
      <c r="BU854" s="112"/>
      <c r="BV854" s="64">
        <v>1</v>
      </c>
      <c r="BW854" s="63">
        <v>0.73296354990000001</v>
      </c>
      <c r="BX854" s="64">
        <v>0</v>
      </c>
      <c r="BY854" s="64">
        <v>5</v>
      </c>
      <c r="BZ854" s="64">
        <v>6</v>
      </c>
      <c r="CA854" s="64">
        <v>6</v>
      </c>
      <c r="CB854" s="177"/>
      <c r="CC854" s="61">
        <v>1</v>
      </c>
      <c r="CD854" s="61">
        <v>306</v>
      </c>
      <c r="CE854" s="64">
        <v>0</v>
      </c>
      <c r="CF854" s="112"/>
      <c r="CG854" s="58">
        <v>1</v>
      </c>
      <c r="CH854" s="171"/>
      <c r="CI854" s="58">
        <v>1</v>
      </c>
      <c r="CJ854" s="58">
        <v>291</v>
      </c>
      <c r="CK854" s="58">
        <v>0</v>
      </c>
      <c r="CL854" s="112"/>
      <c r="CM854" s="58">
        <v>1</v>
      </c>
      <c r="CN854" s="112"/>
      <c r="CO854" s="171"/>
      <c r="CP854" s="58">
        <v>5</v>
      </c>
      <c r="CQ854" s="58">
        <v>0</v>
      </c>
      <c r="CR854" s="58">
        <v>5</v>
      </c>
      <c r="CS854" s="64">
        <v>17</v>
      </c>
      <c r="CT854" s="64">
        <v>17</v>
      </c>
      <c r="CU854" s="63">
        <v>1</v>
      </c>
      <c r="CV854" s="62">
        <v>0.99657534250000002</v>
      </c>
      <c r="CW854" s="62">
        <v>1</v>
      </c>
      <c r="CX854" s="46">
        <f t="shared" si="137"/>
        <v>1.75</v>
      </c>
      <c r="CY854" s="60">
        <v>0</v>
      </c>
      <c r="CZ854" s="60">
        <v>0</v>
      </c>
      <c r="DA854" s="46">
        <f t="shared" si="138"/>
        <v>20</v>
      </c>
      <c r="DB854" s="60">
        <v>0</v>
      </c>
      <c r="DC854" s="60">
        <v>0</v>
      </c>
      <c r="DD854" s="66">
        <v>0</v>
      </c>
      <c r="DE854" s="49">
        <f t="shared" si="139"/>
        <v>0.4702702702702703</v>
      </c>
    </row>
    <row r="855" spans="1:109" x14ac:dyDescent="0.45">
      <c r="A855" s="56" t="s">
        <v>4417</v>
      </c>
      <c r="B855" s="57" t="s">
        <v>4418</v>
      </c>
      <c r="C855" s="56" t="s">
        <v>4419</v>
      </c>
      <c r="D855" s="56" t="s">
        <v>4420</v>
      </c>
      <c r="E855" s="56" t="s">
        <v>4421</v>
      </c>
      <c r="F855" s="56" t="s">
        <v>3322</v>
      </c>
      <c r="G855" s="56" t="s">
        <v>3640</v>
      </c>
      <c r="H855" s="56" t="s">
        <v>142</v>
      </c>
      <c r="I855" s="58">
        <v>0</v>
      </c>
      <c r="J855" s="59">
        <v>58</v>
      </c>
      <c r="K855" s="60">
        <v>2.1709999999999998</v>
      </c>
      <c r="L855" s="47">
        <f>IF(K855&lt;Benchmarks!C$9,0,IF(K855&lt;Benchmarks!D$9,1,IF(K855&lt;Benchmarks!E$9,2,IF(K855&lt;Benchmarks!F$9,3,IF(K855&lt;Benchmarks!G$9,4,IF(K855&lt;Benchmarks!H$9,5,6))))))</f>
        <v>0</v>
      </c>
      <c r="M855" s="62">
        <v>0.43795620439999999</v>
      </c>
      <c r="N855" s="46">
        <f t="shared" si="130"/>
        <v>0</v>
      </c>
      <c r="O855" s="60">
        <v>1.4550000000000001</v>
      </c>
      <c r="P855" s="47">
        <f>IF(O855&lt;Benchmarks!C$8,0,IF(O855&lt;Benchmarks!D$8,1,IF(O855&lt;Benchmarks!E$8,2,IF(O855&lt;Benchmarks!F$8,3,IF(O855&lt;Benchmarks!G$8,4,IF(O855&lt;Benchmarks!H$8,5,6))))))</f>
        <v>6</v>
      </c>
      <c r="Q855" s="62">
        <v>1</v>
      </c>
      <c r="R855" s="46">
        <f t="shared" si="131"/>
        <v>6</v>
      </c>
      <c r="S855" s="60">
        <v>0.35299999999999998</v>
      </c>
      <c r="T855" s="47">
        <f>IF(S855&lt;Benchmarks!C$7,0,IF(S855&lt;Benchmarks!D$7,1,IF(S855&lt;Benchmarks!E$7,2,IF(S855&lt;Benchmarks!F$7,3,IF(S855&lt;Benchmarks!G$7,4,IF(S855&lt;Benchmarks!H$7,5,6))))))</f>
        <v>1</v>
      </c>
      <c r="U855" s="62">
        <v>1</v>
      </c>
      <c r="V855" s="46">
        <f t="shared" si="132"/>
        <v>1</v>
      </c>
      <c r="W855" s="60">
        <v>3.9790000000000001</v>
      </c>
      <c r="X855" s="44">
        <f>IF(W855&lt;Benchmarks!C$5,0,IF(W855&lt;Benchmarks!D$5,1,IF(W855&lt;Benchmarks!E$5,2,IF(W855&lt;Benchmarks!F$5,3,IF(W855&lt;Benchmarks!G$5,4,IF(W855&lt;Benchmarks!H$5,5,6))))))</f>
        <v>3</v>
      </c>
      <c r="Y855" s="62">
        <v>0.8394160584</v>
      </c>
      <c r="Z855" s="46">
        <f t="shared" si="133"/>
        <v>2.5182481752000001</v>
      </c>
      <c r="AA855" s="60">
        <v>3.355</v>
      </c>
      <c r="AB855" s="44">
        <f>IF(AA855&lt;Benchmarks!C$6,0,IF(AA855&lt;Benchmarks!D$6,1,IF(AA855&lt;Benchmarks!E$6,2,IF(AA855&lt;Benchmarks!F$6,3,IF(AA855&lt;Benchmarks!G$6,4,IF(AA855&lt;Benchmarks!H$6,5,6))))))</f>
        <v>1</v>
      </c>
      <c r="AC855" s="62">
        <v>0.55128205129999996</v>
      </c>
      <c r="AD855" s="46">
        <f t="shared" si="134"/>
        <v>0.55128205129999996</v>
      </c>
      <c r="AE855" s="46">
        <f t="shared" si="135"/>
        <v>10.0695302265</v>
      </c>
      <c r="AF855" s="58">
        <v>30</v>
      </c>
      <c r="AG855" s="48">
        <f t="shared" si="136"/>
        <v>0.33565100754999999</v>
      </c>
      <c r="AH855" s="171"/>
      <c r="AI855" s="58">
        <v>1</v>
      </c>
      <c r="AJ855" s="58">
        <v>157</v>
      </c>
      <c r="AK855" s="58">
        <v>0</v>
      </c>
      <c r="AL855" s="111"/>
      <c r="AM855" s="58">
        <v>1</v>
      </c>
      <c r="AN855" s="171"/>
      <c r="AO855" s="58">
        <v>1</v>
      </c>
      <c r="AP855" s="58">
        <v>150</v>
      </c>
      <c r="AQ855" s="58">
        <v>0</v>
      </c>
      <c r="AR855" s="111"/>
      <c r="AS855" s="58">
        <v>1</v>
      </c>
      <c r="AT855" s="62">
        <v>0.199499326</v>
      </c>
      <c r="AU855" s="58">
        <v>0</v>
      </c>
      <c r="AV855" s="58">
        <v>2</v>
      </c>
      <c r="AW855" s="58">
        <v>1</v>
      </c>
      <c r="AX855" s="58">
        <v>2</v>
      </c>
      <c r="AY855" s="171"/>
      <c r="AZ855" s="58">
        <v>1</v>
      </c>
      <c r="BA855" s="58">
        <v>30</v>
      </c>
      <c r="BB855" s="58">
        <v>0</v>
      </c>
      <c r="BC855" s="111"/>
      <c r="BD855" s="58">
        <v>1</v>
      </c>
      <c r="BE855" s="111"/>
      <c r="BF855" s="171"/>
      <c r="BG855" s="58">
        <v>1</v>
      </c>
      <c r="BH855" s="58">
        <v>0</v>
      </c>
      <c r="BI855" s="58">
        <v>1</v>
      </c>
      <c r="BJ855" s="58">
        <v>2</v>
      </c>
      <c r="BK855" s="175"/>
      <c r="BL855" s="61">
        <v>1</v>
      </c>
      <c r="BM855" s="61">
        <v>168</v>
      </c>
      <c r="BN855" s="64">
        <v>0</v>
      </c>
      <c r="BO855" s="112"/>
      <c r="BP855" s="58">
        <v>1</v>
      </c>
      <c r="BQ855" s="61">
        <v>0</v>
      </c>
      <c r="BR855" s="61">
        <v>0</v>
      </c>
      <c r="BS855" s="61">
        <v>160</v>
      </c>
      <c r="BT855" s="64">
        <v>0</v>
      </c>
      <c r="BU855" s="63">
        <v>0</v>
      </c>
      <c r="BV855" s="64">
        <v>0</v>
      </c>
      <c r="BW855" s="112"/>
      <c r="BX855" s="64">
        <v>2</v>
      </c>
      <c r="BY855" s="64">
        <v>6</v>
      </c>
      <c r="BZ855" s="64">
        <v>6</v>
      </c>
      <c r="CA855" s="64">
        <v>6</v>
      </c>
      <c r="CB855" s="177"/>
      <c r="CC855" s="61">
        <v>1</v>
      </c>
      <c r="CD855" s="61">
        <v>157</v>
      </c>
      <c r="CE855" s="64">
        <v>0</v>
      </c>
      <c r="CF855" s="112"/>
      <c r="CG855" s="58">
        <v>1</v>
      </c>
      <c r="CH855" s="171"/>
      <c r="CI855" s="58">
        <v>1</v>
      </c>
      <c r="CJ855" s="58">
        <v>159</v>
      </c>
      <c r="CK855" s="58">
        <v>0</v>
      </c>
      <c r="CL855" s="112"/>
      <c r="CM855" s="58">
        <v>1</v>
      </c>
      <c r="CN855" s="112"/>
      <c r="CO855" s="171"/>
      <c r="CP855" s="58">
        <v>4</v>
      </c>
      <c r="CQ855" s="58">
        <v>0</v>
      </c>
      <c r="CR855" s="58">
        <v>4</v>
      </c>
      <c r="CS855" s="64">
        <v>12</v>
      </c>
      <c r="CT855" s="64">
        <v>17</v>
      </c>
      <c r="CU855" s="63">
        <v>0.70588235290000001</v>
      </c>
      <c r="CV855" s="62">
        <v>0.9337349398</v>
      </c>
      <c r="CW855" s="62">
        <v>0.35294117650000001</v>
      </c>
      <c r="CX855" s="46">
        <f t="shared" si="137"/>
        <v>8.8108389481875005</v>
      </c>
      <c r="CY855" s="60">
        <v>0</v>
      </c>
      <c r="CZ855" s="60">
        <v>0</v>
      </c>
      <c r="DA855" s="46">
        <f t="shared" si="138"/>
        <v>7.0588235299999997</v>
      </c>
      <c r="DB855" s="60">
        <v>0</v>
      </c>
      <c r="DC855" s="60">
        <v>0</v>
      </c>
      <c r="DD855" s="66">
        <v>0</v>
      </c>
      <c r="DE855" s="49">
        <f t="shared" si="139"/>
        <v>0.34312783736621622</v>
      </c>
    </row>
    <row r="856" spans="1:109" x14ac:dyDescent="0.45">
      <c r="A856" s="56" t="s">
        <v>4422</v>
      </c>
      <c r="B856" s="57" t="s">
        <v>4423</v>
      </c>
      <c r="C856" s="56" t="s">
        <v>4424</v>
      </c>
      <c r="D856" s="56" t="s">
        <v>4425</v>
      </c>
      <c r="E856" s="56" t="s">
        <v>4426</v>
      </c>
      <c r="F856" s="56" t="s">
        <v>3322</v>
      </c>
      <c r="G856" s="56" t="s">
        <v>3640</v>
      </c>
      <c r="H856" s="56" t="s">
        <v>142</v>
      </c>
      <c r="I856" s="58">
        <v>0</v>
      </c>
      <c r="J856" s="59">
        <v>59</v>
      </c>
      <c r="K856" s="60">
        <v>2.794</v>
      </c>
      <c r="L856" s="47">
        <f>IF(K856&lt;Benchmarks!C$9,0,IF(K856&lt;Benchmarks!D$9,1,IF(K856&lt;Benchmarks!E$9,2,IF(K856&lt;Benchmarks!F$9,3,IF(K856&lt;Benchmarks!G$9,4,IF(K856&lt;Benchmarks!H$9,5,6))))))</f>
        <v>5</v>
      </c>
      <c r="M856" s="62">
        <v>0.9051094891</v>
      </c>
      <c r="N856" s="46">
        <f t="shared" si="130"/>
        <v>4.5255474455</v>
      </c>
      <c r="O856" s="60">
        <v>1.01</v>
      </c>
      <c r="P856" s="47">
        <f>IF(O856&lt;Benchmarks!C$8,0,IF(O856&lt;Benchmarks!D$8,1,IF(O856&lt;Benchmarks!E$8,2,IF(O856&lt;Benchmarks!F$8,3,IF(O856&lt;Benchmarks!G$8,4,IF(O856&lt;Benchmarks!H$8,5,6))))))</f>
        <v>1</v>
      </c>
      <c r="Q856" s="62">
        <v>1</v>
      </c>
      <c r="R856" s="46">
        <f t="shared" si="131"/>
        <v>1</v>
      </c>
      <c r="S856" s="60">
        <v>0.69799999999999995</v>
      </c>
      <c r="T856" s="47">
        <f>IF(S856&lt;Benchmarks!C$7,0,IF(S856&lt;Benchmarks!D$7,1,IF(S856&lt;Benchmarks!E$7,2,IF(S856&lt;Benchmarks!F$7,3,IF(S856&lt;Benchmarks!G$7,4,IF(S856&lt;Benchmarks!H$7,5,6))))))</f>
        <v>5</v>
      </c>
      <c r="U856" s="62">
        <v>1</v>
      </c>
      <c r="V856" s="46">
        <f t="shared" si="132"/>
        <v>5</v>
      </c>
      <c r="W856" s="60">
        <v>4.5019999999999998</v>
      </c>
      <c r="X856" s="44">
        <f>IF(W856&lt;Benchmarks!C$5,0,IF(W856&lt;Benchmarks!D$5,1,IF(W856&lt;Benchmarks!E$5,2,IF(W856&lt;Benchmarks!F$5,3,IF(W856&lt;Benchmarks!G$5,4,IF(W856&lt;Benchmarks!H$5,5,6))))))</f>
        <v>5</v>
      </c>
      <c r="Y856" s="62">
        <v>0.96715328469999995</v>
      </c>
      <c r="Z856" s="46">
        <f t="shared" si="133"/>
        <v>4.8357664235</v>
      </c>
      <c r="AA856" s="60">
        <v>4.0679999999999996</v>
      </c>
      <c r="AB856" s="44">
        <f>IF(AA856&lt;Benchmarks!C$6,0,IF(AA856&lt;Benchmarks!D$6,1,IF(AA856&lt;Benchmarks!E$6,2,IF(AA856&lt;Benchmarks!F$6,3,IF(AA856&lt;Benchmarks!G$6,4,IF(AA856&lt;Benchmarks!H$6,5,6))))))</f>
        <v>5</v>
      </c>
      <c r="AC856" s="62">
        <v>0.91025641030000004</v>
      </c>
      <c r="AD856" s="46">
        <f t="shared" si="134"/>
        <v>4.5512820515000003</v>
      </c>
      <c r="AE856" s="46">
        <f t="shared" si="135"/>
        <v>19.912595920499999</v>
      </c>
      <c r="AF856" s="58">
        <v>30</v>
      </c>
      <c r="AG856" s="48">
        <f t="shared" si="136"/>
        <v>0.66375319734999993</v>
      </c>
      <c r="AH856" s="58">
        <v>0</v>
      </c>
      <c r="AI856" s="58">
        <v>0</v>
      </c>
      <c r="AJ856" s="58">
        <v>151</v>
      </c>
      <c r="AK856" s="58">
        <v>0</v>
      </c>
      <c r="AL856" s="62">
        <v>0</v>
      </c>
      <c r="AM856" s="58">
        <v>0</v>
      </c>
      <c r="AN856" s="171"/>
      <c r="AO856" s="58">
        <v>1</v>
      </c>
      <c r="AP856" s="58">
        <v>172</v>
      </c>
      <c r="AQ856" s="58">
        <v>0</v>
      </c>
      <c r="AR856" s="111"/>
      <c r="AS856" s="58">
        <v>1</v>
      </c>
      <c r="AT856" s="111"/>
      <c r="AU856" s="171"/>
      <c r="AV856" s="58">
        <v>5</v>
      </c>
      <c r="AW856" s="58">
        <v>0</v>
      </c>
      <c r="AX856" s="58">
        <v>5</v>
      </c>
      <c r="AY856" s="171"/>
      <c r="AZ856" s="58">
        <v>1</v>
      </c>
      <c r="BA856" s="58">
        <v>44</v>
      </c>
      <c r="BB856" s="58">
        <v>0</v>
      </c>
      <c r="BC856" s="111"/>
      <c r="BD856" s="58">
        <v>1</v>
      </c>
      <c r="BE856" s="111"/>
      <c r="BF856" s="171"/>
      <c r="BG856" s="58">
        <v>3</v>
      </c>
      <c r="BH856" s="58">
        <v>0</v>
      </c>
      <c r="BI856" s="58">
        <v>3</v>
      </c>
      <c r="BJ856" s="58">
        <v>5</v>
      </c>
      <c r="BK856" s="175"/>
      <c r="BL856" s="61">
        <v>1</v>
      </c>
      <c r="BM856" s="61">
        <v>183</v>
      </c>
      <c r="BN856" s="64">
        <v>0</v>
      </c>
      <c r="BO856" s="112"/>
      <c r="BP856" s="58">
        <v>1</v>
      </c>
      <c r="BQ856" s="175"/>
      <c r="BR856" s="61">
        <v>1</v>
      </c>
      <c r="BS856" s="61">
        <v>193</v>
      </c>
      <c r="BT856" s="64">
        <v>0</v>
      </c>
      <c r="BU856" s="112"/>
      <c r="BV856" s="64">
        <v>1</v>
      </c>
      <c r="BW856" s="63">
        <v>5.2150045700000001E-2</v>
      </c>
      <c r="BX856" s="64">
        <v>0</v>
      </c>
      <c r="BY856" s="64">
        <v>3</v>
      </c>
      <c r="BZ856" s="64">
        <v>0</v>
      </c>
      <c r="CA856" s="64">
        <v>3</v>
      </c>
      <c r="CB856" s="65">
        <v>15</v>
      </c>
      <c r="CC856" s="61">
        <v>0</v>
      </c>
      <c r="CD856" s="61">
        <v>183</v>
      </c>
      <c r="CE856" s="64">
        <v>0</v>
      </c>
      <c r="CF856" s="63">
        <v>8.1970000000000001E-2</v>
      </c>
      <c r="CG856" s="58">
        <v>0</v>
      </c>
      <c r="CH856" s="171"/>
      <c r="CI856" s="58">
        <v>1</v>
      </c>
      <c r="CJ856" s="58">
        <v>193</v>
      </c>
      <c r="CK856" s="58">
        <v>0</v>
      </c>
      <c r="CL856" s="112"/>
      <c r="CM856" s="58">
        <v>1</v>
      </c>
      <c r="CN856" s="112"/>
      <c r="CO856" s="58">
        <v>2</v>
      </c>
      <c r="CP856" s="58">
        <v>4</v>
      </c>
      <c r="CQ856" s="58">
        <v>5</v>
      </c>
      <c r="CR856" s="58">
        <v>5</v>
      </c>
      <c r="CS856" s="64">
        <v>13</v>
      </c>
      <c r="CT856" s="64">
        <v>17</v>
      </c>
      <c r="CU856" s="63">
        <v>0.76470588240000004</v>
      </c>
      <c r="CV856" s="62">
        <v>1</v>
      </c>
      <c r="CW856" s="62">
        <v>0.76470588240000004</v>
      </c>
      <c r="CX856" s="46">
        <f t="shared" si="137"/>
        <v>17.4235214304375</v>
      </c>
      <c r="CY856" s="60">
        <v>0</v>
      </c>
      <c r="CZ856" s="60">
        <v>0</v>
      </c>
      <c r="DA856" s="46">
        <f t="shared" si="138"/>
        <v>15.294117648</v>
      </c>
      <c r="DB856" s="60">
        <v>0</v>
      </c>
      <c r="DC856" s="60">
        <v>0</v>
      </c>
      <c r="DD856" s="66">
        <v>0</v>
      </c>
      <c r="DE856" s="49">
        <f t="shared" si="139"/>
        <v>0.70740841250675679</v>
      </c>
    </row>
    <row r="857" spans="1:109" x14ac:dyDescent="0.45">
      <c r="A857" s="56" t="s">
        <v>4427</v>
      </c>
      <c r="B857" s="57" t="s">
        <v>4428</v>
      </c>
      <c r="C857" s="56" t="s">
        <v>4429</v>
      </c>
      <c r="D857" s="56" t="s">
        <v>4430</v>
      </c>
      <c r="E857" s="56" t="s">
        <v>4431</v>
      </c>
      <c r="F857" s="56" t="s">
        <v>3322</v>
      </c>
      <c r="G857" s="56" t="s">
        <v>3640</v>
      </c>
      <c r="H857" s="56" t="s">
        <v>142</v>
      </c>
      <c r="I857" s="58">
        <v>0</v>
      </c>
      <c r="J857" s="59">
        <v>99</v>
      </c>
      <c r="K857" s="60">
        <v>3.2850000000000001</v>
      </c>
      <c r="L857" s="47">
        <f>IF(K857&lt;Benchmarks!C$9,0,IF(K857&lt;Benchmarks!D$9,1,IF(K857&lt;Benchmarks!E$9,2,IF(K857&lt;Benchmarks!F$9,3,IF(K857&lt;Benchmarks!G$9,4,IF(K857&lt;Benchmarks!H$9,5,6))))))</f>
        <v>6</v>
      </c>
      <c r="M857" s="62">
        <v>1</v>
      </c>
      <c r="N857" s="46">
        <f t="shared" si="130"/>
        <v>6</v>
      </c>
      <c r="O857" s="60">
        <v>1.2</v>
      </c>
      <c r="P857" s="47">
        <f>IF(O857&lt;Benchmarks!C$8,0,IF(O857&lt;Benchmarks!D$8,1,IF(O857&lt;Benchmarks!E$8,2,IF(O857&lt;Benchmarks!F$8,3,IF(O857&lt;Benchmarks!G$8,4,IF(O857&lt;Benchmarks!H$8,5,6))))))</f>
        <v>4</v>
      </c>
      <c r="Q857" s="62">
        <v>1</v>
      </c>
      <c r="R857" s="46">
        <f t="shared" si="131"/>
        <v>4</v>
      </c>
      <c r="S857" s="60">
        <v>0.48499999999999999</v>
      </c>
      <c r="T857" s="47">
        <f>IF(S857&lt;Benchmarks!C$7,0,IF(S857&lt;Benchmarks!D$7,1,IF(S857&lt;Benchmarks!E$7,2,IF(S857&lt;Benchmarks!F$7,3,IF(S857&lt;Benchmarks!G$7,4,IF(S857&lt;Benchmarks!H$7,5,6))))))</f>
        <v>4</v>
      </c>
      <c r="U857" s="62">
        <v>1</v>
      </c>
      <c r="V857" s="46">
        <f t="shared" si="132"/>
        <v>4</v>
      </c>
      <c r="W857" s="60">
        <v>4.97</v>
      </c>
      <c r="X857" s="44">
        <f>IF(W857&lt;Benchmarks!C$5,0,IF(W857&lt;Benchmarks!D$5,1,IF(W857&lt;Benchmarks!E$5,2,IF(W857&lt;Benchmarks!F$5,3,IF(W857&lt;Benchmarks!G$5,4,IF(W857&lt;Benchmarks!H$5,5,6))))))</f>
        <v>6</v>
      </c>
      <c r="Y857" s="62">
        <v>1</v>
      </c>
      <c r="Z857" s="46">
        <f t="shared" si="133"/>
        <v>6</v>
      </c>
      <c r="AA857" s="60">
        <v>4.6260000000000003</v>
      </c>
      <c r="AB857" s="44">
        <f>IF(AA857&lt;Benchmarks!C$6,0,IF(AA857&lt;Benchmarks!D$6,1,IF(AA857&lt;Benchmarks!E$6,2,IF(AA857&lt;Benchmarks!F$6,3,IF(AA857&lt;Benchmarks!G$6,4,IF(AA857&lt;Benchmarks!H$6,5,6))))))</f>
        <v>6</v>
      </c>
      <c r="AC857" s="62">
        <v>1</v>
      </c>
      <c r="AD857" s="46">
        <f t="shared" si="134"/>
        <v>6</v>
      </c>
      <c r="AE857" s="46">
        <f t="shared" si="135"/>
        <v>26</v>
      </c>
      <c r="AF857" s="58">
        <v>30</v>
      </c>
      <c r="AG857" s="48">
        <f t="shared" si="136"/>
        <v>0.8666666666666667</v>
      </c>
      <c r="AH857" s="58">
        <v>13</v>
      </c>
      <c r="AI857" s="58">
        <v>0</v>
      </c>
      <c r="AJ857" s="58">
        <v>263</v>
      </c>
      <c r="AK857" s="58">
        <v>0</v>
      </c>
      <c r="AL857" s="62">
        <v>4.9430000000000002E-2</v>
      </c>
      <c r="AM857" s="58">
        <v>0</v>
      </c>
      <c r="AN857" s="58">
        <v>36</v>
      </c>
      <c r="AO857" s="58">
        <v>0</v>
      </c>
      <c r="AP857" s="58">
        <v>290</v>
      </c>
      <c r="AQ857" s="58">
        <v>0</v>
      </c>
      <c r="AR857" s="62">
        <v>0.12414</v>
      </c>
      <c r="AS857" s="58">
        <v>0</v>
      </c>
      <c r="AT857" s="111"/>
      <c r="AU857" s="171"/>
      <c r="AV857" s="58">
        <v>0</v>
      </c>
      <c r="AW857" s="58">
        <v>0</v>
      </c>
      <c r="AX857" s="58">
        <v>0</v>
      </c>
      <c r="AY857" s="58">
        <v>12</v>
      </c>
      <c r="AZ857" s="58">
        <v>0</v>
      </c>
      <c r="BA857" s="58">
        <v>77</v>
      </c>
      <c r="BB857" s="58">
        <v>0</v>
      </c>
      <c r="BC857" s="62">
        <v>0.15584000000000001</v>
      </c>
      <c r="BD857" s="58">
        <v>0</v>
      </c>
      <c r="BE857" s="111"/>
      <c r="BF857" s="171"/>
      <c r="BG857" s="58">
        <v>0</v>
      </c>
      <c r="BH857" s="58">
        <v>0</v>
      </c>
      <c r="BI857" s="58">
        <v>0</v>
      </c>
      <c r="BJ857" s="58">
        <v>0</v>
      </c>
      <c r="BK857" s="175"/>
      <c r="BL857" s="61">
        <v>1</v>
      </c>
      <c r="BM857" s="61">
        <v>284</v>
      </c>
      <c r="BN857" s="64">
        <v>0</v>
      </c>
      <c r="BO857" s="112"/>
      <c r="BP857" s="58">
        <v>1</v>
      </c>
      <c r="BQ857" s="175"/>
      <c r="BR857" s="61">
        <v>1</v>
      </c>
      <c r="BS857" s="61">
        <v>306</v>
      </c>
      <c r="BT857" s="64">
        <v>0</v>
      </c>
      <c r="BU857" s="112"/>
      <c r="BV857" s="64">
        <v>1</v>
      </c>
      <c r="BW857" s="112"/>
      <c r="BX857" s="172"/>
      <c r="BY857" s="64">
        <v>2</v>
      </c>
      <c r="BZ857" s="64">
        <v>0</v>
      </c>
      <c r="CA857" s="64">
        <v>2</v>
      </c>
      <c r="CB857" s="65">
        <v>16</v>
      </c>
      <c r="CC857" s="61">
        <v>0</v>
      </c>
      <c r="CD857" s="61">
        <v>259</v>
      </c>
      <c r="CE857" s="64">
        <v>0</v>
      </c>
      <c r="CF857" s="63">
        <v>6.1780000000000002E-2</v>
      </c>
      <c r="CG857" s="58">
        <v>0</v>
      </c>
      <c r="CH857" s="58">
        <v>15</v>
      </c>
      <c r="CI857" s="58">
        <v>0</v>
      </c>
      <c r="CJ857" s="58">
        <v>279</v>
      </c>
      <c r="CK857" s="58">
        <v>0</v>
      </c>
      <c r="CL857" s="63">
        <v>5.3760000000000002E-2</v>
      </c>
      <c r="CM857" s="58">
        <v>0</v>
      </c>
      <c r="CN857" s="63">
        <v>0.43825136609999998</v>
      </c>
      <c r="CO857" s="58">
        <v>0</v>
      </c>
      <c r="CP857" s="58">
        <v>4</v>
      </c>
      <c r="CQ857" s="58">
        <v>4</v>
      </c>
      <c r="CR857" s="58">
        <v>4</v>
      </c>
      <c r="CS857" s="64">
        <v>6</v>
      </c>
      <c r="CT857" s="64">
        <v>17</v>
      </c>
      <c r="CU857" s="63">
        <v>0.35294117650000001</v>
      </c>
      <c r="CV857" s="62">
        <v>0.99348534200000005</v>
      </c>
      <c r="CW857" s="62">
        <v>0.35294117650000001</v>
      </c>
      <c r="CX857" s="46">
        <f t="shared" si="137"/>
        <v>22.75</v>
      </c>
      <c r="CY857" s="60">
        <v>0</v>
      </c>
      <c r="CZ857" s="60">
        <v>0</v>
      </c>
      <c r="DA857" s="46">
        <f t="shared" si="138"/>
        <v>7.0588235299999997</v>
      </c>
      <c r="DB857" s="60">
        <v>0</v>
      </c>
      <c r="DC857" s="60">
        <v>0</v>
      </c>
      <c r="DD857" s="66">
        <v>0</v>
      </c>
      <c r="DE857" s="49">
        <f t="shared" si="139"/>
        <v>0.64451510335135132</v>
      </c>
    </row>
    <row r="858" spans="1:109" x14ac:dyDescent="0.45">
      <c r="A858" s="56" t="s">
        <v>4432</v>
      </c>
      <c r="B858" s="57" t="s">
        <v>4433</v>
      </c>
      <c r="C858" s="56" t="s">
        <v>4434</v>
      </c>
      <c r="D858" s="56" t="s">
        <v>4435</v>
      </c>
      <c r="E858" s="56" t="s">
        <v>4436</v>
      </c>
      <c r="F858" s="56" t="s">
        <v>3322</v>
      </c>
      <c r="G858" s="56" t="s">
        <v>3640</v>
      </c>
      <c r="H858" s="56" t="s">
        <v>142</v>
      </c>
      <c r="I858" s="58">
        <v>0</v>
      </c>
      <c r="J858" s="59">
        <v>99</v>
      </c>
      <c r="K858" s="60">
        <v>2.46</v>
      </c>
      <c r="L858" s="47">
        <f>IF(K858&lt;Benchmarks!C$9,0,IF(K858&lt;Benchmarks!D$9,1,IF(K858&lt;Benchmarks!E$9,2,IF(K858&lt;Benchmarks!F$9,3,IF(K858&lt;Benchmarks!G$9,4,IF(K858&lt;Benchmarks!H$9,5,6))))))</f>
        <v>3</v>
      </c>
      <c r="M858" s="62">
        <v>0.91240875909999997</v>
      </c>
      <c r="N858" s="46">
        <f t="shared" si="130"/>
        <v>2.7372262773</v>
      </c>
      <c r="O858" s="60">
        <v>1.202</v>
      </c>
      <c r="P858" s="47">
        <f>IF(O858&lt;Benchmarks!C$8,0,IF(O858&lt;Benchmarks!D$8,1,IF(O858&lt;Benchmarks!E$8,2,IF(O858&lt;Benchmarks!F$8,3,IF(O858&lt;Benchmarks!G$8,4,IF(O858&lt;Benchmarks!H$8,5,6))))))</f>
        <v>4</v>
      </c>
      <c r="Q858" s="62">
        <v>1</v>
      </c>
      <c r="R858" s="46">
        <f t="shared" si="131"/>
        <v>4</v>
      </c>
      <c r="S858" s="60">
        <v>0.29799999999999999</v>
      </c>
      <c r="T858" s="47">
        <f>IF(S858&lt;Benchmarks!C$7,0,IF(S858&lt;Benchmarks!D$7,1,IF(S858&lt;Benchmarks!E$7,2,IF(S858&lt;Benchmarks!F$7,3,IF(S858&lt;Benchmarks!G$7,4,IF(S858&lt;Benchmarks!H$7,5,6))))))</f>
        <v>0</v>
      </c>
      <c r="U858" s="62">
        <v>1</v>
      </c>
      <c r="V858" s="46">
        <f t="shared" si="132"/>
        <v>0</v>
      </c>
      <c r="W858" s="60">
        <v>3.96</v>
      </c>
      <c r="X858" s="44">
        <f>IF(W858&lt;Benchmarks!C$5,0,IF(W858&lt;Benchmarks!D$5,1,IF(W858&lt;Benchmarks!E$5,2,IF(W858&lt;Benchmarks!F$5,3,IF(W858&lt;Benchmarks!G$5,4,IF(W858&lt;Benchmarks!H$5,5,6))))))</f>
        <v>2</v>
      </c>
      <c r="Y858" s="62">
        <v>0.98175182480000001</v>
      </c>
      <c r="Z858" s="46">
        <f t="shared" si="133"/>
        <v>1.9635036496</v>
      </c>
      <c r="AA858" s="60">
        <v>3.5859999999999999</v>
      </c>
      <c r="AB858" s="44">
        <f>IF(AA858&lt;Benchmarks!C$6,0,IF(AA858&lt;Benchmarks!D$6,1,IF(AA858&lt;Benchmarks!E$6,2,IF(AA858&lt;Benchmarks!F$6,3,IF(AA858&lt;Benchmarks!G$6,4,IF(AA858&lt;Benchmarks!H$6,5,6))))))</f>
        <v>2</v>
      </c>
      <c r="AC858" s="62">
        <v>0.9615384615</v>
      </c>
      <c r="AD858" s="46">
        <f t="shared" si="134"/>
        <v>1.923076923</v>
      </c>
      <c r="AE858" s="46">
        <f t="shared" si="135"/>
        <v>10.623806849899999</v>
      </c>
      <c r="AF858" s="58">
        <v>30</v>
      </c>
      <c r="AG858" s="48">
        <f t="shared" si="136"/>
        <v>0.35412689499666666</v>
      </c>
      <c r="AH858" s="58">
        <v>19</v>
      </c>
      <c r="AI858" s="58">
        <v>0</v>
      </c>
      <c r="AJ858" s="58">
        <v>264</v>
      </c>
      <c r="AK858" s="58">
        <v>0</v>
      </c>
      <c r="AL858" s="62">
        <v>7.1970000000000006E-2</v>
      </c>
      <c r="AM858" s="58">
        <v>0</v>
      </c>
      <c r="AN858" s="58">
        <v>15</v>
      </c>
      <c r="AO858" s="58">
        <v>0</v>
      </c>
      <c r="AP858" s="58">
        <v>263</v>
      </c>
      <c r="AQ858" s="58">
        <v>0</v>
      </c>
      <c r="AR858" s="62">
        <v>5.7029999999999997E-2</v>
      </c>
      <c r="AS858" s="58">
        <v>0</v>
      </c>
      <c r="AT858" s="62">
        <v>0.24813153960000001</v>
      </c>
      <c r="AU858" s="58">
        <v>0</v>
      </c>
      <c r="AV858" s="58">
        <v>2</v>
      </c>
      <c r="AW858" s="58">
        <v>2</v>
      </c>
      <c r="AX858" s="58">
        <v>2</v>
      </c>
      <c r="AY858" s="171"/>
      <c r="AZ858" s="58">
        <v>1</v>
      </c>
      <c r="BA858" s="58">
        <v>67</v>
      </c>
      <c r="BB858" s="58">
        <v>0</v>
      </c>
      <c r="BC858" s="111"/>
      <c r="BD858" s="58">
        <v>1</v>
      </c>
      <c r="BE858" s="111"/>
      <c r="BF858" s="171"/>
      <c r="BG858" s="58">
        <v>0</v>
      </c>
      <c r="BH858" s="58">
        <v>0</v>
      </c>
      <c r="BI858" s="58">
        <v>0</v>
      </c>
      <c r="BJ858" s="58">
        <v>2</v>
      </c>
      <c r="BK858" s="175"/>
      <c r="BL858" s="61">
        <v>1</v>
      </c>
      <c r="BM858" s="61">
        <v>289</v>
      </c>
      <c r="BN858" s="64">
        <v>0</v>
      </c>
      <c r="BO858" s="112"/>
      <c r="BP858" s="58">
        <v>1</v>
      </c>
      <c r="BQ858" s="175"/>
      <c r="BR858" s="61">
        <v>1</v>
      </c>
      <c r="BS858" s="61">
        <v>295</v>
      </c>
      <c r="BT858" s="64">
        <v>0</v>
      </c>
      <c r="BU858" s="112"/>
      <c r="BV858" s="64">
        <v>1</v>
      </c>
      <c r="BW858" s="112"/>
      <c r="BX858" s="172"/>
      <c r="BY858" s="64">
        <v>0</v>
      </c>
      <c r="BZ858" s="64">
        <v>0</v>
      </c>
      <c r="CA858" s="64">
        <v>0</v>
      </c>
      <c r="CB858" s="177"/>
      <c r="CC858" s="61">
        <v>1</v>
      </c>
      <c r="CD858" s="61">
        <v>241</v>
      </c>
      <c r="CE858" s="64">
        <v>0</v>
      </c>
      <c r="CF858" s="112"/>
      <c r="CG858" s="58">
        <v>1</v>
      </c>
      <c r="CH858" s="58">
        <v>29</v>
      </c>
      <c r="CI858" s="58">
        <v>0</v>
      </c>
      <c r="CJ858" s="58">
        <v>290</v>
      </c>
      <c r="CK858" s="58">
        <v>0</v>
      </c>
      <c r="CL858" s="63">
        <v>0.1</v>
      </c>
      <c r="CM858" s="58">
        <v>0</v>
      </c>
      <c r="CN858" s="112"/>
      <c r="CO858" s="171"/>
      <c r="CP858" s="58">
        <v>2</v>
      </c>
      <c r="CQ858" s="58">
        <v>0</v>
      </c>
      <c r="CR858" s="58">
        <v>2</v>
      </c>
      <c r="CS858" s="64">
        <v>4</v>
      </c>
      <c r="CT858" s="64">
        <v>17</v>
      </c>
      <c r="CU858" s="63">
        <v>0.23529411759999999</v>
      </c>
      <c r="CV858" s="62">
        <v>0.94480519480000003</v>
      </c>
      <c r="CW858" s="62">
        <v>0.1176470588</v>
      </c>
      <c r="CX858" s="46">
        <f t="shared" si="137"/>
        <v>9.2958309936625003</v>
      </c>
      <c r="CY858" s="60">
        <v>0</v>
      </c>
      <c r="CZ858" s="60">
        <v>0</v>
      </c>
      <c r="DA858" s="46">
        <f t="shared" si="138"/>
        <v>2.3529411759999999</v>
      </c>
      <c r="DB858" s="60">
        <v>0</v>
      </c>
      <c r="DC858" s="60">
        <v>0</v>
      </c>
      <c r="DD858" s="66">
        <v>0</v>
      </c>
      <c r="DE858" s="49">
        <f t="shared" si="139"/>
        <v>0.25186534420891893</v>
      </c>
    </row>
    <row r="859" spans="1:109" x14ac:dyDescent="0.45">
      <c r="A859" s="56" t="s">
        <v>4437</v>
      </c>
      <c r="B859" s="57" t="s">
        <v>4438</v>
      </c>
      <c r="C859" s="56" t="s">
        <v>4439</v>
      </c>
      <c r="D859" s="56" t="s">
        <v>4440</v>
      </c>
      <c r="E859" s="56" t="s">
        <v>4441</v>
      </c>
      <c r="F859" s="56" t="s">
        <v>3322</v>
      </c>
      <c r="G859" s="56" t="s">
        <v>3640</v>
      </c>
      <c r="H859" s="56" t="s">
        <v>142</v>
      </c>
      <c r="I859" s="58">
        <v>0</v>
      </c>
      <c r="J859" s="59">
        <v>53</v>
      </c>
      <c r="K859" s="60">
        <v>2.4510000000000001</v>
      </c>
      <c r="L859" s="47">
        <f>IF(K859&lt;Benchmarks!C$9,0,IF(K859&lt;Benchmarks!D$9,1,IF(K859&lt;Benchmarks!E$9,2,IF(K859&lt;Benchmarks!F$9,3,IF(K859&lt;Benchmarks!G$9,4,IF(K859&lt;Benchmarks!H$9,5,6))))))</f>
        <v>3</v>
      </c>
      <c r="M859" s="62">
        <v>0.76642335770000003</v>
      </c>
      <c r="N859" s="46">
        <f t="shared" si="130"/>
        <v>2.2992700731000002</v>
      </c>
      <c r="O859" s="60">
        <v>1.522</v>
      </c>
      <c r="P859" s="47">
        <f>IF(O859&lt;Benchmarks!C$8,0,IF(O859&lt;Benchmarks!D$8,1,IF(O859&lt;Benchmarks!E$8,2,IF(O859&lt;Benchmarks!F$8,3,IF(O859&lt;Benchmarks!G$8,4,IF(O859&lt;Benchmarks!H$8,5,6))))))</f>
        <v>6</v>
      </c>
      <c r="Q859" s="62">
        <v>1</v>
      </c>
      <c r="R859" s="46">
        <f t="shared" si="131"/>
        <v>6</v>
      </c>
      <c r="S859" s="60">
        <v>0.28899999999999998</v>
      </c>
      <c r="T859" s="47">
        <f>IF(S859&lt;Benchmarks!C$7,0,IF(S859&lt;Benchmarks!D$7,1,IF(S859&lt;Benchmarks!E$7,2,IF(S859&lt;Benchmarks!F$7,3,IF(S859&lt;Benchmarks!G$7,4,IF(S859&lt;Benchmarks!H$7,5,6))))))</f>
        <v>0</v>
      </c>
      <c r="U859" s="62">
        <v>1</v>
      </c>
      <c r="V859" s="46">
        <f t="shared" si="132"/>
        <v>0</v>
      </c>
      <c r="W859" s="60">
        <v>4.2619999999999996</v>
      </c>
      <c r="X859" s="44">
        <f>IF(W859&lt;Benchmarks!C$5,0,IF(W859&lt;Benchmarks!D$5,1,IF(W859&lt;Benchmarks!E$5,2,IF(W859&lt;Benchmarks!F$5,3,IF(W859&lt;Benchmarks!G$5,4,IF(W859&lt;Benchmarks!H$5,5,6))))))</f>
        <v>4</v>
      </c>
      <c r="Y859" s="62">
        <v>0.9051094891</v>
      </c>
      <c r="Z859" s="46">
        <f t="shared" si="133"/>
        <v>3.6204379564</v>
      </c>
      <c r="AA859" s="60">
        <v>3.6419999999999999</v>
      </c>
      <c r="AB859" s="44">
        <f>IF(AA859&lt;Benchmarks!C$6,0,IF(AA859&lt;Benchmarks!D$6,1,IF(AA859&lt;Benchmarks!E$6,2,IF(AA859&lt;Benchmarks!F$6,3,IF(AA859&lt;Benchmarks!G$6,4,IF(AA859&lt;Benchmarks!H$6,5,6))))))</f>
        <v>3</v>
      </c>
      <c r="AC859" s="62">
        <v>0.74358974359999996</v>
      </c>
      <c r="AD859" s="46">
        <f t="shared" si="134"/>
        <v>2.2307692308</v>
      </c>
      <c r="AE859" s="46">
        <f t="shared" si="135"/>
        <v>14.150477260300001</v>
      </c>
      <c r="AF859" s="58">
        <v>30</v>
      </c>
      <c r="AG859" s="48">
        <f t="shared" si="136"/>
        <v>0.47168257534333335</v>
      </c>
      <c r="AH859" s="171"/>
      <c r="AI859" s="58">
        <v>1</v>
      </c>
      <c r="AJ859" s="58">
        <v>127</v>
      </c>
      <c r="AK859" s="58">
        <v>0</v>
      </c>
      <c r="AL859" s="111"/>
      <c r="AM859" s="58">
        <v>1</v>
      </c>
      <c r="AN859" s="171"/>
      <c r="AO859" s="58">
        <v>1</v>
      </c>
      <c r="AP859" s="58">
        <v>142</v>
      </c>
      <c r="AQ859" s="58">
        <v>0</v>
      </c>
      <c r="AR859" s="111"/>
      <c r="AS859" s="58">
        <v>1</v>
      </c>
      <c r="AT859" s="111"/>
      <c r="AU859" s="171"/>
      <c r="AV859" s="58">
        <v>1</v>
      </c>
      <c r="AW859" s="58">
        <v>0</v>
      </c>
      <c r="AX859" s="58">
        <v>1</v>
      </c>
      <c r="AY859" s="171"/>
      <c r="AZ859" s="58">
        <v>1</v>
      </c>
      <c r="BA859" s="58">
        <v>32</v>
      </c>
      <c r="BB859" s="58">
        <v>0</v>
      </c>
      <c r="BC859" s="111"/>
      <c r="BD859" s="58">
        <v>1</v>
      </c>
      <c r="BE859" s="111"/>
      <c r="BF859" s="171"/>
      <c r="BG859" s="58">
        <v>0</v>
      </c>
      <c r="BH859" s="58">
        <v>0</v>
      </c>
      <c r="BI859" s="58">
        <v>0</v>
      </c>
      <c r="BJ859" s="58">
        <v>1</v>
      </c>
      <c r="BK859" s="61">
        <v>0</v>
      </c>
      <c r="BL859" s="61">
        <v>0</v>
      </c>
      <c r="BM859" s="61">
        <v>165</v>
      </c>
      <c r="BN859" s="64">
        <v>0</v>
      </c>
      <c r="BO859" s="63">
        <v>0</v>
      </c>
      <c r="BP859" s="58">
        <v>0</v>
      </c>
      <c r="BQ859" s="175"/>
      <c r="BR859" s="61">
        <v>1</v>
      </c>
      <c r="BS859" s="61">
        <v>175</v>
      </c>
      <c r="BT859" s="64">
        <v>0</v>
      </c>
      <c r="BU859" s="112"/>
      <c r="BV859" s="64">
        <v>1</v>
      </c>
      <c r="BW859" s="112"/>
      <c r="BX859" s="172"/>
      <c r="BY859" s="64">
        <v>3</v>
      </c>
      <c r="BZ859" s="64">
        <v>0</v>
      </c>
      <c r="CA859" s="64">
        <v>3</v>
      </c>
      <c r="CB859" s="65">
        <v>19</v>
      </c>
      <c r="CC859" s="61">
        <v>0</v>
      </c>
      <c r="CD859" s="61">
        <v>68</v>
      </c>
      <c r="CE859" s="64">
        <v>0</v>
      </c>
      <c r="CF859" s="63">
        <v>0.27940999999999999</v>
      </c>
      <c r="CG859" s="58">
        <v>0</v>
      </c>
      <c r="CH859" s="58">
        <v>34</v>
      </c>
      <c r="CI859" s="58">
        <v>0</v>
      </c>
      <c r="CJ859" s="58">
        <v>99</v>
      </c>
      <c r="CK859" s="58">
        <v>0</v>
      </c>
      <c r="CL859" s="63">
        <v>0.34343000000000001</v>
      </c>
      <c r="CM859" s="58">
        <v>0</v>
      </c>
      <c r="CN859" s="112"/>
      <c r="CO859" s="171"/>
      <c r="CP859" s="58">
        <v>0</v>
      </c>
      <c r="CQ859" s="58">
        <v>0</v>
      </c>
      <c r="CR859" s="58">
        <v>0</v>
      </c>
      <c r="CS859" s="64">
        <v>4</v>
      </c>
      <c r="CT859" s="64">
        <v>17</v>
      </c>
      <c r="CU859" s="63">
        <v>0.23529411759999999</v>
      </c>
      <c r="CV859" s="62">
        <v>0.98305084750000005</v>
      </c>
      <c r="CW859" s="62">
        <v>0.23529411759999999</v>
      </c>
      <c r="CX859" s="46">
        <f t="shared" si="137"/>
        <v>12.381667602762501</v>
      </c>
      <c r="CY859" s="60">
        <v>0</v>
      </c>
      <c r="CZ859" s="60">
        <v>0</v>
      </c>
      <c r="DA859" s="46">
        <f t="shared" si="138"/>
        <v>4.7058823519999997</v>
      </c>
      <c r="DB859" s="60">
        <v>0</v>
      </c>
      <c r="DC859" s="60">
        <v>0</v>
      </c>
      <c r="DD859" s="66">
        <v>0</v>
      </c>
      <c r="DE859" s="49">
        <f t="shared" si="139"/>
        <v>0.36946053956243247</v>
      </c>
    </row>
    <row r="860" spans="1:109" x14ac:dyDescent="0.45">
      <c r="A860" s="56" t="s">
        <v>4442</v>
      </c>
      <c r="B860" s="57" t="s">
        <v>4443</v>
      </c>
      <c r="C860" s="56" t="s">
        <v>4444</v>
      </c>
      <c r="D860" s="56" t="s">
        <v>4445</v>
      </c>
      <c r="E860" s="56" t="s">
        <v>4446</v>
      </c>
      <c r="F860" s="56" t="s">
        <v>3322</v>
      </c>
      <c r="G860" s="56" t="s">
        <v>3640</v>
      </c>
      <c r="H860" s="56" t="s">
        <v>142</v>
      </c>
      <c r="I860" s="58">
        <v>0</v>
      </c>
      <c r="J860" s="59">
        <v>99</v>
      </c>
      <c r="K860" s="60">
        <v>2.2970000000000002</v>
      </c>
      <c r="L860" s="47">
        <f>IF(K860&lt;Benchmarks!C$9,0,IF(K860&lt;Benchmarks!D$9,1,IF(K860&lt;Benchmarks!E$9,2,IF(K860&lt;Benchmarks!F$9,3,IF(K860&lt;Benchmarks!G$9,4,IF(K860&lt;Benchmarks!H$9,5,6))))))</f>
        <v>1</v>
      </c>
      <c r="M860" s="62">
        <v>0.91605839420000001</v>
      </c>
      <c r="N860" s="46">
        <f t="shared" si="130"/>
        <v>0.91605839420000001</v>
      </c>
      <c r="O860" s="60">
        <v>0.96799999999999997</v>
      </c>
      <c r="P860" s="47">
        <f>IF(O860&lt;Benchmarks!C$8,0,IF(O860&lt;Benchmarks!D$8,1,IF(O860&lt;Benchmarks!E$8,2,IF(O860&lt;Benchmarks!F$8,3,IF(O860&lt;Benchmarks!G$8,4,IF(O860&lt;Benchmarks!H$8,5,6))))))</f>
        <v>0</v>
      </c>
      <c r="Q860" s="62">
        <v>1</v>
      </c>
      <c r="R860" s="46">
        <f t="shared" si="131"/>
        <v>0</v>
      </c>
      <c r="S860" s="60">
        <v>0.28999999999999998</v>
      </c>
      <c r="T860" s="47">
        <f>IF(S860&lt;Benchmarks!C$7,0,IF(S860&lt;Benchmarks!D$7,1,IF(S860&lt;Benchmarks!E$7,2,IF(S860&lt;Benchmarks!F$7,3,IF(S860&lt;Benchmarks!G$7,4,IF(S860&lt;Benchmarks!H$7,5,6))))))</f>
        <v>0</v>
      </c>
      <c r="U860" s="62">
        <v>1</v>
      </c>
      <c r="V860" s="46">
        <f t="shared" si="132"/>
        <v>0</v>
      </c>
      <c r="W860" s="60">
        <v>3.5550000000000002</v>
      </c>
      <c r="X860" s="44">
        <f>IF(W860&lt;Benchmarks!C$5,0,IF(W860&lt;Benchmarks!D$5,1,IF(W860&lt;Benchmarks!E$5,2,IF(W860&lt;Benchmarks!F$5,3,IF(W860&lt;Benchmarks!G$5,4,IF(W860&lt;Benchmarks!H$5,5,6))))))</f>
        <v>0</v>
      </c>
      <c r="Y860" s="62">
        <v>0.94525547450000003</v>
      </c>
      <c r="Z860" s="46">
        <f t="shared" si="133"/>
        <v>0</v>
      </c>
      <c r="AA860" s="60">
        <v>3.3319999999999999</v>
      </c>
      <c r="AB860" s="44">
        <f>IF(AA860&lt;Benchmarks!C$6,0,IF(AA860&lt;Benchmarks!D$6,1,IF(AA860&lt;Benchmarks!E$6,2,IF(AA860&lt;Benchmarks!F$6,3,IF(AA860&lt;Benchmarks!G$6,4,IF(AA860&lt;Benchmarks!H$6,5,6))))))</f>
        <v>1</v>
      </c>
      <c r="AC860" s="62">
        <v>0.85897435899999997</v>
      </c>
      <c r="AD860" s="46">
        <f t="shared" si="134"/>
        <v>0.85897435899999997</v>
      </c>
      <c r="AE860" s="46">
        <f t="shared" si="135"/>
        <v>1.7750327532000001</v>
      </c>
      <c r="AF860" s="58">
        <v>30</v>
      </c>
      <c r="AG860" s="48">
        <f t="shared" si="136"/>
        <v>5.9167758440000003E-2</v>
      </c>
      <c r="AH860" s="171"/>
      <c r="AI860" s="58">
        <v>1</v>
      </c>
      <c r="AJ860" s="58">
        <v>242</v>
      </c>
      <c r="AK860" s="58">
        <v>0</v>
      </c>
      <c r="AL860" s="111"/>
      <c r="AM860" s="58">
        <v>1</v>
      </c>
      <c r="AN860" s="171"/>
      <c r="AO860" s="58">
        <v>1</v>
      </c>
      <c r="AP860" s="58">
        <v>288</v>
      </c>
      <c r="AQ860" s="58">
        <v>0</v>
      </c>
      <c r="AR860" s="111"/>
      <c r="AS860" s="58">
        <v>1</v>
      </c>
      <c r="AT860" s="62">
        <v>0.22327469550000001</v>
      </c>
      <c r="AU860" s="58">
        <v>0</v>
      </c>
      <c r="AV860" s="58">
        <v>4</v>
      </c>
      <c r="AW860" s="58">
        <v>2</v>
      </c>
      <c r="AX860" s="58">
        <v>4</v>
      </c>
      <c r="AY860" s="171"/>
      <c r="AZ860" s="58">
        <v>1</v>
      </c>
      <c r="BA860" s="58">
        <v>65</v>
      </c>
      <c r="BB860" s="58">
        <v>0</v>
      </c>
      <c r="BC860" s="111"/>
      <c r="BD860" s="58">
        <v>1</v>
      </c>
      <c r="BE860" s="111"/>
      <c r="BF860" s="171"/>
      <c r="BG860" s="58">
        <v>1</v>
      </c>
      <c r="BH860" s="58">
        <v>0</v>
      </c>
      <c r="BI860" s="58">
        <v>1</v>
      </c>
      <c r="BJ860" s="58">
        <v>4</v>
      </c>
      <c r="BK860" s="175"/>
      <c r="BL860" s="61">
        <v>1</v>
      </c>
      <c r="BM860" s="61">
        <v>298</v>
      </c>
      <c r="BN860" s="64">
        <v>0</v>
      </c>
      <c r="BO860" s="112"/>
      <c r="BP860" s="58">
        <v>1</v>
      </c>
      <c r="BQ860" s="175"/>
      <c r="BR860" s="61">
        <v>1</v>
      </c>
      <c r="BS860" s="61">
        <v>307</v>
      </c>
      <c r="BT860" s="64">
        <v>0</v>
      </c>
      <c r="BU860" s="112"/>
      <c r="BV860" s="64">
        <v>1</v>
      </c>
      <c r="BW860" s="63">
        <v>0.51465474420000001</v>
      </c>
      <c r="BX860" s="64">
        <v>0</v>
      </c>
      <c r="BY860" s="64">
        <v>3</v>
      </c>
      <c r="BZ860" s="64">
        <v>5</v>
      </c>
      <c r="CA860" s="64">
        <v>5</v>
      </c>
      <c r="CB860" s="65">
        <v>30</v>
      </c>
      <c r="CC860" s="61">
        <v>0</v>
      </c>
      <c r="CD860" s="61">
        <v>259</v>
      </c>
      <c r="CE860" s="64">
        <v>0</v>
      </c>
      <c r="CF860" s="63">
        <v>0.11583</v>
      </c>
      <c r="CG860" s="58">
        <v>0</v>
      </c>
      <c r="CH860" s="58">
        <v>39</v>
      </c>
      <c r="CI860" s="58">
        <v>0</v>
      </c>
      <c r="CJ860" s="58">
        <v>271</v>
      </c>
      <c r="CK860" s="58">
        <v>0</v>
      </c>
      <c r="CL860" s="63">
        <v>0.14391000000000001</v>
      </c>
      <c r="CM860" s="58">
        <v>0</v>
      </c>
      <c r="CN860" s="112"/>
      <c r="CO860" s="171"/>
      <c r="CP860" s="58">
        <v>0</v>
      </c>
      <c r="CQ860" s="58">
        <v>0</v>
      </c>
      <c r="CR860" s="58">
        <v>0</v>
      </c>
      <c r="CS860" s="64">
        <v>9</v>
      </c>
      <c r="CT860" s="64">
        <v>17</v>
      </c>
      <c r="CU860" s="63">
        <v>0.52941176469999995</v>
      </c>
      <c r="CV860" s="62">
        <v>0.99350649349999998</v>
      </c>
      <c r="CW860" s="62">
        <v>0.52941176469999995</v>
      </c>
      <c r="CX860" s="46">
        <f t="shared" si="137"/>
        <v>1.5531536590500001</v>
      </c>
      <c r="CY860" s="60">
        <v>0</v>
      </c>
      <c r="CZ860" s="60">
        <v>0</v>
      </c>
      <c r="DA860" s="46">
        <f t="shared" si="138"/>
        <v>10.588235293999999</v>
      </c>
      <c r="DB860" s="60">
        <v>0</v>
      </c>
      <c r="DC860" s="60">
        <v>0</v>
      </c>
      <c r="DD860" s="66">
        <v>0</v>
      </c>
      <c r="DE860" s="49">
        <f t="shared" si="139"/>
        <v>0.26251651790378377</v>
      </c>
    </row>
    <row r="861" spans="1:109" x14ac:dyDescent="0.45">
      <c r="A861" s="56" t="s">
        <v>4447</v>
      </c>
      <c r="B861" s="57" t="s">
        <v>4448</v>
      </c>
      <c r="C861" s="56" t="s">
        <v>4449</v>
      </c>
      <c r="D861" s="56" t="s">
        <v>4450</v>
      </c>
      <c r="E861" s="56" t="s">
        <v>4451</v>
      </c>
      <c r="F861" s="56" t="s">
        <v>3322</v>
      </c>
      <c r="G861" s="56" t="s">
        <v>3640</v>
      </c>
      <c r="H861" s="56" t="s">
        <v>142</v>
      </c>
      <c r="I861" s="58">
        <v>0</v>
      </c>
      <c r="J861" s="59">
        <v>99</v>
      </c>
      <c r="K861" s="60">
        <v>1.7070000000000001</v>
      </c>
      <c r="L861" s="47">
        <f>IF(K861&lt;Benchmarks!C$9,0,IF(K861&lt;Benchmarks!D$9,1,IF(K861&lt;Benchmarks!E$9,2,IF(K861&lt;Benchmarks!F$9,3,IF(K861&lt;Benchmarks!G$9,4,IF(K861&lt;Benchmarks!H$9,5,6))))))</f>
        <v>0</v>
      </c>
      <c r="M861" s="62">
        <v>0.39051094889999999</v>
      </c>
      <c r="N861" s="46">
        <f t="shared" si="130"/>
        <v>0</v>
      </c>
      <c r="O861" s="60">
        <v>0.65400000000000003</v>
      </c>
      <c r="P861" s="47">
        <f>IF(O861&lt;Benchmarks!C$8,0,IF(O861&lt;Benchmarks!D$8,1,IF(O861&lt;Benchmarks!E$8,2,IF(O861&lt;Benchmarks!F$8,3,IF(O861&lt;Benchmarks!G$8,4,IF(O861&lt;Benchmarks!H$8,5,6))))))</f>
        <v>0</v>
      </c>
      <c r="Q861" s="62">
        <v>1</v>
      </c>
      <c r="R861" s="46">
        <f t="shared" si="131"/>
        <v>0</v>
      </c>
      <c r="S861" s="60">
        <v>0.26900000000000002</v>
      </c>
      <c r="T861" s="47">
        <f>IF(S861&lt;Benchmarks!C$7,0,IF(S861&lt;Benchmarks!D$7,1,IF(S861&lt;Benchmarks!E$7,2,IF(S861&lt;Benchmarks!F$7,3,IF(S861&lt;Benchmarks!G$7,4,IF(S861&lt;Benchmarks!H$7,5,6))))))</f>
        <v>0</v>
      </c>
      <c r="U861" s="62">
        <v>1</v>
      </c>
      <c r="V861" s="46">
        <f t="shared" si="132"/>
        <v>0</v>
      </c>
      <c r="W861" s="60">
        <v>2.6309999999999998</v>
      </c>
      <c r="X861" s="44">
        <f>IF(W861&lt;Benchmarks!C$5,0,IF(W861&lt;Benchmarks!D$5,1,IF(W861&lt;Benchmarks!E$5,2,IF(W861&lt;Benchmarks!F$5,3,IF(W861&lt;Benchmarks!G$5,4,IF(W861&lt;Benchmarks!H$5,5,6))))))</f>
        <v>0</v>
      </c>
      <c r="Y861" s="62">
        <v>0.3540145985</v>
      </c>
      <c r="Z861" s="46">
        <f t="shared" si="133"/>
        <v>0</v>
      </c>
      <c r="AA861" s="60">
        <v>2.41</v>
      </c>
      <c r="AB861" s="44">
        <f>IF(AA861&lt;Benchmarks!C$6,0,IF(AA861&lt;Benchmarks!D$6,1,IF(AA861&lt;Benchmarks!E$6,2,IF(AA861&lt;Benchmarks!F$6,3,IF(AA861&lt;Benchmarks!G$6,4,IF(AA861&lt;Benchmarks!H$6,5,6))))))</f>
        <v>0</v>
      </c>
      <c r="AC861" s="62">
        <v>0.25641025639999998</v>
      </c>
      <c r="AD861" s="46">
        <f t="shared" si="134"/>
        <v>0</v>
      </c>
      <c r="AE861" s="46">
        <f t="shared" si="135"/>
        <v>0</v>
      </c>
      <c r="AF861" s="58">
        <v>30</v>
      </c>
      <c r="AG861" s="48">
        <f t="shared" si="136"/>
        <v>0</v>
      </c>
      <c r="AH861" s="171"/>
      <c r="AI861" s="58">
        <v>1</v>
      </c>
      <c r="AJ861" s="58">
        <v>186</v>
      </c>
      <c r="AK861" s="58">
        <v>0</v>
      </c>
      <c r="AL861" s="111"/>
      <c r="AM861" s="58">
        <v>1</v>
      </c>
      <c r="AN861" s="58">
        <v>22</v>
      </c>
      <c r="AO861" s="58">
        <v>0</v>
      </c>
      <c r="AP861" s="58">
        <v>280</v>
      </c>
      <c r="AQ861" s="58">
        <v>0</v>
      </c>
      <c r="AR861" s="62">
        <v>7.8570000000000001E-2</v>
      </c>
      <c r="AS861" s="58">
        <v>0</v>
      </c>
      <c r="AT861" s="111"/>
      <c r="AU861" s="171"/>
      <c r="AV861" s="58">
        <v>0</v>
      </c>
      <c r="AW861" s="58">
        <v>0</v>
      </c>
      <c r="AX861" s="58">
        <v>0</v>
      </c>
      <c r="AY861" s="171"/>
      <c r="AZ861" s="58">
        <v>1</v>
      </c>
      <c r="BA861" s="58">
        <v>64</v>
      </c>
      <c r="BB861" s="58">
        <v>0</v>
      </c>
      <c r="BC861" s="111"/>
      <c r="BD861" s="58">
        <v>1</v>
      </c>
      <c r="BE861" s="111"/>
      <c r="BF861" s="171"/>
      <c r="BG861" s="58">
        <v>0</v>
      </c>
      <c r="BH861" s="58">
        <v>0</v>
      </c>
      <c r="BI861" s="58">
        <v>0</v>
      </c>
      <c r="BJ861" s="58">
        <v>0</v>
      </c>
      <c r="BK861" s="175"/>
      <c r="BL861" s="61">
        <v>1</v>
      </c>
      <c r="BM861" s="61">
        <v>222</v>
      </c>
      <c r="BN861" s="64">
        <v>0</v>
      </c>
      <c r="BO861" s="112"/>
      <c r="BP861" s="58">
        <v>1</v>
      </c>
      <c r="BQ861" s="175"/>
      <c r="BR861" s="61">
        <v>1</v>
      </c>
      <c r="BS861" s="61">
        <v>309</v>
      </c>
      <c r="BT861" s="64">
        <v>0</v>
      </c>
      <c r="BU861" s="112"/>
      <c r="BV861" s="64">
        <v>1</v>
      </c>
      <c r="BW861" s="112"/>
      <c r="BX861" s="172"/>
      <c r="BY861" s="64">
        <v>1</v>
      </c>
      <c r="BZ861" s="64">
        <v>0</v>
      </c>
      <c r="CA861" s="64">
        <v>1</v>
      </c>
      <c r="CB861" s="177"/>
      <c r="CC861" s="61">
        <v>1</v>
      </c>
      <c r="CD861" s="61">
        <v>188</v>
      </c>
      <c r="CE861" s="64">
        <v>0</v>
      </c>
      <c r="CF861" s="112"/>
      <c r="CG861" s="58">
        <v>1</v>
      </c>
      <c r="CH861" s="58">
        <v>28</v>
      </c>
      <c r="CI861" s="58">
        <v>0</v>
      </c>
      <c r="CJ861" s="58">
        <v>269</v>
      </c>
      <c r="CK861" s="58">
        <v>0</v>
      </c>
      <c r="CL861" s="63">
        <v>0.10409</v>
      </c>
      <c r="CM861" s="58">
        <v>0</v>
      </c>
      <c r="CN861" s="112"/>
      <c r="CO861" s="171"/>
      <c r="CP861" s="58">
        <v>1</v>
      </c>
      <c r="CQ861" s="58">
        <v>0</v>
      </c>
      <c r="CR861" s="58">
        <v>1</v>
      </c>
      <c r="CS861" s="64">
        <v>2</v>
      </c>
      <c r="CT861" s="64">
        <v>17</v>
      </c>
      <c r="CU861" s="63">
        <v>0.1176470588</v>
      </c>
      <c r="CV861" s="62">
        <v>0.96529968450000003</v>
      </c>
      <c r="CW861" s="62">
        <v>0.1176470588</v>
      </c>
      <c r="CX861" s="46">
        <f t="shared" si="137"/>
        <v>0</v>
      </c>
      <c r="CY861" s="60">
        <v>0</v>
      </c>
      <c r="CZ861" s="60">
        <v>0</v>
      </c>
      <c r="DA861" s="46">
        <f t="shared" si="138"/>
        <v>2.3529411759999999</v>
      </c>
      <c r="DB861" s="60">
        <v>0</v>
      </c>
      <c r="DC861" s="60">
        <v>0</v>
      </c>
      <c r="DD861" s="66">
        <v>0</v>
      </c>
      <c r="DE861" s="49">
        <f t="shared" si="139"/>
        <v>5.0874403805405401E-2</v>
      </c>
    </row>
    <row r="862" spans="1:109" x14ac:dyDescent="0.45">
      <c r="A862" s="56" t="s">
        <v>4452</v>
      </c>
      <c r="B862" s="57" t="s">
        <v>4453</v>
      </c>
      <c r="C862" s="56" t="s">
        <v>4454</v>
      </c>
      <c r="D862" s="56" t="s">
        <v>4455</v>
      </c>
      <c r="E862" s="56" t="s">
        <v>4456</v>
      </c>
      <c r="F862" s="56" t="s">
        <v>3322</v>
      </c>
      <c r="G862" s="56" t="s">
        <v>3640</v>
      </c>
      <c r="H862" s="56" t="s">
        <v>142</v>
      </c>
      <c r="I862" s="58">
        <v>0</v>
      </c>
      <c r="J862" s="59">
        <v>99</v>
      </c>
      <c r="K862" s="60">
        <v>2.524</v>
      </c>
      <c r="L862" s="47">
        <f>IF(K862&lt;Benchmarks!C$9,0,IF(K862&lt;Benchmarks!D$9,1,IF(K862&lt;Benchmarks!E$9,2,IF(K862&lt;Benchmarks!F$9,3,IF(K862&lt;Benchmarks!G$9,4,IF(K862&lt;Benchmarks!H$9,5,6))))))</f>
        <v>3</v>
      </c>
      <c r="M862" s="62">
        <v>0.50729927009999998</v>
      </c>
      <c r="N862" s="46">
        <f t="shared" si="130"/>
        <v>1.5218978103</v>
      </c>
      <c r="O862" s="60">
        <v>1.111</v>
      </c>
      <c r="P862" s="47">
        <f>IF(O862&lt;Benchmarks!C$8,0,IF(O862&lt;Benchmarks!D$8,1,IF(O862&lt;Benchmarks!E$8,2,IF(O862&lt;Benchmarks!F$8,3,IF(O862&lt;Benchmarks!G$8,4,IF(O862&lt;Benchmarks!H$8,5,6))))))</f>
        <v>3</v>
      </c>
      <c r="Q862" s="62">
        <v>1</v>
      </c>
      <c r="R862" s="46">
        <f t="shared" si="131"/>
        <v>3</v>
      </c>
      <c r="S862" s="60">
        <v>0.28899999999999998</v>
      </c>
      <c r="T862" s="47">
        <f>IF(S862&lt;Benchmarks!C$7,0,IF(S862&lt;Benchmarks!D$7,1,IF(S862&lt;Benchmarks!E$7,2,IF(S862&lt;Benchmarks!F$7,3,IF(S862&lt;Benchmarks!G$7,4,IF(S862&lt;Benchmarks!H$7,5,6))))))</f>
        <v>0</v>
      </c>
      <c r="U862" s="62">
        <v>1</v>
      </c>
      <c r="V862" s="46">
        <f t="shared" si="132"/>
        <v>0</v>
      </c>
      <c r="W862" s="60">
        <v>3.9239999999999999</v>
      </c>
      <c r="X862" s="44">
        <f>IF(W862&lt;Benchmarks!C$5,0,IF(W862&lt;Benchmarks!D$5,1,IF(W862&lt;Benchmarks!E$5,2,IF(W862&lt;Benchmarks!F$5,3,IF(W862&lt;Benchmarks!G$5,4,IF(W862&lt;Benchmarks!H$5,5,6))))))</f>
        <v>2</v>
      </c>
      <c r="Y862" s="62">
        <v>0.52189781020000003</v>
      </c>
      <c r="Z862" s="46">
        <f t="shared" si="133"/>
        <v>1.0437956204000001</v>
      </c>
      <c r="AA862" s="60">
        <v>3.6779999999999999</v>
      </c>
      <c r="AB862" s="44">
        <f>IF(AA862&lt;Benchmarks!C$6,0,IF(AA862&lt;Benchmarks!D$6,1,IF(AA862&lt;Benchmarks!E$6,2,IF(AA862&lt;Benchmarks!F$6,3,IF(AA862&lt;Benchmarks!G$6,4,IF(AA862&lt;Benchmarks!H$6,5,6))))))</f>
        <v>3</v>
      </c>
      <c r="AC862" s="62">
        <v>0.41025641029999999</v>
      </c>
      <c r="AD862" s="46">
        <f t="shared" si="134"/>
        <v>1.2307692309</v>
      </c>
      <c r="AE862" s="46">
        <f t="shared" si="135"/>
        <v>6.7964626615999997</v>
      </c>
      <c r="AF862" s="58">
        <v>30</v>
      </c>
      <c r="AG862" s="48">
        <f t="shared" si="136"/>
        <v>0.22654875538666666</v>
      </c>
      <c r="AH862" s="58">
        <v>24</v>
      </c>
      <c r="AI862" s="58">
        <v>0</v>
      </c>
      <c r="AJ862" s="58">
        <v>234</v>
      </c>
      <c r="AK862" s="58">
        <v>0</v>
      </c>
      <c r="AL862" s="62">
        <v>0.10256</v>
      </c>
      <c r="AM862" s="58">
        <v>0</v>
      </c>
      <c r="AN862" s="58">
        <v>15</v>
      </c>
      <c r="AO862" s="58">
        <v>0</v>
      </c>
      <c r="AP862" s="58">
        <v>236</v>
      </c>
      <c r="AQ862" s="58">
        <v>0</v>
      </c>
      <c r="AR862" s="62">
        <v>6.3560000000000005E-2</v>
      </c>
      <c r="AS862" s="58">
        <v>0</v>
      </c>
      <c r="AT862" s="62">
        <v>0.42951541850000002</v>
      </c>
      <c r="AU862" s="58">
        <v>0</v>
      </c>
      <c r="AV862" s="58">
        <v>1</v>
      </c>
      <c r="AW862" s="58">
        <v>4</v>
      </c>
      <c r="AX862" s="58">
        <v>4</v>
      </c>
      <c r="AY862" s="171"/>
      <c r="AZ862" s="58">
        <v>1</v>
      </c>
      <c r="BA862" s="171"/>
      <c r="BB862" s="58">
        <v>4</v>
      </c>
      <c r="BC862" s="111"/>
      <c r="BD862" s="58">
        <v>1</v>
      </c>
      <c r="BE862" s="111"/>
      <c r="BF862" s="171"/>
      <c r="BG862" s="171"/>
      <c r="BH862" s="171"/>
      <c r="BI862" s="171"/>
      <c r="BJ862" s="58">
        <v>4</v>
      </c>
      <c r="BK862" s="175"/>
      <c r="BL862" s="61">
        <v>1</v>
      </c>
      <c r="BM862" s="61">
        <v>282</v>
      </c>
      <c r="BN862" s="64">
        <v>0</v>
      </c>
      <c r="BO862" s="112"/>
      <c r="BP862" s="58">
        <v>1</v>
      </c>
      <c r="BQ862" s="175"/>
      <c r="BR862" s="61">
        <v>1</v>
      </c>
      <c r="BS862" s="61">
        <v>252</v>
      </c>
      <c r="BT862" s="64">
        <v>0</v>
      </c>
      <c r="BU862" s="112"/>
      <c r="BV862" s="64">
        <v>1</v>
      </c>
      <c r="BW862" s="63">
        <v>0.86006344729999995</v>
      </c>
      <c r="BX862" s="64">
        <v>0</v>
      </c>
      <c r="BY862" s="64">
        <v>5</v>
      </c>
      <c r="BZ862" s="64">
        <v>6</v>
      </c>
      <c r="CA862" s="64">
        <v>6</v>
      </c>
      <c r="CB862" s="177"/>
      <c r="CC862" s="61">
        <v>1</v>
      </c>
      <c r="CD862" s="61">
        <v>230</v>
      </c>
      <c r="CE862" s="64">
        <v>0</v>
      </c>
      <c r="CF862" s="112"/>
      <c r="CG862" s="58">
        <v>1</v>
      </c>
      <c r="CH862" s="58">
        <v>12</v>
      </c>
      <c r="CI862" s="58">
        <v>0</v>
      </c>
      <c r="CJ862" s="58">
        <v>211</v>
      </c>
      <c r="CK862" s="58">
        <v>0</v>
      </c>
      <c r="CL862" s="63">
        <v>5.6869999999999997E-2</v>
      </c>
      <c r="CM862" s="58">
        <v>0</v>
      </c>
      <c r="CN862" s="112"/>
      <c r="CO862" s="171"/>
      <c r="CP862" s="58">
        <v>4</v>
      </c>
      <c r="CQ862" s="58">
        <v>0</v>
      </c>
      <c r="CR862" s="58">
        <v>4</v>
      </c>
      <c r="CS862" s="64">
        <v>14</v>
      </c>
      <c r="CT862" s="64">
        <v>17</v>
      </c>
      <c r="CU862" s="63">
        <v>0.82352941180000006</v>
      </c>
      <c r="CV862" s="62">
        <v>0.68263473050000001</v>
      </c>
      <c r="CW862" s="62">
        <v>0</v>
      </c>
      <c r="CX862" s="46">
        <f t="shared" si="137"/>
        <v>5.9469048289000002</v>
      </c>
      <c r="CY862" s="60">
        <v>0</v>
      </c>
      <c r="CZ862" s="60">
        <v>0</v>
      </c>
      <c r="DA862" s="46">
        <f t="shared" si="138"/>
        <v>0</v>
      </c>
      <c r="DB862" s="60">
        <v>0</v>
      </c>
      <c r="DC862" s="60">
        <v>0</v>
      </c>
      <c r="DD862" s="66">
        <v>0</v>
      </c>
      <c r="DE862" s="49">
        <f t="shared" si="139"/>
        <v>0.12858172603027027</v>
      </c>
    </row>
    <row r="863" spans="1:109" x14ac:dyDescent="0.45">
      <c r="A863" s="56" t="s">
        <v>4457</v>
      </c>
      <c r="B863" s="57" t="s">
        <v>4458</v>
      </c>
      <c r="C863" s="56" t="s">
        <v>4459</v>
      </c>
      <c r="D863" s="56" t="s">
        <v>4460</v>
      </c>
      <c r="E863" s="56" t="s">
        <v>4461</v>
      </c>
      <c r="F863" s="56" t="s">
        <v>3322</v>
      </c>
      <c r="G863" s="56" t="s">
        <v>3640</v>
      </c>
      <c r="H863" s="56" t="s">
        <v>142</v>
      </c>
      <c r="I863" s="58">
        <v>0</v>
      </c>
      <c r="J863" s="59">
        <v>50</v>
      </c>
      <c r="K863" s="60">
        <v>2.266</v>
      </c>
      <c r="L863" s="47">
        <f>IF(K863&lt;Benchmarks!C$9,0,IF(K863&lt;Benchmarks!D$9,1,IF(K863&lt;Benchmarks!E$9,2,IF(K863&lt;Benchmarks!F$9,3,IF(K863&lt;Benchmarks!G$9,4,IF(K863&lt;Benchmarks!H$9,5,6))))))</f>
        <v>1</v>
      </c>
      <c r="M863" s="62">
        <v>0.66423357660000004</v>
      </c>
      <c r="N863" s="46">
        <f t="shared" si="130"/>
        <v>0.66423357660000004</v>
      </c>
      <c r="O863" s="60">
        <v>0.96299999999999997</v>
      </c>
      <c r="P863" s="47">
        <f>IF(O863&lt;Benchmarks!C$8,0,IF(O863&lt;Benchmarks!D$8,1,IF(O863&lt;Benchmarks!E$8,2,IF(O863&lt;Benchmarks!F$8,3,IF(O863&lt;Benchmarks!G$8,4,IF(O863&lt;Benchmarks!H$8,5,6))))))</f>
        <v>0</v>
      </c>
      <c r="Q863" s="62">
        <v>1</v>
      </c>
      <c r="R863" s="46">
        <f t="shared" si="131"/>
        <v>0</v>
      </c>
      <c r="S863" s="60">
        <v>0.318</v>
      </c>
      <c r="T863" s="47">
        <f>IF(S863&lt;Benchmarks!C$7,0,IF(S863&lt;Benchmarks!D$7,1,IF(S863&lt;Benchmarks!E$7,2,IF(S863&lt;Benchmarks!F$7,3,IF(S863&lt;Benchmarks!G$7,4,IF(S863&lt;Benchmarks!H$7,5,6))))))</f>
        <v>1</v>
      </c>
      <c r="U863" s="62">
        <v>1</v>
      </c>
      <c r="V863" s="46">
        <f t="shared" si="132"/>
        <v>1</v>
      </c>
      <c r="W863" s="60">
        <v>3.5470000000000002</v>
      </c>
      <c r="X863" s="44">
        <f>IF(W863&lt;Benchmarks!C$5,0,IF(W863&lt;Benchmarks!D$5,1,IF(W863&lt;Benchmarks!E$5,2,IF(W863&lt;Benchmarks!F$5,3,IF(W863&lt;Benchmarks!G$5,4,IF(W863&lt;Benchmarks!H$5,5,6))))))</f>
        <v>0</v>
      </c>
      <c r="Y863" s="62">
        <v>0.7262773723</v>
      </c>
      <c r="Z863" s="46">
        <f t="shared" si="133"/>
        <v>0</v>
      </c>
      <c r="AA863" s="60">
        <v>3.363</v>
      </c>
      <c r="AB863" s="44">
        <f>IF(AA863&lt;Benchmarks!C$6,0,IF(AA863&lt;Benchmarks!D$6,1,IF(AA863&lt;Benchmarks!E$6,2,IF(AA863&lt;Benchmarks!F$6,3,IF(AA863&lt;Benchmarks!G$6,4,IF(AA863&lt;Benchmarks!H$6,5,6))))))</f>
        <v>1</v>
      </c>
      <c r="AC863" s="62">
        <v>0.6538461538</v>
      </c>
      <c r="AD863" s="46">
        <f t="shared" si="134"/>
        <v>0.6538461538</v>
      </c>
      <c r="AE863" s="46">
        <f t="shared" si="135"/>
        <v>2.3180797304</v>
      </c>
      <c r="AF863" s="58">
        <v>30</v>
      </c>
      <c r="AG863" s="48">
        <f t="shared" si="136"/>
        <v>7.7269324346666668E-2</v>
      </c>
      <c r="AH863" s="171"/>
      <c r="AI863" s="58">
        <v>1</v>
      </c>
      <c r="AJ863" s="58">
        <v>86</v>
      </c>
      <c r="AK863" s="58">
        <v>0</v>
      </c>
      <c r="AL863" s="111"/>
      <c r="AM863" s="58">
        <v>1</v>
      </c>
      <c r="AN863" s="171"/>
      <c r="AO863" s="58">
        <v>1</v>
      </c>
      <c r="AP863" s="58">
        <v>113</v>
      </c>
      <c r="AQ863" s="58">
        <v>0</v>
      </c>
      <c r="AR863" s="111"/>
      <c r="AS863" s="58">
        <v>1</v>
      </c>
      <c r="AT863" s="62">
        <v>0.27929350949999998</v>
      </c>
      <c r="AU863" s="58">
        <v>0</v>
      </c>
      <c r="AV863" s="58">
        <v>1</v>
      </c>
      <c r="AW863" s="58">
        <v>2</v>
      </c>
      <c r="AX863" s="58">
        <v>2</v>
      </c>
      <c r="AY863" s="171"/>
      <c r="AZ863" s="58">
        <v>1</v>
      </c>
      <c r="BA863" s="171"/>
      <c r="BB863" s="58">
        <v>4</v>
      </c>
      <c r="BC863" s="111"/>
      <c r="BD863" s="58">
        <v>1</v>
      </c>
      <c r="BE863" s="111"/>
      <c r="BF863" s="171"/>
      <c r="BG863" s="171"/>
      <c r="BH863" s="171"/>
      <c r="BI863" s="171"/>
      <c r="BJ863" s="58">
        <v>2</v>
      </c>
      <c r="BK863" s="61">
        <v>0</v>
      </c>
      <c r="BL863" s="61">
        <v>0</v>
      </c>
      <c r="BM863" s="61">
        <v>101</v>
      </c>
      <c r="BN863" s="64">
        <v>0</v>
      </c>
      <c r="BO863" s="63">
        <v>0</v>
      </c>
      <c r="BP863" s="58">
        <v>0</v>
      </c>
      <c r="BQ863" s="175"/>
      <c r="BR863" s="61">
        <v>1</v>
      </c>
      <c r="BS863" s="61">
        <v>131</v>
      </c>
      <c r="BT863" s="64">
        <v>0</v>
      </c>
      <c r="BU863" s="112"/>
      <c r="BV863" s="64">
        <v>1</v>
      </c>
      <c r="BW863" s="112"/>
      <c r="BX863" s="172"/>
      <c r="BY863" s="64">
        <v>2</v>
      </c>
      <c r="BZ863" s="64">
        <v>0</v>
      </c>
      <c r="CA863" s="64">
        <v>2</v>
      </c>
      <c r="CB863" s="177"/>
      <c r="CC863" s="61">
        <v>1</v>
      </c>
      <c r="CD863" s="61">
        <v>86</v>
      </c>
      <c r="CE863" s="64">
        <v>0</v>
      </c>
      <c r="CF863" s="112"/>
      <c r="CG863" s="58">
        <v>1</v>
      </c>
      <c r="CH863" s="58">
        <v>27</v>
      </c>
      <c r="CI863" s="58">
        <v>0</v>
      </c>
      <c r="CJ863" s="58">
        <v>118</v>
      </c>
      <c r="CK863" s="58">
        <v>0</v>
      </c>
      <c r="CL863" s="63">
        <v>0.22881000000000001</v>
      </c>
      <c r="CM863" s="58">
        <v>0</v>
      </c>
      <c r="CN863" s="112"/>
      <c r="CO863" s="171"/>
      <c r="CP863" s="58">
        <v>0</v>
      </c>
      <c r="CQ863" s="58">
        <v>0</v>
      </c>
      <c r="CR863" s="58">
        <v>0</v>
      </c>
      <c r="CS863" s="64">
        <v>4</v>
      </c>
      <c r="CT863" s="64">
        <v>17</v>
      </c>
      <c r="CU863" s="63">
        <v>0.23529411759999999</v>
      </c>
      <c r="CV863" s="62">
        <v>0.95522388059999996</v>
      </c>
      <c r="CW863" s="62">
        <v>0.23529411759999999</v>
      </c>
      <c r="CX863" s="46">
        <f t="shared" si="137"/>
        <v>2.0283197640999999</v>
      </c>
      <c r="CY863" s="60">
        <v>0</v>
      </c>
      <c r="CZ863" s="60">
        <v>0</v>
      </c>
      <c r="DA863" s="46">
        <f t="shared" si="138"/>
        <v>4.7058823519999997</v>
      </c>
      <c r="DB863" s="60">
        <v>0</v>
      </c>
      <c r="DC863" s="60">
        <v>0</v>
      </c>
      <c r="DD863" s="66">
        <v>0</v>
      </c>
      <c r="DE863" s="49">
        <f t="shared" si="139"/>
        <v>0.14560437007783783</v>
      </c>
    </row>
    <row r="864" spans="1:109" x14ac:dyDescent="0.45">
      <c r="A864" s="56" t="s">
        <v>4462</v>
      </c>
      <c r="B864" s="57" t="s">
        <v>4463</v>
      </c>
      <c r="C864" s="56" t="s">
        <v>4464</v>
      </c>
      <c r="D864" s="56" t="s">
        <v>4465</v>
      </c>
      <c r="E864" s="56" t="s">
        <v>4466</v>
      </c>
      <c r="F864" s="56" t="s">
        <v>3322</v>
      </c>
      <c r="G864" s="56" t="s">
        <v>3640</v>
      </c>
      <c r="H864" s="56" t="s">
        <v>142</v>
      </c>
      <c r="I864" s="58">
        <v>0</v>
      </c>
      <c r="J864" s="59">
        <v>82</v>
      </c>
      <c r="K864" s="60">
        <v>2.2109999999999999</v>
      </c>
      <c r="L864" s="47">
        <f>IF(K864&lt;Benchmarks!C$9,0,IF(K864&lt;Benchmarks!D$9,1,IF(K864&lt;Benchmarks!E$9,2,IF(K864&lt;Benchmarks!F$9,3,IF(K864&lt;Benchmarks!G$9,4,IF(K864&lt;Benchmarks!H$9,5,6))))))</f>
        <v>1</v>
      </c>
      <c r="M864" s="62">
        <v>0.401459854</v>
      </c>
      <c r="N864" s="46">
        <f t="shared" si="130"/>
        <v>0.401459854</v>
      </c>
      <c r="O864" s="60">
        <v>1.419</v>
      </c>
      <c r="P864" s="47">
        <f>IF(O864&lt;Benchmarks!C$8,0,IF(O864&lt;Benchmarks!D$8,1,IF(O864&lt;Benchmarks!E$8,2,IF(O864&lt;Benchmarks!F$8,3,IF(O864&lt;Benchmarks!G$8,4,IF(O864&lt;Benchmarks!H$8,5,6))))))</f>
        <v>6</v>
      </c>
      <c r="Q864" s="62">
        <v>1</v>
      </c>
      <c r="R864" s="46">
        <f t="shared" si="131"/>
        <v>6</v>
      </c>
      <c r="S864" s="60">
        <v>0.372</v>
      </c>
      <c r="T864" s="47">
        <f>IF(S864&lt;Benchmarks!C$7,0,IF(S864&lt;Benchmarks!D$7,1,IF(S864&lt;Benchmarks!E$7,2,IF(S864&lt;Benchmarks!F$7,3,IF(S864&lt;Benchmarks!G$7,4,IF(S864&lt;Benchmarks!H$7,5,6))))))</f>
        <v>2</v>
      </c>
      <c r="U864" s="62">
        <v>1</v>
      </c>
      <c r="V864" s="46">
        <f t="shared" si="132"/>
        <v>2</v>
      </c>
      <c r="W864" s="60">
        <v>4.0030000000000001</v>
      </c>
      <c r="X864" s="44">
        <f>IF(W864&lt;Benchmarks!C$5,0,IF(W864&lt;Benchmarks!D$5,1,IF(W864&lt;Benchmarks!E$5,2,IF(W864&lt;Benchmarks!F$5,3,IF(W864&lt;Benchmarks!G$5,4,IF(W864&lt;Benchmarks!H$5,5,6))))))</f>
        <v>3</v>
      </c>
      <c r="Y864" s="62">
        <v>0.80656934309999995</v>
      </c>
      <c r="Z864" s="46">
        <f t="shared" si="133"/>
        <v>2.4197080292999997</v>
      </c>
      <c r="AA864" s="60">
        <v>3.5619999999999998</v>
      </c>
      <c r="AB864" s="44">
        <f>IF(AA864&lt;Benchmarks!C$6,0,IF(AA864&lt;Benchmarks!D$6,1,IF(AA864&lt;Benchmarks!E$6,2,IF(AA864&lt;Benchmarks!F$6,3,IF(AA864&lt;Benchmarks!G$6,4,IF(AA864&lt;Benchmarks!H$6,5,6))))))</f>
        <v>2</v>
      </c>
      <c r="AC864" s="62">
        <v>0.74358974359999996</v>
      </c>
      <c r="AD864" s="46">
        <f t="shared" si="134"/>
        <v>1.4871794871999999</v>
      </c>
      <c r="AE864" s="46">
        <f t="shared" si="135"/>
        <v>12.3083473705</v>
      </c>
      <c r="AF864" s="58">
        <v>30</v>
      </c>
      <c r="AG864" s="48">
        <f t="shared" si="136"/>
        <v>0.41027824568333332</v>
      </c>
      <c r="AH864" s="171"/>
      <c r="AI864" s="58">
        <v>1</v>
      </c>
      <c r="AJ864" s="58">
        <v>203</v>
      </c>
      <c r="AK864" s="58">
        <v>0</v>
      </c>
      <c r="AL864" s="111"/>
      <c r="AM864" s="58">
        <v>1</v>
      </c>
      <c r="AN864" s="171"/>
      <c r="AO864" s="58">
        <v>1</v>
      </c>
      <c r="AP864" s="58">
        <v>213</v>
      </c>
      <c r="AQ864" s="58">
        <v>0</v>
      </c>
      <c r="AR864" s="111"/>
      <c r="AS864" s="58">
        <v>1</v>
      </c>
      <c r="AT864" s="62">
        <v>0.68773333329999997</v>
      </c>
      <c r="AU864" s="58">
        <v>0</v>
      </c>
      <c r="AV864" s="58">
        <v>5</v>
      </c>
      <c r="AW864" s="58">
        <v>6</v>
      </c>
      <c r="AX864" s="58">
        <v>6</v>
      </c>
      <c r="AY864" s="58">
        <v>0</v>
      </c>
      <c r="AZ864" s="58">
        <v>0</v>
      </c>
      <c r="BA864" s="58">
        <v>56</v>
      </c>
      <c r="BB864" s="58">
        <v>0</v>
      </c>
      <c r="BC864" s="62">
        <v>0</v>
      </c>
      <c r="BD864" s="58">
        <v>0</v>
      </c>
      <c r="BE864" s="111"/>
      <c r="BF864" s="58">
        <v>2</v>
      </c>
      <c r="BG864" s="58">
        <v>6</v>
      </c>
      <c r="BH864" s="58">
        <v>6</v>
      </c>
      <c r="BI864" s="58">
        <v>6</v>
      </c>
      <c r="BJ864" s="58">
        <v>6</v>
      </c>
      <c r="BK864" s="175"/>
      <c r="BL864" s="61">
        <v>1</v>
      </c>
      <c r="BM864" s="61">
        <v>235</v>
      </c>
      <c r="BN864" s="64">
        <v>0</v>
      </c>
      <c r="BO864" s="112"/>
      <c r="BP864" s="58">
        <v>1</v>
      </c>
      <c r="BQ864" s="175"/>
      <c r="BR864" s="61">
        <v>1</v>
      </c>
      <c r="BS864" s="61">
        <v>238</v>
      </c>
      <c r="BT864" s="64">
        <v>0</v>
      </c>
      <c r="BU864" s="112"/>
      <c r="BV864" s="64">
        <v>1</v>
      </c>
      <c r="BW864" s="112"/>
      <c r="BX864" s="172"/>
      <c r="BY864" s="64">
        <v>3</v>
      </c>
      <c r="BZ864" s="64">
        <v>0</v>
      </c>
      <c r="CA864" s="64">
        <v>3</v>
      </c>
      <c r="CB864" s="65">
        <v>25</v>
      </c>
      <c r="CC864" s="61">
        <v>0</v>
      </c>
      <c r="CD864" s="61">
        <v>209</v>
      </c>
      <c r="CE864" s="64">
        <v>0</v>
      </c>
      <c r="CF864" s="63">
        <v>0.11962</v>
      </c>
      <c r="CG864" s="58">
        <v>0</v>
      </c>
      <c r="CH864" s="58">
        <v>29</v>
      </c>
      <c r="CI864" s="58">
        <v>0</v>
      </c>
      <c r="CJ864" s="58">
        <v>213</v>
      </c>
      <c r="CK864" s="58">
        <v>0</v>
      </c>
      <c r="CL864" s="63">
        <v>0.13614999999999999</v>
      </c>
      <c r="CM864" s="58">
        <v>0</v>
      </c>
      <c r="CN864" s="112"/>
      <c r="CO864" s="171"/>
      <c r="CP864" s="58">
        <v>0</v>
      </c>
      <c r="CQ864" s="58">
        <v>0</v>
      </c>
      <c r="CR864" s="58">
        <v>0</v>
      </c>
      <c r="CS864" s="64">
        <v>9</v>
      </c>
      <c r="CT864" s="64">
        <v>17</v>
      </c>
      <c r="CU864" s="63">
        <v>0.52941176469999995</v>
      </c>
      <c r="CV864" s="62">
        <v>0.89312977100000002</v>
      </c>
      <c r="CW864" s="62">
        <v>0</v>
      </c>
      <c r="CX864" s="46">
        <f t="shared" si="137"/>
        <v>10.7698039491875</v>
      </c>
      <c r="CY864" s="60">
        <v>0</v>
      </c>
      <c r="CZ864" s="60">
        <v>0</v>
      </c>
      <c r="DA864" s="46">
        <f t="shared" si="138"/>
        <v>0</v>
      </c>
      <c r="DB864" s="60">
        <v>0</v>
      </c>
      <c r="DC864" s="60">
        <v>0</v>
      </c>
      <c r="DD864" s="66">
        <v>0</v>
      </c>
      <c r="DE864" s="49">
        <f t="shared" si="139"/>
        <v>0.23286062592837836</v>
      </c>
    </row>
    <row r="865" spans="1:109" x14ac:dyDescent="0.45">
      <c r="A865" s="56" t="s">
        <v>4467</v>
      </c>
      <c r="B865" s="57" t="s">
        <v>4468</v>
      </c>
      <c r="C865" s="56" t="s">
        <v>4469</v>
      </c>
      <c r="D865" s="56" t="s">
        <v>4470</v>
      </c>
      <c r="E865" s="56" t="s">
        <v>4471</v>
      </c>
      <c r="F865" s="56" t="s">
        <v>3322</v>
      </c>
      <c r="G865" s="56" t="s">
        <v>3640</v>
      </c>
      <c r="H865" s="56" t="s">
        <v>142</v>
      </c>
      <c r="I865" s="58">
        <v>0</v>
      </c>
      <c r="J865" s="59">
        <v>89</v>
      </c>
      <c r="K865" s="60">
        <v>2.3519999999999999</v>
      </c>
      <c r="L865" s="47">
        <f>IF(K865&lt;Benchmarks!C$9,0,IF(K865&lt;Benchmarks!D$9,1,IF(K865&lt;Benchmarks!E$9,2,IF(K865&lt;Benchmarks!F$9,3,IF(K865&lt;Benchmarks!G$9,4,IF(K865&lt;Benchmarks!H$9,5,6))))))</f>
        <v>2</v>
      </c>
      <c r="M865" s="62">
        <v>1</v>
      </c>
      <c r="N865" s="46">
        <f t="shared" si="130"/>
        <v>2</v>
      </c>
      <c r="O865" s="60">
        <v>1.044</v>
      </c>
      <c r="P865" s="47">
        <f>IF(O865&lt;Benchmarks!C$8,0,IF(O865&lt;Benchmarks!D$8,1,IF(O865&lt;Benchmarks!E$8,2,IF(O865&lt;Benchmarks!F$8,3,IF(O865&lt;Benchmarks!G$8,4,IF(O865&lt;Benchmarks!H$8,5,6))))))</f>
        <v>2</v>
      </c>
      <c r="Q865" s="62">
        <v>1</v>
      </c>
      <c r="R865" s="46">
        <f t="shared" si="131"/>
        <v>2</v>
      </c>
      <c r="S865" s="60">
        <v>0.34699999999999998</v>
      </c>
      <c r="T865" s="47">
        <f>IF(S865&lt;Benchmarks!C$7,0,IF(S865&lt;Benchmarks!D$7,1,IF(S865&lt;Benchmarks!E$7,2,IF(S865&lt;Benchmarks!F$7,3,IF(S865&lt;Benchmarks!G$7,4,IF(S865&lt;Benchmarks!H$7,5,6))))))</f>
        <v>1</v>
      </c>
      <c r="U865" s="62">
        <v>1</v>
      </c>
      <c r="V865" s="46">
        <f t="shared" si="132"/>
        <v>1</v>
      </c>
      <c r="W865" s="60">
        <v>3.7429999999999999</v>
      </c>
      <c r="X865" s="44">
        <f>IF(W865&lt;Benchmarks!C$5,0,IF(W865&lt;Benchmarks!D$5,1,IF(W865&lt;Benchmarks!E$5,2,IF(W865&lt;Benchmarks!F$5,3,IF(W865&lt;Benchmarks!G$5,4,IF(W865&lt;Benchmarks!H$5,5,6))))))</f>
        <v>1</v>
      </c>
      <c r="Y865" s="62">
        <v>1</v>
      </c>
      <c r="Z865" s="46">
        <f t="shared" si="133"/>
        <v>1</v>
      </c>
      <c r="AA865" s="60">
        <v>3.4540000000000002</v>
      </c>
      <c r="AB865" s="44">
        <f>IF(AA865&lt;Benchmarks!C$6,0,IF(AA865&lt;Benchmarks!D$6,1,IF(AA865&lt;Benchmarks!E$6,2,IF(AA865&lt;Benchmarks!F$6,3,IF(AA865&lt;Benchmarks!G$6,4,IF(AA865&lt;Benchmarks!H$6,5,6))))))</f>
        <v>2</v>
      </c>
      <c r="AC865" s="62">
        <v>1</v>
      </c>
      <c r="AD865" s="46">
        <f t="shared" si="134"/>
        <v>2</v>
      </c>
      <c r="AE865" s="46">
        <f t="shared" si="135"/>
        <v>8</v>
      </c>
      <c r="AF865" s="58">
        <v>30</v>
      </c>
      <c r="AG865" s="48">
        <f t="shared" si="136"/>
        <v>0.26666666666666666</v>
      </c>
      <c r="AH865" s="58">
        <v>18</v>
      </c>
      <c r="AI865" s="58">
        <v>0</v>
      </c>
      <c r="AJ865" s="58">
        <v>257</v>
      </c>
      <c r="AK865" s="58">
        <v>0</v>
      </c>
      <c r="AL865" s="62">
        <v>7.0040000000000005E-2</v>
      </c>
      <c r="AM865" s="58">
        <v>0</v>
      </c>
      <c r="AN865" s="171"/>
      <c r="AO865" s="58">
        <v>1</v>
      </c>
      <c r="AP865" s="58">
        <v>256</v>
      </c>
      <c r="AQ865" s="58">
        <v>0</v>
      </c>
      <c r="AR865" s="111"/>
      <c r="AS865" s="58">
        <v>1</v>
      </c>
      <c r="AT865" s="111"/>
      <c r="AU865" s="58">
        <v>2</v>
      </c>
      <c r="AV865" s="58">
        <v>4</v>
      </c>
      <c r="AW865" s="58">
        <v>5</v>
      </c>
      <c r="AX865" s="58">
        <v>5</v>
      </c>
      <c r="AY865" s="171"/>
      <c r="AZ865" s="58">
        <v>1</v>
      </c>
      <c r="BA865" s="58">
        <v>61</v>
      </c>
      <c r="BB865" s="58">
        <v>0</v>
      </c>
      <c r="BC865" s="111"/>
      <c r="BD865" s="58">
        <v>1</v>
      </c>
      <c r="BE865" s="111"/>
      <c r="BF865" s="58">
        <v>2</v>
      </c>
      <c r="BG865" s="58">
        <v>4</v>
      </c>
      <c r="BH865" s="58">
        <v>5</v>
      </c>
      <c r="BI865" s="58">
        <v>5</v>
      </c>
      <c r="BJ865" s="58">
        <v>5</v>
      </c>
      <c r="BK865" s="175"/>
      <c r="BL865" s="61">
        <v>1</v>
      </c>
      <c r="BM865" s="61">
        <v>297</v>
      </c>
      <c r="BN865" s="64">
        <v>0</v>
      </c>
      <c r="BO865" s="112"/>
      <c r="BP865" s="58">
        <v>1</v>
      </c>
      <c r="BQ865" s="175"/>
      <c r="BR865" s="61">
        <v>1</v>
      </c>
      <c r="BS865" s="61">
        <v>285</v>
      </c>
      <c r="BT865" s="64">
        <v>0</v>
      </c>
      <c r="BU865" s="112"/>
      <c r="BV865" s="64">
        <v>1</v>
      </c>
      <c r="BW865" s="112"/>
      <c r="BX865" s="172"/>
      <c r="BY865" s="64">
        <v>0</v>
      </c>
      <c r="BZ865" s="64">
        <v>0</v>
      </c>
      <c r="CA865" s="64">
        <v>0</v>
      </c>
      <c r="CB865" s="65">
        <v>0</v>
      </c>
      <c r="CC865" s="61">
        <v>0</v>
      </c>
      <c r="CD865" s="61">
        <v>283</v>
      </c>
      <c r="CE865" s="64">
        <v>0</v>
      </c>
      <c r="CF865" s="63">
        <v>0</v>
      </c>
      <c r="CG865" s="58">
        <v>0</v>
      </c>
      <c r="CH865" s="171"/>
      <c r="CI865" s="58">
        <v>1</v>
      </c>
      <c r="CJ865" s="58">
        <v>268</v>
      </c>
      <c r="CK865" s="58">
        <v>0</v>
      </c>
      <c r="CL865" s="112"/>
      <c r="CM865" s="58">
        <v>1</v>
      </c>
      <c r="CN865" s="112"/>
      <c r="CO865" s="171"/>
      <c r="CP865" s="58">
        <v>5</v>
      </c>
      <c r="CQ865" s="58">
        <v>0</v>
      </c>
      <c r="CR865" s="58">
        <v>5</v>
      </c>
      <c r="CS865" s="64">
        <v>10</v>
      </c>
      <c r="CT865" s="64">
        <v>17</v>
      </c>
      <c r="CU865" s="63">
        <v>0.58823529409999997</v>
      </c>
      <c r="CV865" s="62">
        <v>0.97212543549999997</v>
      </c>
      <c r="CW865" s="62">
        <v>0.58823529409999997</v>
      </c>
      <c r="CX865" s="46">
        <f t="shared" si="137"/>
        <v>7</v>
      </c>
      <c r="CY865" s="60">
        <v>0</v>
      </c>
      <c r="CZ865" s="60">
        <v>0</v>
      </c>
      <c r="DA865" s="46">
        <f t="shared" si="138"/>
        <v>11.764705881999999</v>
      </c>
      <c r="DB865" s="60">
        <v>0</v>
      </c>
      <c r="DC865" s="60">
        <v>0</v>
      </c>
      <c r="DD865" s="66">
        <v>0</v>
      </c>
      <c r="DE865" s="49">
        <f t="shared" si="139"/>
        <v>0.40572337042162165</v>
      </c>
    </row>
    <row r="866" spans="1:109" x14ac:dyDescent="0.45">
      <c r="A866" s="56" t="s">
        <v>4472</v>
      </c>
      <c r="B866" s="57" t="s">
        <v>4473</v>
      </c>
      <c r="C866" s="56" t="s">
        <v>4474</v>
      </c>
      <c r="D866" s="56" t="s">
        <v>4475</v>
      </c>
      <c r="E866" s="56" t="s">
        <v>4476</v>
      </c>
      <c r="F866" s="56" t="s">
        <v>3322</v>
      </c>
      <c r="G866" s="56" t="s">
        <v>3640</v>
      </c>
      <c r="H866" s="56" t="s">
        <v>142</v>
      </c>
      <c r="I866" s="58">
        <v>0</v>
      </c>
      <c r="J866" s="59">
        <v>48</v>
      </c>
      <c r="K866" s="60">
        <v>3.7989999999999999</v>
      </c>
      <c r="L866" s="47">
        <f>IF(K866&lt;Benchmarks!C$9,0,IF(K866&lt;Benchmarks!D$9,1,IF(K866&lt;Benchmarks!E$9,2,IF(K866&lt;Benchmarks!F$9,3,IF(K866&lt;Benchmarks!G$9,4,IF(K866&lt;Benchmarks!H$9,5,6))))))</f>
        <v>6</v>
      </c>
      <c r="M866" s="62">
        <v>1</v>
      </c>
      <c r="N866" s="46">
        <f t="shared" si="130"/>
        <v>6</v>
      </c>
      <c r="O866" s="60">
        <v>1.863</v>
      </c>
      <c r="P866" s="47">
        <f>IF(O866&lt;Benchmarks!C$8,0,IF(O866&lt;Benchmarks!D$8,1,IF(O866&lt;Benchmarks!E$8,2,IF(O866&lt;Benchmarks!F$8,3,IF(O866&lt;Benchmarks!G$8,4,IF(O866&lt;Benchmarks!H$8,5,6))))))</f>
        <v>6</v>
      </c>
      <c r="Q866" s="62">
        <v>1</v>
      </c>
      <c r="R866" s="46">
        <f t="shared" si="131"/>
        <v>6</v>
      </c>
      <c r="S866" s="60">
        <v>0.73</v>
      </c>
      <c r="T866" s="47">
        <f>IF(S866&lt;Benchmarks!C$7,0,IF(S866&lt;Benchmarks!D$7,1,IF(S866&lt;Benchmarks!E$7,2,IF(S866&lt;Benchmarks!F$7,3,IF(S866&lt;Benchmarks!G$7,4,IF(S866&lt;Benchmarks!H$7,5,6))))))</f>
        <v>5</v>
      </c>
      <c r="U866" s="62">
        <v>1</v>
      </c>
      <c r="V866" s="46">
        <f t="shared" si="132"/>
        <v>5</v>
      </c>
      <c r="W866" s="60">
        <v>6.3920000000000003</v>
      </c>
      <c r="X866" s="44">
        <f>IF(W866&lt;Benchmarks!C$5,0,IF(W866&lt;Benchmarks!D$5,1,IF(W866&lt;Benchmarks!E$5,2,IF(W866&lt;Benchmarks!F$5,3,IF(W866&lt;Benchmarks!G$5,4,IF(W866&lt;Benchmarks!H$5,5,6))))))</f>
        <v>6</v>
      </c>
      <c r="Y866" s="62">
        <v>1</v>
      </c>
      <c r="Z866" s="46">
        <f t="shared" si="133"/>
        <v>6</v>
      </c>
      <c r="AA866" s="60">
        <v>5.1159999999999997</v>
      </c>
      <c r="AB866" s="44">
        <f>IF(AA866&lt;Benchmarks!C$6,0,IF(AA866&lt;Benchmarks!D$6,1,IF(AA866&lt;Benchmarks!E$6,2,IF(AA866&lt;Benchmarks!F$6,3,IF(AA866&lt;Benchmarks!G$6,4,IF(AA866&lt;Benchmarks!H$6,5,6))))))</f>
        <v>6</v>
      </c>
      <c r="AC866" s="62">
        <v>1</v>
      </c>
      <c r="AD866" s="46">
        <f t="shared" si="134"/>
        <v>6</v>
      </c>
      <c r="AE866" s="46">
        <f t="shared" si="135"/>
        <v>29</v>
      </c>
      <c r="AF866" s="58">
        <v>30</v>
      </c>
      <c r="AG866" s="48">
        <f t="shared" si="136"/>
        <v>0.96666666666666667</v>
      </c>
      <c r="AH866" s="171"/>
      <c r="AI866" s="58">
        <v>1</v>
      </c>
      <c r="AJ866" s="58">
        <v>134</v>
      </c>
      <c r="AK866" s="58">
        <v>0</v>
      </c>
      <c r="AL866" s="111"/>
      <c r="AM866" s="58">
        <v>1</v>
      </c>
      <c r="AN866" s="171"/>
      <c r="AO866" s="58">
        <v>1</v>
      </c>
      <c r="AP866" s="58">
        <v>118</v>
      </c>
      <c r="AQ866" s="58">
        <v>0</v>
      </c>
      <c r="AR866" s="111"/>
      <c r="AS866" s="58">
        <v>1</v>
      </c>
      <c r="AT866" s="111"/>
      <c r="AU866" s="171"/>
      <c r="AV866" s="58">
        <v>4</v>
      </c>
      <c r="AW866" s="58">
        <v>0</v>
      </c>
      <c r="AX866" s="58">
        <v>4</v>
      </c>
      <c r="AY866" s="171"/>
      <c r="AZ866" s="58">
        <v>1</v>
      </c>
      <c r="BA866" s="171"/>
      <c r="BB866" s="58">
        <v>4</v>
      </c>
      <c r="BC866" s="111"/>
      <c r="BD866" s="58">
        <v>1</v>
      </c>
      <c r="BE866" s="111"/>
      <c r="BF866" s="171"/>
      <c r="BG866" s="171"/>
      <c r="BH866" s="171"/>
      <c r="BI866" s="171"/>
      <c r="BJ866" s="58">
        <v>4</v>
      </c>
      <c r="BK866" s="175"/>
      <c r="BL866" s="61">
        <v>1</v>
      </c>
      <c r="BM866" s="61">
        <v>152</v>
      </c>
      <c r="BN866" s="64">
        <v>0</v>
      </c>
      <c r="BO866" s="112"/>
      <c r="BP866" s="58">
        <v>1</v>
      </c>
      <c r="BQ866" s="175"/>
      <c r="BR866" s="61">
        <v>1</v>
      </c>
      <c r="BS866" s="61">
        <v>134</v>
      </c>
      <c r="BT866" s="64">
        <v>0</v>
      </c>
      <c r="BU866" s="112"/>
      <c r="BV866" s="64">
        <v>1</v>
      </c>
      <c r="BW866" s="112"/>
      <c r="BX866" s="172"/>
      <c r="BY866" s="64">
        <v>0</v>
      </c>
      <c r="BZ866" s="64">
        <v>0</v>
      </c>
      <c r="CA866" s="64">
        <v>0</v>
      </c>
      <c r="CB866" s="177"/>
      <c r="CC866" s="61">
        <v>1</v>
      </c>
      <c r="CD866" s="61">
        <v>145</v>
      </c>
      <c r="CE866" s="64">
        <v>0</v>
      </c>
      <c r="CF866" s="112"/>
      <c r="CG866" s="58">
        <v>1</v>
      </c>
      <c r="CH866" s="58">
        <v>0</v>
      </c>
      <c r="CI866" s="58">
        <v>0</v>
      </c>
      <c r="CJ866" s="58">
        <v>129</v>
      </c>
      <c r="CK866" s="58">
        <v>0</v>
      </c>
      <c r="CL866" s="63">
        <v>0</v>
      </c>
      <c r="CM866" s="58">
        <v>0</v>
      </c>
      <c r="CN866" s="112"/>
      <c r="CO866" s="171"/>
      <c r="CP866" s="58">
        <v>5</v>
      </c>
      <c r="CQ866" s="58">
        <v>0</v>
      </c>
      <c r="CR866" s="58">
        <v>5</v>
      </c>
      <c r="CS866" s="64">
        <v>9</v>
      </c>
      <c r="CT866" s="64">
        <v>17</v>
      </c>
      <c r="CU866" s="63">
        <v>0.52941176469999995</v>
      </c>
      <c r="CV866" s="62">
        <v>1</v>
      </c>
      <c r="CW866" s="62">
        <v>0.52941176469999995</v>
      </c>
      <c r="CX866" s="46">
        <f t="shared" si="137"/>
        <v>25.375</v>
      </c>
      <c r="CY866" s="60">
        <v>0</v>
      </c>
      <c r="CZ866" s="60">
        <v>0</v>
      </c>
      <c r="DA866" s="46">
        <f t="shared" si="138"/>
        <v>10.588235293999999</v>
      </c>
      <c r="DB866" s="60">
        <v>0</v>
      </c>
      <c r="DC866" s="60">
        <v>0</v>
      </c>
      <c r="DD866" s="66">
        <v>0</v>
      </c>
      <c r="DE866" s="49">
        <f t="shared" si="139"/>
        <v>0.77758346581621618</v>
      </c>
    </row>
    <row r="867" spans="1:109" x14ac:dyDescent="0.45">
      <c r="A867" s="56" t="s">
        <v>4477</v>
      </c>
      <c r="B867" s="57" t="s">
        <v>4478</v>
      </c>
      <c r="C867" s="56" t="s">
        <v>4479</v>
      </c>
      <c r="D867" s="56" t="s">
        <v>4480</v>
      </c>
      <c r="E867" s="56" t="s">
        <v>4481</v>
      </c>
      <c r="F867" s="56" t="s">
        <v>3322</v>
      </c>
      <c r="G867" s="56" t="s">
        <v>3640</v>
      </c>
      <c r="H867" s="56" t="s">
        <v>142</v>
      </c>
      <c r="I867" s="58">
        <v>0</v>
      </c>
      <c r="J867" s="59">
        <v>241</v>
      </c>
      <c r="K867" s="60">
        <v>1.766</v>
      </c>
      <c r="L867" s="47">
        <f>IF(K867&lt;Benchmarks!C$9,0,IF(K867&lt;Benchmarks!D$9,1,IF(K867&lt;Benchmarks!E$9,2,IF(K867&lt;Benchmarks!F$9,3,IF(K867&lt;Benchmarks!G$9,4,IF(K867&lt;Benchmarks!H$9,5,6))))))</f>
        <v>0</v>
      </c>
      <c r="M867" s="62">
        <v>0.401459854</v>
      </c>
      <c r="N867" s="46">
        <f t="shared" si="130"/>
        <v>0</v>
      </c>
      <c r="O867" s="60">
        <v>1.23</v>
      </c>
      <c r="P867" s="47">
        <f>IF(O867&lt;Benchmarks!C$8,0,IF(O867&lt;Benchmarks!D$8,1,IF(O867&lt;Benchmarks!E$8,2,IF(O867&lt;Benchmarks!F$8,3,IF(O867&lt;Benchmarks!G$8,4,IF(O867&lt;Benchmarks!H$8,5,6))))))</f>
        <v>4</v>
      </c>
      <c r="Q867" s="62">
        <v>1</v>
      </c>
      <c r="R867" s="46">
        <f t="shared" si="131"/>
        <v>4</v>
      </c>
      <c r="S867" s="60">
        <v>0.35699999999999998</v>
      </c>
      <c r="T867" s="47">
        <f>IF(S867&lt;Benchmarks!C$7,0,IF(S867&lt;Benchmarks!D$7,1,IF(S867&lt;Benchmarks!E$7,2,IF(S867&lt;Benchmarks!F$7,3,IF(S867&lt;Benchmarks!G$7,4,IF(S867&lt;Benchmarks!H$7,5,6))))))</f>
        <v>1</v>
      </c>
      <c r="U867" s="62">
        <v>1</v>
      </c>
      <c r="V867" s="46">
        <f t="shared" si="132"/>
        <v>1</v>
      </c>
      <c r="W867" s="60">
        <v>3.3519999999999999</v>
      </c>
      <c r="X867" s="44">
        <f>IF(W867&lt;Benchmarks!C$5,0,IF(W867&lt;Benchmarks!D$5,1,IF(W867&lt;Benchmarks!E$5,2,IF(W867&lt;Benchmarks!F$5,3,IF(W867&lt;Benchmarks!G$5,4,IF(W867&lt;Benchmarks!H$5,5,6))))))</f>
        <v>0</v>
      </c>
      <c r="Y867" s="62">
        <v>1</v>
      </c>
      <c r="Z867" s="46">
        <f t="shared" si="133"/>
        <v>0</v>
      </c>
      <c r="AA867" s="60">
        <v>3.052</v>
      </c>
      <c r="AB867" s="44">
        <f>IF(AA867&lt;Benchmarks!C$6,0,IF(AA867&lt;Benchmarks!D$6,1,IF(AA867&lt;Benchmarks!E$6,2,IF(AA867&lt;Benchmarks!F$6,3,IF(AA867&lt;Benchmarks!G$6,4,IF(AA867&lt;Benchmarks!H$6,5,6))))))</f>
        <v>0</v>
      </c>
      <c r="AC867" s="62">
        <v>1</v>
      </c>
      <c r="AD867" s="46">
        <f t="shared" si="134"/>
        <v>0</v>
      </c>
      <c r="AE867" s="46">
        <f t="shared" si="135"/>
        <v>5</v>
      </c>
      <c r="AF867" s="58">
        <v>30</v>
      </c>
      <c r="AG867" s="48">
        <f t="shared" si="136"/>
        <v>0.16666666666666666</v>
      </c>
      <c r="AH867" s="58">
        <v>14</v>
      </c>
      <c r="AI867" s="58">
        <v>0</v>
      </c>
      <c r="AJ867" s="58">
        <v>672</v>
      </c>
      <c r="AK867" s="58">
        <v>0</v>
      </c>
      <c r="AL867" s="62">
        <v>2.0830000000000001E-2</v>
      </c>
      <c r="AM867" s="58">
        <v>0</v>
      </c>
      <c r="AN867" s="58">
        <v>24</v>
      </c>
      <c r="AO867" s="58">
        <v>0</v>
      </c>
      <c r="AP867" s="58">
        <v>712</v>
      </c>
      <c r="AQ867" s="58">
        <v>0</v>
      </c>
      <c r="AR867" s="62">
        <v>3.3709999999999997E-2</v>
      </c>
      <c r="AS867" s="58">
        <v>0</v>
      </c>
      <c r="AT867" s="111"/>
      <c r="AU867" s="171"/>
      <c r="AV867" s="58">
        <v>4</v>
      </c>
      <c r="AW867" s="58">
        <v>0</v>
      </c>
      <c r="AX867" s="58">
        <v>4</v>
      </c>
      <c r="AY867" s="171"/>
      <c r="AZ867" s="58">
        <v>1</v>
      </c>
      <c r="BA867" s="58">
        <v>165</v>
      </c>
      <c r="BB867" s="58">
        <v>0</v>
      </c>
      <c r="BC867" s="111"/>
      <c r="BD867" s="58">
        <v>1</v>
      </c>
      <c r="BE867" s="111"/>
      <c r="BF867" s="171"/>
      <c r="BG867" s="58">
        <v>2</v>
      </c>
      <c r="BH867" s="58">
        <v>0</v>
      </c>
      <c r="BI867" s="58">
        <v>2</v>
      </c>
      <c r="BJ867" s="58">
        <v>4</v>
      </c>
      <c r="BK867" s="175"/>
      <c r="BL867" s="61">
        <v>1</v>
      </c>
      <c r="BM867" s="61">
        <v>710</v>
      </c>
      <c r="BN867" s="64">
        <v>0</v>
      </c>
      <c r="BO867" s="112"/>
      <c r="BP867" s="58">
        <v>1</v>
      </c>
      <c r="BQ867" s="175"/>
      <c r="BR867" s="61">
        <v>1</v>
      </c>
      <c r="BS867" s="61">
        <v>736</v>
      </c>
      <c r="BT867" s="64">
        <v>0</v>
      </c>
      <c r="BU867" s="112"/>
      <c r="BV867" s="64">
        <v>1</v>
      </c>
      <c r="BW867" s="112"/>
      <c r="BX867" s="172"/>
      <c r="BY867" s="64">
        <v>3</v>
      </c>
      <c r="BZ867" s="64">
        <v>0</v>
      </c>
      <c r="CA867" s="64">
        <v>3</v>
      </c>
      <c r="CB867" s="65">
        <v>33</v>
      </c>
      <c r="CC867" s="61">
        <v>0</v>
      </c>
      <c r="CD867" s="61">
        <v>558</v>
      </c>
      <c r="CE867" s="64">
        <v>0</v>
      </c>
      <c r="CF867" s="63">
        <v>5.9139999999999998E-2</v>
      </c>
      <c r="CG867" s="58">
        <v>0</v>
      </c>
      <c r="CH867" s="58">
        <v>58</v>
      </c>
      <c r="CI867" s="58">
        <v>0</v>
      </c>
      <c r="CJ867" s="58">
        <v>588</v>
      </c>
      <c r="CK867" s="58">
        <v>0</v>
      </c>
      <c r="CL867" s="63">
        <v>9.8640000000000005E-2</v>
      </c>
      <c r="CM867" s="58">
        <v>0</v>
      </c>
      <c r="CN867" s="112"/>
      <c r="CO867" s="171"/>
      <c r="CP867" s="58">
        <v>2</v>
      </c>
      <c r="CQ867" s="58">
        <v>0</v>
      </c>
      <c r="CR867" s="58">
        <v>2</v>
      </c>
      <c r="CS867" s="64">
        <v>9</v>
      </c>
      <c r="CT867" s="64">
        <v>17</v>
      </c>
      <c r="CU867" s="63">
        <v>0.52941176469999995</v>
      </c>
      <c r="CV867" s="62">
        <v>0.97066666670000001</v>
      </c>
      <c r="CW867" s="62">
        <v>0.52941176469999995</v>
      </c>
      <c r="CX867" s="46">
        <f t="shared" si="137"/>
        <v>4.375</v>
      </c>
      <c r="CY867" s="60">
        <v>0</v>
      </c>
      <c r="CZ867" s="60">
        <v>0</v>
      </c>
      <c r="DA867" s="46">
        <f t="shared" si="138"/>
        <v>10.588235293999999</v>
      </c>
      <c r="DB867" s="60">
        <v>0</v>
      </c>
      <c r="DC867" s="60">
        <v>0</v>
      </c>
      <c r="DD867" s="66">
        <v>0</v>
      </c>
      <c r="DE867" s="49">
        <f t="shared" si="139"/>
        <v>0.32352941176216216</v>
      </c>
    </row>
    <row r="868" spans="1:109" x14ac:dyDescent="0.45">
      <c r="A868" s="56" t="s">
        <v>4482</v>
      </c>
      <c r="B868" s="57" t="s">
        <v>4483</v>
      </c>
      <c r="C868" s="56" t="s">
        <v>4484</v>
      </c>
      <c r="D868" s="56" t="s">
        <v>4485</v>
      </c>
      <c r="E868" s="56" t="s">
        <v>4486</v>
      </c>
      <c r="F868" s="56" t="s">
        <v>3322</v>
      </c>
      <c r="G868" s="56" t="s">
        <v>3640</v>
      </c>
      <c r="H868" s="56" t="s">
        <v>142</v>
      </c>
      <c r="I868" s="58">
        <v>0</v>
      </c>
      <c r="J868" s="59">
        <v>99</v>
      </c>
      <c r="K868" s="60">
        <v>2.0840000000000001</v>
      </c>
      <c r="L868" s="47">
        <f>IF(K868&lt;Benchmarks!C$9,0,IF(K868&lt;Benchmarks!D$9,1,IF(K868&lt;Benchmarks!E$9,2,IF(K868&lt;Benchmarks!F$9,3,IF(K868&lt;Benchmarks!G$9,4,IF(K868&lt;Benchmarks!H$9,5,6))))))</f>
        <v>0</v>
      </c>
      <c r="M868" s="62">
        <v>0.76277372259999998</v>
      </c>
      <c r="N868" s="46">
        <f t="shared" si="130"/>
        <v>0</v>
      </c>
      <c r="O868" s="60">
        <v>0.89500000000000002</v>
      </c>
      <c r="P868" s="47">
        <f>IF(O868&lt;Benchmarks!C$8,0,IF(O868&lt;Benchmarks!D$8,1,IF(O868&lt;Benchmarks!E$8,2,IF(O868&lt;Benchmarks!F$8,3,IF(O868&lt;Benchmarks!G$8,4,IF(O868&lt;Benchmarks!H$8,5,6))))))</f>
        <v>0</v>
      </c>
      <c r="Q868" s="62">
        <v>1</v>
      </c>
      <c r="R868" s="46">
        <f t="shared" si="131"/>
        <v>0</v>
      </c>
      <c r="S868" s="60">
        <v>0.36799999999999999</v>
      </c>
      <c r="T868" s="47">
        <f>IF(S868&lt;Benchmarks!C$7,0,IF(S868&lt;Benchmarks!D$7,1,IF(S868&lt;Benchmarks!E$7,2,IF(S868&lt;Benchmarks!F$7,3,IF(S868&lt;Benchmarks!G$7,4,IF(S868&lt;Benchmarks!H$7,5,6))))))</f>
        <v>2</v>
      </c>
      <c r="U868" s="62">
        <v>1</v>
      </c>
      <c r="V868" s="46">
        <f t="shared" si="132"/>
        <v>2</v>
      </c>
      <c r="W868" s="60">
        <v>3.347</v>
      </c>
      <c r="X868" s="44">
        <f>IF(W868&lt;Benchmarks!C$5,0,IF(W868&lt;Benchmarks!D$5,1,IF(W868&lt;Benchmarks!E$5,2,IF(W868&lt;Benchmarks!F$5,3,IF(W868&lt;Benchmarks!G$5,4,IF(W868&lt;Benchmarks!H$5,5,6))))))</f>
        <v>0</v>
      </c>
      <c r="Y868" s="62">
        <v>0.92335766419999998</v>
      </c>
      <c r="Z868" s="46">
        <f t="shared" si="133"/>
        <v>0</v>
      </c>
      <c r="AA868" s="60">
        <v>3.1219999999999999</v>
      </c>
      <c r="AB868" s="44">
        <f>IF(AA868&lt;Benchmarks!C$6,0,IF(AA868&lt;Benchmarks!D$6,1,IF(AA868&lt;Benchmarks!E$6,2,IF(AA868&lt;Benchmarks!F$6,3,IF(AA868&lt;Benchmarks!G$6,4,IF(AA868&lt;Benchmarks!H$6,5,6))))))</f>
        <v>0</v>
      </c>
      <c r="AC868" s="62">
        <v>0.89743589739999996</v>
      </c>
      <c r="AD868" s="46">
        <f t="shared" si="134"/>
        <v>0</v>
      </c>
      <c r="AE868" s="46">
        <f t="shared" si="135"/>
        <v>2</v>
      </c>
      <c r="AF868" s="58">
        <v>30</v>
      </c>
      <c r="AG868" s="48">
        <f t="shared" si="136"/>
        <v>6.6666666666666666E-2</v>
      </c>
      <c r="AH868" s="171"/>
      <c r="AI868" s="58">
        <v>1</v>
      </c>
      <c r="AJ868" s="58">
        <v>198</v>
      </c>
      <c r="AK868" s="58">
        <v>0</v>
      </c>
      <c r="AL868" s="111"/>
      <c r="AM868" s="58">
        <v>1</v>
      </c>
      <c r="AN868" s="58">
        <v>14</v>
      </c>
      <c r="AO868" s="58">
        <v>0</v>
      </c>
      <c r="AP868" s="58">
        <v>238</v>
      </c>
      <c r="AQ868" s="58">
        <v>0</v>
      </c>
      <c r="AR868" s="62">
        <v>5.8819999999999997E-2</v>
      </c>
      <c r="AS868" s="58">
        <v>0</v>
      </c>
      <c r="AT868" s="111"/>
      <c r="AU868" s="171"/>
      <c r="AV868" s="58">
        <v>2</v>
      </c>
      <c r="AW868" s="58">
        <v>0</v>
      </c>
      <c r="AX868" s="58">
        <v>2</v>
      </c>
      <c r="AY868" s="171"/>
      <c r="AZ868" s="58">
        <v>1</v>
      </c>
      <c r="BA868" s="58">
        <v>66</v>
      </c>
      <c r="BB868" s="58">
        <v>0</v>
      </c>
      <c r="BC868" s="111"/>
      <c r="BD868" s="58">
        <v>1</v>
      </c>
      <c r="BE868" s="62">
        <v>0.44968833479999998</v>
      </c>
      <c r="BF868" s="58">
        <v>0</v>
      </c>
      <c r="BG868" s="58">
        <v>4</v>
      </c>
      <c r="BH868" s="58">
        <v>4</v>
      </c>
      <c r="BI868" s="58">
        <v>4</v>
      </c>
      <c r="BJ868" s="58">
        <v>4</v>
      </c>
      <c r="BK868" s="175"/>
      <c r="BL868" s="61">
        <v>1</v>
      </c>
      <c r="BM868" s="61">
        <v>265</v>
      </c>
      <c r="BN868" s="64">
        <v>0</v>
      </c>
      <c r="BO868" s="112"/>
      <c r="BP868" s="58">
        <v>1</v>
      </c>
      <c r="BQ868" s="175"/>
      <c r="BR868" s="61">
        <v>1</v>
      </c>
      <c r="BS868" s="61">
        <v>276</v>
      </c>
      <c r="BT868" s="64">
        <v>0</v>
      </c>
      <c r="BU868" s="112"/>
      <c r="BV868" s="64">
        <v>1</v>
      </c>
      <c r="BW868" s="112"/>
      <c r="BX868" s="172"/>
      <c r="BY868" s="64">
        <v>2</v>
      </c>
      <c r="BZ868" s="64">
        <v>0</v>
      </c>
      <c r="CA868" s="64">
        <v>2</v>
      </c>
      <c r="CB868" s="65">
        <v>24</v>
      </c>
      <c r="CC868" s="61">
        <v>0</v>
      </c>
      <c r="CD868" s="61">
        <v>247</v>
      </c>
      <c r="CE868" s="64">
        <v>0</v>
      </c>
      <c r="CF868" s="63">
        <v>9.7170000000000006E-2</v>
      </c>
      <c r="CG868" s="58">
        <v>0</v>
      </c>
      <c r="CH868" s="58">
        <v>35</v>
      </c>
      <c r="CI868" s="58">
        <v>0</v>
      </c>
      <c r="CJ868" s="58">
        <v>269</v>
      </c>
      <c r="CK868" s="58">
        <v>0</v>
      </c>
      <c r="CL868" s="63">
        <v>0.13011</v>
      </c>
      <c r="CM868" s="58">
        <v>0</v>
      </c>
      <c r="CN868" s="112"/>
      <c r="CO868" s="171"/>
      <c r="CP868" s="58">
        <v>1</v>
      </c>
      <c r="CQ868" s="58">
        <v>0</v>
      </c>
      <c r="CR868" s="58">
        <v>1</v>
      </c>
      <c r="CS868" s="64">
        <v>7</v>
      </c>
      <c r="CT868" s="64">
        <v>17</v>
      </c>
      <c r="CU868" s="63">
        <v>0.41176470590000003</v>
      </c>
      <c r="CV868" s="62">
        <v>0.98555956680000001</v>
      </c>
      <c r="CW868" s="62">
        <v>0.41176470590000003</v>
      </c>
      <c r="CX868" s="46">
        <f t="shared" si="137"/>
        <v>1.75</v>
      </c>
      <c r="CY868" s="60">
        <v>0</v>
      </c>
      <c r="CZ868" s="60">
        <v>0</v>
      </c>
      <c r="DA868" s="46">
        <f t="shared" si="138"/>
        <v>8.2352941180000006</v>
      </c>
      <c r="DB868" s="60">
        <v>0</v>
      </c>
      <c r="DC868" s="60">
        <v>0</v>
      </c>
      <c r="DD868" s="66">
        <v>0</v>
      </c>
      <c r="DE868" s="49">
        <f t="shared" si="139"/>
        <v>0.2158982512</v>
      </c>
    </row>
    <row r="869" spans="1:109" x14ac:dyDescent="0.45">
      <c r="A869" s="56" t="s">
        <v>4487</v>
      </c>
      <c r="B869" s="57" t="s">
        <v>4488</v>
      </c>
      <c r="C869" s="56" t="s">
        <v>4489</v>
      </c>
      <c r="D869" s="56" t="s">
        <v>4490</v>
      </c>
      <c r="E869" s="56" t="s">
        <v>4491</v>
      </c>
      <c r="F869" s="56" t="s">
        <v>3322</v>
      </c>
      <c r="G869" s="56" t="s">
        <v>3640</v>
      </c>
      <c r="H869" s="56" t="s">
        <v>142</v>
      </c>
      <c r="I869" s="58">
        <v>0</v>
      </c>
      <c r="J869" s="59">
        <v>62</v>
      </c>
      <c r="K869" s="60">
        <v>2.819</v>
      </c>
      <c r="L869" s="47">
        <f>IF(K869&lt;Benchmarks!C$9,0,IF(K869&lt;Benchmarks!D$9,1,IF(K869&lt;Benchmarks!E$9,2,IF(K869&lt;Benchmarks!F$9,3,IF(K869&lt;Benchmarks!G$9,4,IF(K869&lt;Benchmarks!H$9,5,6))))))</f>
        <v>5</v>
      </c>
      <c r="M869" s="62">
        <v>0.98175182480000001</v>
      </c>
      <c r="N869" s="46">
        <f t="shared" si="130"/>
        <v>4.9087591240000004</v>
      </c>
      <c r="O869" s="60">
        <v>1.173</v>
      </c>
      <c r="P869" s="47">
        <f>IF(O869&lt;Benchmarks!C$8,0,IF(O869&lt;Benchmarks!D$8,1,IF(O869&lt;Benchmarks!E$8,2,IF(O869&lt;Benchmarks!F$8,3,IF(O869&lt;Benchmarks!G$8,4,IF(O869&lt;Benchmarks!H$8,5,6))))))</f>
        <v>4</v>
      </c>
      <c r="Q869" s="62">
        <v>1</v>
      </c>
      <c r="R869" s="46">
        <f t="shared" si="131"/>
        <v>4</v>
      </c>
      <c r="S869" s="60">
        <v>0.39700000000000002</v>
      </c>
      <c r="T869" s="47">
        <f>IF(S869&lt;Benchmarks!C$7,0,IF(S869&lt;Benchmarks!D$7,1,IF(S869&lt;Benchmarks!E$7,2,IF(S869&lt;Benchmarks!F$7,3,IF(S869&lt;Benchmarks!G$7,4,IF(S869&lt;Benchmarks!H$7,5,6))))))</f>
        <v>2</v>
      </c>
      <c r="U869" s="62">
        <v>1</v>
      </c>
      <c r="V869" s="46">
        <f t="shared" si="132"/>
        <v>2</v>
      </c>
      <c r="W869" s="60">
        <v>4.3890000000000002</v>
      </c>
      <c r="X869" s="44">
        <f>IF(W869&lt;Benchmarks!C$5,0,IF(W869&lt;Benchmarks!D$5,1,IF(W869&lt;Benchmarks!E$5,2,IF(W869&lt;Benchmarks!F$5,3,IF(W869&lt;Benchmarks!G$5,4,IF(W869&lt;Benchmarks!H$5,5,6))))))</f>
        <v>5</v>
      </c>
      <c r="Y869" s="62">
        <v>0.97445255470000003</v>
      </c>
      <c r="Z869" s="46">
        <f t="shared" si="133"/>
        <v>4.8722627735000001</v>
      </c>
      <c r="AA869" s="60">
        <v>4.024</v>
      </c>
      <c r="AB869" s="44">
        <f>IF(AA869&lt;Benchmarks!C$6,0,IF(AA869&lt;Benchmarks!D$6,1,IF(AA869&lt;Benchmarks!E$6,2,IF(AA869&lt;Benchmarks!F$6,3,IF(AA869&lt;Benchmarks!G$6,4,IF(AA869&lt;Benchmarks!H$6,5,6))))))</f>
        <v>5</v>
      </c>
      <c r="AC869" s="62">
        <v>0.97435897439999997</v>
      </c>
      <c r="AD869" s="46">
        <f t="shared" si="134"/>
        <v>4.8717948719999997</v>
      </c>
      <c r="AE869" s="46">
        <f t="shared" si="135"/>
        <v>20.652816769499999</v>
      </c>
      <c r="AF869" s="58">
        <v>30</v>
      </c>
      <c r="AG869" s="48">
        <f t="shared" si="136"/>
        <v>0.68842722565000003</v>
      </c>
      <c r="AH869" s="171"/>
      <c r="AI869" s="58">
        <v>1</v>
      </c>
      <c r="AJ869" s="58">
        <v>68</v>
      </c>
      <c r="AK869" s="58">
        <v>0</v>
      </c>
      <c r="AL869" s="111"/>
      <c r="AM869" s="58">
        <v>1</v>
      </c>
      <c r="AN869" s="171"/>
      <c r="AO869" s="58">
        <v>1</v>
      </c>
      <c r="AP869" s="58">
        <v>85</v>
      </c>
      <c r="AQ869" s="58">
        <v>0</v>
      </c>
      <c r="AR869" s="111"/>
      <c r="AS869" s="58">
        <v>1</v>
      </c>
      <c r="AT869" s="62">
        <v>0.2307792887</v>
      </c>
      <c r="AU869" s="58">
        <v>0</v>
      </c>
      <c r="AV869" s="58">
        <v>1</v>
      </c>
      <c r="AW869" s="58">
        <v>2</v>
      </c>
      <c r="AX869" s="58">
        <v>2</v>
      </c>
      <c r="AY869" s="171"/>
      <c r="AZ869" s="58">
        <v>1</v>
      </c>
      <c r="BA869" s="171"/>
      <c r="BB869" s="58">
        <v>4</v>
      </c>
      <c r="BC869" s="111"/>
      <c r="BD869" s="58">
        <v>1</v>
      </c>
      <c r="BE869" s="111"/>
      <c r="BF869" s="171"/>
      <c r="BG869" s="171"/>
      <c r="BH869" s="171"/>
      <c r="BI869" s="171"/>
      <c r="BJ869" s="58">
        <v>2</v>
      </c>
      <c r="BK869" s="61">
        <v>0</v>
      </c>
      <c r="BL869" s="61">
        <v>0</v>
      </c>
      <c r="BM869" s="61">
        <v>83</v>
      </c>
      <c r="BN869" s="64">
        <v>0</v>
      </c>
      <c r="BO869" s="63">
        <v>0</v>
      </c>
      <c r="BP869" s="58">
        <v>0</v>
      </c>
      <c r="BQ869" s="61">
        <v>0</v>
      </c>
      <c r="BR869" s="61">
        <v>0</v>
      </c>
      <c r="BS869" s="61">
        <v>105</v>
      </c>
      <c r="BT869" s="64">
        <v>0</v>
      </c>
      <c r="BU869" s="63">
        <v>0</v>
      </c>
      <c r="BV869" s="64">
        <v>0</v>
      </c>
      <c r="BW869" s="112"/>
      <c r="BX869" s="172"/>
      <c r="BY869" s="64">
        <v>6</v>
      </c>
      <c r="BZ869" s="64">
        <v>0</v>
      </c>
      <c r="CA869" s="64">
        <v>6</v>
      </c>
      <c r="CB869" s="177"/>
      <c r="CC869" s="61">
        <v>1</v>
      </c>
      <c r="CD869" s="61">
        <v>80</v>
      </c>
      <c r="CE869" s="64">
        <v>0</v>
      </c>
      <c r="CF869" s="112"/>
      <c r="CG869" s="58">
        <v>1</v>
      </c>
      <c r="CH869" s="171"/>
      <c r="CI869" s="58">
        <v>1</v>
      </c>
      <c r="CJ869" s="58">
        <v>105</v>
      </c>
      <c r="CK869" s="58">
        <v>0</v>
      </c>
      <c r="CL869" s="112"/>
      <c r="CM869" s="58">
        <v>1</v>
      </c>
      <c r="CN869" s="112"/>
      <c r="CO869" s="171"/>
      <c r="CP869" s="58">
        <v>2</v>
      </c>
      <c r="CQ869" s="58">
        <v>0</v>
      </c>
      <c r="CR869" s="58">
        <v>2</v>
      </c>
      <c r="CS869" s="64">
        <v>10</v>
      </c>
      <c r="CT869" s="64">
        <v>17</v>
      </c>
      <c r="CU869" s="63">
        <v>0.58823529409999997</v>
      </c>
      <c r="CV869" s="62">
        <v>0.97142857140000005</v>
      </c>
      <c r="CW869" s="62">
        <v>0.58823529409999997</v>
      </c>
      <c r="CX869" s="46">
        <f t="shared" si="137"/>
        <v>18.0712146733125</v>
      </c>
      <c r="CY869" s="60">
        <v>0</v>
      </c>
      <c r="CZ869" s="60">
        <v>0</v>
      </c>
      <c r="DA869" s="46">
        <f t="shared" si="138"/>
        <v>11.764705881999999</v>
      </c>
      <c r="DB869" s="60">
        <v>0</v>
      </c>
      <c r="DC869" s="60">
        <v>0</v>
      </c>
      <c r="DD869" s="66">
        <v>0</v>
      </c>
      <c r="DE869" s="49">
        <f t="shared" si="139"/>
        <v>0.64510098497972967</v>
      </c>
    </row>
    <row r="870" spans="1:109" x14ac:dyDescent="0.45">
      <c r="A870" s="56" t="s">
        <v>4492</v>
      </c>
      <c r="B870" s="57" t="s">
        <v>4493</v>
      </c>
      <c r="C870" s="56" t="s">
        <v>4494</v>
      </c>
      <c r="D870" s="56" t="s">
        <v>4495</v>
      </c>
      <c r="E870" s="56" t="s">
        <v>4496</v>
      </c>
      <c r="F870" s="56" t="s">
        <v>3322</v>
      </c>
      <c r="G870" s="56" t="s">
        <v>3640</v>
      </c>
      <c r="H870" s="56" t="s">
        <v>142</v>
      </c>
      <c r="I870" s="58">
        <v>0</v>
      </c>
      <c r="J870" s="59">
        <v>59</v>
      </c>
      <c r="K870" s="60">
        <v>2.258</v>
      </c>
      <c r="L870" s="47">
        <f>IF(K870&lt;Benchmarks!C$9,0,IF(K870&lt;Benchmarks!D$9,1,IF(K870&lt;Benchmarks!E$9,2,IF(K870&lt;Benchmarks!F$9,3,IF(K870&lt;Benchmarks!G$9,4,IF(K870&lt;Benchmarks!H$9,5,6))))))</f>
        <v>1</v>
      </c>
      <c r="M870" s="62">
        <v>0.97810218979999997</v>
      </c>
      <c r="N870" s="46">
        <f t="shared" si="130"/>
        <v>0.97810218979999997</v>
      </c>
      <c r="O870" s="60">
        <v>1.1359999999999999</v>
      </c>
      <c r="P870" s="47">
        <f>IF(O870&lt;Benchmarks!C$8,0,IF(O870&lt;Benchmarks!D$8,1,IF(O870&lt;Benchmarks!E$8,2,IF(O870&lt;Benchmarks!F$8,3,IF(O870&lt;Benchmarks!G$8,4,IF(O870&lt;Benchmarks!H$8,5,6))))))</f>
        <v>3</v>
      </c>
      <c r="Q870" s="62">
        <v>1</v>
      </c>
      <c r="R870" s="46">
        <f t="shared" si="131"/>
        <v>3</v>
      </c>
      <c r="S870" s="60">
        <v>0.34699999999999998</v>
      </c>
      <c r="T870" s="47">
        <f>IF(S870&lt;Benchmarks!C$7,0,IF(S870&lt;Benchmarks!D$7,1,IF(S870&lt;Benchmarks!E$7,2,IF(S870&lt;Benchmarks!F$7,3,IF(S870&lt;Benchmarks!G$7,4,IF(S870&lt;Benchmarks!H$7,5,6))))))</f>
        <v>1</v>
      </c>
      <c r="U870" s="62">
        <v>1</v>
      </c>
      <c r="V870" s="46">
        <f t="shared" si="132"/>
        <v>1</v>
      </c>
      <c r="W870" s="60">
        <v>3.7410000000000001</v>
      </c>
      <c r="X870" s="44">
        <f>IF(W870&lt;Benchmarks!C$5,0,IF(W870&lt;Benchmarks!D$5,1,IF(W870&lt;Benchmarks!E$5,2,IF(W870&lt;Benchmarks!F$5,3,IF(W870&lt;Benchmarks!G$5,4,IF(W870&lt;Benchmarks!H$5,5,6))))))</f>
        <v>1</v>
      </c>
      <c r="Y870" s="62">
        <v>0.99635036499999996</v>
      </c>
      <c r="Z870" s="46">
        <f t="shared" si="133"/>
        <v>0.99635036499999996</v>
      </c>
      <c r="AA870" s="60">
        <v>3.2570000000000001</v>
      </c>
      <c r="AB870" s="44">
        <f>IF(AA870&lt;Benchmarks!C$6,0,IF(AA870&lt;Benchmarks!D$6,1,IF(AA870&lt;Benchmarks!E$6,2,IF(AA870&lt;Benchmarks!F$6,3,IF(AA870&lt;Benchmarks!G$6,4,IF(AA870&lt;Benchmarks!H$6,5,6))))))</f>
        <v>0</v>
      </c>
      <c r="AC870" s="62">
        <v>0.98717948720000004</v>
      </c>
      <c r="AD870" s="46">
        <f t="shared" si="134"/>
        <v>0</v>
      </c>
      <c r="AE870" s="46">
        <f t="shared" si="135"/>
        <v>5.9744525547999991</v>
      </c>
      <c r="AF870" s="58">
        <v>30</v>
      </c>
      <c r="AG870" s="48">
        <f t="shared" si="136"/>
        <v>0.19914841849333331</v>
      </c>
      <c r="AH870" s="171"/>
      <c r="AI870" s="58">
        <v>1</v>
      </c>
      <c r="AJ870" s="58">
        <v>127</v>
      </c>
      <c r="AK870" s="58">
        <v>0</v>
      </c>
      <c r="AL870" s="111"/>
      <c r="AM870" s="58">
        <v>1</v>
      </c>
      <c r="AN870" s="58">
        <v>16</v>
      </c>
      <c r="AO870" s="58">
        <v>0</v>
      </c>
      <c r="AP870" s="58">
        <v>155</v>
      </c>
      <c r="AQ870" s="58">
        <v>0</v>
      </c>
      <c r="AR870" s="62">
        <v>0.10323</v>
      </c>
      <c r="AS870" s="58">
        <v>0</v>
      </c>
      <c r="AT870" s="111"/>
      <c r="AU870" s="171"/>
      <c r="AV870" s="58">
        <v>0</v>
      </c>
      <c r="AW870" s="58">
        <v>0</v>
      </c>
      <c r="AX870" s="58">
        <v>0</v>
      </c>
      <c r="AY870" s="171"/>
      <c r="AZ870" s="58">
        <v>1</v>
      </c>
      <c r="BA870" s="58">
        <v>44</v>
      </c>
      <c r="BB870" s="58">
        <v>0</v>
      </c>
      <c r="BC870" s="111"/>
      <c r="BD870" s="58">
        <v>1</v>
      </c>
      <c r="BE870" s="111"/>
      <c r="BF870" s="171"/>
      <c r="BG870" s="58">
        <v>0</v>
      </c>
      <c r="BH870" s="58">
        <v>0</v>
      </c>
      <c r="BI870" s="58">
        <v>0</v>
      </c>
      <c r="BJ870" s="58">
        <v>0</v>
      </c>
      <c r="BK870" s="175"/>
      <c r="BL870" s="61">
        <v>1</v>
      </c>
      <c r="BM870" s="61">
        <v>149</v>
      </c>
      <c r="BN870" s="64">
        <v>0</v>
      </c>
      <c r="BO870" s="112"/>
      <c r="BP870" s="58">
        <v>1</v>
      </c>
      <c r="BQ870" s="175"/>
      <c r="BR870" s="61">
        <v>1</v>
      </c>
      <c r="BS870" s="61">
        <v>177</v>
      </c>
      <c r="BT870" s="64">
        <v>0</v>
      </c>
      <c r="BU870" s="112"/>
      <c r="BV870" s="64">
        <v>1</v>
      </c>
      <c r="BW870" s="63">
        <v>0.1579731744</v>
      </c>
      <c r="BX870" s="64">
        <v>0</v>
      </c>
      <c r="BY870" s="64">
        <v>4</v>
      </c>
      <c r="BZ870" s="64">
        <v>1</v>
      </c>
      <c r="CA870" s="64">
        <v>4</v>
      </c>
      <c r="CB870" s="177"/>
      <c r="CC870" s="61">
        <v>1</v>
      </c>
      <c r="CD870" s="61">
        <v>124</v>
      </c>
      <c r="CE870" s="64">
        <v>0</v>
      </c>
      <c r="CF870" s="112"/>
      <c r="CG870" s="58">
        <v>1</v>
      </c>
      <c r="CH870" s="58">
        <v>32</v>
      </c>
      <c r="CI870" s="58">
        <v>0</v>
      </c>
      <c r="CJ870" s="58">
        <v>154</v>
      </c>
      <c r="CK870" s="58">
        <v>0</v>
      </c>
      <c r="CL870" s="63">
        <v>0.20779</v>
      </c>
      <c r="CM870" s="58">
        <v>0</v>
      </c>
      <c r="CN870" s="112"/>
      <c r="CO870" s="171"/>
      <c r="CP870" s="58">
        <v>0</v>
      </c>
      <c r="CQ870" s="58">
        <v>0</v>
      </c>
      <c r="CR870" s="58">
        <v>0</v>
      </c>
      <c r="CS870" s="64">
        <v>4</v>
      </c>
      <c r="CT870" s="64">
        <v>17</v>
      </c>
      <c r="CU870" s="63">
        <v>0.23529411759999999</v>
      </c>
      <c r="CV870" s="62">
        <v>0.94623655910000004</v>
      </c>
      <c r="CW870" s="62">
        <v>0.1176470588</v>
      </c>
      <c r="CX870" s="46">
        <f t="shared" si="137"/>
        <v>5.2276459854499997</v>
      </c>
      <c r="CY870" s="60">
        <v>0</v>
      </c>
      <c r="CZ870" s="60">
        <v>0</v>
      </c>
      <c r="DA870" s="46">
        <f t="shared" si="138"/>
        <v>2.3529411759999999</v>
      </c>
      <c r="DB870" s="60">
        <v>0</v>
      </c>
      <c r="DC870" s="60">
        <v>0</v>
      </c>
      <c r="DD870" s="66">
        <v>0</v>
      </c>
      <c r="DE870" s="49">
        <f t="shared" si="139"/>
        <v>0.16390458727459459</v>
      </c>
    </row>
    <row r="871" spans="1:109" x14ac:dyDescent="0.45">
      <c r="A871" s="56" t="s">
        <v>4497</v>
      </c>
      <c r="B871" s="57" t="s">
        <v>4498</v>
      </c>
      <c r="C871" s="56" t="s">
        <v>4499</v>
      </c>
      <c r="D871" s="56" t="s">
        <v>4500</v>
      </c>
      <c r="E871" s="56" t="s">
        <v>4501</v>
      </c>
      <c r="F871" s="56" t="s">
        <v>3322</v>
      </c>
      <c r="G871" s="56" t="s">
        <v>3640</v>
      </c>
      <c r="H871" s="56" t="s">
        <v>142</v>
      </c>
      <c r="I871" s="58">
        <v>0</v>
      </c>
      <c r="J871" s="59">
        <v>148</v>
      </c>
      <c r="K871" s="60">
        <v>2.7069999999999999</v>
      </c>
      <c r="L871" s="47">
        <f>IF(K871&lt;Benchmarks!C$9,0,IF(K871&lt;Benchmarks!D$9,1,IF(K871&lt;Benchmarks!E$9,2,IF(K871&lt;Benchmarks!F$9,3,IF(K871&lt;Benchmarks!G$9,4,IF(K871&lt;Benchmarks!H$9,5,6))))))</f>
        <v>4</v>
      </c>
      <c r="M871" s="62">
        <v>0.94890510949999995</v>
      </c>
      <c r="N871" s="46">
        <f t="shared" si="130"/>
        <v>3.7956204379999998</v>
      </c>
      <c r="O871" s="60">
        <v>1.137</v>
      </c>
      <c r="P871" s="47">
        <f>IF(O871&lt;Benchmarks!C$8,0,IF(O871&lt;Benchmarks!D$8,1,IF(O871&lt;Benchmarks!E$8,2,IF(O871&lt;Benchmarks!F$8,3,IF(O871&lt;Benchmarks!G$8,4,IF(O871&lt;Benchmarks!H$8,5,6))))))</f>
        <v>3</v>
      </c>
      <c r="Q871" s="62">
        <v>1</v>
      </c>
      <c r="R871" s="46">
        <f t="shared" si="131"/>
        <v>3</v>
      </c>
      <c r="S871" s="60">
        <v>0.34499999999999997</v>
      </c>
      <c r="T871" s="47">
        <f>IF(S871&lt;Benchmarks!C$7,0,IF(S871&lt;Benchmarks!D$7,1,IF(S871&lt;Benchmarks!E$7,2,IF(S871&lt;Benchmarks!F$7,3,IF(S871&lt;Benchmarks!G$7,4,IF(S871&lt;Benchmarks!H$7,5,6))))))</f>
        <v>1</v>
      </c>
      <c r="U871" s="62">
        <v>1</v>
      </c>
      <c r="V871" s="46">
        <f t="shared" si="132"/>
        <v>1</v>
      </c>
      <c r="W871" s="60">
        <v>4.1890000000000001</v>
      </c>
      <c r="X871" s="44">
        <f>IF(W871&lt;Benchmarks!C$5,0,IF(W871&lt;Benchmarks!D$5,1,IF(W871&lt;Benchmarks!E$5,2,IF(W871&lt;Benchmarks!F$5,3,IF(W871&lt;Benchmarks!G$5,4,IF(W871&lt;Benchmarks!H$5,5,6))))))</f>
        <v>4</v>
      </c>
      <c r="Y871" s="62">
        <v>0.94890510949999995</v>
      </c>
      <c r="Z871" s="46">
        <f t="shared" si="133"/>
        <v>3.7956204379999998</v>
      </c>
      <c r="AA871" s="60">
        <v>3.7930000000000001</v>
      </c>
      <c r="AB871" s="44">
        <f>IF(AA871&lt;Benchmarks!C$6,0,IF(AA871&lt;Benchmarks!D$6,1,IF(AA871&lt;Benchmarks!E$6,2,IF(AA871&lt;Benchmarks!F$6,3,IF(AA871&lt;Benchmarks!G$6,4,IF(AA871&lt;Benchmarks!H$6,5,6))))))</f>
        <v>4</v>
      </c>
      <c r="AC871" s="62">
        <v>0.82051282049999996</v>
      </c>
      <c r="AD871" s="46">
        <f t="shared" si="134"/>
        <v>3.2820512819999998</v>
      </c>
      <c r="AE871" s="46">
        <f t="shared" si="135"/>
        <v>14.873292158</v>
      </c>
      <c r="AF871" s="58">
        <v>30</v>
      </c>
      <c r="AG871" s="48">
        <f t="shared" si="136"/>
        <v>0.49577640526666666</v>
      </c>
      <c r="AH871" s="58">
        <v>23</v>
      </c>
      <c r="AI871" s="58">
        <v>0</v>
      </c>
      <c r="AJ871" s="58">
        <v>425</v>
      </c>
      <c r="AK871" s="58">
        <v>0</v>
      </c>
      <c r="AL871" s="62">
        <v>5.4120000000000001E-2</v>
      </c>
      <c r="AM871" s="58">
        <v>0</v>
      </c>
      <c r="AN871" s="58">
        <v>22</v>
      </c>
      <c r="AO871" s="58">
        <v>0</v>
      </c>
      <c r="AP871" s="58">
        <v>440</v>
      </c>
      <c r="AQ871" s="58">
        <v>0</v>
      </c>
      <c r="AR871" s="62">
        <v>0.05</v>
      </c>
      <c r="AS871" s="58">
        <v>0</v>
      </c>
      <c r="AT871" s="62">
        <v>9.7261567500000007E-2</v>
      </c>
      <c r="AU871" s="58">
        <v>0</v>
      </c>
      <c r="AV871" s="58">
        <v>2</v>
      </c>
      <c r="AW871" s="58">
        <v>0</v>
      </c>
      <c r="AX871" s="58">
        <v>2</v>
      </c>
      <c r="AY871" s="171"/>
      <c r="AZ871" s="58">
        <v>1</v>
      </c>
      <c r="BA871" s="58">
        <v>109</v>
      </c>
      <c r="BB871" s="58">
        <v>0</v>
      </c>
      <c r="BC871" s="111"/>
      <c r="BD871" s="58">
        <v>1</v>
      </c>
      <c r="BE871" s="111"/>
      <c r="BF871" s="58">
        <v>2</v>
      </c>
      <c r="BG871" s="58">
        <v>4</v>
      </c>
      <c r="BH871" s="58">
        <v>4</v>
      </c>
      <c r="BI871" s="58">
        <v>4</v>
      </c>
      <c r="BJ871" s="58">
        <v>4</v>
      </c>
      <c r="BK871" s="175"/>
      <c r="BL871" s="61">
        <v>1</v>
      </c>
      <c r="BM871" s="61">
        <v>469</v>
      </c>
      <c r="BN871" s="64">
        <v>0</v>
      </c>
      <c r="BO871" s="112"/>
      <c r="BP871" s="58">
        <v>1</v>
      </c>
      <c r="BQ871" s="175"/>
      <c r="BR871" s="61">
        <v>1</v>
      </c>
      <c r="BS871" s="61">
        <v>498</v>
      </c>
      <c r="BT871" s="64">
        <v>0</v>
      </c>
      <c r="BU871" s="112"/>
      <c r="BV871" s="64">
        <v>1</v>
      </c>
      <c r="BW871" s="63">
        <v>0.15243902440000001</v>
      </c>
      <c r="BX871" s="64">
        <v>0</v>
      </c>
      <c r="BY871" s="64">
        <v>2</v>
      </c>
      <c r="BZ871" s="64">
        <v>1</v>
      </c>
      <c r="CA871" s="64">
        <v>2</v>
      </c>
      <c r="CB871" s="65">
        <v>26</v>
      </c>
      <c r="CC871" s="61">
        <v>0</v>
      </c>
      <c r="CD871" s="61">
        <v>320</v>
      </c>
      <c r="CE871" s="64">
        <v>0</v>
      </c>
      <c r="CF871" s="63">
        <v>8.1250000000000003E-2</v>
      </c>
      <c r="CG871" s="58">
        <v>0</v>
      </c>
      <c r="CH871" s="58">
        <v>34</v>
      </c>
      <c r="CI871" s="58">
        <v>0</v>
      </c>
      <c r="CJ871" s="58">
        <v>355</v>
      </c>
      <c r="CK871" s="58">
        <v>0</v>
      </c>
      <c r="CL871" s="63">
        <v>9.5769999999999994E-2</v>
      </c>
      <c r="CM871" s="58">
        <v>0</v>
      </c>
      <c r="CN871" s="112"/>
      <c r="CO871" s="171"/>
      <c r="CP871" s="58">
        <v>2</v>
      </c>
      <c r="CQ871" s="58">
        <v>0</v>
      </c>
      <c r="CR871" s="58">
        <v>2</v>
      </c>
      <c r="CS871" s="64">
        <v>8</v>
      </c>
      <c r="CT871" s="64">
        <v>17</v>
      </c>
      <c r="CU871" s="63">
        <v>0.47058823529999999</v>
      </c>
      <c r="CV871" s="62">
        <v>0.98199999999999998</v>
      </c>
      <c r="CW871" s="62">
        <v>0.47058823529999999</v>
      </c>
      <c r="CX871" s="46">
        <f t="shared" si="137"/>
        <v>13.01413063825</v>
      </c>
      <c r="CY871" s="60">
        <v>0</v>
      </c>
      <c r="CZ871" s="60">
        <v>0</v>
      </c>
      <c r="DA871" s="46">
        <f t="shared" si="138"/>
        <v>9.4117647059999996</v>
      </c>
      <c r="DB871" s="60">
        <v>0</v>
      </c>
      <c r="DC871" s="60">
        <v>0</v>
      </c>
      <c r="DD871" s="66">
        <v>0</v>
      </c>
      <c r="DE871" s="49">
        <f t="shared" si="139"/>
        <v>0.48488422365945949</v>
      </c>
    </row>
    <row r="872" spans="1:109" x14ac:dyDescent="0.45">
      <c r="A872" s="56" t="s">
        <v>4502</v>
      </c>
      <c r="B872" s="57" t="s">
        <v>1642</v>
      </c>
      <c r="C872" s="56" t="s">
        <v>4503</v>
      </c>
      <c r="D872" s="56" t="s">
        <v>4504</v>
      </c>
      <c r="E872" s="56" t="s">
        <v>4505</v>
      </c>
      <c r="F872" s="56" t="s">
        <v>3322</v>
      </c>
      <c r="G872" s="56" t="s">
        <v>3640</v>
      </c>
      <c r="H872" s="56" t="s">
        <v>142</v>
      </c>
      <c r="I872" s="58">
        <v>0</v>
      </c>
      <c r="J872" s="59">
        <v>49</v>
      </c>
      <c r="K872" s="60">
        <v>2.2280000000000002</v>
      </c>
      <c r="L872" s="47">
        <f>IF(K872&lt;Benchmarks!C$9,0,IF(K872&lt;Benchmarks!D$9,1,IF(K872&lt;Benchmarks!E$9,2,IF(K872&lt;Benchmarks!F$9,3,IF(K872&lt;Benchmarks!G$9,4,IF(K872&lt;Benchmarks!H$9,5,6))))))</f>
        <v>1</v>
      </c>
      <c r="M872" s="62">
        <v>0.87226277370000005</v>
      </c>
      <c r="N872" s="46">
        <f t="shared" si="130"/>
        <v>0.87226277370000005</v>
      </c>
      <c r="O872" s="60">
        <v>1.2809999999999999</v>
      </c>
      <c r="P872" s="47">
        <f>IF(O872&lt;Benchmarks!C$8,0,IF(O872&lt;Benchmarks!D$8,1,IF(O872&lt;Benchmarks!E$8,2,IF(O872&lt;Benchmarks!F$8,3,IF(O872&lt;Benchmarks!G$8,4,IF(O872&lt;Benchmarks!H$8,5,6))))))</f>
        <v>5</v>
      </c>
      <c r="Q872" s="62">
        <v>1</v>
      </c>
      <c r="R872" s="46">
        <f t="shared" si="131"/>
        <v>5</v>
      </c>
      <c r="S872" s="60">
        <v>0.26100000000000001</v>
      </c>
      <c r="T872" s="47">
        <f>IF(S872&lt;Benchmarks!C$7,0,IF(S872&lt;Benchmarks!D$7,1,IF(S872&lt;Benchmarks!E$7,2,IF(S872&lt;Benchmarks!F$7,3,IF(S872&lt;Benchmarks!G$7,4,IF(S872&lt;Benchmarks!H$7,5,6))))))</f>
        <v>0</v>
      </c>
      <c r="U872" s="62">
        <v>1</v>
      </c>
      <c r="V872" s="46">
        <f t="shared" si="132"/>
        <v>0</v>
      </c>
      <c r="W872" s="60">
        <v>3.77</v>
      </c>
      <c r="X872" s="44">
        <f>IF(W872&lt;Benchmarks!C$5,0,IF(W872&lt;Benchmarks!D$5,1,IF(W872&lt;Benchmarks!E$5,2,IF(W872&lt;Benchmarks!F$5,3,IF(W872&lt;Benchmarks!G$5,4,IF(W872&lt;Benchmarks!H$5,5,6))))))</f>
        <v>1</v>
      </c>
      <c r="Y872" s="62">
        <v>0.96350364960000001</v>
      </c>
      <c r="Z872" s="46">
        <f t="shared" si="133"/>
        <v>0.96350364960000001</v>
      </c>
      <c r="AA872" s="60">
        <v>3.472</v>
      </c>
      <c r="AB872" s="44">
        <f>IF(AA872&lt;Benchmarks!C$6,0,IF(AA872&lt;Benchmarks!D$6,1,IF(AA872&lt;Benchmarks!E$6,2,IF(AA872&lt;Benchmarks!F$6,3,IF(AA872&lt;Benchmarks!G$6,4,IF(AA872&lt;Benchmarks!H$6,5,6))))))</f>
        <v>2</v>
      </c>
      <c r="AC872" s="62">
        <v>0.98717948720000004</v>
      </c>
      <c r="AD872" s="46">
        <f t="shared" si="134"/>
        <v>1.9743589744000001</v>
      </c>
      <c r="AE872" s="46">
        <f t="shared" si="135"/>
        <v>8.8101253977000002</v>
      </c>
      <c r="AF872" s="58">
        <v>30</v>
      </c>
      <c r="AG872" s="48">
        <f t="shared" si="136"/>
        <v>0.29367084659000003</v>
      </c>
      <c r="AH872" s="171"/>
      <c r="AI872" s="58">
        <v>1</v>
      </c>
      <c r="AJ872" s="58">
        <v>121</v>
      </c>
      <c r="AK872" s="58">
        <v>0</v>
      </c>
      <c r="AL872" s="111"/>
      <c r="AM872" s="58">
        <v>1</v>
      </c>
      <c r="AN872" s="171"/>
      <c r="AO872" s="58">
        <v>1</v>
      </c>
      <c r="AP872" s="58">
        <v>118</v>
      </c>
      <c r="AQ872" s="58">
        <v>0</v>
      </c>
      <c r="AR872" s="111"/>
      <c r="AS872" s="58">
        <v>1</v>
      </c>
      <c r="AT872" s="62">
        <v>0.19085381970000001</v>
      </c>
      <c r="AU872" s="58">
        <v>0</v>
      </c>
      <c r="AV872" s="58">
        <v>3</v>
      </c>
      <c r="AW872" s="58">
        <v>1</v>
      </c>
      <c r="AX872" s="58">
        <v>3</v>
      </c>
      <c r="AY872" s="171"/>
      <c r="AZ872" s="58">
        <v>1</v>
      </c>
      <c r="BA872" s="58">
        <v>30</v>
      </c>
      <c r="BB872" s="58">
        <v>0</v>
      </c>
      <c r="BC872" s="111"/>
      <c r="BD872" s="58">
        <v>1</v>
      </c>
      <c r="BE872" s="111"/>
      <c r="BF872" s="171"/>
      <c r="BG872" s="58">
        <v>1</v>
      </c>
      <c r="BH872" s="58">
        <v>0</v>
      </c>
      <c r="BI872" s="58">
        <v>1</v>
      </c>
      <c r="BJ872" s="58">
        <v>3</v>
      </c>
      <c r="BK872" s="175"/>
      <c r="BL872" s="61">
        <v>1</v>
      </c>
      <c r="BM872" s="61">
        <v>155</v>
      </c>
      <c r="BN872" s="64">
        <v>0</v>
      </c>
      <c r="BO872" s="112"/>
      <c r="BP872" s="58">
        <v>1</v>
      </c>
      <c r="BQ872" s="175"/>
      <c r="BR872" s="61">
        <v>1</v>
      </c>
      <c r="BS872" s="61">
        <v>132</v>
      </c>
      <c r="BT872" s="64">
        <v>0</v>
      </c>
      <c r="BU872" s="112"/>
      <c r="BV872" s="64">
        <v>1</v>
      </c>
      <c r="BW872" s="112"/>
      <c r="BX872" s="172"/>
      <c r="BY872" s="64">
        <v>1</v>
      </c>
      <c r="BZ872" s="64">
        <v>0</v>
      </c>
      <c r="CA872" s="64">
        <v>1</v>
      </c>
      <c r="CB872" s="65">
        <v>12</v>
      </c>
      <c r="CC872" s="61">
        <v>0</v>
      </c>
      <c r="CD872" s="61">
        <v>129</v>
      </c>
      <c r="CE872" s="64">
        <v>0</v>
      </c>
      <c r="CF872" s="63">
        <v>9.3020000000000005E-2</v>
      </c>
      <c r="CG872" s="58">
        <v>0</v>
      </c>
      <c r="CH872" s="58">
        <v>16</v>
      </c>
      <c r="CI872" s="58">
        <v>0</v>
      </c>
      <c r="CJ872" s="58">
        <v>115</v>
      </c>
      <c r="CK872" s="58">
        <v>0</v>
      </c>
      <c r="CL872" s="63">
        <v>0.13913</v>
      </c>
      <c r="CM872" s="58">
        <v>0</v>
      </c>
      <c r="CN872" s="112"/>
      <c r="CO872" s="171"/>
      <c r="CP872" s="58">
        <v>0</v>
      </c>
      <c r="CQ872" s="58">
        <v>0</v>
      </c>
      <c r="CR872" s="58">
        <v>0</v>
      </c>
      <c r="CS872" s="64">
        <v>4</v>
      </c>
      <c r="CT872" s="64">
        <v>17</v>
      </c>
      <c r="CU872" s="63">
        <v>0.23529411759999999</v>
      </c>
      <c r="CV872" s="62">
        <v>0.99230769230000004</v>
      </c>
      <c r="CW872" s="62">
        <v>0.23529411759999999</v>
      </c>
      <c r="CX872" s="46">
        <f t="shared" si="137"/>
        <v>7.7088597229875013</v>
      </c>
      <c r="CY872" s="60">
        <v>0</v>
      </c>
      <c r="CZ872" s="60">
        <v>0</v>
      </c>
      <c r="DA872" s="46">
        <f t="shared" si="138"/>
        <v>4.7058823519999997</v>
      </c>
      <c r="DB872" s="60">
        <v>0</v>
      </c>
      <c r="DC872" s="60">
        <v>0</v>
      </c>
      <c r="DD872" s="66">
        <v>0</v>
      </c>
      <c r="DE872" s="49">
        <f t="shared" si="139"/>
        <v>0.26842685567540542</v>
      </c>
    </row>
    <row r="873" spans="1:109" x14ac:dyDescent="0.45">
      <c r="A873" s="56" t="s">
        <v>4506</v>
      </c>
      <c r="B873" s="57" t="s">
        <v>4507</v>
      </c>
      <c r="C873" s="56" t="s">
        <v>4508</v>
      </c>
      <c r="D873" s="56" t="s">
        <v>4509</v>
      </c>
      <c r="E873" s="56" t="s">
        <v>4510</v>
      </c>
      <c r="F873" s="56" t="s">
        <v>3322</v>
      </c>
      <c r="G873" s="56" t="s">
        <v>3640</v>
      </c>
      <c r="H873" s="56" t="s">
        <v>142</v>
      </c>
      <c r="I873" s="58">
        <v>0</v>
      </c>
      <c r="J873" s="59">
        <v>95</v>
      </c>
      <c r="K873" s="60">
        <v>2.1030000000000002</v>
      </c>
      <c r="L873" s="47">
        <f>IF(K873&lt;Benchmarks!C$9,0,IF(K873&lt;Benchmarks!D$9,1,IF(K873&lt;Benchmarks!E$9,2,IF(K873&lt;Benchmarks!F$9,3,IF(K873&lt;Benchmarks!G$9,4,IF(K873&lt;Benchmarks!H$9,5,6))))))</f>
        <v>0</v>
      </c>
      <c r="M873" s="62">
        <v>0.78467153280000002</v>
      </c>
      <c r="N873" s="46">
        <f t="shared" si="130"/>
        <v>0</v>
      </c>
      <c r="O873" s="60">
        <v>1.131</v>
      </c>
      <c r="P873" s="47">
        <f>IF(O873&lt;Benchmarks!C$8,0,IF(O873&lt;Benchmarks!D$8,1,IF(O873&lt;Benchmarks!E$8,2,IF(O873&lt;Benchmarks!F$8,3,IF(O873&lt;Benchmarks!G$8,4,IF(O873&lt;Benchmarks!H$8,5,6))))))</f>
        <v>3</v>
      </c>
      <c r="Q873" s="62">
        <v>1</v>
      </c>
      <c r="R873" s="46">
        <f t="shared" si="131"/>
        <v>3</v>
      </c>
      <c r="S873" s="60">
        <v>0.55800000000000005</v>
      </c>
      <c r="T873" s="47">
        <f>IF(S873&lt;Benchmarks!C$7,0,IF(S873&lt;Benchmarks!D$7,1,IF(S873&lt;Benchmarks!E$7,2,IF(S873&lt;Benchmarks!F$7,3,IF(S873&lt;Benchmarks!G$7,4,IF(S873&lt;Benchmarks!H$7,5,6))))))</f>
        <v>5</v>
      </c>
      <c r="U873" s="62">
        <v>1</v>
      </c>
      <c r="V873" s="46">
        <f t="shared" si="132"/>
        <v>5</v>
      </c>
      <c r="W873" s="60">
        <v>3.7919999999999998</v>
      </c>
      <c r="X873" s="44">
        <f>IF(W873&lt;Benchmarks!C$5,0,IF(W873&lt;Benchmarks!D$5,1,IF(W873&lt;Benchmarks!E$5,2,IF(W873&lt;Benchmarks!F$5,3,IF(W873&lt;Benchmarks!G$5,4,IF(W873&lt;Benchmarks!H$5,5,6))))))</f>
        <v>1</v>
      </c>
      <c r="Y873" s="62">
        <v>0.98540145990000005</v>
      </c>
      <c r="Z873" s="46">
        <f t="shared" si="133"/>
        <v>0.98540145990000005</v>
      </c>
      <c r="AA873" s="60">
        <v>3.355</v>
      </c>
      <c r="AB873" s="44">
        <f>IF(AA873&lt;Benchmarks!C$6,0,IF(AA873&lt;Benchmarks!D$6,1,IF(AA873&lt;Benchmarks!E$6,2,IF(AA873&lt;Benchmarks!F$6,3,IF(AA873&lt;Benchmarks!G$6,4,IF(AA873&lt;Benchmarks!H$6,5,6))))))</f>
        <v>1</v>
      </c>
      <c r="AC873" s="62">
        <v>0.97435897439999997</v>
      </c>
      <c r="AD873" s="46">
        <f t="shared" si="134"/>
        <v>0.97435897439999997</v>
      </c>
      <c r="AE873" s="46">
        <f t="shared" si="135"/>
        <v>9.9597604342999997</v>
      </c>
      <c r="AF873" s="58">
        <v>30</v>
      </c>
      <c r="AG873" s="48">
        <f t="shared" si="136"/>
        <v>0.33199201447666665</v>
      </c>
      <c r="AH873" s="58">
        <v>11</v>
      </c>
      <c r="AI873" s="58">
        <v>0</v>
      </c>
      <c r="AJ873" s="58">
        <v>167</v>
      </c>
      <c r="AK873" s="58">
        <v>0</v>
      </c>
      <c r="AL873" s="62">
        <v>6.5869999999999998E-2</v>
      </c>
      <c r="AM873" s="58">
        <v>0</v>
      </c>
      <c r="AN873" s="58">
        <v>22</v>
      </c>
      <c r="AO873" s="58">
        <v>0</v>
      </c>
      <c r="AP873" s="58">
        <v>156</v>
      </c>
      <c r="AQ873" s="58">
        <v>0</v>
      </c>
      <c r="AR873" s="62">
        <v>0.14102999999999999</v>
      </c>
      <c r="AS873" s="58">
        <v>0</v>
      </c>
      <c r="AT873" s="111"/>
      <c r="AU873" s="171"/>
      <c r="AV873" s="58">
        <v>0</v>
      </c>
      <c r="AW873" s="58">
        <v>0</v>
      </c>
      <c r="AX873" s="58">
        <v>0</v>
      </c>
      <c r="AY873" s="171"/>
      <c r="AZ873" s="58">
        <v>1</v>
      </c>
      <c r="BA873" s="58">
        <v>48</v>
      </c>
      <c r="BB873" s="58">
        <v>0</v>
      </c>
      <c r="BC873" s="111"/>
      <c r="BD873" s="58">
        <v>1</v>
      </c>
      <c r="BE873" s="111"/>
      <c r="BF873" s="171"/>
      <c r="BG873" s="58">
        <v>0</v>
      </c>
      <c r="BH873" s="58">
        <v>0</v>
      </c>
      <c r="BI873" s="58">
        <v>0</v>
      </c>
      <c r="BJ873" s="58">
        <v>0</v>
      </c>
      <c r="BK873" s="175"/>
      <c r="BL873" s="61">
        <v>1</v>
      </c>
      <c r="BM873" s="61">
        <v>195</v>
      </c>
      <c r="BN873" s="64">
        <v>0</v>
      </c>
      <c r="BO873" s="112"/>
      <c r="BP873" s="58">
        <v>1</v>
      </c>
      <c r="BQ873" s="175"/>
      <c r="BR873" s="61">
        <v>1</v>
      </c>
      <c r="BS873" s="61">
        <v>179</v>
      </c>
      <c r="BT873" s="64">
        <v>0</v>
      </c>
      <c r="BU873" s="112"/>
      <c r="BV873" s="64">
        <v>1</v>
      </c>
      <c r="BW873" s="112"/>
      <c r="BX873" s="172"/>
      <c r="BY873" s="64">
        <v>2</v>
      </c>
      <c r="BZ873" s="64">
        <v>0</v>
      </c>
      <c r="CA873" s="64">
        <v>2</v>
      </c>
      <c r="CB873" s="65">
        <v>28</v>
      </c>
      <c r="CC873" s="61">
        <v>0</v>
      </c>
      <c r="CD873" s="61">
        <v>156</v>
      </c>
      <c r="CE873" s="64">
        <v>0</v>
      </c>
      <c r="CF873" s="63">
        <v>0.17949000000000001</v>
      </c>
      <c r="CG873" s="58">
        <v>0</v>
      </c>
      <c r="CH873" s="58">
        <v>29</v>
      </c>
      <c r="CI873" s="58">
        <v>0</v>
      </c>
      <c r="CJ873" s="58">
        <v>147</v>
      </c>
      <c r="CK873" s="58">
        <v>0</v>
      </c>
      <c r="CL873" s="63">
        <v>0.19728000000000001</v>
      </c>
      <c r="CM873" s="58">
        <v>0</v>
      </c>
      <c r="CN873" s="112"/>
      <c r="CO873" s="171"/>
      <c r="CP873" s="58">
        <v>0</v>
      </c>
      <c r="CQ873" s="58">
        <v>0</v>
      </c>
      <c r="CR873" s="58">
        <v>0</v>
      </c>
      <c r="CS873" s="64">
        <v>2</v>
      </c>
      <c r="CT873" s="64">
        <v>17</v>
      </c>
      <c r="CU873" s="63">
        <v>0.1176470588</v>
      </c>
      <c r="CV873" s="62">
        <v>0.53819444439999997</v>
      </c>
      <c r="CW873" s="62">
        <v>0</v>
      </c>
      <c r="CX873" s="46">
        <f t="shared" si="137"/>
        <v>8.7147903800125004</v>
      </c>
      <c r="CY873" s="60">
        <v>0</v>
      </c>
      <c r="CZ873" s="60">
        <v>0</v>
      </c>
      <c r="DA873" s="46">
        <f t="shared" si="138"/>
        <v>0</v>
      </c>
      <c r="DB873" s="60">
        <v>0</v>
      </c>
      <c r="DC873" s="60">
        <v>0</v>
      </c>
      <c r="DD873" s="66">
        <v>0</v>
      </c>
      <c r="DE873" s="49">
        <f t="shared" si="139"/>
        <v>0.1884279001083784</v>
      </c>
    </row>
    <row r="874" spans="1:109" x14ac:dyDescent="0.45">
      <c r="A874" s="56" t="s">
        <v>4511</v>
      </c>
      <c r="B874" s="57" t="s">
        <v>4512</v>
      </c>
      <c r="C874" s="56" t="s">
        <v>4513</v>
      </c>
      <c r="D874" s="56" t="s">
        <v>4514</v>
      </c>
      <c r="E874" s="56" t="s">
        <v>4515</v>
      </c>
      <c r="F874" s="56" t="s">
        <v>3322</v>
      </c>
      <c r="G874" s="56" t="s">
        <v>3640</v>
      </c>
      <c r="H874" s="56" t="s">
        <v>142</v>
      </c>
      <c r="I874" s="58">
        <v>0</v>
      </c>
      <c r="J874" s="59">
        <v>43</v>
      </c>
      <c r="K874" s="60">
        <v>2.11</v>
      </c>
      <c r="L874" s="47">
        <f>IF(K874&lt;Benchmarks!C$9,0,IF(K874&lt;Benchmarks!D$9,1,IF(K874&lt;Benchmarks!E$9,2,IF(K874&lt;Benchmarks!F$9,3,IF(K874&lt;Benchmarks!G$9,4,IF(K874&lt;Benchmarks!H$9,5,6))))))</f>
        <v>0</v>
      </c>
      <c r="M874" s="62">
        <v>0.25547445260000001</v>
      </c>
      <c r="N874" s="46">
        <f t="shared" si="130"/>
        <v>0</v>
      </c>
      <c r="O874" s="60">
        <v>1.5569999999999999</v>
      </c>
      <c r="P874" s="47">
        <f>IF(O874&lt;Benchmarks!C$8,0,IF(O874&lt;Benchmarks!D$8,1,IF(O874&lt;Benchmarks!E$8,2,IF(O874&lt;Benchmarks!F$8,3,IF(O874&lt;Benchmarks!G$8,4,IF(O874&lt;Benchmarks!H$8,5,6))))))</f>
        <v>6</v>
      </c>
      <c r="Q874" s="62">
        <v>1</v>
      </c>
      <c r="R874" s="46">
        <f t="shared" si="131"/>
        <v>6</v>
      </c>
      <c r="S874" s="60">
        <v>0.52600000000000002</v>
      </c>
      <c r="T874" s="47">
        <f>IF(S874&lt;Benchmarks!C$7,0,IF(S874&lt;Benchmarks!D$7,1,IF(S874&lt;Benchmarks!E$7,2,IF(S874&lt;Benchmarks!F$7,3,IF(S874&lt;Benchmarks!G$7,4,IF(S874&lt;Benchmarks!H$7,5,6))))))</f>
        <v>4</v>
      </c>
      <c r="U874" s="62">
        <v>1</v>
      </c>
      <c r="V874" s="46">
        <f t="shared" si="132"/>
        <v>4</v>
      </c>
      <c r="W874" s="60">
        <v>4.1929999999999996</v>
      </c>
      <c r="X874" s="44">
        <f>IF(W874&lt;Benchmarks!C$5,0,IF(W874&lt;Benchmarks!D$5,1,IF(W874&lt;Benchmarks!E$5,2,IF(W874&lt;Benchmarks!F$5,3,IF(W874&lt;Benchmarks!G$5,4,IF(W874&lt;Benchmarks!H$5,5,6))))))</f>
        <v>4</v>
      </c>
      <c r="Y874" s="62">
        <v>0.8394160584</v>
      </c>
      <c r="Z874" s="46">
        <f t="shared" si="133"/>
        <v>3.3576642336</v>
      </c>
      <c r="AA874" s="60">
        <v>3.5059999999999998</v>
      </c>
      <c r="AB874" s="44">
        <f>IF(AA874&lt;Benchmarks!C$6,0,IF(AA874&lt;Benchmarks!D$6,1,IF(AA874&lt;Benchmarks!E$6,2,IF(AA874&lt;Benchmarks!F$6,3,IF(AA874&lt;Benchmarks!G$6,4,IF(AA874&lt;Benchmarks!H$6,5,6))))))</f>
        <v>2</v>
      </c>
      <c r="AC874" s="62">
        <v>0.5769230769</v>
      </c>
      <c r="AD874" s="46">
        <f t="shared" si="134"/>
        <v>1.1538461538</v>
      </c>
      <c r="AE874" s="46">
        <f t="shared" si="135"/>
        <v>14.5115103874</v>
      </c>
      <c r="AF874" s="58">
        <v>30</v>
      </c>
      <c r="AG874" s="48">
        <f t="shared" si="136"/>
        <v>0.4837170129133333</v>
      </c>
      <c r="AH874" s="171"/>
      <c r="AI874" s="58">
        <v>1</v>
      </c>
      <c r="AJ874" s="58">
        <v>110</v>
      </c>
      <c r="AK874" s="58">
        <v>0</v>
      </c>
      <c r="AL874" s="111"/>
      <c r="AM874" s="58">
        <v>1</v>
      </c>
      <c r="AN874" s="58">
        <v>0</v>
      </c>
      <c r="AO874" s="58">
        <v>0</v>
      </c>
      <c r="AP874" s="58">
        <v>111</v>
      </c>
      <c r="AQ874" s="58">
        <v>0</v>
      </c>
      <c r="AR874" s="62">
        <v>0</v>
      </c>
      <c r="AS874" s="58">
        <v>0</v>
      </c>
      <c r="AT874" s="111"/>
      <c r="AU874" s="171"/>
      <c r="AV874" s="58">
        <v>6</v>
      </c>
      <c r="AW874" s="58">
        <v>0</v>
      </c>
      <c r="AX874" s="58">
        <v>6</v>
      </c>
      <c r="AY874" s="58">
        <v>0</v>
      </c>
      <c r="AZ874" s="58">
        <v>0</v>
      </c>
      <c r="BA874" s="171"/>
      <c r="BB874" s="58">
        <v>4</v>
      </c>
      <c r="BC874" s="111"/>
      <c r="BD874" s="58">
        <v>4</v>
      </c>
      <c r="BE874" s="111"/>
      <c r="BF874" s="171"/>
      <c r="BG874" s="171"/>
      <c r="BH874" s="171"/>
      <c r="BI874" s="171"/>
      <c r="BJ874" s="58">
        <v>6</v>
      </c>
      <c r="BK874" s="175"/>
      <c r="BL874" s="61">
        <v>1</v>
      </c>
      <c r="BM874" s="61">
        <v>117</v>
      </c>
      <c r="BN874" s="64">
        <v>0</v>
      </c>
      <c r="BO874" s="112"/>
      <c r="BP874" s="58">
        <v>1</v>
      </c>
      <c r="BQ874" s="175"/>
      <c r="BR874" s="61">
        <v>1</v>
      </c>
      <c r="BS874" s="61">
        <v>120</v>
      </c>
      <c r="BT874" s="64">
        <v>0</v>
      </c>
      <c r="BU874" s="112"/>
      <c r="BV874" s="64">
        <v>1</v>
      </c>
      <c r="BW874" s="63">
        <v>0.6099672438</v>
      </c>
      <c r="BX874" s="64">
        <v>0</v>
      </c>
      <c r="BY874" s="64">
        <v>2</v>
      </c>
      <c r="BZ874" s="64">
        <v>5</v>
      </c>
      <c r="CA874" s="64">
        <v>5</v>
      </c>
      <c r="CB874" s="177"/>
      <c r="CC874" s="61">
        <v>1</v>
      </c>
      <c r="CD874" s="61">
        <v>93</v>
      </c>
      <c r="CE874" s="64">
        <v>0</v>
      </c>
      <c r="CF874" s="112"/>
      <c r="CG874" s="58">
        <v>1</v>
      </c>
      <c r="CH874" s="171"/>
      <c r="CI874" s="58">
        <v>1</v>
      </c>
      <c r="CJ874" s="58">
        <v>96</v>
      </c>
      <c r="CK874" s="58">
        <v>0</v>
      </c>
      <c r="CL874" s="112"/>
      <c r="CM874" s="58">
        <v>1</v>
      </c>
      <c r="CN874" s="112"/>
      <c r="CO874" s="171"/>
      <c r="CP874" s="58">
        <v>4</v>
      </c>
      <c r="CQ874" s="58">
        <v>0</v>
      </c>
      <c r="CR874" s="58">
        <v>4</v>
      </c>
      <c r="CS874" s="64">
        <v>15</v>
      </c>
      <c r="CT874" s="64">
        <v>17</v>
      </c>
      <c r="CU874" s="63">
        <v>0.88235294119999996</v>
      </c>
      <c r="CV874" s="62">
        <v>0.9</v>
      </c>
      <c r="CW874" s="62">
        <v>0.44117647059999998</v>
      </c>
      <c r="CX874" s="46">
        <f t="shared" si="137"/>
        <v>12.697571588974998</v>
      </c>
      <c r="CY874" s="60">
        <v>0</v>
      </c>
      <c r="CZ874" s="60">
        <v>0</v>
      </c>
      <c r="DA874" s="46">
        <f t="shared" si="138"/>
        <v>8.8235294119999992</v>
      </c>
      <c r="DB874" s="60">
        <v>0</v>
      </c>
      <c r="DC874" s="60">
        <v>0</v>
      </c>
      <c r="DD874" s="66">
        <v>0</v>
      </c>
      <c r="DE874" s="49">
        <f t="shared" si="139"/>
        <v>0.46532110272378374</v>
      </c>
    </row>
    <row r="875" spans="1:109" x14ac:dyDescent="0.45">
      <c r="A875" s="56" t="s">
        <v>4516</v>
      </c>
      <c r="B875" s="57" t="s">
        <v>4517</v>
      </c>
      <c r="C875" s="56" t="s">
        <v>4518</v>
      </c>
      <c r="D875" s="56" t="s">
        <v>4519</v>
      </c>
      <c r="E875" s="56" t="s">
        <v>4520</v>
      </c>
      <c r="F875" s="56" t="s">
        <v>3322</v>
      </c>
      <c r="G875" s="56" t="s">
        <v>3640</v>
      </c>
      <c r="H875" s="56" t="s">
        <v>142</v>
      </c>
      <c r="I875" s="58">
        <v>0</v>
      </c>
      <c r="J875" s="59">
        <v>48</v>
      </c>
      <c r="K875" s="60">
        <v>2.7570000000000001</v>
      </c>
      <c r="L875" s="47">
        <f>IF(K875&lt;Benchmarks!C$9,0,IF(K875&lt;Benchmarks!D$9,1,IF(K875&lt;Benchmarks!E$9,2,IF(K875&lt;Benchmarks!F$9,3,IF(K875&lt;Benchmarks!G$9,4,IF(K875&lt;Benchmarks!H$9,5,6))))))</f>
        <v>5</v>
      </c>
      <c r="M875" s="62">
        <v>0.7737226277</v>
      </c>
      <c r="N875" s="46">
        <f t="shared" si="130"/>
        <v>3.8686131384999998</v>
      </c>
      <c r="O875" s="60">
        <v>1.534</v>
      </c>
      <c r="P875" s="47">
        <f>IF(O875&lt;Benchmarks!C$8,0,IF(O875&lt;Benchmarks!D$8,1,IF(O875&lt;Benchmarks!E$8,2,IF(O875&lt;Benchmarks!F$8,3,IF(O875&lt;Benchmarks!G$8,4,IF(O875&lt;Benchmarks!H$8,5,6))))))</f>
        <v>6</v>
      </c>
      <c r="Q875" s="62">
        <v>1</v>
      </c>
      <c r="R875" s="46">
        <f t="shared" si="131"/>
        <v>6</v>
      </c>
      <c r="S875" s="60">
        <v>0.55000000000000004</v>
      </c>
      <c r="T875" s="47">
        <f>IF(S875&lt;Benchmarks!C$7,0,IF(S875&lt;Benchmarks!D$7,1,IF(S875&lt;Benchmarks!E$7,2,IF(S875&lt;Benchmarks!F$7,3,IF(S875&lt;Benchmarks!G$7,4,IF(S875&lt;Benchmarks!H$7,5,6))))))</f>
        <v>5</v>
      </c>
      <c r="U875" s="62">
        <v>1</v>
      </c>
      <c r="V875" s="46">
        <f t="shared" si="132"/>
        <v>5</v>
      </c>
      <c r="W875" s="60">
        <v>4.8410000000000002</v>
      </c>
      <c r="X875" s="44">
        <f>IF(W875&lt;Benchmarks!C$5,0,IF(W875&lt;Benchmarks!D$5,1,IF(W875&lt;Benchmarks!E$5,2,IF(W875&lt;Benchmarks!F$5,3,IF(W875&lt;Benchmarks!G$5,4,IF(W875&lt;Benchmarks!H$5,5,6))))))</f>
        <v>5</v>
      </c>
      <c r="Y875" s="62">
        <v>0.94160583939999998</v>
      </c>
      <c r="Z875" s="46">
        <f t="shared" si="133"/>
        <v>4.7080291970000001</v>
      </c>
      <c r="AA875" s="60">
        <v>4.2729999999999997</v>
      </c>
      <c r="AB875" s="44">
        <f>IF(AA875&lt;Benchmarks!C$6,0,IF(AA875&lt;Benchmarks!D$6,1,IF(AA875&lt;Benchmarks!E$6,2,IF(AA875&lt;Benchmarks!F$6,3,IF(AA875&lt;Benchmarks!G$6,4,IF(AA875&lt;Benchmarks!H$6,5,6))))))</f>
        <v>5</v>
      </c>
      <c r="AC875" s="62">
        <v>0.8846153846</v>
      </c>
      <c r="AD875" s="46">
        <f t="shared" si="134"/>
        <v>4.423076923</v>
      </c>
      <c r="AE875" s="46">
        <f t="shared" si="135"/>
        <v>23.999719258499997</v>
      </c>
      <c r="AF875" s="58">
        <v>30</v>
      </c>
      <c r="AG875" s="48">
        <f t="shared" si="136"/>
        <v>0.79999064194999991</v>
      </c>
      <c r="AH875" s="171"/>
      <c r="AI875" s="58">
        <v>1</v>
      </c>
      <c r="AJ875" s="58">
        <v>113</v>
      </c>
      <c r="AK875" s="58">
        <v>0</v>
      </c>
      <c r="AL875" s="111"/>
      <c r="AM875" s="58">
        <v>1</v>
      </c>
      <c r="AN875" s="171"/>
      <c r="AO875" s="58">
        <v>1</v>
      </c>
      <c r="AP875" s="58">
        <v>105</v>
      </c>
      <c r="AQ875" s="58">
        <v>0</v>
      </c>
      <c r="AR875" s="111"/>
      <c r="AS875" s="58">
        <v>1</v>
      </c>
      <c r="AT875" s="111"/>
      <c r="AU875" s="171"/>
      <c r="AV875" s="58">
        <v>0</v>
      </c>
      <c r="AW875" s="58">
        <v>0</v>
      </c>
      <c r="AX875" s="58">
        <v>0</v>
      </c>
      <c r="AY875" s="171"/>
      <c r="AZ875" s="58">
        <v>1</v>
      </c>
      <c r="BA875" s="171"/>
      <c r="BB875" s="58">
        <v>4</v>
      </c>
      <c r="BC875" s="111"/>
      <c r="BD875" s="58">
        <v>1</v>
      </c>
      <c r="BE875" s="111"/>
      <c r="BF875" s="171"/>
      <c r="BG875" s="171"/>
      <c r="BH875" s="171"/>
      <c r="BI875" s="171"/>
      <c r="BJ875" s="58">
        <v>0</v>
      </c>
      <c r="BK875" s="175"/>
      <c r="BL875" s="61">
        <v>1</v>
      </c>
      <c r="BM875" s="61">
        <v>138</v>
      </c>
      <c r="BN875" s="64">
        <v>0</v>
      </c>
      <c r="BO875" s="112"/>
      <c r="BP875" s="58">
        <v>1</v>
      </c>
      <c r="BQ875" s="175"/>
      <c r="BR875" s="61">
        <v>1</v>
      </c>
      <c r="BS875" s="61">
        <v>118</v>
      </c>
      <c r="BT875" s="64">
        <v>0</v>
      </c>
      <c r="BU875" s="112"/>
      <c r="BV875" s="64">
        <v>1</v>
      </c>
      <c r="BW875" s="112"/>
      <c r="BX875" s="172"/>
      <c r="BY875" s="64">
        <v>0</v>
      </c>
      <c r="BZ875" s="64">
        <v>0</v>
      </c>
      <c r="CA875" s="64">
        <v>0</v>
      </c>
      <c r="CB875" s="177"/>
      <c r="CC875" s="61">
        <v>1</v>
      </c>
      <c r="CD875" s="61">
        <v>137</v>
      </c>
      <c r="CE875" s="64">
        <v>0</v>
      </c>
      <c r="CF875" s="112"/>
      <c r="CG875" s="58">
        <v>1</v>
      </c>
      <c r="CH875" s="58">
        <v>13</v>
      </c>
      <c r="CI875" s="58">
        <v>0</v>
      </c>
      <c r="CJ875" s="58">
        <v>118</v>
      </c>
      <c r="CK875" s="58">
        <v>0</v>
      </c>
      <c r="CL875" s="63">
        <v>0.11017</v>
      </c>
      <c r="CM875" s="58">
        <v>0</v>
      </c>
      <c r="CN875" s="112"/>
      <c r="CO875" s="171"/>
      <c r="CP875" s="58">
        <v>1</v>
      </c>
      <c r="CQ875" s="58">
        <v>0</v>
      </c>
      <c r="CR875" s="58">
        <v>1</v>
      </c>
      <c r="CS875" s="64">
        <v>1</v>
      </c>
      <c r="CT875" s="64">
        <v>17</v>
      </c>
      <c r="CU875" s="63">
        <v>5.8823529399999998E-2</v>
      </c>
      <c r="CV875" s="62">
        <v>0.92622950820000005</v>
      </c>
      <c r="CW875" s="62">
        <v>2.9411764699999999E-2</v>
      </c>
      <c r="CX875" s="46">
        <f t="shared" si="137"/>
        <v>20.999754351187498</v>
      </c>
      <c r="CY875" s="60">
        <v>0</v>
      </c>
      <c r="CZ875" s="60">
        <v>0</v>
      </c>
      <c r="DA875" s="46">
        <f t="shared" si="138"/>
        <v>0.58823529399999996</v>
      </c>
      <c r="DB875" s="60">
        <v>0</v>
      </c>
      <c r="DC875" s="60">
        <v>0</v>
      </c>
      <c r="DD875" s="66">
        <v>0</v>
      </c>
      <c r="DE875" s="49">
        <f t="shared" si="139"/>
        <v>0.46676734367972972</v>
      </c>
    </row>
    <row r="876" spans="1:109" x14ac:dyDescent="0.45">
      <c r="A876" s="56" t="s">
        <v>4521</v>
      </c>
      <c r="B876" s="57" t="s">
        <v>4522</v>
      </c>
      <c r="C876" s="56" t="s">
        <v>4523</v>
      </c>
      <c r="D876" s="56" t="s">
        <v>4524</v>
      </c>
      <c r="E876" s="56" t="s">
        <v>4525</v>
      </c>
      <c r="F876" s="56" t="s">
        <v>3322</v>
      </c>
      <c r="G876" s="56" t="s">
        <v>3640</v>
      </c>
      <c r="H876" s="56" t="s">
        <v>142</v>
      </c>
      <c r="I876" s="58">
        <v>0</v>
      </c>
      <c r="J876" s="59">
        <v>99</v>
      </c>
      <c r="K876" s="60">
        <v>3.2890000000000001</v>
      </c>
      <c r="L876" s="47">
        <f>IF(K876&lt;Benchmarks!C$9,0,IF(K876&lt;Benchmarks!D$9,1,IF(K876&lt;Benchmarks!E$9,2,IF(K876&lt;Benchmarks!F$9,3,IF(K876&lt;Benchmarks!G$9,4,IF(K876&lt;Benchmarks!H$9,5,6))))))</f>
        <v>6</v>
      </c>
      <c r="M876" s="62">
        <v>0.98540145990000005</v>
      </c>
      <c r="N876" s="46">
        <f t="shared" si="130"/>
        <v>5.9124087593999999</v>
      </c>
      <c r="O876" s="60">
        <v>1.4279999999999999</v>
      </c>
      <c r="P876" s="47">
        <f>IF(O876&lt;Benchmarks!C$8,0,IF(O876&lt;Benchmarks!D$8,1,IF(O876&lt;Benchmarks!E$8,2,IF(O876&lt;Benchmarks!F$8,3,IF(O876&lt;Benchmarks!G$8,4,IF(O876&lt;Benchmarks!H$8,5,6))))))</f>
        <v>6</v>
      </c>
      <c r="Q876" s="62">
        <v>1</v>
      </c>
      <c r="R876" s="46">
        <f t="shared" si="131"/>
        <v>6</v>
      </c>
      <c r="S876" s="60">
        <v>0.25900000000000001</v>
      </c>
      <c r="T876" s="47">
        <f>IF(S876&lt;Benchmarks!C$7,0,IF(S876&lt;Benchmarks!D$7,1,IF(S876&lt;Benchmarks!E$7,2,IF(S876&lt;Benchmarks!F$7,3,IF(S876&lt;Benchmarks!G$7,4,IF(S876&lt;Benchmarks!H$7,5,6))))))</f>
        <v>0</v>
      </c>
      <c r="U876" s="62">
        <v>1</v>
      </c>
      <c r="V876" s="46">
        <f t="shared" si="132"/>
        <v>0</v>
      </c>
      <c r="W876" s="60">
        <v>4.976</v>
      </c>
      <c r="X876" s="44">
        <f>IF(W876&lt;Benchmarks!C$5,0,IF(W876&lt;Benchmarks!D$5,1,IF(W876&lt;Benchmarks!E$5,2,IF(W876&lt;Benchmarks!F$5,3,IF(W876&lt;Benchmarks!G$5,4,IF(W876&lt;Benchmarks!H$5,5,6))))))</f>
        <v>6</v>
      </c>
      <c r="Y876" s="62">
        <v>0.94160583939999998</v>
      </c>
      <c r="Z876" s="46">
        <f t="shared" si="133"/>
        <v>5.6496350363999994</v>
      </c>
      <c r="AA876" s="60">
        <v>4.484</v>
      </c>
      <c r="AB876" s="44">
        <f>IF(AA876&lt;Benchmarks!C$6,0,IF(AA876&lt;Benchmarks!D$6,1,IF(AA876&lt;Benchmarks!E$6,2,IF(AA876&lt;Benchmarks!F$6,3,IF(AA876&lt;Benchmarks!G$6,4,IF(AA876&lt;Benchmarks!H$6,5,6))))))</f>
        <v>6</v>
      </c>
      <c r="AC876" s="62">
        <v>0.83333333330000003</v>
      </c>
      <c r="AD876" s="46">
        <f t="shared" si="134"/>
        <v>4.9999999998</v>
      </c>
      <c r="AE876" s="46">
        <f t="shared" si="135"/>
        <v>22.562043795599998</v>
      </c>
      <c r="AF876" s="58">
        <v>30</v>
      </c>
      <c r="AG876" s="48">
        <f t="shared" si="136"/>
        <v>0.75206812651999988</v>
      </c>
      <c r="AH876" s="58">
        <v>13</v>
      </c>
      <c r="AI876" s="58">
        <v>0</v>
      </c>
      <c r="AJ876" s="58">
        <v>287</v>
      </c>
      <c r="AK876" s="58">
        <v>0</v>
      </c>
      <c r="AL876" s="62">
        <v>4.53E-2</v>
      </c>
      <c r="AM876" s="58">
        <v>0</v>
      </c>
      <c r="AN876" s="58">
        <v>13</v>
      </c>
      <c r="AO876" s="58">
        <v>0</v>
      </c>
      <c r="AP876" s="58">
        <v>282</v>
      </c>
      <c r="AQ876" s="58">
        <v>0</v>
      </c>
      <c r="AR876" s="62">
        <v>4.6100000000000002E-2</v>
      </c>
      <c r="AS876" s="58">
        <v>0</v>
      </c>
      <c r="AT876" s="111"/>
      <c r="AU876" s="171"/>
      <c r="AV876" s="58">
        <v>3</v>
      </c>
      <c r="AW876" s="58">
        <v>0</v>
      </c>
      <c r="AX876" s="58">
        <v>3</v>
      </c>
      <c r="AY876" s="171"/>
      <c r="AZ876" s="58">
        <v>1</v>
      </c>
      <c r="BA876" s="58">
        <v>65</v>
      </c>
      <c r="BB876" s="58">
        <v>0</v>
      </c>
      <c r="BC876" s="111"/>
      <c r="BD876" s="58">
        <v>1</v>
      </c>
      <c r="BE876" s="111"/>
      <c r="BF876" s="171"/>
      <c r="BG876" s="58">
        <v>3</v>
      </c>
      <c r="BH876" s="58">
        <v>0</v>
      </c>
      <c r="BI876" s="58">
        <v>3</v>
      </c>
      <c r="BJ876" s="58">
        <v>3</v>
      </c>
      <c r="BK876" s="175"/>
      <c r="BL876" s="61">
        <v>1</v>
      </c>
      <c r="BM876" s="61">
        <v>314</v>
      </c>
      <c r="BN876" s="64">
        <v>0</v>
      </c>
      <c r="BO876" s="112"/>
      <c r="BP876" s="58">
        <v>1</v>
      </c>
      <c r="BQ876" s="175"/>
      <c r="BR876" s="61">
        <v>1</v>
      </c>
      <c r="BS876" s="61">
        <v>303</v>
      </c>
      <c r="BT876" s="64">
        <v>0</v>
      </c>
      <c r="BU876" s="112"/>
      <c r="BV876" s="64">
        <v>1</v>
      </c>
      <c r="BW876" s="112"/>
      <c r="BX876" s="172"/>
      <c r="BY876" s="64">
        <v>0</v>
      </c>
      <c r="BZ876" s="64">
        <v>0</v>
      </c>
      <c r="CA876" s="64">
        <v>0</v>
      </c>
      <c r="CB876" s="65">
        <v>25</v>
      </c>
      <c r="CC876" s="61">
        <v>0</v>
      </c>
      <c r="CD876" s="61">
        <v>313</v>
      </c>
      <c r="CE876" s="64">
        <v>0</v>
      </c>
      <c r="CF876" s="63">
        <v>7.9869999999999997E-2</v>
      </c>
      <c r="CG876" s="58">
        <v>0</v>
      </c>
      <c r="CH876" s="58">
        <v>34</v>
      </c>
      <c r="CI876" s="58">
        <v>0</v>
      </c>
      <c r="CJ876" s="58">
        <v>303</v>
      </c>
      <c r="CK876" s="58">
        <v>0</v>
      </c>
      <c r="CL876" s="63">
        <v>0.11221</v>
      </c>
      <c r="CM876" s="58">
        <v>0</v>
      </c>
      <c r="CN876" s="112"/>
      <c r="CO876" s="171"/>
      <c r="CP876" s="58">
        <v>1</v>
      </c>
      <c r="CQ876" s="58">
        <v>0</v>
      </c>
      <c r="CR876" s="58">
        <v>1</v>
      </c>
      <c r="CS876" s="64">
        <v>4</v>
      </c>
      <c r="CT876" s="64">
        <v>17</v>
      </c>
      <c r="CU876" s="63">
        <v>0.23529411759999999</v>
      </c>
      <c r="CV876" s="62">
        <v>1</v>
      </c>
      <c r="CW876" s="62">
        <v>0.23529411759999999</v>
      </c>
      <c r="CX876" s="46">
        <f t="shared" si="137"/>
        <v>19.741788321149997</v>
      </c>
      <c r="CY876" s="60">
        <v>0</v>
      </c>
      <c r="CZ876" s="60">
        <v>0</v>
      </c>
      <c r="DA876" s="46">
        <f t="shared" si="138"/>
        <v>4.7058823519999997</v>
      </c>
      <c r="DB876" s="60">
        <v>0</v>
      </c>
      <c r="DC876" s="60">
        <v>0</v>
      </c>
      <c r="DD876" s="66">
        <v>0</v>
      </c>
      <c r="DE876" s="49">
        <f t="shared" si="139"/>
        <v>0.52859828482486482</v>
      </c>
    </row>
    <row r="877" spans="1:109" x14ac:dyDescent="0.45">
      <c r="A877" s="56" t="s">
        <v>4526</v>
      </c>
      <c r="B877" s="57" t="s">
        <v>4527</v>
      </c>
      <c r="C877" s="56" t="s">
        <v>4528</v>
      </c>
      <c r="D877" s="56" t="s">
        <v>4529</v>
      </c>
      <c r="E877" s="56" t="s">
        <v>4530</v>
      </c>
      <c r="F877" s="56" t="s">
        <v>3322</v>
      </c>
      <c r="G877" s="56" t="s">
        <v>3640</v>
      </c>
      <c r="H877" s="56" t="s">
        <v>142</v>
      </c>
      <c r="I877" s="58">
        <v>0</v>
      </c>
      <c r="J877" s="59">
        <v>129</v>
      </c>
      <c r="K877" s="60">
        <v>1.7609999999999999</v>
      </c>
      <c r="L877" s="47">
        <f>IF(K877&lt;Benchmarks!C$9,0,IF(K877&lt;Benchmarks!D$9,1,IF(K877&lt;Benchmarks!E$9,2,IF(K877&lt;Benchmarks!F$9,3,IF(K877&lt;Benchmarks!G$9,4,IF(K877&lt;Benchmarks!H$9,5,6))))))</f>
        <v>0</v>
      </c>
      <c r="M877" s="62">
        <v>0.68248175180000004</v>
      </c>
      <c r="N877" s="46">
        <f t="shared" si="130"/>
        <v>0</v>
      </c>
      <c r="O877" s="60">
        <v>1.0569999999999999</v>
      </c>
      <c r="P877" s="47">
        <f>IF(O877&lt;Benchmarks!C$8,0,IF(O877&lt;Benchmarks!D$8,1,IF(O877&lt;Benchmarks!E$8,2,IF(O877&lt;Benchmarks!F$8,3,IF(O877&lt;Benchmarks!G$8,4,IF(O877&lt;Benchmarks!H$8,5,6))))))</f>
        <v>2</v>
      </c>
      <c r="Q877" s="62">
        <v>1</v>
      </c>
      <c r="R877" s="46">
        <f t="shared" si="131"/>
        <v>2</v>
      </c>
      <c r="S877" s="60">
        <v>0.40600000000000003</v>
      </c>
      <c r="T877" s="47">
        <f>IF(S877&lt;Benchmarks!C$7,0,IF(S877&lt;Benchmarks!D$7,1,IF(S877&lt;Benchmarks!E$7,2,IF(S877&lt;Benchmarks!F$7,3,IF(S877&lt;Benchmarks!G$7,4,IF(S877&lt;Benchmarks!H$7,5,6))))))</f>
        <v>3</v>
      </c>
      <c r="U877" s="62">
        <v>1</v>
      </c>
      <c r="V877" s="46">
        <f t="shared" si="132"/>
        <v>3</v>
      </c>
      <c r="W877" s="60">
        <v>3.2240000000000002</v>
      </c>
      <c r="X877" s="44">
        <f>IF(W877&lt;Benchmarks!C$5,0,IF(W877&lt;Benchmarks!D$5,1,IF(W877&lt;Benchmarks!E$5,2,IF(W877&lt;Benchmarks!F$5,3,IF(W877&lt;Benchmarks!G$5,4,IF(W877&lt;Benchmarks!H$5,5,6))))))</f>
        <v>0</v>
      </c>
      <c r="Y877" s="62">
        <v>1</v>
      </c>
      <c r="Z877" s="46">
        <f t="shared" si="133"/>
        <v>0</v>
      </c>
      <c r="AA877" s="60">
        <v>3.0329999999999999</v>
      </c>
      <c r="AB877" s="44">
        <f>IF(AA877&lt;Benchmarks!C$6,0,IF(AA877&lt;Benchmarks!D$6,1,IF(AA877&lt;Benchmarks!E$6,2,IF(AA877&lt;Benchmarks!F$6,3,IF(AA877&lt;Benchmarks!G$6,4,IF(AA877&lt;Benchmarks!H$6,5,6))))))</f>
        <v>0</v>
      </c>
      <c r="AC877" s="62">
        <v>1</v>
      </c>
      <c r="AD877" s="46">
        <f t="shared" si="134"/>
        <v>0</v>
      </c>
      <c r="AE877" s="46">
        <f t="shared" si="135"/>
        <v>5</v>
      </c>
      <c r="AF877" s="58">
        <v>30</v>
      </c>
      <c r="AG877" s="48">
        <f t="shared" si="136"/>
        <v>0.16666666666666666</v>
      </c>
      <c r="AH877" s="58">
        <v>29</v>
      </c>
      <c r="AI877" s="58">
        <v>0</v>
      </c>
      <c r="AJ877" s="58">
        <v>402</v>
      </c>
      <c r="AK877" s="58">
        <v>0</v>
      </c>
      <c r="AL877" s="62">
        <v>7.2139999999999996E-2</v>
      </c>
      <c r="AM877" s="58">
        <v>0</v>
      </c>
      <c r="AN877" s="58">
        <v>16</v>
      </c>
      <c r="AO877" s="58">
        <v>0</v>
      </c>
      <c r="AP877" s="58">
        <v>379</v>
      </c>
      <c r="AQ877" s="58">
        <v>0</v>
      </c>
      <c r="AR877" s="62">
        <v>4.2220000000000001E-2</v>
      </c>
      <c r="AS877" s="58">
        <v>0</v>
      </c>
      <c r="AT877" s="62">
        <v>0.49552832060000002</v>
      </c>
      <c r="AU877" s="58">
        <v>0</v>
      </c>
      <c r="AV877" s="58">
        <v>3</v>
      </c>
      <c r="AW877" s="58">
        <v>4</v>
      </c>
      <c r="AX877" s="58">
        <v>4</v>
      </c>
      <c r="AY877" s="171"/>
      <c r="AZ877" s="58">
        <v>1</v>
      </c>
      <c r="BA877" s="58">
        <v>107</v>
      </c>
      <c r="BB877" s="58">
        <v>0</v>
      </c>
      <c r="BC877" s="111"/>
      <c r="BD877" s="58">
        <v>1</v>
      </c>
      <c r="BE877" s="111"/>
      <c r="BF877" s="171"/>
      <c r="BG877" s="58">
        <v>0</v>
      </c>
      <c r="BH877" s="58">
        <v>0</v>
      </c>
      <c r="BI877" s="58">
        <v>0</v>
      </c>
      <c r="BJ877" s="58">
        <v>4</v>
      </c>
      <c r="BK877" s="175"/>
      <c r="BL877" s="61">
        <v>1</v>
      </c>
      <c r="BM877" s="61">
        <v>430</v>
      </c>
      <c r="BN877" s="64">
        <v>0</v>
      </c>
      <c r="BO877" s="112"/>
      <c r="BP877" s="58">
        <v>1</v>
      </c>
      <c r="BQ877" s="175"/>
      <c r="BR877" s="61">
        <v>1</v>
      </c>
      <c r="BS877" s="61">
        <v>394</v>
      </c>
      <c r="BT877" s="64">
        <v>0</v>
      </c>
      <c r="BU877" s="112"/>
      <c r="BV877" s="64">
        <v>1</v>
      </c>
      <c r="BW877" s="112"/>
      <c r="BX877" s="172"/>
      <c r="BY877" s="64">
        <v>1</v>
      </c>
      <c r="BZ877" s="64">
        <v>0</v>
      </c>
      <c r="CA877" s="64">
        <v>1</v>
      </c>
      <c r="CB877" s="177"/>
      <c r="CC877" s="61">
        <v>1</v>
      </c>
      <c r="CD877" s="61">
        <v>401</v>
      </c>
      <c r="CE877" s="64">
        <v>0</v>
      </c>
      <c r="CF877" s="112"/>
      <c r="CG877" s="58">
        <v>1</v>
      </c>
      <c r="CH877" s="58">
        <v>21</v>
      </c>
      <c r="CI877" s="58">
        <v>0</v>
      </c>
      <c r="CJ877" s="58">
        <v>387</v>
      </c>
      <c r="CK877" s="58">
        <v>0</v>
      </c>
      <c r="CL877" s="63">
        <v>5.4260000000000003E-2</v>
      </c>
      <c r="CM877" s="58">
        <v>0</v>
      </c>
      <c r="CN877" s="112"/>
      <c r="CO877" s="171"/>
      <c r="CP877" s="58">
        <v>4</v>
      </c>
      <c r="CQ877" s="58">
        <v>0</v>
      </c>
      <c r="CR877" s="58">
        <v>4</v>
      </c>
      <c r="CS877" s="64">
        <v>9</v>
      </c>
      <c r="CT877" s="64">
        <v>17</v>
      </c>
      <c r="CU877" s="63">
        <v>0.52941176469999995</v>
      </c>
      <c r="CV877" s="62">
        <v>0.85483870969999998</v>
      </c>
      <c r="CW877" s="62">
        <v>0</v>
      </c>
      <c r="CX877" s="46">
        <f t="shared" si="137"/>
        <v>4.375</v>
      </c>
      <c r="CY877" s="60">
        <v>0</v>
      </c>
      <c r="CZ877" s="60">
        <v>0</v>
      </c>
      <c r="DA877" s="46">
        <f t="shared" si="138"/>
        <v>0</v>
      </c>
      <c r="DB877" s="60">
        <v>0</v>
      </c>
      <c r="DC877" s="60">
        <v>0</v>
      </c>
      <c r="DD877" s="66">
        <v>0</v>
      </c>
      <c r="DE877" s="49">
        <f t="shared" si="139"/>
        <v>9.45945945945946E-2</v>
      </c>
    </row>
    <row r="878" spans="1:109" x14ac:dyDescent="0.45">
      <c r="A878" s="56" t="s">
        <v>4531</v>
      </c>
      <c r="B878" s="57" t="s">
        <v>4532</v>
      </c>
      <c r="C878" s="56" t="s">
        <v>4533</v>
      </c>
      <c r="D878" s="56" t="s">
        <v>4534</v>
      </c>
      <c r="E878" s="56" t="s">
        <v>4535</v>
      </c>
      <c r="F878" s="56" t="s">
        <v>3322</v>
      </c>
      <c r="G878" s="56" t="s">
        <v>3640</v>
      </c>
      <c r="H878" s="56" t="s">
        <v>142</v>
      </c>
      <c r="I878" s="58">
        <v>0</v>
      </c>
      <c r="J878" s="59">
        <v>59</v>
      </c>
      <c r="K878" s="60">
        <v>2.9020000000000001</v>
      </c>
      <c r="L878" s="47">
        <f>IF(K878&lt;Benchmarks!C$9,0,IF(K878&lt;Benchmarks!D$9,1,IF(K878&lt;Benchmarks!E$9,2,IF(K878&lt;Benchmarks!F$9,3,IF(K878&lt;Benchmarks!G$9,4,IF(K878&lt;Benchmarks!H$9,5,6))))))</f>
        <v>5</v>
      </c>
      <c r="M878" s="62">
        <v>0.99635036499999996</v>
      </c>
      <c r="N878" s="46">
        <f t="shared" si="130"/>
        <v>4.9817518249999999</v>
      </c>
      <c r="O878" s="60">
        <v>1.3959999999999999</v>
      </c>
      <c r="P878" s="47">
        <f>IF(O878&lt;Benchmarks!C$8,0,IF(O878&lt;Benchmarks!D$8,1,IF(O878&lt;Benchmarks!E$8,2,IF(O878&lt;Benchmarks!F$8,3,IF(O878&lt;Benchmarks!G$8,4,IF(O878&lt;Benchmarks!H$8,5,6))))))</f>
        <v>5</v>
      </c>
      <c r="Q878" s="62">
        <v>1</v>
      </c>
      <c r="R878" s="46">
        <f t="shared" si="131"/>
        <v>5</v>
      </c>
      <c r="S878" s="60">
        <v>0.188</v>
      </c>
      <c r="T878" s="47">
        <f>IF(S878&lt;Benchmarks!C$7,0,IF(S878&lt;Benchmarks!D$7,1,IF(S878&lt;Benchmarks!E$7,2,IF(S878&lt;Benchmarks!F$7,3,IF(S878&lt;Benchmarks!G$7,4,IF(S878&lt;Benchmarks!H$7,5,6))))))</f>
        <v>0</v>
      </c>
      <c r="U878" s="62">
        <v>1</v>
      </c>
      <c r="V878" s="46">
        <f t="shared" si="132"/>
        <v>0</v>
      </c>
      <c r="W878" s="60">
        <v>4.4850000000000003</v>
      </c>
      <c r="X878" s="44">
        <f>IF(W878&lt;Benchmarks!C$5,0,IF(W878&lt;Benchmarks!D$5,1,IF(W878&lt;Benchmarks!E$5,2,IF(W878&lt;Benchmarks!F$5,3,IF(W878&lt;Benchmarks!G$5,4,IF(W878&lt;Benchmarks!H$5,5,6))))))</f>
        <v>5</v>
      </c>
      <c r="Y878" s="62">
        <v>0.99635036499999996</v>
      </c>
      <c r="Z878" s="46">
        <f t="shared" si="133"/>
        <v>4.9817518249999999</v>
      </c>
      <c r="AA878" s="60">
        <v>4.0839999999999996</v>
      </c>
      <c r="AB878" s="44">
        <f>IF(AA878&lt;Benchmarks!C$6,0,IF(AA878&lt;Benchmarks!D$6,1,IF(AA878&lt;Benchmarks!E$6,2,IF(AA878&lt;Benchmarks!F$6,3,IF(AA878&lt;Benchmarks!G$6,4,IF(AA878&lt;Benchmarks!H$6,5,6))))))</f>
        <v>5</v>
      </c>
      <c r="AC878" s="62">
        <v>0.98717948720000004</v>
      </c>
      <c r="AD878" s="46">
        <f t="shared" si="134"/>
        <v>4.9358974360000003</v>
      </c>
      <c r="AE878" s="46">
        <f t="shared" si="135"/>
        <v>19.899401086000001</v>
      </c>
      <c r="AF878" s="58">
        <v>30</v>
      </c>
      <c r="AG878" s="48">
        <f t="shared" si="136"/>
        <v>0.66331336953333342</v>
      </c>
      <c r="AH878" s="171"/>
      <c r="AI878" s="58">
        <v>1</v>
      </c>
      <c r="AJ878" s="58">
        <v>162</v>
      </c>
      <c r="AK878" s="58">
        <v>0</v>
      </c>
      <c r="AL878" s="111"/>
      <c r="AM878" s="58">
        <v>1</v>
      </c>
      <c r="AN878" s="171"/>
      <c r="AO878" s="58">
        <v>1</v>
      </c>
      <c r="AP878" s="58">
        <v>184</v>
      </c>
      <c r="AQ878" s="58">
        <v>0</v>
      </c>
      <c r="AR878" s="111"/>
      <c r="AS878" s="58">
        <v>1</v>
      </c>
      <c r="AT878" s="62">
        <v>0.19319371730000001</v>
      </c>
      <c r="AU878" s="58">
        <v>0</v>
      </c>
      <c r="AV878" s="58">
        <v>5</v>
      </c>
      <c r="AW878" s="58">
        <v>1</v>
      </c>
      <c r="AX878" s="58">
        <v>5</v>
      </c>
      <c r="AY878" s="171"/>
      <c r="AZ878" s="58">
        <v>1</v>
      </c>
      <c r="BA878" s="58">
        <v>48</v>
      </c>
      <c r="BB878" s="58">
        <v>0</v>
      </c>
      <c r="BC878" s="111"/>
      <c r="BD878" s="58">
        <v>1</v>
      </c>
      <c r="BE878" s="111"/>
      <c r="BF878" s="171"/>
      <c r="BG878" s="58">
        <v>3</v>
      </c>
      <c r="BH878" s="58">
        <v>0</v>
      </c>
      <c r="BI878" s="58">
        <v>3</v>
      </c>
      <c r="BJ878" s="58">
        <v>5</v>
      </c>
      <c r="BK878" s="175"/>
      <c r="BL878" s="61">
        <v>1</v>
      </c>
      <c r="BM878" s="61">
        <v>200</v>
      </c>
      <c r="BN878" s="64">
        <v>0</v>
      </c>
      <c r="BO878" s="112"/>
      <c r="BP878" s="58">
        <v>1</v>
      </c>
      <c r="BQ878" s="61">
        <v>0</v>
      </c>
      <c r="BR878" s="61">
        <v>0</v>
      </c>
      <c r="BS878" s="61">
        <v>206</v>
      </c>
      <c r="BT878" s="64">
        <v>0</v>
      </c>
      <c r="BU878" s="63">
        <v>0</v>
      </c>
      <c r="BV878" s="64">
        <v>0</v>
      </c>
      <c r="BW878" s="112"/>
      <c r="BX878" s="64">
        <v>2</v>
      </c>
      <c r="BY878" s="64">
        <v>6</v>
      </c>
      <c r="BZ878" s="64">
        <v>6</v>
      </c>
      <c r="CA878" s="64">
        <v>6</v>
      </c>
      <c r="CB878" s="177"/>
      <c r="CC878" s="61">
        <v>1</v>
      </c>
      <c r="CD878" s="61">
        <v>52</v>
      </c>
      <c r="CE878" s="64">
        <v>0</v>
      </c>
      <c r="CF878" s="112"/>
      <c r="CG878" s="58">
        <v>1</v>
      </c>
      <c r="CH878" s="171"/>
      <c r="CI878" s="58">
        <v>1</v>
      </c>
      <c r="CJ878" s="58">
        <v>56</v>
      </c>
      <c r="CK878" s="58">
        <v>0</v>
      </c>
      <c r="CL878" s="112"/>
      <c r="CM878" s="58">
        <v>1</v>
      </c>
      <c r="CN878" s="112"/>
      <c r="CO878" s="171"/>
      <c r="CP878" s="58">
        <v>2</v>
      </c>
      <c r="CQ878" s="58">
        <v>0</v>
      </c>
      <c r="CR878" s="58">
        <v>2</v>
      </c>
      <c r="CS878" s="64">
        <v>13</v>
      </c>
      <c r="CT878" s="64">
        <v>17</v>
      </c>
      <c r="CU878" s="63">
        <v>0.76470588240000004</v>
      </c>
      <c r="CV878" s="62">
        <v>1</v>
      </c>
      <c r="CW878" s="62">
        <v>0.76470588240000004</v>
      </c>
      <c r="CX878" s="46">
        <f t="shared" si="137"/>
        <v>17.411975950250003</v>
      </c>
      <c r="CY878" s="60">
        <v>0</v>
      </c>
      <c r="CZ878" s="60">
        <v>0</v>
      </c>
      <c r="DA878" s="46">
        <f t="shared" si="138"/>
        <v>15.294117648</v>
      </c>
      <c r="DB878" s="60">
        <v>0</v>
      </c>
      <c r="DC878" s="60">
        <v>0</v>
      </c>
      <c r="DD878" s="66">
        <v>0</v>
      </c>
      <c r="DE878" s="49">
        <f t="shared" si="139"/>
        <v>0.70715878050270287</v>
      </c>
    </row>
    <row r="879" spans="1:109" x14ac:dyDescent="0.45">
      <c r="A879" s="56" t="s">
        <v>4536</v>
      </c>
      <c r="B879" s="57" t="s">
        <v>4537</v>
      </c>
      <c r="C879" s="56" t="s">
        <v>4538</v>
      </c>
      <c r="D879" s="56" t="s">
        <v>4539</v>
      </c>
      <c r="E879" s="56" t="s">
        <v>4540</v>
      </c>
      <c r="F879" s="56" t="s">
        <v>3322</v>
      </c>
      <c r="G879" s="56" t="s">
        <v>3640</v>
      </c>
      <c r="H879" s="56" t="s">
        <v>142</v>
      </c>
      <c r="I879" s="58">
        <v>0</v>
      </c>
      <c r="J879" s="59">
        <v>391</v>
      </c>
      <c r="K879" s="60">
        <v>2.3530000000000002</v>
      </c>
      <c r="L879" s="47">
        <f>IF(K879&lt;Benchmarks!C$9,0,IF(K879&lt;Benchmarks!D$9,1,IF(K879&lt;Benchmarks!E$9,2,IF(K879&lt;Benchmarks!F$9,3,IF(K879&lt;Benchmarks!G$9,4,IF(K879&lt;Benchmarks!H$9,5,6))))))</f>
        <v>2</v>
      </c>
      <c r="M879" s="62">
        <v>0.60218978099999998</v>
      </c>
      <c r="N879" s="46">
        <f t="shared" si="130"/>
        <v>1.204379562</v>
      </c>
      <c r="O879" s="60">
        <v>1.1910000000000001</v>
      </c>
      <c r="P879" s="47">
        <f>IF(O879&lt;Benchmarks!C$8,0,IF(O879&lt;Benchmarks!D$8,1,IF(O879&lt;Benchmarks!E$8,2,IF(O879&lt;Benchmarks!F$8,3,IF(O879&lt;Benchmarks!G$8,4,IF(O879&lt;Benchmarks!H$8,5,6))))))</f>
        <v>4</v>
      </c>
      <c r="Q879" s="62">
        <v>1</v>
      </c>
      <c r="R879" s="46">
        <f t="shared" si="131"/>
        <v>4</v>
      </c>
      <c r="S879" s="60">
        <v>0.2</v>
      </c>
      <c r="T879" s="47">
        <f>IF(S879&lt;Benchmarks!C$7,0,IF(S879&lt;Benchmarks!D$7,1,IF(S879&lt;Benchmarks!E$7,2,IF(S879&lt;Benchmarks!F$7,3,IF(S879&lt;Benchmarks!G$7,4,IF(S879&lt;Benchmarks!H$7,5,6))))))</f>
        <v>0</v>
      </c>
      <c r="U879" s="62">
        <v>1</v>
      </c>
      <c r="V879" s="46">
        <f t="shared" si="132"/>
        <v>0</v>
      </c>
      <c r="W879" s="60">
        <v>3.7429999999999999</v>
      </c>
      <c r="X879" s="44">
        <f>IF(W879&lt;Benchmarks!C$5,0,IF(W879&lt;Benchmarks!D$5,1,IF(W879&lt;Benchmarks!E$5,2,IF(W879&lt;Benchmarks!F$5,3,IF(W879&lt;Benchmarks!G$5,4,IF(W879&lt;Benchmarks!H$5,5,6))))))</f>
        <v>1</v>
      </c>
      <c r="Y879" s="62">
        <v>0.74817518250000004</v>
      </c>
      <c r="Z879" s="46">
        <f t="shared" si="133"/>
        <v>0.74817518250000004</v>
      </c>
      <c r="AA879" s="60">
        <v>3.4689999999999999</v>
      </c>
      <c r="AB879" s="44">
        <f>IF(AA879&lt;Benchmarks!C$6,0,IF(AA879&lt;Benchmarks!D$6,1,IF(AA879&lt;Benchmarks!E$6,2,IF(AA879&lt;Benchmarks!F$6,3,IF(AA879&lt;Benchmarks!G$6,4,IF(AA879&lt;Benchmarks!H$6,5,6))))))</f>
        <v>2</v>
      </c>
      <c r="AC879" s="62">
        <v>0.6153846154</v>
      </c>
      <c r="AD879" s="46">
        <f t="shared" si="134"/>
        <v>1.2307692308</v>
      </c>
      <c r="AE879" s="46">
        <f t="shared" si="135"/>
        <v>7.1833239752999996</v>
      </c>
      <c r="AF879" s="58">
        <v>30</v>
      </c>
      <c r="AG879" s="48">
        <f t="shared" si="136"/>
        <v>0.23944413250999999</v>
      </c>
      <c r="AH879" s="58">
        <v>37</v>
      </c>
      <c r="AI879" s="58">
        <v>0</v>
      </c>
      <c r="AJ879" s="58">
        <v>939</v>
      </c>
      <c r="AK879" s="58">
        <v>0</v>
      </c>
      <c r="AL879" s="62">
        <v>3.9399999999999998E-2</v>
      </c>
      <c r="AM879" s="58">
        <v>0</v>
      </c>
      <c r="AN879" s="58">
        <v>51</v>
      </c>
      <c r="AO879" s="58">
        <v>0</v>
      </c>
      <c r="AP879" s="58">
        <v>1173</v>
      </c>
      <c r="AQ879" s="58">
        <v>0</v>
      </c>
      <c r="AR879" s="62">
        <v>4.3479999999999998E-2</v>
      </c>
      <c r="AS879" s="58">
        <v>0</v>
      </c>
      <c r="AT879" s="111"/>
      <c r="AU879" s="171"/>
      <c r="AV879" s="58">
        <v>3</v>
      </c>
      <c r="AW879" s="58">
        <v>0</v>
      </c>
      <c r="AX879" s="58">
        <v>3</v>
      </c>
      <c r="AY879" s="58">
        <v>15</v>
      </c>
      <c r="AZ879" s="58">
        <v>0</v>
      </c>
      <c r="BA879" s="58">
        <v>298</v>
      </c>
      <c r="BB879" s="58">
        <v>0</v>
      </c>
      <c r="BC879" s="62">
        <v>5.0340000000000003E-2</v>
      </c>
      <c r="BD879" s="58">
        <v>0</v>
      </c>
      <c r="BE879" s="111"/>
      <c r="BF879" s="171"/>
      <c r="BG879" s="58">
        <v>2</v>
      </c>
      <c r="BH879" s="58">
        <v>0</v>
      </c>
      <c r="BI879" s="58">
        <v>2</v>
      </c>
      <c r="BJ879" s="58">
        <v>3</v>
      </c>
      <c r="BK879" s="61">
        <v>18</v>
      </c>
      <c r="BL879" s="61">
        <v>0</v>
      </c>
      <c r="BM879" s="61">
        <v>1101</v>
      </c>
      <c r="BN879" s="64">
        <v>0</v>
      </c>
      <c r="BO879" s="63">
        <v>1.635E-2</v>
      </c>
      <c r="BP879" s="58">
        <v>0</v>
      </c>
      <c r="BQ879" s="61">
        <v>28</v>
      </c>
      <c r="BR879" s="61">
        <v>0</v>
      </c>
      <c r="BS879" s="61">
        <v>1247</v>
      </c>
      <c r="BT879" s="64">
        <v>0</v>
      </c>
      <c r="BU879" s="63">
        <v>2.2450000000000001E-2</v>
      </c>
      <c r="BV879" s="64">
        <v>0</v>
      </c>
      <c r="BW879" s="112"/>
      <c r="BX879" s="172"/>
      <c r="BY879" s="64">
        <v>1</v>
      </c>
      <c r="BZ879" s="64">
        <v>0</v>
      </c>
      <c r="CA879" s="64">
        <v>1</v>
      </c>
      <c r="CB879" s="65">
        <v>23</v>
      </c>
      <c r="CC879" s="61">
        <v>0</v>
      </c>
      <c r="CD879" s="61">
        <v>829</v>
      </c>
      <c r="CE879" s="64">
        <v>0</v>
      </c>
      <c r="CF879" s="63">
        <v>2.7740000000000001E-2</v>
      </c>
      <c r="CG879" s="58">
        <v>0</v>
      </c>
      <c r="CH879" s="58">
        <v>61</v>
      </c>
      <c r="CI879" s="58">
        <v>0</v>
      </c>
      <c r="CJ879" s="58">
        <v>1001</v>
      </c>
      <c r="CK879" s="58">
        <v>0</v>
      </c>
      <c r="CL879" s="63">
        <v>6.0940000000000001E-2</v>
      </c>
      <c r="CM879" s="58">
        <v>0</v>
      </c>
      <c r="CN879" s="112"/>
      <c r="CO879" s="171"/>
      <c r="CP879" s="58">
        <v>4</v>
      </c>
      <c r="CQ879" s="58">
        <v>0</v>
      </c>
      <c r="CR879" s="58">
        <v>4</v>
      </c>
      <c r="CS879" s="64">
        <v>8</v>
      </c>
      <c r="CT879" s="64">
        <v>17</v>
      </c>
      <c r="CU879" s="63">
        <v>0.47058823529999999</v>
      </c>
      <c r="CV879" s="62">
        <v>0.95493395489999999</v>
      </c>
      <c r="CW879" s="62">
        <v>0.47058823529999999</v>
      </c>
      <c r="CX879" s="46">
        <f t="shared" si="137"/>
        <v>6.2854084783874997</v>
      </c>
      <c r="CY879" s="60">
        <v>0</v>
      </c>
      <c r="CZ879" s="60">
        <v>0</v>
      </c>
      <c r="DA879" s="46">
        <f t="shared" si="138"/>
        <v>9.4117647059999996</v>
      </c>
      <c r="DB879" s="60">
        <v>0</v>
      </c>
      <c r="DC879" s="60">
        <v>0</v>
      </c>
      <c r="DD879" s="66">
        <v>0</v>
      </c>
      <c r="DE879" s="49">
        <f t="shared" si="139"/>
        <v>0.33939833912189188</v>
      </c>
    </row>
    <row r="880" spans="1:109" x14ac:dyDescent="0.45">
      <c r="A880" s="56" t="s">
        <v>4541</v>
      </c>
      <c r="B880" s="57" t="s">
        <v>4542</v>
      </c>
      <c r="C880" s="56" t="s">
        <v>4543</v>
      </c>
      <c r="D880" s="56" t="s">
        <v>4544</v>
      </c>
      <c r="E880" s="56" t="s">
        <v>4545</v>
      </c>
      <c r="F880" s="56" t="s">
        <v>3322</v>
      </c>
      <c r="G880" s="56" t="s">
        <v>3640</v>
      </c>
      <c r="H880" s="56" t="s">
        <v>142</v>
      </c>
      <c r="I880" s="58">
        <v>0</v>
      </c>
      <c r="J880" s="59">
        <v>98</v>
      </c>
      <c r="K880" s="60">
        <v>2.2789999999999999</v>
      </c>
      <c r="L880" s="47">
        <f>IF(K880&lt;Benchmarks!C$9,0,IF(K880&lt;Benchmarks!D$9,1,IF(K880&lt;Benchmarks!E$9,2,IF(K880&lt;Benchmarks!F$9,3,IF(K880&lt;Benchmarks!G$9,4,IF(K880&lt;Benchmarks!H$9,5,6))))))</f>
        <v>1</v>
      </c>
      <c r="M880" s="62">
        <v>0.98905109489999998</v>
      </c>
      <c r="N880" s="46">
        <f t="shared" si="130"/>
        <v>0.98905109489999998</v>
      </c>
      <c r="O880" s="60">
        <v>0.998</v>
      </c>
      <c r="P880" s="47">
        <f>IF(O880&lt;Benchmarks!C$8,0,IF(O880&lt;Benchmarks!D$8,1,IF(O880&lt;Benchmarks!E$8,2,IF(O880&lt;Benchmarks!F$8,3,IF(O880&lt;Benchmarks!G$8,4,IF(O880&lt;Benchmarks!H$8,5,6))))))</f>
        <v>1</v>
      </c>
      <c r="Q880" s="62">
        <v>1</v>
      </c>
      <c r="R880" s="46">
        <f t="shared" si="131"/>
        <v>1</v>
      </c>
      <c r="S880" s="60">
        <v>0.32900000000000001</v>
      </c>
      <c r="T880" s="47">
        <f>IF(S880&lt;Benchmarks!C$7,0,IF(S880&lt;Benchmarks!D$7,1,IF(S880&lt;Benchmarks!E$7,2,IF(S880&lt;Benchmarks!F$7,3,IF(S880&lt;Benchmarks!G$7,4,IF(S880&lt;Benchmarks!H$7,5,6))))))</f>
        <v>1</v>
      </c>
      <c r="U880" s="62">
        <v>1</v>
      </c>
      <c r="V880" s="46">
        <f t="shared" si="132"/>
        <v>1</v>
      </c>
      <c r="W880" s="60">
        <v>3.6059999999999999</v>
      </c>
      <c r="X880" s="44">
        <f>IF(W880&lt;Benchmarks!C$5,0,IF(W880&lt;Benchmarks!D$5,1,IF(W880&lt;Benchmarks!E$5,2,IF(W880&lt;Benchmarks!F$5,3,IF(W880&lt;Benchmarks!G$5,4,IF(W880&lt;Benchmarks!H$5,5,6))))))</f>
        <v>0</v>
      </c>
      <c r="Y880" s="62">
        <v>0.95985401459999997</v>
      </c>
      <c r="Z880" s="46">
        <f t="shared" si="133"/>
        <v>0</v>
      </c>
      <c r="AA880" s="60">
        <v>3.2349999999999999</v>
      </c>
      <c r="AB880" s="44">
        <f>IF(AA880&lt;Benchmarks!C$6,0,IF(AA880&lt;Benchmarks!D$6,1,IF(AA880&lt;Benchmarks!E$6,2,IF(AA880&lt;Benchmarks!F$6,3,IF(AA880&lt;Benchmarks!G$6,4,IF(AA880&lt;Benchmarks!H$6,5,6))))))</f>
        <v>0</v>
      </c>
      <c r="AC880" s="62">
        <v>0.85897435899999997</v>
      </c>
      <c r="AD880" s="46">
        <f t="shared" si="134"/>
        <v>0</v>
      </c>
      <c r="AE880" s="46">
        <f t="shared" si="135"/>
        <v>2.9890510948999998</v>
      </c>
      <c r="AF880" s="58">
        <v>30</v>
      </c>
      <c r="AG880" s="48">
        <f t="shared" si="136"/>
        <v>9.9635036496666662E-2</v>
      </c>
      <c r="AH880" s="171"/>
      <c r="AI880" s="58">
        <v>1</v>
      </c>
      <c r="AJ880" s="58">
        <v>269</v>
      </c>
      <c r="AK880" s="58">
        <v>0</v>
      </c>
      <c r="AL880" s="111"/>
      <c r="AM880" s="58">
        <v>1</v>
      </c>
      <c r="AN880" s="171"/>
      <c r="AO880" s="58">
        <v>1</v>
      </c>
      <c r="AP880" s="58">
        <v>307</v>
      </c>
      <c r="AQ880" s="58">
        <v>0</v>
      </c>
      <c r="AR880" s="111"/>
      <c r="AS880" s="58">
        <v>1</v>
      </c>
      <c r="AT880" s="111"/>
      <c r="AU880" s="171"/>
      <c r="AV880" s="58">
        <v>5</v>
      </c>
      <c r="AW880" s="58">
        <v>0</v>
      </c>
      <c r="AX880" s="58">
        <v>5</v>
      </c>
      <c r="AY880" s="171"/>
      <c r="AZ880" s="58">
        <v>1</v>
      </c>
      <c r="BA880" s="58">
        <v>79</v>
      </c>
      <c r="BB880" s="58">
        <v>0</v>
      </c>
      <c r="BC880" s="111"/>
      <c r="BD880" s="58">
        <v>1</v>
      </c>
      <c r="BE880" s="111"/>
      <c r="BF880" s="171"/>
      <c r="BG880" s="58">
        <v>4</v>
      </c>
      <c r="BH880" s="58">
        <v>0</v>
      </c>
      <c r="BI880" s="58">
        <v>4</v>
      </c>
      <c r="BJ880" s="58">
        <v>5</v>
      </c>
      <c r="BK880" s="175"/>
      <c r="BL880" s="61">
        <v>1</v>
      </c>
      <c r="BM880" s="61">
        <v>338</v>
      </c>
      <c r="BN880" s="64">
        <v>0</v>
      </c>
      <c r="BO880" s="112"/>
      <c r="BP880" s="58">
        <v>1</v>
      </c>
      <c r="BQ880" s="175"/>
      <c r="BR880" s="61">
        <v>1</v>
      </c>
      <c r="BS880" s="61">
        <v>340</v>
      </c>
      <c r="BT880" s="64">
        <v>0</v>
      </c>
      <c r="BU880" s="112"/>
      <c r="BV880" s="64">
        <v>1</v>
      </c>
      <c r="BW880" s="63">
        <v>0.33783783779999998</v>
      </c>
      <c r="BX880" s="64">
        <v>0</v>
      </c>
      <c r="BY880" s="64">
        <v>4</v>
      </c>
      <c r="BZ880" s="64">
        <v>3</v>
      </c>
      <c r="CA880" s="64">
        <v>4</v>
      </c>
      <c r="CB880" s="65">
        <v>11</v>
      </c>
      <c r="CC880" s="61">
        <v>0</v>
      </c>
      <c r="CD880" s="61">
        <v>264</v>
      </c>
      <c r="CE880" s="64">
        <v>0</v>
      </c>
      <c r="CF880" s="63">
        <v>4.1669999999999999E-2</v>
      </c>
      <c r="CG880" s="58">
        <v>0</v>
      </c>
      <c r="CH880" s="58">
        <v>21</v>
      </c>
      <c r="CI880" s="58">
        <v>0</v>
      </c>
      <c r="CJ880" s="58">
        <v>279</v>
      </c>
      <c r="CK880" s="58">
        <v>0</v>
      </c>
      <c r="CL880" s="63">
        <v>7.5270000000000004E-2</v>
      </c>
      <c r="CM880" s="58">
        <v>0</v>
      </c>
      <c r="CN880" s="112"/>
      <c r="CO880" s="171"/>
      <c r="CP880" s="58">
        <v>3</v>
      </c>
      <c r="CQ880" s="58">
        <v>0</v>
      </c>
      <c r="CR880" s="58">
        <v>3</v>
      </c>
      <c r="CS880" s="64">
        <v>12</v>
      </c>
      <c r="CT880" s="64">
        <v>17</v>
      </c>
      <c r="CU880" s="63">
        <v>0.70588235290000001</v>
      </c>
      <c r="CV880" s="62">
        <v>1</v>
      </c>
      <c r="CW880" s="62">
        <v>0.70588235290000001</v>
      </c>
      <c r="CX880" s="46">
        <f t="shared" si="137"/>
        <v>2.6154197080374999</v>
      </c>
      <c r="CY880" s="60">
        <v>0</v>
      </c>
      <c r="CZ880" s="60">
        <v>0</v>
      </c>
      <c r="DA880" s="46">
        <f t="shared" si="138"/>
        <v>14.117647057999999</v>
      </c>
      <c r="DB880" s="60">
        <v>0</v>
      </c>
      <c r="DC880" s="60">
        <v>0</v>
      </c>
      <c r="DD880" s="66">
        <v>0</v>
      </c>
      <c r="DE880" s="49">
        <f t="shared" si="139"/>
        <v>0.3617960381845946</v>
      </c>
    </row>
    <row r="881" spans="1:109" x14ac:dyDescent="0.45">
      <c r="A881" s="56" t="s">
        <v>4546</v>
      </c>
      <c r="B881" s="57" t="s">
        <v>4547</v>
      </c>
      <c r="C881" s="56" t="s">
        <v>4548</v>
      </c>
      <c r="D881" s="56" t="s">
        <v>4549</v>
      </c>
      <c r="E881" s="56" t="s">
        <v>4550</v>
      </c>
      <c r="F881" s="56" t="s">
        <v>3322</v>
      </c>
      <c r="G881" s="56" t="s">
        <v>3640</v>
      </c>
      <c r="H881" s="56" t="s">
        <v>142</v>
      </c>
      <c r="I881" s="58">
        <v>0</v>
      </c>
      <c r="J881" s="59">
        <v>78</v>
      </c>
      <c r="K881" s="60">
        <v>2.8559999999999999</v>
      </c>
      <c r="L881" s="47">
        <f>IF(K881&lt;Benchmarks!C$9,0,IF(K881&lt;Benchmarks!D$9,1,IF(K881&lt;Benchmarks!E$9,2,IF(K881&lt;Benchmarks!F$9,3,IF(K881&lt;Benchmarks!G$9,4,IF(K881&lt;Benchmarks!H$9,5,6))))))</f>
        <v>5</v>
      </c>
      <c r="M881" s="62">
        <v>0.90145985399999995</v>
      </c>
      <c r="N881" s="46">
        <f t="shared" si="130"/>
        <v>4.5072992699999999</v>
      </c>
      <c r="O881" s="60">
        <v>1.046</v>
      </c>
      <c r="P881" s="47">
        <f>IF(O881&lt;Benchmarks!C$8,0,IF(O881&lt;Benchmarks!D$8,1,IF(O881&lt;Benchmarks!E$8,2,IF(O881&lt;Benchmarks!F$8,3,IF(O881&lt;Benchmarks!G$8,4,IF(O881&lt;Benchmarks!H$8,5,6))))))</f>
        <v>2</v>
      </c>
      <c r="Q881" s="62">
        <v>1</v>
      </c>
      <c r="R881" s="46">
        <f t="shared" si="131"/>
        <v>2</v>
      </c>
      <c r="S881" s="60">
        <v>0.50700000000000001</v>
      </c>
      <c r="T881" s="47">
        <f>IF(S881&lt;Benchmarks!C$7,0,IF(S881&lt;Benchmarks!D$7,1,IF(S881&lt;Benchmarks!E$7,2,IF(S881&lt;Benchmarks!F$7,3,IF(S881&lt;Benchmarks!G$7,4,IF(S881&lt;Benchmarks!H$7,5,6))))))</f>
        <v>4</v>
      </c>
      <c r="U881" s="62">
        <v>1</v>
      </c>
      <c r="V881" s="46">
        <f t="shared" si="132"/>
        <v>4</v>
      </c>
      <c r="W881" s="60">
        <v>4.4089999999999998</v>
      </c>
      <c r="X881" s="44">
        <f>IF(W881&lt;Benchmarks!C$5,0,IF(W881&lt;Benchmarks!D$5,1,IF(W881&lt;Benchmarks!E$5,2,IF(W881&lt;Benchmarks!F$5,3,IF(W881&lt;Benchmarks!G$5,4,IF(W881&lt;Benchmarks!H$5,5,6))))))</f>
        <v>5</v>
      </c>
      <c r="Y881" s="62">
        <v>0.6131386861</v>
      </c>
      <c r="Z881" s="46">
        <f t="shared" si="133"/>
        <v>3.0656934305000001</v>
      </c>
      <c r="AA881" s="60">
        <v>3.9329999999999998</v>
      </c>
      <c r="AB881" s="44">
        <f>IF(AA881&lt;Benchmarks!C$6,0,IF(AA881&lt;Benchmarks!D$6,1,IF(AA881&lt;Benchmarks!E$6,2,IF(AA881&lt;Benchmarks!F$6,3,IF(AA881&lt;Benchmarks!G$6,4,IF(AA881&lt;Benchmarks!H$6,5,6))))))</f>
        <v>5</v>
      </c>
      <c r="AC881" s="62">
        <v>0.41025641029999999</v>
      </c>
      <c r="AD881" s="46">
        <f t="shared" si="134"/>
        <v>2.0512820514999999</v>
      </c>
      <c r="AE881" s="46">
        <f t="shared" si="135"/>
        <v>15.624274752000002</v>
      </c>
      <c r="AF881" s="58">
        <v>30</v>
      </c>
      <c r="AG881" s="48">
        <f t="shared" si="136"/>
        <v>0.52080915840000008</v>
      </c>
      <c r="AH881" s="171"/>
      <c r="AI881" s="58">
        <v>1</v>
      </c>
      <c r="AJ881" s="58">
        <v>232</v>
      </c>
      <c r="AK881" s="58">
        <v>0</v>
      </c>
      <c r="AL881" s="111"/>
      <c r="AM881" s="58">
        <v>1</v>
      </c>
      <c r="AN881" s="58">
        <v>11</v>
      </c>
      <c r="AO881" s="58">
        <v>0</v>
      </c>
      <c r="AP881" s="58">
        <v>244</v>
      </c>
      <c r="AQ881" s="58">
        <v>0</v>
      </c>
      <c r="AR881" s="62">
        <v>4.5080000000000002E-2</v>
      </c>
      <c r="AS881" s="58">
        <v>0</v>
      </c>
      <c r="AT881" s="111"/>
      <c r="AU881" s="171"/>
      <c r="AV881" s="58">
        <v>3</v>
      </c>
      <c r="AW881" s="58">
        <v>0</v>
      </c>
      <c r="AX881" s="58">
        <v>3</v>
      </c>
      <c r="AY881" s="171"/>
      <c r="AZ881" s="58">
        <v>1</v>
      </c>
      <c r="BA881" s="58">
        <v>60</v>
      </c>
      <c r="BB881" s="58">
        <v>0</v>
      </c>
      <c r="BC881" s="111"/>
      <c r="BD881" s="58">
        <v>1</v>
      </c>
      <c r="BE881" s="111"/>
      <c r="BF881" s="171"/>
      <c r="BG881" s="58">
        <v>4</v>
      </c>
      <c r="BH881" s="58">
        <v>0</v>
      </c>
      <c r="BI881" s="58">
        <v>4</v>
      </c>
      <c r="BJ881" s="58">
        <v>4</v>
      </c>
      <c r="BK881" s="61">
        <v>0</v>
      </c>
      <c r="BL881" s="61">
        <v>0</v>
      </c>
      <c r="BM881" s="61">
        <v>262</v>
      </c>
      <c r="BN881" s="64">
        <v>0</v>
      </c>
      <c r="BO881" s="63">
        <v>0</v>
      </c>
      <c r="BP881" s="58">
        <v>0</v>
      </c>
      <c r="BQ881" s="175"/>
      <c r="BR881" s="61">
        <v>1</v>
      </c>
      <c r="BS881" s="61">
        <v>278</v>
      </c>
      <c r="BT881" s="64">
        <v>0</v>
      </c>
      <c r="BU881" s="112"/>
      <c r="BV881" s="64">
        <v>1</v>
      </c>
      <c r="BW881" s="112"/>
      <c r="BX881" s="172"/>
      <c r="BY881" s="64">
        <v>2</v>
      </c>
      <c r="BZ881" s="64">
        <v>0</v>
      </c>
      <c r="CA881" s="64">
        <v>2</v>
      </c>
      <c r="CB881" s="65">
        <v>23</v>
      </c>
      <c r="CC881" s="61">
        <v>0</v>
      </c>
      <c r="CD881" s="61">
        <v>96</v>
      </c>
      <c r="CE881" s="64">
        <v>0</v>
      </c>
      <c r="CF881" s="63">
        <v>0.23957999999999999</v>
      </c>
      <c r="CG881" s="58">
        <v>0</v>
      </c>
      <c r="CH881" s="58">
        <v>18</v>
      </c>
      <c r="CI881" s="58">
        <v>0</v>
      </c>
      <c r="CJ881" s="58">
        <v>105</v>
      </c>
      <c r="CK881" s="58">
        <v>0</v>
      </c>
      <c r="CL881" s="63">
        <v>0.17143</v>
      </c>
      <c r="CM881" s="58">
        <v>0</v>
      </c>
      <c r="CN881" s="63">
        <v>0.34752677209999999</v>
      </c>
      <c r="CO881" s="58">
        <v>0</v>
      </c>
      <c r="CP881" s="58">
        <v>0</v>
      </c>
      <c r="CQ881" s="58">
        <v>3</v>
      </c>
      <c r="CR881" s="58">
        <v>3</v>
      </c>
      <c r="CS881" s="64">
        <v>9</v>
      </c>
      <c r="CT881" s="64">
        <v>17</v>
      </c>
      <c r="CU881" s="63">
        <v>0.52941176469999995</v>
      </c>
      <c r="CV881" s="62">
        <v>1</v>
      </c>
      <c r="CW881" s="62">
        <v>0.52941176469999995</v>
      </c>
      <c r="CX881" s="46">
        <f t="shared" si="137"/>
        <v>13.671240408000003</v>
      </c>
      <c r="CY881" s="60">
        <v>0</v>
      </c>
      <c r="CZ881" s="60">
        <v>0</v>
      </c>
      <c r="DA881" s="46">
        <f t="shared" si="138"/>
        <v>10.588235293999999</v>
      </c>
      <c r="DB881" s="60">
        <v>0</v>
      </c>
      <c r="DC881" s="60">
        <v>0</v>
      </c>
      <c r="DD881" s="66">
        <v>0</v>
      </c>
      <c r="DE881" s="49">
        <f t="shared" si="139"/>
        <v>0.52452920436756767</v>
      </c>
    </row>
    <row r="882" spans="1:109" x14ac:dyDescent="0.45">
      <c r="A882" s="56" t="s">
        <v>4551</v>
      </c>
      <c r="B882" s="57" t="s">
        <v>4552</v>
      </c>
      <c r="C882" s="56" t="s">
        <v>4553</v>
      </c>
      <c r="D882" s="56" t="s">
        <v>4554</v>
      </c>
      <c r="E882" s="56" t="s">
        <v>4555</v>
      </c>
      <c r="F882" s="56" t="s">
        <v>3322</v>
      </c>
      <c r="G882" s="56" t="s">
        <v>3640</v>
      </c>
      <c r="H882" s="56" t="s">
        <v>142</v>
      </c>
      <c r="I882" s="58">
        <v>0</v>
      </c>
      <c r="J882" s="59">
        <v>99</v>
      </c>
      <c r="K882" s="60">
        <v>2.5430000000000001</v>
      </c>
      <c r="L882" s="47">
        <f>IF(K882&lt;Benchmarks!C$9,0,IF(K882&lt;Benchmarks!D$9,1,IF(K882&lt;Benchmarks!E$9,2,IF(K882&lt;Benchmarks!F$9,3,IF(K882&lt;Benchmarks!G$9,4,IF(K882&lt;Benchmarks!H$9,5,6))))))</f>
        <v>3</v>
      </c>
      <c r="M882" s="62">
        <v>0.95985401459999997</v>
      </c>
      <c r="N882" s="46">
        <f t="shared" si="130"/>
        <v>2.8795620438</v>
      </c>
      <c r="O882" s="60">
        <v>0.83699999999999997</v>
      </c>
      <c r="P882" s="47">
        <f>IF(O882&lt;Benchmarks!C$8,0,IF(O882&lt;Benchmarks!D$8,1,IF(O882&lt;Benchmarks!E$8,2,IF(O882&lt;Benchmarks!F$8,3,IF(O882&lt;Benchmarks!G$8,4,IF(O882&lt;Benchmarks!H$8,5,6))))))</f>
        <v>0</v>
      </c>
      <c r="Q882" s="62">
        <v>1</v>
      </c>
      <c r="R882" s="46">
        <f t="shared" si="131"/>
        <v>0</v>
      </c>
      <c r="S882" s="60">
        <v>0.63200000000000001</v>
      </c>
      <c r="T882" s="47">
        <f>IF(S882&lt;Benchmarks!C$7,0,IF(S882&lt;Benchmarks!D$7,1,IF(S882&lt;Benchmarks!E$7,2,IF(S882&lt;Benchmarks!F$7,3,IF(S882&lt;Benchmarks!G$7,4,IF(S882&lt;Benchmarks!H$7,5,6))))))</f>
        <v>5</v>
      </c>
      <c r="U882" s="62">
        <v>1</v>
      </c>
      <c r="V882" s="46">
        <f t="shared" si="132"/>
        <v>5</v>
      </c>
      <c r="W882" s="60">
        <v>4.0119999999999996</v>
      </c>
      <c r="X882" s="44">
        <f>IF(W882&lt;Benchmarks!C$5,0,IF(W882&lt;Benchmarks!D$5,1,IF(W882&lt;Benchmarks!E$5,2,IF(W882&lt;Benchmarks!F$5,3,IF(W882&lt;Benchmarks!G$5,4,IF(W882&lt;Benchmarks!H$5,5,6))))))</f>
        <v>3</v>
      </c>
      <c r="Y882" s="62">
        <v>0.95620437960000004</v>
      </c>
      <c r="Z882" s="46">
        <f t="shared" si="133"/>
        <v>2.8686131388000002</v>
      </c>
      <c r="AA882" s="60">
        <v>3.5259999999999998</v>
      </c>
      <c r="AB882" s="44">
        <f>IF(AA882&lt;Benchmarks!C$6,0,IF(AA882&lt;Benchmarks!D$6,1,IF(AA882&lt;Benchmarks!E$6,2,IF(AA882&lt;Benchmarks!F$6,3,IF(AA882&lt;Benchmarks!G$6,4,IF(AA882&lt;Benchmarks!H$6,5,6))))))</f>
        <v>2</v>
      </c>
      <c r="AC882" s="62">
        <v>0.93589743589999996</v>
      </c>
      <c r="AD882" s="46">
        <f t="shared" si="134"/>
        <v>1.8717948717999999</v>
      </c>
      <c r="AE882" s="46">
        <f t="shared" si="135"/>
        <v>12.6199700544</v>
      </c>
      <c r="AF882" s="58">
        <v>30</v>
      </c>
      <c r="AG882" s="48">
        <f t="shared" si="136"/>
        <v>0.42066566847999998</v>
      </c>
      <c r="AH882" s="171"/>
      <c r="AI882" s="58">
        <v>1</v>
      </c>
      <c r="AJ882" s="58">
        <v>150</v>
      </c>
      <c r="AK882" s="58">
        <v>0</v>
      </c>
      <c r="AL882" s="111"/>
      <c r="AM882" s="58">
        <v>1</v>
      </c>
      <c r="AN882" s="58">
        <v>20</v>
      </c>
      <c r="AO882" s="58">
        <v>0</v>
      </c>
      <c r="AP882" s="58">
        <v>191</v>
      </c>
      <c r="AQ882" s="58">
        <v>0</v>
      </c>
      <c r="AR882" s="62">
        <v>0.10471</v>
      </c>
      <c r="AS882" s="58">
        <v>0</v>
      </c>
      <c r="AT882" s="111"/>
      <c r="AU882" s="171"/>
      <c r="AV882" s="58">
        <v>0</v>
      </c>
      <c r="AW882" s="58">
        <v>0</v>
      </c>
      <c r="AX882" s="58">
        <v>0</v>
      </c>
      <c r="AY882" s="171"/>
      <c r="AZ882" s="58">
        <v>1</v>
      </c>
      <c r="BA882" s="58">
        <v>52</v>
      </c>
      <c r="BB882" s="58">
        <v>0</v>
      </c>
      <c r="BC882" s="111"/>
      <c r="BD882" s="58">
        <v>1</v>
      </c>
      <c r="BE882" s="111"/>
      <c r="BF882" s="171"/>
      <c r="BG882" s="58">
        <v>0</v>
      </c>
      <c r="BH882" s="58">
        <v>0</v>
      </c>
      <c r="BI882" s="58">
        <v>0</v>
      </c>
      <c r="BJ882" s="58">
        <v>0</v>
      </c>
      <c r="BK882" s="175"/>
      <c r="BL882" s="61">
        <v>1</v>
      </c>
      <c r="BM882" s="61">
        <v>190</v>
      </c>
      <c r="BN882" s="64">
        <v>0</v>
      </c>
      <c r="BO882" s="112"/>
      <c r="BP882" s="58">
        <v>1</v>
      </c>
      <c r="BQ882" s="175"/>
      <c r="BR882" s="61">
        <v>1</v>
      </c>
      <c r="BS882" s="61">
        <v>217</v>
      </c>
      <c r="BT882" s="64">
        <v>0</v>
      </c>
      <c r="BU882" s="112"/>
      <c r="BV882" s="64">
        <v>1</v>
      </c>
      <c r="BW882" s="63">
        <v>0.12446555820000001</v>
      </c>
      <c r="BX882" s="64">
        <v>0</v>
      </c>
      <c r="BY882" s="64">
        <v>2</v>
      </c>
      <c r="BZ882" s="64">
        <v>1</v>
      </c>
      <c r="CA882" s="64">
        <v>2</v>
      </c>
      <c r="CB882" s="177"/>
      <c r="CC882" s="61">
        <v>1</v>
      </c>
      <c r="CD882" s="61">
        <v>102</v>
      </c>
      <c r="CE882" s="64">
        <v>0</v>
      </c>
      <c r="CF882" s="112"/>
      <c r="CG882" s="58">
        <v>1</v>
      </c>
      <c r="CH882" s="58">
        <v>16</v>
      </c>
      <c r="CI882" s="58">
        <v>0</v>
      </c>
      <c r="CJ882" s="58">
        <v>135</v>
      </c>
      <c r="CK882" s="58">
        <v>0</v>
      </c>
      <c r="CL882" s="63">
        <v>0.11852</v>
      </c>
      <c r="CM882" s="58">
        <v>0</v>
      </c>
      <c r="CN882" s="112"/>
      <c r="CO882" s="171"/>
      <c r="CP882" s="58">
        <v>1</v>
      </c>
      <c r="CQ882" s="58">
        <v>0</v>
      </c>
      <c r="CR882" s="58">
        <v>1</v>
      </c>
      <c r="CS882" s="64">
        <v>3</v>
      </c>
      <c r="CT882" s="64">
        <v>17</v>
      </c>
      <c r="CU882" s="63">
        <v>0.1764705882</v>
      </c>
      <c r="CV882" s="62">
        <v>0.98636363640000002</v>
      </c>
      <c r="CW882" s="62">
        <v>0.1764705882</v>
      </c>
      <c r="CX882" s="46">
        <f t="shared" si="137"/>
        <v>11.0424737976</v>
      </c>
      <c r="CY882" s="60">
        <v>0</v>
      </c>
      <c r="CZ882" s="60">
        <v>0</v>
      </c>
      <c r="DA882" s="46">
        <f t="shared" si="138"/>
        <v>3.5294117639999998</v>
      </c>
      <c r="DB882" s="60">
        <v>0</v>
      </c>
      <c r="DC882" s="60">
        <v>0</v>
      </c>
      <c r="DD882" s="66">
        <v>0</v>
      </c>
      <c r="DE882" s="49">
        <f t="shared" si="139"/>
        <v>0.31506779592648643</v>
      </c>
    </row>
    <row r="883" spans="1:109" x14ac:dyDescent="0.45">
      <c r="A883" s="56" t="s">
        <v>4556</v>
      </c>
      <c r="B883" s="57" t="s">
        <v>4557</v>
      </c>
      <c r="C883" s="56" t="s">
        <v>4558</v>
      </c>
      <c r="D883" s="56" t="s">
        <v>4559</v>
      </c>
      <c r="E883" s="56" t="s">
        <v>4560</v>
      </c>
      <c r="F883" s="56" t="s">
        <v>3322</v>
      </c>
      <c r="G883" s="56" t="s">
        <v>3640</v>
      </c>
      <c r="H883" s="56" t="s">
        <v>142</v>
      </c>
      <c r="I883" s="58">
        <v>0</v>
      </c>
      <c r="J883" s="59">
        <v>81</v>
      </c>
      <c r="K883" s="60">
        <v>1.3640000000000001</v>
      </c>
      <c r="L883" s="47">
        <f>IF(K883&lt;Benchmarks!C$9,0,IF(K883&lt;Benchmarks!D$9,1,IF(K883&lt;Benchmarks!E$9,2,IF(K883&lt;Benchmarks!F$9,3,IF(K883&lt;Benchmarks!G$9,4,IF(K883&lt;Benchmarks!H$9,5,6))))))</f>
        <v>0</v>
      </c>
      <c r="M883" s="62">
        <v>0.58029197079999995</v>
      </c>
      <c r="N883" s="46">
        <f t="shared" si="130"/>
        <v>0</v>
      </c>
      <c r="O883" s="60">
        <v>1.3029999999999999</v>
      </c>
      <c r="P883" s="47">
        <f>IF(O883&lt;Benchmarks!C$8,0,IF(O883&lt;Benchmarks!D$8,1,IF(O883&lt;Benchmarks!E$8,2,IF(O883&lt;Benchmarks!F$8,3,IF(O883&lt;Benchmarks!G$8,4,IF(O883&lt;Benchmarks!H$8,5,6))))))</f>
        <v>5</v>
      </c>
      <c r="Q883" s="62">
        <v>1</v>
      </c>
      <c r="R883" s="46">
        <f t="shared" si="131"/>
        <v>5</v>
      </c>
      <c r="S883" s="60">
        <v>0.41599999999999998</v>
      </c>
      <c r="T883" s="47">
        <f>IF(S883&lt;Benchmarks!C$7,0,IF(S883&lt;Benchmarks!D$7,1,IF(S883&lt;Benchmarks!E$7,2,IF(S883&lt;Benchmarks!F$7,3,IF(S883&lt;Benchmarks!G$7,4,IF(S883&lt;Benchmarks!H$7,5,6))))))</f>
        <v>3</v>
      </c>
      <c r="U883" s="62">
        <v>1</v>
      </c>
      <c r="V883" s="46">
        <f t="shared" si="132"/>
        <v>3</v>
      </c>
      <c r="W883" s="60">
        <v>3.0819999999999999</v>
      </c>
      <c r="X883" s="44">
        <f>IF(W883&lt;Benchmarks!C$5,0,IF(W883&lt;Benchmarks!D$5,1,IF(W883&lt;Benchmarks!E$5,2,IF(W883&lt;Benchmarks!F$5,3,IF(W883&lt;Benchmarks!G$5,4,IF(W883&lt;Benchmarks!H$5,5,6))))))</f>
        <v>0</v>
      </c>
      <c r="Y883" s="62">
        <v>1</v>
      </c>
      <c r="Z883" s="46">
        <f t="shared" si="133"/>
        <v>0</v>
      </c>
      <c r="AA883" s="60">
        <v>2.7829999999999999</v>
      </c>
      <c r="AB883" s="44">
        <f>IF(AA883&lt;Benchmarks!C$6,0,IF(AA883&lt;Benchmarks!D$6,1,IF(AA883&lt;Benchmarks!E$6,2,IF(AA883&lt;Benchmarks!F$6,3,IF(AA883&lt;Benchmarks!G$6,4,IF(AA883&lt;Benchmarks!H$6,5,6))))))</f>
        <v>0</v>
      </c>
      <c r="AC883" s="62">
        <v>1</v>
      </c>
      <c r="AD883" s="46">
        <f t="shared" si="134"/>
        <v>0</v>
      </c>
      <c r="AE883" s="46">
        <f t="shared" si="135"/>
        <v>8</v>
      </c>
      <c r="AF883" s="58">
        <v>30</v>
      </c>
      <c r="AG883" s="48">
        <f t="shared" si="136"/>
        <v>0.26666666666666666</v>
      </c>
      <c r="AH883" s="171"/>
      <c r="AI883" s="58">
        <v>1</v>
      </c>
      <c r="AJ883" s="58">
        <v>222</v>
      </c>
      <c r="AK883" s="58">
        <v>0</v>
      </c>
      <c r="AL883" s="111"/>
      <c r="AM883" s="58">
        <v>1</v>
      </c>
      <c r="AN883" s="171"/>
      <c r="AO883" s="58">
        <v>1</v>
      </c>
      <c r="AP883" s="58">
        <v>203</v>
      </c>
      <c r="AQ883" s="58">
        <v>0</v>
      </c>
      <c r="AR883" s="111"/>
      <c r="AS883" s="58">
        <v>1</v>
      </c>
      <c r="AT883" s="111"/>
      <c r="AU883" s="171"/>
      <c r="AV883" s="58">
        <v>5</v>
      </c>
      <c r="AW883" s="58">
        <v>0</v>
      </c>
      <c r="AX883" s="58">
        <v>5</v>
      </c>
      <c r="AY883" s="171"/>
      <c r="AZ883" s="58">
        <v>1</v>
      </c>
      <c r="BA883" s="58">
        <v>53</v>
      </c>
      <c r="BB883" s="58">
        <v>0</v>
      </c>
      <c r="BC883" s="111"/>
      <c r="BD883" s="58">
        <v>1</v>
      </c>
      <c r="BE883" s="111"/>
      <c r="BF883" s="171"/>
      <c r="BG883" s="58">
        <v>4</v>
      </c>
      <c r="BH883" s="58">
        <v>0</v>
      </c>
      <c r="BI883" s="58">
        <v>4</v>
      </c>
      <c r="BJ883" s="58">
        <v>5</v>
      </c>
      <c r="BK883" s="61">
        <v>0</v>
      </c>
      <c r="BL883" s="61">
        <v>0</v>
      </c>
      <c r="BM883" s="61">
        <v>238</v>
      </c>
      <c r="BN883" s="64">
        <v>0</v>
      </c>
      <c r="BO883" s="63">
        <v>0</v>
      </c>
      <c r="BP883" s="58">
        <v>0</v>
      </c>
      <c r="BQ883" s="61">
        <v>0</v>
      </c>
      <c r="BR883" s="61">
        <v>0</v>
      </c>
      <c r="BS883" s="61">
        <v>214</v>
      </c>
      <c r="BT883" s="64">
        <v>0</v>
      </c>
      <c r="BU883" s="63">
        <v>0</v>
      </c>
      <c r="BV883" s="64">
        <v>0</v>
      </c>
      <c r="BW883" s="112"/>
      <c r="BX883" s="172"/>
      <c r="BY883" s="64">
        <v>6</v>
      </c>
      <c r="BZ883" s="64">
        <v>0</v>
      </c>
      <c r="CA883" s="64">
        <v>6</v>
      </c>
      <c r="CB883" s="65">
        <v>18</v>
      </c>
      <c r="CC883" s="61">
        <v>0</v>
      </c>
      <c r="CD883" s="61">
        <v>231</v>
      </c>
      <c r="CE883" s="64">
        <v>0</v>
      </c>
      <c r="CF883" s="63">
        <v>7.7920000000000003E-2</v>
      </c>
      <c r="CG883" s="58">
        <v>0</v>
      </c>
      <c r="CH883" s="58">
        <v>13</v>
      </c>
      <c r="CI883" s="58">
        <v>0</v>
      </c>
      <c r="CJ883" s="58">
        <v>207</v>
      </c>
      <c r="CK883" s="58">
        <v>0</v>
      </c>
      <c r="CL883" s="63">
        <v>6.2799999999999995E-2</v>
      </c>
      <c r="CM883" s="58">
        <v>0</v>
      </c>
      <c r="CN883" s="63">
        <v>0.4390243902</v>
      </c>
      <c r="CO883" s="58">
        <v>0</v>
      </c>
      <c r="CP883" s="58">
        <v>4</v>
      </c>
      <c r="CQ883" s="58">
        <v>4</v>
      </c>
      <c r="CR883" s="58">
        <v>4</v>
      </c>
      <c r="CS883" s="64">
        <v>15</v>
      </c>
      <c r="CT883" s="64">
        <v>17</v>
      </c>
      <c r="CU883" s="63">
        <v>0.88235294119999996</v>
      </c>
      <c r="CV883" s="62">
        <v>0.97674418600000001</v>
      </c>
      <c r="CW883" s="62">
        <v>0.88235294119999996</v>
      </c>
      <c r="CX883" s="46">
        <f t="shared" si="137"/>
        <v>7</v>
      </c>
      <c r="CY883" s="60">
        <v>0</v>
      </c>
      <c r="CZ883" s="60">
        <v>0</v>
      </c>
      <c r="DA883" s="46">
        <f t="shared" si="138"/>
        <v>17.647058823999998</v>
      </c>
      <c r="DB883" s="60">
        <v>0</v>
      </c>
      <c r="DC883" s="60">
        <v>0</v>
      </c>
      <c r="DD883" s="66">
        <v>0</v>
      </c>
      <c r="DE883" s="49">
        <f t="shared" si="139"/>
        <v>0.53290937997837839</v>
      </c>
    </row>
    <row r="884" spans="1:109" x14ac:dyDescent="0.45">
      <c r="A884" s="56" t="s">
        <v>4561</v>
      </c>
      <c r="B884" s="57" t="s">
        <v>4562</v>
      </c>
      <c r="C884" s="56" t="s">
        <v>4563</v>
      </c>
      <c r="D884" s="56" t="s">
        <v>4564</v>
      </c>
      <c r="E884" s="56" t="s">
        <v>4565</v>
      </c>
      <c r="F884" s="56" t="s">
        <v>3322</v>
      </c>
      <c r="G884" s="56" t="s">
        <v>3640</v>
      </c>
      <c r="H884" s="56" t="s">
        <v>142</v>
      </c>
      <c r="I884" s="58">
        <v>0</v>
      </c>
      <c r="J884" s="59">
        <v>59</v>
      </c>
      <c r="K884" s="60">
        <v>2.5779999999999998</v>
      </c>
      <c r="L884" s="47">
        <f>IF(K884&lt;Benchmarks!C$9,0,IF(K884&lt;Benchmarks!D$9,1,IF(K884&lt;Benchmarks!E$9,2,IF(K884&lt;Benchmarks!F$9,3,IF(K884&lt;Benchmarks!G$9,4,IF(K884&lt;Benchmarks!H$9,5,6))))))</f>
        <v>4</v>
      </c>
      <c r="M884" s="62">
        <v>0.66423357660000004</v>
      </c>
      <c r="N884" s="46">
        <f t="shared" si="130"/>
        <v>2.6569343064000002</v>
      </c>
      <c r="O884" s="60">
        <v>1.369</v>
      </c>
      <c r="P884" s="47">
        <f>IF(O884&lt;Benchmarks!C$8,0,IF(O884&lt;Benchmarks!D$8,1,IF(O884&lt;Benchmarks!E$8,2,IF(O884&lt;Benchmarks!F$8,3,IF(O884&lt;Benchmarks!G$8,4,IF(O884&lt;Benchmarks!H$8,5,6))))))</f>
        <v>5</v>
      </c>
      <c r="Q884" s="62">
        <v>1</v>
      </c>
      <c r="R884" s="46">
        <f t="shared" si="131"/>
        <v>5</v>
      </c>
      <c r="S884" s="60">
        <v>0.47399999999999998</v>
      </c>
      <c r="T884" s="47">
        <f>IF(S884&lt;Benchmarks!C$7,0,IF(S884&lt;Benchmarks!D$7,1,IF(S884&lt;Benchmarks!E$7,2,IF(S884&lt;Benchmarks!F$7,3,IF(S884&lt;Benchmarks!G$7,4,IF(S884&lt;Benchmarks!H$7,5,6))))))</f>
        <v>4</v>
      </c>
      <c r="U884" s="62">
        <v>1</v>
      </c>
      <c r="V884" s="46">
        <f t="shared" si="132"/>
        <v>4</v>
      </c>
      <c r="W884" s="60">
        <v>4.4210000000000003</v>
      </c>
      <c r="X884" s="44">
        <f>IF(W884&lt;Benchmarks!C$5,0,IF(W884&lt;Benchmarks!D$5,1,IF(W884&lt;Benchmarks!E$5,2,IF(W884&lt;Benchmarks!F$5,3,IF(W884&lt;Benchmarks!G$5,4,IF(W884&lt;Benchmarks!H$5,5,6))))))</f>
        <v>5</v>
      </c>
      <c r="Y884" s="62">
        <v>0.85766423359999999</v>
      </c>
      <c r="Z884" s="46">
        <f t="shared" si="133"/>
        <v>4.2883211679999995</v>
      </c>
      <c r="AA884" s="60">
        <v>3.9380000000000002</v>
      </c>
      <c r="AB884" s="44">
        <f>IF(AA884&lt;Benchmarks!C$6,0,IF(AA884&lt;Benchmarks!D$6,1,IF(AA884&lt;Benchmarks!E$6,2,IF(AA884&lt;Benchmarks!F$6,3,IF(AA884&lt;Benchmarks!G$6,4,IF(AA884&lt;Benchmarks!H$6,5,6))))))</f>
        <v>5</v>
      </c>
      <c r="AC884" s="62">
        <v>0.6923076923</v>
      </c>
      <c r="AD884" s="46">
        <f t="shared" si="134"/>
        <v>3.4615384615</v>
      </c>
      <c r="AE884" s="46">
        <f t="shared" si="135"/>
        <v>19.406793935900001</v>
      </c>
      <c r="AF884" s="58">
        <v>30</v>
      </c>
      <c r="AG884" s="48">
        <f t="shared" si="136"/>
        <v>0.64689313119666669</v>
      </c>
      <c r="AH884" s="171"/>
      <c r="AI884" s="58">
        <v>1</v>
      </c>
      <c r="AJ884" s="58">
        <v>117</v>
      </c>
      <c r="AK884" s="58">
        <v>0</v>
      </c>
      <c r="AL884" s="111"/>
      <c r="AM884" s="58">
        <v>1</v>
      </c>
      <c r="AN884" s="171"/>
      <c r="AO884" s="58">
        <v>1</v>
      </c>
      <c r="AP884" s="58">
        <v>149</v>
      </c>
      <c r="AQ884" s="58">
        <v>0</v>
      </c>
      <c r="AR884" s="111"/>
      <c r="AS884" s="58">
        <v>1</v>
      </c>
      <c r="AT884" s="111"/>
      <c r="AU884" s="171"/>
      <c r="AV884" s="58">
        <v>5</v>
      </c>
      <c r="AW884" s="58">
        <v>0</v>
      </c>
      <c r="AX884" s="58">
        <v>5</v>
      </c>
      <c r="AY884" s="171"/>
      <c r="AZ884" s="58">
        <v>1</v>
      </c>
      <c r="BA884" s="171"/>
      <c r="BB884" s="58">
        <v>4</v>
      </c>
      <c r="BC884" s="111"/>
      <c r="BD884" s="58">
        <v>1</v>
      </c>
      <c r="BE884" s="111"/>
      <c r="BF884" s="171"/>
      <c r="BG884" s="171"/>
      <c r="BH884" s="171"/>
      <c r="BI884" s="171"/>
      <c r="BJ884" s="58">
        <v>5</v>
      </c>
      <c r="BK884" s="175"/>
      <c r="BL884" s="61">
        <v>1</v>
      </c>
      <c r="BM884" s="61">
        <v>187</v>
      </c>
      <c r="BN884" s="64">
        <v>0</v>
      </c>
      <c r="BO884" s="112"/>
      <c r="BP884" s="58">
        <v>1</v>
      </c>
      <c r="BQ884" s="175"/>
      <c r="BR884" s="61">
        <v>1</v>
      </c>
      <c r="BS884" s="61">
        <v>179</v>
      </c>
      <c r="BT884" s="64">
        <v>0</v>
      </c>
      <c r="BU884" s="112"/>
      <c r="BV884" s="64">
        <v>1</v>
      </c>
      <c r="BW884" s="63">
        <v>0.373223635</v>
      </c>
      <c r="BX884" s="64">
        <v>0</v>
      </c>
      <c r="BY884" s="64">
        <v>2</v>
      </c>
      <c r="BZ884" s="64">
        <v>3</v>
      </c>
      <c r="CA884" s="64">
        <v>3</v>
      </c>
      <c r="CB884" s="65">
        <v>0</v>
      </c>
      <c r="CC884" s="61">
        <v>0</v>
      </c>
      <c r="CD884" s="61">
        <v>48</v>
      </c>
      <c r="CE884" s="64">
        <v>0</v>
      </c>
      <c r="CF884" s="63">
        <v>0</v>
      </c>
      <c r="CG884" s="58">
        <v>0</v>
      </c>
      <c r="CH884" s="171"/>
      <c r="CI884" s="58">
        <v>1</v>
      </c>
      <c r="CJ884" s="58">
        <v>69</v>
      </c>
      <c r="CK884" s="58">
        <v>0</v>
      </c>
      <c r="CL884" s="112"/>
      <c r="CM884" s="58">
        <v>1</v>
      </c>
      <c r="CN884" s="112"/>
      <c r="CO884" s="171"/>
      <c r="CP884" s="58">
        <v>5</v>
      </c>
      <c r="CQ884" s="58">
        <v>0</v>
      </c>
      <c r="CR884" s="58">
        <v>5</v>
      </c>
      <c r="CS884" s="64">
        <v>13</v>
      </c>
      <c r="CT884" s="64">
        <v>17</v>
      </c>
      <c r="CU884" s="63">
        <v>0.76470588240000004</v>
      </c>
      <c r="CV884" s="62">
        <v>0.97282608699999995</v>
      </c>
      <c r="CW884" s="62">
        <v>0.76470588240000004</v>
      </c>
      <c r="CX884" s="46">
        <f t="shared" si="137"/>
        <v>16.980944693912502</v>
      </c>
      <c r="CY884" s="60">
        <v>0</v>
      </c>
      <c r="CZ884" s="60">
        <v>0</v>
      </c>
      <c r="DA884" s="46">
        <f t="shared" si="138"/>
        <v>15.294117648</v>
      </c>
      <c r="DB884" s="60">
        <v>0</v>
      </c>
      <c r="DC884" s="60">
        <v>0</v>
      </c>
      <c r="DD884" s="66">
        <v>0</v>
      </c>
      <c r="DE884" s="49">
        <f t="shared" si="139"/>
        <v>0.69783918577108117</v>
      </c>
    </row>
    <row r="885" spans="1:109" x14ac:dyDescent="0.45">
      <c r="A885" s="56" t="s">
        <v>4566</v>
      </c>
      <c r="B885" s="57" t="s">
        <v>4567</v>
      </c>
      <c r="C885" s="56" t="s">
        <v>4568</v>
      </c>
      <c r="D885" s="56" t="s">
        <v>4569</v>
      </c>
      <c r="E885" s="56" t="s">
        <v>4570</v>
      </c>
      <c r="F885" s="56" t="s">
        <v>3322</v>
      </c>
      <c r="G885" s="56" t="s">
        <v>3640</v>
      </c>
      <c r="H885" s="56" t="s">
        <v>142</v>
      </c>
      <c r="I885" s="58">
        <v>0</v>
      </c>
      <c r="J885" s="59">
        <v>126</v>
      </c>
      <c r="K885" s="60">
        <v>3.11</v>
      </c>
      <c r="L885" s="47">
        <f>IF(K885&lt;Benchmarks!C$9,0,IF(K885&lt;Benchmarks!D$9,1,IF(K885&lt;Benchmarks!E$9,2,IF(K885&lt;Benchmarks!F$9,3,IF(K885&lt;Benchmarks!G$9,4,IF(K885&lt;Benchmarks!H$9,5,6))))))</f>
        <v>6</v>
      </c>
      <c r="M885" s="62">
        <v>0.9343065693</v>
      </c>
      <c r="N885" s="46">
        <f t="shared" si="130"/>
        <v>5.6058394158000002</v>
      </c>
      <c r="O885" s="60">
        <v>1.1919999999999999</v>
      </c>
      <c r="P885" s="47">
        <f>IF(O885&lt;Benchmarks!C$8,0,IF(O885&lt;Benchmarks!D$8,1,IF(O885&lt;Benchmarks!E$8,2,IF(O885&lt;Benchmarks!F$8,3,IF(O885&lt;Benchmarks!G$8,4,IF(O885&lt;Benchmarks!H$8,5,6))))))</f>
        <v>4</v>
      </c>
      <c r="Q885" s="62">
        <v>1</v>
      </c>
      <c r="R885" s="46">
        <f t="shared" si="131"/>
        <v>4</v>
      </c>
      <c r="S885" s="60">
        <v>0.377</v>
      </c>
      <c r="T885" s="47">
        <f>IF(S885&lt;Benchmarks!C$7,0,IF(S885&lt;Benchmarks!D$7,1,IF(S885&lt;Benchmarks!E$7,2,IF(S885&lt;Benchmarks!F$7,3,IF(S885&lt;Benchmarks!G$7,4,IF(S885&lt;Benchmarks!H$7,5,6))))))</f>
        <v>2</v>
      </c>
      <c r="U885" s="62">
        <v>1</v>
      </c>
      <c r="V885" s="46">
        <f t="shared" si="132"/>
        <v>2</v>
      </c>
      <c r="W885" s="60">
        <v>4.6790000000000003</v>
      </c>
      <c r="X885" s="44">
        <f>IF(W885&lt;Benchmarks!C$5,0,IF(W885&lt;Benchmarks!D$5,1,IF(W885&lt;Benchmarks!E$5,2,IF(W885&lt;Benchmarks!F$5,3,IF(W885&lt;Benchmarks!G$5,4,IF(W885&lt;Benchmarks!H$5,5,6))))))</f>
        <v>5</v>
      </c>
      <c r="Y885" s="62">
        <v>0.94525547450000003</v>
      </c>
      <c r="Z885" s="46">
        <f t="shared" si="133"/>
        <v>4.7262773725000002</v>
      </c>
      <c r="AA885" s="60">
        <v>4.1269999999999998</v>
      </c>
      <c r="AB885" s="44">
        <f>IF(AA885&lt;Benchmarks!C$6,0,IF(AA885&lt;Benchmarks!D$6,1,IF(AA885&lt;Benchmarks!E$6,2,IF(AA885&lt;Benchmarks!F$6,3,IF(AA885&lt;Benchmarks!G$6,4,IF(AA885&lt;Benchmarks!H$6,5,6))))))</f>
        <v>5</v>
      </c>
      <c r="AC885" s="62">
        <v>0.8076923077</v>
      </c>
      <c r="AD885" s="46">
        <f t="shared" si="134"/>
        <v>4.0384615385</v>
      </c>
      <c r="AE885" s="46">
        <f t="shared" si="135"/>
        <v>20.3705783268</v>
      </c>
      <c r="AF885" s="58">
        <v>30</v>
      </c>
      <c r="AG885" s="48">
        <f t="shared" si="136"/>
        <v>0.67901927756000002</v>
      </c>
      <c r="AH885" s="58">
        <v>24</v>
      </c>
      <c r="AI885" s="58">
        <v>0</v>
      </c>
      <c r="AJ885" s="58">
        <v>223</v>
      </c>
      <c r="AK885" s="58">
        <v>0</v>
      </c>
      <c r="AL885" s="62">
        <v>0.10761999999999999</v>
      </c>
      <c r="AM885" s="58">
        <v>0</v>
      </c>
      <c r="AN885" s="58">
        <v>15</v>
      </c>
      <c r="AO885" s="58">
        <v>0</v>
      </c>
      <c r="AP885" s="58">
        <v>243</v>
      </c>
      <c r="AQ885" s="58">
        <v>0</v>
      </c>
      <c r="AR885" s="62">
        <v>6.173E-2</v>
      </c>
      <c r="AS885" s="58">
        <v>0</v>
      </c>
      <c r="AT885" s="62">
        <v>0.47871896520000001</v>
      </c>
      <c r="AU885" s="58">
        <v>0</v>
      </c>
      <c r="AV885" s="58">
        <v>1</v>
      </c>
      <c r="AW885" s="58">
        <v>4</v>
      </c>
      <c r="AX885" s="58">
        <v>4</v>
      </c>
      <c r="AY885" s="171"/>
      <c r="AZ885" s="58">
        <v>1</v>
      </c>
      <c r="BA885" s="58">
        <v>59</v>
      </c>
      <c r="BB885" s="58">
        <v>0</v>
      </c>
      <c r="BC885" s="111"/>
      <c r="BD885" s="58">
        <v>1</v>
      </c>
      <c r="BE885" s="111"/>
      <c r="BF885" s="58">
        <v>2</v>
      </c>
      <c r="BG885" s="58">
        <v>4</v>
      </c>
      <c r="BH885" s="58">
        <v>5</v>
      </c>
      <c r="BI885" s="58">
        <v>5</v>
      </c>
      <c r="BJ885" s="58">
        <v>5</v>
      </c>
      <c r="BK885" s="175"/>
      <c r="BL885" s="61">
        <v>1</v>
      </c>
      <c r="BM885" s="61">
        <v>283</v>
      </c>
      <c r="BN885" s="64">
        <v>0</v>
      </c>
      <c r="BO885" s="112"/>
      <c r="BP885" s="58">
        <v>1</v>
      </c>
      <c r="BQ885" s="61">
        <v>0</v>
      </c>
      <c r="BR885" s="61">
        <v>0</v>
      </c>
      <c r="BS885" s="61">
        <v>279</v>
      </c>
      <c r="BT885" s="64">
        <v>0</v>
      </c>
      <c r="BU885" s="63">
        <v>0</v>
      </c>
      <c r="BV885" s="64">
        <v>0</v>
      </c>
      <c r="BW885" s="112"/>
      <c r="BX885" s="64">
        <v>2</v>
      </c>
      <c r="BY885" s="64">
        <v>6</v>
      </c>
      <c r="BZ885" s="64">
        <v>6</v>
      </c>
      <c r="CA885" s="64">
        <v>6</v>
      </c>
      <c r="CB885" s="65">
        <v>23</v>
      </c>
      <c r="CC885" s="61">
        <v>0</v>
      </c>
      <c r="CD885" s="61">
        <v>274</v>
      </c>
      <c r="CE885" s="64">
        <v>0</v>
      </c>
      <c r="CF885" s="63">
        <v>8.3940000000000001E-2</v>
      </c>
      <c r="CG885" s="58">
        <v>0</v>
      </c>
      <c r="CH885" s="58">
        <v>21</v>
      </c>
      <c r="CI885" s="58">
        <v>0</v>
      </c>
      <c r="CJ885" s="58">
        <v>270</v>
      </c>
      <c r="CK885" s="58">
        <v>0</v>
      </c>
      <c r="CL885" s="63">
        <v>7.7780000000000002E-2</v>
      </c>
      <c r="CM885" s="58">
        <v>0</v>
      </c>
      <c r="CN885" s="63">
        <v>0.1522491349</v>
      </c>
      <c r="CO885" s="58">
        <v>0</v>
      </c>
      <c r="CP885" s="58">
        <v>3</v>
      </c>
      <c r="CQ885" s="58">
        <v>1</v>
      </c>
      <c r="CR885" s="58">
        <v>3</v>
      </c>
      <c r="CS885" s="64">
        <v>14</v>
      </c>
      <c r="CT885" s="64">
        <v>17</v>
      </c>
      <c r="CU885" s="63">
        <v>0.82352941180000006</v>
      </c>
      <c r="CV885" s="62">
        <v>0.88486842109999997</v>
      </c>
      <c r="CW885" s="62">
        <v>0</v>
      </c>
      <c r="CX885" s="46">
        <f t="shared" si="137"/>
        <v>17.82425603595</v>
      </c>
      <c r="CY885" s="60">
        <v>0</v>
      </c>
      <c r="CZ885" s="60">
        <v>0</v>
      </c>
      <c r="DA885" s="46">
        <f t="shared" si="138"/>
        <v>0</v>
      </c>
      <c r="DB885" s="60">
        <v>0</v>
      </c>
      <c r="DC885" s="60">
        <v>0</v>
      </c>
      <c r="DD885" s="66">
        <v>0</v>
      </c>
      <c r="DE885" s="49">
        <f t="shared" si="139"/>
        <v>0.3853893196962162</v>
      </c>
    </row>
    <row r="886" spans="1:109" x14ac:dyDescent="0.45">
      <c r="A886" s="56" t="s">
        <v>4571</v>
      </c>
      <c r="B886" s="57" t="s">
        <v>4572</v>
      </c>
      <c r="C886" s="56" t="s">
        <v>4573</v>
      </c>
      <c r="D886" s="56" t="s">
        <v>4574</v>
      </c>
      <c r="E886" s="56" t="s">
        <v>4575</v>
      </c>
      <c r="F886" s="56" t="s">
        <v>3322</v>
      </c>
      <c r="G886" s="56" t="s">
        <v>3640</v>
      </c>
      <c r="H886" s="56" t="s">
        <v>142</v>
      </c>
      <c r="I886" s="58">
        <v>0</v>
      </c>
      <c r="J886" s="59">
        <v>54</v>
      </c>
      <c r="K886" s="60">
        <v>1.417</v>
      </c>
      <c r="L886" s="47">
        <f>IF(K886&lt;Benchmarks!C$9,0,IF(K886&lt;Benchmarks!D$9,1,IF(K886&lt;Benchmarks!E$9,2,IF(K886&lt;Benchmarks!F$9,3,IF(K886&lt;Benchmarks!G$9,4,IF(K886&lt;Benchmarks!H$9,5,6))))))</f>
        <v>0</v>
      </c>
      <c r="M886" s="62">
        <v>1.09489051E-2</v>
      </c>
      <c r="N886" s="46">
        <f t="shared" si="130"/>
        <v>0</v>
      </c>
      <c r="O886" s="60">
        <v>3.3380000000000001</v>
      </c>
      <c r="P886" s="47">
        <f>IF(O886&lt;Benchmarks!C$8,0,IF(O886&lt;Benchmarks!D$8,1,IF(O886&lt;Benchmarks!E$8,2,IF(O886&lt;Benchmarks!F$8,3,IF(O886&lt;Benchmarks!G$8,4,IF(O886&lt;Benchmarks!H$8,5,6))))))</f>
        <v>6</v>
      </c>
      <c r="Q886" s="62">
        <v>1</v>
      </c>
      <c r="R886" s="46">
        <f t="shared" si="131"/>
        <v>6</v>
      </c>
      <c r="S886" s="60">
        <v>0.41499999999999998</v>
      </c>
      <c r="T886" s="47">
        <f>IF(S886&lt;Benchmarks!C$7,0,IF(S886&lt;Benchmarks!D$7,1,IF(S886&lt;Benchmarks!E$7,2,IF(S886&lt;Benchmarks!F$7,3,IF(S886&lt;Benchmarks!G$7,4,IF(S886&lt;Benchmarks!H$7,5,6))))))</f>
        <v>3</v>
      </c>
      <c r="U886" s="62">
        <v>1</v>
      </c>
      <c r="V886" s="46">
        <f t="shared" si="132"/>
        <v>3</v>
      </c>
      <c r="W886" s="60">
        <v>5.17</v>
      </c>
      <c r="X886" s="44">
        <f>IF(W886&lt;Benchmarks!C$5,0,IF(W886&lt;Benchmarks!D$5,1,IF(W886&lt;Benchmarks!E$5,2,IF(W886&lt;Benchmarks!F$5,3,IF(W886&lt;Benchmarks!G$5,4,IF(W886&lt;Benchmarks!H$5,5,6))))))</f>
        <v>6</v>
      </c>
      <c r="Y886" s="62">
        <v>0</v>
      </c>
      <c r="Z886" s="46">
        <f t="shared" si="133"/>
        <v>0</v>
      </c>
      <c r="AA886" s="60">
        <v>4.5019999999999998</v>
      </c>
      <c r="AB886" s="44">
        <f>IF(AA886&lt;Benchmarks!C$6,0,IF(AA886&lt;Benchmarks!D$6,1,IF(AA886&lt;Benchmarks!E$6,2,IF(AA886&lt;Benchmarks!F$6,3,IF(AA886&lt;Benchmarks!G$6,4,IF(AA886&lt;Benchmarks!H$6,5,6))))))</f>
        <v>6</v>
      </c>
      <c r="AC886" s="62">
        <v>0</v>
      </c>
      <c r="AD886" s="46">
        <f t="shared" si="134"/>
        <v>0</v>
      </c>
      <c r="AE886" s="46">
        <f t="shared" si="135"/>
        <v>9</v>
      </c>
      <c r="AF886" s="58">
        <v>30</v>
      </c>
      <c r="AG886" s="48">
        <f t="shared" si="136"/>
        <v>0.3</v>
      </c>
      <c r="AH886" s="171"/>
      <c r="AI886" s="58">
        <v>1</v>
      </c>
      <c r="AJ886" s="58">
        <v>84</v>
      </c>
      <c r="AK886" s="58">
        <v>0</v>
      </c>
      <c r="AL886" s="111"/>
      <c r="AM886" s="58">
        <v>1</v>
      </c>
      <c r="AN886" s="171"/>
      <c r="AO886" s="58">
        <v>1</v>
      </c>
      <c r="AP886" s="58">
        <v>93</v>
      </c>
      <c r="AQ886" s="58">
        <v>0</v>
      </c>
      <c r="AR886" s="111"/>
      <c r="AS886" s="58">
        <v>1</v>
      </c>
      <c r="AT886" s="62">
        <v>0.19087136930000001</v>
      </c>
      <c r="AU886" s="58">
        <v>0</v>
      </c>
      <c r="AV886" s="58">
        <v>5</v>
      </c>
      <c r="AW886" s="58">
        <v>1</v>
      </c>
      <c r="AX886" s="58">
        <v>5</v>
      </c>
      <c r="AY886" s="171"/>
      <c r="AZ886" s="58">
        <v>1</v>
      </c>
      <c r="BA886" s="171"/>
      <c r="BB886" s="58">
        <v>4</v>
      </c>
      <c r="BC886" s="111"/>
      <c r="BD886" s="58">
        <v>1</v>
      </c>
      <c r="BE886" s="111"/>
      <c r="BF886" s="171"/>
      <c r="BG886" s="171"/>
      <c r="BH886" s="171"/>
      <c r="BI886" s="171"/>
      <c r="BJ886" s="58">
        <v>5</v>
      </c>
      <c r="BK886" s="175"/>
      <c r="BL886" s="61">
        <v>1</v>
      </c>
      <c r="BM886" s="61">
        <v>96</v>
      </c>
      <c r="BN886" s="64">
        <v>0</v>
      </c>
      <c r="BO886" s="112"/>
      <c r="BP886" s="58">
        <v>1</v>
      </c>
      <c r="BQ886" s="175"/>
      <c r="BR886" s="61">
        <v>1</v>
      </c>
      <c r="BS886" s="61">
        <v>104</v>
      </c>
      <c r="BT886" s="64">
        <v>0</v>
      </c>
      <c r="BU886" s="112"/>
      <c r="BV886" s="64">
        <v>1</v>
      </c>
      <c r="BW886" s="63">
        <v>0.53816610659999997</v>
      </c>
      <c r="BX886" s="64">
        <v>0</v>
      </c>
      <c r="BY886" s="64">
        <v>4</v>
      </c>
      <c r="BZ886" s="64">
        <v>5</v>
      </c>
      <c r="CA886" s="64">
        <v>5</v>
      </c>
      <c r="CB886" s="177"/>
      <c r="CC886" s="61">
        <v>1</v>
      </c>
      <c r="CD886" s="61">
        <v>96</v>
      </c>
      <c r="CE886" s="64">
        <v>0</v>
      </c>
      <c r="CF886" s="112"/>
      <c r="CG886" s="58">
        <v>1</v>
      </c>
      <c r="CH886" s="171"/>
      <c r="CI886" s="58">
        <v>1</v>
      </c>
      <c r="CJ886" s="58">
        <v>104</v>
      </c>
      <c r="CK886" s="58">
        <v>0</v>
      </c>
      <c r="CL886" s="112"/>
      <c r="CM886" s="58">
        <v>1</v>
      </c>
      <c r="CN886" s="63">
        <v>1.0827154391</v>
      </c>
      <c r="CO886" s="58">
        <v>0</v>
      </c>
      <c r="CP886" s="58">
        <v>5</v>
      </c>
      <c r="CQ886" s="58">
        <v>5</v>
      </c>
      <c r="CR886" s="58">
        <v>5</v>
      </c>
      <c r="CS886" s="64">
        <v>15</v>
      </c>
      <c r="CT886" s="64">
        <v>17</v>
      </c>
      <c r="CU886" s="63">
        <v>0.88235294119999996</v>
      </c>
      <c r="CV886" s="62">
        <v>0.9519230769</v>
      </c>
      <c r="CW886" s="62">
        <v>0.88235294119999996</v>
      </c>
      <c r="CX886" s="46">
        <f t="shared" si="137"/>
        <v>7.875</v>
      </c>
      <c r="CY886" s="60">
        <v>0</v>
      </c>
      <c r="CZ886" s="60">
        <v>0</v>
      </c>
      <c r="DA886" s="46">
        <f t="shared" si="138"/>
        <v>17.647058823999998</v>
      </c>
      <c r="DB886" s="60">
        <v>0</v>
      </c>
      <c r="DC886" s="60">
        <v>0</v>
      </c>
      <c r="DD886" s="66">
        <v>0</v>
      </c>
      <c r="DE886" s="49">
        <f t="shared" si="139"/>
        <v>0.55182829889729723</v>
      </c>
    </row>
    <row r="887" spans="1:109" x14ac:dyDescent="0.45">
      <c r="A887" s="56" t="s">
        <v>4576</v>
      </c>
      <c r="B887" s="57" t="s">
        <v>4577</v>
      </c>
      <c r="C887" s="56" t="s">
        <v>4578</v>
      </c>
      <c r="D887" s="56" t="s">
        <v>4579</v>
      </c>
      <c r="E887" s="56" t="s">
        <v>4580</v>
      </c>
      <c r="F887" s="56" t="s">
        <v>3322</v>
      </c>
      <c r="G887" s="56" t="s">
        <v>3640</v>
      </c>
      <c r="H887" s="56" t="s">
        <v>142</v>
      </c>
      <c r="I887" s="58">
        <v>0</v>
      </c>
      <c r="J887" s="59">
        <v>90</v>
      </c>
      <c r="K887" s="60">
        <v>3.0059999999999998</v>
      </c>
      <c r="L887" s="47">
        <f>IF(K887&lt;Benchmarks!C$9,0,IF(K887&lt;Benchmarks!D$9,1,IF(K887&lt;Benchmarks!E$9,2,IF(K887&lt;Benchmarks!F$9,3,IF(K887&lt;Benchmarks!G$9,4,IF(K887&lt;Benchmarks!H$9,5,6))))))</f>
        <v>5</v>
      </c>
      <c r="M887" s="62">
        <v>0.71897810220000002</v>
      </c>
      <c r="N887" s="46">
        <f t="shared" si="130"/>
        <v>3.594890511</v>
      </c>
      <c r="O887" s="60">
        <v>1.224</v>
      </c>
      <c r="P887" s="47">
        <f>IF(O887&lt;Benchmarks!C$8,0,IF(O887&lt;Benchmarks!D$8,1,IF(O887&lt;Benchmarks!E$8,2,IF(O887&lt;Benchmarks!F$8,3,IF(O887&lt;Benchmarks!G$8,4,IF(O887&lt;Benchmarks!H$8,5,6))))))</f>
        <v>4</v>
      </c>
      <c r="Q887" s="62">
        <v>1</v>
      </c>
      <c r="R887" s="46">
        <f t="shared" si="131"/>
        <v>4</v>
      </c>
      <c r="S887" s="60">
        <v>0.42099999999999999</v>
      </c>
      <c r="T887" s="47">
        <f>IF(S887&lt;Benchmarks!C$7,0,IF(S887&lt;Benchmarks!D$7,1,IF(S887&lt;Benchmarks!E$7,2,IF(S887&lt;Benchmarks!F$7,3,IF(S887&lt;Benchmarks!G$7,4,IF(S887&lt;Benchmarks!H$7,5,6))))))</f>
        <v>3</v>
      </c>
      <c r="U887" s="62">
        <v>1</v>
      </c>
      <c r="V887" s="46">
        <f t="shared" si="132"/>
        <v>3</v>
      </c>
      <c r="W887" s="60">
        <v>4.6500000000000004</v>
      </c>
      <c r="X887" s="44">
        <f>IF(W887&lt;Benchmarks!C$5,0,IF(W887&lt;Benchmarks!D$5,1,IF(W887&lt;Benchmarks!E$5,2,IF(W887&lt;Benchmarks!F$5,3,IF(W887&lt;Benchmarks!G$5,4,IF(W887&lt;Benchmarks!H$5,5,6))))))</f>
        <v>5</v>
      </c>
      <c r="Y887" s="62">
        <v>0.68978102190000001</v>
      </c>
      <c r="Z887" s="46">
        <f t="shared" si="133"/>
        <v>3.4489051095000001</v>
      </c>
      <c r="AA887" s="60">
        <v>4.1950000000000003</v>
      </c>
      <c r="AB887" s="44">
        <f>IF(AA887&lt;Benchmarks!C$6,0,IF(AA887&lt;Benchmarks!D$6,1,IF(AA887&lt;Benchmarks!E$6,2,IF(AA887&lt;Benchmarks!F$6,3,IF(AA887&lt;Benchmarks!G$6,4,IF(AA887&lt;Benchmarks!H$6,5,6))))))</f>
        <v>5</v>
      </c>
      <c r="AC887" s="62">
        <v>0.4615384615</v>
      </c>
      <c r="AD887" s="46">
        <f t="shared" si="134"/>
        <v>2.3076923075</v>
      </c>
      <c r="AE887" s="46">
        <f t="shared" si="135"/>
        <v>16.351487928000001</v>
      </c>
      <c r="AF887" s="58">
        <v>30</v>
      </c>
      <c r="AG887" s="48">
        <f t="shared" si="136"/>
        <v>0.54504959760000005</v>
      </c>
      <c r="AH887" s="171"/>
      <c r="AI887" s="58">
        <v>1</v>
      </c>
      <c r="AJ887" s="58">
        <v>211</v>
      </c>
      <c r="AK887" s="58">
        <v>0</v>
      </c>
      <c r="AL887" s="111"/>
      <c r="AM887" s="58">
        <v>1</v>
      </c>
      <c r="AN887" s="171"/>
      <c r="AO887" s="58">
        <v>1</v>
      </c>
      <c r="AP887" s="58">
        <v>251</v>
      </c>
      <c r="AQ887" s="58">
        <v>0</v>
      </c>
      <c r="AR887" s="111"/>
      <c r="AS887" s="58">
        <v>1</v>
      </c>
      <c r="AT887" s="111"/>
      <c r="AU887" s="171"/>
      <c r="AV887" s="58">
        <v>3</v>
      </c>
      <c r="AW887" s="58">
        <v>0</v>
      </c>
      <c r="AX887" s="58">
        <v>3</v>
      </c>
      <c r="AY887" s="171"/>
      <c r="AZ887" s="58">
        <v>1</v>
      </c>
      <c r="BA887" s="58">
        <v>58</v>
      </c>
      <c r="BB887" s="58">
        <v>0</v>
      </c>
      <c r="BC887" s="111"/>
      <c r="BD887" s="58">
        <v>1</v>
      </c>
      <c r="BE887" s="111"/>
      <c r="BF887" s="171"/>
      <c r="BG887" s="58">
        <v>5</v>
      </c>
      <c r="BH887" s="58">
        <v>0</v>
      </c>
      <c r="BI887" s="58">
        <v>5</v>
      </c>
      <c r="BJ887" s="58">
        <v>5</v>
      </c>
      <c r="BK887" s="61">
        <v>0</v>
      </c>
      <c r="BL887" s="61">
        <v>0</v>
      </c>
      <c r="BM887" s="61">
        <v>271</v>
      </c>
      <c r="BN887" s="64">
        <v>0</v>
      </c>
      <c r="BO887" s="63">
        <v>0</v>
      </c>
      <c r="BP887" s="58">
        <v>0</v>
      </c>
      <c r="BQ887" s="61">
        <v>11</v>
      </c>
      <c r="BR887" s="61">
        <v>0</v>
      </c>
      <c r="BS887" s="61">
        <v>304</v>
      </c>
      <c r="BT887" s="64">
        <v>0</v>
      </c>
      <c r="BU887" s="63">
        <v>3.6179999999999997E-2</v>
      </c>
      <c r="BV887" s="64">
        <v>0</v>
      </c>
      <c r="BW887" s="112"/>
      <c r="BX887" s="172"/>
      <c r="BY887" s="64">
        <v>0</v>
      </c>
      <c r="BZ887" s="64">
        <v>0</v>
      </c>
      <c r="CA887" s="64">
        <v>0</v>
      </c>
      <c r="CB887" s="65">
        <v>30</v>
      </c>
      <c r="CC887" s="61">
        <v>0</v>
      </c>
      <c r="CD887" s="61">
        <v>144</v>
      </c>
      <c r="CE887" s="64">
        <v>0</v>
      </c>
      <c r="CF887" s="63">
        <v>0.20832999999999999</v>
      </c>
      <c r="CG887" s="58">
        <v>0</v>
      </c>
      <c r="CH887" s="58">
        <v>31</v>
      </c>
      <c r="CI887" s="58">
        <v>0</v>
      </c>
      <c r="CJ887" s="58">
        <v>167</v>
      </c>
      <c r="CK887" s="58">
        <v>0</v>
      </c>
      <c r="CL887" s="63">
        <v>0.18562999999999999</v>
      </c>
      <c r="CM887" s="58">
        <v>0</v>
      </c>
      <c r="CN887" s="63">
        <v>0.13770094020000001</v>
      </c>
      <c r="CO887" s="58">
        <v>0</v>
      </c>
      <c r="CP887" s="58">
        <v>0</v>
      </c>
      <c r="CQ887" s="58">
        <v>1</v>
      </c>
      <c r="CR887" s="58">
        <v>1</v>
      </c>
      <c r="CS887" s="64">
        <v>6</v>
      </c>
      <c r="CT887" s="64">
        <v>17</v>
      </c>
      <c r="CU887" s="63">
        <v>0.35294117650000001</v>
      </c>
      <c r="CV887" s="62">
        <v>0.96774193549999998</v>
      </c>
      <c r="CW887" s="62">
        <v>0.35294117650000001</v>
      </c>
      <c r="CX887" s="46">
        <f t="shared" si="137"/>
        <v>14.307551937000001</v>
      </c>
      <c r="CY887" s="60">
        <v>0</v>
      </c>
      <c r="CZ887" s="60">
        <v>0</v>
      </c>
      <c r="DA887" s="46">
        <f t="shared" si="138"/>
        <v>7.0588235299999997</v>
      </c>
      <c r="DB887" s="60">
        <v>0</v>
      </c>
      <c r="DC887" s="60">
        <v>0</v>
      </c>
      <c r="DD887" s="66">
        <v>0</v>
      </c>
      <c r="DE887" s="49">
        <f t="shared" si="139"/>
        <v>0.46197568577297299</v>
      </c>
    </row>
    <row r="888" spans="1:109" x14ac:dyDescent="0.45">
      <c r="A888" s="56" t="s">
        <v>4581</v>
      </c>
      <c r="B888" s="57" t="s">
        <v>4582</v>
      </c>
      <c r="C888" s="56" t="s">
        <v>4583</v>
      </c>
      <c r="D888" s="56" t="s">
        <v>4584</v>
      </c>
      <c r="E888" s="56" t="s">
        <v>4585</v>
      </c>
      <c r="F888" s="56" t="s">
        <v>3322</v>
      </c>
      <c r="G888" s="56" t="s">
        <v>3640</v>
      </c>
      <c r="H888" s="56" t="s">
        <v>142</v>
      </c>
      <c r="I888" s="58">
        <v>0</v>
      </c>
      <c r="J888" s="59">
        <v>59</v>
      </c>
      <c r="K888" s="60">
        <v>2.7770000000000001</v>
      </c>
      <c r="L888" s="47">
        <f>IF(K888&lt;Benchmarks!C$9,0,IF(K888&lt;Benchmarks!D$9,1,IF(K888&lt;Benchmarks!E$9,2,IF(K888&lt;Benchmarks!F$9,3,IF(K888&lt;Benchmarks!G$9,4,IF(K888&lt;Benchmarks!H$9,5,6))))))</f>
        <v>5</v>
      </c>
      <c r="M888" s="62">
        <v>0.85401459850000006</v>
      </c>
      <c r="N888" s="46">
        <f t="shared" si="130"/>
        <v>4.2700729925000003</v>
      </c>
      <c r="O888" s="60">
        <v>1.298</v>
      </c>
      <c r="P888" s="47">
        <f>IF(O888&lt;Benchmarks!C$8,0,IF(O888&lt;Benchmarks!D$8,1,IF(O888&lt;Benchmarks!E$8,2,IF(O888&lt;Benchmarks!F$8,3,IF(O888&lt;Benchmarks!G$8,4,IF(O888&lt;Benchmarks!H$8,5,6))))))</f>
        <v>5</v>
      </c>
      <c r="Q888" s="62">
        <v>1</v>
      </c>
      <c r="R888" s="46">
        <f t="shared" si="131"/>
        <v>5</v>
      </c>
      <c r="S888" s="60">
        <v>0.32600000000000001</v>
      </c>
      <c r="T888" s="47">
        <f>IF(S888&lt;Benchmarks!C$7,0,IF(S888&lt;Benchmarks!D$7,1,IF(S888&lt;Benchmarks!E$7,2,IF(S888&lt;Benchmarks!F$7,3,IF(S888&lt;Benchmarks!G$7,4,IF(S888&lt;Benchmarks!H$7,5,6))))))</f>
        <v>1</v>
      </c>
      <c r="U888" s="62">
        <v>1</v>
      </c>
      <c r="V888" s="46">
        <f t="shared" si="132"/>
        <v>1</v>
      </c>
      <c r="W888" s="60">
        <v>4.4020000000000001</v>
      </c>
      <c r="X888" s="44">
        <f>IF(W888&lt;Benchmarks!C$5,0,IF(W888&lt;Benchmarks!D$5,1,IF(W888&lt;Benchmarks!E$5,2,IF(W888&lt;Benchmarks!F$5,3,IF(W888&lt;Benchmarks!G$5,4,IF(W888&lt;Benchmarks!H$5,5,6))))))</f>
        <v>5</v>
      </c>
      <c r="Y888" s="62">
        <v>0.95255474449999999</v>
      </c>
      <c r="Z888" s="46">
        <f t="shared" si="133"/>
        <v>4.7627737225000004</v>
      </c>
      <c r="AA888" s="60">
        <v>4.1289999999999996</v>
      </c>
      <c r="AB888" s="44">
        <f>IF(AA888&lt;Benchmarks!C$6,0,IF(AA888&lt;Benchmarks!D$6,1,IF(AA888&lt;Benchmarks!E$6,2,IF(AA888&lt;Benchmarks!F$6,3,IF(AA888&lt;Benchmarks!G$6,4,IF(AA888&lt;Benchmarks!H$6,5,6))))))</f>
        <v>5</v>
      </c>
      <c r="AC888" s="62">
        <v>0.8846153846</v>
      </c>
      <c r="AD888" s="46">
        <f t="shared" si="134"/>
        <v>4.423076923</v>
      </c>
      <c r="AE888" s="46">
        <f t="shared" si="135"/>
        <v>19.455923638000002</v>
      </c>
      <c r="AF888" s="58">
        <v>30</v>
      </c>
      <c r="AG888" s="48">
        <f t="shared" si="136"/>
        <v>0.64853078793333341</v>
      </c>
      <c r="AH888" s="171"/>
      <c r="AI888" s="58">
        <v>1</v>
      </c>
      <c r="AJ888" s="58">
        <v>92</v>
      </c>
      <c r="AK888" s="58">
        <v>0</v>
      </c>
      <c r="AL888" s="111"/>
      <c r="AM888" s="58">
        <v>1</v>
      </c>
      <c r="AN888" s="58">
        <v>11</v>
      </c>
      <c r="AO888" s="58">
        <v>0</v>
      </c>
      <c r="AP888" s="58">
        <v>94</v>
      </c>
      <c r="AQ888" s="58">
        <v>0</v>
      </c>
      <c r="AR888" s="62">
        <v>0.11702</v>
      </c>
      <c r="AS888" s="58">
        <v>0</v>
      </c>
      <c r="AT888" s="111"/>
      <c r="AU888" s="171"/>
      <c r="AV888" s="58">
        <v>0</v>
      </c>
      <c r="AW888" s="58">
        <v>0</v>
      </c>
      <c r="AX888" s="58">
        <v>0</v>
      </c>
      <c r="AY888" s="58">
        <v>0</v>
      </c>
      <c r="AZ888" s="58">
        <v>0</v>
      </c>
      <c r="BA888" s="171"/>
      <c r="BB888" s="58">
        <v>1</v>
      </c>
      <c r="BC888" s="111"/>
      <c r="BD888" s="58">
        <v>1</v>
      </c>
      <c r="BE888" s="111"/>
      <c r="BF888" s="171"/>
      <c r="BG888" s="171"/>
      <c r="BH888" s="171"/>
      <c r="BI888" s="171"/>
      <c r="BJ888" s="58">
        <v>0</v>
      </c>
      <c r="BK888" s="175"/>
      <c r="BL888" s="61">
        <v>1</v>
      </c>
      <c r="BM888" s="61">
        <v>129</v>
      </c>
      <c r="BN888" s="64">
        <v>0</v>
      </c>
      <c r="BO888" s="112"/>
      <c r="BP888" s="58">
        <v>1</v>
      </c>
      <c r="BQ888" s="61">
        <v>11</v>
      </c>
      <c r="BR888" s="61">
        <v>0</v>
      </c>
      <c r="BS888" s="61">
        <v>128</v>
      </c>
      <c r="BT888" s="64">
        <v>0</v>
      </c>
      <c r="BU888" s="63">
        <v>8.5940000000000003E-2</v>
      </c>
      <c r="BV888" s="64">
        <v>0</v>
      </c>
      <c r="BW888" s="112"/>
      <c r="BX888" s="172"/>
      <c r="BY888" s="64">
        <v>0</v>
      </c>
      <c r="BZ888" s="64">
        <v>0</v>
      </c>
      <c r="CA888" s="64">
        <v>0</v>
      </c>
      <c r="CB888" s="65">
        <v>12</v>
      </c>
      <c r="CC888" s="61">
        <v>0</v>
      </c>
      <c r="CD888" s="61">
        <v>122</v>
      </c>
      <c r="CE888" s="64">
        <v>0</v>
      </c>
      <c r="CF888" s="63">
        <v>9.8360000000000003E-2</v>
      </c>
      <c r="CG888" s="58">
        <v>0</v>
      </c>
      <c r="CH888" s="58">
        <v>18</v>
      </c>
      <c r="CI888" s="58">
        <v>0</v>
      </c>
      <c r="CJ888" s="58">
        <v>128</v>
      </c>
      <c r="CK888" s="58">
        <v>0</v>
      </c>
      <c r="CL888" s="63">
        <v>0.14063000000000001</v>
      </c>
      <c r="CM888" s="58">
        <v>0</v>
      </c>
      <c r="CN888" s="112"/>
      <c r="CO888" s="171"/>
      <c r="CP888" s="58">
        <v>0</v>
      </c>
      <c r="CQ888" s="58">
        <v>0</v>
      </c>
      <c r="CR888" s="58">
        <v>0</v>
      </c>
      <c r="CS888" s="64">
        <v>0</v>
      </c>
      <c r="CT888" s="64">
        <v>17</v>
      </c>
      <c r="CU888" s="63">
        <v>0</v>
      </c>
      <c r="CV888" s="62">
        <v>0.63057324839999995</v>
      </c>
      <c r="CW888" s="62">
        <v>0</v>
      </c>
      <c r="CX888" s="46">
        <f t="shared" si="137"/>
        <v>17.023933183250001</v>
      </c>
      <c r="CY888" s="60">
        <v>0</v>
      </c>
      <c r="CZ888" s="60">
        <v>0</v>
      </c>
      <c r="DA888" s="46">
        <f t="shared" si="138"/>
        <v>0</v>
      </c>
      <c r="DB888" s="60">
        <v>0</v>
      </c>
      <c r="DC888" s="60">
        <v>0</v>
      </c>
      <c r="DD888" s="66">
        <v>0</v>
      </c>
      <c r="DE888" s="49">
        <f t="shared" si="139"/>
        <v>0.36808504180000001</v>
      </c>
    </row>
    <row r="889" spans="1:109" x14ac:dyDescent="0.45">
      <c r="A889" s="56" t="s">
        <v>4586</v>
      </c>
      <c r="B889" s="57" t="s">
        <v>4587</v>
      </c>
      <c r="C889" s="56" t="s">
        <v>4588</v>
      </c>
      <c r="D889" s="56" t="s">
        <v>4589</v>
      </c>
      <c r="E889" s="56" t="s">
        <v>4590</v>
      </c>
      <c r="F889" s="56" t="s">
        <v>3322</v>
      </c>
      <c r="G889" s="56" t="s">
        <v>3640</v>
      </c>
      <c r="H889" s="56" t="s">
        <v>142</v>
      </c>
      <c r="I889" s="58">
        <v>0</v>
      </c>
      <c r="J889" s="59">
        <v>185</v>
      </c>
      <c r="K889" s="60">
        <v>2.92</v>
      </c>
      <c r="L889" s="47">
        <f>IF(K889&lt;Benchmarks!C$9,0,IF(K889&lt;Benchmarks!D$9,1,IF(K889&lt;Benchmarks!E$9,2,IF(K889&lt;Benchmarks!F$9,3,IF(K889&lt;Benchmarks!G$9,4,IF(K889&lt;Benchmarks!H$9,5,6))))))</f>
        <v>5</v>
      </c>
      <c r="M889" s="62">
        <v>0.93795620440000005</v>
      </c>
      <c r="N889" s="46">
        <f t="shared" si="130"/>
        <v>4.689781022</v>
      </c>
      <c r="O889" s="60">
        <v>1.9319999999999999</v>
      </c>
      <c r="P889" s="47">
        <f>IF(O889&lt;Benchmarks!C$8,0,IF(O889&lt;Benchmarks!D$8,1,IF(O889&lt;Benchmarks!E$8,2,IF(O889&lt;Benchmarks!F$8,3,IF(O889&lt;Benchmarks!G$8,4,IF(O889&lt;Benchmarks!H$8,5,6))))))</f>
        <v>6</v>
      </c>
      <c r="Q889" s="62">
        <v>1</v>
      </c>
      <c r="R889" s="46">
        <f t="shared" si="131"/>
        <v>6</v>
      </c>
      <c r="S889" s="60">
        <v>1.1579999999999999</v>
      </c>
      <c r="T889" s="47">
        <f>IF(S889&lt;Benchmarks!C$7,0,IF(S889&lt;Benchmarks!D$7,1,IF(S889&lt;Benchmarks!E$7,2,IF(S889&lt;Benchmarks!F$7,3,IF(S889&lt;Benchmarks!G$7,4,IF(S889&lt;Benchmarks!H$7,5,6))))))</f>
        <v>6</v>
      </c>
      <c r="U889" s="62">
        <v>1</v>
      </c>
      <c r="V889" s="46">
        <f t="shared" si="132"/>
        <v>6</v>
      </c>
      <c r="W889" s="60">
        <v>6.01</v>
      </c>
      <c r="X889" s="44">
        <f>IF(W889&lt;Benchmarks!C$5,0,IF(W889&lt;Benchmarks!D$5,1,IF(W889&lt;Benchmarks!E$5,2,IF(W889&lt;Benchmarks!F$5,3,IF(W889&lt;Benchmarks!G$5,4,IF(W889&lt;Benchmarks!H$5,5,6))))))</f>
        <v>6</v>
      </c>
      <c r="Y889" s="62">
        <v>1</v>
      </c>
      <c r="Z889" s="46">
        <f t="shared" si="133"/>
        <v>6</v>
      </c>
      <c r="AA889" s="60">
        <v>5.1840000000000002</v>
      </c>
      <c r="AB889" s="44">
        <f>IF(AA889&lt;Benchmarks!C$6,0,IF(AA889&lt;Benchmarks!D$6,1,IF(AA889&lt;Benchmarks!E$6,2,IF(AA889&lt;Benchmarks!F$6,3,IF(AA889&lt;Benchmarks!G$6,4,IF(AA889&lt;Benchmarks!H$6,5,6))))))</f>
        <v>6</v>
      </c>
      <c r="AC889" s="62">
        <v>1</v>
      </c>
      <c r="AD889" s="46">
        <f t="shared" si="134"/>
        <v>6</v>
      </c>
      <c r="AE889" s="46">
        <f t="shared" si="135"/>
        <v>28.689781021999998</v>
      </c>
      <c r="AF889" s="58">
        <v>30</v>
      </c>
      <c r="AG889" s="48">
        <f t="shared" si="136"/>
        <v>0.95632603406666661</v>
      </c>
      <c r="AH889" s="171"/>
      <c r="AI889" s="58">
        <v>1</v>
      </c>
      <c r="AJ889" s="58">
        <v>121</v>
      </c>
      <c r="AK889" s="58">
        <v>0</v>
      </c>
      <c r="AL889" s="111"/>
      <c r="AM889" s="58">
        <v>1</v>
      </c>
      <c r="AN889" s="171"/>
      <c r="AO889" s="58">
        <v>1</v>
      </c>
      <c r="AP889" s="58">
        <v>109</v>
      </c>
      <c r="AQ889" s="58">
        <v>0</v>
      </c>
      <c r="AR889" s="111"/>
      <c r="AS889" s="58">
        <v>1</v>
      </c>
      <c r="AT889" s="111"/>
      <c r="AU889" s="171"/>
      <c r="AV889" s="58">
        <v>4</v>
      </c>
      <c r="AW889" s="58">
        <v>0</v>
      </c>
      <c r="AX889" s="58">
        <v>4</v>
      </c>
      <c r="AY889" s="58">
        <v>0</v>
      </c>
      <c r="AZ889" s="58">
        <v>0</v>
      </c>
      <c r="BA889" s="171"/>
      <c r="BB889" s="58">
        <v>4</v>
      </c>
      <c r="BC889" s="111"/>
      <c r="BD889" s="58">
        <v>4</v>
      </c>
      <c r="BE889" s="111"/>
      <c r="BF889" s="171"/>
      <c r="BG889" s="171"/>
      <c r="BH889" s="171"/>
      <c r="BI889" s="171"/>
      <c r="BJ889" s="58">
        <v>4</v>
      </c>
      <c r="BK889" s="175"/>
      <c r="BL889" s="61">
        <v>1</v>
      </c>
      <c r="BM889" s="61">
        <v>137</v>
      </c>
      <c r="BN889" s="64">
        <v>0</v>
      </c>
      <c r="BO889" s="112"/>
      <c r="BP889" s="58">
        <v>1</v>
      </c>
      <c r="BQ889" s="175"/>
      <c r="BR889" s="61">
        <v>1</v>
      </c>
      <c r="BS889" s="61">
        <v>125</v>
      </c>
      <c r="BT889" s="64">
        <v>0</v>
      </c>
      <c r="BU889" s="112"/>
      <c r="BV889" s="64">
        <v>1</v>
      </c>
      <c r="BW889" s="63">
        <v>0.78082191779999999</v>
      </c>
      <c r="BX889" s="64">
        <v>0</v>
      </c>
      <c r="BY889" s="64">
        <v>4</v>
      </c>
      <c r="BZ889" s="64">
        <v>5</v>
      </c>
      <c r="CA889" s="64">
        <v>5</v>
      </c>
      <c r="CB889" s="65">
        <v>16</v>
      </c>
      <c r="CC889" s="61">
        <v>0</v>
      </c>
      <c r="CD889" s="61">
        <v>133</v>
      </c>
      <c r="CE889" s="64">
        <v>0</v>
      </c>
      <c r="CF889" s="63">
        <v>0.1203</v>
      </c>
      <c r="CG889" s="58">
        <v>0</v>
      </c>
      <c r="CH889" s="58">
        <v>15</v>
      </c>
      <c r="CI889" s="58">
        <v>0</v>
      </c>
      <c r="CJ889" s="58">
        <v>121</v>
      </c>
      <c r="CK889" s="58">
        <v>0</v>
      </c>
      <c r="CL889" s="63">
        <v>0.12397</v>
      </c>
      <c r="CM889" s="58">
        <v>0</v>
      </c>
      <c r="CN889" s="112"/>
      <c r="CO889" s="171"/>
      <c r="CP889" s="58">
        <v>1</v>
      </c>
      <c r="CQ889" s="58">
        <v>0</v>
      </c>
      <c r="CR889" s="58">
        <v>1</v>
      </c>
      <c r="CS889" s="64">
        <v>10</v>
      </c>
      <c r="CT889" s="64">
        <v>17</v>
      </c>
      <c r="CU889" s="63">
        <v>0.58823529409999997</v>
      </c>
      <c r="CV889" s="62">
        <v>0.99186991869999996</v>
      </c>
      <c r="CW889" s="62">
        <v>0.58823529409999997</v>
      </c>
      <c r="CX889" s="46">
        <f t="shared" si="137"/>
        <v>25.103558394249998</v>
      </c>
      <c r="CY889" s="60">
        <v>0</v>
      </c>
      <c r="CZ889" s="60">
        <v>0</v>
      </c>
      <c r="DA889" s="46">
        <f t="shared" si="138"/>
        <v>11.764705881999999</v>
      </c>
      <c r="DB889" s="60">
        <v>0</v>
      </c>
      <c r="DC889" s="60">
        <v>0</v>
      </c>
      <c r="DD889" s="66">
        <v>0</v>
      </c>
      <c r="DE889" s="49">
        <f t="shared" si="139"/>
        <v>0.79715166002702698</v>
      </c>
    </row>
    <row r="890" spans="1:109" x14ac:dyDescent="0.45">
      <c r="A890" s="56" t="s">
        <v>4591</v>
      </c>
      <c r="B890" s="57" t="s">
        <v>4592</v>
      </c>
      <c r="C890" s="56" t="s">
        <v>4593</v>
      </c>
      <c r="D890" s="56" t="s">
        <v>4594</v>
      </c>
      <c r="E890" s="56" t="s">
        <v>4595</v>
      </c>
      <c r="F890" s="56" t="s">
        <v>3322</v>
      </c>
      <c r="G890" s="56" t="s">
        <v>3334</v>
      </c>
      <c r="H890" s="56" t="s">
        <v>142</v>
      </c>
      <c r="I890" s="58">
        <v>0</v>
      </c>
      <c r="J890" s="59">
        <v>121</v>
      </c>
      <c r="K890" s="60">
        <v>2.3679999999999999</v>
      </c>
      <c r="L890" s="47">
        <f>IF(K890&lt;Benchmarks!C$9,0,IF(K890&lt;Benchmarks!D$9,1,IF(K890&lt;Benchmarks!E$9,2,IF(K890&lt;Benchmarks!F$9,3,IF(K890&lt;Benchmarks!G$9,4,IF(K890&lt;Benchmarks!H$9,5,6))))))</f>
        <v>2</v>
      </c>
      <c r="M890" s="62">
        <v>0.92700729930000003</v>
      </c>
      <c r="N890" s="46">
        <f t="shared" si="130"/>
        <v>1.8540145986000001</v>
      </c>
      <c r="O890" s="60">
        <v>0.64600000000000002</v>
      </c>
      <c r="P890" s="47">
        <f>IF(O890&lt;Benchmarks!C$8,0,IF(O890&lt;Benchmarks!D$8,1,IF(O890&lt;Benchmarks!E$8,2,IF(O890&lt;Benchmarks!F$8,3,IF(O890&lt;Benchmarks!G$8,4,IF(O890&lt;Benchmarks!H$8,5,6))))))</f>
        <v>0</v>
      </c>
      <c r="Q890" s="62">
        <v>1</v>
      </c>
      <c r="R890" s="46">
        <f t="shared" si="131"/>
        <v>0</v>
      </c>
      <c r="S890" s="60">
        <v>0.65300000000000002</v>
      </c>
      <c r="T890" s="47">
        <f>IF(S890&lt;Benchmarks!C$7,0,IF(S890&lt;Benchmarks!D$7,1,IF(S890&lt;Benchmarks!E$7,2,IF(S890&lt;Benchmarks!F$7,3,IF(S890&lt;Benchmarks!G$7,4,IF(S890&lt;Benchmarks!H$7,5,6))))))</f>
        <v>5</v>
      </c>
      <c r="U890" s="62">
        <v>1</v>
      </c>
      <c r="V890" s="46">
        <f t="shared" si="132"/>
        <v>5</v>
      </c>
      <c r="W890" s="60">
        <v>3.6669999999999998</v>
      </c>
      <c r="X890" s="44">
        <f>IF(W890&lt;Benchmarks!C$5,0,IF(W890&lt;Benchmarks!D$5,1,IF(W890&lt;Benchmarks!E$5,2,IF(W890&lt;Benchmarks!F$5,3,IF(W890&lt;Benchmarks!G$5,4,IF(W890&lt;Benchmarks!H$5,5,6))))))</f>
        <v>1</v>
      </c>
      <c r="Y890" s="62">
        <v>0.76642335770000003</v>
      </c>
      <c r="Z890" s="46">
        <f t="shared" si="133"/>
        <v>0.76642335770000003</v>
      </c>
      <c r="AA890" s="60">
        <v>3.4039999999999999</v>
      </c>
      <c r="AB890" s="44">
        <f>IF(AA890&lt;Benchmarks!C$6,0,IF(AA890&lt;Benchmarks!D$6,1,IF(AA890&lt;Benchmarks!E$6,2,IF(AA890&lt;Benchmarks!F$6,3,IF(AA890&lt;Benchmarks!G$6,4,IF(AA890&lt;Benchmarks!H$6,5,6))))))</f>
        <v>1</v>
      </c>
      <c r="AC890" s="62">
        <v>0.82051282049999996</v>
      </c>
      <c r="AD890" s="46">
        <f t="shared" si="134"/>
        <v>0.82051282049999996</v>
      </c>
      <c r="AE890" s="46">
        <f t="shared" si="135"/>
        <v>8.4409507768000012</v>
      </c>
      <c r="AF890" s="58">
        <v>30</v>
      </c>
      <c r="AG890" s="48">
        <f t="shared" si="136"/>
        <v>0.2813650258933334</v>
      </c>
      <c r="AH890" s="58">
        <v>27</v>
      </c>
      <c r="AI890" s="58">
        <v>0</v>
      </c>
      <c r="AJ890" s="58">
        <v>334</v>
      </c>
      <c r="AK890" s="58">
        <v>0</v>
      </c>
      <c r="AL890" s="62">
        <v>8.0839999999999995E-2</v>
      </c>
      <c r="AM890" s="58">
        <v>0</v>
      </c>
      <c r="AN890" s="58">
        <v>24</v>
      </c>
      <c r="AO890" s="58">
        <v>0</v>
      </c>
      <c r="AP890" s="58">
        <v>355</v>
      </c>
      <c r="AQ890" s="58">
        <v>0</v>
      </c>
      <c r="AR890" s="62">
        <v>6.7610000000000003E-2</v>
      </c>
      <c r="AS890" s="58">
        <v>0</v>
      </c>
      <c r="AT890" s="62">
        <v>0.1915170816</v>
      </c>
      <c r="AU890" s="58">
        <v>0</v>
      </c>
      <c r="AV890" s="58">
        <v>1</v>
      </c>
      <c r="AW890" s="58">
        <v>1</v>
      </c>
      <c r="AX890" s="58">
        <v>1</v>
      </c>
      <c r="AY890" s="171"/>
      <c r="AZ890" s="58">
        <v>1</v>
      </c>
      <c r="BA890" s="58">
        <v>88</v>
      </c>
      <c r="BB890" s="58">
        <v>0</v>
      </c>
      <c r="BC890" s="111"/>
      <c r="BD890" s="58">
        <v>1</v>
      </c>
      <c r="BE890" s="111"/>
      <c r="BF890" s="58">
        <v>2</v>
      </c>
      <c r="BG890" s="58">
        <v>1</v>
      </c>
      <c r="BH890" s="58">
        <v>1</v>
      </c>
      <c r="BI890" s="58">
        <v>1</v>
      </c>
      <c r="BJ890" s="58">
        <v>1</v>
      </c>
      <c r="BK890" s="61">
        <v>15</v>
      </c>
      <c r="BL890" s="61">
        <v>0</v>
      </c>
      <c r="BM890" s="61">
        <v>376</v>
      </c>
      <c r="BN890" s="64">
        <v>0</v>
      </c>
      <c r="BO890" s="63">
        <v>3.9890000000000002E-2</v>
      </c>
      <c r="BP890" s="58">
        <v>0</v>
      </c>
      <c r="BQ890" s="61">
        <v>15</v>
      </c>
      <c r="BR890" s="61">
        <v>0</v>
      </c>
      <c r="BS890" s="61">
        <v>380</v>
      </c>
      <c r="BT890" s="64">
        <v>0</v>
      </c>
      <c r="BU890" s="63">
        <v>3.9469999999999998E-2</v>
      </c>
      <c r="BV890" s="64">
        <v>0</v>
      </c>
      <c r="BW890" s="63">
        <v>1.0528954599999999E-2</v>
      </c>
      <c r="BX890" s="64">
        <v>0</v>
      </c>
      <c r="BY890" s="64">
        <v>0</v>
      </c>
      <c r="BZ890" s="64">
        <v>0</v>
      </c>
      <c r="CA890" s="64">
        <v>0</v>
      </c>
      <c r="CB890" s="65">
        <v>17</v>
      </c>
      <c r="CC890" s="61">
        <v>0</v>
      </c>
      <c r="CD890" s="61">
        <v>376</v>
      </c>
      <c r="CE890" s="64">
        <v>0</v>
      </c>
      <c r="CF890" s="63">
        <v>4.521E-2</v>
      </c>
      <c r="CG890" s="58">
        <v>0</v>
      </c>
      <c r="CH890" s="58">
        <v>0</v>
      </c>
      <c r="CI890" s="58">
        <v>0</v>
      </c>
      <c r="CJ890" s="58">
        <v>380</v>
      </c>
      <c r="CK890" s="58">
        <v>0</v>
      </c>
      <c r="CL890" s="63">
        <v>0</v>
      </c>
      <c r="CM890" s="58">
        <v>0</v>
      </c>
      <c r="CN890" s="63">
        <v>26.132947977000001</v>
      </c>
      <c r="CO890" s="58">
        <v>0</v>
      </c>
      <c r="CP890" s="58">
        <v>5</v>
      </c>
      <c r="CQ890" s="58">
        <v>5</v>
      </c>
      <c r="CR890" s="58">
        <v>5</v>
      </c>
      <c r="CS890" s="64">
        <v>6</v>
      </c>
      <c r="CT890" s="64">
        <v>17</v>
      </c>
      <c r="CU890" s="63">
        <v>0.35294117650000001</v>
      </c>
      <c r="CV890" s="62">
        <v>1</v>
      </c>
      <c r="CW890" s="62">
        <v>0.35294117650000001</v>
      </c>
      <c r="CX890" s="46">
        <f t="shared" si="137"/>
        <v>7.3858319297000019</v>
      </c>
      <c r="CY890" s="60">
        <v>0</v>
      </c>
      <c r="CZ890" s="60">
        <v>0</v>
      </c>
      <c r="DA890" s="46">
        <f t="shared" si="138"/>
        <v>7.0588235299999997</v>
      </c>
      <c r="DB890" s="60">
        <v>0</v>
      </c>
      <c r="DC890" s="60">
        <v>0</v>
      </c>
      <c r="DD890" s="66">
        <v>0</v>
      </c>
      <c r="DE890" s="49">
        <f t="shared" si="139"/>
        <v>0.31231687480432435</v>
      </c>
    </row>
    <row r="891" spans="1:109" x14ac:dyDescent="0.45">
      <c r="A891" s="56" t="s">
        <v>4596</v>
      </c>
      <c r="B891" s="57" t="s">
        <v>4597</v>
      </c>
      <c r="C891" s="56" t="s">
        <v>4598</v>
      </c>
      <c r="D891" s="56" t="s">
        <v>4599</v>
      </c>
      <c r="E891" s="56" t="s">
        <v>4600</v>
      </c>
      <c r="F891" s="56" t="s">
        <v>3322</v>
      </c>
      <c r="G891" s="56" t="s">
        <v>3334</v>
      </c>
      <c r="H891" s="56" t="s">
        <v>142</v>
      </c>
      <c r="I891" s="58">
        <v>0</v>
      </c>
      <c r="J891" s="59">
        <v>210</v>
      </c>
      <c r="K891" s="60">
        <v>3.3050000000000002</v>
      </c>
      <c r="L891" s="47">
        <f>IF(K891&lt;Benchmarks!C$9,0,IF(K891&lt;Benchmarks!D$9,1,IF(K891&lt;Benchmarks!E$9,2,IF(K891&lt;Benchmarks!F$9,3,IF(K891&lt;Benchmarks!G$9,4,IF(K891&lt;Benchmarks!H$9,5,6))))))</f>
        <v>6</v>
      </c>
      <c r="M891" s="62">
        <v>0.98175182480000001</v>
      </c>
      <c r="N891" s="46">
        <f t="shared" si="130"/>
        <v>5.8905109488000003</v>
      </c>
      <c r="O891" s="60">
        <v>1.2330000000000001</v>
      </c>
      <c r="P891" s="47">
        <f>IF(O891&lt;Benchmarks!C$8,0,IF(O891&lt;Benchmarks!D$8,1,IF(O891&lt;Benchmarks!E$8,2,IF(O891&lt;Benchmarks!F$8,3,IF(O891&lt;Benchmarks!G$8,4,IF(O891&lt;Benchmarks!H$8,5,6))))))</f>
        <v>5</v>
      </c>
      <c r="Q891" s="62">
        <v>1</v>
      </c>
      <c r="R891" s="46">
        <f t="shared" si="131"/>
        <v>5</v>
      </c>
      <c r="S891" s="60">
        <v>0.32600000000000001</v>
      </c>
      <c r="T891" s="47">
        <f>IF(S891&lt;Benchmarks!C$7,0,IF(S891&lt;Benchmarks!D$7,1,IF(S891&lt;Benchmarks!E$7,2,IF(S891&lt;Benchmarks!F$7,3,IF(S891&lt;Benchmarks!G$7,4,IF(S891&lt;Benchmarks!H$7,5,6))))))</f>
        <v>1</v>
      </c>
      <c r="U891" s="62">
        <v>1</v>
      </c>
      <c r="V891" s="46">
        <f t="shared" si="132"/>
        <v>1</v>
      </c>
      <c r="W891" s="60">
        <v>4.8639999999999999</v>
      </c>
      <c r="X891" s="44">
        <f>IF(W891&lt;Benchmarks!C$5,0,IF(W891&lt;Benchmarks!D$5,1,IF(W891&lt;Benchmarks!E$5,2,IF(W891&lt;Benchmarks!F$5,3,IF(W891&lt;Benchmarks!G$5,4,IF(W891&lt;Benchmarks!H$5,5,6))))))</f>
        <v>6</v>
      </c>
      <c r="Y891" s="62">
        <v>0.5948905109</v>
      </c>
      <c r="Z891" s="46">
        <f t="shared" si="133"/>
        <v>3.5693430654</v>
      </c>
      <c r="AA891" s="60">
        <v>4.6269999999999998</v>
      </c>
      <c r="AB891" s="44">
        <f>IF(AA891&lt;Benchmarks!C$6,0,IF(AA891&lt;Benchmarks!D$6,1,IF(AA891&lt;Benchmarks!E$6,2,IF(AA891&lt;Benchmarks!F$6,3,IF(AA891&lt;Benchmarks!G$6,4,IF(AA891&lt;Benchmarks!H$6,5,6))))))</f>
        <v>6</v>
      </c>
      <c r="AC891" s="62">
        <v>0.3461538462</v>
      </c>
      <c r="AD891" s="46">
        <f t="shared" si="134"/>
        <v>2.0769230772</v>
      </c>
      <c r="AE891" s="46">
        <f t="shared" si="135"/>
        <v>17.536777091400001</v>
      </c>
      <c r="AF891" s="58">
        <v>30</v>
      </c>
      <c r="AG891" s="48">
        <f t="shared" si="136"/>
        <v>0.58455923638000007</v>
      </c>
      <c r="AH891" s="171"/>
      <c r="AI891" s="58">
        <v>1</v>
      </c>
      <c r="AJ891" s="58">
        <v>662</v>
      </c>
      <c r="AK891" s="58">
        <v>0</v>
      </c>
      <c r="AL891" s="111"/>
      <c r="AM891" s="58">
        <v>1</v>
      </c>
      <c r="AN891" s="58">
        <v>17</v>
      </c>
      <c r="AO891" s="58">
        <v>0</v>
      </c>
      <c r="AP891" s="58">
        <v>712</v>
      </c>
      <c r="AQ891" s="58">
        <v>0</v>
      </c>
      <c r="AR891" s="62">
        <v>2.3879999999999998E-2</v>
      </c>
      <c r="AS891" s="58">
        <v>0</v>
      </c>
      <c r="AT891" s="111"/>
      <c r="AU891" s="171"/>
      <c r="AV891" s="58">
        <v>5</v>
      </c>
      <c r="AW891" s="58">
        <v>0</v>
      </c>
      <c r="AX891" s="58">
        <v>5</v>
      </c>
      <c r="AY891" s="171"/>
      <c r="AZ891" s="58">
        <v>1</v>
      </c>
      <c r="BA891" s="58">
        <v>178</v>
      </c>
      <c r="BB891" s="58">
        <v>0</v>
      </c>
      <c r="BC891" s="111"/>
      <c r="BD891" s="58">
        <v>1</v>
      </c>
      <c r="BE891" s="111"/>
      <c r="BF891" s="171"/>
      <c r="BG891" s="58">
        <v>4</v>
      </c>
      <c r="BH891" s="58">
        <v>0</v>
      </c>
      <c r="BI891" s="58">
        <v>4</v>
      </c>
      <c r="BJ891" s="58">
        <v>5</v>
      </c>
      <c r="BK891" s="175"/>
      <c r="BL891" s="61">
        <v>1</v>
      </c>
      <c r="BM891" s="61">
        <v>723</v>
      </c>
      <c r="BN891" s="64">
        <v>0</v>
      </c>
      <c r="BO891" s="112"/>
      <c r="BP891" s="58">
        <v>1</v>
      </c>
      <c r="BQ891" s="175"/>
      <c r="BR891" s="61">
        <v>1</v>
      </c>
      <c r="BS891" s="61">
        <v>781</v>
      </c>
      <c r="BT891" s="64">
        <v>0</v>
      </c>
      <c r="BU891" s="112"/>
      <c r="BV891" s="64">
        <v>1</v>
      </c>
      <c r="BW891" s="112"/>
      <c r="BX891" s="172"/>
      <c r="BY891" s="64">
        <v>4</v>
      </c>
      <c r="BZ891" s="64">
        <v>0</v>
      </c>
      <c r="CA891" s="64">
        <v>4</v>
      </c>
      <c r="CB891" s="177"/>
      <c r="CC891" s="61">
        <v>1</v>
      </c>
      <c r="CD891" s="61">
        <v>414</v>
      </c>
      <c r="CE891" s="64">
        <v>0</v>
      </c>
      <c r="CF891" s="112"/>
      <c r="CG891" s="58">
        <v>1</v>
      </c>
      <c r="CH891" s="171"/>
      <c r="CI891" s="58">
        <v>1</v>
      </c>
      <c r="CJ891" s="58">
        <v>464</v>
      </c>
      <c r="CK891" s="58">
        <v>0</v>
      </c>
      <c r="CL891" s="112"/>
      <c r="CM891" s="58">
        <v>1</v>
      </c>
      <c r="CN891" s="112"/>
      <c r="CO891" s="171"/>
      <c r="CP891" s="58">
        <v>5</v>
      </c>
      <c r="CQ891" s="58">
        <v>0</v>
      </c>
      <c r="CR891" s="58">
        <v>5</v>
      </c>
      <c r="CS891" s="64">
        <v>14</v>
      </c>
      <c r="CT891" s="64">
        <v>17</v>
      </c>
      <c r="CU891" s="63">
        <v>0.82352941180000006</v>
      </c>
      <c r="CV891" s="62">
        <v>0.99871630300000003</v>
      </c>
      <c r="CW891" s="62">
        <v>0.82352941180000006</v>
      </c>
      <c r="CX891" s="46">
        <f t="shared" si="137"/>
        <v>15.344679954975001</v>
      </c>
      <c r="CY891" s="60">
        <v>0</v>
      </c>
      <c r="CZ891" s="60">
        <v>0</v>
      </c>
      <c r="DA891" s="46">
        <f t="shared" si="138"/>
        <v>16.470588236000001</v>
      </c>
      <c r="DB891" s="60">
        <v>0</v>
      </c>
      <c r="DC891" s="60">
        <v>0</v>
      </c>
      <c r="DD891" s="66">
        <v>0</v>
      </c>
      <c r="DE891" s="49">
        <f t="shared" si="139"/>
        <v>0.68789769061567574</v>
      </c>
    </row>
    <row r="892" spans="1:109" x14ac:dyDescent="0.45">
      <c r="A892" s="56" t="s">
        <v>4601</v>
      </c>
      <c r="B892" s="57" t="s">
        <v>4602</v>
      </c>
      <c r="C892" s="56" t="s">
        <v>4603</v>
      </c>
      <c r="D892" s="56" t="s">
        <v>4604</v>
      </c>
      <c r="E892" s="56" t="s">
        <v>4605</v>
      </c>
      <c r="F892" s="56" t="s">
        <v>3322</v>
      </c>
      <c r="G892" s="56" t="s">
        <v>3334</v>
      </c>
      <c r="H892" s="56" t="s">
        <v>142</v>
      </c>
      <c r="I892" s="58">
        <v>0</v>
      </c>
      <c r="J892" s="59">
        <v>177</v>
      </c>
      <c r="K892" s="60">
        <v>2.323</v>
      </c>
      <c r="L892" s="47">
        <f>IF(K892&lt;Benchmarks!C$9,0,IF(K892&lt;Benchmarks!D$9,1,IF(K892&lt;Benchmarks!E$9,2,IF(K892&lt;Benchmarks!F$9,3,IF(K892&lt;Benchmarks!G$9,4,IF(K892&lt;Benchmarks!H$9,5,6))))))</f>
        <v>1</v>
      </c>
      <c r="M892" s="62">
        <v>0.28832116790000001</v>
      </c>
      <c r="N892" s="46">
        <f t="shared" si="130"/>
        <v>0.28832116790000001</v>
      </c>
      <c r="O892" s="60">
        <v>0.95899999999999996</v>
      </c>
      <c r="P892" s="47">
        <f>IF(O892&lt;Benchmarks!C$8,0,IF(O892&lt;Benchmarks!D$8,1,IF(O892&lt;Benchmarks!E$8,2,IF(O892&lt;Benchmarks!F$8,3,IF(O892&lt;Benchmarks!G$8,4,IF(O892&lt;Benchmarks!H$8,5,6))))))</f>
        <v>0</v>
      </c>
      <c r="Q892" s="62">
        <v>1</v>
      </c>
      <c r="R892" s="46">
        <f t="shared" si="131"/>
        <v>0</v>
      </c>
      <c r="S892" s="60">
        <v>0.42099999999999999</v>
      </c>
      <c r="T892" s="47">
        <f>IF(S892&lt;Benchmarks!C$7,0,IF(S892&lt;Benchmarks!D$7,1,IF(S892&lt;Benchmarks!E$7,2,IF(S892&lt;Benchmarks!F$7,3,IF(S892&lt;Benchmarks!G$7,4,IF(S892&lt;Benchmarks!H$7,5,6))))))</f>
        <v>3</v>
      </c>
      <c r="U892" s="62">
        <v>1</v>
      </c>
      <c r="V892" s="46">
        <f t="shared" si="132"/>
        <v>3</v>
      </c>
      <c r="W892" s="60">
        <v>3.7029999999999998</v>
      </c>
      <c r="X892" s="44">
        <f>IF(W892&lt;Benchmarks!C$5,0,IF(W892&lt;Benchmarks!D$5,1,IF(W892&lt;Benchmarks!E$5,2,IF(W892&lt;Benchmarks!F$5,3,IF(W892&lt;Benchmarks!G$5,4,IF(W892&lt;Benchmarks!H$5,5,6))))))</f>
        <v>1</v>
      </c>
      <c r="Y892" s="62">
        <v>0.86496350359999996</v>
      </c>
      <c r="Z892" s="46">
        <f t="shared" si="133"/>
        <v>0.86496350359999996</v>
      </c>
      <c r="AA892" s="60">
        <v>3.4980000000000002</v>
      </c>
      <c r="AB892" s="44">
        <f>IF(AA892&lt;Benchmarks!C$6,0,IF(AA892&lt;Benchmarks!D$6,1,IF(AA892&lt;Benchmarks!E$6,2,IF(AA892&lt;Benchmarks!F$6,3,IF(AA892&lt;Benchmarks!G$6,4,IF(AA892&lt;Benchmarks!H$6,5,6))))))</f>
        <v>2</v>
      </c>
      <c r="AC892" s="62">
        <v>0.71794871790000003</v>
      </c>
      <c r="AD892" s="46">
        <f t="shared" si="134"/>
        <v>1.4358974358000001</v>
      </c>
      <c r="AE892" s="46">
        <f t="shared" si="135"/>
        <v>5.5891821073000001</v>
      </c>
      <c r="AF892" s="58">
        <v>30</v>
      </c>
      <c r="AG892" s="48">
        <f t="shared" si="136"/>
        <v>0.18630607024333334</v>
      </c>
      <c r="AH892" s="58">
        <v>17</v>
      </c>
      <c r="AI892" s="58">
        <v>0</v>
      </c>
      <c r="AJ892" s="58">
        <v>465</v>
      </c>
      <c r="AK892" s="58">
        <v>0</v>
      </c>
      <c r="AL892" s="62">
        <v>3.6560000000000002E-2</v>
      </c>
      <c r="AM892" s="58">
        <v>0</v>
      </c>
      <c r="AN892" s="58">
        <v>15</v>
      </c>
      <c r="AO892" s="58">
        <v>0</v>
      </c>
      <c r="AP892" s="58">
        <v>485</v>
      </c>
      <c r="AQ892" s="58">
        <v>0</v>
      </c>
      <c r="AR892" s="62">
        <v>3.0929999999999999E-2</v>
      </c>
      <c r="AS892" s="58">
        <v>0</v>
      </c>
      <c r="AT892" s="62">
        <v>0.22701612900000001</v>
      </c>
      <c r="AU892" s="58">
        <v>0</v>
      </c>
      <c r="AV892" s="58">
        <v>4</v>
      </c>
      <c r="AW892" s="58">
        <v>2</v>
      </c>
      <c r="AX892" s="58">
        <v>4</v>
      </c>
      <c r="AY892" s="171"/>
      <c r="AZ892" s="58">
        <v>1</v>
      </c>
      <c r="BA892" s="58">
        <v>116</v>
      </c>
      <c r="BB892" s="58">
        <v>0</v>
      </c>
      <c r="BC892" s="111"/>
      <c r="BD892" s="58">
        <v>1</v>
      </c>
      <c r="BE892" s="111"/>
      <c r="BF892" s="58">
        <v>2</v>
      </c>
      <c r="BG892" s="58">
        <v>5</v>
      </c>
      <c r="BH892" s="58">
        <v>6</v>
      </c>
      <c r="BI892" s="58">
        <v>6</v>
      </c>
      <c r="BJ892" s="58">
        <v>6</v>
      </c>
      <c r="BK892" s="175"/>
      <c r="BL892" s="61">
        <v>1</v>
      </c>
      <c r="BM892" s="61">
        <v>540</v>
      </c>
      <c r="BN892" s="64">
        <v>0</v>
      </c>
      <c r="BO892" s="112"/>
      <c r="BP892" s="58">
        <v>1</v>
      </c>
      <c r="BQ892" s="175"/>
      <c r="BR892" s="61">
        <v>1</v>
      </c>
      <c r="BS892" s="61">
        <v>523</v>
      </c>
      <c r="BT892" s="64">
        <v>0</v>
      </c>
      <c r="BU892" s="112"/>
      <c r="BV892" s="64">
        <v>1</v>
      </c>
      <c r="BW892" s="112"/>
      <c r="BX892" s="172"/>
      <c r="BY892" s="64">
        <v>3</v>
      </c>
      <c r="BZ892" s="64">
        <v>0</v>
      </c>
      <c r="CA892" s="64">
        <v>3</v>
      </c>
      <c r="CB892" s="65">
        <v>44</v>
      </c>
      <c r="CC892" s="61">
        <v>0</v>
      </c>
      <c r="CD892" s="61">
        <v>482</v>
      </c>
      <c r="CE892" s="64">
        <v>0</v>
      </c>
      <c r="CF892" s="63">
        <v>9.1289999999999996E-2</v>
      </c>
      <c r="CG892" s="58">
        <v>0</v>
      </c>
      <c r="CH892" s="58">
        <v>67</v>
      </c>
      <c r="CI892" s="58">
        <v>0</v>
      </c>
      <c r="CJ892" s="58">
        <v>496</v>
      </c>
      <c r="CK892" s="58">
        <v>0</v>
      </c>
      <c r="CL892" s="63">
        <v>0.13508000000000001</v>
      </c>
      <c r="CM892" s="58">
        <v>0</v>
      </c>
      <c r="CN892" s="112"/>
      <c r="CO892" s="171"/>
      <c r="CP892" s="58">
        <v>0</v>
      </c>
      <c r="CQ892" s="58">
        <v>0</v>
      </c>
      <c r="CR892" s="58">
        <v>0</v>
      </c>
      <c r="CS892" s="64">
        <v>9</v>
      </c>
      <c r="CT892" s="64">
        <v>17</v>
      </c>
      <c r="CU892" s="63">
        <v>0.52941176469999995</v>
      </c>
      <c r="CV892" s="62">
        <v>1</v>
      </c>
      <c r="CW892" s="62">
        <v>0.52941176469999995</v>
      </c>
      <c r="CX892" s="46">
        <f t="shared" si="137"/>
        <v>4.8905343438875004</v>
      </c>
      <c r="CY892" s="60">
        <v>0</v>
      </c>
      <c r="CZ892" s="60">
        <v>0</v>
      </c>
      <c r="DA892" s="46">
        <f t="shared" si="138"/>
        <v>10.588235293999999</v>
      </c>
      <c r="DB892" s="60">
        <v>0</v>
      </c>
      <c r="DC892" s="60">
        <v>0</v>
      </c>
      <c r="DD892" s="66">
        <v>0</v>
      </c>
      <c r="DE892" s="49">
        <f t="shared" si="139"/>
        <v>0.33467610027864864</v>
      </c>
    </row>
    <row r="893" spans="1:109" x14ac:dyDescent="0.45">
      <c r="A893" s="56" t="s">
        <v>4606</v>
      </c>
      <c r="B893" s="57" t="s">
        <v>4607</v>
      </c>
      <c r="C893" s="56" t="s">
        <v>4608</v>
      </c>
      <c r="D893" s="56" t="s">
        <v>4609</v>
      </c>
      <c r="E893" s="56" t="s">
        <v>4610</v>
      </c>
      <c r="F893" s="56" t="s">
        <v>3322</v>
      </c>
      <c r="G893" s="56" t="s">
        <v>3640</v>
      </c>
      <c r="H893" s="56" t="s">
        <v>142</v>
      </c>
      <c r="I893" s="58">
        <v>0</v>
      </c>
      <c r="J893" s="59">
        <v>107</v>
      </c>
      <c r="K893" s="60">
        <v>2.226</v>
      </c>
      <c r="L893" s="47">
        <f>IF(K893&lt;Benchmarks!C$9,0,IF(K893&lt;Benchmarks!D$9,1,IF(K893&lt;Benchmarks!E$9,2,IF(K893&lt;Benchmarks!F$9,3,IF(K893&lt;Benchmarks!G$9,4,IF(K893&lt;Benchmarks!H$9,5,6))))))</f>
        <v>1</v>
      </c>
      <c r="M893" s="62">
        <v>0.97445255470000003</v>
      </c>
      <c r="N893" s="46">
        <f t="shared" si="130"/>
        <v>0.97445255470000003</v>
      </c>
      <c r="O893" s="60">
        <v>0.83</v>
      </c>
      <c r="P893" s="47">
        <f>IF(O893&lt;Benchmarks!C$8,0,IF(O893&lt;Benchmarks!D$8,1,IF(O893&lt;Benchmarks!E$8,2,IF(O893&lt;Benchmarks!F$8,3,IF(O893&lt;Benchmarks!G$8,4,IF(O893&lt;Benchmarks!H$8,5,6))))))</f>
        <v>0</v>
      </c>
      <c r="Q893" s="62">
        <v>1</v>
      </c>
      <c r="R893" s="46">
        <f t="shared" si="131"/>
        <v>0</v>
      </c>
      <c r="S893" s="60">
        <v>0.47499999999999998</v>
      </c>
      <c r="T893" s="47">
        <f>IF(S893&lt;Benchmarks!C$7,0,IF(S893&lt;Benchmarks!D$7,1,IF(S893&lt;Benchmarks!E$7,2,IF(S893&lt;Benchmarks!F$7,3,IF(S893&lt;Benchmarks!G$7,4,IF(S893&lt;Benchmarks!H$7,5,6))))))</f>
        <v>4</v>
      </c>
      <c r="U893" s="62">
        <v>1</v>
      </c>
      <c r="V893" s="46">
        <f t="shared" si="132"/>
        <v>4</v>
      </c>
      <c r="W893" s="60">
        <v>3.53</v>
      </c>
      <c r="X893" s="44">
        <f>IF(W893&lt;Benchmarks!C$5,0,IF(W893&lt;Benchmarks!D$5,1,IF(W893&lt;Benchmarks!E$5,2,IF(W893&lt;Benchmarks!F$5,3,IF(W893&lt;Benchmarks!G$5,4,IF(W893&lt;Benchmarks!H$5,5,6))))))</f>
        <v>0</v>
      </c>
      <c r="Y893" s="62">
        <v>0.90145985399999995</v>
      </c>
      <c r="Z893" s="46">
        <f t="shared" si="133"/>
        <v>0</v>
      </c>
      <c r="AA893" s="60">
        <v>3.2469999999999999</v>
      </c>
      <c r="AB893" s="44">
        <f>IF(AA893&lt;Benchmarks!C$6,0,IF(AA893&lt;Benchmarks!D$6,1,IF(AA893&lt;Benchmarks!E$6,2,IF(AA893&lt;Benchmarks!F$6,3,IF(AA893&lt;Benchmarks!G$6,4,IF(AA893&lt;Benchmarks!H$6,5,6))))))</f>
        <v>0</v>
      </c>
      <c r="AC893" s="62">
        <v>0.79487179490000004</v>
      </c>
      <c r="AD893" s="46">
        <f t="shared" si="134"/>
        <v>0</v>
      </c>
      <c r="AE893" s="46">
        <f t="shared" si="135"/>
        <v>4.9744525547</v>
      </c>
      <c r="AF893" s="58">
        <v>30</v>
      </c>
      <c r="AG893" s="48">
        <f t="shared" si="136"/>
        <v>0.16581508515666668</v>
      </c>
      <c r="AH893" s="58">
        <v>18</v>
      </c>
      <c r="AI893" s="58">
        <v>0</v>
      </c>
      <c r="AJ893" s="58">
        <v>205</v>
      </c>
      <c r="AK893" s="58">
        <v>0</v>
      </c>
      <c r="AL893" s="62">
        <v>8.7800000000000003E-2</v>
      </c>
      <c r="AM893" s="58">
        <v>0</v>
      </c>
      <c r="AN893" s="58">
        <v>24</v>
      </c>
      <c r="AO893" s="58">
        <v>0</v>
      </c>
      <c r="AP893" s="58">
        <v>271</v>
      </c>
      <c r="AQ893" s="58">
        <v>0</v>
      </c>
      <c r="AR893" s="62">
        <v>8.856E-2</v>
      </c>
      <c r="AS893" s="58">
        <v>0</v>
      </c>
      <c r="AT893" s="111"/>
      <c r="AU893" s="171"/>
      <c r="AV893" s="58">
        <v>0</v>
      </c>
      <c r="AW893" s="58">
        <v>0</v>
      </c>
      <c r="AX893" s="58">
        <v>0</v>
      </c>
      <c r="AY893" s="171"/>
      <c r="AZ893" s="58">
        <v>1</v>
      </c>
      <c r="BA893" s="58">
        <v>68</v>
      </c>
      <c r="BB893" s="58">
        <v>0</v>
      </c>
      <c r="BC893" s="111"/>
      <c r="BD893" s="58">
        <v>1</v>
      </c>
      <c r="BE893" s="111"/>
      <c r="BF893" s="58">
        <v>2</v>
      </c>
      <c r="BG893" s="58">
        <v>5</v>
      </c>
      <c r="BH893" s="58">
        <v>6</v>
      </c>
      <c r="BI893" s="58">
        <v>6</v>
      </c>
      <c r="BJ893" s="58">
        <v>6</v>
      </c>
      <c r="BK893" s="61">
        <v>0</v>
      </c>
      <c r="BL893" s="61">
        <v>0</v>
      </c>
      <c r="BM893" s="61">
        <v>266</v>
      </c>
      <c r="BN893" s="64">
        <v>0</v>
      </c>
      <c r="BO893" s="63">
        <v>0</v>
      </c>
      <c r="BP893" s="58">
        <v>0</v>
      </c>
      <c r="BQ893" s="61">
        <v>0</v>
      </c>
      <c r="BR893" s="61">
        <v>0</v>
      </c>
      <c r="BS893" s="61">
        <v>308</v>
      </c>
      <c r="BT893" s="64">
        <v>0</v>
      </c>
      <c r="BU893" s="63">
        <v>0</v>
      </c>
      <c r="BV893" s="64">
        <v>0</v>
      </c>
      <c r="BW893" s="112"/>
      <c r="BX893" s="172"/>
      <c r="BY893" s="64">
        <v>6</v>
      </c>
      <c r="BZ893" s="64">
        <v>0</v>
      </c>
      <c r="CA893" s="64">
        <v>6</v>
      </c>
      <c r="CB893" s="65">
        <v>23</v>
      </c>
      <c r="CC893" s="61">
        <v>0</v>
      </c>
      <c r="CD893" s="61">
        <v>247</v>
      </c>
      <c r="CE893" s="64">
        <v>0</v>
      </c>
      <c r="CF893" s="63">
        <v>9.3119999999999994E-2</v>
      </c>
      <c r="CG893" s="58">
        <v>0</v>
      </c>
      <c r="CH893" s="58">
        <v>29</v>
      </c>
      <c r="CI893" s="58">
        <v>0</v>
      </c>
      <c r="CJ893" s="58">
        <v>287</v>
      </c>
      <c r="CK893" s="58">
        <v>0</v>
      </c>
      <c r="CL893" s="63">
        <v>0.10105</v>
      </c>
      <c r="CM893" s="58">
        <v>0</v>
      </c>
      <c r="CN893" s="112"/>
      <c r="CO893" s="171"/>
      <c r="CP893" s="58">
        <v>2</v>
      </c>
      <c r="CQ893" s="58">
        <v>0</v>
      </c>
      <c r="CR893" s="58">
        <v>2</v>
      </c>
      <c r="CS893" s="64">
        <v>14</v>
      </c>
      <c r="CT893" s="64">
        <v>17</v>
      </c>
      <c r="CU893" s="63">
        <v>0.82352941180000006</v>
      </c>
      <c r="CV893" s="62">
        <v>0.94687500000000002</v>
      </c>
      <c r="CW893" s="62">
        <v>0.41176470590000003</v>
      </c>
      <c r="CX893" s="46">
        <f t="shared" si="137"/>
        <v>4.3526459853625008</v>
      </c>
      <c r="CY893" s="60">
        <v>0</v>
      </c>
      <c r="CZ893" s="60">
        <v>0</v>
      </c>
      <c r="DA893" s="46">
        <f t="shared" si="138"/>
        <v>8.2352941180000006</v>
      </c>
      <c r="DB893" s="60">
        <v>0</v>
      </c>
      <c r="DC893" s="60">
        <v>0</v>
      </c>
      <c r="DD893" s="66">
        <v>0</v>
      </c>
      <c r="DE893" s="49">
        <f t="shared" si="139"/>
        <v>0.27217167791054059</v>
      </c>
    </row>
    <row r="894" spans="1:109" x14ac:dyDescent="0.45">
      <c r="A894" s="56" t="s">
        <v>4611</v>
      </c>
      <c r="B894" s="57" t="s">
        <v>4612</v>
      </c>
      <c r="C894" s="56" t="s">
        <v>4613</v>
      </c>
      <c r="D894" s="56" t="s">
        <v>4614</v>
      </c>
      <c r="E894" s="56" t="s">
        <v>4615</v>
      </c>
      <c r="F894" s="56" t="s">
        <v>3322</v>
      </c>
      <c r="G894" s="56" t="s">
        <v>3334</v>
      </c>
      <c r="H894" s="56" t="s">
        <v>142</v>
      </c>
      <c r="I894" s="58">
        <v>0</v>
      </c>
      <c r="J894" s="59">
        <v>49</v>
      </c>
      <c r="K894" s="60">
        <v>2.9249999999999998</v>
      </c>
      <c r="L894" s="47">
        <f>IF(K894&lt;Benchmarks!C$9,0,IF(K894&lt;Benchmarks!D$9,1,IF(K894&lt;Benchmarks!E$9,2,IF(K894&lt;Benchmarks!F$9,3,IF(K894&lt;Benchmarks!G$9,4,IF(K894&lt;Benchmarks!H$9,5,6))))))</f>
        <v>5</v>
      </c>
      <c r="M894" s="62">
        <v>0.86861313870000001</v>
      </c>
      <c r="N894" s="46">
        <f t="shared" si="130"/>
        <v>4.3430656934999998</v>
      </c>
      <c r="O894" s="60">
        <v>1.3029999999999999</v>
      </c>
      <c r="P894" s="47">
        <f>IF(O894&lt;Benchmarks!C$8,0,IF(O894&lt;Benchmarks!D$8,1,IF(O894&lt;Benchmarks!E$8,2,IF(O894&lt;Benchmarks!F$8,3,IF(O894&lt;Benchmarks!G$8,4,IF(O894&lt;Benchmarks!H$8,5,6))))))</f>
        <v>5</v>
      </c>
      <c r="Q894" s="62">
        <v>1</v>
      </c>
      <c r="R894" s="46">
        <f t="shared" si="131"/>
        <v>5</v>
      </c>
      <c r="S894" s="60">
        <v>0.498</v>
      </c>
      <c r="T894" s="47">
        <f>IF(S894&lt;Benchmarks!C$7,0,IF(S894&lt;Benchmarks!D$7,1,IF(S894&lt;Benchmarks!E$7,2,IF(S894&lt;Benchmarks!F$7,3,IF(S894&lt;Benchmarks!G$7,4,IF(S894&lt;Benchmarks!H$7,5,6))))))</f>
        <v>4</v>
      </c>
      <c r="U894" s="62">
        <v>1</v>
      </c>
      <c r="V894" s="46">
        <f t="shared" si="132"/>
        <v>4</v>
      </c>
      <c r="W894" s="60">
        <v>4.7270000000000003</v>
      </c>
      <c r="X894" s="44">
        <f>IF(W894&lt;Benchmarks!C$5,0,IF(W894&lt;Benchmarks!D$5,1,IF(W894&lt;Benchmarks!E$5,2,IF(W894&lt;Benchmarks!F$5,3,IF(W894&lt;Benchmarks!G$5,4,IF(W894&lt;Benchmarks!H$5,5,6))))))</f>
        <v>5</v>
      </c>
      <c r="Y894" s="62">
        <v>0.86131386860000003</v>
      </c>
      <c r="Z894" s="46">
        <f t="shared" si="133"/>
        <v>4.3065693430000005</v>
      </c>
      <c r="AA894" s="60">
        <v>4.2859999999999996</v>
      </c>
      <c r="AB894" s="44">
        <f>IF(AA894&lt;Benchmarks!C$6,0,IF(AA894&lt;Benchmarks!D$6,1,IF(AA894&lt;Benchmarks!E$6,2,IF(AA894&lt;Benchmarks!F$6,3,IF(AA894&lt;Benchmarks!G$6,4,IF(AA894&lt;Benchmarks!H$6,5,6))))))</f>
        <v>5</v>
      </c>
      <c r="AC894" s="62">
        <v>0.8076923077</v>
      </c>
      <c r="AD894" s="46">
        <f t="shared" si="134"/>
        <v>4.0384615385</v>
      </c>
      <c r="AE894" s="46">
        <f t="shared" si="135"/>
        <v>21.688096575000003</v>
      </c>
      <c r="AF894" s="58">
        <v>30</v>
      </c>
      <c r="AG894" s="48">
        <f t="shared" si="136"/>
        <v>0.72293655250000011</v>
      </c>
      <c r="AH894" s="171"/>
      <c r="AI894" s="58">
        <v>1</v>
      </c>
      <c r="AJ894" s="58">
        <v>111</v>
      </c>
      <c r="AK894" s="58">
        <v>0</v>
      </c>
      <c r="AL894" s="111"/>
      <c r="AM894" s="58">
        <v>1</v>
      </c>
      <c r="AN894" s="58">
        <v>11</v>
      </c>
      <c r="AO894" s="58">
        <v>0</v>
      </c>
      <c r="AP894" s="58">
        <v>149</v>
      </c>
      <c r="AQ894" s="58">
        <v>0</v>
      </c>
      <c r="AR894" s="62">
        <v>7.3830000000000007E-2</v>
      </c>
      <c r="AS894" s="58">
        <v>0</v>
      </c>
      <c r="AT894" s="111"/>
      <c r="AU894" s="58">
        <v>2</v>
      </c>
      <c r="AV894" s="58">
        <v>0</v>
      </c>
      <c r="AW894" s="58">
        <v>1</v>
      </c>
      <c r="AX894" s="58">
        <v>1</v>
      </c>
      <c r="AY894" s="171"/>
      <c r="AZ894" s="58">
        <v>1</v>
      </c>
      <c r="BA894" s="58">
        <v>35</v>
      </c>
      <c r="BB894" s="58">
        <v>0</v>
      </c>
      <c r="BC894" s="111"/>
      <c r="BD894" s="58">
        <v>1</v>
      </c>
      <c r="BE894" s="111"/>
      <c r="BF894" s="171"/>
      <c r="BG894" s="58">
        <v>0</v>
      </c>
      <c r="BH894" s="58">
        <v>0</v>
      </c>
      <c r="BI894" s="58">
        <v>0</v>
      </c>
      <c r="BJ894" s="58">
        <v>1</v>
      </c>
      <c r="BK894" s="175"/>
      <c r="BL894" s="61">
        <v>1</v>
      </c>
      <c r="BM894" s="61">
        <v>160</v>
      </c>
      <c r="BN894" s="64">
        <v>0</v>
      </c>
      <c r="BO894" s="112"/>
      <c r="BP894" s="58">
        <v>1</v>
      </c>
      <c r="BQ894" s="175"/>
      <c r="BR894" s="61">
        <v>1</v>
      </c>
      <c r="BS894" s="61">
        <v>161</v>
      </c>
      <c r="BT894" s="64">
        <v>0</v>
      </c>
      <c r="BU894" s="112"/>
      <c r="BV894" s="64">
        <v>1</v>
      </c>
      <c r="BW894" s="112"/>
      <c r="BX894" s="172"/>
      <c r="BY894" s="64">
        <v>3</v>
      </c>
      <c r="BZ894" s="64">
        <v>0</v>
      </c>
      <c r="CA894" s="64">
        <v>3</v>
      </c>
      <c r="CB894" s="177"/>
      <c r="CC894" s="61">
        <v>1</v>
      </c>
      <c r="CD894" s="61">
        <v>39</v>
      </c>
      <c r="CE894" s="64">
        <v>0</v>
      </c>
      <c r="CF894" s="112"/>
      <c r="CG894" s="58">
        <v>1</v>
      </c>
      <c r="CH894" s="171"/>
      <c r="CI894" s="58">
        <v>1</v>
      </c>
      <c r="CJ894" s="58">
        <v>53</v>
      </c>
      <c r="CK894" s="58">
        <v>0</v>
      </c>
      <c r="CL894" s="112"/>
      <c r="CM894" s="58">
        <v>1</v>
      </c>
      <c r="CN894" s="112"/>
      <c r="CO894" s="171"/>
      <c r="CP894" s="58">
        <v>0</v>
      </c>
      <c r="CQ894" s="58">
        <v>0</v>
      </c>
      <c r="CR894" s="58">
        <v>0</v>
      </c>
      <c r="CS894" s="64">
        <v>4</v>
      </c>
      <c r="CT894" s="64">
        <v>17</v>
      </c>
      <c r="CU894" s="63">
        <v>0.23529411759999999</v>
      </c>
      <c r="CV894" s="62">
        <v>0.98148148150000003</v>
      </c>
      <c r="CW894" s="62">
        <v>0.23529411759999999</v>
      </c>
      <c r="CX894" s="46">
        <f t="shared" si="137"/>
        <v>18.977084503125003</v>
      </c>
      <c r="CY894" s="60">
        <v>0</v>
      </c>
      <c r="CZ894" s="60">
        <v>0</v>
      </c>
      <c r="DA894" s="46">
        <f t="shared" si="138"/>
        <v>4.7058823519999997</v>
      </c>
      <c r="DB894" s="60">
        <v>0</v>
      </c>
      <c r="DC894" s="60">
        <v>0</v>
      </c>
      <c r="DD894" s="66">
        <v>0</v>
      </c>
      <c r="DE894" s="49">
        <f t="shared" si="139"/>
        <v>0.51206414821891899</v>
      </c>
    </row>
    <row r="895" spans="1:109" x14ac:dyDescent="0.45">
      <c r="A895" s="56" t="s">
        <v>4616</v>
      </c>
      <c r="B895" s="57" t="s">
        <v>4617</v>
      </c>
      <c r="C895" s="56" t="s">
        <v>4618</v>
      </c>
      <c r="D895" s="56" t="s">
        <v>4619</v>
      </c>
      <c r="E895" s="56" t="s">
        <v>4620</v>
      </c>
      <c r="F895" s="56" t="s">
        <v>3322</v>
      </c>
      <c r="G895" s="56" t="s">
        <v>3640</v>
      </c>
      <c r="H895" s="56" t="s">
        <v>142</v>
      </c>
      <c r="I895" s="58">
        <v>0</v>
      </c>
      <c r="J895" s="59">
        <v>42</v>
      </c>
      <c r="K895" s="60">
        <v>3.169</v>
      </c>
      <c r="L895" s="47">
        <f>IF(K895&lt;Benchmarks!C$9,0,IF(K895&lt;Benchmarks!D$9,1,IF(K895&lt;Benchmarks!E$9,2,IF(K895&lt;Benchmarks!F$9,3,IF(K895&lt;Benchmarks!G$9,4,IF(K895&lt;Benchmarks!H$9,5,6))))))</f>
        <v>6</v>
      </c>
      <c r="M895" s="62">
        <v>0.95620437960000004</v>
      </c>
      <c r="N895" s="46">
        <f t="shared" si="130"/>
        <v>5.7372262776000005</v>
      </c>
      <c r="O895" s="60">
        <v>0.65500000000000003</v>
      </c>
      <c r="P895" s="47">
        <f>IF(O895&lt;Benchmarks!C$8,0,IF(O895&lt;Benchmarks!D$8,1,IF(O895&lt;Benchmarks!E$8,2,IF(O895&lt;Benchmarks!F$8,3,IF(O895&lt;Benchmarks!G$8,4,IF(O895&lt;Benchmarks!H$8,5,6))))))</f>
        <v>0</v>
      </c>
      <c r="Q895" s="62">
        <v>1</v>
      </c>
      <c r="R895" s="46">
        <f t="shared" si="131"/>
        <v>0</v>
      </c>
      <c r="S895" s="60">
        <v>0.75</v>
      </c>
      <c r="T895" s="47">
        <f>IF(S895&lt;Benchmarks!C$7,0,IF(S895&lt;Benchmarks!D$7,1,IF(S895&lt;Benchmarks!E$7,2,IF(S895&lt;Benchmarks!F$7,3,IF(S895&lt;Benchmarks!G$7,4,IF(S895&lt;Benchmarks!H$7,5,6))))))</f>
        <v>6</v>
      </c>
      <c r="U895" s="62">
        <v>1</v>
      </c>
      <c r="V895" s="46">
        <f t="shared" si="132"/>
        <v>6</v>
      </c>
      <c r="W895" s="60">
        <v>4.5739999999999998</v>
      </c>
      <c r="X895" s="44">
        <f>IF(W895&lt;Benchmarks!C$5,0,IF(W895&lt;Benchmarks!D$5,1,IF(W895&lt;Benchmarks!E$5,2,IF(W895&lt;Benchmarks!F$5,3,IF(W895&lt;Benchmarks!G$5,4,IF(W895&lt;Benchmarks!H$5,5,6))))))</f>
        <v>5</v>
      </c>
      <c r="Y895" s="62">
        <v>0.93795620440000005</v>
      </c>
      <c r="Z895" s="46">
        <f t="shared" si="133"/>
        <v>4.689781022</v>
      </c>
      <c r="AA895" s="60">
        <v>4.2149999999999999</v>
      </c>
      <c r="AB895" s="44">
        <f>IF(AA895&lt;Benchmarks!C$6,0,IF(AA895&lt;Benchmarks!D$6,1,IF(AA895&lt;Benchmarks!E$6,2,IF(AA895&lt;Benchmarks!F$6,3,IF(AA895&lt;Benchmarks!G$6,4,IF(AA895&lt;Benchmarks!H$6,5,6))))))</f>
        <v>5</v>
      </c>
      <c r="AC895" s="62">
        <v>0.87179487180000004</v>
      </c>
      <c r="AD895" s="46">
        <f t="shared" si="134"/>
        <v>4.3589743590000003</v>
      </c>
      <c r="AE895" s="46">
        <f t="shared" si="135"/>
        <v>20.785981658600001</v>
      </c>
      <c r="AF895" s="58">
        <v>30</v>
      </c>
      <c r="AG895" s="48">
        <f t="shared" si="136"/>
        <v>0.69286605528666667</v>
      </c>
      <c r="AH895" s="171"/>
      <c r="AI895" s="58">
        <v>1</v>
      </c>
      <c r="AJ895" s="58">
        <v>91</v>
      </c>
      <c r="AK895" s="58">
        <v>0</v>
      </c>
      <c r="AL895" s="111"/>
      <c r="AM895" s="58">
        <v>1</v>
      </c>
      <c r="AN895" s="171"/>
      <c r="AO895" s="58">
        <v>1</v>
      </c>
      <c r="AP895" s="58">
        <v>130</v>
      </c>
      <c r="AQ895" s="58">
        <v>0</v>
      </c>
      <c r="AR895" s="111"/>
      <c r="AS895" s="58">
        <v>1</v>
      </c>
      <c r="AT895" s="111"/>
      <c r="AU895" s="171"/>
      <c r="AV895" s="58">
        <v>0</v>
      </c>
      <c r="AW895" s="58">
        <v>0</v>
      </c>
      <c r="AX895" s="58">
        <v>0</v>
      </c>
      <c r="AY895" s="171"/>
      <c r="AZ895" s="58">
        <v>1</v>
      </c>
      <c r="BA895" s="58">
        <v>37</v>
      </c>
      <c r="BB895" s="58">
        <v>0</v>
      </c>
      <c r="BC895" s="111"/>
      <c r="BD895" s="58">
        <v>1</v>
      </c>
      <c r="BE895" s="111"/>
      <c r="BF895" s="171"/>
      <c r="BG895" s="58">
        <v>0</v>
      </c>
      <c r="BH895" s="58">
        <v>0</v>
      </c>
      <c r="BI895" s="58">
        <v>0</v>
      </c>
      <c r="BJ895" s="58">
        <v>0</v>
      </c>
      <c r="BK895" s="175"/>
      <c r="BL895" s="61">
        <v>1</v>
      </c>
      <c r="BM895" s="61">
        <v>113</v>
      </c>
      <c r="BN895" s="64">
        <v>0</v>
      </c>
      <c r="BO895" s="112"/>
      <c r="BP895" s="58">
        <v>1</v>
      </c>
      <c r="BQ895" s="175"/>
      <c r="BR895" s="61">
        <v>1</v>
      </c>
      <c r="BS895" s="61">
        <v>141</v>
      </c>
      <c r="BT895" s="64">
        <v>0</v>
      </c>
      <c r="BU895" s="112"/>
      <c r="BV895" s="64">
        <v>1</v>
      </c>
      <c r="BW895" s="63">
        <v>0.59929378529999999</v>
      </c>
      <c r="BX895" s="64">
        <v>0</v>
      </c>
      <c r="BY895" s="64">
        <v>0</v>
      </c>
      <c r="BZ895" s="64">
        <v>5</v>
      </c>
      <c r="CA895" s="64">
        <v>5</v>
      </c>
      <c r="CB895" s="177"/>
      <c r="CC895" s="61">
        <v>1</v>
      </c>
      <c r="CD895" s="61">
        <v>111</v>
      </c>
      <c r="CE895" s="64">
        <v>0</v>
      </c>
      <c r="CF895" s="112"/>
      <c r="CG895" s="58">
        <v>1</v>
      </c>
      <c r="CH895" s="58">
        <v>16</v>
      </c>
      <c r="CI895" s="58">
        <v>0</v>
      </c>
      <c r="CJ895" s="58">
        <v>141</v>
      </c>
      <c r="CK895" s="58">
        <v>0</v>
      </c>
      <c r="CL895" s="63">
        <v>0.11348</v>
      </c>
      <c r="CM895" s="58">
        <v>0</v>
      </c>
      <c r="CN895" s="112"/>
      <c r="CO895" s="171"/>
      <c r="CP895" s="58">
        <v>1</v>
      </c>
      <c r="CQ895" s="58">
        <v>0</v>
      </c>
      <c r="CR895" s="58">
        <v>1</v>
      </c>
      <c r="CS895" s="64">
        <v>6</v>
      </c>
      <c r="CT895" s="64">
        <v>17</v>
      </c>
      <c r="CU895" s="63">
        <v>0.35294117650000001</v>
      </c>
      <c r="CV895" s="62">
        <v>0.97872340430000004</v>
      </c>
      <c r="CW895" s="62">
        <v>0.35294117650000001</v>
      </c>
      <c r="CX895" s="46">
        <f t="shared" si="137"/>
        <v>18.187733951275</v>
      </c>
      <c r="CY895" s="60">
        <v>0</v>
      </c>
      <c r="CZ895" s="60">
        <v>0</v>
      </c>
      <c r="DA895" s="46">
        <f t="shared" si="138"/>
        <v>7.0588235299999997</v>
      </c>
      <c r="DB895" s="60">
        <v>0</v>
      </c>
      <c r="DC895" s="60">
        <v>0</v>
      </c>
      <c r="DD895" s="66">
        <v>0</v>
      </c>
      <c r="DE895" s="49">
        <f t="shared" si="139"/>
        <v>0.54587151310864857</v>
      </c>
    </row>
    <row r="896" spans="1:109" x14ac:dyDescent="0.45">
      <c r="A896" s="56" t="s">
        <v>4621</v>
      </c>
      <c r="B896" s="57" t="s">
        <v>4622</v>
      </c>
      <c r="C896" s="56" t="s">
        <v>4623</v>
      </c>
      <c r="D896" s="56" t="s">
        <v>4624</v>
      </c>
      <c r="E896" s="56" t="s">
        <v>4625</v>
      </c>
      <c r="F896" s="56" t="s">
        <v>3322</v>
      </c>
      <c r="G896" s="56" t="s">
        <v>3640</v>
      </c>
      <c r="H896" s="56" t="s">
        <v>142</v>
      </c>
      <c r="I896" s="58">
        <v>0</v>
      </c>
      <c r="J896" s="59">
        <v>99</v>
      </c>
      <c r="K896" s="60">
        <v>2.5270000000000001</v>
      </c>
      <c r="L896" s="47">
        <f>IF(K896&lt;Benchmarks!C$9,0,IF(K896&lt;Benchmarks!D$9,1,IF(K896&lt;Benchmarks!E$9,2,IF(K896&lt;Benchmarks!F$9,3,IF(K896&lt;Benchmarks!G$9,4,IF(K896&lt;Benchmarks!H$9,5,6))))))</f>
        <v>3</v>
      </c>
      <c r="M896" s="62">
        <v>1</v>
      </c>
      <c r="N896" s="46">
        <f t="shared" si="130"/>
        <v>3</v>
      </c>
      <c r="O896" s="60">
        <v>1.095</v>
      </c>
      <c r="P896" s="47">
        <f>IF(O896&lt;Benchmarks!C$8,0,IF(O896&lt;Benchmarks!D$8,1,IF(O896&lt;Benchmarks!E$8,2,IF(O896&lt;Benchmarks!F$8,3,IF(O896&lt;Benchmarks!G$8,4,IF(O896&lt;Benchmarks!H$8,5,6))))))</f>
        <v>2</v>
      </c>
      <c r="Q896" s="62">
        <v>1</v>
      </c>
      <c r="R896" s="46">
        <f t="shared" si="131"/>
        <v>2</v>
      </c>
      <c r="S896" s="60">
        <v>0.314</v>
      </c>
      <c r="T896" s="47">
        <f>IF(S896&lt;Benchmarks!C$7,0,IF(S896&lt;Benchmarks!D$7,1,IF(S896&lt;Benchmarks!E$7,2,IF(S896&lt;Benchmarks!F$7,3,IF(S896&lt;Benchmarks!G$7,4,IF(S896&lt;Benchmarks!H$7,5,6))))))</f>
        <v>1</v>
      </c>
      <c r="U896" s="62">
        <v>1</v>
      </c>
      <c r="V896" s="46">
        <f t="shared" si="132"/>
        <v>1</v>
      </c>
      <c r="W896" s="60">
        <v>3.9359999999999999</v>
      </c>
      <c r="X896" s="44">
        <f>IF(W896&lt;Benchmarks!C$5,0,IF(W896&lt;Benchmarks!D$5,1,IF(W896&lt;Benchmarks!E$5,2,IF(W896&lt;Benchmarks!F$5,3,IF(W896&lt;Benchmarks!G$5,4,IF(W896&lt;Benchmarks!H$5,5,6))))))</f>
        <v>2</v>
      </c>
      <c r="Y896" s="62">
        <v>0.99635036499999996</v>
      </c>
      <c r="Z896" s="46">
        <f t="shared" si="133"/>
        <v>1.9927007299999999</v>
      </c>
      <c r="AA896" s="60">
        <v>3.649</v>
      </c>
      <c r="AB896" s="44">
        <f>IF(AA896&lt;Benchmarks!C$6,0,IF(AA896&lt;Benchmarks!D$6,1,IF(AA896&lt;Benchmarks!E$6,2,IF(AA896&lt;Benchmarks!F$6,3,IF(AA896&lt;Benchmarks!G$6,4,IF(AA896&lt;Benchmarks!H$6,5,6))))))</f>
        <v>3</v>
      </c>
      <c r="AC896" s="62">
        <v>1</v>
      </c>
      <c r="AD896" s="46">
        <f t="shared" si="134"/>
        <v>3</v>
      </c>
      <c r="AE896" s="46">
        <f t="shared" si="135"/>
        <v>10.992700729999999</v>
      </c>
      <c r="AF896" s="58">
        <v>30</v>
      </c>
      <c r="AG896" s="48">
        <f t="shared" si="136"/>
        <v>0.36642335766666662</v>
      </c>
      <c r="AH896" s="58">
        <v>33</v>
      </c>
      <c r="AI896" s="58">
        <v>0</v>
      </c>
      <c r="AJ896" s="58">
        <v>287</v>
      </c>
      <c r="AK896" s="58">
        <v>0</v>
      </c>
      <c r="AL896" s="62">
        <v>0.11498</v>
      </c>
      <c r="AM896" s="58">
        <v>0</v>
      </c>
      <c r="AN896" s="58">
        <v>19</v>
      </c>
      <c r="AO896" s="58">
        <v>0</v>
      </c>
      <c r="AP896" s="58">
        <v>266</v>
      </c>
      <c r="AQ896" s="58">
        <v>0</v>
      </c>
      <c r="AR896" s="62">
        <v>7.1429999999999993E-2</v>
      </c>
      <c r="AS896" s="58">
        <v>0</v>
      </c>
      <c r="AT896" s="62">
        <v>0.42191435770000002</v>
      </c>
      <c r="AU896" s="58">
        <v>0</v>
      </c>
      <c r="AV896" s="58">
        <v>1</v>
      </c>
      <c r="AW896" s="58">
        <v>4</v>
      </c>
      <c r="AX896" s="58">
        <v>4</v>
      </c>
      <c r="AY896" s="171"/>
      <c r="AZ896" s="58">
        <v>1</v>
      </c>
      <c r="BA896" s="58">
        <v>63</v>
      </c>
      <c r="BB896" s="58">
        <v>0</v>
      </c>
      <c r="BC896" s="111"/>
      <c r="BD896" s="58">
        <v>1</v>
      </c>
      <c r="BE896" s="111"/>
      <c r="BF896" s="58">
        <v>2</v>
      </c>
      <c r="BG896" s="58">
        <v>0</v>
      </c>
      <c r="BH896" s="58">
        <v>0</v>
      </c>
      <c r="BI896" s="58">
        <v>0</v>
      </c>
      <c r="BJ896" s="58">
        <v>4</v>
      </c>
      <c r="BK896" s="175"/>
      <c r="BL896" s="61">
        <v>1</v>
      </c>
      <c r="BM896" s="61">
        <v>336</v>
      </c>
      <c r="BN896" s="64">
        <v>0</v>
      </c>
      <c r="BO896" s="112"/>
      <c r="BP896" s="58">
        <v>1</v>
      </c>
      <c r="BQ896" s="175"/>
      <c r="BR896" s="61">
        <v>1</v>
      </c>
      <c r="BS896" s="61">
        <v>315</v>
      </c>
      <c r="BT896" s="64">
        <v>0</v>
      </c>
      <c r="BU896" s="112"/>
      <c r="BV896" s="64">
        <v>1</v>
      </c>
      <c r="BW896" s="112"/>
      <c r="BX896" s="172"/>
      <c r="BY896" s="64">
        <v>0</v>
      </c>
      <c r="BZ896" s="64">
        <v>0</v>
      </c>
      <c r="CA896" s="64">
        <v>0</v>
      </c>
      <c r="CB896" s="177"/>
      <c r="CC896" s="61">
        <v>1</v>
      </c>
      <c r="CD896" s="61">
        <v>308</v>
      </c>
      <c r="CE896" s="64">
        <v>0</v>
      </c>
      <c r="CF896" s="112"/>
      <c r="CG896" s="58">
        <v>1</v>
      </c>
      <c r="CH896" s="58">
        <v>12</v>
      </c>
      <c r="CI896" s="58">
        <v>0</v>
      </c>
      <c r="CJ896" s="58">
        <v>315</v>
      </c>
      <c r="CK896" s="58">
        <v>0</v>
      </c>
      <c r="CL896" s="63">
        <v>3.8100000000000002E-2</v>
      </c>
      <c r="CM896" s="58">
        <v>0</v>
      </c>
      <c r="CN896" s="112"/>
      <c r="CO896" s="171"/>
      <c r="CP896" s="58">
        <v>5</v>
      </c>
      <c r="CQ896" s="58">
        <v>0</v>
      </c>
      <c r="CR896" s="58">
        <v>5</v>
      </c>
      <c r="CS896" s="64">
        <v>9</v>
      </c>
      <c r="CT896" s="64">
        <v>17</v>
      </c>
      <c r="CU896" s="63">
        <v>0.52941176469999995</v>
      </c>
      <c r="CV896" s="62">
        <v>1</v>
      </c>
      <c r="CW896" s="62">
        <v>0.52941176469999995</v>
      </c>
      <c r="CX896" s="46">
        <f t="shared" si="137"/>
        <v>9.618613138749998</v>
      </c>
      <c r="CY896" s="60">
        <v>0</v>
      </c>
      <c r="CZ896" s="60">
        <v>0</v>
      </c>
      <c r="DA896" s="46">
        <f t="shared" si="138"/>
        <v>10.588235293999999</v>
      </c>
      <c r="DB896" s="60">
        <v>0</v>
      </c>
      <c r="DC896" s="60">
        <v>0</v>
      </c>
      <c r="DD896" s="66">
        <v>0</v>
      </c>
      <c r="DE896" s="49">
        <f t="shared" si="139"/>
        <v>0.43690483097837829</v>
      </c>
    </row>
    <row r="897" spans="1:109" x14ac:dyDescent="0.45">
      <c r="A897" s="56" t="s">
        <v>4626</v>
      </c>
      <c r="B897" s="57" t="s">
        <v>4627</v>
      </c>
      <c r="C897" s="56" t="s">
        <v>4628</v>
      </c>
      <c r="D897" s="56" t="s">
        <v>4629</v>
      </c>
      <c r="E897" s="56" t="s">
        <v>4630</v>
      </c>
      <c r="F897" s="56" t="s">
        <v>3322</v>
      </c>
      <c r="G897" s="56" t="s">
        <v>3334</v>
      </c>
      <c r="H897" s="56" t="s">
        <v>142</v>
      </c>
      <c r="I897" s="58">
        <v>0</v>
      </c>
      <c r="J897" s="59">
        <v>59</v>
      </c>
      <c r="K897" s="60">
        <v>2.8820000000000001</v>
      </c>
      <c r="L897" s="47">
        <f>IF(K897&lt;Benchmarks!C$9,0,IF(K897&lt;Benchmarks!D$9,1,IF(K897&lt;Benchmarks!E$9,2,IF(K897&lt;Benchmarks!F$9,3,IF(K897&lt;Benchmarks!G$9,4,IF(K897&lt;Benchmarks!H$9,5,6))))))</f>
        <v>5</v>
      </c>
      <c r="M897" s="62">
        <v>1</v>
      </c>
      <c r="N897" s="46">
        <f t="shared" si="130"/>
        <v>5</v>
      </c>
      <c r="O897" s="60">
        <v>0.89300000000000002</v>
      </c>
      <c r="P897" s="47">
        <f>IF(O897&lt;Benchmarks!C$8,0,IF(O897&lt;Benchmarks!D$8,1,IF(O897&lt;Benchmarks!E$8,2,IF(O897&lt;Benchmarks!F$8,3,IF(O897&lt;Benchmarks!G$8,4,IF(O897&lt;Benchmarks!H$8,5,6))))))</f>
        <v>0</v>
      </c>
      <c r="Q897" s="62">
        <v>1</v>
      </c>
      <c r="R897" s="46">
        <f t="shared" si="131"/>
        <v>0</v>
      </c>
      <c r="S897" s="60">
        <v>0.65</v>
      </c>
      <c r="T897" s="47">
        <f>IF(S897&lt;Benchmarks!C$7,0,IF(S897&lt;Benchmarks!D$7,1,IF(S897&lt;Benchmarks!E$7,2,IF(S897&lt;Benchmarks!F$7,3,IF(S897&lt;Benchmarks!G$7,4,IF(S897&lt;Benchmarks!H$7,5,6))))))</f>
        <v>5</v>
      </c>
      <c r="U897" s="62">
        <v>1</v>
      </c>
      <c r="V897" s="46">
        <f t="shared" si="132"/>
        <v>5</v>
      </c>
      <c r="W897" s="60">
        <v>4.4249999999999998</v>
      </c>
      <c r="X897" s="44">
        <f>IF(W897&lt;Benchmarks!C$5,0,IF(W897&lt;Benchmarks!D$5,1,IF(W897&lt;Benchmarks!E$5,2,IF(W897&lt;Benchmarks!F$5,3,IF(W897&lt;Benchmarks!G$5,4,IF(W897&lt;Benchmarks!H$5,5,6))))))</f>
        <v>5</v>
      </c>
      <c r="Y897" s="62">
        <v>1</v>
      </c>
      <c r="Z897" s="46">
        <f t="shared" si="133"/>
        <v>5</v>
      </c>
      <c r="AA897" s="60">
        <v>4.1740000000000004</v>
      </c>
      <c r="AB897" s="44">
        <f>IF(AA897&lt;Benchmarks!C$6,0,IF(AA897&lt;Benchmarks!D$6,1,IF(AA897&lt;Benchmarks!E$6,2,IF(AA897&lt;Benchmarks!F$6,3,IF(AA897&lt;Benchmarks!G$6,4,IF(AA897&lt;Benchmarks!H$6,5,6))))))</f>
        <v>5</v>
      </c>
      <c r="AC897" s="62">
        <v>1</v>
      </c>
      <c r="AD897" s="46">
        <f t="shared" si="134"/>
        <v>5</v>
      </c>
      <c r="AE897" s="46">
        <f t="shared" si="135"/>
        <v>20</v>
      </c>
      <c r="AF897" s="58">
        <v>30</v>
      </c>
      <c r="AG897" s="48">
        <f t="shared" si="136"/>
        <v>0.66666666666666663</v>
      </c>
      <c r="AH897" s="171"/>
      <c r="AI897" s="58">
        <v>1</v>
      </c>
      <c r="AJ897" s="58">
        <v>104</v>
      </c>
      <c r="AK897" s="58">
        <v>0</v>
      </c>
      <c r="AL897" s="111"/>
      <c r="AM897" s="58">
        <v>1</v>
      </c>
      <c r="AN897" s="171"/>
      <c r="AO897" s="58">
        <v>1</v>
      </c>
      <c r="AP897" s="58">
        <v>140</v>
      </c>
      <c r="AQ897" s="58">
        <v>0</v>
      </c>
      <c r="AR897" s="111"/>
      <c r="AS897" s="58">
        <v>1</v>
      </c>
      <c r="AT897" s="62">
        <v>0.96117249849999997</v>
      </c>
      <c r="AU897" s="58">
        <v>0</v>
      </c>
      <c r="AV897" s="58">
        <v>5</v>
      </c>
      <c r="AW897" s="58">
        <v>6</v>
      </c>
      <c r="AX897" s="58">
        <v>6</v>
      </c>
      <c r="AY897" s="58">
        <v>0</v>
      </c>
      <c r="AZ897" s="58">
        <v>0</v>
      </c>
      <c r="BA897" s="58">
        <v>33</v>
      </c>
      <c r="BB897" s="58">
        <v>0</v>
      </c>
      <c r="BC897" s="62">
        <v>0</v>
      </c>
      <c r="BD897" s="58">
        <v>0</v>
      </c>
      <c r="BE897" s="111"/>
      <c r="BF897" s="58">
        <v>2</v>
      </c>
      <c r="BG897" s="58">
        <v>6</v>
      </c>
      <c r="BH897" s="58">
        <v>6</v>
      </c>
      <c r="BI897" s="58">
        <v>6</v>
      </c>
      <c r="BJ897" s="58">
        <v>6</v>
      </c>
      <c r="BK897" s="175"/>
      <c r="BL897" s="61">
        <v>1</v>
      </c>
      <c r="BM897" s="61">
        <v>170</v>
      </c>
      <c r="BN897" s="64">
        <v>0</v>
      </c>
      <c r="BO897" s="112"/>
      <c r="BP897" s="58">
        <v>1</v>
      </c>
      <c r="BQ897" s="61">
        <v>0</v>
      </c>
      <c r="BR897" s="61">
        <v>0</v>
      </c>
      <c r="BS897" s="61">
        <v>166</v>
      </c>
      <c r="BT897" s="64">
        <v>0</v>
      </c>
      <c r="BU897" s="63">
        <v>0</v>
      </c>
      <c r="BV897" s="64">
        <v>0</v>
      </c>
      <c r="BW897" s="112"/>
      <c r="BX897" s="64">
        <v>2</v>
      </c>
      <c r="BY897" s="64">
        <v>6</v>
      </c>
      <c r="BZ897" s="64">
        <v>6</v>
      </c>
      <c r="CA897" s="64">
        <v>6</v>
      </c>
      <c r="CB897" s="65">
        <v>38</v>
      </c>
      <c r="CC897" s="61">
        <v>0</v>
      </c>
      <c r="CD897" s="61">
        <v>121</v>
      </c>
      <c r="CE897" s="64">
        <v>0</v>
      </c>
      <c r="CF897" s="63">
        <v>0.31405</v>
      </c>
      <c r="CG897" s="58">
        <v>0</v>
      </c>
      <c r="CH897" s="58">
        <v>42</v>
      </c>
      <c r="CI897" s="58">
        <v>0</v>
      </c>
      <c r="CJ897" s="58">
        <v>124</v>
      </c>
      <c r="CK897" s="58">
        <v>0</v>
      </c>
      <c r="CL897" s="63">
        <v>0.33871000000000001</v>
      </c>
      <c r="CM897" s="58">
        <v>0</v>
      </c>
      <c r="CN897" s="112"/>
      <c r="CO897" s="171"/>
      <c r="CP897" s="58">
        <v>0</v>
      </c>
      <c r="CQ897" s="58">
        <v>0</v>
      </c>
      <c r="CR897" s="58">
        <v>0</v>
      </c>
      <c r="CS897" s="64">
        <v>12</v>
      </c>
      <c r="CT897" s="64">
        <v>17</v>
      </c>
      <c r="CU897" s="63">
        <v>0.70588235290000001</v>
      </c>
      <c r="CV897" s="62">
        <v>0.99382716049999997</v>
      </c>
      <c r="CW897" s="62">
        <v>0.70588235290000001</v>
      </c>
      <c r="CX897" s="46">
        <f t="shared" si="137"/>
        <v>17.5</v>
      </c>
      <c r="CY897" s="60">
        <v>0</v>
      </c>
      <c r="CZ897" s="60">
        <v>0</v>
      </c>
      <c r="DA897" s="46">
        <f t="shared" si="138"/>
        <v>14.117647057999999</v>
      </c>
      <c r="DB897" s="60">
        <v>0</v>
      </c>
      <c r="DC897" s="60">
        <v>0</v>
      </c>
      <c r="DD897" s="66">
        <v>0</v>
      </c>
      <c r="DE897" s="49">
        <f t="shared" si="139"/>
        <v>0.683624801254054</v>
      </c>
    </row>
    <row r="898" spans="1:109" x14ac:dyDescent="0.45">
      <c r="A898" s="56" t="s">
        <v>4631</v>
      </c>
      <c r="B898" s="57" t="s">
        <v>4632</v>
      </c>
      <c r="C898" s="56" t="s">
        <v>4633</v>
      </c>
      <c r="D898" s="56" t="s">
        <v>4634</v>
      </c>
      <c r="E898" s="56" t="s">
        <v>4635</v>
      </c>
      <c r="F898" s="56" t="s">
        <v>3322</v>
      </c>
      <c r="G898" s="56" t="s">
        <v>3334</v>
      </c>
      <c r="H898" s="56" t="s">
        <v>142</v>
      </c>
      <c r="I898" s="58">
        <v>0</v>
      </c>
      <c r="J898" s="59">
        <v>159</v>
      </c>
      <c r="K898" s="60">
        <v>2.6819999999999999</v>
      </c>
      <c r="L898" s="47">
        <f>IF(K898&lt;Benchmarks!C$9,0,IF(K898&lt;Benchmarks!D$9,1,IF(K898&lt;Benchmarks!E$9,2,IF(K898&lt;Benchmarks!F$9,3,IF(K898&lt;Benchmarks!G$9,4,IF(K898&lt;Benchmarks!H$9,5,6))))))</f>
        <v>4</v>
      </c>
      <c r="M898" s="62">
        <v>0.8211678832</v>
      </c>
      <c r="N898" s="46">
        <f t="shared" si="130"/>
        <v>3.2846715328</v>
      </c>
      <c r="O898" s="60">
        <v>1.099</v>
      </c>
      <c r="P898" s="47">
        <f>IF(O898&lt;Benchmarks!C$8,0,IF(O898&lt;Benchmarks!D$8,1,IF(O898&lt;Benchmarks!E$8,2,IF(O898&lt;Benchmarks!F$8,3,IF(O898&lt;Benchmarks!G$8,4,IF(O898&lt;Benchmarks!H$8,5,6))))))</f>
        <v>2</v>
      </c>
      <c r="Q898" s="62">
        <v>1</v>
      </c>
      <c r="R898" s="46">
        <f t="shared" si="131"/>
        <v>2</v>
      </c>
      <c r="S898" s="60">
        <v>0.36599999999999999</v>
      </c>
      <c r="T898" s="47">
        <f>IF(S898&lt;Benchmarks!C$7,0,IF(S898&lt;Benchmarks!D$7,1,IF(S898&lt;Benchmarks!E$7,2,IF(S898&lt;Benchmarks!F$7,3,IF(S898&lt;Benchmarks!G$7,4,IF(S898&lt;Benchmarks!H$7,5,6))))))</f>
        <v>2</v>
      </c>
      <c r="U898" s="62">
        <v>1</v>
      </c>
      <c r="V898" s="46">
        <f t="shared" si="132"/>
        <v>2</v>
      </c>
      <c r="W898" s="60">
        <v>4.1470000000000002</v>
      </c>
      <c r="X898" s="44">
        <f>IF(W898&lt;Benchmarks!C$5,0,IF(W898&lt;Benchmarks!D$5,1,IF(W898&lt;Benchmarks!E$5,2,IF(W898&lt;Benchmarks!F$5,3,IF(W898&lt;Benchmarks!G$5,4,IF(W898&lt;Benchmarks!H$5,5,6))))))</f>
        <v>4</v>
      </c>
      <c r="Y898" s="62">
        <v>0.95985401459999997</v>
      </c>
      <c r="Z898" s="46">
        <f t="shared" si="133"/>
        <v>3.8394160583999999</v>
      </c>
      <c r="AA898" s="60">
        <v>3.9319999999999999</v>
      </c>
      <c r="AB898" s="44">
        <f>IF(AA898&lt;Benchmarks!C$6,0,IF(AA898&lt;Benchmarks!D$6,1,IF(AA898&lt;Benchmarks!E$6,2,IF(AA898&lt;Benchmarks!F$6,3,IF(AA898&lt;Benchmarks!G$6,4,IF(AA898&lt;Benchmarks!H$6,5,6))))))</f>
        <v>5</v>
      </c>
      <c r="AC898" s="62">
        <v>0.91025641030000004</v>
      </c>
      <c r="AD898" s="46">
        <f t="shared" si="134"/>
        <v>4.5512820515000003</v>
      </c>
      <c r="AE898" s="46">
        <f t="shared" si="135"/>
        <v>15.675369642700002</v>
      </c>
      <c r="AF898" s="58">
        <v>30</v>
      </c>
      <c r="AG898" s="48">
        <f t="shared" si="136"/>
        <v>0.52251232142333337</v>
      </c>
      <c r="AH898" s="58">
        <v>13</v>
      </c>
      <c r="AI898" s="58">
        <v>0</v>
      </c>
      <c r="AJ898" s="58">
        <v>393</v>
      </c>
      <c r="AK898" s="58">
        <v>0</v>
      </c>
      <c r="AL898" s="62">
        <v>3.3079999999999998E-2</v>
      </c>
      <c r="AM898" s="58">
        <v>0</v>
      </c>
      <c r="AN898" s="171"/>
      <c r="AO898" s="58">
        <v>1</v>
      </c>
      <c r="AP898" s="58">
        <v>401</v>
      </c>
      <c r="AQ898" s="58">
        <v>0</v>
      </c>
      <c r="AR898" s="111"/>
      <c r="AS898" s="58">
        <v>1</v>
      </c>
      <c r="AT898" s="111"/>
      <c r="AU898" s="58">
        <v>2</v>
      </c>
      <c r="AV898" s="58">
        <v>5</v>
      </c>
      <c r="AW898" s="58">
        <v>6</v>
      </c>
      <c r="AX898" s="58">
        <v>6</v>
      </c>
      <c r="AY898" s="171"/>
      <c r="AZ898" s="58">
        <v>1</v>
      </c>
      <c r="BA898" s="58">
        <v>103</v>
      </c>
      <c r="BB898" s="58">
        <v>0</v>
      </c>
      <c r="BC898" s="111"/>
      <c r="BD898" s="58">
        <v>1</v>
      </c>
      <c r="BE898" s="111"/>
      <c r="BF898" s="58">
        <v>2</v>
      </c>
      <c r="BG898" s="58">
        <v>5</v>
      </c>
      <c r="BH898" s="58">
        <v>6</v>
      </c>
      <c r="BI898" s="58">
        <v>6</v>
      </c>
      <c r="BJ898" s="58">
        <v>6</v>
      </c>
      <c r="BK898" s="175"/>
      <c r="BL898" s="61">
        <v>1</v>
      </c>
      <c r="BM898" s="61">
        <v>424</v>
      </c>
      <c r="BN898" s="64">
        <v>0</v>
      </c>
      <c r="BO898" s="112"/>
      <c r="BP898" s="58">
        <v>1</v>
      </c>
      <c r="BQ898" s="175"/>
      <c r="BR898" s="61">
        <v>1</v>
      </c>
      <c r="BS898" s="61">
        <v>419</v>
      </c>
      <c r="BT898" s="64">
        <v>0</v>
      </c>
      <c r="BU898" s="112"/>
      <c r="BV898" s="64">
        <v>1</v>
      </c>
      <c r="BW898" s="63">
        <v>0.59541984729999997</v>
      </c>
      <c r="BX898" s="64">
        <v>0</v>
      </c>
      <c r="BY898" s="64">
        <v>5</v>
      </c>
      <c r="BZ898" s="64">
        <v>6</v>
      </c>
      <c r="CA898" s="64">
        <v>6</v>
      </c>
      <c r="CB898" s="177"/>
      <c r="CC898" s="61">
        <v>1</v>
      </c>
      <c r="CD898" s="61">
        <v>384</v>
      </c>
      <c r="CE898" s="64">
        <v>0</v>
      </c>
      <c r="CF898" s="112"/>
      <c r="CG898" s="58">
        <v>1</v>
      </c>
      <c r="CH898" s="58">
        <v>14</v>
      </c>
      <c r="CI898" s="58">
        <v>0</v>
      </c>
      <c r="CJ898" s="58">
        <v>384</v>
      </c>
      <c r="CK898" s="58">
        <v>0</v>
      </c>
      <c r="CL898" s="63">
        <v>3.6459999999999999E-2</v>
      </c>
      <c r="CM898" s="58">
        <v>0</v>
      </c>
      <c r="CN898" s="112"/>
      <c r="CO898" s="171"/>
      <c r="CP898" s="58">
        <v>5</v>
      </c>
      <c r="CQ898" s="58">
        <v>0</v>
      </c>
      <c r="CR898" s="58">
        <v>5</v>
      </c>
      <c r="CS898" s="64">
        <v>17</v>
      </c>
      <c r="CT898" s="64">
        <v>17</v>
      </c>
      <c r="CU898" s="63">
        <v>1</v>
      </c>
      <c r="CV898" s="62">
        <v>0.99761336519999999</v>
      </c>
      <c r="CW898" s="62">
        <v>1</v>
      </c>
      <c r="CX898" s="46">
        <f t="shared" si="137"/>
        <v>13.715948437362501</v>
      </c>
      <c r="CY898" s="60">
        <v>0</v>
      </c>
      <c r="CZ898" s="60">
        <v>0</v>
      </c>
      <c r="DA898" s="46">
        <f t="shared" si="138"/>
        <v>20</v>
      </c>
      <c r="DB898" s="60">
        <v>0</v>
      </c>
      <c r="DC898" s="60">
        <v>0</v>
      </c>
      <c r="DD898" s="66">
        <v>0</v>
      </c>
      <c r="DE898" s="49">
        <f t="shared" si="139"/>
        <v>0.72899347972675677</v>
      </c>
    </row>
    <row r="899" spans="1:109" x14ac:dyDescent="0.45">
      <c r="A899" s="56" t="s">
        <v>4636</v>
      </c>
      <c r="B899" s="57" t="s">
        <v>4637</v>
      </c>
      <c r="C899" s="56" t="s">
        <v>4638</v>
      </c>
      <c r="D899" s="56" t="s">
        <v>4639</v>
      </c>
      <c r="E899" s="56" t="s">
        <v>4640</v>
      </c>
      <c r="F899" s="56" t="s">
        <v>3322</v>
      </c>
      <c r="G899" s="56" t="s">
        <v>3334</v>
      </c>
      <c r="H899" s="56" t="s">
        <v>142</v>
      </c>
      <c r="I899" s="58">
        <v>0</v>
      </c>
      <c r="J899" s="59">
        <v>41</v>
      </c>
      <c r="K899" s="60">
        <v>2.4209999999999998</v>
      </c>
      <c r="L899" s="47">
        <f>IF(K899&lt;Benchmarks!C$9,0,IF(K899&lt;Benchmarks!D$9,1,IF(K899&lt;Benchmarks!E$9,2,IF(K899&lt;Benchmarks!F$9,3,IF(K899&lt;Benchmarks!G$9,4,IF(K899&lt;Benchmarks!H$9,5,6))))))</f>
        <v>2</v>
      </c>
      <c r="M899" s="62">
        <v>0.72262773719999995</v>
      </c>
      <c r="N899" s="46">
        <f t="shared" si="130"/>
        <v>1.4452554743999999</v>
      </c>
      <c r="O899" s="60">
        <v>0.76400000000000001</v>
      </c>
      <c r="P899" s="47">
        <f>IF(O899&lt;Benchmarks!C$8,0,IF(O899&lt;Benchmarks!D$8,1,IF(O899&lt;Benchmarks!E$8,2,IF(O899&lt;Benchmarks!F$8,3,IF(O899&lt;Benchmarks!G$8,4,IF(O899&lt;Benchmarks!H$8,5,6))))))</f>
        <v>0</v>
      </c>
      <c r="Q899" s="62">
        <v>1</v>
      </c>
      <c r="R899" s="46">
        <f t="shared" si="131"/>
        <v>0</v>
      </c>
      <c r="S899" s="60">
        <v>0.183</v>
      </c>
      <c r="T899" s="47">
        <f>IF(S899&lt;Benchmarks!C$7,0,IF(S899&lt;Benchmarks!D$7,1,IF(S899&lt;Benchmarks!E$7,2,IF(S899&lt;Benchmarks!F$7,3,IF(S899&lt;Benchmarks!G$7,4,IF(S899&lt;Benchmarks!H$7,5,6))))))</f>
        <v>0</v>
      </c>
      <c r="U899" s="62">
        <v>1</v>
      </c>
      <c r="V899" s="46">
        <f t="shared" si="132"/>
        <v>0</v>
      </c>
      <c r="W899" s="60">
        <v>3.3679999999999999</v>
      </c>
      <c r="X899" s="44">
        <f>IF(W899&lt;Benchmarks!C$5,0,IF(W899&lt;Benchmarks!D$5,1,IF(W899&lt;Benchmarks!E$5,2,IF(W899&lt;Benchmarks!F$5,3,IF(W899&lt;Benchmarks!G$5,4,IF(W899&lt;Benchmarks!H$5,5,6))))))</f>
        <v>0</v>
      </c>
      <c r="Y899" s="62">
        <v>0.43795620439999999</v>
      </c>
      <c r="Z899" s="46">
        <f t="shared" si="133"/>
        <v>0</v>
      </c>
      <c r="AA899" s="60">
        <v>3.1760000000000002</v>
      </c>
      <c r="AB899" s="44">
        <f>IF(AA899&lt;Benchmarks!C$6,0,IF(AA899&lt;Benchmarks!D$6,1,IF(AA899&lt;Benchmarks!E$6,2,IF(AA899&lt;Benchmarks!F$6,3,IF(AA899&lt;Benchmarks!G$6,4,IF(AA899&lt;Benchmarks!H$6,5,6))))))</f>
        <v>0</v>
      </c>
      <c r="AC899" s="62">
        <v>0.5</v>
      </c>
      <c r="AD899" s="46">
        <f t="shared" si="134"/>
        <v>0</v>
      </c>
      <c r="AE899" s="46">
        <f t="shared" si="135"/>
        <v>1.4452554743999999</v>
      </c>
      <c r="AF899" s="58">
        <v>30</v>
      </c>
      <c r="AG899" s="48">
        <f t="shared" si="136"/>
        <v>4.8175182479999995E-2</v>
      </c>
      <c r="AH899" s="58">
        <v>0</v>
      </c>
      <c r="AI899" s="58">
        <v>0</v>
      </c>
      <c r="AJ899" s="58">
        <v>108</v>
      </c>
      <c r="AK899" s="58">
        <v>0</v>
      </c>
      <c r="AL899" s="62">
        <v>0</v>
      </c>
      <c r="AM899" s="58">
        <v>0</v>
      </c>
      <c r="AN899" s="58">
        <v>0</v>
      </c>
      <c r="AO899" s="58">
        <v>0</v>
      </c>
      <c r="AP899" s="58">
        <v>112</v>
      </c>
      <c r="AQ899" s="58">
        <v>0</v>
      </c>
      <c r="AR899" s="62">
        <v>0</v>
      </c>
      <c r="AS899" s="58">
        <v>0</v>
      </c>
      <c r="AT899" s="111"/>
      <c r="AU899" s="171"/>
      <c r="AV899" s="58">
        <v>6</v>
      </c>
      <c r="AW899" s="58">
        <v>0</v>
      </c>
      <c r="AX899" s="58">
        <v>6</v>
      </c>
      <c r="AY899" s="58">
        <v>0</v>
      </c>
      <c r="AZ899" s="58">
        <v>0</v>
      </c>
      <c r="BA899" s="58">
        <v>32</v>
      </c>
      <c r="BB899" s="58">
        <v>0</v>
      </c>
      <c r="BC899" s="62">
        <v>0</v>
      </c>
      <c r="BD899" s="58">
        <v>0</v>
      </c>
      <c r="BE899" s="111"/>
      <c r="BF899" s="171"/>
      <c r="BG899" s="58">
        <v>6</v>
      </c>
      <c r="BH899" s="58">
        <v>0</v>
      </c>
      <c r="BI899" s="58">
        <v>6</v>
      </c>
      <c r="BJ899" s="58">
        <v>6</v>
      </c>
      <c r="BK899" s="175"/>
      <c r="BL899" s="61">
        <v>1</v>
      </c>
      <c r="BM899" s="61">
        <v>126</v>
      </c>
      <c r="BN899" s="64">
        <v>0</v>
      </c>
      <c r="BO899" s="112"/>
      <c r="BP899" s="58">
        <v>1</v>
      </c>
      <c r="BQ899" s="175"/>
      <c r="BR899" s="61">
        <v>1</v>
      </c>
      <c r="BS899" s="61">
        <v>134</v>
      </c>
      <c r="BT899" s="64">
        <v>0</v>
      </c>
      <c r="BU899" s="112"/>
      <c r="BV899" s="64">
        <v>1</v>
      </c>
      <c r="BW899" s="63">
        <v>5.9231253900000003E-2</v>
      </c>
      <c r="BX899" s="64">
        <v>0</v>
      </c>
      <c r="BY899" s="64">
        <v>2</v>
      </c>
      <c r="BZ899" s="64">
        <v>0</v>
      </c>
      <c r="CA899" s="64">
        <v>2</v>
      </c>
      <c r="CB899" s="177"/>
      <c r="CC899" s="61">
        <v>1</v>
      </c>
      <c r="CD899" s="175"/>
      <c r="CE899" s="64">
        <v>1</v>
      </c>
      <c r="CF899" s="112"/>
      <c r="CG899" s="58">
        <v>1</v>
      </c>
      <c r="CH899" s="58">
        <v>0</v>
      </c>
      <c r="CI899" s="58">
        <v>0</v>
      </c>
      <c r="CJ899" s="171"/>
      <c r="CK899" s="58">
        <v>1</v>
      </c>
      <c r="CL899" s="112"/>
      <c r="CM899" s="58">
        <v>1</v>
      </c>
      <c r="CN899" s="112"/>
      <c r="CO899" s="171"/>
      <c r="CP899" s="171"/>
      <c r="CQ899" s="171"/>
      <c r="CR899" s="171"/>
      <c r="CS899" s="64">
        <v>8</v>
      </c>
      <c r="CT899" s="64">
        <v>12</v>
      </c>
      <c r="CU899" s="63">
        <v>0.66666666669999997</v>
      </c>
      <c r="CV899" s="62">
        <v>0.97810218979999997</v>
      </c>
      <c r="CW899" s="62">
        <v>0.66666666669999997</v>
      </c>
      <c r="CX899" s="46">
        <f t="shared" si="137"/>
        <v>1.2645985400999999</v>
      </c>
      <c r="CY899" s="60">
        <v>0</v>
      </c>
      <c r="CZ899" s="60">
        <v>0</v>
      </c>
      <c r="DA899" s="46">
        <f t="shared" si="138"/>
        <v>13.333333333999999</v>
      </c>
      <c r="DB899" s="60">
        <v>0</v>
      </c>
      <c r="DC899" s="60">
        <v>0</v>
      </c>
      <c r="DD899" s="66">
        <v>0</v>
      </c>
      <c r="DE899" s="49">
        <f t="shared" si="139"/>
        <v>0.31563095943999997</v>
      </c>
    </row>
    <row r="900" spans="1:109" x14ac:dyDescent="0.45">
      <c r="A900" s="56" t="s">
        <v>4641</v>
      </c>
      <c r="B900" s="57" t="s">
        <v>4642</v>
      </c>
      <c r="C900" s="56" t="s">
        <v>4643</v>
      </c>
      <c r="D900" s="56" t="s">
        <v>4644</v>
      </c>
      <c r="E900" s="56" t="s">
        <v>4645</v>
      </c>
      <c r="F900" s="56" t="s">
        <v>3322</v>
      </c>
      <c r="G900" s="56" t="s">
        <v>3640</v>
      </c>
      <c r="H900" s="56" t="s">
        <v>142</v>
      </c>
      <c r="I900" s="58">
        <v>0</v>
      </c>
      <c r="J900" s="59">
        <v>99</v>
      </c>
      <c r="K900" s="60">
        <v>2.8820000000000001</v>
      </c>
      <c r="L900" s="47">
        <f>IF(K900&lt;Benchmarks!C$9,0,IF(K900&lt;Benchmarks!D$9,1,IF(K900&lt;Benchmarks!E$9,2,IF(K900&lt;Benchmarks!F$9,3,IF(K900&lt;Benchmarks!G$9,4,IF(K900&lt;Benchmarks!H$9,5,6))))))</f>
        <v>5</v>
      </c>
      <c r="M900" s="62">
        <v>0.90145985399999995</v>
      </c>
      <c r="N900" s="46">
        <f t="shared" si="130"/>
        <v>4.5072992699999999</v>
      </c>
      <c r="O900" s="60">
        <v>1.1479999999999999</v>
      </c>
      <c r="P900" s="47">
        <f>IF(O900&lt;Benchmarks!C$8,0,IF(O900&lt;Benchmarks!D$8,1,IF(O900&lt;Benchmarks!E$8,2,IF(O900&lt;Benchmarks!F$8,3,IF(O900&lt;Benchmarks!G$8,4,IF(O900&lt;Benchmarks!H$8,5,6))))))</f>
        <v>3</v>
      </c>
      <c r="Q900" s="62">
        <v>1</v>
      </c>
      <c r="R900" s="46">
        <f t="shared" si="131"/>
        <v>3</v>
      </c>
      <c r="S900" s="60">
        <v>0.49399999999999999</v>
      </c>
      <c r="T900" s="47">
        <f>IF(S900&lt;Benchmarks!C$7,0,IF(S900&lt;Benchmarks!D$7,1,IF(S900&lt;Benchmarks!E$7,2,IF(S900&lt;Benchmarks!F$7,3,IF(S900&lt;Benchmarks!G$7,4,IF(S900&lt;Benchmarks!H$7,5,6))))))</f>
        <v>4</v>
      </c>
      <c r="U900" s="62">
        <v>1</v>
      </c>
      <c r="V900" s="46">
        <f t="shared" si="132"/>
        <v>4</v>
      </c>
      <c r="W900" s="60">
        <v>4.5229999999999997</v>
      </c>
      <c r="X900" s="44">
        <f>IF(W900&lt;Benchmarks!C$5,0,IF(W900&lt;Benchmarks!D$5,1,IF(W900&lt;Benchmarks!E$5,2,IF(W900&lt;Benchmarks!F$5,3,IF(W900&lt;Benchmarks!G$5,4,IF(W900&lt;Benchmarks!H$5,5,6))))))</f>
        <v>5</v>
      </c>
      <c r="Y900" s="62">
        <v>0.9051094891</v>
      </c>
      <c r="Z900" s="46">
        <f t="shared" si="133"/>
        <v>4.5255474455</v>
      </c>
      <c r="AA900" s="60">
        <v>3.9350000000000001</v>
      </c>
      <c r="AB900" s="44">
        <f>IF(AA900&lt;Benchmarks!C$6,0,IF(AA900&lt;Benchmarks!D$6,1,IF(AA900&lt;Benchmarks!E$6,2,IF(AA900&lt;Benchmarks!F$6,3,IF(AA900&lt;Benchmarks!G$6,4,IF(AA900&lt;Benchmarks!H$6,5,6))))))</f>
        <v>5</v>
      </c>
      <c r="AC900" s="62">
        <v>0.71794871790000003</v>
      </c>
      <c r="AD900" s="46">
        <f t="shared" si="134"/>
        <v>3.5897435895000003</v>
      </c>
      <c r="AE900" s="46">
        <f t="shared" si="135"/>
        <v>19.622590304999999</v>
      </c>
      <c r="AF900" s="58">
        <v>30</v>
      </c>
      <c r="AG900" s="48">
        <f t="shared" si="136"/>
        <v>0.65408634349999994</v>
      </c>
      <c r="AH900" s="58">
        <v>15</v>
      </c>
      <c r="AI900" s="58">
        <v>0</v>
      </c>
      <c r="AJ900" s="58">
        <v>196</v>
      </c>
      <c r="AK900" s="58">
        <v>0</v>
      </c>
      <c r="AL900" s="62">
        <v>7.6530000000000001E-2</v>
      </c>
      <c r="AM900" s="58">
        <v>0</v>
      </c>
      <c r="AN900" s="58">
        <v>25</v>
      </c>
      <c r="AO900" s="58">
        <v>0</v>
      </c>
      <c r="AP900" s="58">
        <v>232</v>
      </c>
      <c r="AQ900" s="58">
        <v>0</v>
      </c>
      <c r="AR900" s="62">
        <v>0.10775999999999999</v>
      </c>
      <c r="AS900" s="58">
        <v>0</v>
      </c>
      <c r="AT900" s="111"/>
      <c r="AU900" s="171"/>
      <c r="AV900" s="58">
        <v>0</v>
      </c>
      <c r="AW900" s="58">
        <v>0</v>
      </c>
      <c r="AX900" s="58">
        <v>0</v>
      </c>
      <c r="AY900" s="171"/>
      <c r="AZ900" s="58">
        <v>1</v>
      </c>
      <c r="BA900" s="58">
        <v>59</v>
      </c>
      <c r="BB900" s="58">
        <v>0</v>
      </c>
      <c r="BC900" s="111"/>
      <c r="BD900" s="58">
        <v>1</v>
      </c>
      <c r="BE900" s="111"/>
      <c r="BF900" s="171"/>
      <c r="BG900" s="58">
        <v>0</v>
      </c>
      <c r="BH900" s="58">
        <v>0</v>
      </c>
      <c r="BI900" s="58">
        <v>0</v>
      </c>
      <c r="BJ900" s="58">
        <v>0</v>
      </c>
      <c r="BK900" s="175"/>
      <c r="BL900" s="61">
        <v>1</v>
      </c>
      <c r="BM900" s="61">
        <v>215</v>
      </c>
      <c r="BN900" s="64">
        <v>0</v>
      </c>
      <c r="BO900" s="112"/>
      <c r="BP900" s="58">
        <v>1</v>
      </c>
      <c r="BQ900" s="175"/>
      <c r="BR900" s="61">
        <v>1</v>
      </c>
      <c r="BS900" s="61">
        <v>255</v>
      </c>
      <c r="BT900" s="64">
        <v>0</v>
      </c>
      <c r="BU900" s="112"/>
      <c r="BV900" s="64">
        <v>1</v>
      </c>
      <c r="BW900" s="63">
        <v>0.57849462370000004</v>
      </c>
      <c r="BX900" s="64">
        <v>0</v>
      </c>
      <c r="BY900" s="64">
        <v>5</v>
      </c>
      <c r="BZ900" s="64">
        <v>6</v>
      </c>
      <c r="CA900" s="64">
        <v>6</v>
      </c>
      <c r="CB900" s="65">
        <v>13</v>
      </c>
      <c r="CC900" s="61">
        <v>0</v>
      </c>
      <c r="CD900" s="61">
        <v>152</v>
      </c>
      <c r="CE900" s="64">
        <v>0</v>
      </c>
      <c r="CF900" s="63">
        <v>8.5529999999999995E-2</v>
      </c>
      <c r="CG900" s="58">
        <v>0</v>
      </c>
      <c r="CH900" s="58">
        <v>32</v>
      </c>
      <c r="CI900" s="58">
        <v>0</v>
      </c>
      <c r="CJ900" s="58">
        <v>190</v>
      </c>
      <c r="CK900" s="58">
        <v>0</v>
      </c>
      <c r="CL900" s="63">
        <v>0.16841999999999999</v>
      </c>
      <c r="CM900" s="58">
        <v>0</v>
      </c>
      <c r="CN900" s="112"/>
      <c r="CO900" s="171"/>
      <c r="CP900" s="58">
        <v>0</v>
      </c>
      <c r="CQ900" s="58">
        <v>0</v>
      </c>
      <c r="CR900" s="58">
        <v>0</v>
      </c>
      <c r="CS900" s="64">
        <v>6</v>
      </c>
      <c r="CT900" s="64">
        <v>17</v>
      </c>
      <c r="CU900" s="63">
        <v>0.35294117650000001</v>
      </c>
      <c r="CV900" s="62">
        <v>0.98823529409999999</v>
      </c>
      <c r="CW900" s="62">
        <v>0.35294117650000001</v>
      </c>
      <c r="CX900" s="46">
        <f t="shared" si="137"/>
        <v>17.169766516874997</v>
      </c>
      <c r="CY900" s="60">
        <v>0</v>
      </c>
      <c r="CZ900" s="60">
        <v>0</v>
      </c>
      <c r="DA900" s="46">
        <f t="shared" si="138"/>
        <v>7.0588235299999997</v>
      </c>
      <c r="DB900" s="60">
        <v>0</v>
      </c>
      <c r="DC900" s="60">
        <v>0</v>
      </c>
      <c r="DD900" s="66">
        <v>0</v>
      </c>
      <c r="DE900" s="49">
        <f t="shared" si="139"/>
        <v>0.52386140641891887</v>
      </c>
    </row>
    <row r="901" spans="1:109" x14ac:dyDescent="0.45">
      <c r="A901" s="56" t="s">
        <v>4646</v>
      </c>
      <c r="B901" s="57" t="s">
        <v>4647</v>
      </c>
      <c r="C901" s="56" t="s">
        <v>4648</v>
      </c>
      <c r="D901" s="56" t="s">
        <v>4649</v>
      </c>
      <c r="E901" s="56" t="s">
        <v>4650</v>
      </c>
      <c r="F901" s="56" t="s">
        <v>3322</v>
      </c>
      <c r="G901" s="56" t="s">
        <v>3334</v>
      </c>
      <c r="H901" s="56" t="s">
        <v>142</v>
      </c>
      <c r="I901" s="58">
        <v>0</v>
      </c>
      <c r="J901" s="59">
        <v>124</v>
      </c>
      <c r="K901" s="60">
        <v>2.7970000000000002</v>
      </c>
      <c r="L901" s="47">
        <f>IF(K901&lt;Benchmarks!C$9,0,IF(K901&lt;Benchmarks!D$9,1,IF(K901&lt;Benchmarks!E$9,2,IF(K901&lt;Benchmarks!F$9,3,IF(K901&lt;Benchmarks!G$9,4,IF(K901&lt;Benchmarks!H$9,5,6))))))</f>
        <v>5</v>
      </c>
      <c r="M901" s="62">
        <v>0.90145985399999995</v>
      </c>
      <c r="N901" s="46">
        <f t="shared" si="130"/>
        <v>4.5072992699999999</v>
      </c>
      <c r="O901" s="60">
        <v>0.89500000000000002</v>
      </c>
      <c r="P901" s="47">
        <f>IF(O901&lt;Benchmarks!C$8,0,IF(O901&lt;Benchmarks!D$8,1,IF(O901&lt;Benchmarks!E$8,2,IF(O901&lt;Benchmarks!F$8,3,IF(O901&lt;Benchmarks!G$8,4,IF(O901&lt;Benchmarks!H$8,5,6))))))</f>
        <v>0</v>
      </c>
      <c r="Q901" s="62">
        <v>1</v>
      </c>
      <c r="R901" s="46">
        <f t="shared" si="131"/>
        <v>0</v>
      </c>
      <c r="S901" s="60">
        <v>0.45300000000000001</v>
      </c>
      <c r="T901" s="47">
        <f>IF(S901&lt;Benchmarks!C$7,0,IF(S901&lt;Benchmarks!D$7,1,IF(S901&lt;Benchmarks!E$7,2,IF(S901&lt;Benchmarks!F$7,3,IF(S901&lt;Benchmarks!G$7,4,IF(S901&lt;Benchmarks!H$7,5,6))))))</f>
        <v>3</v>
      </c>
      <c r="U901" s="62">
        <v>1</v>
      </c>
      <c r="V901" s="46">
        <f t="shared" si="132"/>
        <v>3</v>
      </c>
      <c r="W901" s="60">
        <v>4.1449999999999996</v>
      </c>
      <c r="X901" s="44">
        <f>IF(W901&lt;Benchmarks!C$5,0,IF(W901&lt;Benchmarks!D$5,1,IF(W901&lt;Benchmarks!E$5,2,IF(W901&lt;Benchmarks!F$5,3,IF(W901&lt;Benchmarks!G$5,4,IF(W901&lt;Benchmarks!H$5,5,6))))))</f>
        <v>4</v>
      </c>
      <c r="Y901" s="62">
        <v>0.52189781020000003</v>
      </c>
      <c r="Z901" s="46">
        <f t="shared" si="133"/>
        <v>2.0875912408000001</v>
      </c>
      <c r="AA901" s="60">
        <v>3.7869999999999999</v>
      </c>
      <c r="AB901" s="44">
        <f>IF(AA901&lt;Benchmarks!C$6,0,IF(AA901&lt;Benchmarks!D$6,1,IF(AA901&lt;Benchmarks!E$6,2,IF(AA901&lt;Benchmarks!F$6,3,IF(AA901&lt;Benchmarks!G$6,4,IF(AA901&lt;Benchmarks!H$6,5,6))))))</f>
        <v>4</v>
      </c>
      <c r="AC901" s="62">
        <v>0.4615384615</v>
      </c>
      <c r="AD901" s="46">
        <f t="shared" si="134"/>
        <v>1.846153846</v>
      </c>
      <c r="AE901" s="46">
        <f t="shared" si="135"/>
        <v>11.441044356799999</v>
      </c>
      <c r="AF901" s="58">
        <v>30</v>
      </c>
      <c r="AG901" s="48">
        <f t="shared" si="136"/>
        <v>0.38136814522666662</v>
      </c>
      <c r="AH901" s="58">
        <v>20</v>
      </c>
      <c r="AI901" s="58">
        <v>0</v>
      </c>
      <c r="AJ901" s="58">
        <v>337</v>
      </c>
      <c r="AK901" s="58">
        <v>0</v>
      </c>
      <c r="AL901" s="62">
        <v>5.935E-2</v>
      </c>
      <c r="AM901" s="58">
        <v>0</v>
      </c>
      <c r="AN901" s="58">
        <v>18</v>
      </c>
      <c r="AO901" s="58">
        <v>0</v>
      </c>
      <c r="AP901" s="58">
        <v>372</v>
      </c>
      <c r="AQ901" s="58">
        <v>0</v>
      </c>
      <c r="AR901" s="62">
        <v>4.8390000000000002E-2</v>
      </c>
      <c r="AS901" s="58">
        <v>0</v>
      </c>
      <c r="AT901" s="62">
        <v>0.2303004833</v>
      </c>
      <c r="AU901" s="58">
        <v>0</v>
      </c>
      <c r="AV901" s="58">
        <v>2</v>
      </c>
      <c r="AW901" s="58">
        <v>2</v>
      </c>
      <c r="AX901" s="58">
        <v>2</v>
      </c>
      <c r="AY901" s="171"/>
      <c r="AZ901" s="58">
        <v>1</v>
      </c>
      <c r="BA901" s="58">
        <v>94</v>
      </c>
      <c r="BB901" s="58">
        <v>0</v>
      </c>
      <c r="BC901" s="111"/>
      <c r="BD901" s="58">
        <v>1</v>
      </c>
      <c r="BE901" s="111"/>
      <c r="BF901" s="58">
        <v>2</v>
      </c>
      <c r="BG901" s="58">
        <v>3</v>
      </c>
      <c r="BH901" s="58">
        <v>3</v>
      </c>
      <c r="BI901" s="58">
        <v>3</v>
      </c>
      <c r="BJ901" s="58">
        <v>3</v>
      </c>
      <c r="BK901" s="175"/>
      <c r="BL901" s="61">
        <v>1</v>
      </c>
      <c r="BM901" s="61">
        <v>387</v>
      </c>
      <c r="BN901" s="64">
        <v>0</v>
      </c>
      <c r="BO901" s="112"/>
      <c r="BP901" s="58">
        <v>1</v>
      </c>
      <c r="BQ901" s="175"/>
      <c r="BR901" s="61">
        <v>1</v>
      </c>
      <c r="BS901" s="61">
        <v>407</v>
      </c>
      <c r="BT901" s="64">
        <v>0</v>
      </c>
      <c r="BU901" s="112"/>
      <c r="BV901" s="64">
        <v>1</v>
      </c>
      <c r="BW901" s="63">
        <v>0.2391640867</v>
      </c>
      <c r="BX901" s="64">
        <v>0</v>
      </c>
      <c r="BY901" s="64">
        <v>3</v>
      </c>
      <c r="BZ901" s="64">
        <v>2</v>
      </c>
      <c r="CA901" s="64">
        <v>3</v>
      </c>
      <c r="CB901" s="177"/>
      <c r="CC901" s="61">
        <v>1</v>
      </c>
      <c r="CD901" s="61">
        <v>294</v>
      </c>
      <c r="CE901" s="64">
        <v>0</v>
      </c>
      <c r="CF901" s="112"/>
      <c r="CG901" s="58">
        <v>1</v>
      </c>
      <c r="CH901" s="58">
        <v>0</v>
      </c>
      <c r="CI901" s="58">
        <v>0</v>
      </c>
      <c r="CJ901" s="58">
        <v>351</v>
      </c>
      <c r="CK901" s="58">
        <v>0</v>
      </c>
      <c r="CL901" s="63">
        <v>0</v>
      </c>
      <c r="CM901" s="58">
        <v>0</v>
      </c>
      <c r="CN901" s="112"/>
      <c r="CO901" s="171"/>
      <c r="CP901" s="58">
        <v>5</v>
      </c>
      <c r="CQ901" s="58">
        <v>0</v>
      </c>
      <c r="CR901" s="58">
        <v>5</v>
      </c>
      <c r="CS901" s="64">
        <v>11</v>
      </c>
      <c r="CT901" s="64">
        <v>17</v>
      </c>
      <c r="CU901" s="63">
        <v>0.64705882349999999</v>
      </c>
      <c r="CV901" s="62">
        <v>0.99507389160000004</v>
      </c>
      <c r="CW901" s="62">
        <v>0.64705882349999999</v>
      </c>
      <c r="CX901" s="46">
        <f t="shared" si="137"/>
        <v>10.010913812199998</v>
      </c>
      <c r="CY901" s="60">
        <v>0</v>
      </c>
      <c r="CZ901" s="60">
        <v>0</v>
      </c>
      <c r="DA901" s="46">
        <f t="shared" si="138"/>
        <v>12.94117647</v>
      </c>
      <c r="DB901" s="60">
        <v>0</v>
      </c>
      <c r="DC901" s="60">
        <v>0</v>
      </c>
      <c r="DD901" s="66">
        <v>0</v>
      </c>
      <c r="DE901" s="49">
        <f t="shared" si="139"/>
        <v>0.49626141150702696</v>
      </c>
    </row>
    <row r="902" spans="1:109" x14ac:dyDescent="0.45">
      <c r="A902" s="56" t="s">
        <v>4651</v>
      </c>
      <c r="B902" s="57" t="s">
        <v>4652</v>
      </c>
      <c r="C902" s="56" t="s">
        <v>4653</v>
      </c>
      <c r="D902" s="56" t="s">
        <v>4654</v>
      </c>
      <c r="E902" s="56" t="s">
        <v>4655</v>
      </c>
      <c r="F902" s="56" t="s">
        <v>3322</v>
      </c>
      <c r="G902" s="56" t="s">
        <v>3334</v>
      </c>
      <c r="H902" s="56" t="s">
        <v>142</v>
      </c>
      <c r="I902" s="58">
        <v>0</v>
      </c>
      <c r="J902" s="59">
        <v>66</v>
      </c>
      <c r="K902" s="60">
        <v>2.5129999999999999</v>
      </c>
      <c r="L902" s="47">
        <f>IF(K902&lt;Benchmarks!C$9,0,IF(K902&lt;Benchmarks!D$9,1,IF(K902&lt;Benchmarks!E$9,2,IF(K902&lt;Benchmarks!F$9,3,IF(K902&lt;Benchmarks!G$9,4,IF(K902&lt;Benchmarks!H$9,5,6))))))</f>
        <v>3</v>
      </c>
      <c r="M902" s="62">
        <v>0.99635036499999996</v>
      </c>
      <c r="N902" s="46">
        <f t="shared" si="130"/>
        <v>2.9890510949999998</v>
      </c>
      <c r="O902" s="60">
        <v>1.111</v>
      </c>
      <c r="P902" s="47">
        <f>IF(O902&lt;Benchmarks!C$8,0,IF(O902&lt;Benchmarks!D$8,1,IF(O902&lt;Benchmarks!E$8,2,IF(O902&lt;Benchmarks!F$8,3,IF(O902&lt;Benchmarks!G$8,4,IF(O902&lt;Benchmarks!H$8,5,6))))))</f>
        <v>3</v>
      </c>
      <c r="Q902" s="62">
        <v>1</v>
      </c>
      <c r="R902" s="46">
        <f t="shared" si="131"/>
        <v>3</v>
      </c>
      <c r="S902" s="60">
        <v>0.36899999999999999</v>
      </c>
      <c r="T902" s="47">
        <f>IF(S902&lt;Benchmarks!C$7,0,IF(S902&lt;Benchmarks!D$7,1,IF(S902&lt;Benchmarks!E$7,2,IF(S902&lt;Benchmarks!F$7,3,IF(S902&lt;Benchmarks!G$7,4,IF(S902&lt;Benchmarks!H$7,5,6))))))</f>
        <v>2</v>
      </c>
      <c r="U902" s="62">
        <v>1</v>
      </c>
      <c r="V902" s="46">
        <f t="shared" si="132"/>
        <v>2</v>
      </c>
      <c r="W902" s="60">
        <v>3.9929999999999999</v>
      </c>
      <c r="X902" s="44">
        <f>IF(W902&lt;Benchmarks!C$5,0,IF(W902&lt;Benchmarks!D$5,1,IF(W902&lt;Benchmarks!E$5,2,IF(W902&lt;Benchmarks!F$5,3,IF(W902&lt;Benchmarks!G$5,4,IF(W902&lt;Benchmarks!H$5,5,6))))))</f>
        <v>3</v>
      </c>
      <c r="Y902" s="62">
        <v>0.91240875909999997</v>
      </c>
      <c r="Z902" s="46">
        <f t="shared" si="133"/>
        <v>2.7372262773</v>
      </c>
      <c r="AA902" s="60">
        <v>3.593</v>
      </c>
      <c r="AB902" s="44">
        <f>IF(AA902&lt;Benchmarks!C$6,0,IF(AA902&lt;Benchmarks!D$6,1,IF(AA902&lt;Benchmarks!E$6,2,IF(AA902&lt;Benchmarks!F$6,3,IF(AA902&lt;Benchmarks!G$6,4,IF(AA902&lt;Benchmarks!H$6,5,6))))))</f>
        <v>2</v>
      </c>
      <c r="AC902" s="62">
        <v>0.74358974359999996</v>
      </c>
      <c r="AD902" s="46">
        <f t="shared" si="134"/>
        <v>1.4871794871999999</v>
      </c>
      <c r="AE902" s="46">
        <f t="shared" si="135"/>
        <v>12.213456859499999</v>
      </c>
      <c r="AF902" s="58">
        <v>30</v>
      </c>
      <c r="AG902" s="48">
        <f t="shared" si="136"/>
        <v>0.40711522864999999</v>
      </c>
      <c r="AH902" s="171"/>
      <c r="AI902" s="58">
        <v>1</v>
      </c>
      <c r="AJ902" s="58">
        <v>187</v>
      </c>
      <c r="AK902" s="58">
        <v>0</v>
      </c>
      <c r="AL902" s="111"/>
      <c r="AM902" s="58">
        <v>1</v>
      </c>
      <c r="AN902" s="58">
        <v>16</v>
      </c>
      <c r="AO902" s="58">
        <v>0</v>
      </c>
      <c r="AP902" s="58">
        <v>208</v>
      </c>
      <c r="AQ902" s="58">
        <v>0</v>
      </c>
      <c r="AR902" s="62">
        <v>7.6920000000000002E-2</v>
      </c>
      <c r="AS902" s="58">
        <v>0</v>
      </c>
      <c r="AT902" s="111"/>
      <c r="AU902" s="171"/>
      <c r="AV902" s="58">
        <v>0</v>
      </c>
      <c r="AW902" s="58">
        <v>0</v>
      </c>
      <c r="AX902" s="58">
        <v>0</v>
      </c>
      <c r="AY902" s="171"/>
      <c r="AZ902" s="58">
        <v>1</v>
      </c>
      <c r="BA902" s="58">
        <v>53</v>
      </c>
      <c r="BB902" s="58">
        <v>0</v>
      </c>
      <c r="BC902" s="111"/>
      <c r="BD902" s="58">
        <v>1</v>
      </c>
      <c r="BE902" s="111"/>
      <c r="BF902" s="171"/>
      <c r="BG902" s="58">
        <v>0</v>
      </c>
      <c r="BH902" s="58">
        <v>0</v>
      </c>
      <c r="BI902" s="58">
        <v>0</v>
      </c>
      <c r="BJ902" s="58">
        <v>0</v>
      </c>
      <c r="BK902" s="61">
        <v>0</v>
      </c>
      <c r="BL902" s="61">
        <v>0</v>
      </c>
      <c r="BM902" s="61">
        <v>200</v>
      </c>
      <c r="BN902" s="64">
        <v>0</v>
      </c>
      <c r="BO902" s="63">
        <v>0</v>
      </c>
      <c r="BP902" s="58">
        <v>0</v>
      </c>
      <c r="BQ902" s="61">
        <v>0</v>
      </c>
      <c r="BR902" s="61">
        <v>0</v>
      </c>
      <c r="BS902" s="61">
        <v>222</v>
      </c>
      <c r="BT902" s="64">
        <v>0</v>
      </c>
      <c r="BU902" s="63">
        <v>0</v>
      </c>
      <c r="BV902" s="64">
        <v>0</v>
      </c>
      <c r="BW902" s="112"/>
      <c r="BX902" s="172"/>
      <c r="BY902" s="64">
        <v>6</v>
      </c>
      <c r="BZ902" s="64">
        <v>0</v>
      </c>
      <c r="CA902" s="64">
        <v>6</v>
      </c>
      <c r="CB902" s="177"/>
      <c r="CC902" s="61">
        <v>1</v>
      </c>
      <c r="CD902" s="61">
        <v>147</v>
      </c>
      <c r="CE902" s="64">
        <v>0</v>
      </c>
      <c r="CF902" s="112"/>
      <c r="CG902" s="58">
        <v>1</v>
      </c>
      <c r="CH902" s="58">
        <v>11</v>
      </c>
      <c r="CI902" s="58">
        <v>0</v>
      </c>
      <c r="CJ902" s="58">
        <v>170</v>
      </c>
      <c r="CK902" s="58">
        <v>0</v>
      </c>
      <c r="CL902" s="63">
        <v>6.4710000000000004E-2</v>
      </c>
      <c r="CM902" s="58">
        <v>0</v>
      </c>
      <c r="CN902" s="112"/>
      <c r="CO902" s="171"/>
      <c r="CP902" s="58">
        <v>3</v>
      </c>
      <c r="CQ902" s="58">
        <v>0</v>
      </c>
      <c r="CR902" s="58">
        <v>3</v>
      </c>
      <c r="CS902" s="64">
        <v>9</v>
      </c>
      <c r="CT902" s="64">
        <v>17</v>
      </c>
      <c r="CU902" s="63">
        <v>0.52941176469999995</v>
      </c>
      <c r="CV902" s="62">
        <v>0.9205020921</v>
      </c>
      <c r="CW902" s="62">
        <v>0.26470588239999998</v>
      </c>
      <c r="CX902" s="46">
        <f t="shared" si="137"/>
        <v>10.686774752062499</v>
      </c>
      <c r="CY902" s="60">
        <v>0</v>
      </c>
      <c r="CZ902" s="60">
        <v>0</v>
      </c>
      <c r="DA902" s="46">
        <f t="shared" si="138"/>
        <v>5.2941176479999994</v>
      </c>
      <c r="DB902" s="60">
        <v>0</v>
      </c>
      <c r="DC902" s="60">
        <v>0</v>
      </c>
      <c r="DD902" s="66">
        <v>0</v>
      </c>
      <c r="DE902" s="49">
        <f t="shared" si="139"/>
        <v>0.34553280864999997</v>
      </c>
    </row>
    <row r="903" spans="1:109" x14ac:dyDescent="0.45">
      <c r="A903" s="56" t="s">
        <v>4656</v>
      </c>
      <c r="B903" s="57" t="s">
        <v>4657</v>
      </c>
      <c r="C903" s="56" t="s">
        <v>4658</v>
      </c>
      <c r="D903" s="56" t="s">
        <v>4659</v>
      </c>
      <c r="E903" s="56" t="s">
        <v>4660</v>
      </c>
      <c r="F903" s="56" t="s">
        <v>3322</v>
      </c>
      <c r="G903" s="56" t="s">
        <v>3640</v>
      </c>
      <c r="H903" s="56" t="s">
        <v>142</v>
      </c>
      <c r="I903" s="58">
        <v>0</v>
      </c>
      <c r="J903" s="59">
        <v>48</v>
      </c>
      <c r="K903" s="60">
        <v>2.1459999999999999</v>
      </c>
      <c r="L903" s="47">
        <f>IF(K903&lt;Benchmarks!C$9,0,IF(K903&lt;Benchmarks!D$9,1,IF(K903&lt;Benchmarks!E$9,2,IF(K903&lt;Benchmarks!F$9,3,IF(K903&lt;Benchmarks!G$9,4,IF(K903&lt;Benchmarks!H$9,5,6))))))</f>
        <v>0</v>
      </c>
      <c r="M903" s="62">
        <v>0.39051094889999999</v>
      </c>
      <c r="N903" s="46">
        <f t="shared" si="130"/>
        <v>0</v>
      </c>
      <c r="O903" s="60">
        <v>1.343</v>
      </c>
      <c r="P903" s="47">
        <f>IF(O903&lt;Benchmarks!C$8,0,IF(O903&lt;Benchmarks!D$8,1,IF(O903&lt;Benchmarks!E$8,2,IF(O903&lt;Benchmarks!F$8,3,IF(O903&lt;Benchmarks!G$8,4,IF(O903&lt;Benchmarks!H$8,5,6))))))</f>
        <v>5</v>
      </c>
      <c r="Q903" s="62">
        <v>1</v>
      </c>
      <c r="R903" s="46">
        <f t="shared" si="131"/>
        <v>5</v>
      </c>
      <c r="S903" s="60">
        <v>0.41799999999999998</v>
      </c>
      <c r="T903" s="47">
        <f>IF(S903&lt;Benchmarks!C$7,0,IF(S903&lt;Benchmarks!D$7,1,IF(S903&lt;Benchmarks!E$7,2,IF(S903&lt;Benchmarks!F$7,3,IF(S903&lt;Benchmarks!G$7,4,IF(S903&lt;Benchmarks!H$7,5,6))))))</f>
        <v>3</v>
      </c>
      <c r="U903" s="62">
        <v>1</v>
      </c>
      <c r="V903" s="46">
        <f t="shared" si="132"/>
        <v>3</v>
      </c>
      <c r="W903" s="60">
        <v>3.907</v>
      </c>
      <c r="X903" s="44">
        <f>IF(W903&lt;Benchmarks!C$5,0,IF(W903&lt;Benchmarks!D$5,1,IF(W903&lt;Benchmarks!E$5,2,IF(W903&lt;Benchmarks!F$5,3,IF(W903&lt;Benchmarks!G$5,4,IF(W903&lt;Benchmarks!H$5,5,6))))))</f>
        <v>2</v>
      </c>
      <c r="Y903" s="62">
        <v>0.85036496350000002</v>
      </c>
      <c r="Z903" s="46">
        <f t="shared" si="133"/>
        <v>1.700729927</v>
      </c>
      <c r="AA903" s="60">
        <v>3.4489999999999998</v>
      </c>
      <c r="AB903" s="44">
        <f>IF(AA903&lt;Benchmarks!C$6,0,IF(AA903&lt;Benchmarks!D$6,1,IF(AA903&lt;Benchmarks!E$6,2,IF(AA903&lt;Benchmarks!F$6,3,IF(AA903&lt;Benchmarks!G$6,4,IF(AA903&lt;Benchmarks!H$6,5,6))))))</f>
        <v>2</v>
      </c>
      <c r="AC903" s="62">
        <v>0.64102564100000003</v>
      </c>
      <c r="AD903" s="46">
        <f t="shared" si="134"/>
        <v>1.2820512820000001</v>
      </c>
      <c r="AE903" s="46">
        <f t="shared" si="135"/>
        <v>10.982781209000001</v>
      </c>
      <c r="AF903" s="58">
        <v>30</v>
      </c>
      <c r="AG903" s="48">
        <f t="shared" si="136"/>
        <v>0.36609270696666668</v>
      </c>
      <c r="AH903" s="171"/>
      <c r="AI903" s="58">
        <v>1</v>
      </c>
      <c r="AJ903" s="58">
        <v>122</v>
      </c>
      <c r="AK903" s="58">
        <v>0</v>
      </c>
      <c r="AL903" s="111"/>
      <c r="AM903" s="58">
        <v>1</v>
      </c>
      <c r="AN903" s="171"/>
      <c r="AO903" s="58">
        <v>1</v>
      </c>
      <c r="AP903" s="58">
        <v>120</v>
      </c>
      <c r="AQ903" s="58">
        <v>0</v>
      </c>
      <c r="AR903" s="111"/>
      <c r="AS903" s="58">
        <v>1</v>
      </c>
      <c r="AT903" s="111"/>
      <c r="AU903" s="171"/>
      <c r="AV903" s="58">
        <v>2</v>
      </c>
      <c r="AW903" s="58">
        <v>0</v>
      </c>
      <c r="AX903" s="58">
        <v>2</v>
      </c>
      <c r="AY903" s="171"/>
      <c r="AZ903" s="58">
        <v>1</v>
      </c>
      <c r="BA903" s="58">
        <v>32</v>
      </c>
      <c r="BB903" s="58">
        <v>0</v>
      </c>
      <c r="BC903" s="111"/>
      <c r="BD903" s="58">
        <v>1</v>
      </c>
      <c r="BE903" s="111"/>
      <c r="BF903" s="171"/>
      <c r="BG903" s="58">
        <v>0</v>
      </c>
      <c r="BH903" s="58">
        <v>0</v>
      </c>
      <c r="BI903" s="58">
        <v>0</v>
      </c>
      <c r="BJ903" s="58">
        <v>2</v>
      </c>
      <c r="BK903" s="61">
        <v>0</v>
      </c>
      <c r="BL903" s="61">
        <v>0</v>
      </c>
      <c r="BM903" s="61">
        <v>141</v>
      </c>
      <c r="BN903" s="64">
        <v>0</v>
      </c>
      <c r="BO903" s="63">
        <v>0</v>
      </c>
      <c r="BP903" s="58">
        <v>0</v>
      </c>
      <c r="BQ903" s="175"/>
      <c r="BR903" s="61">
        <v>1</v>
      </c>
      <c r="BS903" s="61">
        <v>128</v>
      </c>
      <c r="BT903" s="64">
        <v>0</v>
      </c>
      <c r="BU903" s="112"/>
      <c r="BV903" s="64">
        <v>1</v>
      </c>
      <c r="BW903" s="112"/>
      <c r="BX903" s="172"/>
      <c r="BY903" s="64">
        <v>2</v>
      </c>
      <c r="BZ903" s="64">
        <v>0</v>
      </c>
      <c r="CA903" s="64">
        <v>2</v>
      </c>
      <c r="CB903" s="177"/>
      <c r="CC903" s="61">
        <v>1</v>
      </c>
      <c r="CD903" s="61">
        <v>127</v>
      </c>
      <c r="CE903" s="64">
        <v>0</v>
      </c>
      <c r="CF903" s="112"/>
      <c r="CG903" s="58">
        <v>1</v>
      </c>
      <c r="CH903" s="171"/>
      <c r="CI903" s="58">
        <v>1</v>
      </c>
      <c r="CJ903" s="58">
        <v>120</v>
      </c>
      <c r="CK903" s="58">
        <v>0</v>
      </c>
      <c r="CL903" s="112"/>
      <c r="CM903" s="58">
        <v>1</v>
      </c>
      <c r="CN903" s="112"/>
      <c r="CO903" s="171"/>
      <c r="CP903" s="58">
        <v>5</v>
      </c>
      <c r="CQ903" s="58">
        <v>0</v>
      </c>
      <c r="CR903" s="58">
        <v>5</v>
      </c>
      <c r="CS903" s="64">
        <v>9</v>
      </c>
      <c r="CT903" s="64">
        <v>17</v>
      </c>
      <c r="CU903" s="63">
        <v>0.52941176469999995</v>
      </c>
      <c r="CV903" s="62">
        <v>0.93984962409999995</v>
      </c>
      <c r="CW903" s="62">
        <v>0.26470588239999998</v>
      </c>
      <c r="CX903" s="46">
        <f t="shared" si="137"/>
        <v>9.6099335578750011</v>
      </c>
      <c r="CY903" s="60">
        <v>0</v>
      </c>
      <c r="CZ903" s="60">
        <v>0</v>
      </c>
      <c r="DA903" s="46">
        <f t="shared" si="138"/>
        <v>5.2941176479999994</v>
      </c>
      <c r="DB903" s="60">
        <v>0</v>
      </c>
      <c r="DC903" s="60">
        <v>0</v>
      </c>
      <c r="DD903" s="66">
        <v>0</v>
      </c>
      <c r="DE903" s="49">
        <f t="shared" si="139"/>
        <v>0.32224975580270271</v>
      </c>
    </row>
    <row r="904" spans="1:109" x14ac:dyDescent="0.45">
      <c r="A904" s="56" t="s">
        <v>4661</v>
      </c>
      <c r="B904" s="57" t="s">
        <v>4662</v>
      </c>
      <c r="C904" s="56" t="s">
        <v>4663</v>
      </c>
      <c r="D904" s="56" t="s">
        <v>4664</v>
      </c>
      <c r="E904" s="56" t="s">
        <v>4665</v>
      </c>
      <c r="F904" s="56" t="s">
        <v>3322</v>
      </c>
      <c r="G904" s="56" t="s">
        <v>3640</v>
      </c>
      <c r="H904" s="56" t="s">
        <v>142</v>
      </c>
      <c r="I904" s="58">
        <v>0</v>
      </c>
      <c r="J904" s="59">
        <v>49</v>
      </c>
      <c r="K904" s="60">
        <v>2.5259999999999998</v>
      </c>
      <c r="L904" s="47">
        <f>IF(K904&lt;Benchmarks!C$9,0,IF(K904&lt;Benchmarks!D$9,1,IF(K904&lt;Benchmarks!E$9,2,IF(K904&lt;Benchmarks!F$9,3,IF(K904&lt;Benchmarks!G$9,4,IF(K904&lt;Benchmarks!H$9,5,6))))))</f>
        <v>3</v>
      </c>
      <c r="M904" s="62">
        <v>0.96715328469999995</v>
      </c>
      <c r="N904" s="46">
        <f t="shared" si="130"/>
        <v>2.9014598540999996</v>
      </c>
      <c r="O904" s="60">
        <v>1.5640000000000001</v>
      </c>
      <c r="P904" s="47">
        <f>IF(O904&lt;Benchmarks!C$8,0,IF(O904&lt;Benchmarks!D$8,1,IF(O904&lt;Benchmarks!E$8,2,IF(O904&lt;Benchmarks!F$8,3,IF(O904&lt;Benchmarks!G$8,4,IF(O904&lt;Benchmarks!H$8,5,6))))))</f>
        <v>6</v>
      </c>
      <c r="Q904" s="62">
        <v>1</v>
      </c>
      <c r="R904" s="46">
        <f t="shared" si="131"/>
        <v>6</v>
      </c>
      <c r="S904" s="60">
        <v>0.254</v>
      </c>
      <c r="T904" s="47">
        <f>IF(S904&lt;Benchmarks!C$7,0,IF(S904&lt;Benchmarks!D$7,1,IF(S904&lt;Benchmarks!E$7,2,IF(S904&lt;Benchmarks!F$7,3,IF(S904&lt;Benchmarks!G$7,4,IF(S904&lt;Benchmarks!H$7,5,6))))))</f>
        <v>0</v>
      </c>
      <c r="U904" s="62">
        <v>1</v>
      </c>
      <c r="V904" s="46">
        <f t="shared" si="132"/>
        <v>0</v>
      </c>
      <c r="W904" s="60">
        <v>4.3440000000000003</v>
      </c>
      <c r="X904" s="44">
        <f>IF(W904&lt;Benchmarks!C$5,0,IF(W904&lt;Benchmarks!D$5,1,IF(W904&lt;Benchmarks!E$5,2,IF(W904&lt;Benchmarks!F$5,3,IF(W904&lt;Benchmarks!G$5,4,IF(W904&lt;Benchmarks!H$5,5,6))))))</f>
        <v>5</v>
      </c>
      <c r="Y904" s="62">
        <v>1</v>
      </c>
      <c r="Z904" s="46">
        <f t="shared" si="133"/>
        <v>5</v>
      </c>
      <c r="AA904" s="60">
        <v>3.7810000000000001</v>
      </c>
      <c r="AB904" s="44">
        <f>IF(AA904&lt;Benchmarks!C$6,0,IF(AA904&lt;Benchmarks!D$6,1,IF(AA904&lt;Benchmarks!E$6,2,IF(AA904&lt;Benchmarks!F$6,3,IF(AA904&lt;Benchmarks!G$6,4,IF(AA904&lt;Benchmarks!H$6,5,6))))))</f>
        <v>4</v>
      </c>
      <c r="AC904" s="62">
        <v>1</v>
      </c>
      <c r="AD904" s="46">
        <f t="shared" si="134"/>
        <v>4</v>
      </c>
      <c r="AE904" s="46">
        <f t="shared" si="135"/>
        <v>17.901459854100001</v>
      </c>
      <c r="AF904" s="58">
        <v>30</v>
      </c>
      <c r="AG904" s="48">
        <f t="shared" si="136"/>
        <v>0.59671532846999997</v>
      </c>
      <c r="AH904" s="171"/>
      <c r="AI904" s="58">
        <v>1</v>
      </c>
      <c r="AJ904" s="58">
        <v>96</v>
      </c>
      <c r="AK904" s="58">
        <v>0</v>
      </c>
      <c r="AL904" s="111"/>
      <c r="AM904" s="58">
        <v>1</v>
      </c>
      <c r="AN904" s="58">
        <v>0</v>
      </c>
      <c r="AO904" s="58">
        <v>0</v>
      </c>
      <c r="AP904" s="58">
        <v>117</v>
      </c>
      <c r="AQ904" s="58">
        <v>0</v>
      </c>
      <c r="AR904" s="62">
        <v>0</v>
      </c>
      <c r="AS904" s="58">
        <v>0</v>
      </c>
      <c r="AT904" s="111"/>
      <c r="AU904" s="58">
        <v>2</v>
      </c>
      <c r="AV904" s="58">
        <v>6</v>
      </c>
      <c r="AW904" s="58">
        <v>6</v>
      </c>
      <c r="AX904" s="58">
        <v>6</v>
      </c>
      <c r="AY904" s="58">
        <v>0</v>
      </c>
      <c r="AZ904" s="58">
        <v>0</v>
      </c>
      <c r="BA904" s="171"/>
      <c r="BB904" s="58">
        <v>4</v>
      </c>
      <c r="BC904" s="111"/>
      <c r="BD904" s="58">
        <v>4</v>
      </c>
      <c r="BE904" s="111"/>
      <c r="BF904" s="171"/>
      <c r="BG904" s="171"/>
      <c r="BH904" s="171"/>
      <c r="BI904" s="171"/>
      <c r="BJ904" s="58">
        <v>6</v>
      </c>
      <c r="BK904" s="175"/>
      <c r="BL904" s="61">
        <v>1</v>
      </c>
      <c r="BM904" s="61">
        <v>106</v>
      </c>
      <c r="BN904" s="64">
        <v>0</v>
      </c>
      <c r="BO904" s="112"/>
      <c r="BP904" s="58">
        <v>1</v>
      </c>
      <c r="BQ904" s="61">
        <v>0</v>
      </c>
      <c r="BR904" s="61">
        <v>0</v>
      </c>
      <c r="BS904" s="61">
        <v>128</v>
      </c>
      <c r="BT904" s="64">
        <v>0</v>
      </c>
      <c r="BU904" s="63">
        <v>0</v>
      </c>
      <c r="BV904" s="64">
        <v>0</v>
      </c>
      <c r="BW904" s="112"/>
      <c r="BX904" s="64">
        <v>2</v>
      </c>
      <c r="BY904" s="64">
        <v>6</v>
      </c>
      <c r="BZ904" s="64">
        <v>6</v>
      </c>
      <c r="CA904" s="64">
        <v>6</v>
      </c>
      <c r="CB904" s="65">
        <v>0</v>
      </c>
      <c r="CC904" s="61">
        <v>0</v>
      </c>
      <c r="CD904" s="61">
        <v>65</v>
      </c>
      <c r="CE904" s="64">
        <v>0</v>
      </c>
      <c r="CF904" s="63">
        <v>0</v>
      </c>
      <c r="CG904" s="58">
        <v>0</v>
      </c>
      <c r="CH904" s="58">
        <v>13</v>
      </c>
      <c r="CI904" s="58">
        <v>0</v>
      </c>
      <c r="CJ904" s="58">
        <v>116</v>
      </c>
      <c r="CK904" s="58">
        <v>0</v>
      </c>
      <c r="CL904" s="63">
        <v>0.11207</v>
      </c>
      <c r="CM904" s="58">
        <v>0</v>
      </c>
      <c r="CN904" s="112"/>
      <c r="CO904" s="171"/>
      <c r="CP904" s="58">
        <v>1</v>
      </c>
      <c r="CQ904" s="58">
        <v>0</v>
      </c>
      <c r="CR904" s="58">
        <v>1</v>
      </c>
      <c r="CS904" s="64">
        <v>13</v>
      </c>
      <c r="CT904" s="64">
        <v>17</v>
      </c>
      <c r="CU904" s="63">
        <v>0.76470588240000004</v>
      </c>
      <c r="CV904" s="62">
        <v>0.94029850749999999</v>
      </c>
      <c r="CW904" s="62">
        <v>0.38235294120000002</v>
      </c>
      <c r="CX904" s="46">
        <f t="shared" si="137"/>
        <v>15.663777372337499</v>
      </c>
      <c r="CY904" s="60">
        <v>0</v>
      </c>
      <c r="CZ904" s="60">
        <v>0</v>
      </c>
      <c r="DA904" s="46">
        <f t="shared" si="138"/>
        <v>7.6470588240000001</v>
      </c>
      <c r="DB904" s="60">
        <v>0</v>
      </c>
      <c r="DC904" s="60">
        <v>0</v>
      </c>
      <c r="DD904" s="66">
        <v>0</v>
      </c>
      <c r="DE904" s="49">
        <f t="shared" si="139"/>
        <v>0.50401807992081071</v>
      </c>
    </row>
    <row r="905" spans="1:109" x14ac:dyDescent="0.45">
      <c r="A905" s="56" t="s">
        <v>4666</v>
      </c>
      <c r="B905" s="57" t="s">
        <v>4667</v>
      </c>
      <c r="C905" s="56" t="s">
        <v>4668</v>
      </c>
      <c r="D905" s="56" t="s">
        <v>4669</v>
      </c>
      <c r="E905" s="56" t="s">
        <v>4670</v>
      </c>
      <c r="F905" s="56" t="s">
        <v>3322</v>
      </c>
      <c r="G905" s="56" t="s">
        <v>3334</v>
      </c>
      <c r="H905" s="56" t="s">
        <v>142</v>
      </c>
      <c r="I905" s="58">
        <v>0</v>
      </c>
      <c r="J905" s="59">
        <v>88</v>
      </c>
      <c r="K905" s="60">
        <v>2.6280000000000001</v>
      </c>
      <c r="L905" s="47">
        <f>IF(K905&lt;Benchmarks!C$9,0,IF(K905&lt;Benchmarks!D$9,1,IF(K905&lt;Benchmarks!E$9,2,IF(K905&lt;Benchmarks!F$9,3,IF(K905&lt;Benchmarks!G$9,4,IF(K905&lt;Benchmarks!H$9,5,6))))))</f>
        <v>4</v>
      </c>
      <c r="M905" s="62">
        <v>0.92335766419999998</v>
      </c>
      <c r="N905" s="46">
        <f t="shared" ref="N905:N968" si="140">L905*M905</f>
        <v>3.6934306567999999</v>
      </c>
      <c r="O905" s="60">
        <v>1.2250000000000001</v>
      </c>
      <c r="P905" s="47">
        <f>IF(O905&lt;Benchmarks!C$8,0,IF(O905&lt;Benchmarks!D$8,1,IF(O905&lt;Benchmarks!E$8,2,IF(O905&lt;Benchmarks!F$8,3,IF(O905&lt;Benchmarks!G$8,4,IF(O905&lt;Benchmarks!H$8,5,6))))))</f>
        <v>4</v>
      </c>
      <c r="Q905" s="62">
        <v>1</v>
      </c>
      <c r="R905" s="46">
        <f t="shared" ref="R905:R968" si="141">P905*Q905</f>
        <v>4</v>
      </c>
      <c r="S905" s="60">
        <v>0.23200000000000001</v>
      </c>
      <c r="T905" s="47">
        <f>IF(S905&lt;Benchmarks!C$7,0,IF(S905&lt;Benchmarks!D$7,1,IF(S905&lt;Benchmarks!E$7,2,IF(S905&lt;Benchmarks!F$7,3,IF(S905&lt;Benchmarks!G$7,4,IF(S905&lt;Benchmarks!H$7,5,6))))))</f>
        <v>0</v>
      </c>
      <c r="U905" s="62">
        <v>1</v>
      </c>
      <c r="V905" s="46">
        <f t="shared" ref="V905:V968" si="142">T905*U905</f>
        <v>0</v>
      </c>
      <c r="W905" s="60">
        <v>4.085</v>
      </c>
      <c r="X905" s="44">
        <f>IF(W905&lt;Benchmarks!C$5,0,IF(W905&lt;Benchmarks!D$5,1,IF(W905&lt;Benchmarks!E$5,2,IF(W905&lt;Benchmarks!F$5,3,IF(W905&lt;Benchmarks!G$5,4,IF(W905&lt;Benchmarks!H$5,5,6))))))</f>
        <v>3</v>
      </c>
      <c r="Y905" s="62">
        <v>0.8868613139</v>
      </c>
      <c r="Z905" s="46">
        <f t="shared" ref="Z905:Z968" si="143">X905*Y905</f>
        <v>2.6605839417000001</v>
      </c>
      <c r="AA905" s="60">
        <v>3.7749999999999999</v>
      </c>
      <c r="AB905" s="44">
        <f>IF(AA905&lt;Benchmarks!C$6,0,IF(AA905&lt;Benchmarks!D$6,1,IF(AA905&lt;Benchmarks!E$6,2,IF(AA905&lt;Benchmarks!F$6,3,IF(AA905&lt;Benchmarks!G$6,4,IF(AA905&lt;Benchmarks!H$6,5,6))))))</f>
        <v>4</v>
      </c>
      <c r="AC905" s="62">
        <v>0.75641025640000004</v>
      </c>
      <c r="AD905" s="46">
        <f t="shared" ref="AD905:AD968" si="144">AB905*AC905</f>
        <v>3.0256410256000001</v>
      </c>
      <c r="AE905" s="46">
        <f t="shared" ref="AE905:AE968" si="145">AD905+Z905+V905+R905+N905</f>
        <v>13.3796556241</v>
      </c>
      <c r="AF905" s="58">
        <v>30</v>
      </c>
      <c r="AG905" s="48">
        <f t="shared" ref="AG905:AG968" si="146">AE905/AF905</f>
        <v>0.44598852080333334</v>
      </c>
      <c r="AH905" s="171"/>
      <c r="AI905" s="58">
        <v>1</v>
      </c>
      <c r="AJ905" s="58">
        <v>261</v>
      </c>
      <c r="AK905" s="58">
        <v>0</v>
      </c>
      <c r="AL905" s="111"/>
      <c r="AM905" s="58">
        <v>1</v>
      </c>
      <c r="AN905" s="58">
        <v>21</v>
      </c>
      <c r="AO905" s="58">
        <v>0</v>
      </c>
      <c r="AP905" s="58">
        <v>261</v>
      </c>
      <c r="AQ905" s="58">
        <v>0</v>
      </c>
      <c r="AR905" s="62">
        <v>8.0460000000000004E-2</v>
      </c>
      <c r="AS905" s="58">
        <v>0</v>
      </c>
      <c r="AT905" s="111"/>
      <c r="AU905" s="171"/>
      <c r="AV905" s="58">
        <v>0</v>
      </c>
      <c r="AW905" s="58">
        <v>0</v>
      </c>
      <c r="AX905" s="58">
        <v>0</v>
      </c>
      <c r="AY905" s="171"/>
      <c r="AZ905" s="58">
        <v>1</v>
      </c>
      <c r="BA905" s="58">
        <v>61</v>
      </c>
      <c r="BB905" s="58">
        <v>0</v>
      </c>
      <c r="BC905" s="111"/>
      <c r="BD905" s="58">
        <v>1</v>
      </c>
      <c r="BE905" s="111"/>
      <c r="BF905" s="171"/>
      <c r="BG905" s="58">
        <v>2</v>
      </c>
      <c r="BH905" s="58">
        <v>0</v>
      </c>
      <c r="BI905" s="58">
        <v>2</v>
      </c>
      <c r="BJ905" s="58">
        <v>2</v>
      </c>
      <c r="BK905" s="61">
        <v>0</v>
      </c>
      <c r="BL905" s="61">
        <v>0</v>
      </c>
      <c r="BM905" s="61">
        <v>286</v>
      </c>
      <c r="BN905" s="64">
        <v>0</v>
      </c>
      <c r="BO905" s="63">
        <v>0</v>
      </c>
      <c r="BP905" s="58">
        <v>0</v>
      </c>
      <c r="BQ905" s="61">
        <v>0</v>
      </c>
      <c r="BR905" s="61">
        <v>0</v>
      </c>
      <c r="BS905" s="61">
        <v>294</v>
      </c>
      <c r="BT905" s="64">
        <v>0</v>
      </c>
      <c r="BU905" s="63">
        <v>0</v>
      </c>
      <c r="BV905" s="64">
        <v>0</v>
      </c>
      <c r="BW905" s="112"/>
      <c r="BX905" s="172"/>
      <c r="BY905" s="64">
        <v>6</v>
      </c>
      <c r="BZ905" s="64">
        <v>0</v>
      </c>
      <c r="CA905" s="64">
        <v>6</v>
      </c>
      <c r="CB905" s="177"/>
      <c r="CC905" s="61">
        <v>1</v>
      </c>
      <c r="CD905" s="61">
        <v>204</v>
      </c>
      <c r="CE905" s="64">
        <v>0</v>
      </c>
      <c r="CF905" s="112"/>
      <c r="CG905" s="58">
        <v>1</v>
      </c>
      <c r="CH905" s="171"/>
      <c r="CI905" s="58">
        <v>1</v>
      </c>
      <c r="CJ905" s="58">
        <v>185</v>
      </c>
      <c r="CK905" s="58">
        <v>0</v>
      </c>
      <c r="CL905" s="112"/>
      <c r="CM905" s="58">
        <v>1</v>
      </c>
      <c r="CN905" s="112"/>
      <c r="CO905" s="171"/>
      <c r="CP905" s="58">
        <v>4</v>
      </c>
      <c r="CQ905" s="58">
        <v>0</v>
      </c>
      <c r="CR905" s="58">
        <v>4</v>
      </c>
      <c r="CS905" s="64">
        <v>12</v>
      </c>
      <c r="CT905" s="64">
        <v>17</v>
      </c>
      <c r="CU905" s="63">
        <v>0.70588235290000001</v>
      </c>
      <c r="CV905" s="62">
        <v>0.94462540719999999</v>
      </c>
      <c r="CW905" s="62">
        <v>0.35294117650000001</v>
      </c>
      <c r="CX905" s="46">
        <f t="shared" ref="CX905:CX968" si="147">IF(CZ905="",AG905*37.5,AG905*26.25)</f>
        <v>11.7071986710875</v>
      </c>
      <c r="CY905" s="60">
        <v>0</v>
      </c>
      <c r="CZ905" s="60">
        <v>0</v>
      </c>
      <c r="DA905" s="46">
        <f t="shared" ref="DA905:DA968" si="148">IF(CW905="","",CW905*20)</f>
        <v>7.0588235299999997</v>
      </c>
      <c r="DB905" s="60">
        <v>0</v>
      </c>
      <c r="DC905" s="60">
        <v>0</v>
      </c>
      <c r="DD905" s="66">
        <v>0</v>
      </c>
      <c r="DE905" s="49">
        <f t="shared" si="139"/>
        <v>0.40575183137486492</v>
      </c>
    </row>
    <row r="906" spans="1:109" x14ac:dyDescent="0.45">
      <c r="A906" s="56" t="s">
        <v>4671</v>
      </c>
      <c r="B906" s="57" t="s">
        <v>4672</v>
      </c>
      <c r="C906" s="56" t="s">
        <v>4673</v>
      </c>
      <c r="D906" s="56" t="s">
        <v>4674</v>
      </c>
      <c r="E906" s="56" t="s">
        <v>4675</v>
      </c>
      <c r="F906" s="56" t="s">
        <v>3322</v>
      </c>
      <c r="G906" s="56" t="s">
        <v>3323</v>
      </c>
      <c r="H906" s="56" t="s">
        <v>142</v>
      </c>
      <c r="I906" s="58">
        <v>0</v>
      </c>
      <c r="J906" s="59">
        <v>99</v>
      </c>
      <c r="K906" s="60">
        <v>2.5379999999999998</v>
      </c>
      <c r="L906" s="47">
        <f>IF(K906&lt;Benchmarks!C$9,0,IF(K906&lt;Benchmarks!D$9,1,IF(K906&lt;Benchmarks!E$9,2,IF(K906&lt;Benchmarks!F$9,3,IF(K906&lt;Benchmarks!G$9,4,IF(K906&lt;Benchmarks!H$9,5,6))))))</f>
        <v>3</v>
      </c>
      <c r="M906" s="62">
        <v>0.98540145990000005</v>
      </c>
      <c r="N906" s="46">
        <f t="shared" si="140"/>
        <v>2.9562043796999999</v>
      </c>
      <c r="O906" s="60">
        <v>0.879</v>
      </c>
      <c r="P906" s="47">
        <f>IF(O906&lt;Benchmarks!C$8,0,IF(O906&lt;Benchmarks!D$8,1,IF(O906&lt;Benchmarks!E$8,2,IF(O906&lt;Benchmarks!F$8,3,IF(O906&lt;Benchmarks!G$8,4,IF(O906&lt;Benchmarks!H$8,5,6))))))</f>
        <v>0</v>
      </c>
      <c r="Q906" s="62">
        <v>1</v>
      </c>
      <c r="R906" s="46">
        <f t="shared" si="141"/>
        <v>0</v>
      </c>
      <c r="S906" s="60">
        <v>0.35</v>
      </c>
      <c r="T906" s="47">
        <f>IF(S906&lt;Benchmarks!C$7,0,IF(S906&lt;Benchmarks!D$7,1,IF(S906&lt;Benchmarks!E$7,2,IF(S906&lt;Benchmarks!F$7,3,IF(S906&lt;Benchmarks!G$7,4,IF(S906&lt;Benchmarks!H$7,5,6))))))</f>
        <v>1</v>
      </c>
      <c r="U906" s="62">
        <v>1</v>
      </c>
      <c r="V906" s="46">
        <f t="shared" si="142"/>
        <v>1</v>
      </c>
      <c r="W906" s="60">
        <v>3.7669999999999999</v>
      </c>
      <c r="X906" s="44">
        <f>IF(W906&lt;Benchmarks!C$5,0,IF(W906&lt;Benchmarks!D$5,1,IF(W906&lt;Benchmarks!E$5,2,IF(W906&lt;Benchmarks!F$5,3,IF(W906&lt;Benchmarks!G$5,4,IF(W906&lt;Benchmarks!H$5,5,6))))))</f>
        <v>1</v>
      </c>
      <c r="Y906" s="62">
        <v>0.97445255470000003</v>
      </c>
      <c r="Z906" s="46">
        <f t="shared" si="143"/>
        <v>0.97445255470000003</v>
      </c>
      <c r="AA906" s="60">
        <v>3.649</v>
      </c>
      <c r="AB906" s="44">
        <f>IF(AA906&lt;Benchmarks!C$6,0,IF(AA906&lt;Benchmarks!D$6,1,IF(AA906&lt;Benchmarks!E$6,2,IF(AA906&lt;Benchmarks!F$6,3,IF(AA906&lt;Benchmarks!G$6,4,IF(AA906&lt;Benchmarks!H$6,5,6))))))</f>
        <v>3</v>
      </c>
      <c r="AC906" s="62">
        <v>0.94871794870000004</v>
      </c>
      <c r="AD906" s="46">
        <f t="shared" si="144"/>
        <v>2.8461538461</v>
      </c>
      <c r="AE906" s="46">
        <f t="shared" si="145"/>
        <v>7.7768107805</v>
      </c>
      <c r="AF906" s="58">
        <v>30</v>
      </c>
      <c r="AG906" s="48">
        <f t="shared" si="146"/>
        <v>0.25922702601666664</v>
      </c>
      <c r="AH906" s="171"/>
      <c r="AI906" s="58">
        <v>1</v>
      </c>
      <c r="AJ906" s="58">
        <v>282</v>
      </c>
      <c r="AK906" s="58">
        <v>0</v>
      </c>
      <c r="AL906" s="111"/>
      <c r="AM906" s="58">
        <v>1</v>
      </c>
      <c r="AN906" s="58">
        <v>13</v>
      </c>
      <c r="AO906" s="58">
        <v>0</v>
      </c>
      <c r="AP906" s="58">
        <v>319</v>
      </c>
      <c r="AQ906" s="58">
        <v>0</v>
      </c>
      <c r="AR906" s="62">
        <v>4.0750000000000001E-2</v>
      </c>
      <c r="AS906" s="58">
        <v>0</v>
      </c>
      <c r="AT906" s="111"/>
      <c r="AU906" s="171"/>
      <c r="AV906" s="58">
        <v>3</v>
      </c>
      <c r="AW906" s="58">
        <v>0</v>
      </c>
      <c r="AX906" s="58">
        <v>3</v>
      </c>
      <c r="AY906" s="171"/>
      <c r="AZ906" s="58">
        <v>1</v>
      </c>
      <c r="BA906" s="58">
        <v>82</v>
      </c>
      <c r="BB906" s="58">
        <v>0</v>
      </c>
      <c r="BC906" s="111"/>
      <c r="BD906" s="58">
        <v>1</v>
      </c>
      <c r="BE906" s="62">
        <v>0.97350993379999995</v>
      </c>
      <c r="BF906" s="58">
        <v>0</v>
      </c>
      <c r="BG906" s="58">
        <v>5</v>
      </c>
      <c r="BH906" s="58">
        <v>6</v>
      </c>
      <c r="BI906" s="58">
        <v>6</v>
      </c>
      <c r="BJ906" s="58">
        <v>6</v>
      </c>
      <c r="BK906" s="175"/>
      <c r="BL906" s="61">
        <v>1</v>
      </c>
      <c r="BM906" s="61">
        <v>307</v>
      </c>
      <c r="BN906" s="64">
        <v>0</v>
      </c>
      <c r="BO906" s="112"/>
      <c r="BP906" s="58">
        <v>1</v>
      </c>
      <c r="BQ906" s="175"/>
      <c r="BR906" s="61">
        <v>1</v>
      </c>
      <c r="BS906" s="61">
        <v>341</v>
      </c>
      <c r="BT906" s="64">
        <v>0</v>
      </c>
      <c r="BU906" s="112"/>
      <c r="BV906" s="64">
        <v>1</v>
      </c>
      <c r="BW906" s="112"/>
      <c r="BX906" s="172"/>
      <c r="BY906" s="64">
        <v>2</v>
      </c>
      <c r="BZ906" s="64">
        <v>0</v>
      </c>
      <c r="CA906" s="64">
        <v>2</v>
      </c>
      <c r="CB906" s="65">
        <v>36</v>
      </c>
      <c r="CC906" s="61">
        <v>0</v>
      </c>
      <c r="CD906" s="61">
        <v>259</v>
      </c>
      <c r="CE906" s="64">
        <v>0</v>
      </c>
      <c r="CF906" s="63">
        <v>0.13900000000000001</v>
      </c>
      <c r="CG906" s="58">
        <v>0</v>
      </c>
      <c r="CH906" s="58">
        <v>68</v>
      </c>
      <c r="CI906" s="58">
        <v>0</v>
      </c>
      <c r="CJ906" s="58">
        <v>288</v>
      </c>
      <c r="CK906" s="58">
        <v>0</v>
      </c>
      <c r="CL906" s="63">
        <v>0.23610999999999999</v>
      </c>
      <c r="CM906" s="58">
        <v>0</v>
      </c>
      <c r="CN906" s="112"/>
      <c r="CO906" s="171"/>
      <c r="CP906" s="58">
        <v>0</v>
      </c>
      <c r="CQ906" s="58">
        <v>0</v>
      </c>
      <c r="CR906" s="58">
        <v>0</v>
      </c>
      <c r="CS906" s="64">
        <v>8</v>
      </c>
      <c r="CT906" s="64">
        <v>17</v>
      </c>
      <c r="CU906" s="63">
        <v>0.47058823529999999</v>
      </c>
      <c r="CV906" s="62">
        <v>0.98837209299999995</v>
      </c>
      <c r="CW906" s="62">
        <v>0.47058823529999999</v>
      </c>
      <c r="CX906" s="46">
        <f t="shared" si="147"/>
        <v>6.8047094329374991</v>
      </c>
      <c r="CY906" s="60">
        <v>0</v>
      </c>
      <c r="CZ906" s="60">
        <v>0</v>
      </c>
      <c r="DA906" s="46">
        <f t="shared" si="148"/>
        <v>9.4117647059999996</v>
      </c>
      <c r="DB906" s="60">
        <v>0</v>
      </c>
      <c r="DC906" s="60">
        <v>0</v>
      </c>
      <c r="DD906" s="66">
        <v>0</v>
      </c>
      <c r="DE906" s="49">
        <f t="shared" ref="DE906:DE969" si="149">IF(DA906="",SUM(CX906,CZ906,CY906,CZ906,DA906,DB906,DC906,DD906)/26.25,SUM(CX906,CZ906,CY906,CZ906,DA906,DB906,DC906,DD906)/46.25)</f>
        <v>0.35062646786891893</v>
      </c>
    </row>
    <row r="907" spans="1:109" x14ac:dyDescent="0.45">
      <c r="A907" s="56" t="s">
        <v>4676</v>
      </c>
      <c r="B907" s="57" t="s">
        <v>4677</v>
      </c>
      <c r="C907" s="56" t="s">
        <v>4678</v>
      </c>
      <c r="D907" s="56" t="s">
        <v>4679</v>
      </c>
      <c r="E907" s="56" t="s">
        <v>4680</v>
      </c>
      <c r="F907" s="56" t="s">
        <v>3322</v>
      </c>
      <c r="G907" s="56" t="s">
        <v>3334</v>
      </c>
      <c r="H907" s="56" t="s">
        <v>142</v>
      </c>
      <c r="I907" s="58">
        <v>0</v>
      </c>
      <c r="J907" s="59">
        <v>131</v>
      </c>
      <c r="K907" s="60">
        <v>2.1890000000000001</v>
      </c>
      <c r="L907" s="47">
        <f>IF(K907&lt;Benchmarks!C$9,0,IF(K907&lt;Benchmarks!D$9,1,IF(K907&lt;Benchmarks!E$9,2,IF(K907&lt;Benchmarks!F$9,3,IF(K907&lt;Benchmarks!G$9,4,IF(K907&lt;Benchmarks!H$9,5,6))))))</f>
        <v>1</v>
      </c>
      <c r="M907" s="62">
        <v>0.4671532847</v>
      </c>
      <c r="N907" s="46">
        <f t="shared" si="140"/>
        <v>0.4671532847</v>
      </c>
      <c r="O907" s="60">
        <v>0.874</v>
      </c>
      <c r="P907" s="47">
        <f>IF(O907&lt;Benchmarks!C$8,0,IF(O907&lt;Benchmarks!D$8,1,IF(O907&lt;Benchmarks!E$8,2,IF(O907&lt;Benchmarks!F$8,3,IF(O907&lt;Benchmarks!G$8,4,IF(O907&lt;Benchmarks!H$8,5,6))))))</f>
        <v>0</v>
      </c>
      <c r="Q907" s="62">
        <v>1</v>
      </c>
      <c r="R907" s="46">
        <f t="shared" si="141"/>
        <v>0</v>
      </c>
      <c r="S907" s="60">
        <v>0.39700000000000002</v>
      </c>
      <c r="T907" s="47">
        <f>IF(S907&lt;Benchmarks!C$7,0,IF(S907&lt;Benchmarks!D$7,1,IF(S907&lt;Benchmarks!E$7,2,IF(S907&lt;Benchmarks!F$7,3,IF(S907&lt;Benchmarks!G$7,4,IF(S907&lt;Benchmarks!H$7,5,6))))))</f>
        <v>2</v>
      </c>
      <c r="U907" s="62">
        <v>1</v>
      </c>
      <c r="V907" s="46">
        <f t="shared" si="142"/>
        <v>2</v>
      </c>
      <c r="W907" s="60">
        <v>3.46</v>
      </c>
      <c r="X907" s="44">
        <f>IF(W907&lt;Benchmarks!C$5,0,IF(W907&lt;Benchmarks!D$5,1,IF(W907&lt;Benchmarks!E$5,2,IF(W907&lt;Benchmarks!F$5,3,IF(W907&lt;Benchmarks!G$5,4,IF(W907&lt;Benchmarks!H$5,5,6))))))</f>
        <v>0</v>
      </c>
      <c r="Y907" s="62">
        <v>0.6605839416</v>
      </c>
      <c r="Z907" s="46">
        <f t="shared" si="143"/>
        <v>0</v>
      </c>
      <c r="AA907" s="60">
        <v>3.2549999999999999</v>
      </c>
      <c r="AB907" s="44">
        <f>IF(AA907&lt;Benchmarks!C$6,0,IF(AA907&lt;Benchmarks!D$6,1,IF(AA907&lt;Benchmarks!E$6,2,IF(AA907&lt;Benchmarks!F$6,3,IF(AA907&lt;Benchmarks!G$6,4,IF(AA907&lt;Benchmarks!H$6,5,6))))))</f>
        <v>0</v>
      </c>
      <c r="AC907" s="62">
        <v>0.37179487179999998</v>
      </c>
      <c r="AD907" s="46">
        <f t="shared" si="144"/>
        <v>0</v>
      </c>
      <c r="AE907" s="46">
        <f t="shared" si="145"/>
        <v>2.4671532847000002</v>
      </c>
      <c r="AF907" s="58">
        <v>30</v>
      </c>
      <c r="AG907" s="48">
        <f t="shared" si="146"/>
        <v>8.2238442823333341E-2</v>
      </c>
      <c r="AH907" s="171"/>
      <c r="AI907" s="58">
        <v>1</v>
      </c>
      <c r="AJ907" s="58">
        <v>348</v>
      </c>
      <c r="AK907" s="58">
        <v>0</v>
      </c>
      <c r="AL907" s="111"/>
      <c r="AM907" s="58">
        <v>1</v>
      </c>
      <c r="AN907" s="58">
        <v>22</v>
      </c>
      <c r="AO907" s="58">
        <v>0</v>
      </c>
      <c r="AP907" s="58">
        <v>351</v>
      </c>
      <c r="AQ907" s="58">
        <v>0</v>
      </c>
      <c r="AR907" s="62">
        <v>6.268E-2</v>
      </c>
      <c r="AS907" s="58">
        <v>0</v>
      </c>
      <c r="AT907" s="111"/>
      <c r="AU907" s="171"/>
      <c r="AV907" s="58">
        <v>1</v>
      </c>
      <c r="AW907" s="58">
        <v>0</v>
      </c>
      <c r="AX907" s="58">
        <v>1</v>
      </c>
      <c r="AY907" s="171"/>
      <c r="AZ907" s="58">
        <v>1</v>
      </c>
      <c r="BA907" s="58">
        <v>89</v>
      </c>
      <c r="BB907" s="58">
        <v>0</v>
      </c>
      <c r="BC907" s="111"/>
      <c r="BD907" s="58">
        <v>1</v>
      </c>
      <c r="BE907" s="111"/>
      <c r="BF907" s="171"/>
      <c r="BG907" s="58">
        <v>1</v>
      </c>
      <c r="BH907" s="58">
        <v>0</v>
      </c>
      <c r="BI907" s="58">
        <v>1</v>
      </c>
      <c r="BJ907" s="58">
        <v>1</v>
      </c>
      <c r="BK907" s="175"/>
      <c r="BL907" s="61">
        <v>1</v>
      </c>
      <c r="BM907" s="61">
        <v>403</v>
      </c>
      <c r="BN907" s="64">
        <v>0</v>
      </c>
      <c r="BO907" s="112"/>
      <c r="BP907" s="58">
        <v>1</v>
      </c>
      <c r="BQ907" s="175"/>
      <c r="BR907" s="61">
        <v>1</v>
      </c>
      <c r="BS907" s="61">
        <v>416</v>
      </c>
      <c r="BT907" s="64">
        <v>0</v>
      </c>
      <c r="BU907" s="112"/>
      <c r="BV907" s="64">
        <v>1</v>
      </c>
      <c r="BW907" s="63">
        <v>0.5157824043</v>
      </c>
      <c r="BX907" s="64">
        <v>0</v>
      </c>
      <c r="BY907" s="64">
        <v>4</v>
      </c>
      <c r="BZ907" s="64">
        <v>5</v>
      </c>
      <c r="CA907" s="64">
        <v>5</v>
      </c>
      <c r="CB907" s="65">
        <v>25</v>
      </c>
      <c r="CC907" s="61">
        <v>0</v>
      </c>
      <c r="CD907" s="61">
        <v>383</v>
      </c>
      <c r="CE907" s="64">
        <v>0</v>
      </c>
      <c r="CF907" s="63">
        <v>6.5269999999999995E-2</v>
      </c>
      <c r="CG907" s="58">
        <v>0</v>
      </c>
      <c r="CH907" s="58">
        <v>37</v>
      </c>
      <c r="CI907" s="58">
        <v>0</v>
      </c>
      <c r="CJ907" s="58">
        <v>389</v>
      </c>
      <c r="CK907" s="58">
        <v>0</v>
      </c>
      <c r="CL907" s="63">
        <v>9.5119999999999996E-2</v>
      </c>
      <c r="CM907" s="58">
        <v>0</v>
      </c>
      <c r="CN907" s="112"/>
      <c r="CO907" s="171"/>
      <c r="CP907" s="58">
        <v>2</v>
      </c>
      <c r="CQ907" s="58">
        <v>0</v>
      </c>
      <c r="CR907" s="58">
        <v>2</v>
      </c>
      <c r="CS907" s="64">
        <v>8</v>
      </c>
      <c r="CT907" s="64">
        <v>17</v>
      </c>
      <c r="CU907" s="63">
        <v>0.47058823529999999</v>
      </c>
      <c r="CV907" s="62">
        <v>0.93807339450000005</v>
      </c>
      <c r="CW907" s="62">
        <v>0.23529411759999999</v>
      </c>
      <c r="CX907" s="46">
        <f t="shared" si="147"/>
        <v>2.1587591241125001</v>
      </c>
      <c r="CY907" s="60">
        <v>0</v>
      </c>
      <c r="CZ907" s="60">
        <v>0</v>
      </c>
      <c r="DA907" s="46">
        <f t="shared" si="148"/>
        <v>4.7058823519999997</v>
      </c>
      <c r="DB907" s="60">
        <v>0</v>
      </c>
      <c r="DC907" s="60">
        <v>0</v>
      </c>
      <c r="DD907" s="66">
        <v>0</v>
      </c>
      <c r="DE907" s="49">
        <f t="shared" si="149"/>
        <v>0.14842468056459457</v>
      </c>
    </row>
    <row r="908" spans="1:109" x14ac:dyDescent="0.45">
      <c r="A908" s="56" t="s">
        <v>4681</v>
      </c>
      <c r="B908" s="57" t="s">
        <v>4682</v>
      </c>
      <c r="C908" s="56" t="s">
        <v>4683</v>
      </c>
      <c r="D908" s="56" t="s">
        <v>4684</v>
      </c>
      <c r="E908" s="56" t="s">
        <v>4685</v>
      </c>
      <c r="F908" s="56" t="s">
        <v>3322</v>
      </c>
      <c r="G908" s="56" t="s">
        <v>3334</v>
      </c>
      <c r="H908" s="56" t="s">
        <v>142</v>
      </c>
      <c r="I908" s="58">
        <v>0</v>
      </c>
      <c r="J908" s="59">
        <v>99</v>
      </c>
      <c r="K908" s="60">
        <v>2.6890000000000001</v>
      </c>
      <c r="L908" s="47">
        <f>IF(K908&lt;Benchmarks!C$9,0,IF(K908&lt;Benchmarks!D$9,1,IF(K908&lt;Benchmarks!E$9,2,IF(K908&lt;Benchmarks!F$9,3,IF(K908&lt;Benchmarks!G$9,4,IF(K908&lt;Benchmarks!H$9,5,6))))))</f>
        <v>4</v>
      </c>
      <c r="M908" s="62">
        <v>0.86496350359999996</v>
      </c>
      <c r="N908" s="46">
        <f t="shared" si="140"/>
        <v>3.4598540143999998</v>
      </c>
      <c r="O908" s="60">
        <v>1.2230000000000001</v>
      </c>
      <c r="P908" s="47">
        <f>IF(O908&lt;Benchmarks!C$8,0,IF(O908&lt;Benchmarks!D$8,1,IF(O908&lt;Benchmarks!E$8,2,IF(O908&lt;Benchmarks!F$8,3,IF(O908&lt;Benchmarks!G$8,4,IF(O908&lt;Benchmarks!H$8,5,6))))))</f>
        <v>4</v>
      </c>
      <c r="Q908" s="62">
        <v>1</v>
      </c>
      <c r="R908" s="46">
        <f t="shared" si="141"/>
        <v>4</v>
      </c>
      <c r="S908" s="60">
        <v>0.438</v>
      </c>
      <c r="T908" s="47">
        <f>IF(S908&lt;Benchmarks!C$7,0,IF(S908&lt;Benchmarks!D$7,1,IF(S908&lt;Benchmarks!E$7,2,IF(S908&lt;Benchmarks!F$7,3,IF(S908&lt;Benchmarks!G$7,4,IF(S908&lt;Benchmarks!H$7,5,6))))))</f>
        <v>3</v>
      </c>
      <c r="U908" s="62">
        <v>1</v>
      </c>
      <c r="V908" s="46">
        <f t="shared" si="142"/>
        <v>3</v>
      </c>
      <c r="W908" s="60">
        <v>4.3499999999999996</v>
      </c>
      <c r="X908" s="44">
        <f>IF(W908&lt;Benchmarks!C$5,0,IF(W908&lt;Benchmarks!D$5,1,IF(W908&lt;Benchmarks!E$5,2,IF(W908&lt;Benchmarks!F$5,3,IF(W908&lt;Benchmarks!G$5,4,IF(W908&lt;Benchmarks!H$5,5,6))))))</f>
        <v>5</v>
      </c>
      <c r="Y908" s="62">
        <v>0.95255474449999999</v>
      </c>
      <c r="Z908" s="46">
        <f t="shared" si="143"/>
        <v>4.7627737225000004</v>
      </c>
      <c r="AA908" s="60">
        <v>4.0069999999999997</v>
      </c>
      <c r="AB908" s="44">
        <f>IF(AA908&lt;Benchmarks!C$6,0,IF(AA908&lt;Benchmarks!D$6,1,IF(AA908&lt;Benchmarks!E$6,2,IF(AA908&lt;Benchmarks!F$6,3,IF(AA908&lt;Benchmarks!G$6,4,IF(AA908&lt;Benchmarks!H$6,5,6))))))</f>
        <v>5</v>
      </c>
      <c r="AC908" s="62">
        <v>0.9230769231</v>
      </c>
      <c r="AD908" s="46">
        <f t="shared" si="144"/>
        <v>4.6153846155</v>
      </c>
      <c r="AE908" s="46">
        <f t="shared" si="145"/>
        <v>19.8380123524</v>
      </c>
      <c r="AF908" s="58">
        <v>30</v>
      </c>
      <c r="AG908" s="48">
        <f t="shared" si="146"/>
        <v>0.66126707841333332</v>
      </c>
      <c r="AH908" s="171"/>
      <c r="AI908" s="58">
        <v>1</v>
      </c>
      <c r="AJ908" s="58">
        <v>198</v>
      </c>
      <c r="AK908" s="58">
        <v>0</v>
      </c>
      <c r="AL908" s="111"/>
      <c r="AM908" s="58">
        <v>1</v>
      </c>
      <c r="AN908" s="58">
        <v>13</v>
      </c>
      <c r="AO908" s="58">
        <v>0</v>
      </c>
      <c r="AP908" s="58">
        <v>242</v>
      </c>
      <c r="AQ908" s="58">
        <v>0</v>
      </c>
      <c r="AR908" s="62">
        <v>5.3719999999999997E-2</v>
      </c>
      <c r="AS908" s="58">
        <v>0</v>
      </c>
      <c r="AT908" s="111"/>
      <c r="AU908" s="171"/>
      <c r="AV908" s="58">
        <v>2</v>
      </c>
      <c r="AW908" s="58">
        <v>0</v>
      </c>
      <c r="AX908" s="58">
        <v>2</v>
      </c>
      <c r="AY908" s="171"/>
      <c r="AZ908" s="58">
        <v>1</v>
      </c>
      <c r="BA908" s="58">
        <v>61</v>
      </c>
      <c r="BB908" s="58">
        <v>0</v>
      </c>
      <c r="BC908" s="111"/>
      <c r="BD908" s="58">
        <v>1</v>
      </c>
      <c r="BE908" s="111"/>
      <c r="BF908" s="171"/>
      <c r="BG908" s="58">
        <v>0</v>
      </c>
      <c r="BH908" s="58">
        <v>0</v>
      </c>
      <c r="BI908" s="58">
        <v>0</v>
      </c>
      <c r="BJ908" s="58">
        <v>2</v>
      </c>
      <c r="BK908" s="175"/>
      <c r="BL908" s="61">
        <v>1</v>
      </c>
      <c r="BM908" s="61">
        <v>233</v>
      </c>
      <c r="BN908" s="64">
        <v>0</v>
      </c>
      <c r="BO908" s="112"/>
      <c r="BP908" s="58">
        <v>1</v>
      </c>
      <c r="BQ908" s="175"/>
      <c r="BR908" s="61">
        <v>1</v>
      </c>
      <c r="BS908" s="61">
        <v>267</v>
      </c>
      <c r="BT908" s="64">
        <v>0</v>
      </c>
      <c r="BU908" s="112"/>
      <c r="BV908" s="64">
        <v>1</v>
      </c>
      <c r="BW908" s="112"/>
      <c r="BX908" s="172"/>
      <c r="BY908" s="64">
        <v>0</v>
      </c>
      <c r="BZ908" s="64">
        <v>0</v>
      </c>
      <c r="CA908" s="64">
        <v>0</v>
      </c>
      <c r="CB908" s="177"/>
      <c r="CC908" s="61">
        <v>1</v>
      </c>
      <c r="CD908" s="61">
        <v>196</v>
      </c>
      <c r="CE908" s="64">
        <v>0</v>
      </c>
      <c r="CF908" s="112"/>
      <c r="CG908" s="58">
        <v>1</v>
      </c>
      <c r="CH908" s="58">
        <v>13</v>
      </c>
      <c r="CI908" s="58">
        <v>0</v>
      </c>
      <c r="CJ908" s="58">
        <v>239</v>
      </c>
      <c r="CK908" s="58">
        <v>0</v>
      </c>
      <c r="CL908" s="63">
        <v>5.4390000000000001E-2</v>
      </c>
      <c r="CM908" s="58">
        <v>0</v>
      </c>
      <c r="CN908" s="112"/>
      <c r="CO908" s="171"/>
      <c r="CP908" s="58">
        <v>4</v>
      </c>
      <c r="CQ908" s="58">
        <v>0</v>
      </c>
      <c r="CR908" s="58">
        <v>4</v>
      </c>
      <c r="CS908" s="64">
        <v>6</v>
      </c>
      <c r="CT908" s="64">
        <v>17</v>
      </c>
      <c r="CU908" s="63">
        <v>0.35294117650000001</v>
      </c>
      <c r="CV908" s="62">
        <v>0.95289855069999996</v>
      </c>
      <c r="CW908" s="62">
        <v>0.35294117650000001</v>
      </c>
      <c r="CX908" s="46">
        <f t="shared" si="147"/>
        <v>17.35826080835</v>
      </c>
      <c r="CY908" s="60">
        <v>0</v>
      </c>
      <c r="CZ908" s="60">
        <v>0</v>
      </c>
      <c r="DA908" s="46">
        <f t="shared" si="148"/>
        <v>7.0588235299999997</v>
      </c>
      <c r="DB908" s="60">
        <v>0</v>
      </c>
      <c r="DC908" s="60">
        <v>0</v>
      </c>
      <c r="DD908" s="66">
        <v>0</v>
      </c>
      <c r="DE908" s="49">
        <f t="shared" si="149"/>
        <v>0.52793695866702706</v>
      </c>
    </row>
    <row r="909" spans="1:109" x14ac:dyDescent="0.45">
      <c r="A909" s="56" t="s">
        <v>4686</v>
      </c>
      <c r="B909" s="57" t="s">
        <v>4687</v>
      </c>
      <c r="C909" s="56" t="s">
        <v>4688</v>
      </c>
      <c r="D909" s="56" t="s">
        <v>4689</v>
      </c>
      <c r="E909" s="56" t="s">
        <v>4690</v>
      </c>
      <c r="F909" s="56" t="s">
        <v>3322</v>
      </c>
      <c r="G909" s="56" t="s">
        <v>3334</v>
      </c>
      <c r="H909" s="56" t="s">
        <v>142</v>
      </c>
      <c r="I909" s="58">
        <v>0</v>
      </c>
      <c r="J909" s="59">
        <v>180</v>
      </c>
      <c r="K909" s="60">
        <v>1.9530000000000001</v>
      </c>
      <c r="L909" s="47">
        <f>IF(K909&lt;Benchmarks!C$9,0,IF(K909&lt;Benchmarks!D$9,1,IF(K909&lt;Benchmarks!E$9,2,IF(K909&lt;Benchmarks!F$9,3,IF(K909&lt;Benchmarks!G$9,4,IF(K909&lt;Benchmarks!H$9,5,6))))))</f>
        <v>0</v>
      </c>
      <c r="M909" s="62">
        <v>0.93795620440000005</v>
      </c>
      <c r="N909" s="46">
        <f t="shared" si="140"/>
        <v>0</v>
      </c>
      <c r="O909" s="60">
        <v>1.3080000000000001</v>
      </c>
      <c r="P909" s="47">
        <f>IF(O909&lt;Benchmarks!C$8,0,IF(O909&lt;Benchmarks!D$8,1,IF(O909&lt;Benchmarks!E$8,2,IF(O909&lt;Benchmarks!F$8,3,IF(O909&lt;Benchmarks!G$8,4,IF(O909&lt;Benchmarks!H$8,5,6))))))</f>
        <v>5</v>
      </c>
      <c r="Q909" s="62">
        <v>1</v>
      </c>
      <c r="R909" s="46">
        <f t="shared" si="141"/>
        <v>5</v>
      </c>
      <c r="S909" s="60">
        <v>0.38600000000000001</v>
      </c>
      <c r="T909" s="47">
        <f>IF(S909&lt;Benchmarks!C$7,0,IF(S909&lt;Benchmarks!D$7,1,IF(S909&lt;Benchmarks!E$7,2,IF(S909&lt;Benchmarks!F$7,3,IF(S909&lt;Benchmarks!G$7,4,IF(S909&lt;Benchmarks!H$7,5,6))))))</f>
        <v>2</v>
      </c>
      <c r="U909" s="62">
        <v>1</v>
      </c>
      <c r="V909" s="46">
        <f t="shared" si="142"/>
        <v>2</v>
      </c>
      <c r="W909" s="60">
        <v>3.6469999999999998</v>
      </c>
      <c r="X909" s="44">
        <f>IF(W909&lt;Benchmarks!C$5,0,IF(W909&lt;Benchmarks!D$5,1,IF(W909&lt;Benchmarks!E$5,2,IF(W909&lt;Benchmarks!F$5,3,IF(W909&lt;Benchmarks!G$5,4,IF(W909&lt;Benchmarks!H$5,5,6))))))</f>
        <v>1</v>
      </c>
      <c r="Y909" s="62">
        <v>0.99635036499999996</v>
      </c>
      <c r="Z909" s="46">
        <f t="shared" si="143"/>
        <v>0.99635036499999996</v>
      </c>
      <c r="AA909" s="60">
        <v>3.4620000000000002</v>
      </c>
      <c r="AB909" s="44">
        <f>IF(AA909&lt;Benchmarks!C$6,0,IF(AA909&lt;Benchmarks!D$6,1,IF(AA909&lt;Benchmarks!E$6,2,IF(AA909&lt;Benchmarks!F$6,3,IF(AA909&lt;Benchmarks!G$6,4,IF(AA909&lt;Benchmarks!H$6,5,6))))))</f>
        <v>2</v>
      </c>
      <c r="AC909" s="62">
        <v>0.98717948720000004</v>
      </c>
      <c r="AD909" s="46">
        <f t="shared" si="144"/>
        <v>1.9743589744000001</v>
      </c>
      <c r="AE909" s="46">
        <f t="shared" si="145"/>
        <v>9.970709339399999</v>
      </c>
      <c r="AF909" s="58">
        <v>30</v>
      </c>
      <c r="AG909" s="48">
        <f t="shared" si="146"/>
        <v>0.33235697797999997</v>
      </c>
      <c r="AH909" s="58">
        <v>32</v>
      </c>
      <c r="AI909" s="58">
        <v>0</v>
      </c>
      <c r="AJ909" s="58">
        <v>441</v>
      </c>
      <c r="AK909" s="58">
        <v>0</v>
      </c>
      <c r="AL909" s="62">
        <v>7.2559999999999999E-2</v>
      </c>
      <c r="AM909" s="58">
        <v>0</v>
      </c>
      <c r="AN909" s="58">
        <v>37</v>
      </c>
      <c r="AO909" s="58">
        <v>0</v>
      </c>
      <c r="AP909" s="58">
        <v>494</v>
      </c>
      <c r="AQ909" s="58">
        <v>0</v>
      </c>
      <c r="AR909" s="62">
        <v>7.4899999999999994E-2</v>
      </c>
      <c r="AS909" s="58">
        <v>0</v>
      </c>
      <c r="AT909" s="111"/>
      <c r="AU909" s="171"/>
      <c r="AV909" s="58">
        <v>0</v>
      </c>
      <c r="AW909" s="58">
        <v>0</v>
      </c>
      <c r="AX909" s="58">
        <v>0</v>
      </c>
      <c r="AY909" s="171"/>
      <c r="AZ909" s="58">
        <v>1</v>
      </c>
      <c r="BA909" s="58">
        <v>125</v>
      </c>
      <c r="BB909" s="58">
        <v>0</v>
      </c>
      <c r="BC909" s="111"/>
      <c r="BD909" s="58">
        <v>1</v>
      </c>
      <c r="BE909" s="111"/>
      <c r="BF909" s="58">
        <v>2</v>
      </c>
      <c r="BG909" s="58">
        <v>1</v>
      </c>
      <c r="BH909" s="58">
        <v>1</v>
      </c>
      <c r="BI909" s="58">
        <v>1</v>
      </c>
      <c r="BJ909" s="58">
        <v>1</v>
      </c>
      <c r="BK909" s="175"/>
      <c r="BL909" s="61">
        <v>1</v>
      </c>
      <c r="BM909" s="61">
        <v>470</v>
      </c>
      <c r="BN909" s="64">
        <v>0</v>
      </c>
      <c r="BO909" s="112"/>
      <c r="BP909" s="58">
        <v>1</v>
      </c>
      <c r="BQ909" s="175"/>
      <c r="BR909" s="61">
        <v>1</v>
      </c>
      <c r="BS909" s="61">
        <v>511</v>
      </c>
      <c r="BT909" s="64">
        <v>0</v>
      </c>
      <c r="BU909" s="112"/>
      <c r="BV909" s="64">
        <v>1</v>
      </c>
      <c r="BW909" s="63">
        <v>0.47414372059999998</v>
      </c>
      <c r="BX909" s="64">
        <v>0</v>
      </c>
      <c r="BY909" s="64">
        <v>4</v>
      </c>
      <c r="BZ909" s="64">
        <v>4</v>
      </c>
      <c r="CA909" s="64">
        <v>4</v>
      </c>
      <c r="CB909" s="177"/>
      <c r="CC909" s="61">
        <v>1</v>
      </c>
      <c r="CD909" s="61">
        <v>453</v>
      </c>
      <c r="CE909" s="64">
        <v>0</v>
      </c>
      <c r="CF909" s="112"/>
      <c r="CG909" s="58">
        <v>1</v>
      </c>
      <c r="CH909" s="171"/>
      <c r="CI909" s="58">
        <v>1</v>
      </c>
      <c r="CJ909" s="58">
        <v>494</v>
      </c>
      <c r="CK909" s="58">
        <v>0</v>
      </c>
      <c r="CL909" s="112"/>
      <c r="CM909" s="58">
        <v>1</v>
      </c>
      <c r="CN909" s="112"/>
      <c r="CO909" s="171"/>
      <c r="CP909" s="58">
        <v>5</v>
      </c>
      <c r="CQ909" s="58">
        <v>0</v>
      </c>
      <c r="CR909" s="58">
        <v>5</v>
      </c>
      <c r="CS909" s="64">
        <v>10</v>
      </c>
      <c r="CT909" s="64">
        <v>17</v>
      </c>
      <c r="CU909" s="63">
        <v>0.58823529409999997</v>
      </c>
      <c r="CV909" s="62">
        <v>0.99802761340000001</v>
      </c>
      <c r="CW909" s="62">
        <v>0.58823529409999997</v>
      </c>
      <c r="CX909" s="46">
        <f t="shared" si="147"/>
        <v>8.7243706719749987</v>
      </c>
      <c r="CY909" s="60">
        <v>0</v>
      </c>
      <c r="CZ909" s="60">
        <v>0</v>
      </c>
      <c r="DA909" s="46">
        <f t="shared" si="148"/>
        <v>11.764705881999999</v>
      </c>
      <c r="DB909" s="60">
        <v>0</v>
      </c>
      <c r="DC909" s="60">
        <v>0</v>
      </c>
      <c r="DD909" s="66">
        <v>0</v>
      </c>
      <c r="DE909" s="49">
        <f t="shared" si="149"/>
        <v>0.44300706062648643</v>
      </c>
    </row>
    <row r="910" spans="1:109" x14ac:dyDescent="0.45">
      <c r="A910" s="56" t="s">
        <v>4691</v>
      </c>
      <c r="B910" s="57" t="s">
        <v>4692</v>
      </c>
      <c r="C910" s="56" t="s">
        <v>4693</v>
      </c>
      <c r="D910" s="56" t="s">
        <v>4694</v>
      </c>
      <c r="E910" s="56" t="s">
        <v>4695</v>
      </c>
      <c r="F910" s="56" t="s">
        <v>3322</v>
      </c>
      <c r="G910" s="56" t="s">
        <v>3334</v>
      </c>
      <c r="H910" s="56" t="s">
        <v>142</v>
      </c>
      <c r="I910" s="58">
        <v>0</v>
      </c>
      <c r="J910" s="59">
        <v>59</v>
      </c>
      <c r="K910" s="60">
        <v>1.998</v>
      </c>
      <c r="L910" s="47">
        <f>IF(K910&lt;Benchmarks!C$9,0,IF(K910&lt;Benchmarks!D$9,1,IF(K910&lt;Benchmarks!E$9,2,IF(K910&lt;Benchmarks!F$9,3,IF(K910&lt;Benchmarks!G$9,4,IF(K910&lt;Benchmarks!H$9,5,6))))))</f>
        <v>0</v>
      </c>
      <c r="M910" s="62">
        <v>0.79927007299999997</v>
      </c>
      <c r="N910" s="46">
        <f t="shared" si="140"/>
        <v>0</v>
      </c>
      <c r="O910" s="60">
        <v>0.94699999999999995</v>
      </c>
      <c r="P910" s="47">
        <f>IF(O910&lt;Benchmarks!C$8,0,IF(O910&lt;Benchmarks!D$8,1,IF(O910&lt;Benchmarks!E$8,2,IF(O910&lt;Benchmarks!F$8,3,IF(O910&lt;Benchmarks!G$8,4,IF(O910&lt;Benchmarks!H$8,5,6))))))</f>
        <v>0</v>
      </c>
      <c r="Q910" s="62">
        <v>1</v>
      </c>
      <c r="R910" s="46">
        <f t="shared" si="141"/>
        <v>0</v>
      </c>
      <c r="S910" s="60">
        <v>0.33500000000000002</v>
      </c>
      <c r="T910" s="47">
        <f>IF(S910&lt;Benchmarks!C$7,0,IF(S910&lt;Benchmarks!D$7,1,IF(S910&lt;Benchmarks!E$7,2,IF(S910&lt;Benchmarks!F$7,3,IF(S910&lt;Benchmarks!G$7,4,IF(S910&lt;Benchmarks!H$7,5,6))))))</f>
        <v>1</v>
      </c>
      <c r="U910" s="62">
        <v>1</v>
      </c>
      <c r="V910" s="46">
        <f t="shared" si="142"/>
        <v>1</v>
      </c>
      <c r="W910" s="60">
        <v>3.28</v>
      </c>
      <c r="X910" s="44">
        <f>IF(W910&lt;Benchmarks!C$5,0,IF(W910&lt;Benchmarks!D$5,1,IF(W910&lt;Benchmarks!E$5,2,IF(W910&lt;Benchmarks!F$5,3,IF(W910&lt;Benchmarks!G$5,4,IF(W910&lt;Benchmarks!H$5,5,6))))))</f>
        <v>0</v>
      </c>
      <c r="Y910" s="62">
        <v>0.91970802920000005</v>
      </c>
      <c r="Z910" s="46">
        <f t="shared" si="143"/>
        <v>0</v>
      </c>
      <c r="AA910" s="60">
        <v>2.9529999999999998</v>
      </c>
      <c r="AB910" s="44">
        <f>IF(AA910&lt;Benchmarks!C$6,0,IF(AA910&lt;Benchmarks!D$6,1,IF(AA910&lt;Benchmarks!E$6,2,IF(AA910&lt;Benchmarks!F$6,3,IF(AA910&lt;Benchmarks!G$6,4,IF(AA910&lt;Benchmarks!H$6,5,6))))))</f>
        <v>0</v>
      </c>
      <c r="AC910" s="62">
        <v>0.74358974359999996</v>
      </c>
      <c r="AD910" s="46">
        <f t="shared" si="144"/>
        <v>0</v>
      </c>
      <c r="AE910" s="46">
        <f t="shared" si="145"/>
        <v>1</v>
      </c>
      <c r="AF910" s="58">
        <v>30</v>
      </c>
      <c r="AG910" s="48">
        <f t="shared" si="146"/>
        <v>3.3333333333333333E-2</v>
      </c>
      <c r="AH910" s="171"/>
      <c r="AI910" s="58">
        <v>1</v>
      </c>
      <c r="AJ910" s="58">
        <v>140</v>
      </c>
      <c r="AK910" s="58">
        <v>0</v>
      </c>
      <c r="AL910" s="111"/>
      <c r="AM910" s="58">
        <v>1</v>
      </c>
      <c r="AN910" s="171"/>
      <c r="AO910" s="58">
        <v>1</v>
      </c>
      <c r="AP910" s="58">
        <v>152</v>
      </c>
      <c r="AQ910" s="58">
        <v>0</v>
      </c>
      <c r="AR910" s="111"/>
      <c r="AS910" s="58">
        <v>1</v>
      </c>
      <c r="AT910" s="111"/>
      <c r="AU910" s="171"/>
      <c r="AV910" s="58">
        <v>3</v>
      </c>
      <c r="AW910" s="58">
        <v>0</v>
      </c>
      <c r="AX910" s="58">
        <v>3</v>
      </c>
      <c r="AY910" s="171"/>
      <c r="AZ910" s="58">
        <v>1</v>
      </c>
      <c r="BA910" s="58">
        <v>39</v>
      </c>
      <c r="BB910" s="58">
        <v>0</v>
      </c>
      <c r="BC910" s="111"/>
      <c r="BD910" s="58">
        <v>1</v>
      </c>
      <c r="BE910" s="111"/>
      <c r="BF910" s="171"/>
      <c r="BG910" s="58">
        <v>0</v>
      </c>
      <c r="BH910" s="58">
        <v>0</v>
      </c>
      <c r="BI910" s="58">
        <v>0</v>
      </c>
      <c r="BJ910" s="58">
        <v>3</v>
      </c>
      <c r="BK910" s="61">
        <v>0</v>
      </c>
      <c r="BL910" s="61">
        <v>0</v>
      </c>
      <c r="BM910" s="61">
        <v>160</v>
      </c>
      <c r="BN910" s="64">
        <v>0</v>
      </c>
      <c r="BO910" s="63">
        <v>0</v>
      </c>
      <c r="BP910" s="58">
        <v>0</v>
      </c>
      <c r="BQ910" s="61">
        <v>0</v>
      </c>
      <c r="BR910" s="61">
        <v>0</v>
      </c>
      <c r="BS910" s="61">
        <v>162</v>
      </c>
      <c r="BT910" s="64">
        <v>0</v>
      </c>
      <c r="BU910" s="63">
        <v>0</v>
      </c>
      <c r="BV910" s="64">
        <v>0</v>
      </c>
      <c r="BW910" s="112"/>
      <c r="BX910" s="172"/>
      <c r="BY910" s="64">
        <v>6</v>
      </c>
      <c r="BZ910" s="64">
        <v>0</v>
      </c>
      <c r="CA910" s="64">
        <v>6</v>
      </c>
      <c r="CB910" s="177"/>
      <c r="CC910" s="61">
        <v>1</v>
      </c>
      <c r="CD910" s="61">
        <v>117</v>
      </c>
      <c r="CE910" s="64">
        <v>0</v>
      </c>
      <c r="CF910" s="112"/>
      <c r="CG910" s="58">
        <v>1</v>
      </c>
      <c r="CH910" s="171"/>
      <c r="CI910" s="58">
        <v>1</v>
      </c>
      <c r="CJ910" s="58">
        <v>123</v>
      </c>
      <c r="CK910" s="58">
        <v>0</v>
      </c>
      <c r="CL910" s="112"/>
      <c r="CM910" s="58">
        <v>1</v>
      </c>
      <c r="CN910" s="112"/>
      <c r="CO910" s="171"/>
      <c r="CP910" s="58">
        <v>3</v>
      </c>
      <c r="CQ910" s="58">
        <v>0</v>
      </c>
      <c r="CR910" s="58">
        <v>3</v>
      </c>
      <c r="CS910" s="64">
        <v>12</v>
      </c>
      <c r="CT910" s="64">
        <v>17</v>
      </c>
      <c r="CU910" s="63">
        <v>0.70588235290000001</v>
      </c>
      <c r="CV910" s="62">
        <v>0.95151515149999999</v>
      </c>
      <c r="CW910" s="62">
        <v>0.70588235290000001</v>
      </c>
      <c r="CX910" s="46">
        <f t="shared" si="147"/>
        <v>0.875</v>
      </c>
      <c r="CY910" s="60">
        <v>0</v>
      </c>
      <c r="CZ910" s="60">
        <v>0</v>
      </c>
      <c r="DA910" s="46">
        <f t="shared" si="148"/>
        <v>14.117647057999999</v>
      </c>
      <c r="DB910" s="60">
        <v>0</v>
      </c>
      <c r="DC910" s="60">
        <v>0</v>
      </c>
      <c r="DD910" s="66">
        <v>0</v>
      </c>
      <c r="DE910" s="49">
        <f t="shared" si="149"/>
        <v>0.32416534179459455</v>
      </c>
    </row>
    <row r="911" spans="1:109" x14ac:dyDescent="0.45">
      <c r="A911" s="56" t="s">
        <v>4696</v>
      </c>
      <c r="B911" s="57" t="s">
        <v>4697</v>
      </c>
      <c r="C911" s="56" t="s">
        <v>4698</v>
      </c>
      <c r="D911" s="56" t="s">
        <v>4699</v>
      </c>
      <c r="E911" s="56" t="s">
        <v>4700</v>
      </c>
      <c r="F911" s="56" t="s">
        <v>3322</v>
      </c>
      <c r="G911" s="56" t="s">
        <v>3334</v>
      </c>
      <c r="H911" s="56" t="s">
        <v>142</v>
      </c>
      <c r="I911" s="58">
        <v>0</v>
      </c>
      <c r="J911" s="59">
        <v>49</v>
      </c>
      <c r="K911" s="60">
        <v>1.901</v>
      </c>
      <c r="L911" s="47">
        <f>IF(K911&lt;Benchmarks!C$9,0,IF(K911&lt;Benchmarks!D$9,1,IF(K911&lt;Benchmarks!E$9,2,IF(K911&lt;Benchmarks!F$9,3,IF(K911&lt;Benchmarks!G$9,4,IF(K911&lt;Benchmarks!H$9,5,6))))))</f>
        <v>0</v>
      </c>
      <c r="M911" s="62">
        <v>0.36861313870000001</v>
      </c>
      <c r="N911" s="46">
        <f t="shared" si="140"/>
        <v>0</v>
      </c>
      <c r="O911" s="60">
        <v>1.0249999999999999</v>
      </c>
      <c r="P911" s="47">
        <f>IF(O911&lt;Benchmarks!C$8,0,IF(O911&lt;Benchmarks!D$8,1,IF(O911&lt;Benchmarks!E$8,2,IF(O911&lt;Benchmarks!F$8,3,IF(O911&lt;Benchmarks!G$8,4,IF(O911&lt;Benchmarks!H$8,5,6))))))</f>
        <v>1</v>
      </c>
      <c r="Q911" s="62">
        <v>1</v>
      </c>
      <c r="R911" s="46">
        <f t="shared" si="141"/>
        <v>1</v>
      </c>
      <c r="S911" s="60">
        <v>0.41799999999999998</v>
      </c>
      <c r="T911" s="47">
        <f>IF(S911&lt;Benchmarks!C$7,0,IF(S911&lt;Benchmarks!D$7,1,IF(S911&lt;Benchmarks!E$7,2,IF(S911&lt;Benchmarks!F$7,3,IF(S911&lt;Benchmarks!G$7,4,IF(S911&lt;Benchmarks!H$7,5,6))))))</f>
        <v>3</v>
      </c>
      <c r="U911" s="62">
        <v>1</v>
      </c>
      <c r="V911" s="46">
        <f t="shared" si="142"/>
        <v>3</v>
      </c>
      <c r="W911" s="60">
        <v>3.3439999999999999</v>
      </c>
      <c r="X911" s="44">
        <f>IF(W911&lt;Benchmarks!C$5,0,IF(W911&lt;Benchmarks!D$5,1,IF(W911&lt;Benchmarks!E$5,2,IF(W911&lt;Benchmarks!F$5,3,IF(W911&lt;Benchmarks!G$5,4,IF(W911&lt;Benchmarks!H$5,5,6))))))</f>
        <v>0</v>
      </c>
      <c r="Y911" s="62">
        <v>0.86861313870000001</v>
      </c>
      <c r="Z911" s="46">
        <f t="shared" si="143"/>
        <v>0</v>
      </c>
      <c r="AA911" s="60">
        <v>3.0470000000000002</v>
      </c>
      <c r="AB911" s="44">
        <f>IF(AA911&lt;Benchmarks!C$6,0,IF(AA911&lt;Benchmarks!D$6,1,IF(AA911&lt;Benchmarks!E$6,2,IF(AA911&lt;Benchmarks!F$6,3,IF(AA911&lt;Benchmarks!G$6,4,IF(AA911&lt;Benchmarks!H$6,5,6))))))</f>
        <v>0</v>
      </c>
      <c r="AC911" s="62">
        <v>0.67948717950000004</v>
      </c>
      <c r="AD911" s="46">
        <f t="shared" si="144"/>
        <v>0</v>
      </c>
      <c r="AE911" s="46">
        <f t="shared" si="145"/>
        <v>4</v>
      </c>
      <c r="AF911" s="58">
        <v>30</v>
      </c>
      <c r="AG911" s="48">
        <f t="shared" si="146"/>
        <v>0.13333333333333333</v>
      </c>
      <c r="AH911" s="58">
        <v>14</v>
      </c>
      <c r="AI911" s="58">
        <v>0</v>
      </c>
      <c r="AJ911" s="58">
        <v>111</v>
      </c>
      <c r="AK911" s="58">
        <v>0</v>
      </c>
      <c r="AL911" s="62">
        <v>0.12612999999999999</v>
      </c>
      <c r="AM911" s="58">
        <v>0</v>
      </c>
      <c r="AN911" s="171"/>
      <c r="AO911" s="58">
        <v>1</v>
      </c>
      <c r="AP911" s="58">
        <v>131</v>
      </c>
      <c r="AQ911" s="58">
        <v>0</v>
      </c>
      <c r="AR911" s="111"/>
      <c r="AS911" s="58">
        <v>1</v>
      </c>
      <c r="AT911" s="111"/>
      <c r="AU911" s="58">
        <v>2</v>
      </c>
      <c r="AV911" s="58">
        <v>6</v>
      </c>
      <c r="AW911" s="58">
        <v>6</v>
      </c>
      <c r="AX911" s="58">
        <v>6</v>
      </c>
      <c r="AY911" s="58">
        <v>0</v>
      </c>
      <c r="AZ911" s="58">
        <v>0</v>
      </c>
      <c r="BA911" s="171"/>
      <c r="BB911" s="58">
        <v>4</v>
      </c>
      <c r="BC911" s="111"/>
      <c r="BD911" s="58">
        <v>4</v>
      </c>
      <c r="BE911" s="111"/>
      <c r="BF911" s="171"/>
      <c r="BG911" s="171"/>
      <c r="BH911" s="171"/>
      <c r="BI911" s="171"/>
      <c r="BJ911" s="58">
        <v>6</v>
      </c>
      <c r="BK911" s="175"/>
      <c r="BL911" s="61">
        <v>1</v>
      </c>
      <c r="BM911" s="61">
        <v>141</v>
      </c>
      <c r="BN911" s="64">
        <v>0</v>
      </c>
      <c r="BO911" s="112"/>
      <c r="BP911" s="58">
        <v>1</v>
      </c>
      <c r="BQ911" s="175"/>
      <c r="BR911" s="61">
        <v>1</v>
      </c>
      <c r="BS911" s="61">
        <v>142</v>
      </c>
      <c r="BT911" s="64">
        <v>0</v>
      </c>
      <c r="BU911" s="112"/>
      <c r="BV911" s="64">
        <v>1</v>
      </c>
      <c r="BW911" s="63">
        <v>0.25519915399999998</v>
      </c>
      <c r="BX911" s="64">
        <v>0</v>
      </c>
      <c r="BY911" s="64">
        <v>1</v>
      </c>
      <c r="BZ911" s="64">
        <v>2</v>
      </c>
      <c r="CA911" s="64">
        <v>2</v>
      </c>
      <c r="CB911" s="65">
        <v>0</v>
      </c>
      <c r="CC911" s="61">
        <v>0</v>
      </c>
      <c r="CD911" s="61">
        <v>108</v>
      </c>
      <c r="CE911" s="64">
        <v>0</v>
      </c>
      <c r="CF911" s="63">
        <v>0</v>
      </c>
      <c r="CG911" s="58">
        <v>0</v>
      </c>
      <c r="CH911" s="171"/>
      <c r="CI911" s="58">
        <v>1</v>
      </c>
      <c r="CJ911" s="58">
        <v>118</v>
      </c>
      <c r="CK911" s="58">
        <v>0</v>
      </c>
      <c r="CL911" s="112"/>
      <c r="CM911" s="58">
        <v>1</v>
      </c>
      <c r="CN911" s="112"/>
      <c r="CO911" s="171"/>
      <c r="CP911" s="58">
        <v>5</v>
      </c>
      <c r="CQ911" s="58">
        <v>0</v>
      </c>
      <c r="CR911" s="58">
        <v>5</v>
      </c>
      <c r="CS911" s="64">
        <v>13</v>
      </c>
      <c r="CT911" s="64">
        <v>17</v>
      </c>
      <c r="CU911" s="63">
        <v>0.76470588240000004</v>
      </c>
      <c r="CV911" s="62">
        <v>1</v>
      </c>
      <c r="CW911" s="62">
        <v>0.76470588240000004</v>
      </c>
      <c r="CX911" s="46">
        <f t="shared" si="147"/>
        <v>3.5</v>
      </c>
      <c r="CY911" s="60">
        <v>0</v>
      </c>
      <c r="CZ911" s="60">
        <v>0</v>
      </c>
      <c r="DA911" s="46">
        <f t="shared" si="148"/>
        <v>15.294117648</v>
      </c>
      <c r="DB911" s="60">
        <v>0</v>
      </c>
      <c r="DC911" s="60">
        <v>0</v>
      </c>
      <c r="DD911" s="66">
        <v>0</v>
      </c>
      <c r="DE911" s="49">
        <f t="shared" si="149"/>
        <v>0.40635930049729729</v>
      </c>
    </row>
    <row r="912" spans="1:109" x14ac:dyDescent="0.45">
      <c r="A912" s="56" t="s">
        <v>4701</v>
      </c>
      <c r="B912" s="57" t="s">
        <v>4702</v>
      </c>
      <c r="C912" s="56" t="s">
        <v>4703</v>
      </c>
      <c r="D912" s="56" t="s">
        <v>4704</v>
      </c>
      <c r="E912" s="56" t="s">
        <v>4705</v>
      </c>
      <c r="F912" s="56" t="s">
        <v>3322</v>
      </c>
      <c r="G912" s="56" t="s">
        <v>3334</v>
      </c>
      <c r="H912" s="56" t="s">
        <v>142</v>
      </c>
      <c r="I912" s="58">
        <v>0</v>
      </c>
      <c r="J912" s="59">
        <v>81</v>
      </c>
      <c r="K912" s="60">
        <v>2.1720000000000002</v>
      </c>
      <c r="L912" s="47">
        <f>IF(K912&lt;Benchmarks!C$9,0,IF(K912&lt;Benchmarks!D$9,1,IF(K912&lt;Benchmarks!E$9,2,IF(K912&lt;Benchmarks!F$9,3,IF(K912&lt;Benchmarks!G$9,4,IF(K912&lt;Benchmarks!H$9,5,6))))))</f>
        <v>0</v>
      </c>
      <c r="M912" s="62">
        <v>0.91970802920000005</v>
      </c>
      <c r="N912" s="46">
        <f t="shared" si="140"/>
        <v>0</v>
      </c>
      <c r="O912" s="60">
        <v>0.71499999999999997</v>
      </c>
      <c r="P912" s="47">
        <f>IF(O912&lt;Benchmarks!C$8,0,IF(O912&lt;Benchmarks!D$8,1,IF(O912&lt;Benchmarks!E$8,2,IF(O912&lt;Benchmarks!F$8,3,IF(O912&lt;Benchmarks!G$8,4,IF(O912&lt;Benchmarks!H$8,5,6))))))</f>
        <v>0</v>
      </c>
      <c r="Q912" s="62">
        <v>1</v>
      </c>
      <c r="R912" s="46">
        <f t="shared" si="141"/>
        <v>0</v>
      </c>
      <c r="S912" s="60">
        <v>0.58399999999999996</v>
      </c>
      <c r="T912" s="47">
        <f>IF(S912&lt;Benchmarks!C$7,0,IF(S912&lt;Benchmarks!D$7,1,IF(S912&lt;Benchmarks!E$7,2,IF(S912&lt;Benchmarks!F$7,3,IF(S912&lt;Benchmarks!G$7,4,IF(S912&lt;Benchmarks!H$7,5,6))))))</f>
        <v>5</v>
      </c>
      <c r="U912" s="62">
        <v>1</v>
      </c>
      <c r="V912" s="46">
        <f t="shared" si="142"/>
        <v>5</v>
      </c>
      <c r="W912" s="60">
        <v>3.4710000000000001</v>
      </c>
      <c r="X912" s="44">
        <f>IF(W912&lt;Benchmarks!C$5,0,IF(W912&lt;Benchmarks!D$5,1,IF(W912&lt;Benchmarks!E$5,2,IF(W912&lt;Benchmarks!F$5,3,IF(W912&lt;Benchmarks!G$5,4,IF(W912&lt;Benchmarks!H$5,5,6))))))</f>
        <v>0</v>
      </c>
      <c r="Y912" s="62">
        <v>0.96715328469999995</v>
      </c>
      <c r="Z912" s="46">
        <f t="shared" si="143"/>
        <v>0</v>
      </c>
      <c r="AA912" s="60">
        <v>3.2210000000000001</v>
      </c>
      <c r="AB912" s="44">
        <f>IF(AA912&lt;Benchmarks!C$6,0,IF(AA912&lt;Benchmarks!D$6,1,IF(AA912&lt;Benchmarks!E$6,2,IF(AA912&lt;Benchmarks!F$6,3,IF(AA912&lt;Benchmarks!G$6,4,IF(AA912&lt;Benchmarks!H$6,5,6))))))</f>
        <v>0</v>
      </c>
      <c r="AC912" s="62">
        <v>0.9230769231</v>
      </c>
      <c r="AD912" s="46">
        <f t="shared" si="144"/>
        <v>0</v>
      </c>
      <c r="AE912" s="46">
        <f t="shared" si="145"/>
        <v>5</v>
      </c>
      <c r="AF912" s="58">
        <v>30</v>
      </c>
      <c r="AG912" s="48">
        <f t="shared" si="146"/>
        <v>0.16666666666666666</v>
      </c>
      <c r="AH912" s="171"/>
      <c r="AI912" s="58">
        <v>1</v>
      </c>
      <c r="AJ912" s="58">
        <v>180</v>
      </c>
      <c r="AK912" s="58">
        <v>0</v>
      </c>
      <c r="AL912" s="111"/>
      <c r="AM912" s="58">
        <v>1</v>
      </c>
      <c r="AN912" s="171"/>
      <c r="AO912" s="58">
        <v>1</v>
      </c>
      <c r="AP912" s="58">
        <v>195</v>
      </c>
      <c r="AQ912" s="58">
        <v>0</v>
      </c>
      <c r="AR912" s="111"/>
      <c r="AS912" s="58">
        <v>1</v>
      </c>
      <c r="AT912" s="111"/>
      <c r="AU912" s="171"/>
      <c r="AV912" s="58">
        <v>2</v>
      </c>
      <c r="AW912" s="58">
        <v>0</v>
      </c>
      <c r="AX912" s="58">
        <v>2</v>
      </c>
      <c r="AY912" s="171"/>
      <c r="AZ912" s="58">
        <v>1</v>
      </c>
      <c r="BA912" s="58">
        <v>46</v>
      </c>
      <c r="BB912" s="58">
        <v>0</v>
      </c>
      <c r="BC912" s="111"/>
      <c r="BD912" s="58">
        <v>1</v>
      </c>
      <c r="BE912" s="62">
        <v>0.1705020921</v>
      </c>
      <c r="BF912" s="58">
        <v>0</v>
      </c>
      <c r="BG912" s="58">
        <v>3</v>
      </c>
      <c r="BH912" s="58">
        <v>1</v>
      </c>
      <c r="BI912" s="58">
        <v>3</v>
      </c>
      <c r="BJ912" s="58">
        <v>3</v>
      </c>
      <c r="BK912" s="61">
        <v>0</v>
      </c>
      <c r="BL912" s="61">
        <v>0</v>
      </c>
      <c r="BM912" s="61">
        <v>218</v>
      </c>
      <c r="BN912" s="64">
        <v>0</v>
      </c>
      <c r="BO912" s="63">
        <v>0</v>
      </c>
      <c r="BP912" s="58">
        <v>0</v>
      </c>
      <c r="BQ912" s="61">
        <v>0</v>
      </c>
      <c r="BR912" s="61">
        <v>0</v>
      </c>
      <c r="BS912" s="61">
        <v>204</v>
      </c>
      <c r="BT912" s="64">
        <v>0</v>
      </c>
      <c r="BU912" s="63">
        <v>0</v>
      </c>
      <c r="BV912" s="64">
        <v>0</v>
      </c>
      <c r="BW912" s="112"/>
      <c r="BX912" s="172"/>
      <c r="BY912" s="64">
        <v>6</v>
      </c>
      <c r="BZ912" s="64">
        <v>0</v>
      </c>
      <c r="CA912" s="64">
        <v>6</v>
      </c>
      <c r="CB912" s="177"/>
      <c r="CC912" s="61">
        <v>1</v>
      </c>
      <c r="CD912" s="61">
        <v>195</v>
      </c>
      <c r="CE912" s="64">
        <v>0</v>
      </c>
      <c r="CF912" s="112"/>
      <c r="CG912" s="58">
        <v>1</v>
      </c>
      <c r="CH912" s="58">
        <v>11</v>
      </c>
      <c r="CI912" s="58">
        <v>0</v>
      </c>
      <c r="CJ912" s="58">
        <v>203</v>
      </c>
      <c r="CK912" s="58">
        <v>0</v>
      </c>
      <c r="CL912" s="63">
        <v>5.4190000000000002E-2</v>
      </c>
      <c r="CM912" s="58">
        <v>0</v>
      </c>
      <c r="CN912" s="112"/>
      <c r="CO912" s="171"/>
      <c r="CP912" s="58">
        <v>4</v>
      </c>
      <c r="CQ912" s="58">
        <v>0</v>
      </c>
      <c r="CR912" s="58">
        <v>4</v>
      </c>
      <c r="CS912" s="64">
        <v>13</v>
      </c>
      <c r="CT912" s="64">
        <v>17</v>
      </c>
      <c r="CU912" s="63">
        <v>0.76470588240000004</v>
      </c>
      <c r="CV912" s="62">
        <v>0.96116504849999995</v>
      </c>
      <c r="CW912" s="62">
        <v>0.76470588240000004</v>
      </c>
      <c r="CX912" s="46">
        <f t="shared" si="147"/>
        <v>4.375</v>
      </c>
      <c r="CY912" s="60">
        <v>0</v>
      </c>
      <c r="CZ912" s="60">
        <v>0</v>
      </c>
      <c r="DA912" s="46">
        <f t="shared" si="148"/>
        <v>15.294117648</v>
      </c>
      <c r="DB912" s="60">
        <v>0</v>
      </c>
      <c r="DC912" s="60">
        <v>0</v>
      </c>
      <c r="DD912" s="66">
        <v>0</v>
      </c>
      <c r="DE912" s="49">
        <f t="shared" si="149"/>
        <v>0.42527821941621624</v>
      </c>
    </row>
    <row r="913" spans="1:109" x14ac:dyDescent="0.45">
      <c r="A913" s="56" t="s">
        <v>4706</v>
      </c>
      <c r="B913" s="57" t="s">
        <v>4707</v>
      </c>
      <c r="C913" s="56" t="s">
        <v>4708</v>
      </c>
      <c r="D913" s="56" t="s">
        <v>4709</v>
      </c>
      <c r="E913" s="56" t="s">
        <v>4710</v>
      </c>
      <c r="F913" s="56" t="s">
        <v>3322</v>
      </c>
      <c r="G913" s="56" t="s">
        <v>3323</v>
      </c>
      <c r="H913" s="56" t="s">
        <v>142</v>
      </c>
      <c r="I913" s="58">
        <v>0</v>
      </c>
      <c r="J913" s="59">
        <v>55</v>
      </c>
      <c r="K913" s="60">
        <v>3.0619999999999998</v>
      </c>
      <c r="L913" s="47">
        <f>IF(K913&lt;Benchmarks!C$9,0,IF(K913&lt;Benchmarks!D$9,1,IF(K913&lt;Benchmarks!E$9,2,IF(K913&lt;Benchmarks!F$9,3,IF(K913&lt;Benchmarks!G$9,4,IF(K913&lt;Benchmarks!H$9,5,6))))))</f>
        <v>6</v>
      </c>
      <c r="M913" s="62">
        <v>0.48175182480000001</v>
      </c>
      <c r="N913" s="46">
        <f t="shared" si="140"/>
        <v>2.8905109488000003</v>
      </c>
      <c r="O913" s="60">
        <v>1.6259999999999999</v>
      </c>
      <c r="P913" s="47">
        <f>IF(O913&lt;Benchmarks!C$8,0,IF(O913&lt;Benchmarks!D$8,1,IF(O913&lt;Benchmarks!E$8,2,IF(O913&lt;Benchmarks!F$8,3,IF(O913&lt;Benchmarks!G$8,4,IF(O913&lt;Benchmarks!H$8,5,6))))))</f>
        <v>6</v>
      </c>
      <c r="Q913" s="62">
        <v>1</v>
      </c>
      <c r="R913" s="46">
        <f t="shared" si="141"/>
        <v>6</v>
      </c>
      <c r="S913" s="60">
        <v>0.36799999999999999</v>
      </c>
      <c r="T913" s="47">
        <f>IF(S913&lt;Benchmarks!C$7,0,IF(S913&lt;Benchmarks!D$7,1,IF(S913&lt;Benchmarks!E$7,2,IF(S913&lt;Benchmarks!F$7,3,IF(S913&lt;Benchmarks!G$7,4,IF(S913&lt;Benchmarks!H$7,5,6))))))</f>
        <v>2</v>
      </c>
      <c r="U913" s="62">
        <v>1</v>
      </c>
      <c r="V913" s="46">
        <f t="shared" si="142"/>
        <v>2</v>
      </c>
      <c r="W913" s="60">
        <v>5.0570000000000004</v>
      </c>
      <c r="X913" s="44">
        <f>IF(W913&lt;Benchmarks!C$5,0,IF(W913&lt;Benchmarks!D$5,1,IF(W913&lt;Benchmarks!E$5,2,IF(W913&lt;Benchmarks!F$5,3,IF(W913&lt;Benchmarks!G$5,4,IF(W913&lt;Benchmarks!H$5,5,6))))))</f>
        <v>6</v>
      </c>
      <c r="Y913" s="62">
        <v>0.5</v>
      </c>
      <c r="Z913" s="46">
        <f t="shared" si="143"/>
        <v>3</v>
      </c>
      <c r="AA913" s="60">
        <v>4.4139999999999997</v>
      </c>
      <c r="AB913" s="44">
        <f>IF(AA913&lt;Benchmarks!C$6,0,IF(AA913&lt;Benchmarks!D$6,1,IF(AA913&lt;Benchmarks!E$6,2,IF(AA913&lt;Benchmarks!F$6,3,IF(AA913&lt;Benchmarks!G$6,4,IF(AA913&lt;Benchmarks!H$6,5,6))))))</f>
        <v>6</v>
      </c>
      <c r="AC913" s="62">
        <v>0.32051282050000002</v>
      </c>
      <c r="AD913" s="46">
        <f t="shared" si="144"/>
        <v>1.923076923</v>
      </c>
      <c r="AE913" s="46">
        <f t="shared" si="145"/>
        <v>15.813587871799999</v>
      </c>
      <c r="AF913" s="58">
        <v>30</v>
      </c>
      <c r="AG913" s="48">
        <f t="shared" si="146"/>
        <v>0.52711959572666667</v>
      </c>
      <c r="AH913" s="58">
        <v>12</v>
      </c>
      <c r="AI913" s="58">
        <v>0</v>
      </c>
      <c r="AJ913" s="58">
        <v>162</v>
      </c>
      <c r="AK913" s="58">
        <v>0</v>
      </c>
      <c r="AL913" s="62">
        <v>7.4069999999999997E-2</v>
      </c>
      <c r="AM913" s="58">
        <v>0</v>
      </c>
      <c r="AN913" s="58">
        <v>12</v>
      </c>
      <c r="AO913" s="58">
        <v>0</v>
      </c>
      <c r="AP913" s="58">
        <v>168</v>
      </c>
      <c r="AQ913" s="58">
        <v>0</v>
      </c>
      <c r="AR913" s="62">
        <v>7.1429999999999993E-2</v>
      </c>
      <c r="AS913" s="58">
        <v>0</v>
      </c>
      <c r="AT913" s="62">
        <v>4.23688012E-2</v>
      </c>
      <c r="AU913" s="58">
        <v>0</v>
      </c>
      <c r="AV913" s="58">
        <v>1</v>
      </c>
      <c r="AW913" s="58">
        <v>0</v>
      </c>
      <c r="AX913" s="58">
        <v>1</v>
      </c>
      <c r="AY913" s="171"/>
      <c r="AZ913" s="58">
        <v>1</v>
      </c>
      <c r="BA913" s="58">
        <v>42</v>
      </c>
      <c r="BB913" s="58">
        <v>0</v>
      </c>
      <c r="BC913" s="111"/>
      <c r="BD913" s="58">
        <v>1</v>
      </c>
      <c r="BE913" s="111"/>
      <c r="BF913" s="171"/>
      <c r="BG913" s="58">
        <v>0</v>
      </c>
      <c r="BH913" s="58">
        <v>0</v>
      </c>
      <c r="BI913" s="58">
        <v>0</v>
      </c>
      <c r="BJ913" s="58">
        <v>1</v>
      </c>
      <c r="BK913" s="61">
        <v>0</v>
      </c>
      <c r="BL913" s="61">
        <v>0</v>
      </c>
      <c r="BM913" s="61">
        <v>180</v>
      </c>
      <c r="BN913" s="64">
        <v>0</v>
      </c>
      <c r="BO913" s="63">
        <v>0</v>
      </c>
      <c r="BP913" s="58">
        <v>0</v>
      </c>
      <c r="BQ913" s="175"/>
      <c r="BR913" s="61">
        <v>1</v>
      </c>
      <c r="BS913" s="61">
        <v>182</v>
      </c>
      <c r="BT913" s="64">
        <v>0</v>
      </c>
      <c r="BU913" s="112"/>
      <c r="BV913" s="64">
        <v>1</v>
      </c>
      <c r="BW913" s="112"/>
      <c r="BX913" s="172"/>
      <c r="BY913" s="64">
        <v>4</v>
      </c>
      <c r="BZ913" s="64">
        <v>0</v>
      </c>
      <c r="CA913" s="64">
        <v>4</v>
      </c>
      <c r="CB913" s="177"/>
      <c r="CC913" s="61">
        <v>1</v>
      </c>
      <c r="CD913" s="61">
        <v>48</v>
      </c>
      <c r="CE913" s="64">
        <v>0</v>
      </c>
      <c r="CF913" s="112"/>
      <c r="CG913" s="58">
        <v>1</v>
      </c>
      <c r="CH913" s="58">
        <v>70</v>
      </c>
      <c r="CI913" s="58">
        <v>0</v>
      </c>
      <c r="CJ913" s="58">
        <v>162</v>
      </c>
      <c r="CK913" s="58">
        <v>0</v>
      </c>
      <c r="CL913" s="63">
        <v>0.43209999999999998</v>
      </c>
      <c r="CM913" s="58">
        <v>0</v>
      </c>
      <c r="CN913" s="112"/>
      <c r="CO913" s="171"/>
      <c r="CP913" s="58">
        <v>0</v>
      </c>
      <c r="CQ913" s="58">
        <v>0</v>
      </c>
      <c r="CR913" s="58">
        <v>0</v>
      </c>
      <c r="CS913" s="64">
        <v>5</v>
      </c>
      <c r="CT913" s="64">
        <v>17</v>
      </c>
      <c r="CU913" s="63">
        <v>0.29411764709999999</v>
      </c>
      <c r="CV913" s="62">
        <v>0.96808510640000001</v>
      </c>
      <c r="CW913" s="62">
        <v>0.29411764709999999</v>
      </c>
      <c r="CX913" s="46">
        <f t="shared" si="147"/>
        <v>13.836889387825</v>
      </c>
      <c r="CY913" s="60">
        <v>0</v>
      </c>
      <c r="CZ913" s="60">
        <v>0</v>
      </c>
      <c r="DA913" s="46">
        <f t="shared" si="148"/>
        <v>5.8823529419999998</v>
      </c>
      <c r="DB913" s="60">
        <v>0</v>
      </c>
      <c r="DC913" s="60">
        <v>0</v>
      </c>
      <c r="DD913" s="66">
        <v>0</v>
      </c>
      <c r="DE913" s="49">
        <f t="shared" si="149"/>
        <v>0.42636199632054056</v>
      </c>
    </row>
    <row r="914" spans="1:109" x14ac:dyDescent="0.45">
      <c r="A914" s="56" t="s">
        <v>4711</v>
      </c>
      <c r="B914" s="57" t="s">
        <v>4712</v>
      </c>
      <c r="C914" s="56" t="s">
        <v>4713</v>
      </c>
      <c r="D914" s="56" t="s">
        <v>4714</v>
      </c>
      <c r="E914" s="56" t="s">
        <v>4715</v>
      </c>
      <c r="F914" s="56" t="s">
        <v>3322</v>
      </c>
      <c r="G914" s="56" t="s">
        <v>3640</v>
      </c>
      <c r="H914" s="56" t="s">
        <v>142</v>
      </c>
      <c r="I914" s="58">
        <v>0</v>
      </c>
      <c r="J914" s="59">
        <v>99</v>
      </c>
      <c r="K914" s="60">
        <v>0.53200000000000003</v>
      </c>
      <c r="L914" s="47">
        <f>IF(K914&lt;Benchmarks!C$9,0,IF(K914&lt;Benchmarks!D$9,1,IF(K914&lt;Benchmarks!E$9,2,IF(K914&lt;Benchmarks!F$9,3,IF(K914&lt;Benchmarks!G$9,4,IF(K914&lt;Benchmarks!H$9,5,6))))))</f>
        <v>0</v>
      </c>
      <c r="M914" s="62">
        <v>0</v>
      </c>
      <c r="N914" s="46">
        <f t="shared" si="140"/>
        <v>0</v>
      </c>
      <c r="O914" s="60">
        <v>0.27500000000000002</v>
      </c>
      <c r="P914" s="47">
        <f>IF(O914&lt;Benchmarks!C$8,0,IF(O914&lt;Benchmarks!D$8,1,IF(O914&lt;Benchmarks!E$8,2,IF(O914&lt;Benchmarks!F$8,3,IF(O914&lt;Benchmarks!G$8,4,IF(O914&lt;Benchmarks!H$8,5,6))))))</f>
        <v>0</v>
      </c>
      <c r="Q914" s="62">
        <v>0.33211678830000002</v>
      </c>
      <c r="R914" s="46">
        <f t="shared" si="141"/>
        <v>0</v>
      </c>
      <c r="S914" s="60">
        <v>0.03</v>
      </c>
      <c r="T914" s="47">
        <f>IF(S914&lt;Benchmarks!C$7,0,IF(S914&lt;Benchmarks!D$7,1,IF(S914&lt;Benchmarks!E$7,2,IF(S914&lt;Benchmarks!F$7,3,IF(S914&lt;Benchmarks!G$7,4,IF(S914&lt;Benchmarks!H$7,5,6))))))</f>
        <v>0</v>
      </c>
      <c r="U914" s="62">
        <v>0.33211678830000002</v>
      </c>
      <c r="V914" s="46">
        <f t="shared" si="142"/>
        <v>0</v>
      </c>
      <c r="W914" s="60">
        <v>0.83799999999999997</v>
      </c>
      <c r="X914" s="44">
        <f>IF(W914&lt;Benchmarks!C$5,0,IF(W914&lt;Benchmarks!D$5,1,IF(W914&lt;Benchmarks!E$5,2,IF(W914&lt;Benchmarks!F$5,3,IF(W914&lt;Benchmarks!G$5,4,IF(W914&lt;Benchmarks!H$5,5,6))))))</f>
        <v>0</v>
      </c>
      <c r="Y914" s="62">
        <v>0</v>
      </c>
      <c r="Z914" s="46">
        <f t="shared" si="143"/>
        <v>0</v>
      </c>
      <c r="AA914" s="60">
        <v>0.65700000000000003</v>
      </c>
      <c r="AB914" s="44">
        <f>IF(AA914&lt;Benchmarks!C$6,0,IF(AA914&lt;Benchmarks!D$6,1,IF(AA914&lt;Benchmarks!E$6,2,IF(AA914&lt;Benchmarks!F$6,3,IF(AA914&lt;Benchmarks!G$6,4,IF(AA914&lt;Benchmarks!H$6,5,6))))))</f>
        <v>0</v>
      </c>
      <c r="AC914" s="62">
        <v>0</v>
      </c>
      <c r="AD914" s="46">
        <f t="shared" si="144"/>
        <v>0</v>
      </c>
      <c r="AE914" s="46">
        <f t="shared" si="145"/>
        <v>0</v>
      </c>
      <c r="AF914" s="58">
        <v>30</v>
      </c>
      <c r="AG914" s="48">
        <f t="shared" si="146"/>
        <v>0</v>
      </c>
      <c r="AH914" s="58">
        <v>14</v>
      </c>
      <c r="AI914" s="58">
        <v>0</v>
      </c>
      <c r="AJ914" s="58">
        <v>244</v>
      </c>
      <c r="AK914" s="58">
        <v>0</v>
      </c>
      <c r="AL914" s="62">
        <v>5.738E-2</v>
      </c>
      <c r="AM914" s="58">
        <v>0</v>
      </c>
      <c r="AN914" s="58">
        <v>13</v>
      </c>
      <c r="AO914" s="58">
        <v>0</v>
      </c>
      <c r="AP914" s="58">
        <v>286</v>
      </c>
      <c r="AQ914" s="58">
        <v>0</v>
      </c>
      <c r="AR914" s="62">
        <v>4.5449999999999997E-2</v>
      </c>
      <c r="AS914" s="58">
        <v>0</v>
      </c>
      <c r="AT914" s="62">
        <v>0.2615081105</v>
      </c>
      <c r="AU914" s="58">
        <v>0</v>
      </c>
      <c r="AV914" s="58">
        <v>3</v>
      </c>
      <c r="AW914" s="58">
        <v>2</v>
      </c>
      <c r="AX914" s="58">
        <v>3</v>
      </c>
      <c r="AY914" s="171"/>
      <c r="AZ914" s="58">
        <v>1</v>
      </c>
      <c r="BA914" s="58">
        <v>81</v>
      </c>
      <c r="BB914" s="58">
        <v>0</v>
      </c>
      <c r="BC914" s="111"/>
      <c r="BD914" s="58">
        <v>1</v>
      </c>
      <c r="BE914" s="111"/>
      <c r="BF914" s="58">
        <v>2</v>
      </c>
      <c r="BG914" s="58">
        <v>4</v>
      </c>
      <c r="BH914" s="58">
        <v>4</v>
      </c>
      <c r="BI914" s="58">
        <v>4</v>
      </c>
      <c r="BJ914" s="58">
        <v>4</v>
      </c>
      <c r="BK914" s="175"/>
      <c r="BL914" s="61">
        <v>1</v>
      </c>
      <c r="BM914" s="61">
        <v>276</v>
      </c>
      <c r="BN914" s="64">
        <v>0</v>
      </c>
      <c r="BO914" s="112"/>
      <c r="BP914" s="58">
        <v>1</v>
      </c>
      <c r="BQ914" s="175"/>
      <c r="BR914" s="61">
        <v>1</v>
      </c>
      <c r="BS914" s="61">
        <v>304</v>
      </c>
      <c r="BT914" s="64">
        <v>0</v>
      </c>
      <c r="BU914" s="112"/>
      <c r="BV914" s="64">
        <v>1</v>
      </c>
      <c r="BW914" s="63">
        <v>0.45529801320000002</v>
      </c>
      <c r="BX914" s="64">
        <v>0</v>
      </c>
      <c r="BY914" s="64">
        <v>3</v>
      </c>
      <c r="BZ914" s="64">
        <v>4</v>
      </c>
      <c r="CA914" s="64">
        <v>4</v>
      </c>
      <c r="CB914" s="177"/>
      <c r="CC914" s="61">
        <v>1</v>
      </c>
      <c r="CD914" s="61">
        <v>261</v>
      </c>
      <c r="CE914" s="64">
        <v>0</v>
      </c>
      <c r="CF914" s="112"/>
      <c r="CG914" s="58">
        <v>1</v>
      </c>
      <c r="CH914" s="171"/>
      <c r="CI914" s="58">
        <v>1</v>
      </c>
      <c r="CJ914" s="58">
        <v>292</v>
      </c>
      <c r="CK914" s="58">
        <v>0</v>
      </c>
      <c r="CL914" s="112"/>
      <c r="CM914" s="58">
        <v>1</v>
      </c>
      <c r="CN914" s="112"/>
      <c r="CO914" s="171"/>
      <c r="CP914" s="58">
        <v>5</v>
      </c>
      <c r="CQ914" s="58">
        <v>0</v>
      </c>
      <c r="CR914" s="58">
        <v>5</v>
      </c>
      <c r="CS914" s="64">
        <v>13</v>
      </c>
      <c r="CT914" s="64">
        <v>17</v>
      </c>
      <c r="CU914" s="63">
        <v>0.76470588240000004</v>
      </c>
      <c r="CV914" s="62">
        <v>0.99339933989999996</v>
      </c>
      <c r="CW914" s="62">
        <v>0.76470588240000004</v>
      </c>
      <c r="CX914" s="46">
        <f t="shared" si="147"/>
        <v>0</v>
      </c>
      <c r="CY914" s="60">
        <v>0</v>
      </c>
      <c r="CZ914" s="60">
        <v>0</v>
      </c>
      <c r="DA914" s="46">
        <f t="shared" si="148"/>
        <v>15.294117648</v>
      </c>
      <c r="DB914" s="60">
        <v>0</v>
      </c>
      <c r="DC914" s="60">
        <v>0</v>
      </c>
      <c r="DD914" s="66">
        <v>0</v>
      </c>
      <c r="DE914" s="49">
        <f t="shared" si="149"/>
        <v>0.33068362482162161</v>
      </c>
    </row>
    <row r="915" spans="1:109" x14ac:dyDescent="0.45">
      <c r="A915" s="56" t="s">
        <v>4716</v>
      </c>
      <c r="B915" s="57" t="s">
        <v>4717</v>
      </c>
      <c r="C915" s="56" t="s">
        <v>4718</v>
      </c>
      <c r="D915" s="56" t="s">
        <v>4719</v>
      </c>
      <c r="E915" s="56" t="s">
        <v>4720</v>
      </c>
      <c r="F915" s="56" t="s">
        <v>3322</v>
      </c>
      <c r="G915" s="56" t="s">
        <v>3640</v>
      </c>
      <c r="H915" s="56" t="s">
        <v>142</v>
      </c>
      <c r="I915" s="58">
        <v>0</v>
      </c>
      <c r="J915" s="59">
        <v>52</v>
      </c>
      <c r="K915" s="60">
        <v>2.4620000000000002</v>
      </c>
      <c r="L915" s="47">
        <f>IF(K915&lt;Benchmarks!C$9,0,IF(K915&lt;Benchmarks!D$9,1,IF(K915&lt;Benchmarks!E$9,2,IF(K915&lt;Benchmarks!F$9,3,IF(K915&lt;Benchmarks!G$9,4,IF(K915&lt;Benchmarks!H$9,5,6))))))</f>
        <v>3</v>
      </c>
      <c r="M915" s="62">
        <v>0.87956204380000003</v>
      </c>
      <c r="N915" s="46">
        <f t="shared" si="140"/>
        <v>2.6386861314000001</v>
      </c>
      <c r="O915" s="60">
        <v>1.2509999999999999</v>
      </c>
      <c r="P915" s="47">
        <f>IF(O915&lt;Benchmarks!C$8,0,IF(O915&lt;Benchmarks!D$8,1,IF(O915&lt;Benchmarks!E$8,2,IF(O915&lt;Benchmarks!F$8,3,IF(O915&lt;Benchmarks!G$8,4,IF(O915&lt;Benchmarks!H$8,5,6))))))</f>
        <v>5</v>
      </c>
      <c r="Q915" s="62">
        <v>1</v>
      </c>
      <c r="R915" s="46">
        <f t="shared" si="141"/>
        <v>5</v>
      </c>
      <c r="S915" s="60">
        <v>0.36299999999999999</v>
      </c>
      <c r="T915" s="47">
        <f>IF(S915&lt;Benchmarks!C$7,0,IF(S915&lt;Benchmarks!D$7,1,IF(S915&lt;Benchmarks!E$7,2,IF(S915&lt;Benchmarks!F$7,3,IF(S915&lt;Benchmarks!G$7,4,IF(S915&lt;Benchmarks!H$7,5,6))))))</f>
        <v>2</v>
      </c>
      <c r="U915" s="62">
        <v>1</v>
      </c>
      <c r="V915" s="46">
        <f t="shared" si="142"/>
        <v>2</v>
      </c>
      <c r="W915" s="60">
        <v>4.0759999999999996</v>
      </c>
      <c r="X915" s="44">
        <f>IF(W915&lt;Benchmarks!C$5,0,IF(W915&lt;Benchmarks!D$5,1,IF(W915&lt;Benchmarks!E$5,2,IF(W915&lt;Benchmarks!F$5,3,IF(W915&lt;Benchmarks!G$5,4,IF(W915&lt;Benchmarks!H$5,5,6))))))</f>
        <v>3</v>
      </c>
      <c r="Y915" s="62">
        <v>0.98175182480000001</v>
      </c>
      <c r="Z915" s="46">
        <f t="shared" si="143"/>
        <v>2.9452554744000001</v>
      </c>
      <c r="AA915" s="60">
        <v>3.5539999999999998</v>
      </c>
      <c r="AB915" s="44">
        <f>IF(AA915&lt;Benchmarks!C$6,0,IF(AA915&lt;Benchmarks!D$6,1,IF(AA915&lt;Benchmarks!E$6,2,IF(AA915&lt;Benchmarks!F$6,3,IF(AA915&lt;Benchmarks!G$6,4,IF(AA915&lt;Benchmarks!H$6,5,6))))))</f>
        <v>2</v>
      </c>
      <c r="AC915" s="62">
        <v>0.94871794870000004</v>
      </c>
      <c r="AD915" s="46">
        <f t="shared" si="144"/>
        <v>1.8974358974000001</v>
      </c>
      <c r="AE915" s="46">
        <f t="shared" si="145"/>
        <v>14.481377503200001</v>
      </c>
      <c r="AF915" s="58">
        <v>30</v>
      </c>
      <c r="AG915" s="48">
        <f t="shared" si="146"/>
        <v>0.48271258344000001</v>
      </c>
      <c r="AH915" s="171"/>
      <c r="AI915" s="58">
        <v>1</v>
      </c>
      <c r="AJ915" s="58">
        <v>83</v>
      </c>
      <c r="AK915" s="58">
        <v>0</v>
      </c>
      <c r="AL915" s="111"/>
      <c r="AM915" s="58">
        <v>1</v>
      </c>
      <c r="AN915" s="58">
        <v>14</v>
      </c>
      <c r="AO915" s="58">
        <v>0</v>
      </c>
      <c r="AP915" s="58">
        <v>139</v>
      </c>
      <c r="AQ915" s="58">
        <v>0</v>
      </c>
      <c r="AR915" s="62">
        <v>0.10072</v>
      </c>
      <c r="AS915" s="58">
        <v>0</v>
      </c>
      <c r="AT915" s="111"/>
      <c r="AU915" s="58">
        <v>2</v>
      </c>
      <c r="AV915" s="58">
        <v>0</v>
      </c>
      <c r="AW915" s="58">
        <v>0</v>
      </c>
      <c r="AX915" s="58">
        <v>0</v>
      </c>
      <c r="AY915" s="171"/>
      <c r="AZ915" s="58">
        <v>1</v>
      </c>
      <c r="BA915" s="58">
        <v>30</v>
      </c>
      <c r="BB915" s="58">
        <v>0</v>
      </c>
      <c r="BC915" s="111"/>
      <c r="BD915" s="58">
        <v>1</v>
      </c>
      <c r="BE915" s="62">
        <v>0.7768697631</v>
      </c>
      <c r="BF915" s="58">
        <v>0</v>
      </c>
      <c r="BG915" s="58">
        <v>4</v>
      </c>
      <c r="BH915" s="58">
        <v>5</v>
      </c>
      <c r="BI915" s="58">
        <v>5</v>
      </c>
      <c r="BJ915" s="58">
        <v>5</v>
      </c>
      <c r="BK915" s="61">
        <v>0</v>
      </c>
      <c r="BL915" s="61">
        <v>0</v>
      </c>
      <c r="BM915" s="61">
        <v>139</v>
      </c>
      <c r="BN915" s="64">
        <v>0</v>
      </c>
      <c r="BO915" s="63">
        <v>0</v>
      </c>
      <c r="BP915" s="58">
        <v>0</v>
      </c>
      <c r="BQ915" s="61">
        <v>0</v>
      </c>
      <c r="BR915" s="61">
        <v>0</v>
      </c>
      <c r="BS915" s="61">
        <v>160</v>
      </c>
      <c r="BT915" s="64">
        <v>0</v>
      </c>
      <c r="BU915" s="63">
        <v>0</v>
      </c>
      <c r="BV915" s="64">
        <v>0</v>
      </c>
      <c r="BW915" s="112"/>
      <c r="BX915" s="172"/>
      <c r="BY915" s="64">
        <v>6</v>
      </c>
      <c r="BZ915" s="64">
        <v>0</v>
      </c>
      <c r="CA915" s="64">
        <v>6</v>
      </c>
      <c r="CB915" s="177"/>
      <c r="CC915" s="61">
        <v>1</v>
      </c>
      <c r="CD915" s="61">
        <v>105</v>
      </c>
      <c r="CE915" s="64">
        <v>0</v>
      </c>
      <c r="CF915" s="112"/>
      <c r="CG915" s="58">
        <v>1</v>
      </c>
      <c r="CH915" s="58">
        <v>29</v>
      </c>
      <c r="CI915" s="58">
        <v>0</v>
      </c>
      <c r="CJ915" s="58">
        <v>119</v>
      </c>
      <c r="CK915" s="58">
        <v>0</v>
      </c>
      <c r="CL915" s="63">
        <v>0.2437</v>
      </c>
      <c r="CM915" s="58">
        <v>0</v>
      </c>
      <c r="CN915" s="112"/>
      <c r="CO915" s="171"/>
      <c r="CP915" s="58">
        <v>0</v>
      </c>
      <c r="CQ915" s="58">
        <v>0</v>
      </c>
      <c r="CR915" s="58">
        <v>0</v>
      </c>
      <c r="CS915" s="64">
        <v>11</v>
      </c>
      <c r="CT915" s="64">
        <v>17</v>
      </c>
      <c r="CU915" s="63">
        <v>0.64705882349999999</v>
      </c>
      <c r="CV915" s="62">
        <v>0.94339622639999998</v>
      </c>
      <c r="CW915" s="62">
        <v>0.3235294118</v>
      </c>
      <c r="CX915" s="46">
        <f t="shared" si="147"/>
        <v>12.6712053153</v>
      </c>
      <c r="CY915" s="60">
        <v>0</v>
      </c>
      <c r="CZ915" s="60">
        <v>0</v>
      </c>
      <c r="DA915" s="46">
        <f t="shared" si="148"/>
        <v>6.4705882360000002</v>
      </c>
      <c r="DB915" s="60">
        <v>0</v>
      </c>
      <c r="DC915" s="60">
        <v>0</v>
      </c>
      <c r="DD915" s="66">
        <v>0</v>
      </c>
      <c r="DE915" s="49">
        <f t="shared" si="149"/>
        <v>0.41387661732540543</v>
      </c>
    </row>
    <row r="916" spans="1:109" x14ac:dyDescent="0.45">
      <c r="A916" s="56" t="s">
        <v>4721</v>
      </c>
      <c r="B916" s="57" t="s">
        <v>4722</v>
      </c>
      <c r="C916" s="56" t="s">
        <v>4723</v>
      </c>
      <c r="D916" s="56" t="s">
        <v>4724</v>
      </c>
      <c r="E916" s="56" t="s">
        <v>4725</v>
      </c>
      <c r="F916" s="56" t="s">
        <v>3322</v>
      </c>
      <c r="G916" s="56" t="s">
        <v>3334</v>
      </c>
      <c r="H916" s="56" t="s">
        <v>142</v>
      </c>
      <c r="I916" s="58">
        <v>0</v>
      </c>
      <c r="J916" s="59">
        <v>72</v>
      </c>
      <c r="K916" s="60">
        <v>1.8759999999999999</v>
      </c>
      <c r="L916" s="47">
        <f>IF(K916&lt;Benchmarks!C$9,0,IF(K916&lt;Benchmarks!D$9,1,IF(K916&lt;Benchmarks!E$9,2,IF(K916&lt;Benchmarks!F$9,3,IF(K916&lt;Benchmarks!G$9,4,IF(K916&lt;Benchmarks!H$9,5,6))))))</f>
        <v>0</v>
      </c>
      <c r="M916" s="62">
        <v>0.74087591239999995</v>
      </c>
      <c r="N916" s="46">
        <f t="shared" si="140"/>
        <v>0</v>
      </c>
      <c r="O916" s="60">
        <v>0.76300000000000001</v>
      </c>
      <c r="P916" s="47">
        <f>IF(O916&lt;Benchmarks!C$8,0,IF(O916&lt;Benchmarks!D$8,1,IF(O916&lt;Benchmarks!E$8,2,IF(O916&lt;Benchmarks!F$8,3,IF(O916&lt;Benchmarks!G$8,4,IF(O916&lt;Benchmarks!H$8,5,6))))))</f>
        <v>0</v>
      </c>
      <c r="Q916" s="62">
        <v>1</v>
      </c>
      <c r="R916" s="46">
        <f t="shared" si="141"/>
        <v>0</v>
      </c>
      <c r="S916" s="60">
        <v>0.27600000000000002</v>
      </c>
      <c r="T916" s="47">
        <f>IF(S916&lt;Benchmarks!C$7,0,IF(S916&lt;Benchmarks!D$7,1,IF(S916&lt;Benchmarks!E$7,2,IF(S916&lt;Benchmarks!F$7,3,IF(S916&lt;Benchmarks!G$7,4,IF(S916&lt;Benchmarks!H$7,5,6))))))</f>
        <v>0</v>
      </c>
      <c r="U916" s="62">
        <v>1</v>
      </c>
      <c r="V916" s="46">
        <f t="shared" si="142"/>
        <v>0</v>
      </c>
      <c r="W916" s="60">
        <v>2.915</v>
      </c>
      <c r="X916" s="44">
        <f>IF(W916&lt;Benchmarks!C$5,0,IF(W916&lt;Benchmarks!D$5,1,IF(W916&lt;Benchmarks!E$5,2,IF(W916&lt;Benchmarks!F$5,3,IF(W916&lt;Benchmarks!G$5,4,IF(W916&lt;Benchmarks!H$5,5,6))))))</f>
        <v>0</v>
      </c>
      <c r="Y916" s="62">
        <v>0.78467153280000002</v>
      </c>
      <c r="Z916" s="46">
        <f t="shared" si="143"/>
        <v>0</v>
      </c>
      <c r="AA916" s="60">
        <v>2.6960000000000002</v>
      </c>
      <c r="AB916" s="44">
        <f>IF(AA916&lt;Benchmarks!C$6,0,IF(AA916&lt;Benchmarks!D$6,1,IF(AA916&lt;Benchmarks!E$6,2,IF(AA916&lt;Benchmarks!F$6,3,IF(AA916&lt;Benchmarks!G$6,4,IF(AA916&lt;Benchmarks!H$6,5,6))))))</f>
        <v>0</v>
      </c>
      <c r="AC916" s="62">
        <v>0.71794871790000003</v>
      </c>
      <c r="AD916" s="46">
        <f t="shared" si="144"/>
        <v>0</v>
      </c>
      <c r="AE916" s="46">
        <f t="shared" si="145"/>
        <v>0</v>
      </c>
      <c r="AF916" s="58">
        <v>30</v>
      </c>
      <c r="AG916" s="48">
        <f t="shared" si="146"/>
        <v>0</v>
      </c>
      <c r="AH916" s="58">
        <v>16</v>
      </c>
      <c r="AI916" s="58">
        <v>0</v>
      </c>
      <c r="AJ916" s="58">
        <v>193</v>
      </c>
      <c r="AK916" s="58">
        <v>0</v>
      </c>
      <c r="AL916" s="62">
        <v>8.2900000000000001E-2</v>
      </c>
      <c r="AM916" s="58">
        <v>0</v>
      </c>
      <c r="AN916" s="171"/>
      <c r="AO916" s="58">
        <v>1</v>
      </c>
      <c r="AP916" s="58">
        <v>184</v>
      </c>
      <c r="AQ916" s="58">
        <v>0</v>
      </c>
      <c r="AR916" s="111"/>
      <c r="AS916" s="58">
        <v>1</v>
      </c>
      <c r="AT916" s="111"/>
      <c r="AU916" s="58">
        <v>2</v>
      </c>
      <c r="AV916" s="58">
        <v>5</v>
      </c>
      <c r="AW916" s="58">
        <v>6</v>
      </c>
      <c r="AX916" s="58">
        <v>6</v>
      </c>
      <c r="AY916" s="171"/>
      <c r="AZ916" s="58">
        <v>1</v>
      </c>
      <c r="BA916" s="58">
        <v>44</v>
      </c>
      <c r="BB916" s="58">
        <v>0</v>
      </c>
      <c r="BC916" s="111"/>
      <c r="BD916" s="58">
        <v>1</v>
      </c>
      <c r="BE916" s="111"/>
      <c r="BF916" s="58">
        <v>2</v>
      </c>
      <c r="BG916" s="58">
        <v>5</v>
      </c>
      <c r="BH916" s="58">
        <v>6</v>
      </c>
      <c r="BI916" s="58">
        <v>6</v>
      </c>
      <c r="BJ916" s="58">
        <v>6</v>
      </c>
      <c r="BK916" s="175"/>
      <c r="BL916" s="61">
        <v>1</v>
      </c>
      <c r="BM916" s="61">
        <v>220</v>
      </c>
      <c r="BN916" s="64">
        <v>0</v>
      </c>
      <c r="BO916" s="112"/>
      <c r="BP916" s="58">
        <v>1</v>
      </c>
      <c r="BQ916" s="61">
        <v>0</v>
      </c>
      <c r="BR916" s="61">
        <v>0</v>
      </c>
      <c r="BS916" s="61">
        <v>195</v>
      </c>
      <c r="BT916" s="64">
        <v>0</v>
      </c>
      <c r="BU916" s="63">
        <v>0</v>
      </c>
      <c r="BV916" s="64">
        <v>0</v>
      </c>
      <c r="BW916" s="112"/>
      <c r="BX916" s="64">
        <v>2</v>
      </c>
      <c r="BY916" s="64">
        <v>6</v>
      </c>
      <c r="BZ916" s="64">
        <v>6</v>
      </c>
      <c r="CA916" s="64">
        <v>6</v>
      </c>
      <c r="CB916" s="65">
        <v>40</v>
      </c>
      <c r="CC916" s="61">
        <v>0</v>
      </c>
      <c r="CD916" s="61">
        <v>107</v>
      </c>
      <c r="CE916" s="64">
        <v>0</v>
      </c>
      <c r="CF916" s="63">
        <v>0.37383</v>
      </c>
      <c r="CG916" s="58">
        <v>0</v>
      </c>
      <c r="CH916" s="58">
        <v>43</v>
      </c>
      <c r="CI916" s="58">
        <v>0</v>
      </c>
      <c r="CJ916" s="58">
        <v>118</v>
      </c>
      <c r="CK916" s="58">
        <v>0</v>
      </c>
      <c r="CL916" s="63">
        <v>0.36441000000000001</v>
      </c>
      <c r="CM916" s="58">
        <v>0</v>
      </c>
      <c r="CN916" s="63">
        <v>2.85152111E-2</v>
      </c>
      <c r="CO916" s="58">
        <v>0</v>
      </c>
      <c r="CP916" s="58">
        <v>0</v>
      </c>
      <c r="CQ916" s="58">
        <v>0</v>
      </c>
      <c r="CR916" s="58">
        <v>0</v>
      </c>
      <c r="CS916" s="64">
        <v>12</v>
      </c>
      <c r="CT916" s="64">
        <v>17</v>
      </c>
      <c r="CU916" s="63">
        <v>0.70588235290000001</v>
      </c>
      <c r="CV916" s="62">
        <v>0.98477157360000001</v>
      </c>
      <c r="CW916" s="62">
        <v>0.70588235290000001</v>
      </c>
      <c r="CX916" s="46">
        <f t="shared" si="147"/>
        <v>0</v>
      </c>
      <c r="CY916" s="60">
        <v>0</v>
      </c>
      <c r="CZ916" s="60">
        <v>0</v>
      </c>
      <c r="DA916" s="46">
        <f t="shared" si="148"/>
        <v>14.117647057999999</v>
      </c>
      <c r="DB916" s="60">
        <v>0</v>
      </c>
      <c r="DC916" s="60">
        <v>0</v>
      </c>
      <c r="DD916" s="66">
        <v>0</v>
      </c>
      <c r="DE916" s="49">
        <f t="shared" si="149"/>
        <v>0.30524642287567566</v>
      </c>
    </row>
    <row r="917" spans="1:109" x14ac:dyDescent="0.45">
      <c r="A917" s="56" t="s">
        <v>4726</v>
      </c>
      <c r="B917" s="57" t="s">
        <v>4727</v>
      </c>
      <c r="C917" s="56" t="s">
        <v>4728</v>
      </c>
      <c r="D917" s="56" t="s">
        <v>4729</v>
      </c>
      <c r="E917" s="56" t="s">
        <v>4730</v>
      </c>
      <c r="F917" s="56" t="s">
        <v>3322</v>
      </c>
      <c r="G917" s="56" t="s">
        <v>3334</v>
      </c>
      <c r="H917" s="56" t="s">
        <v>142</v>
      </c>
      <c r="I917" s="58">
        <v>0</v>
      </c>
      <c r="J917" s="59">
        <v>99</v>
      </c>
      <c r="K917" s="60">
        <v>1.6990000000000001</v>
      </c>
      <c r="L917" s="47">
        <f>IF(K917&lt;Benchmarks!C$9,0,IF(K917&lt;Benchmarks!D$9,1,IF(K917&lt;Benchmarks!E$9,2,IF(K917&lt;Benchmarks!F$9,3,IF(K917&lt;Benchmarks!G$9,4,IF(K917&lt;Benchmarks!H$9,5,6))))))</f>
        <v>0</v>
      </c>
      <c r="M917" s="62">
        <v>0.33576642340000001</v>
      </c>
      <c r="N917" s="46">
        <f t="shared" si="140"/>
        <v>0</v>
      </c>
      <c r="O917" s="60">
        <v>1.115</v>
      </c>
      <c r="P917" s="47">
        <f>IF(O917&lt;Benchmarks!C$8,0,IF(O917&lt;Benchmarks!D$8,1,IF(O917&lt;Benchmarks!E$8,2,IF(O917&lt;Benchmarks!F$8,3,IF(O917&lt;Benchmarks!G$8,4,IF(O917&lt;Benchmarks!H$8,5,6))))))</f>
        <v>3</v>
      </c>
      <c r="Q917" s="62">
        <v>1</v>
      </c>
      <c r="R917" s="46">
        <f t="shared" si="141"/>
        <v>3</v>
      </c>
      <c r="S917" s="60">
        <v>0.34899999999999998</v>
      </c>
      <c r="T917" s="47">
        <f>IF(S917&lt;Benchmarks!C$7,0,IF(S917&lt;Benchmarks!D$7,1,IF(S917&lt;Benchmarks!E$7,2,IF(S917&lt;Benchmarks!F$7,3,IF(S917&lt;Benchmarks!G$7,4,IF(S917&lt;Benchmarks!H$7,5,6))))))</f>
        <v>1</v>
      </c>
      <c r="U917" s="62">
        <v>1</v>
      </c>
      <c r="V917" s="46">
        <f t="shared" si="142"/>
        <v>1</v>
      </c>
      <c r="W917" s="60">
        <v>3.1629999999999998</v>
      </c>
      <c r="X917" s="44">
        <f>IF(W917&lt;Benchmarks!C$5,0,IF(W917&lt;Benchmarks!D$5,1,IF(W917&lt;Benchmarks!E$5,2,IF(W917&lt;Benchmarks!F$5,3,IF(W917&lt;Benchmarks!G$5,4,IF(W917&lt;Benchmarks!H$5,5,6))))))</f>
        <v>0</v>
      </c>
      <c r="Y917" s="62">
        <v>1</v>
      </c>
      <c r="Z917" s="46">
        <f t="shared" si="143"/>
        <v>0</v>
      </c>
      <c r="AA917" s="60">
        <v>2.9529999999999998</v>
      </c>
      <c r="AB917" s="44">
        <f>IF(AA917&lt;Benchmarks!C$6,0,IF(AA917&lt;Benchmarks!D$6,1,IF(AA917&lt;Benchmarks!E$6,2,IF(AA917&lt;Benchmarks!F$6,3,IF(AA917&lt;Benchmarks!G$6,4,IF(AA917&lt;Benchmarks!H$6,5,6))))))</f>
        <v>0</v>
      </c>
      <c r="AC917" s="62">
        <v>1</v>
      </c>
      <c r="AD917" s="46">
        <f t="shared" si="144"/>
        <v>0</v>
      </c>
      <c r="AE917" s="46">
        <f t="shared" si="145"/>
        <v>4</v>
      </c>
      <c r="AF917" s="58">
        <v>30</v>
      </c>
      <c r="AG917" s="48">
        <f t="shared" si="146"/>
        <v>0.13333333333333333</v>
      </c>
      <c r="AH917" s="58">
        <v>19</v>
      </c>
      <c r="AI917" s="58">
        <v>0</v>
      </c>
      <c r="AJ917" s="58">
        <v>270</v>
      </c>
      <c r="AK917" s="58">
        <v>0</v>
      </c>
      <c r="AL917" s="62">
        <v>7.0370000000000002E-2</v>
      </c>
      <c r="AM917" s="58">
        <v>0</v>
      </c>
      <c r="AN917" s="58">
        <v>16</v>
      </c>
      <c r="AO917" s="58">
        <v>0</v>
      </c>
      <c r="AP917" s="58">
        <v>269</v>
      </c>
      <c r="AQ917" s="58">
        <v>0</v>
      </c>
      <c r="AR917" s="62">
        <v>5.9479999999999998E-2</v>
      </c>
      <c r="AS917" s="58">
        <v>0</v>
      </c>
      <c r="AT917" s="62">
        <v>0.18580447019999999</v>
      </c>
      <c r="AU917" s="58">
        <v>0</v>
      </c>
      <c r="AV917" s="58">
        <v>1</v>
      </c>
      <c r="AW917" s="58">
        <v>1</v>
      </c>
      <c r="AX917" s="58">
        <v>1</v>
      </c>
      <c r="AY917" s="171"/>
      <c r="AZ917" s="58">
        <v>1</v>
      </c>
      <c r="BA917" s="58">
        <v>74</v>
      </c>
      <c r="BB917" s="58">
        <v>0</v>
      </c>
      <c r="BC917" s="111"/>
      <c r="BD917" s="58">
        <v>1</v>
      </c>
      <c r="BE917" s="111"/>
      <c r="BF917" s="58">
        <v>2</v>
      </c>
      <c r="BG917" s="58">
        <v>3</v>
      </c>
      <c r="BH917" s="58">
        <v>5</v>
      </c>
      <c r="BI917" s="58">
        <v>5</v>
      </c>
      <c r="BJ917" s="58">
        <v>5</v>
      </c>
      <c r="BK917" s="175"/>
      <c r="BL917" s="61">
        <v>1</v>
      </c>
      <c r="BM917" s="61">
        <v>290</v>
      </c>
      <c r="BN917" s="64">
        <v>0</v>
      </c>
      <c r="BO917" s="112"/>
      <c r="BP917" s="58">
        <v>1</v>
      </c>
      <c r="BQ917" s="61">
        <v>0</v>
      </c>
      <c r="BR917" s="61">
        <v>0</v>
      </c>
      <c r="BS917" s="61">
        <v>293</v>
      </c>
      <c r="BT917" s="64">
        <v>0</v>
      </c>
      <c r="BU917" s="63">
        <v>0</v>
      </c>
      <c r="BV917" s="64">
        <v>0</v>
      </c>
      <c r="BW917" s="112"/>
      <c r="BX917" s="64">
        <v>2</v>
      </c>
      <c r="BY917" s="64">
        <v>6</v>
      </c>
      <c r="BZ917" s="64">
        <v>6</v>
      </c>
      <c r="CA917" s="64">
        <v>6</v>
      </c>
      <c r="CB917" s="177"/>
      <c r="CC917" s="61">
        <v>1</v>
      </c>
      <c r="CD917" s="61">
        <v>228</v>
      </c>
      <c r="CE917" s="64">
        <v>0</v>
      </c>
      <c r="CF917" s="112"/>
      <c r="CG917" s="58">
        <v>1</v>
      </c>
      <c r="CH917" s="58">
        <v>12</v>
      </c>
      <c r="CI917" s="58">
        <v>0</v>
      </c>
      <c r="CJ917" s="58">
        <v>266</v>
      </c>
      <c r="CK917" s="58">
        <v>0</v>
      </c>
      <c r="CL917" s="63">
        <v>4.5109999999999997E-2</v>
      </c>
      <c r="CM917" s="58">
        <v>0</v>
      </c>
      <c r="CN917" s="112"/>
      <c r="CO917" s="171"/>
      <c r="CP917" s="58">
        <v>4</v>
      </c>
      <c r="CQ917" s="58">
        <v>0</v>
      </c>
      <c r="CR917" s="58">
        <v>4</v>
      </c>
      <c r="CS917" s="64">
        <v>15</v>
      </c>
      <c r="CT917" s="64">
        <v>17</v>
      </c>
      <c r="CU917" s="63">
        <v>0.88235294119999996</v>
      </c>
      <c r="CV917" s="62">
        <v>0.98653198649999996</v>
      </c>
      <c r="CW917" s="62">
        <v>0.88235294119999996</v>
      </c>
      <c r="CX917" s="46">
        <f t="shared" si="147"/>
        <v>3.5</v>
      </c>
      <c r="CY917" s="60">
        <v>0</v>
      </c>
      <c r="CZ917" s="60">
        <v>0</v>
      </c>
      <c r="DA917" s="46">
        <f t="shared" si="148"/>
        <v>17.647058823999998</v>
      </c>
      <c r="DB917" s="60">
        <v>0</v>
      </c>
      <c r="DC917" s="60">
        <v>0</v>
      </c>
      <c r="DD917" s="66">
        <v>0</v>
      </c>
      <c r="DE917" s="49">
        <f t="shared" si="149"/>
        <v>0.45723370430270266</v>
      </c>
    </row>
    <row r="918" spans="1:109" x14ac:dyDescent="0.45">
      <c r="A918" s="56" t="s">
        <v>4731</v>
      </c>
      <c r="B918" s="57" t="s">
        <v>4732</v>
      </c>
      <c r="C918" s="56" t="s">
        <v>4733</v>
      </c>
      <c r="D918" s="56" t="s">
        <v>4734</v>
      </c>
      <c r="E918" s="56" t="s">
        <v>4735</v>
      </c>
      <c r="F918" s="56" t="s">
        <v>3322</v>
      </c>
      <c r="G918" s="56" t="s">
        <v>3334</v>
      </c>
      <c r="H918" s="56" t="s">
        <v>142</v>
      </c>
      <c r="I918" s="58">
        <v>0</v>
      </c>
      <c r="J918" s="59">
        <v>72</v>
      </c>
      <c r="K918" s="60">
        <v>2.3439999999999999</v>
      </c>
      <c r="L918" s="47">
        <f>IF(K918&lt;Benchmarks!C$9,0,IF(K918&lt;Benchmarks!D$9,1,IF(K918&lt;Benchmarks!E$9,2,IF(K918&lt;Benchmarks!F$9,3,IF(K918&lt;Benchmarks!G$9,4,IF(K918&lt;Benchmarks!H$9,5,6))))))</f>
        <v>2</v>
      </c>
      <c r="M918" s="62">
        <v>0.15693430659999999</v>
      </c>
      <c r="N918" s="46">
        <f t="shared" si="140"/>
        <v>0.31386861319999998</v>
      </c>
      <c r="O918" s="60">
        <v>1.05</v>
      </c>
      <c r="P918" s="47">
        <f>IF(O918&lt;Benchmarks!C$8,0,IF(O918&lt;Benchmarks!D$8,1,IF(O918&lt;Benchmarks!E$8,2,IF(O918&lt;Benchmarks!F$8,3,IF(O918&lt;Benchmarks!G$8,4,IF(O918&lt;Benchmarks!H$8,5,6))))))</f>
        <v>2</v>
      </c>
      <c r="Q918" s="62">
        <v>0.33211678830000002</v>
      </c>
      <c r="R918" s="46">
        <f t="shared" si="141"/>
        <v>0.66423357660000004</v>
      </c>
      <c r="S918" s="60">
        <v>0.29499999999999998</v>
      </c>
      <c r="T918" s="47">
        <f>IF(S918&lt;Benchmarks!C$7,0,IF(S918&lt;Benchmarks!D$7,1,IF(S918&lt;Benchmarks!E$7,2,IF(S918&lt;Benchmarks!F$7,3,IF(S918&lt;Benchmarks!G$7,4,IF(S918&lt;Benchmarks!H$7,5,6))))))</f>
        <v>0</v>
      </c>
      <c r="U918" s="62">
        <v>0.33211678830000002</v>
      </c>
      <c r="V918" s="46">
        <f t="shared" si="142"/>
        <v>0</v>
      </c>
      <c r="W918" s="60">
        <v>3.69</v>
      </c>
      <c r="X918" s="44">
        <f>IF(W918&lt;Benchmarks!C$5,0,IF(W918&lt;Benchmarks!D$5,1,IF(W918&lt;Benchmarks!E$5,2,IF(W918&lt;Benchmarks!F$5,3,IF(W918&lt;Benchmarks!G$5,4,IF(W918&lt;Benchmarks!H$5,5,6))))))</f>
        <v>1</v>
      </c>
      <c r="Y918" s="62">
        <v>0.17153284669999999</v>
      </c>
      <c r="Z918" s="46">
        <f t="shared" si="143"/>
        <v>0.17153284669999999</v>
      </c>
      <c r="AA918" s="60">
        <v>3.4510000000000001</v>
      </c>
      <c r="AB918" s="44">
        <f>IF(AA918&lt;Benchmarks!C$6,0,IF(AA918&lt;Benchmarks!D$6,1,IF(AA918&lt;Benchmarks!E$6,2,IF(AA918&lt;Benchmarks!F$6,3,IF(AA918&lt;Benchmarks!G$6,4,IF(AA918&lt;Benchmarks!H$6,5,6))))))</f>
        <v>2</v>
      </c>
      <c r="AC918" s="62">
        <v>0.14102564100000001</v>
      </c>
      <c r="AD918" s="46">
        <f t="shared" si="144"/>
        <v>0.28205128200000001</v>
      </c>
      <c r="AE918" s="46">
        <f t="shared" si="145"/>
        <v>1.4316863184999999</v>
      </c>
      <c r="AF918" s="58">
        <v>30</v>
      </c>
      <c r="AG918" s="48">
        <f t="shared" si="146"/>
        <v>4.7722877283333333E-2</v>
      </c>
      <c r="AH918" s="171"/>
      <c r="AI918" s="58">
        <v>1</v>
      </c>
      <c r="AJ918" s="58">
        <v>141</v>
      </c>
      <c r="AK918" s="58">
        <v>0</v>
      </c>
      <c r="AL918" s="111"/>
      <c r="AM918" s="58">
        <v>1</v>
      </c>
      <c r="AN918" s="58">
        <v>14</v>
      </c>
      <c r="AO918" s="58">
        <v>0</v>
      </c>
      <c r="AP918" s="58">
        <v>170</v>
      </c>
      <c r="AQ918" s="58">
        <v>0</v>
      </c>
      <c r="AR918" s="62">
        <v>8.2350000000000007E-2</v>
      </c>
      <c r="AS918" s="58">
        <v>0</v>
      </c>
      <c r="AT918" s="111"/>
      <c r="AU918" s="171"/>
      <c r="AV918" s="58">
        <v>0</v>
      </c>
      <c r="AW918" s="58">
        <v>0</v>
      </c>
      <c r="AX918" s="58">
        <v>0</v>
      </c>
      <c r="AY918" s="171"/>
      <c r="AZ918" s="58">
        <v>1</v>
      </c>
      <c r="BA918" s="58">
        <v>42</v>
      </c>
      <c r="BB918" s="58">
        <v>0</v>
      </c>
      <c r="BC918" s="111"/>
      <c r="BD918" s="58">
        <v>1</v>
      </c>
      <c r="BE918" s="111"/>
      <c r="BF918" s="171"/>
      <c r="BG918" s="58">
        <v>0</v>
      </c>
      <c r="BH918" s="58">
        <v>0</v>
      </c>
      <c r="BI918" s="58">
        <v>0</v>
      </c>
      <c r="BJ918" s="58">
        <v>0</v>
      </c>
      <c r="BK918" s="61">
        <v>0</v>
      </c>
      <c r="BL918" s="61">
        <v>0</v>
      </c>
      <c r="BM918" s="61">
        <v>154</v>
      </c>
      <c r="BN918" s="64">
        <v>0</v>
      </c>
      <c r="BO918" s="63">
        <v>0</v>
      </c>
      <c r="BP918" s="58">
        <v>0</v>
      </c>
      <c r="BQ918" s="175"/>
      <c r="BR918" s="61">
        <v>1</v>
      </c>
      <c r="BS918" s="61">
        <v>181</v>
      </c>
      <c r="BT918" s="64">
        <v>0</v>
      </c>
      <c r="BU918" s="112"/>
      <c r="BV918" s="64">
        <v>1</v>
      </c>
      <c r="BW918" s="112"/>
      <c r="BX918" s="172"/>
      <c r="BY918" s="64">
        <v>4</v>
      </c>
      <c r="BZ918" s="64">
        <v>0</v>
      </c>
      <c r="CA918" s="64">
        <v>4</v>
      </c>
      <c r="CB918" s="65">
        <v>11</v>
      </c>
      <c r="CC918" s="61">
        <v>0</v>
      </c>
      <c r="CD918" s="61">
        <v>154</v>
      </c>
      <c r="CE918" s="64">
        <v>0</v>
      </c>
      <c r="CF918" s="63">
        <v>7.1429999999999993E-2</v>
      </c>
      <c r="CG918" s="58">
        <v>0</v>
      </c>
      <c r="CH918" s="58">
        <v>15</v>
      </c>
      <c r="CI918" s="58">
        <v>0</v>
      </c>
      <c r="CJ918" s="58">
        <v>181</v>
      </c>
      <c r="CK918" s="58">
        <v>0</v>
      </c>
      <c r="CL918" s="63">
        <v>8.2869999999999999E-2</v>
      </c>
      <c r="CM918" s="58">
        <v>0</v>
      </c>
      <c r="CN918" s="112"/>
      <c r="CO918" s="171"/>
      <c r="CP918" s="58">
        <v>2</v>
      </c>
      <c r="CQ918" s="58">
        <v>0</v>
      </c>
      <c r="CR918" s="58">
        <v>2</v>
      </c>
      <c r="CS918" s="64">
        <v>6</v>
      </c>
      <c r="CT918" s="64">
        <v>17</v>
      </c>
      <c r="CU918" s="63">
        <v>0.35294117650000001</v>
      </c>
      <c r="CV918" s="62">
        <v>0.99450549450000003</v>
      </c>
      <c r="CW918" s="62">
        <v>0.35294117650000001</v>
      </c>
      <c r="CX918" s="46">
        <f t="shared" si="147"/>
        <v>1.2527255286875001</v>
      </c>
      <c r="CY918" s="60">
        <v>0</v>
      </c>
      <c r="CZ918" s="60">
        <v>0</v>
      </c>
      <c r="DA918" s="46">
        <f t="shared" si="148"/>
        <v>7.0588235299999997</v>
      </c>
      <c r="DB918" s="60">
        <v>0</v>
      </c>
      <c r="DC918" s="60">
        <v>0</v>
      </c>
      <c r="DD918" s="66">
        <v>0</v>
      </c>
      <c r="DE918" s="49">
        <f t="shared" si="149"/>
        <v>0.17970916883648649</v>
      </c>
    </row>
    <row r="919" spans="1:109" x14ac:dyDescent="0.45">
      <c r="A919" s="56" t="s">
        <v>4736</v>
      </c>
      <c r="B919" s="57" t="s">
        <v>4737</v>
      </c>
      <c r="C919" s="56" t="s">
        <v>4738</v>
      </c>
      <c r="D919" s="56" t="s">
        <v>4739</v>
      </c>
      <c r="E919" s="56" t="s">
        <v>4740</v>
      </c>
      <c r="F919" s="56" t="s">
        <v>3322</v>
      </c>
      <c r="G919" s="56" t="s">
        <v>3334</v>
      </c>
      <c r="H919" s="56" t="s">
        <v>142</v>
      </c>
      <c r="I919" s="58">
        <v>0</v>
      </c>
      <c r="J919" s="59">
        <v>151</v>
      </c>
      <c r="K919" s="60">
        <v>1.982</v>
      </c>
      <c r="L919" s="47">
        <f>IF(K919&lt;Benchmarks!C$9,0,IF(K919&lt;Benchmarks!D$9,1,IF(K919&lt;Benchmarks!E$9,2,IF(K919&lt;Benchmarks!F$9,3,IF(K919&lt;Benchmarks!G$9,4,IF(K919&lt;Benchmarks!H$9,5,6))))))</f>
        <v>0</v>
      </c>
      <c r="M919" s="62">
        <v>0.68613138689999997</v>
      </c>
      <c r="N919" s="46">
        <f t="shared" si="140"/>
        <v>0</v>
      </c>
      <c r="O919" s="60">
        <v>0.72799999999999998</v>
      </c>
      <c r="P919" s="47">
        <f>IF(O919&lt;Benchmarks!C$8,0,IF(O919&lt;Benchmarks!D$8,1,IF(O919&lt;Benchmarks!E$8,2,IF(O919&lt;Benchmarks!F$8,3,IF(O919&lt;Benchmarks!G$8,4,IF(O919&lt;Benchmarks!H$8,5,6))))))</f>
        <v>0</v>
      </c>
      <c r="Q919" s="62">
        <v>1</v>
      </c>
      <c r="R919" s="46">
        <f t="shared" si="141"/>
        <v>0</v>
      </c>
      <c r="S919" s="60">
        <v>0.311</v>
      </c>
      <c r="T919" s="47">
        <f>IF(S919&lt;Benchmarks!C$7,0,IF(S919&lt;Benchmarks!D$7,1,IF(S919&lt;Benchmarks!E$7,2,IF(S919&lt;Benchmarks!F$7,3,IF(S919&lt;Benchmarks!G$7,4,IF(S919&lt;Benchmarks!H$7,5,6))))))</f>
        <v>0</v>
      </c>
      <c r="U919" s="62">
        <v>1</v>
      </c>
      <c r="V919" s="46">
        <f t="shared" si="142"/>
        <v>0</v>
      </c>
      <c r="W919" s="60">
        <v>3.0209999999999999</v>
      </c>
      <c r="X919" s="44">
        <f>IF(W919&lt;Benchmarks!C$5,0,IF(W919&lt;Benchmarks!D$5,1,IF(W919&lt;Benchmarks!E$5,2,IF(W919&lt;Benchmarks!F$5,3,IF(W919&lt;Benchmarks!G$5,4,IF(W919&lt;Benchmarks!H$5,5,6))))))</f>
        <v>0</v>
      </c>
      <c r="Y919" s="62">
        <v>0.71897810220000002</v>
      </c>
      <c r="Z919" s="46">
        <f t="shared" si="143"/>
        <v>0</v>
      </c>
      <c r="AA919" s="60">
        <v>2.7080000000000002</v>
      </c>
      <c r="AB919" s="44">
        <f>IF(AA919&lt;Benchmarks!C$6,0,IF(AA919&lt;Benchmarks!D$6,1,IF(AA919&lt;Benchmarks!E$6,2,IF(AA919&lt;Benchmarks!F$6,3,IF(AA919&lt;Benchmarks!G$6,4,IF(AA919&lt;Benchmarks!H$6,5,6))))))</f>
        <v>0</v>
      </c>
      <c r="AC919" s="62">
        <v>0.56410256410000004</v>
      </c>
      <c r="AD919" s="46">
        <f t="shared" si="144"/>
        <v>0</v>
      </c>
      <c r="AE919" s="46">
        <f t="shared" si="145"/>
        <v>0</v>
      </c>
      <c r="AF919" s="58">
        <v>30</v>
      </c>
      <c r="AG919" s="48">
        <f t="shared" si="146"/>
        <v>0</v>
      </c>
      <c r="AH919" s="58">
        <v>19</v>
      </c>
      <c r="AI919" s="58">
        <v>0</v>
      </c>
      <c r="AJ919" s="58">
        <v>361</v>
      </c>
      <c r="AK919" s="58">
        <v>0</v>
      </c>
      <c r="AL919" s="62">
        <v>5.2630000000000003E-2</v>
      </c>
      <c r="AM919" s="58">
        <v>0</v>
      </c>
      <c r="AN919" s="58">
        <v>21</v>
      </c>
      <c r="AO919" s="58">
        <v>0</v>
      </c>
      <c r="AP919" s="58">
        <v>423</v>
      </c>
      <c r="AQ919" s="58">
        <v>0</v>
      </c>
      <c r="AR919" s="62">
        <v>4.965E-2</v>
      </c>
      <c r="AS919" s="58">
        <v>0</v>
      </c>
      <c r="AT919" s="62">
        <v>7.2914117900000006E-2</v>
      </c>
      <c r="AU919" s="58">
        <v>0</v>
      </c>
      <c r="AV919" s="58">
        <v>2</v>
      </c>
      <c r="AW919" s="58">
        <v>0</v>
      </c>
      <c r="AX919" s="58">
        <v>2</v>
      </c>
      <c r="AY919" s="58">
        <v>12</v>
      </c>
      <c r="AZ919" s="58">
        <v>0</v>
      </c>
      <c r="BA919" s="58">
        <v>115</v>
      </c>
      <c r="BB919" s="58">
        <v>0</v>
      </c>
      <c r="BC919" s="62">
        <v>0.10435</v>
      </c>
      <c r="BD919" s="58">
        <v>0</v>
      </c>
      <c r="BE919" s="111"/>
      <c r="BF919" s="171"/>
      <c r="BG919" s="58">
        <v>0</v>
      </c>
      <c r="BH919" s="58">
        <v>0</v>
      </c>
      <c r="BI919" s="58">
        <v>0</v>
      </c>
      <c r="BJ919" s="58">
        <v>2</v>
      </c>
      <c r="BK919" s="175"/>
      <c r="BL919" s="61">
        <v>1</v>
      </c>
      <c r="BM919" s="61">
        <v>427</v>
      </c>
      <c r="BN919" s="64">
        <v>0</v>
      </c>
      <c r="BO919" s="112"/>
      <c r="BP919" s="58">
        <v>1</v>
      </c>
      <c r="BQ919" s="175"/>
      <c r="BR919" s="61">
        <v>1</v>
      </c>
      <c r="BS919" s="61">
        <v>481</v>
      </c>
      <c r="BT919" s="64">
        <v>0</v>
      </c>
      <c r="BU919" s="112"/>
      <c r="BV919" s="64">
        <v>1</v>
      </c>
      <c r="BW919" s="63">
        <v>0.73356105890000001</v>
      </c>
      <c r="BX919" s="64">
        <v>0</v>
      </c>
      <c r="BY919" s="64">
        <v>4</v>
      </c>
      <c r="BZ919" s="64">
        <v>5</v>
      </c>
      <c r="CA919" s="64">
        <v>5</v>
      </c>
      <c r="CB919" s="65">
        <v>51</v>
      </c>
      <c r="CC919" s="61">
        <v>0</v>
      </c>
      <c r="CD919" s="61">
        <v>391</v>
      </c>
      <c r="CE919" s="64">
        <v>0</v>
      </c>
      <c r="CF919" s="63">
        <v>0.13042999999999999</v>
      </c>
      <c r="CG919" s="58">
        <v>0</v>
      </c>
      <c r="CH919" s="58">
        <v>47</v>
      </c>
      <c r="CI919" s="58">
        <v>0</v>
      </c>
      <c r="CJ919" s="58">
        <v>425</v>
      </c>
      <c r="CK919" s="58">
        <v>0</v>
      </c>
      <c r="CL919" s="63">
        <v>0.11058999999999999</v>
      </c>
      <c r="CM919" s="58">
        <v>0</v>
      </c>
      <c r="CN919" s="63">
        <v>0.22817711330000001</v>
      </c>
      <c r="CO919" s="58">
        <v>0</v>
      </c>
      <c r="CP919" s="58">
        <v>1</v>
      </c>
      <c r="CQ919" s="58">
        <v>2</v>
      </c>
      <c r="CR919" s="58">
        <v>2</v>
      </c>
      <c r="CS919" s="64">
        <v>9</v>
      </c>
      <c r="CT919" s="64">
        <v>17</v>
      </c>
      <c r="CU919" s="63">
        <v>0.52941176469999995</v>
      </c>
      <c r="CV919" s="62">
        <v>0.95774647889999998</v>
      </c>
      <c r="CW919" s="62">
        <v>0.52941176469999995</v>
      </c>
      <c r="CX919" s="46">
        <f t="shared" si="147"/>
        <v>0</v>
      </c>
      <c r="CY919" s="60">
        <v>0</v>
      </c>
      <c r="CZ919" s="60">
        <v>0</v>
      </c>
      <c r="DA919" s="46">
        <f t="shared" si="148"/>
        <v>10.588235293999999</v>
      </c>
      <c r="DB919" s="60">
        <v>0</v>
      </c>
      <c r="DC919" s="60">
        <v>0</v>
      </c>
      <c r="DD919" s="66">
        <v>0</v>
      </c>
      <c r="DE919" s="49">
        <f t="shared" si="149"/>
        <v>0.22893481716756753</v>
      </c>
    </row>
    <row r="920" spans="1:109" x14ac:dyDescent="0.45">
      <c r="A920" s="56" t="s">
        <v>4741</v>
      </c>
      <c r="B920" s="57" t="s">
        <v>4742</v>
      </c>
      <c r="C920" s="56" t="s">
        <v>4743</v>
      </c>
      <c r="D920" s="56" t="s">
        <v>4744</v>
      </c>
      <c r="E920" s="56" t="s">
        <v>4745</v>
      </c>
      <c r="F920" s="56" t="s">
        <v>3322</v>
      </c>
      <c r="G920" s="56" t="s">
        <v>3334</v>
      </c>
      <c r="H920" s="56" t="s">
        <v>142</v>
      </c>
      <c r="I920" s="58">
        <v>0</v>
      </c>
      <c r="J920" s="59">
        <v>93</v>
      </c>
      <c r="K920" s="60">
        <v>2.593</v>
      </c>
      <c r="L920" s="47">
        <f>IF(K920&lt;Benchmarks!C$9,0,IF(K920&lt;Benchmarks!D$9,1,IF(K920&lt;Benchmarks!E$9,2,IF(K920&lt;Benchmarks!F$9,3,IF(K920&lt;Benchmarks!G$9,4,IF(K920&lt;Benchmarks!H$9,5,6))))))</f>
        <v>4</v>
      </c>
      <c r="M920" s="62">
        <v>0.99270072990000002</v>
      </c>
      <c r="N920" s="46">
        <f t="shared" si="140"/>
        <v>3.9708029196000001</v>
      </c>
      <c r="O920" s="60">
        <v>1.1639999999999999</v>
      </c>
      <c r="P920" s="47">
        <f>IF(O920&lt;Benchmarks!C$8,0,IF(O920&lt;Benchmarks!D$8,1,IF(O920&lt;Benchmarks!E$8,2,IF(O920&lt;Benchmarks!F$8,3,IF(O920&lt;Benchmarks!G$8,4,IF(O920&lt;Benchmarks!H$8,5,6))))))</f>
        <v>3</v>
      </c>
      <c r="Q920" s="62">
        <v>1</v>
      </c>
      <c r="R920" s="46">
        <f t="shared" si="141"/>
        <v>3</v>
      </c>
      <c r="S920" s="60">
        <v>0.58499999999999996</v>
      </c>
      <c r="T920" s="47">
        <f>IF(S920&lt;Benchmarks!C$7,0,IF(S920&lt;Benchmarks!D$7,1,IF(S920&lt;Benchmarks!E$7,2,IF(S920&lt;Benchmarks!F$7,3,IF(S920&lt;Benchmarks!G$7,4,IF(S920&lt;Benchmarks!H$7,5,6))))))</f>
        <v>5</v>
      </c>
      <c r="U920" s="62">
        <v>1</v>
      </c>
      <c r="V920" s="46">
        <f t="shared" si="142"/>
        <v>5</v>
      </c>
      <c r="W920" s="60">
        <v>4.3419999999999996</v>
      </c>
      <c r="X920" s="44">
        <f>IF(W920&lt;Benchmarks!C$5,0,IF(W920&lt;Benchmarks!D$5,1,IF(W920&lt;Benchmarks!E$5,2,IF(W920&lt;Benchmarks!F$5,3,IF(W920&lt;Benchmarks!G$5,4,IF(W920&lt;Benchmarks!H$5,5,6))))))</f>
        <v>5</v>
      </c>
      <c r="Y920" s="62">
        <v>0.99635036499999996</v>
      </c>
      <c r="Z920" s="46">
        <f t="shared" si="143"/>
        <v>4.9817518249999999</v>
      </c>
      <c r="AA920" s="60">
        <v>3.8490000000000002</v>
      </c>
      <c r="AB920" s="44">
        <f>IF(AA920&lt;Benchmarks!C$6,0,IF(AA920&lt;Benchmarks!D$6,1,IF(AA920&lt;Benchmarks!E$6,2,IF(AA920&lt;Benchmarks!F$6,3,IF(AA920&lt;Benchmarks!G$6,4,IF(AA920&lt;Benchmarks!H$6,5,6))))))</f>
        <v>4</v>
      </c>
      <c r="AC920" s="62">
        <v>0.98717948720000004</v>
      </c>
      <c r="AD920" s="46">
        <f t="shared" si="144"/>
        <v>3.9487179488000002</v>
      </c>
      <c r="AE920" s="46">
        <f t="shared" si="145"/>
        <v>20.901272693399999</v>
      </c>
      <c r="AF920" s="58">
        <v>30</v>
      </c>
      <c r="AG920" s="48">
        <f t="shared" si="146"/>
        <v>0.69670908978000001</v>
      </c>
      <c r="AH920" s="58">
        <v>23</v>
      </c>
      <c r="AI920" s="58">
        <v>0</v>
      </c>
      <c r="AJ920" s="58">
        <v>197</v>
      </c>
      <c r="AK920" s="58">
        <v>0</v>
      </c>
      <c r="AL920" s="62">
        <v>0.11675000000000001</v>
      </c>
      <c r="AM920" s="58">
        <v>0</v>
      </c>
      <c r="AN920" s="58">
        <v>21</v>
      </c>
      <c r="AO920" s="58">
        <v>0</v>
      </c>
      <c r="AP920" s="58">
        <v>220</v>
      </c>
      <c r="AQ920" s="58">
        <v>0</v>
      </c>
      <c r="AR920" s="62">
        <v>9.5449999999999993E-2</v>
      </c>
      <c r="AS920" s="58">
        <v>0</v>
      </c>
      <c r="AT920" s="62">
        <v>0.20287646440000001</v>
      </c>
      <c r="AU920" s="58">
        <v>0</v>
      </c>
      <c r="AV920" s="58">
        <v>0</v>
      </c>
      <c r="AW920" s="58">
        <v>2</v>
      </c>
      <c r="AX920" s="58">
        <v>2</v>
      </c>
      <c r="AY920" s="171"/>
      <c r="AZ920" s="58">
        <v>1</v>
      </c>
      <c r="BA920" s="58">
        <v>54</v>
      </c>
      <c r="BB920" s="58">
        <v>0</v>
      </c>
      <c r="BC920" s="111"/>
      <c r="BD920" s="58">
        <v>1</v>
      </c>
      <c r="BE920" s="111"/>
      <c r="BF920" s="58">
        <v>2</v>
      </c>
      <c r="BG920" s="58">
        <v>0</v>
      </c>
      <c r="BH920" s="58">
        <v>4</v>
      </c>
      <c r="BI920" s="58">
        <v>4</v>
      </c>
      <c r="BJ920" s="58">
        <v>4</v>
      </c>
      <c r="BK920" s="175"/>
      <c r="BL920" s="61">
        <v>1</v>
      </c>
      <c r="BM920" s="61">
        <v>235</v>
      </c>
      <c r="BN920" s="64">
        <v>0</v>
      </c>
      <c r="BO920" s="112"/>
      <c r="BP920" s="58">
        <v>1</v>
      </c>
      <c r="BQ920" s="175"/>
      <c r="BR920" s="61">
        <v>1</v>
      </c>
      <c r="BS920" s="61">
        <v>235</v>
      </c>
      <c r="BT920" s="64">
        <v>0</v>
      </c>
      <c r="BU920" s="112"/>
      <c r="BV920" s="64">
        <v>1</v>
      </c>
      <c r="BW920" s="112"/>
      <c r="BX920" s="172"/>
      <c r="BY920" s="64">
        <v>0</v>
      </c>
      <c r="BZ920" s="64">
        <v>0</v>
      </c>
      <c r="CA920" s="64">
        <v>0</v>
      </c>
      <c r="CB920" s="65">
        <v>23</v>
      </c>
      <c r="CC920" s="61">
        <v>0</v>
      </c>
      <c r="CD920" s="61">
        <v>230</v>
      </c>
      <c r="CE920" s="64">
        <v>0</v>
      </c>
      <c r="CF920" s="63">
        <v>0.1</v>
      </c>
      <c r="CG920" s="58">
        <v>0</v>
      </c>
      <c r="CH920" s="171"/>
      <c r="CI920" s="58">
        <v>1</v>
      </c>
      <c r="CJ920" s="58">
        <v>230</v>
      </c>
      <c r="CK920" s="58">
        <v>0</v>
      </c>
      <c r="CL920" s="112"/>
      <c r="CM920" s="58">
        <v>1</v>
      </c>
      <c r="CN920" s="112"/>
      <c r="CO920" s="58">
        <v>2</v>
      </c>
      <c r="CP920" s="58">
        <v>5</v>
      </c>
      <c r="CQ920" s="58">
        <v>5</v>
      </c>
      <c r="CR920" s="58">
        <v>5</v>
      </c>
      <c r="CS920" s="64">
        <v>9</v>
      </c>
      <c r="CT920" s="64">
        <v>17</v>
      </c>
      <c r="CU920" s="63">
        <v>0.52941176469999995</v>
      </c>
      <c r="CV920" s="62">
        <v>1</v>
      </c>
      <c r="CW920" s="62">
        <v>0.52941176469999995</v>
      </c>
      <c r="CX920" s="46">
        <f t="shared" si="147"/>
        <v>18.288613606725001</v>
      </c>
      <c r="CY920" s="60">
        <v>0</v>
      </c>
      <c r="CZ920" s="60">
        <v>0</v>
      </c>
      <c r="DA920" s="46">
        <f t="shared" si="148"/>
        <v>10.588235293999999</v>
      </c>
      <c r="DB920" s="60">
        <v>0</v>
      </c>
      <c r="DC920" s="60">
        <v>0</v>
      </c>
      <c r="DD920" s="66">
        <v>0</v>
      </c>
      <c r="DE920" s="49">
        <f t="shared" si="149"/>
        <v>0.62436430055621628</v>
      </c>
    </row>
    <row r="921" spans="1:109" x14ac:dyDescent="0.45">
      <c r="A921" s="56" t="s">
        <v>4746</v>
      </c>
      <c r="B921" s="57" t="s">
        <v>4747</v>
      </c>
      <c r="C921" s="56" t="s">
        <v>4748</v>
      </c>
      <c r="D921" s="56" t="s">
        <v>4749</v>
      </c>
      <c r="E921" s="56" t="s">
        <v>4750</v>
      </c>
      <c r="F921" s="56" t="s">
        <v>3322</v>
      </c>
      <c r="G921" s="56" t="s">
        <v>3334</v>
      </c>
      <c r="H921" s="56" t="s">
        <v>142</v>
      </c>
      <c r="I921" s="58">
        <v>0</v>
      </c>
      <c r="J921" s="59">
        <v>141</v>
      </c>
      <c r="K921" s="60">
        <v>2.5510000000000002</v>
      </c>
      <c r="L921" s="47">
        <f>IF(K921&lt;Benchmarks!C$9,0,IF(K921&lt;Benchmarks!D$9,1,IF(K921&lt;Benchmarks!E$9,2,IF(K921&lt;Benchmarks!F$9,3,IF(K921&lt;Benchmarks!G$9,4,IF(K921&lt;Benchmarks!H$9,5,6))))))</f>
        <v>3</v>
      </c>
      <c r="M921" s="62">
        <v>0.61678832120000004</v>
      </c>
      <c r="N921" s="46">
        <f t="shared" si="140"/>
        <v>1.8503649636000001</v>
      </c>
      <c r="O921" s="60">
        <v>1.151</v>
      </c>
      <c r="P921" s="47">
        <f>IF(O921&lt;Benchmarks!C$8,0,IF(O921&lt;Benchmarks!D$8,1,IF(O921&lt;Benchmarks!E$8,2,IF(O921&lt;Benchmarks!F$8,3,IF(O921&lt;Benchmarks!G$8,4,IF(O921&lt;Benchmarks!H$8,5,6))))))</f>
        <v>3</v>
      </c>
      <c r="Q921" s="62">
        <v>1</v>
      </c>
      <c r="R921" s="46">
        <f t="shared" si="141"/>
        <v>3</v>
      </c>
      <c r="S921" s="60">
        <v>0.33100000000000002</v>
      </c>
      <c r="T921" s="47">
        <f>IF(S921&lt;Benchmarks!C$7,0,IF(S921&lt;Benchmarks!D$7,1,IF(S921&lt;Benchmarks!E$7,2,IF(S921&lt;Benchmarks!F$7,3,IF(S921&lt;Benchmarks!G$7,4,IF(S921&lt;Benchmarks!H$7,5,6))))))</f>
        <v>1</v>
      </c>
      <c r="U921" s="62">
        <v>1</v>
      </c>
      <c r="V921" s="46">
        <f t="shared" si="142"/>
        <v>1</v>
      </c>
      <c r="W921" s="60">
        <v>4.0330000000000004</v>
      </c>
      <c r="X921" s="44">
        <f>IF(W921&lt;Benchmarks!C$5,0,IF(W921&lt;Benchmarks!D$5,1,IF(W921&lt;Benchmarks!E$5,2,IF(W921&lt;Benchmarks!F$5,3,IF(W921&lt;Benchmarks!G$5,4,IF(W921&lt;Benchmarks!H$5,5,6))))))</f>
        <v>3</v>
      </c>
      <c r="Y921" s="62">
        <v>0.85766423359999999</v>
      </c>
      <c r="Z921" s="46">
        <f t="shared" si="143"/>
        <v>2.5729927008</v>
      </c>
      <c r="AA921" s="60">
        <v>3.7320000000000002</v>
      </c>
      <c r="AB921" s="44">
        <f>IF(AA921&lt;Benchmarks!C$6,0,IF(AA921&lt;Benchmarks!D$6,1,IF(AA921&lt;Benchmarks!E$6,2,IF(AA921&lt;Benchmarks!F$6,3,IF(AA921&lt;Benchmarks!G$6,4,IF(AA921&lt;Benchmarks!H$6,5,6))))))</f>
        <v>3</v>
      </c>
      <c r="AC921" s="62">
        <v>0.64102564100000003</v>
      </c>
      <c r="AD921" s="46">
        <f t="shared" si="144"/>
        <v>1.923076923</v>
      </c>
      <c r="AE921" s="46">
        <f t="shared" si="145"/>
        <v>10.346434587400001</v>
      </c>
      <c r="AF921" s="58">
        <v>30</v>
      </c>
      <c r="AG921" s="48">
        <f t="shared" si="146"/>
        <v>0.34488115291333338</v>
      </c>
      <c r="AH921" s="58">
        <v>25</v>
      </c>
      <c r="AI921" s="58">
        <v>0</v>
      </c>
      <c r="AJ921" s="58">
        <v>346</v>
      </c>
      <c r="AK921" s="58">
        <v>0</v>
      </c>
      <c r="AL921" s="62">
        <v>7.2249999999999995E-2</v>
      </c>
      <c r="AM921" s="58">
        <v>0</v>
      </c>
      <c r="AN921" s="58">
        <v>30</v>
      </c>
      <c r="AO921" s="58">
        <v>0</v>
      </c>
      <c r="AP921" s="58">
        <v>379</v>
      </c>
      <c r="AQ921" s="58">
        <v>0</v>
      </c>
      <c r="AR921" s="62">
        <v>7.9159999999999994E-2</v>
      </c>
      <c r="AS921" s="58">
        <v>0</v>
      </c>
      <c r="AT921" s="111"/>
      <c r="AU921" s="171"/>
      <c r="AV921" s="58">
        <v>0</v>
      </c>
      <c r="AW921" s="58">
        <v>0</v>
      </c>
      <c r="AX921" s="58">
        <v>0</v>
      </c>
      <c r="AY921" s="171"/>
      <c r="AZ921" s="58">
        <v>1</v>
      </c>
      <c r="BA921" s="58">
        <v>99</v>
      </c>
      <c r="BB921" s="58">
        <v>0</v>
      </c>
      <c r="BC921" s="111"/>
      <c r="BD921" s="58">
        <v>1</v>
      </c>
      <c r="BE921" s="111"/>
      <c r="BF921" s="58">
        <v>2</v>
      </c>
      <c r="BG921" s="58">
        <v>2</v>
      </c>
      <c r="BH921" s="58">
        <v>3</v>
      </c>
      <c r="BI921" s="58">
        <v>3</v>
      </c>
      <c r="BJ921" s="58">
        <v>3</v>
      </c>
      <c r="BK921" s="61">
        <v>0</v>
      </c>
      <c r="BL921" s="61">
        <v>0</v>
      </c>
      <c r="BM921" s="61">
        <v>408</v>
      </c>
      <c r="BN921" s="64">
        <v>0</v>
      </c>
      <c r="BO921" s="63">
        <v>0</v>
      </c>
      <c r="BP921" s="58">
        <v>0</v>
      </c>
      <c r="BQ921" s="175"/>
      <c r="BR921" s="61">
        <v>1</v>
      </c>
      <c r="BS921" s="61">
        <v>419</v>
      </c>
      <c r="BT921" s="64">
        <v>0</v>
      </c>
      <c r="BU921" s="112"/>
      <c r="BV921" s="64">
        <v>1</v>
      </c>
      <c r="BW921" s="112"/>
      <c r="BX921" s="172"/>
      <c r="BY921" s="64">
        <v>4</v>
      </c>
      <c r="BZ921" s="64">
        <v>0</v>
      </c>
      <c r="CA921" s="64">
        <v>4</v>
      </c>
      <c r="CB921" s="65">
        <v>31</v>
      </c>
      <c r="CC921" s="61">
        <v>0</v>
      </c>
      <c r="CD921" s="61">
        <v>281</v>
      </c>
      <c r="CE921" s="64">
        <v>0</v>
      </c>
      <c r="CF921" s="63">
        <v>0.11032</v>
      </c>
      <c r="CG921" s="58">
        <v>0</v>
      </c>
      <c r="CH921" s="58">
        <v>57</v>
      </c>
      <c r="CI921" s="58">
        <v>0</v>
      </c>
      <c r="CJ921" s="58">
        <v>277</v>
      </c>
      <c r="CK921" s="58">
        <v>0</v>
      </c>
      <c r="CL921" s="63">
        <v>0.20577999999999999</v>
      </c>
      <c r="CM921" s="58">
        <v>0</v>
      </c>
      <c r="CN921" s="112"/>
      <c r="CO921" s="171"/>
      <c r="CP921" s="58">
        <v>0</v>
      </c>
      <c r="CQ921" s="58">
        <v>0</v>
      </c>
      <c r="CR921" s="58">
        <v>0</v>
      </c>
      <c r="CS921" s="64">
        <v>7</v>
      </c>
      <c r="CT921" s="64">
        <v>17</v>
      </c>
      <c r="CU921" s="63">
        <v>0.41176470590000003</v>
      </c>
      <c r="CV921" s="62">
        <v>0.82012847970000002</v>
      </c>
      <c r="CW921" s="62">
        <v>0</v>
      </c>
      <c r="CX921" s="46">
        <f t="shared" si="147"/>
        <v>9.0531302639750013</v>
      </c>
      <c r="CY921" s="60">
        <v>0</v>
      </c>
      <c r="CZ921" s="60">
        <v>0</v>
      </c>
      <c r="DA921" s="46">
        <f t="shared" si="148"/>
        <v>0</v>
      </c>
      <c r="DB921" s="60">
        <v>0</v>
      </c>
      <c r="DC921" s="60">
        <v>0</v>
      </c>
      <c r="DD921" s="66">
        <v>0</v>
      </c>
      <c r="DE921" s="49">
        <f t="shared" si="149"/>
        <v>0.19574335705891896</v>
      </c>
    </row>
    <row r="922" spans="1:109" x14ac:dyDescent="0.45">
      <c r="A922" s="56" t="s">
        <v>4751</v>
      </c>
      <c r="B922" s="57" t="s">
        <v>4752</v>
      </c>
      <c r="C922" s="56" t="s">
        <v>4753</v>
      </c>
      <c r="D922" s="56" t="s">
        <v>4754</v>
      </c>
      <c r="E922" s="56" t="s">
        <v>4755</v>
      </c>
      <c r="F922" s="56" t="s">
        <v>3322</v>
      </c>
      <c r="G922" s="56" t="s">
        <v>3640</v>
      </c>
      <c r="H922" s="56" t="s">
        <v>142</v>
      </c>
      <c r="I922" s="58">
        <v>0</v>
      </c>
      <c r="J922" s="59">
        <v>75</v>
      </c>
      <c r="K922" s="60">
        <v>2.4510000000000001</v>
      </c>
      <c r="L922" s="47">
        <f>IF(K922&lt;Benchmarks!C$9,0,IF(K922&lt;Benchmarks!D$9,1,IF(K922&lt;Benchmarks!E$9,2,IF(K922&lt;Benchmarks!F$9,3,IF(K922&lt;Benchmarks!G$9,4,IF(K922&lt;Benchmarks!H$9,5,6))))))</f>
        <v>3</v>
      </c>
      <c r="M922" s="62">
        <v>0.74817518250000004</v>
      </c>
      <c r="N922" s="46">
        <f t="shared" si="140"/>
        <v>2.2445255475000003</v>
      </c>
      <c r="O922" s="60">
        <v>1.038</v>
      </c>
      <c r="P922" s="47">
        <f>IF(O922&lt;Benchmarks!C$8,0,IF(O922&lt;Benchmarks!D$8,1,IF(O922&lt;Benchmarks!E$8,2,IF(O922&lt;Benchmarks!F$8,3,IF(O922&lt;Benchmarks!G$8,4,IF(O922&lt;Benchmarks!H$8,5,6))))))</f>
        <v>1</v>
      </c>
      <c r="Q922" s="62">
        <v>1</v>
      </c>
      <c r="R922" s="46">
        <f t="shared" si="141"/>
        <v>1</v>
      </c>
      <c r="S922" s="60">
        <v>0.47099999999999997</v>
      </c>
      <c r="T922" s="47">
        <f>IF(S922&lt;Benchmarks!C$7,0,IF(S922&lt;Benchmarks!D$7,1,IF(S922&lt;Benchmarks!E$7,2,IF(S922&lt;Benchmarks!F$7,3,IF(S922&lt;Benchmarks!G$7,4,IF(S922&lt;Benchmarks!H$7,5,6))))))</f>
        <v>4</v>
      </c>
      <c r="U922" s="62">
        <v>1</v>
      </c>
      <c r="V922" s="46">
        <f t="shared" si="142"/>
        <v>4</v>
      </c>
      <c r="W922" s="60">
        <v>3.9590000000000001</v>
      </c>
      <c r="X922" s="44">
        <f>IF(W922&lt;Benchmarks!C$5,0,IF(W922&lt;Benchmarks!D$5,1,IF(W922&lt;Benchmarks!E$5,2,IF(W922&lt;Benchmarks!F$5,3,IF(W922&lt;Benchmarks!G$5,4,IF(W922&lt;Benchmarks!H$5,5,6))))))</f>
        <v>2</v>
      </c>
      <c r="Y922" s="62">
        <v>0.77737226280000005</v>
      </c>
      <c r="Z922" s="46">
        <f t="shared" si="143"/>
        <v>1.5547445256000001</v>
      </c>
      <c r="AA922" s="60">
        <v>3.4620000000000002</v>
      </c>
      <c r="AB922" s="44">
        <f>IF(AA922&lt;Benchmarks!C$6,0,IF(AA922&lt;Benchmarks!D$6,1,IF(AA922&lt;Benchmarks!E$6,2,IF(AA922&lt;Benchmarks!F$6,3,IF(AA922&lt;Benchmarks!G$6,4,IF(AA922&lt;Benchmarks!H$6,5,6))))))</f>
        <v>2</v>
      </c>
      <c r="AC922" s="62">
        <v>0.51282051279999996</v>
      </c>
      <c r="AD922" s="46">
        <f t="shared" si="144"/>
        <v>1.0256410255999999</v>
      </c>
      <c r="AE922" s="46">
        <f t="shared" si="145"/>
        <v>9.8249110986999995</v>
      </c>
      <c r="AF922" s="58">
        <v>30</v>
      </c>
      <c r="AG922" s="48">
        <f t="shared" si="146"/>
        <v>0.32749703662333329</v>
      </c>
      <c r="AH922" s="171"/>
      <c r="AI922" s="58">
        <v>1</v>
      </c>
      <c r="AJ922" s="58">
        <v>152</v>
      </c>
      <c r="AK922" s="58">
        <v>0</v>
      </c>
      <c r="AL922" s="111"/>
      <c r="AM922" s="58">
        <v>1</v>
      </c>
      <c r="AN922" s="171"/>
      <c r="AO922" s="58">
        <v>1</v>
      </c>
      <c r="AP922" s="58">
        <v>170</v>
      </c>
      <c r="AQ922" s="58">
        <v>0</v>
      </c>
      <c r="AR922" s="111"/>
      <c r="AS922" s="58">
        <v>1</v>
      </c>
      <c r="AT922" s="111"/>
      <c r="AU922" s="171"/>
      <c r="AV922" s="58">
        <v>2</v>
      </c>
      <c r="AW922" s="58">
        <v>0</v>
      </c>
      <c r="AX922" s="58">
        <v>2</v>
      </c>
      <c r="AY922" s="171"/>
      <c r="AZ922" s="58">
        <v>1</v>
      </c>
      <c r="BA922" s="58">
        <v>42</v>
      </c>
      <c r="BB922" s="58">
        <v>0</v>
      </c>
      <c r="BC922" s="111"/>
      <c r="BD922" s="58">
        <v>1</v>
      </c>
      <c r="BE922" s="111"/>
      <c r="BF922" s="171"/>
      <c r="BG922" s="58">
        <v>3</v>
      </c>
      <c r="BH922" s="58">
        <v>0</v>
      </c>
      <c r="BI922" s="58">
        <v>3</v>
      </c>
      <c r="BJ922" s="58">
        <v>3</v>
      </c>
      <c r="BK922" s="175"/>
      <c r="BL922" s="61">
        <v>1</v>
      </c>
      <c r="BM922" s="61">
        <v>184</v>
      </c>
      <c r="BN922" s="64">
        <v>0</v>
      </c>
      <c r="BO922" s="112"/>
      <c r="BP922" s="58">
        <v>1</v>
      </c>
      <c r="BQ922" s="175"/>
      <c r="BR922" s="61">
        <v>1</v>
      </c>
      <c r="BS922" s="61">
        <v>197</v>
      </c>
      <c r="BT922" s="64">
        <v>0</v>
      </c>
      <c r="BU922" s="112"/>
      <c r="BV922" s="64">
        <v>1</v>
      </c>
      <c r="BW922" s="63">
        <v>0.76632934679999998</v>
      </c>
      <c r="BX922" s="64">
        <v>0</v>
      </c>
      <c r="BY922" s="64">
        <v>5</v>
      </c>
      <c r="BZ922" s="64">
        <v>6</v>
      </c>
      <c r="CA922" s="64">
        <v>6</v>
      </c>
      <c r="CB922" s="65">
        <v>12</v>
      </c>
      <c r="CC922" s="61">
        <v>0</v>
      </c>
      <c r="CD922" s="61">
        <v>165</v>
      </c>
      <c r="CE922" s="64">
        <v>0</v>
      </c>
      <c r="CF922" s="63">
        <v>7.2730000000000003E-2</v>
      </c>
      <c r="CG922" s="58">
        <v>0</v>
      </c>
      <c r="CH922" s="58">
        <v>34</v>
      </c>
      <c r="CI922" s="58">
        <v>0</v>
      </c>
      <c r="CJ922" s="58">
        <v>190</v>
      </c>
      <c r="CK922" s="58">
        <v>0</v>
      </c>
      <c r="CL922" s="63">
        <v>0.17895</v>
      </c>
      <c r="CM922" s="58">
        <v>0</v>
      </c>
      <c r="CN922" s="112"/>
      <c r="CO922" s="171"/>
      <c r="CP922" s="58">
        <v>0</v>
      </c>
      <c r="CQ922" s="58">
        <v>0</v>
      </c>
      <c r="CR922" s="58">
        <v>0</v>
      </c>
      <c r="CS922" s="64">
        <v>9</v>
      </c>
      <c r="CT922" s="64">
        <v>17</v>
      </c>
      <c r="CU922" s="63">
        <v>0.52941176469999995</v>
      </c>
      <c r="CV922" s="62">
        <v>0.90954773870000005</v>
      </c>
      <c r="CW922" s="62">
        <v>0.26470588239999998</v>
      </c>
      <c r="CX922" s="46">
        <f t="shared" si="147"/>
        <v>8.5967972113624995</v>
      </c>
      <c r="CY922" s="60">
        <v>0</v>
      </c>
      <c r="CZ922" s="60">
        <v>0</v>
      </c>
      <c r="DA922" s="46">
        <f t="shared" si="148"/>
        <v>5.2941176479999994</v>
      </c>
      <c r="DB922" s="60">
        <v>0</v>
      </c>
      <c r="DC922" s="60">
        <v>0</v>
      </c>
      <c r="DD922" s="66">
        <v>0</v>
      </c>
      <c r="DE922" s="49">
        <f t="shared" si="149"/>
        <v>0.30034410506729731</v>
      </c>
    </row>
    <row r="923" spans="1:109" x14ac:dyDescent="0.45">
      <c r="A923" s="56" t="s">
        <v>4756</v>
      </c>
      <c r="B923" s="57" t="s">
        <v>4757</v>
      </c>
      <c r="C923" s="56" t="s">
        <v>4758</v>
      </c>
      <c r="D923" s="56" t="s">
        <v>4759</v>
      </c>
      <c r="E923" s="56" t="s">
        <v>4760</v>
      </c>
      <c r="F923" s="56" t="s">
        <v>3322</v>
      </c>
      <c r="G923" s="56" t="s">
        <v>3334</v>
      </c>
      <c r="H923" s="56" t="s">
        <v>142</v>
      </c>
      <c r="I923" s="58">
        <v>0</v>
      </c>
      <c r="J923" s="59">
        <v>300</v>
      </c>
      <c r="K923" s="60">
        <v>2.6869999999999998</v>
      </c>
      <c r="L923" s="47">
        <f>IF(K923&lt;Benchmarks!C$9,0,IF(K923&lt;Benchmarks!D$9,1,IF(K923&lt;Benchmarks!E$9,2,IF(K923&lt;Benchmarks!F$9,3,IF(K923&lt;Benchmarks!G$9,4,IF(K923&lt;Benchmarks!H$9,5,6))))))</f>
        <v>4</v>
      </c>
      <c r="M923" s="62">
        <v>0.88321167879999996</v>
      </c>
      <c r="N923" s="46">
        <f t="shared" si="140"/>
        <v>3.5328467151999998</v>
      </c>
      <c r="O923" s="60">
        <v>1.2689999999999999</v>
      </c>
      <c r="P923" s="47">
        <f>IF(O923&lt;Benchmarks!C$8,0,IF(O923&lt;Benchmarks!D$8,1,IF(O923&lt;Benchmarks!E$8,2,IF(O923&lt;Benchmarks!F$8,3,IF(O923&lt;Benchmarks!G$8,4,IF(O923&lt;Benchmarks!H$8,5,6))))))</f>
        <v>5</v>
      </c>
      <c r="Q923" s="62">
        <v>1</v>
      </c>
      <c r="R923" s="46">
        <f t="shared" si="141"/>
        <v>5</v>
      </c>
      <c r="S923" s="60">
        <v>0.38300000000000001</v>
      </c>
      <c r="T923" s="47">
        <f>IF(S923&lt;Benchmarks!C$7,0,IF(S923&lt;Benchmarks!D$7,1,IF(S923&lt;Benchmarks!E$7,2,IF(S923&lt;Benchmarks!F$7,3,IF(S923&lt;Benchmarks!G$7,4,IF(S923&lt;Benchmarks!H$7,5,6))))))</f>
        <v>2</v>
      </c>
      <c r="U923" s="62">
        <v>1</v>
      </c>
      <c r="V923" s="46">
        <f t="shared" si="142"/>
        <v>2</v>
      </c>
      <c r="W923" s="60">
        <v>4.3390000000000004</v>
      </c>
      <c r="X923" s="44">
        <f>IF(W923&lt;Benchmarks!C$5,0,IF(W923&lt;Benchmarks!D$5,1,IF(W923&lt;Benchmarks!E$5,2,IF(W923&lt;Benchmarks!F$5,3,IF(W923&lt;Benchmarks!G$5,4,IF(W923&lt;Benchmarks!H$5,5,6))))))</f>
        <v>5</v>
      </c>
      <c r="Y923" s="62">
        <v>0.93795620440000005</v>
      </c>
      <c r="Z923" s="46">
        <f t="shared" si="143"/>
        <v>4.689781022</v>
      </c>
      <c r="AA923" s="60">
        <v>3.9449999999999998</v>
      </c>
      <c r="AB923" s="44">
        <f>IF(AA923&lt;Benchmarks!C$6,0,IF(AA923&lt;Benchmarks!D$6,1,IF(AA923&lt;Benchmarks!E$6,2,IF(AA923&lt;Benchmarks!F$6,3,IF(AA923&lt;Benchmarks!G$6,4,IF(AA923&lt;Benchmarks!H$6,5,6))))))</f>
        <v>5</v>
      </c>
      <c r="AC923" s="62">
        <v>0.79487179490000004</v>
      </c>
      <c r="AD923" s="46">
        <f t="shared" si="144"/>
        <v>3.9743589745000003</v>
      </c>
      <c r="AE923" s="46">
        <f t="shared" si="145"/>
        <v>19.196986711699999</v>
      </c>
      <c r="AF923" s="58">
        <v>30</v>
      </c>
      <c r="AG923" s="48">
        <f t="shared" si="146"/>
        <v>0.63989955705666668</v>
      </c>
      <c r="AH923" s="58">
        <v>65</v>
      </c>
      <c r="AI923" s="58">
        <v>0</v>
      </c>
      <c r="AJ923" s="58">
        <v>759</v>
      </c>
      <c r="AK923" s="58">
        <v>0</v>
      </c>
      <c r="AL923" s="62">
        <v>8.5639999999999994E-2</v>
      </c>
      <c r="AM923" s="58">
        <v>0</v>
      </c>
      <c r="AN923" s="58">
        <v>54</v>
      </c>
      <c r="AO923" s="58">
        <v>0</v>
      </c>
      <c r="AP923" s="58">
        <v>826</v>
      </c>
      <c r="AQ923" s="58">
        <v>0</v>
      </c>
      <c r="AR923" s="62">
        <v>6.5379999999999994E-2</v>
      </c>
      <c r="AS923" s="58">
        <v>0</v>
      </c>
      <c r="AT923" s="62">
        <v>0.27422847859999999</v>
      </c>
      <c r="AU923" s="58">
        <v>0</v>
      </c>
      <c r="AV923" s="58">
        <v>1</v>
      </c>
      <c r="AW923" s="58">
        <v>2</v>
      </c>
      <c r="AX923" s="58">
        <v>2</v>
      </c>
      <c r="AY923" s="171"/>
      <c r="AZ923" s="58">
        <v>1</v>
      </c>
      <c r="BA923" s="58">
        <v>210</v>
      </c>
      <c r="BB923" s="58">
        <v>0</v>
      </c>
      <c r="BC923" s="111"/>
      <c r="BD923" s="58">
        <v>1</v>
      </c>
      <c r="BE923" s="111"/>
      <c r="BF923" s="58">
        <v>2</v>
      </c>
      <c r="BG923" s="58">
        <v>4</v>
      </c>
      <c r="BH923" s="58">
        <v>5</v>
      </c>
      <c r="BI923" s="58">
        <v>5</v>
      </c>
      <c r="BJ923" s="58">
        <v>5</v>
      </c>
      <c r="BK923" s="61">
        <v>12</v>
      </c>
      <c r="BL923" s="61">
        <v>0</v>
      </c>
      <c r="BM923" s="61">
        <v>867</v>
      </c>
      <c r="BN923" s="64">
        <v>0</v>
      </c>
      <c r="BO923" s="63">
        <v>1.384E-2</v>
      </c>
      <c r="BP923" s="58">
        <v>0</v>
      </c>
      <c r="BQ923" s="61">
        <v>11</v>
      </c>
      <c r="BR923" s="61">
        <v>0</v>
      </c>
      <c r="BS923" s="61">
        <v>914</v>
      </c>
      <c r="BT923" s="64">
        <v>0</v>
      </c>
      <c r="BU923" s="63">
        <v>1.204E-2</v>
      </c>
      <c r="BV923" s="64">
        <v>0</v>
      </c>
      <c r="BW923" s="63">
        <v>0.13005780350000001</v>
      </c>
      <c r="BX923" s="64">
        <v>0</v>
      </c>
      <c r="BY923" s="64">
        <v>3</v>
      </c>
      <c r="BZ923" s="64">
        <v>1</v>
      </c>
      <c r="CA923" s="64">
        <v>3</v>
      </c>
      <c r="CB923" s="65">
        <v>39</v>
      </c>
      <c r="CC923" s="61">
        <v>0</v>
      </c>
      <c r="CD923" s="61">
        <v>774</v>
      </c>
      <c r="CE923" s="64">
        <v>0</v>
      </c>
      <c r="CF923" s="63">
        <v>5.0389999999999997E-2</v>
      </c>
      <c r="CG923" s="58">
        <v>0</v>
      </c>
      <c r="CH923" s="58">
        <v>56</v>
      </c>
      <c r="CI923" s="58">
        <v>0</v>
      </c>
      <c r="CJ923" s="58">
        <v>851</v>
      </c>
      <c r="CK923" s="58">
        <v>0</v>
      </c>
      <c r="CL923" s="63">
        <v>6.5799999999999997E-2</v>
      </c>
      <c r="CM923" s="58">
        <v>0</v>
      </c>
      <c r="CN923" s="112"/>
      <c r="CO923" s="171"/>
      <c r="CP923" s="58">
        <v>3</v>
      </c>
      <c r="CQ923" s="58">
        <v>0</v>
      </c>
      <c r="CR923" s="58">
        <v>3</v>
      </c>
      <c r="CS923" s="64">
        <v>11</v>
      </c>
      <c r="CT923" s="64">
        <v>17</v>
      </c>
      <c r="CU923" s="63">
        <v>0.64705882349999999</v>
      </c>
      <c r="CV923" s="62">
        <v>0.97478070179999998</v>
      </c>
      <c r="CW923" s="62">
        <v>0.64705882349999999</v>
      </c>
      <c r="CX923" s="46">
        <f t="shared" si="147"/>
        <v>16.7973633727375</v>
      </c>
      <c r="CY923" s="60">
        <v>0</v>
      </c>
      <c r="CZ923" s="60">
        <v>0</v>
      </c>
      <c r="DA923" s="46">
        <f t="shared" si="148"/>
        <v>12.94117647</v>
      </c>
      <c r="DB923" s="60">
        <v>0</v>
      </c>
      <c r="DC923" s="60">
        <v>0</v>
      </c>
      <c r="DD923" s="66">
        <v>0</v>
      </c>
      <c r="DE923" s="49">
        <f t="shared" si="149"/>
        <v>0.64299545605918929</v>
      </c>
    </row>
    <row r="924" spans="1:109" x14ac:dyDescent="0.45">
      <c r="A924" s="56" t="s">
        <v>4761</v>
      </c>
      <c r="B924" s="57" t="s">
        <v>4762</v>
      </c>
      <c r="C924" s="56" t="s">
        <v>4763</v>
      </c>
      <c r="D924" s="56" t="s">
        <v>4764</v>
      </c>
      <c r="E924" s="56" t="s">
        <v>4765</v>
      </c>
      <c r="F924" s="56" t="s">
        <v>3322</v>
      </c>
      <c r="G924" s="56" t="s">
        <v>3334</v>
      </c>
      <c r="H924" s="56" t="s">
        <v>142</v>
      </c>
      <c r="I924" s="58">
        <v>0</v>
      </c>
      <c r="J924" s="59">
        <v>97</v>
      </c>
      <c r="K924" s="60">
        <v>2.17</v>
      </c>
      <c r="L924" s="47">
        <f>IF(K924&lt;Benchmarks!C$9,0,IF(K924&lt;Benchmarks!D$9,1,IF(K924&lt;Benchmarks!E$9,2,IF(K924&lt;Benchmarks!F$9,3,IF(K924&lt;Benchmarks!G$9,4,IF(K924&lt;Benchmarks!H$9,5,6))))))</f>
        <v>0</v>
      </c>
      <c r="M924" s="62">
        <v>0.81751824819999996</v>
      </c>
      <c r="N924" s="46">
        <f t="shared" si="140"/>
        <v>0</v>
      </c>
      <c r="O924" s="60">
        <v>0.99099999999999999</v>
      </c>
      <c r="P924" s="47">
        <f>IF(O924&lt;Benchmarks!C$8,0,IF(O924&lt;Benchmarks!D$8,1,IF(O924&lt;Benchmarks!E$8,2,IF(O924&lt;Benchmarks!F$8,3,IF(O924&lt;Benchmarks!G$8,4,IF(O924&lt;Benchmarks!H$8,5,6))))))</f>
        <v>1</v>
      </c>
      <c r="Q924" s="62">
        <v>1</v>
      </c>
      <c r="R924" s="46">
        <f t="shared" si="141"/>
        <v>1</v>
      </c>
      <c r="S924" s="60">
        <v>0.21099999999999999</v>
      </c>
      <c r="T924" s="47">
        <f>IF(S924&lt;Benchmarks!C$7,0,IF(S924&lt;Benchmarks!D$7,1,IF(S924&lt;Benchmarks!E$7,2,IF(S924&lt;Benchmarks!F$7,3,IF(S924&lt;Benchmarks!G$7,4,IF(S924&lt;Benchmarks!H$7,5,6))))))</f>
        <v>0</v>
      </c>
      <c r="U924" s="62">
        <v>1</v>
      </c>
      <c r="V924" s="46">
        <f t="shared" si="142"/>
        <v>0</v>
      </c>
      <c r="W924" s="60">
        <v>3.3719999999999999</v>
      </c>
      <c r="X924" s="44">
        <f>IF(W924&lt;Benchmarks!C$5,0,IF(W924&lt;Benchmarks!D$5,1,IF(W924&lt;Benchmarks!E$5,2,IF(W924&lt;Benchmarks!F$5,3,IF(W924&lt;Benchmarks!G$5,4,IF(W924&lt;Benchmarks!H$5,5,6))))))</f>
        <v>0</v>
      </c>
      <c r="Y924" s="62">
        <v>0.97445255470000003</v>
      </c>
      <c r="Z924" s="46">
        <f t="shared" si="143"/>
        <v>0</v>
      </c>
      <c r="AA924" s="60">
        <v>3.1549999999999998</v>
      </c>
      <c r="AB924" s="44">
        <f>IF(AA924&lt;Benchmarks!C$6,0,IF(AA924&lt;Benchmarks!D$6,1,IF(AA924&lt;Benchmarks!E$6,2,IF(AA924&lt;Benchmarks!F$6,3,IF(AA924&lt;Benchmarks!G$6,4,IF(AA924&lt;Benchmarks!H$6,5,6))))))</f>
        <v>0</v>
      </c>
      <c r="AC924" s="62">
        <v>0.93589743589999996</v>
      </c>
      <c r="AD924" s="46">
        <f t="shared" si="144"/>
        <v>0</v>
      </c>
      <c r="AE924" s="46">
        <f t="shared" si="145"/>
        <v>1</v>
      </c>
      <c r="AF924" s="58">
        <v>30</v>
      </c>
      <c r="AG924" s="48">
        <f t="shared" si="146"/>
        <v>3.3333333333333333E-2</v>
      </c>
      <c r="AH924" s="58">
        <v>13</v>
      </c>
      <c r="AI924" s="58">
        <v>0</v>
      </c>
      <c r="AJ924" s="58">
        <v>169</v>
      </c>
      <c r="AK924" s="58">
        <v>0</v>
      </c>
      <c r="AL924" s="62">
        <v>7.6920000000000002E-2</v>
      </c>
      <c r="AM924" s="58">
        <v>0</v>
      </c>
      <c r="AN924" s="58">
        <v>22</v>
      </c>
      <c r="AO924" s="58">
        <v>0</v>
      </c>
      <c r="AP924" s="58">
        <v>258</v>
      </c>
      <c r="AQ924" s="58">
        <v>0</v>
      </c>
      <c r="AR924" s="62">
        <v>8.5269999999999999E-2</v>
      </c>
      <c r="AS924" s="58">
        <v>0</v>
      </c>
      <c r="AT924" s="111"/>
      <c r="AU924" s="171"/>
      <c r="AV924" s="58">
        <v>0</v>
      </c>
      <c r="AW924" s="58">
        <v>0</v>
      </c>
      <c r="AX924" s="58">
        <v>0</v>
      </c>
      <c r="AY924" s="171"/>
      <c r="AZ924" s="58">
        <v>1</v>
      </c>
      <c r="BA924" s="58">
        <v>67</v>
      </c>
      <c r="BB924" s="58">
        <v>0</v>
      </c>
      <c r="BC924" s="111"/>
      <c r="BD924" s="58">
        <v>1</v>
      </c>
      <c r="BE924" s="111"/>
      <c r="BF924" s="58">
        <v>2</v>
      </c>
      <c r="BG924" s="58">
        <v>0</v>
      </c>
      <c r="BH924" s="58">
        <v>0</v>
      </c>
      <c r="BI924" s="58">
        <v>0</v>
      </c>
      <c r="BJ924" s="58">
        <v>0</v>
      </c>
      <c r="BK924" s="175"/>
      <c r="BL924" s="61">
        <v>1</v>
      </c>
      <c r="BM924" s="61">
        <v>274</v>
      </c>
      <c r="BN924" s="64">
        <v>0</v>
      </c>
      <c r="BO924" s="112"/>
      <c r="BP924" s="58">
        <v>1</v>
      </c>
      <c r="BQ924" s="175"/>
      <c r="BR924" s="61">
        <v>1</v>
      </c>
      <c r="BS924" s="61">
        <v>276</v>
      </c>
      <c r="BT924" s="64">
        <v>0</v>
      </c>
      <c r="BU924" s="112"/>
      <c r="BV924" s="64">
        <v>1</v>
      </c>
      <c r="BW924" s="63">
        <v>6.8493151000000004E-3</v>
      </c>
      <c r="BX924" s="64">
        <v>0</v>
      </c>
      <c r="BY924" s="64">
        <v>4</v>
      </c>
      <c r="BZ924" s="64">
        <v>0</v>
      </c>
      <c r="CA924" s="64">
        <v>4</v>
      </c>
      <c r="CB924" s="65">
        <v>14</v>
      </c>
      <c r="CC924" s="61">
        <v>0</v>
      </c>
      <c r="CD924" s="61">
        <v>253</v>
      </c>
      <c r="CE924" s="64">
        <v>0</v>
      </c>
      <c r="CF924" s="63">
        <v>5.534E-2</v>
      </c>
      <c r="CG924" s="58">
        <v>0</v>
      </c>
      <c r="CH924" s="58">
        <v>19</v>
      </c>
      <c r="CI924" s="58">
        <v>0</v>
      </c>
      <c r="CJ924" s="58">
        <v>252</v>
      </c>
      <c r="CK924" s="58">
        <v>0</v>
      </c>
      <c r="CL924" s="63">
        <v>7.5399999999999995E-2</v>
      </c>
      <c r="CM924" s="58">
        <v>0</v>
      </c>
      <c r="CN924" s="112"/>
      <c r="CO924" s="171"/>
      <c r="CP924" s="58">
        <v>3</v>
      </c>
      <c r="CQ924" s="58">
        <v>0</v>
      </c>
      <c r="CR924" s="58">
        <v>3</v>
      </c>
      <c r="CS924" s="64">
        <v>7</v>
      </c>
      <c r="CT924" s="64">
        <v>17</v>
      </c>
      <c r="CU924" s="63">
        <v>0.41176470590000003</v>
      </c>
      <c r="CV924" s="62">
        <v>0.96797153020000004</v>
      </c>
      <c r="CW924" s="62">
        <v>0.41176470590000003</v>
      </c>
      <c r="CX924" s="46">
        <f t="shared" si="147"/>
        <v>0.875</v>
      </c>
      <c r="CY924" s="60">
        <v>0</v>
      </c>
      <c r="CZ924" s="60">
        <v>0</v>
      </c>
      <c r="DA924" s="46">
        <f t="shared" si="148"/>
        <v>8.2352941180000006</v>
      </c>
      <c r="DB924" s="60">
        <v>0</v>
      </c>
      <c r="DC924" s="60">
        <v>0</v>
      </c>
      <c r="DD924" s="66">
        <v>0</v>
      </c>
      <c r="DE924" s="49">
        <f t="shared" si="149"/>
        <v>0.19697933228108108</v>
      </c>
    </row>
    <row r="925" spans="1:109" x14ac:dyDescent="0.45">
      <c r="A925" s="56" t="s">
        <v>4766</v>
      </c>
      <c r="B925" s="57" t="s">
        <v>4767</v>
      </c>
      <c r="C925" s="56" t="s">
        <v>4768</v>
      </c>
      <c r="D925" s="56" t="s">
        <v>4769</v>
      </c>
      <c r="E925" s="56" t="s">
        <v>4770</v>
      </c>
      <c r="F925" s="56" t="s">
        <v>3322</v>
      </c>
      <c r="G925" s="56" t="s">
        <v>3334</v>
      </c>
      <c r="H925" s="56" t="s">
        <v>142</v>
      </c>
      <c r="I925" s="58">
        <v>0</v>
      </c>
      <c r="J925" s="59">
        <v>99</v>
      </c>
      <c r="K925" s="60">
        <v>2.6709999999999998</v>
      </c>
      <c r="L925" s="47">
        <f>IF(K925&lt;Benchmarks!C$9,0,IF(K925&lt;Benchmarks!D$9,1,IF(K925&lt;Benchmarks!E$9,2,IF(K925&lt;Benchmarks!F$9,3,IF(K925&lt;Benchmarks!G$9,4,IF(K925&lt;Benchmarks!H$9,5,6))))))</f>
        <v>4</v>
      </c>
      <c r="M925" s="62">
        <v>0.85036496350000002</v>
      </c>
      <c r="N925" s="46">
        <f t="shared" si="140"/>
        <v>3.4014598540000001</v>
      </c>
      <c r="O925" s="60">
        <v>1.423</v>
      </c>
      <c r="P925" s="47">
        <f>IF(O925&lt;Benchmarks!C$8,0,IF(O925&lt;Benchmarks!D$8,1,IF(O925&lt;Benchmarks!E$8,2,IF(O925&lt;Benchmarks!F$8,3,IF(O925&lt;Benchmarks!G$8,4,IF(O925&lt;Benchmarks!H$8,5,6))))))</f>
        <v>6</v>
      </c>
      <c r="Q925" s="62">
        <v>1</v>
      </c>
      <c r="R925" s="46">
        <f t="shared" si="141"/>
        <v>6</v>
      </c>
      <c r="S925" s="60">
        <v>0.42799999999999999</v>
      </c>
      <c r="T925" s="47">
        <f>IF(S925&lt;Benchmarks!C$7,0,IF(S925&lt;Benchmarks!D$7,1,IF(S925&lt;Benchmarks!E$7,2,IF(S925&lt;Benchmarks!F$7,3,IF(S925&lt;Benchmarks!G$7,4,IF(S925&lt;Benchmarks!H$7,5,6))))))</f>
        <v>3</v>
      </c>
      <c r="U925" s="62">
        <v>1</v>
      </c>
      <c r="V925" s="46">
        <f t="shared" si="142"/>
        <v>3</v>
      </c>
      <c r="W925" s="60">
        <v>4.5229999999999997</v>
      </c>
      <c r="X925" s="44">
        <f>IF(W925&lt;Benchmarks!C$5,0,IF(W925&lt;Benchmarks!D$5,1,IF(W925&lt;Benchmarks!E$5,2,IF(W925&lt;Benchmarks!F$5,3,IF(W925&lt;Benchmarks!G$5,4,IF(W925&lt;Benchmarks!H$5,5,6))))))</f>
        <v>5</v>
      </c>
      <c r="Y925" s="62">
        <v>0.95620437960000004</v>
      </c>
      <c r="Z925" s="46">
        <f t="shared" si="143"/>
        <v>4.7810218980000005</v>
      </c>
      <c r="AA925" s="60">
        <v>3.9729999999999999</v>
      </c>
      <c r="AB925" s="44">
        <f>IF(AA925&lt;Benchmarks!C$6,0,IF(AA925&lt;Benchmarks!D$6,1,IF(AA925&lt;Benchmarks!E$6,2,IF(AA925&lt;Benchmarks!F$6,3,IF(AA925&lt;Benchmarks!G$6,4,IF(AA925&lt;Benchmarks!H$6,5,6))))))</f>
        <v>5</v>
      </c>
      <c r="AC925" s="62">
        <v>0.85897435899999997</v>
      </c>
      <c r="AD925" s="46">
        <f t="shared" si="144"/>
        <v>4.2948717949999997</v>
      </c>
      <c r="AE925" s="46">
        <f t="shared" si="145"/>
        <v>21.477353547</v>
      </c>
      <c r="AF925" s="58">
        <v>30</v>
      </c>
      <c r="AG925" s="48">
        <f t="shared" si="146"/>
        <v>0.71591178489999996</v>
      </c>
      <c r="AH925" s="171"/>
      <c r="AI925" s="58">
        <v>1</v>
      </c>
      <c r="AJ925" s="58">
        <v>250</v>
      </c>
      <c r="AK925" s="58">
        <v>0</v>
      </c>
      <c r="AL925" s="111"/>
      <c r="AM925" s="58">
        <v>1</v>
      </c>
      <c r="AN925" s="58">
        <v>21</v>
      </c>
      <c r="AO925" s="58">
        <v>0</v>
      </c>
      <c r="AP925" s="58">
        <v>262</v>
      </c>
      <c r="AQ925" s="58">
        <v>0</v>
      </c>
      <c r="AR925" s="62">
        <v>8.0149999999999999E-2</v>
      </c>
      <c r="AS925" s="58">
        <v>0</v>
      </c>
      <c r="AT925" s="111"/>
      <c r="AU925" s="171"/>
      <c r="AV925" s="58">
        <v>0</v>
      </c>
      <c r="AW925" s="58">
        <v>0</v>
      </c>
      <c r="AX925" s="58">
        <v>0</v>
      </c>
      <c r="AY925" s="171"/>
      <c r="AZ925" s="58">
        <v>1</v>
      </c>
      <c r="BA925" s="58">
        <v>64</v>
      </c>
      <c r="BB925" s="58">
        <v>0</v>
      </c>
      <c r="BC925" s="111"/>
      <c r="BD925" s="58">
        <v>1</v>
      </c>
      <c r="BE925" s="111"/>
      <c r="BF925" s="171"/>
      <c r="BG925" s="58">
        <v>0</v>
      </c>
      <c r="BH925" s="58">
        <v>0</v>
      </c>
      <c r="BI925" s="58">
        <v>0</v>
      </c>
      <c r="BJ925" s="58">
        <v>0</v>
      </c>
      <c r="BK925" s="175"/>
      <c r="BL925" s="61">
        <v>1</v>
      </c>
      <c r="BM925" s="61">
        <v>302</v>
      </c>
      <c r="BN925" s="64">
        <v>0</v>
      </c>
      <c r="BO925" s="112"/>
      <c r="BP925" s="58">
        <v>1</v>
      </c>
      <c r="BQ925" s="175"/>
      <c r="BR925" s="61">
        <v>1</v>
      </c>
      <c r="BS925" s="61">
        <v>296</v>
      </c>
      <c r="BT925" s="64">
        <v>0</v>
      </c>
      <c r="BU925" s="112"/>
      <c r="BV925" s="64">
        <v>1</v>
      </c>
      <c r="BW925" s="112"/>
      <c r="BX925" s="172"/>
      <c r="BY925" s="64">
        <v>3</v>
      </c>
      <c r="BZ925" s="64">
        <v>0</v>
      </c>
      <c r="CA925" s="64">
        <v>3</v>
      </c>
      <c r="CB925" s="65">
        <v>12</v>
      </c>
      <c r="CC925" s="61">
        <v>0</v>
      </c>
      <c r="CD925" s="61">
        <v>191</v>
      </c>
      <c r="CE925" s="64">
        <v>0</v>
      </c>
      <c r="CF925" s="63">
        <v>6.2829999999999997E-2</v>
      </c>
      <c r="CG925" s="58">
        <v>0</v>
      </c>
      <c r="CH925" s="58">
        <v>17</v>
      </c>
      <c r="CI925" s="58">
        <v>0</v>
      </c>
      <c r="CJ925" s="58">
        <v>211</v>
      </c>
      <c r="CK925" s="58">
        <v>0</v>
      </c>
      <c r="CL925" s="63">
        <v>8.0570000000000003E-2</v>
      </c>
      <c r="CM925" s="58">
        <v>0</v>
      </c>
      <c r="CN925" s="112"/>
      <c r="CO925" s="171"/>
      <c r="CP925" s="58">
        <v>3</v>
      </c>
      <c r="CQ925" s="58">
        <v>0</v>
      </c>
      <c r="CR925" s="58">
        <v>3</v>
      </c>
      <c r="CS925" s="64">
        <v>6</v>
      </c>
      <c r="CT925" s="64">
        <v>17</v>
      </c>
      <c r="CU925" s="63">
        <v>0.35294117650000001</v>
      </c>
      <c r="CV925" s="62">
        <v>0.94498381880000004</v>
      </c>
      <c r="CW925" s="62">
        <v>0.1764705882</v>
      </c>
      <c r="CX925" s="46">
        <f t="shared" si="147"/>
        <v>18.792684353624999</v>
      </c>
      <c r="CY925" s="60">
        <v>0</v>
      </c>
      <c r="CZ925" s="60">
        <v>0</v>
      </c>
      <c r="DA925" s="46">
        <f t="shared" si="148"/>
        <v>3.5294117639999998</v>
      </c>
      <c r="DB925" s="60">
        <v>0</v>
      </c>
      <c r="DC925" s="60">
        <v>0</v>
      </c>
      <c r="DD925" s="66">
        <v>0</v>
      </c>
      <c r="DE925" s="49">
        <f t="shared" si="149"/>
        <v>0.48263991605675671</v>
      </c>
    </row>
    <row r="926" spans="1:109" x14ac:dyDescent="0.45">
      <c r="A926" s="56" t="s">
        <v>4771</v>
      </c>
      <c r="B926" s="57" t="s">
        <v>4772</v>
      </c>
      <c r="C926" s="56" t="s">
        <v>4773</v>
      </c>
      <c r="D926" s="56" t="s">
        <v>4774</v>
      </c>
      <c r="E926" s="56" t="s">
        <v>4775</v>
      </c>
      <c r="F926" s="56" t="s">
        <v>3322</v>
      </c>
      <c r="G926" s="56" t="s">
        <v>3640</v>
      </c>
      <c r="H926" s="56" t="s">
        <v>142</v>
      </c>
      <c r="I926" s="58">
        <v>0</v>
      </c>
      <c r="J926" s="59">
        <v>125</v>
      </c>
      <c r="K926" s="60">
        <v>1.9890000000000001</v>
      </c>
      <c r="L926" s="47">
        <f>IF(K926&lt;Benchmarks!C$9,0,IF(K926&lt;Benchmarks!D$9,1,IF(K926&lt;Benchmarks!E$9,2,IF(K926&lt;Benchmarks!F$9,3,IF(K926&lt;Benchmarks!G$9,4,IF(K926&lt;Benchmarks!H$9,5,6))))))</f>
        <v>0</v>
      </c>
      <c r="M926" s="62">
        <v>0.25182481750000002</v>
      </c>
      <c r="N926" s="46">
        <f t="shared" si="140"/>
        <v>0</v>
      </c>
      <c r="O926" s="60">
        <v>1.0309999999999999</v>
      </c>
      <c r="P926" s="47">
        <f>IF(O926&lt;Benchmarks!C$8,0,IF(O926&lt;Benchmarks!D$8,1,IF(O926&lt;Benchmarks!E$8,2,IF(O926&lt;Benchmarks!F$8,3,IF(O926&lt;Benchmarks!G$8,4,IF(O926&lt;Benchmarks!H$8,5,6))))))</f>
        <v>1</v>
      </c>
      <c r="Q926" s="62">
        <v>1</v>
      </c>
      <c r="R926" s="46">
        <f t="shared" si="141"/>
        <v>1</v>
      </c>
      <c r="S926" s="60">
        <v>0.379</v>
      </c>
      <c r="T926" s="47">
        <f>IF(S926&lt;Benchmarks!C$7,0,IF(S926&lt;Benchmarks!D$7,1,IF(S926&lt;Benchmarks!E$7,2,IF(S926&lt;Benchmarks!F$7,3,IF(S926&lt;Benchmarks!G$7,4,IF(S926&lt;Benchmarks!H$7,5,6))))))</f>
        <v>2</v>
      </c>
      <c r="U926" s="62">
        <v>1</v>
      </c>
      <c r="V926" s="46">
        <f t="shared" si="142"/>
        <v>2</v>
      </c>
      <c r="W926" s="60">
        <v>3.4</v>
      </c>
      <c r="X926" s="44">
        <f>IF(W926&lt;Benchmarks!C$5,0,IF(W926&lt;Benchmarks!D$5,1,IF(W926&lt;Benchmarks!E$5,2,IF(W926&lt;Benchmarks!F$5,3,IF(W926&lt;Benchmarks!G$5,4,IF(W926&lt;Benchmarks!H$5,5,6))))))</f>
        <v>0</v>
      </c>
      <c r="Y926" s="62">
        <v>0.77007299269999996</v>
      </c>
      <c r="Z926" s="46">
        <f t="shared" si="143"/>
        <v>0</v>
      </c>
      <c r="AA926" s="60">
        <v>3.1179999999999999</v>
      </c>
      <c r="AB926" s="44">
        <f>IF(AA926&lt;Benchmarks!C$6,0,IF(AA926&lt;Benchmarks!D$6,1,IF(AA926&lt;Benchmarks!E$6,2,IF(AA926&lt;Benchmarks!F$6,3,IF(AA926&lt;Benchmarks!G$6,4,IF(AA926&lt;Benchmarks!H$6,5,6))))))</f>
        <v>0</v>
      </c>
      <c r="AC926" s="62">
        <v>0.70512820509999996</v>
      </c>
      <c r="AD926" s="46">
        <f t="shared" si="144"/>
        <v>0</v>
      </c>
      <c r="AE926" s="46">
        <f t="shared" si="145"/>
        <v>3</v>
      </c>
      <c r="AF926" s="58">
        <v>30</v>
      </c>
      <c r="AG926" s="48">
        <f t="shared" si="146"/>
        <v>0.1</v>
      </c>
      <c r="AH926" s="58">
        <v>15</v>
      </c>
      <c r="AI926" s="58">
        <v>0</v>
      </c>
      <c r="AJ926" s="58">
        <v>262</v>
      </c>
      <c r="AK926" s="58">
        <v>0</v>
      </c>
      <c r="AL926" s="62">
        <v>5.7250000000000002E-2</v>
      </c>
      <c r="AM926" s="58">
        <v>0</v>
      </c>
      <c r="AN926" s="58">
        <v>12</v>
      </c>
      <c r="AO926" s="58">
        <v>0</v>
      </c>
      <c r="AP926" s="58">
        <v>327</v>
      </c>
      <c r="AQ926" s="58">
        <v>0</v>
      </c>
      <c r="AR926" s="62">
        <v>3.6700000000000003E-2</v>
      </c>
      <c r="AS926" s="58">
        <v>0</v>
      </c>
      <c r="AT926" s="62">
        <v>0.45174763680000002</v>
      </c>
      <c r="AU926" s="58">
        <v>0</v>
      </c>
      <c r="AV926" s="58">
        <v>4</v>
      </c>
      <c r="AW926" s="58">
        <v>4</v>
      </c>
      <c r="AX926" s="58">
        <v>4</v>
      </c>
      <c r="AY926" s="171"/>
      <c r="AZ926" s="58">
        <v>1</v>
      </c>
      <c r="BA926" s="58">
        <v>79</v>
      </c>
      <c r="BB926" s="58">
        <v>0</v>
      </c>
      <c r="BC926" s="111"/>
      <c r="BD926" s="58">
        <v>1</v>
      </c>
      <c r="BE926" s="111"/>
      <c r="BF926" s="58">
        <v>2</v>
      </c>
      <c r="BG926" s="58">
        <v>5</v>
      </c>
      <c r="BH926" s="58">
        <v>6</v>
      </c>
      <c r="BI926" s="58">
        <v>6</v>
      </c>
      <c r="BJ926" s="58">
        <v>6</v>
      </c>
      <c r="BK926" s="175"/>
      <c r="BL926" s="61">
        <v>1</v>
      </c>
      <c r="BM926" s="61">
        <v>341</v>
      </c>
      <c r="BN926" s="64">
        <v>0</v>
      </c>
      <c r="BO926" s="112"/>
      <c r="BP926" s="58">
        <v>1</v>
      </c>
      <c r="BQ926" s="175"/>
      <c r="BR926" s="61">
        <v>1</v>
      </c>
      <c r="BS926" s="61">
        <v>358</v>
      </c>
      <c r="BT926" s="64">
        <v>0</v>
      </c>
      <c r="BU926" s="112"/>
      <c r="BV926" s="64">
        <v>1</v>
      </c>
      <c r="BW926" s="63">
        <v>0.76172208009999998</v>
      </c>
      <c r="BX926" s="64">
        <v>0</v>
      </c>
      <c r="BY926" s="64">
        <v>4</v>
      </c>
      <c r="BZ926" s="64">
        <v>5</v>
      </c>
      <c r="CA926" s="64">
        <v>5</v>
      </c>
      <c r="CB926" s="65">
        <v>20</v>
      </c>
      <c r="CC926" s="61">
        <v>0</v>
      </c>
      <c r="CD926" s="61">
        <v>316</v>
      </c>
      <c r="CE926" s="64">
        <v>0</v>
      </c>
      <c r="CF926" s="63">
        <v>6.3289999999999999E-2</v>
      </c>
      <c r="CG926" s="58">
        <v>0</v>
      </c>
      <c r="CH926" s="58">
        <v>44</v>
      </c>
      <c r="CI926" s="58">
        <v>0</v>
      </c>
      <c r="CJ926" s="58">
        <v>357</v>
      </c>
      <c r="CK926" s="58">
        <v>0</v>
      </c>
      <c r="CL926" s="63">
        <v>0.12325</v>
      </c>
      <c r="CM926" s="58">
        <v>0</v>
      </c>
      <c r="CN926" s="112"/>
      <c r="CO926" s="171"/>
      <c r="CP926" s="58">
        <v>1</v>
      </c>
      <c r="CQ926" s="58">
        <v>0</v>
      </c>
      <c r="CR926" s="58">
        <v>1</v>
      </c>
      <c r="CS926" s="64">
        <v>12</v>
      </c>
      <c r="CT926" s="64">
        <v>17</v>
      </c>
      <c r="CU926" s="63">
        <v>0.70588235290000001</v>
      </c>
      <c r="CV926" s="62">
        <v>0.95912806539999995</v>
      </c>
      <c r="CW926" s="62">
        <v>0.70588235290000001</v>
      </c>
      <c r="CX926" s="46">
        <f t="shared" si="147"/>
        <v>2.625</v>
      </c>
      <c r="CY926" s="60">
        <v>0</v>
      </c>
      <c r="CZ926" s="60">
        <v>0</v>
      </c>
      <c r="DA926" s="46">
        <f t="shared" si="148"/>
        <v>14.117647057999999</v>
      </c>
      <c r="DB926" s="60">
        <v>0</v>
      </c>
      <c r="DC926" s="60">
        <v>0</v>
      </c>
      <c r="DD926" s="66">
        <v>0</v>
      </c>
      <c r="DE926" s="49">
        <f t="shared" si="149"/>
        <v>0.36200317963243239</v>
      </c>
    </row>
    <row r="927" spans="1:109" x14ac:dyDescent="0.45">
      <c r="A927" s="56" t="s">
        <v>4776</v>
      </c>
      <c r="B927" s="57" t="s">
        <v>4777</v>
      </c>
      <c r="C927" s="56" t="s">
        <v>4778</v>
      </c>
      <c r="D927" s="56" t="s">
        <v>4779</v>
      </c>
      <c r="E927" s="56" t="s">
        <v>4780</v>
      </c>
      <c r="F927" s="56" t="s">
        <v>3322</v>
      </c>
      <c r="G927" s="56" t="s">
        <v>3323</v>
      </c>
      <c r="H927" s="56" t="s">
        <v>142</v>
      </c>
      <c r="I927" s="58">
        <v>0</v>
      </c>
      <c r="J927" s="59">
        <v>198</v>
      </c>
      <c r="K927" s="60">
        <v>2.1019999999999999</v>
      </c>
      <c r="L927" s="47">
        <f>IF(K927&lt;Benchmarks!C$9,0,IF(K927&lt;Benchmarks!D$9,1,IF(K927&lt;Benchmarks!E$9,2,IF(K927&lt;Benchmarks!F$9,3,IF(K927&lt;Benchmarks!G$9,4,IF(K927&lt;Benchmarks!H$9,5,6))))))</f>
        <v>0</v>
      </c>
      <c r="M927" s="62">
        <v>0.68978102190000001</v>
      </c>
      <c r="N927" s="46">
        <f t="shared" si="140"/>
        <v>0</v>
      </c>
      <c r="O927" s="60">
        <v>1.141</v>
      </c>
      <c r="P927" s="47">
        <f>IF(O927&lt;Benchmarks!C$8,0,IF(O927&lt;Benchmarks!D$8,1,IF(O927&lt;Benchmarks!E$8,2,IF(O927&lt;Benchmarks!F$8,3,IF(O927&lt;Benchmarks!G$8,4,IF(O927&lt;Benchmarks!H$8,5,6))))))</f>
        <v>3</v>
      </c>
      <c r="Q927" s="62">
        <v>1</v>
      </c>
      <c r="R927" s="46">
        <f t="shared" si="141"/>
        <v>3</v>
      </c>
      <c r="S927" s="60">
        <v>0.34699999999999998</v>
      </c>
      <c r="T927" s="47">
        <f>IF(S927&lt;Benchmarks!C$7,0,IF(S927&lt;Benchmarks!D$7,1,IF(S927&lt;Benchmarks!E$7,2,IF(S927&lt;Benchmarks!F$7,3,IF(S927&lt;Benchmarks!G$7,4,IF(S927&lt;Benchmarks!H$7,5,6))))))</f>
        <v>1</v>
      </c>
      <c r="U927" s="62">
        <v>1</v>
      </c>
      <c r="V927" s="46">
        <f t="shared" si="142"/>
        <v>1</v>
      </c>
      <c r="W927" s="60">
        <v>3.589</v>
      </c>
      <c r="X927" s="44">
        <f>IF(W927&lt;Benchmarks!C$5,0,IF(W927&lt;Benchmarks!D$5,1,IF(W927&lt;Benchmarks!E$5,2,IF(W927&lt;Benchmarks!F$5,3,IF(W927&lt;Benchmarks!G$5,4,IF(W927&lt;Benchmarks!H$5,5,6))))))</f>
        <v>0</v>
      </c>
      <c r="Y927" s="62">
        <v>0.99635036499999996</v>
      </c>
      <c r="Z927" s="46">
        <f t="shared" si="143"/>
        <v>0</v>
      </c>
      <c r="AA927" s="60">
        <v>3.3809999999999998</v>
      </c>
      <c r="AB927" s="44">
        <f>IF(AA927&lt;Benchmarks!C$6,0,IF(AA927&lt;Benchmarks!D$6,1,IF(AA927&lt;Benchmarks!E$6,2,IF(AA927&lt;Benchmarks!F$6,3,IF(AA927&lt;Benchmarks!G$6,4,IF(AA927&lt;Benchmarks!H$6,5,6))))))</f>
        <v>1</v>
      </c>
      <c r="AC927" s="62">
        <v>0.98717948720000004</v>
      </c>
      <c r="AD927" s="46">
        <f t="shared" si="144"/>
        <v>0.98717948720000004</v>
      </c>
      <c r="AE927" s="46">
        <f t="shared" si="145"/>
        <v>4.9871794872000006</v>
      </c>
      <c r="AF927" s="58">
        <v>30</v>
      </c>
      <c r="AG927" s="48">
        <f t="shared" si="146"/>
        <v>0.16623931624000002</v>
      </c>
      <c r="AH927" s="58">
        <v>51</v>
      </c>
      <c r="AI927" s="58">
        <v>0</v>
      </c>
      <c r="AJ927" s="58">
        <v>656</v>
      </c>
      <c r="AK927" s="58">
        <v>0</v>
      </c>
      <c r="AL927" s="62">
        <v>7.7740000000000004E-2</v>
      </c>
      <c r="AM927" s="58">
        <v>0</v>
      </c>
      <c r="AN927" s="58">
        <v>56</v>
      </c>
      <c r="AO927" s="58">
        <v>0</v>
      </c>
      <c r="AP927" s="58">
        <v>676</v>
      </c>
      <c r="AQ927" s="58">
        <v>0</v>
      </c>
      <c r="AR927" s="62">
        <v>8.2839999999999997E-2</v>
      </c>
      <c r="AS927" s="58">
        <v>0</v>
      </c>
      <c r="AT927" s="111"/>
      <c r="AU927" s="171"/>
      <c r="AV927" s="58">
        <v>0</v>
      </c>
      <c r="AW927" s="58">
        <v>0</v>
      </c>
      <c r="AX927" s="58">
        <v>0</v>
      </c>
      <c r="AY927" s="58">
        <v>13</v>
      </c>
      <c r="AZ927" s="58">
        <v>0</v>
      </c>
      <c r="BA927" s="58">
        <v>174</v>
      </c>
      <c r="BB927" s="58">
        <v>0</v>
      </c>
      <c r="BC927" s="62">
        <v>7.4709999999999999E-2</v>
      </c>
      <c r="BD927" s="58">
        <v>0</v>
      </c>
      <c r="BE927" s="62">
        <v>4.5923007000000002E-2</v>
      </c>
      <c r="BF927" s="58">
        <v>0</v>
      </c>
      <c r="BG927" s="58">
        <v>0</v>
      </c>
      <c r="BH927" s="58">
        <v>0</v>
      </c>
      <c r="BI927" s="58">
        <v>0</v>
      </c>
      <c r="BJ927" s="58">
        <v>0</v>
      </c>
      <c r="BK927" s="175"/>
      <c r="BL927" s="61">
        <v>1</v>
      </c>
      <c r="BM927" s="61">
        <v>702</v>
      </c>
      <c r="BN927" s="64">
        <v>0</v>
      </c>
      <c r="BO927" s="112"/>
      <c r="BP927" s="58">
        <v>1</v>
      </c>
      <c r="BQ927" s="175"/>
      <c r="BR927" s="61">
        <v>1</v>
      </c>
      <c r="BS927" s="61">
        <v>718</v>
      </c>
      <c r="BT927" s="64">
        <v>0</v>
      </c>
      <c r="BU927" s="112"/>
      <c r="BV927" s="64">
        <v>1</v>
      </c>
      <c r="BW927" s="63">
        <v>0.67368421050000005</v>
      </c>
      <c r="BX927" s="64">
        <v>0</v>
      </c>
      <c r="BY927" s="64">
        <v>5</v>
      </c>
      <c r="BZ927" s="64">
        <v>6</v>
      </c>
      <c r="CA927" s="64">
        <v>6</v>
      </c>
      <c r="CB927" s="65">
        <v>14</v>
      </c>
      <c r="CC927" s="61">
        <v>0</v>
      </c>
      <c r="CD927" s="61">
        <v>403</v>
      </c>
      <c r="CE927" s="64">
        <v>0</v>
      </c>
      <c r="CF927" s="63">
        <v>3.474E-2</v>
      </c>
      <c r="CG927" s="58">
        <v>0</v>
      </c>
      <c r="CH927" s="58">
        <v>206</v>
      </c>
      <c r="CI927" s="58">
        <v>0</v>
      </c>
      <c r="CJ927" s="58">
        <v>691</v>
      </c>
      <c r="CK927" s="58">
        <v>0</v>
      </c>
      <c r="CL927" s="63">
        <v>0.29812</v>
      </c>
      <c r="CM927" s="58">
        <v>0</v>
      </c>
      <c r="CN927" s="112"/>
      <c r="CO927" s="171"/>
      <c r="CP927" s="58">
        <v>0</v>
      </c>
      <c r="CQ927" s="58">
        <v>0</v>
      </c>
      <c r="CR927" s="58">
        <v>0</v>
      </c>
      <c r="CS927" s="64">
        <v>6</v>
      </c>
      <c r="CT927" s="64">
        <v>17</v>
      </c>
      <c r="CU927" s="63">
        <v>0.35294117650000001</v>
      </c>
      <c r="CV927" s="62">
        <v>0.98622589530000004</v>
      </c>
      <c r="CW927" s="62">
        <v>0.35294117650000001</v>
      </c>
      <c r="CX927" s="46">
        <f t="shared" si="147"/>
        <v>4.3637820513000003</v>
      </c>
      <c r="CY927" s="60">
        <v>0</v>
      </c>
      <c r="CZ927" s="60">
        <v>0</v>
      </c>
      <c r="DA927" s="46">
        <f t="shared" si="148"/>
        <v>7.0588235299999997</v>
      </c>
      <c r="DB927" s="60">
        <v>0</v>
      </c>
      <c r="DC927" s="60">
        <v>0</v>
      </c>
      <c r="DD927" s="66">
        <v>0</v>
      </c>
      <c r="DE927" s="49">
        <f t="shared" si="149"/>
        <v>0.24697525581189192</v>
      </c>
    </row>
    <row r="928" spans="1:109" x14ac:dyDescent="0.45">
      <c r="A928" s="56" t="s">
        <v>4781</v>
      </c>
      <c r="B928" s="57" t="s">
        <v>4782</v>
      </c>
      <c r="C928" s="56" t="s">
        <v>4783</v>
      </c>
      <c r="D928" s="56" t="s">
        <v>4784</v>
      </c>
      <c r="E928" s="56" t="s">
        <v>4785</v>
      </c>
      <c r="F928" s="56" t="s">
        <v>3322</v>
      </c>
      <c r="G928" s="56" t="s">
        <v>3323</v>
      </c>
      <c r="H928" s="56" t="s">
        <v>142</v>
      </c>
      <c r="I928" s="58">
        <v>0</v>
      </c>
      <c r="J928" s="59">
        <v>49</v>
      </c>
      <c r="K928" s="110"/>
      <c r="L928" s="47">
        <f>IF(K928&lt;Benchmarks!C$9,0,IF(K928&lt;Benchmarks!D$9,1,IF(K928&lt;Benchmarks!E$9,2,IF(K928&lt;Benchmarks!F$9,3,IF(K928&lt;Benchmarks!G$9,4,IF(K928&lt;Benchmarks!H$9,5,6))))))</f>
        <v>0</v>
      </c>
      <c r="M928" s="111"/>
      <c r="N928" s="46">
        <f t="shared" si="140"/>
        <v>0</v>
      </c>
      <c r="O928" s="110"/>
      <c r="P928" s="47">
        <f>IF(O928&lt;Benchmarks!C$8,0,IF(O928&lt;Benchmarks!D$8,1,IF(O928&lt;Benchmarks!E$8,2,IF(O928&lt;Benchmarks!F$8,3,IF(O928&lt;Benchmarks!G$8,4,IF(O928&lt;Benchmarks!H$8,5,6))))))</f>
        <v>0</v>
      </c>
      <c r="Q928" s="111"/>
      <c r="R928" s="46">
        <f t="shared" si="141"/>
        <v>0</v>
      </c>
      <c r="S928" s="110"/>
      <c r="T928" s="47">
        <f>IF(S928&lt;Benchmarks!C$7,0,IF(S928&lt;Benchmarks!D$7,1,IF(S928&lt;Benchmarks!E$7,2,IF(S928&lt;Benchmarks!F$7,3,IF(S928&lt;Benchmarks!G$7,4,IF(S928&lt;Benchmarks!H$7,5,6))))))</f>
        <v>0</v>
      </c>
      <c r="U928" s="111"/>
      <c r="V928" s="46">
        <f t="shared" si="142"/>
        <v>0</v>
      </c>
      <c r="W928" s="110"/>
      <c r="X928" s="44">
        <f>IF(W928&lt;Benchmarks!C$5,0,IF(W928&lt;Benchmarks!D$5,1,IF(W928&lt;Benchmarks!E$5,2,IF(W928&lt;Benchmarks!F$5,3,IF(W928&lt;Benchmarks!G$5,4,IF(W928&lt;Benchmarks!H$5,5,6))))))</f>
        <v>0</v>
      </c>
      <c r="Y928" s="111"/>
      <c r="Z928" s="46">
        <f t="shared" si="143"/>
        <v>0</v>
      </c>
      <c r="AA928" s="110"/>
      <c r="AB928" s="44">
        <f>IF(AA928&lt;Benchmarks!C$6,0,IF(AA928&lt;Benchmarks!D$6,1,IF(AA928&lt;Benchmarks!E$6,2,IF(AA928&lt;Benchmarks!F$6,3,IF(AA928&lt;Benchmarks!G$6,4,IF(AA928&lt;Benchmarks!H$6,5,6))))))</f>
        <v>0</v>
      </c>
      <c r="AC928" s="111"/>
      <c r="AD928" s="46">
        <f t="shared" si="144"/>
        <v>0</v>
      </c>
      <c r="AE928" s="46">
        <f t="shared" si="145"/>
        <v>0</v>
      </c>
      <c r="AF928" s="58">
        <v>30</v>
      </c>
      <c r="AG928" s="48">
        <f t="shared" si="146"/>
        <v>0</v>
      </c>
      <c r="AH928" s="171"/>
      <c r="AI928" s="58">
        <v>1</v>
      </c>
      <c r="AJ928" s="58">
        <v>130</v>
      </c>
      <c r="AK928" s="58">
        <v>0</v>
      </c>
      <c r="AL928" s="111"/>
      <c r="AM928" s="58">
        <v>1</v>
      </c>
      <c r="AN928" s="171"/>
      <c r="AO928" s="58">
        <v>1</v>
      </c>
      <c r="AP928" s="58">
        <v>149</v>
      </c>
      <c r="AQ928" s="58">
        <v>0</v>
      </c>
      <c r="AR928" s="111"/>
      <c r="AS928" s="58">
        <v>1</v>
      </c>
      <c r="AT928" s="111"/>
      <c r="AU928" s="171"/>
      <c r="AV928" s="58">
        <v>5</v>
      </c>
      <c r="AW928" s="58">
        <v>0</v>
      </c>
      <c r="AX928" s="58">
        <v>5</v>
      </c>
      <c r="AY928" s="58">
        <v>0</v>
      </c>
      <c r="AZ928" s="58">
        <v>0</v>
      </c>
      <c r="BA928" s="58">
        <v>33</v>
      </c>
      <c r="BB928" s="58">
        <v>0</v>
      </c>
      <c r="BC928" s="62">
        <v>0</v>
      </c>
      <c r="BD928" s="58">
        <v>0</v>
      </c>
      <c r="BE928" s="111"/>
      <c r="BF928" s="171"/>
      <c r="BG928" s="58">
        <v>6</v>
      </c>
      <c r="BH928" s="58">
        <v>0</v>
      </c>
      <c r="BI928" s="58">
        <v>6</v>
      </c>
      <c r="BJ928" s="58">
        <v>6</v>
      </c>
      <c r="BK928" s="175"/>
      <c r="BL928" s="61">
        <v>1</v>
      </c>
      <c r="BM928" s="61">
        <v>149</v>
      </c>
      <c r="BN928" s="64">
        <v>0</v>
      </c>
      <c r="BO928" s="112"/>
      <c r="BP928" s="58">
        <v>1</v>
      </c>
      <c r="BQ928" s="61">
        <v>0</v>
      </c>
      <c r="BR928" s="61">
        <v>0</v>
      </c>
      <c r="BS928" s="61">
        <v>170</v>
      </c>
      <c r="BT928" s="64">
        <v>0</v>
      </c>
      <c r="BU928" s="63">
        <v>0</v>
      </c>
      <c r="BV928" s="64">
        <v>0</v>
      </c>
      <c r="BW928" s="112"/>
      <c r="BX928" s="64">
        <v>2</v>
      </c>
      <c r="BY928" s="64">
        <v>6</v>
      </c>
      <c r="BZ928" s="64">
        <v>6</v>
      </c>
      <c r="CA928" s="64">
        <v>6</v>
      </c>
      <c r="CB928" s="177"/>
      <c r="CC928" s="61">
        <v>1</v>
      </c>
      <c r="CD928" s="61">
        <v>78</v>
      </c>
      <c r="CE928" s="64">
        <v>0</v>
      </c>
      <c r="CF928" s="112"/>
      <c r="CG928" s="58">
        <v>1</v>
      </c>
      <c r="CH928" s="171"/>
      <c r="CI928" s="58">
        <v>1</v>
      </c>
      <c r="CJ928" s="58">
        <v>91</v>
      </c>
      <c r="CK928" s="58">
        <v>0</v>
      </c>
      <c r="CL928" s="112"/>
      <c r="CM928" s="58">
        <v>1</v>
      </c>
      <c r="CN928" s="112"/>
      <c r="CO928" s="171"/>
      <c r="CP928" s="58">
        <v>5</v>
      </c>
      <c r="CQ928" s="58">
        <v>0</v>
      </c>
      <c r="CR928" s="58">
        <v>5</v>
      </c>
      <c r="CS928" s="64">
        <v>17</v>
      </c>
      <c r="CT928" s="64">
        <v>17</v>
      </c>
      <c r="CU928" s="63">
        <v>1</v>
      </c>
      <c r="CV928" s="62">
        <v>0.94350282490000004</v>
      </c>
      <c r="CW928" s="62">
        <v>0.5</v>
      </c>
      <c r="CX928" s="46">
        <f t="shared" si="147"/>
        <v>0</v>
      </c>
      <c r="CY928" s="60">
        <v>0</v>
      </c>
      <c r="CZ928" s="60">
        <v>0</v>
      </c>
      <c r="DA928" s="46">
        <f t="shared" si="148"/>
        <v>10</v>
      </c>
      <c r="DB928" s="60">
        <v>0</v>
      </c>
      <c r="DC928" s="60">
        <v>0</v>
      </c>
      <c r="DD928" s="66">
        <v>0</v>
      </c>
      <c r="DE928" s="49">
        <f t="shared" si="149"/>
        <v>0.21621621621621623</v>
      </c>
    </row>
    <row r="929" spans="1:109" x14ac:dyDescent="0.45">
      <c r="A929" s="56" t="s">
        <v>4786</v>
      </c>
      <c r="B929" s="57" t="s">
        <v>4787</v>
      </c>
      <c r="C929" s="56" t="s">
        <v>4788</v>
      </c>
      <c r="D929" s="56" t="s">
        <v>4789</v>
      </c>
      <c r="E929" s="56" t="s">
        <v>4790</v>
      </c>
      <c r="F929" s="56" t="s">
        <v>3322</v>
      </c>
      <c r="G929" s="56" t="s">
        <v>3334</v>
      </c>
      <c r="H929" s="56" t="s">
        <v>142</v>
      </c>
      <c r="I929" s="58">
        <v>0</v>
      </c>
      <c r="J929" s="59">
        <v>59</v>
      </c>
      <c r="K929" s="60">
        <v>3.3279999999999998</v>
      </c>
      <c r="L929" s="47">
        <f>IF(K929&lt;Benchmarks!C$9,0,IF(K929&lt;Benchmarks!D$9,1,IF(K929&lt;Benchmarks!E$9,2,IF(K929&lt;Benchmarks!F$9,3,IF(K929&lt;Benchmarks!G$9,4,IF(K929&lt;Benchmarks!H$9,5,6))))))</f>
        <v>6</v>
      </c>
      <c r="M929" s="62">
        <v>0.92700729930000003</v>
      </c>
      <c r="N929" s="46">
        <f t="shared" si="140"/>
        <v>5.5620437958000002</v>
      </c>
      <c r="O929" s="60">
        <v>1.214</v>
      </c>
      <c r="P929" s="47">
        <f>IF(O929&lt;Benchmarks!C$8,0,IF(O929&lt;Benchmarks!D$8,1,IF(O929&lt;Benchmarks!E$8,2,IF(O929&lt;Benchmarks!F$8,3,IF(O929&lt;Benchmarks!G$8,4,IF(O929&lt;Benchmarks!H$8,5,6))))))</f>
        <v>4</v>
      </c>
      <c r="Q929" s="62">
        <v>1</v>
      </c>
      <c r="R929" s="46">
        <f t="shared" si="141"/>
        <v>4</v>
      </c>
      <c r="S929" s="60">
        <v>0.215</v>
      </c>
      <c r="T929" s="47">
        <f>IF(S929&lt;Benchmarks!C$7,0,IF(S929&lt;Benchmarks!D$7,1,IF(S929&lt;Benchmarks!E$7,2,IF(S929&lt;Benchmarks!F$7,3,IF(S929&lt;Benchmarks!G$7,4,IF(S929&lt;Benchmarks!H$7,5,6))))))</f>
        <v>0</v>
      </c>
      <c r="U929" s="62">
        <v>1</v>
      </c>
      <c r="V929" s="46">
        <f t="shared" si="142"/>
        <v>0</v>
      </c>
      <c r="W929" s="60">
        <v>4.7569999999999997</v>
      </c>
      <c r="X929" s="44">
        <f>IF(W929&lt;Benchmarks!C$5,0,IF(W929&lt;Benchmarks!D$5,1,IF(W929&lt;Benchmarks!E$5,2,IF(W929&lt;Benchmarks!F$5,3,IF(W929&lt;Benchmarks!G$5,4,IF(W929&lt;Benchmarks!H$5,5,6))))))</f>
        <v>5</v>
      </c>
      <c r="Y929" s="62">
        <v>0.90145985399999995</v>
      </c>
      <c r="Z929" s="46">
        <f t="shared" si="143"/>
        <v>4.5072992699999999</v>
      </c>
      <c r="AA929" s="60">
        <v>4.4249999999999998</v>
      </c>
      <c r="AB929" s="44">
        <f>IF(AA929&lt;Benchmarks!C$6,0,IF(AA929&lt;Benchmarks!D$6,1,IF(AA929&lt;Benchmarks!E$6,2,IF(AA929&lt;Benchmarks!F$6,3,IF(AA929&lt;Benchmarks!G$6,4,IF(AA929&lt;Benchmarks!H$6,5,6))))))</f>
        <v>6</v>
      </c>
      <c r="AC929" s="62">
        <v>0.8461538462</v>
      </c>
      <c r="AD929" s="46">
        <f t="shared" si="144"/>
        <v>5.0769230772</v>
      </c>
      <c r="AE929" s="46">
        <f t="shared" si="145"/>
        <v>19.146266143000002</v>
      </c>
      <c r="AF929" s="58">
        <v>30</v>
      </c>
      <c r="AG929" s="48">
        <f t="shared" si="146"/>
        <v>0.63820887143333338</v>
      </c>
      <c r="AH929" s="171"/>
      <c r="AI929" s="58">
        <v>1</v>
      </c>
      <c r="AJ929" s="58">
        <v>182</v>
      </c>
      <c r="AK929" s="58">
        <v>0</v>
      </c>
      <c r="AL929" s="111"/>
      <c r="AM929" s="58">
        <v>1</v>
      </c>
      <c r="AN929" s="171"/>
      <c r="AO929" s="58">
        <v>1</v>
      </c>
      <c r="AP929" s="58">
        <v>137</v>
      </c>
      <c r="AQ929" s="58">
        <v>0</v>
      </c>
      <c r="AR929" s="111"/>
      <c r="AS929" s="58">
        <v>1</v>
      </c>
      <c r="AT929" s="111"/>
      <c r="AU929" s="171"/>
      <c r="AV929" s="58">
        <v>2</v>
      </c>
      <c r="AW929" s="58">
        <v>0</v>
      </c>
      <c r="AX929" s="58">
        <v>2</v>
      </c>
      <c r="AY929" s="171"/>
      <c r="AZ929" s="58">
        <v>1</v>
      </c>
      <c r="BA929" s="58">
        <v>39</v>
      </c>
      <c r="BB929" s="58">
        <v>0</v>
      </c>
      <c r="BC929" s="111"/>
      <c r="BD929" s="58">
        <v>1</v>
      </c>
      <c r="BE929" s="111"/>
      <c r="BF929" s="171"/>
      <c r="BG929" s="58">
        <v>0</v>
      </c>
      <c r="BH929" s="58">
        <v>0</v>
      </c>
      <c r="BI929" s="58">
        <v>0</v>
      </c>
      <c r="BJ929" s="58">
        <v>2</v>
      </c>
      <c r="BK929" s="61">
        <v>0</v>
      </c>
      <c r="BL929" s="61">
        <v>0</v>
      </c>
      <c r="BM929" s="61">
        <v>195</v>
      </c>
      <c r="BN929" s="64">
        <v>0</v>
      </c>
      <c r="BO929" s="63">
        <v>0</v>
      </c>
      <c r="BP929" s="58">
        <v>0</v>
      </c>
      <c r="BQ929" s="61">
        <v>0</v>
      </c>
      <c r="BR929" s="61">
        <v>0</v>
      </c>
      <c r="BS929" s="61">
        <v>182</v>
      </c>
      <c r="BT929" s="64">
        <v>0</v>
      </c>
      <c r="BU929" s="63">
        <v>0</v>
      </c>
      <c r="BV929" s="64">
        <v>0</v>
      </c>
      <c r="BW929" s="112"/>
      <c r="BX929" s="172"/>
      <c r="BY929" s="64">
        <v>6</v>
      </c>
      <c r="BZ929" s="64">
        <v>0</v>
      </c>
      <c r="CA929" s="64">
        <v>6</v>
      </c>
      <c r="CB929" s="65">
        <v>28</v>
      </c>
      <c r="CC929" s="61">
        <v>0</v>
      </c>
      <c r="CD929" s="61">
        <v>119</v>
      </c>
      <c r="CE929" s="64">
        <v>0</v>
      </c>
      <c r="CF929" s="63">
        <v>0.23529</v>
      </c>
      <c r="CG929" s="58">
        <v>0</v>
      </c>
      <c r="CH929" s="58">
        <v>17</v>
      </c>
      <c r="CI929" s="58">
        <v>0</v>
      </c>
      <c r="CJ929" s="58">
        <v>59</v>
      </c>
      <c r="CK929" s="58">
        <v>0</v>
      </c>
      <c r="CL929" s="63">
        <v>0.28814000000000001</v>
      </c>
      <c r="CM929" s="58">
        <v>0</v>
      </c>
      <c r="CN929" s="112"/>
      <c r="CO929" s="171"/>
      <c r="CP929" s="58">
        <v>0</v>
      </c>
      <c r="CQ929" s="58">
        <v>0</v>
      </c>
      <c r="CR929" s="58">
        <v>0</v>
      </c>
      <c r="CS929" s="64">
        <v>8</v>
      </c>
      <c r="CT929" s="64">
        <v>17</v>
      </c>
      <c r="CU929" s="63">
        <v>0.47058823529999999</v>
      </c>
      <c r="CV929" s="62">
        <v>0.93650793649999997</v>
      </c>
      <c r="CW929" s="62">
        <v>0.23529411759999999</v>
      </c>
      <c r="CX929" s="46">
        <f t="shared" si="147"/>
        <v>16.752982875125003</v>
      </c>
      <c r="CY929" s="60">
        <v>0</v>
      </c>
      <c r="CZ929" s="60">
        <v>0</v>
      </c>
      <c r="DA929" s="46">
        <f t="shared" si="148"/>
        <v>4.7058823519999997</v>
      </c>
      <c r="DB929" s="60">
        <v>0</v>
      </c>
      <c r="DC929" s="60">
        <v>0</v>
      </c>
      <c r="DD929" s="66">
        <v>0</v>
      </c>
      <c r="DE929" s="49">
        <f t="shared" si="149"/>
        <v>0.46397546437027032</v>
      </c>
    </row>
    <row r="930" spans="1:109" x14ac:dyDescent="0.45">
      <c r="A930" s="56" t="s">
        <v>4791</v>
      </c>
      <c r="B930" s="57" t="s">
        <v>4792</v>
      </c>
      <c r="C930" s="56" t="s">
        <v>4793</v>
      </c>
      <c r="D930" s="56" t="s">
        <v>4794</v>
      </c>
      <c r="E930" s="56" t="s">
        <v>4795</v>
      </c>
      <c r="F930" s="56" t="s">
        <v>3322</v>
      </c>
      <c r="G930" s="56" t="s">
        <v>3640</v>
      </c>
      <c r="H930" s="56" t="s">
        <v>142</v>
      </c>
      <c r="I930" s="58">
        <v>0</v>
      </c>
      <c r="J930" s="59">
        <v>130</v>
      </c>
      <c r="K930" s="60">
        <v>2.5950000000000002</v>
      </c>
      <c r="L930" s="47">
        <f>IF(K930&lt;Benchmarks!C$9,0,IF(K930&lt;Benchmarks!D$9,1,IF(K930&lt;Benchmarks!E$9,2,IF(K930&lt;Benchmarks!F$9,3,IF(K930&lt;Benchmarks!G$9,4,IF(K930&lt;Benchmarks!H$9,5,6))))))</f>
        <v>4</v>
      </c>
      <c r="M930" s="62">
        <v>0.66423357660000004</v>
      </c>
      <c r="N930" s="46">
        <f t="shared" si="140"/>
        <v>2.6569343064000002</v>
      </c>
      <c r="O930" s="60">
        <v>1.1839999999999999</v>
      </c>
      <c r="P930" s="47">
        <f>IF(O930&lt;Benchmarks!C$8,0,IF(O930&lt;Benchmarks!D$8,1,IF(O930&lt;Benchmarks!E$8,2,IF(O930&lt;Benchmarks!F$8,3,IF(O930&lt;Benchmarks!G$8,4,IF(O930&lt;Benchmarks!H$8,5,6))))))</f>
        <v>4</v>
      </c>
      <c r="Q930" s="62">
        <v>1</v>
      </c>
      <c r="R930" s="46">
        <f t="shared" si="141"/>
        <v>4</v>
      </c>
      <c r="S930" s="60">
        <v>0.48299999999999998</v>
      </c>
      <c r="T930" s="47">
        <f>IF(S930&lt;Benchmarks!C$7,0,IF(S930&lt;Benchmarks!D$7,1,IF(S930&lt;Benchmarks!E$7,2,IF(S930&lt;Benchmarks!F$7,3,IF(S930&lt;Benchmarks!G$7,4,IF(S930&lt;Benchmarks!H$7,5,6))))))</f>
        <v>4</v>
      </c>
      <c r="U930" s="62">
        <v>1</v>
      </c>
      <c r="V930" s="46">
        <f t="shared" si="142"/>
        <v>4</v>
      </c>
      <c r="W930" s="60">
        <v>4.2619999999999996</v>
      </c>
      <c r="X930" s="44">
        <f>IF(W930&lt;Benchmarks!C$5,0,IF(W930&lt;Benchmarks!D$5,1,IF(W930&lt;Benchmarks!E$5,2,IF(W930&lt;Benchmarks!F$5,3,IF(W930&lt;Benchmarks!G$5,4,IF(W930&lt;Benchmarks!H$5,5,6))))))</f>
        <v>4</v>
      </c>
      <c r="Y930" s="62">
        <v>0.91605839420000001</v>
      </c>
      <c r="Z930" s="46">
        <f t="shared" si="143"/>
        <v>3.6642335768000001</v>
      </c>
      <c r="AA930" s="60">
        <v>3.694</v>
      </c>
      <c r="AB930" s="44">
        <f>IF(AA930&lt;Benchmarks!C$6,0,IF(AA930&lt;Benchmarks!D$6,1,IF(AA930&lt;Benchmarks!E$6,2,IF(AA930&lt;Benchmarks!F$6,3,IF(AA930&lt;Benchmarks!G$6,4,IF(AA930&lt;Benchmarks!H$6,5,6))))))</f>
        <v>3</v>
      </c>
      <c r="AC930" s="62">
        <v>0.70512820509999996</v>
      </c>
      <c r="AD930" s="46">
        <f t="shared" si="144"/>
        <v>2.1153846153</v>
      </c>
      <c r="AE930" s="46">
        <f t="shared" si="145"/>
        <v>16.436552498499999</v>
      </c>
      <c r="AF930" s="58">
        <v>30</v>
      </c>
      <c r="AG930" s="48">
        <f t="shared" si="146"/>
        <v>0.5478850832833333</v>
      </c>
      <c r="AH930" s="58">
        <v>14</v>
      </c>
      <c r="AI930" s="58">
        <v>0</v>
      </c>
      <c r="AJ930" s="58">
        <v>324</v>
      </c>
      <c r="AK930" s="58">
        <v>0</v>
      </c>
      <c r="AL930" s="62">
        <v>4.3209999999999998E-2</v>
      </c>
      <c r="AM930" s="58">
        <v>0</v>
      </c>
      <c r="AN930" s="171"/>
      <c r="AO930" s="58">
        <v>1</v>
      </c>
      <c r="AP930" s="58">
        <v>368</v>
      </c>
      <c r="AQ930" s="58">
        <v>0</v>
      </c>
      <c r="AR930" s="111"/>
      <c r="AS930" s="58">
        <v>1</v>
      </c>
      <c r="AT930" s="111"/>
      <c r="AU930" s="58">
        <v>2</v>
      </c>
      <c r="AV930" s="58">
        <v>5</v>
      </c>
      <c r="AW930" s="58">
        <v>6</v>
      </c>
      <c r="AX930" s="58">
        <v>6</v>
      </c>
      <c r="AY930" s="171"/>
      <c r="AZ930" s="58">
        <v>1</v>
      </c>
      <c r="BA930" s="58">
        <v>89</v>
      </c>
      <c r="BB930" s="58">
        <v>0</v>
      </c>
      <c r="BC930" s="111"/>
      <c r="BD930" s="58">
        <v>1</v>
      </c>
      <c r="BE930" s="111"/>
      <c r="BF930" s="58">
        <v>2</v>
      </c>
      <c r="BG930" s="58">
        <v>5</v>
      </c>
      <c r="BH930" s="58">
        <v>6</v>
      </c>
      <c r="BI930" s="58">
        <v>6</v>
      </c>
      <c r="BJ930" s="58">
        <v>6</v>
      </c>
      <c r="BK930" s="61">
        <v>14</v>
      </c>
      <c r="BL930" s="61">
        <v>0</v>
      </c>
      <c r="BM930" s="61">
        <v>385</v>
      </c>
      <c r="BN930" s="64">
        <v>0</v>
      </c>
      <c r="BO930" s="63">
        <v>3.6360000000000003E-2</v>
      </c>
      <c r="BP930" s="58">
        <v>0</v>
      </c>
      <c r="BQ930" s="175"/>
      <c r="BR930" s="61">
        <v>1</v>
      </c>
      <c r="BS930" s="61">
        <v>398</v>
      </c>
      <c r="BT930" s="64">
        <v>0</v>
      </c>
      <c r="BU930" s="112"/>
      <c r="BV930" s="64">
        <v>1</v>
      </c>
      <c r="BW930" s="112"/>
      <c r="BX930" s="64">
        <v>2</v>
      </c>
      <c r="BY930" s="64">
        <v>3</v>
      </c>
      <c r="BZ930" s="64">
        <v>5</v>
      </c>
      <c r="CA930" s="64">
        <v>5</v>
      </c>
      <c r="CB930" s="177"/>
      <c r="CC930" s="61">
        <v>1</v>
      </c>
      <c r="CD930" s="61">
        <v>258</v>
      </c>
      <c r="CE930" s="64">
        <v>0</v>
      </c>
      <c r="CF930" s="112"/>
      <c r="CG930" s="58">
        <v>1</v>
      </c>
      <c r="CH930" s="171"/>
      <c r="CI930" s="58">
        <v>1</v>
      </c>
      <c r="CJ930" s="58">
        <v>297</v>
      </c>
      <c r="CK930" s="58">
        <v>0</v>
      </c>
      <c r="CL930" s="112"/>
      <c r="CM930" s="58">
        <v>1</v>
      </c>
      <c r="CN930" s="112"/>
      <c r="CO930" s="171"/>
      <c r="CP930" s="58">
        <v>5</v>
      </c>
      <c r="CQ930" s="58">
        <v>0</v>
      </c>
      <c r="CR930" s="58">
        <v>5</v>
      </c>
      <c r="CS930" s="64">
        <v>16</v>
      </c>
      <c r="CT930" s="64">
        <v>17</v>
      </c>
      <c r="CU930" s="63">
        <v>0.94117647059999998</v>
      </c>
      <c r="CV930" s="62">
        <v>0.96543209880000003</v>
      </c>
      <c r="CW930" s="62">
        <v>0.94117647059999998</v>
      </c>
      <c r="CX930" s="46">
        <f t="shared" si="147"/>
        <v>14.381983436187499</v>
      </c>
      <c r="CY930" s="60">
        <v>0</v>
      </c>
      <c r="CZ930" s="60">
        <v>0</v>
      </c>
      <c r="DA930" s="46">
        <f t="shared" si="148"/>
        <v>18.823529411999999</v>
      </c>
      <c r="DB930" s="60">
        <v>0</v>
      </c>
      <c r="DC930" s="60">
        <v>0</v>
      </c>
      <c r="DD930" s="66">
        <v>0</v>
      </c>
      <c r="DE930" s="49">
        <f t="shared" si="149"/>
        <v>0.71795703455540527</v>
      </c>
    </row>
    <row r="931" spans="1:109" x14ac:dyDescent="0.45">
      <c r="A931" s="56" t="s">
        <v>4796</v>
      </c>
      <c r="B931" s="57" t="s">
        <v>4797</v>
      </c>
      <c r="C931" s="56" t="s">
        <v>4798</v>
      </c>
      <c r="D931" s="56" t="s">
        <v>4799</v>
      </c>
      <c r="E931" s="56" t="s">
        <v>4800</v>
      </c>
      <c r="F931" s="56" t="s">
        <v>3322</v>
      </c>
      <c r="G931" s="56" t="s">
        <v>3334</v>
      </c>
      <c r="H931" s="56" t="s">
        <v>142</v>
      </c>
      <c r="I931" s="58">
        <v>0</v>
      </c>
      <c r="J931" s="59">
        <v>80</v>
      </c>
      <c r="K931" s="60">
        <v>2.4729999999999999</v>
      </c>
      <c r="L931" s="47">
        <f>IF(K931&lt;Benchmarks!C$9,0,IF(K931&lt;Benchmarks!D$9,1,IF(K931&lt;Benchmarks!E$9,2,IF(K931&lt;Benchmarks!F$9,3,IF(K931&lt;Benchmarks!G$9,4,IF(K931&lt;Benchmarks!H$9,5,6))))))</f>
        <v>3</v>
      </c>
      <c r="M931" s="62">
        <v>0.93065693429999996</v>
      </c>
      <c r="N931" s="46">
        <f t="shared" si="140"/>
        <v>2.7919708028999999</v>
      </c>
      <c r="O931" s="60">
        <v>0.59599999999999997</v>
      </c>
      <c r="P931" s="47">
        <f>IF(O931&lt;Benchmarks!C$8,0,IF(O931&lt;Benchmarks!D$8,1,IF(O931&lt;Benchmarks!E$8,2,IF(O931&lt;Benchmarks!F$8,3,IF(O931&lt;Benchmarks!G$8,4,IF(O931&lt;Benchmarks!H$8,5,6))))))</f>
        <v>0</v>
      </c>
      <c r="Q931" s="62">
        <v>1</v>
      </c>
      <c r="R931" s="46">
        <f t="shared" si="141"/>
        <v>0</v>
      </c>
      <c r="S931" s="60">
        <v>0.57299999999999995</v>
      </c>
      <c r="T931" s="47">
        <f>IF(S931&lt;Benchmarks!C$7,0,IF(S931&lt;Benchmarks!D$7,1,IF(S931&lt;Benchmarks!E$7,2,IF(S931&lt;Benchmarks!F$7,3,IF(S931&lt;Benchmarks!G$7,4,IF(S931&lt;Benchmarks!H$7,5,6))))))</f>
        <v>5</v>
      </c>
      <c r="U931" s="62">
        <v>1</v>
      </c>
      <c r="V931" s="46">
        <f t="shared" si="142"/>
        <v>5</v>
      </c>
      <c r="W931" s="60">
        <v>3.6419999999999999</v>
      </c>
      <c r="X931" s="44">
        <f>IF(W931&lt;Benchmarks!C$5,0,IF(W931&lt;Benchmarks!D$5,1,IF(W931&lt;Benchmarks!E$5,2,IF(W931&lt;Benchmarks!F$5,3,IF(W931&lt;Benchmarks!G$5,4,IF(W931&lt;Benchmarks!H$5,5,6))))))</f>
        <v>1</v>
      </c>
      <c r="Y931" s="62">
        <v>0.93065693429999996</v>
      </c>
      <c r="Z931" s="46">
        <f t="shared" si="143"/>
        <v>0.93065693429999996</v>
      </c>
      <c r="AA931" s="60">
        <v>3.4249999999999998</v>
      </c>
      <c r="AB931" s="44">
        <f>IF(AA931&lt;Benchmarks!C$6,0,IF(AA931&lt;Benchmarks!D$6,1,IF(AA931&lt;Benchmarks!E$6,2,IF(AA931&lt;Benchmarks!F$6,3,IF(AA931&lt;Benchmarks!G$6,4,IF(AA931&lt;Benchmarks!H$6,5,6))))))</f>
        <v>1</v>
      </c>
      <c r="AC931" s="62">
        <v>0.79487179490000004</v>
      </c>
      <c r="AD931" s="46">
        <f t="shared" si="144"/>
        <v>0.79487179490000004</v>
      </c>
      <c r="AE931" s="46">
        <f t="shared" si="145"/>
        <v>9.5174995321000004</v>
      </c>
      <c r="AF931" s="58">
        <v>30</v>
      </c>
      <c r="AG931" s="48">
        <f t="shared" si="146"/>
        <v>0.31724998440333335</v>
      </c>
      <c r="AH931" s="171"/>
      <c r="AI931" s="58">
        <v>1</v>
      </c>
      <c r="AJ931" s="58">
        <v>169</v>
      </c>
      <c r="AK931" s="58">
        <v>0</v>
      </c>
      <c r="AL931" s="111"/>
      <c r="AM931" s="58">
        <v>1</v>
      </c>
      <c r="AN931" s="58">
        <v>16</v>
      </c>
      <c r="AO931" s="58">
        <v>0</v>
      </c>
      <c r="AP931" s="58">
        <v>223</v>
      </c>
      <c r="AQ931" s="58">
        <v>0</v>
      </c>
      <c r="AR931" s="62">
        <v>7.1749999999999994E-2</v>
      </c>
      <c r="AS931" s="58">
        <v>0</v>
      </c>
      <c r="AT931" s="111"/>
      <c r="AU931" s="171"/>
      <c r="AV931" s="58">
        <v>1</v>
      </c>
      <c r="AW931" s="58">
        <v>0</v>
      </c>
      <c r="AX931" s="58">
        <v>1</v>
      </c>
      <c r="AY931" s="171"/>
      <c r="AZ931" s="58">
        <v>1</v>
      </c>
      <c r="BA931" s="58">
        <v>59</v>
      </c>
      <c r="BB931" s="58">
        <v>0</v>
      </c>
      <c r="BC931" s="111"/>
      <c r="BD931" s="58">
        <v>1</v>
      </c>
      <c r="BE931" s="62">
        <v>0.89052942420000003</v>
      </c>
      <c r="BF931" s="58">
        <v>0</v>
      </c>
      <c r="BG931" s="58">
        <v>5</v>
      </c>
      <c r="BH931" s="58">
        <v>6</v>
      </c>
      <c r="BI931" s="58">
        <v>6</v>
      </c>
      <c r="BJ931" s="58">
        <v>6</v>
      </c>
      <c r="BK931" s="175"/>
      <c r="BL931" s="61">
        <v>1</v>
      </c>
      <c r="BM931" s="61">
        <v>220</v>
      </c>
      <c r="BN931" s="64">
        <v>0</v>
      </c>
      <c r="BO931" s="112"/>
      <c r="BP931" s="58">
        <v>1</v>
      </c>
      <c r="BQ931" s="175"/>
      <c r="BR931" s="61">
        <v>1</v>
      </c>
      <c r="BS931" s="61">
        <v>250</v>
      </c>
      <c r="BT931" s="64">
        <v>0</v>
      </c>
      <c r="BU931" s="112"/>
      <c r="BV931" s="64">
        <v>1</v>
      </c>
      <c r="BW931" s="63">
        <v>0.1202346041</v>
      </c>
      <c r="BX931" s="64">
        <v>0</v>
      </c>
      <c r="BY931" s="64">
        <v>3</v>
      </c>
      <c r="BZ931" s="64">
        <v>1</v>
      </c>
      <c r="CA931" s="64">
        <v>3</v>
      </c>
      <c r="CB931" s="65">
        <v>0</v>
      </c>
      <c r="CC931" s="61">
        <v>0</v>
      </c>
      <c r="CD931" s="61">
        <v>220</v>
      </c>
      <c r="CE931" s="64">
        <v>0</v>
      </c>
      <c r="CF931" s="63">
        <v>0</v>
      </c>
      <c r="CG931" s="58">
        <v>0</v>
      </c>
      <c r="CH931" s="58">
        <v>0</v>
      </c>
      <c r="CI931" s="58">
        <v>0</v>
      </c>
      <c r="CJ931" s="58">
        <v>250</v>
      </c>
      <c r="CK931" s="58">
        <v>0</v>
      </c>
      <c r="CL931" s="63">
        <v>0</v>
      </c>
      <c r="CM931" s="58">
        <v>0</v>
      </c>
      <c r="CN931" s="112"/>
      <c r="CO931" s="171"/>
      <c r="CP931" s="58">
        <v>5</v>
      </c>
      <c r="CQ931" s="58">
        <v>0</v>
      </c>
      <c r="CR931" s="58">
        <v>5</v>
      </c>
      <c r="CS931" s="64">
        <v>14</v>
      </c>
      <c r="CT931" s="64">
        <v>17</v>
      </c>
      <c r="CU931" s="63">
        <v>0.82352941180000006</v>
      </c>
      <c r="CV931" s="62">
        <v>1</v>
      </c>
      <c r="CW931" s="62">
        <v>0.82352941180000006</v>
      </c>
      <c r="CX931" s="46">
        <f t="shared" si="147"/>
        <v>8.3278120905874999</v>
      </c>
      <c r="CY931" s="60">
        <v>0</v>
      </c>
      <c r="CZ931" s="60">
        <v>0</v>
      </c>
      <c r="DA931" s="46">
        <f t="shared" si="148"/>
        <v>16.470588236000001</v>
      </c>
      <c r="DB931" s="60">
        <v>0</v>
      </c>
      <c r="DC931" s="60">
        <v>0</v>
      </c>
      <c r="DD931" s="66">
        <v>0</v>
      </c>
      <c r="DE931" s="49">
        <f t="shared" si="149"/>
        <v>0.53618162868297303</v>
      </c>
    </row>
    <row r="932" spans="1:109" x14ac:dyDescent="0.45">
      <c r="A932" s="56" t="s">
        <v>4801</v>
      </c>
      <c r="B932" s="57" t="s">
        <v>4802</v>
      </c>
      <c r="C932" s="56" t="s">
        <v>4803</v>
      </c>
      <c r="D932" s="56" t="s">
        <v>4804</v>
      </c>
      <c r="E932" s="56" t="s">
        <v>4805</v>
      </c>
      <c r="F932" s="56" t="s">
        <v>3322</v>
      </c>
      <c r="G932" s="56" t="s">
        <v>3334</v>
      </c>
      <c r="H932" s="56" t="s">
        <v>142</v>
      </c>
      <c r="I932" s="58">
        <v>0</v>
      </c>
      <c r="J932" s="59">
        <v>135</v>
      </c>
      <c r="K932" s="60">
        <v>2.3250000000000002</v>
      </c>
      <c r="L932" s="47">
        <f>IF(K932&lt;Benchmarks!C$9,0,IF(K932&lt;Benchmarks!D$9,1,IF(K932&lt;Benchmarks!E$9,2,IF(K932&lt;Benchmarks!F$9,3,IF(K932&lt;Benchmarks!G$9,4,IF(K932&lt;Benchmarks!H$9,5,6))))))</f>
        <v>1</v>
      </c>
      <c r="M932" s="62">
        <v>0.91240875909999997</v>
      </c>
      <c r="N932" s="46">
        <f t="shared" si="140"/>
        <v>0.91240875909999997</v>
      </c>
      <c r="O932" s="60">
        <v>1.0229999999999999</v>
      </c>
      <c r="P932" s="47">
        <f>IF(O932&lt;Benchmarks!C$8,0,IF(O932&lt;Benchmarks!D$8,1,IF(O932&lt;Benchmarks!E$8,2,IF(O932&lt;Benchmarks!F$8,3,IF(O932&lt;Benchmarks!G$8,4,IF(O932&lt;Benchmarks!H$8,5,6))))))</f>
        <v>1</v>
      </c>
      <c r="Q932" s="62">
        <v>1</v>
      </c>
      <c r="R932" s="46">
        <f t="shared" si="141"/>
        <v>1</v>
      </c>
      <c r="S932" s="60">
        <v>0.42299999999999999</v>
      </c>
      <c r="T932" s="47">
        <f>IF(S932&lt;Benchmarks!C$7,0,IF(S932&lt;Benchmarks!D$7,1,IF(S932&lt;Benchmarks!E$7,2,IF(S932&lt;Benchmarks!F$7,3,IF(S932&lt;Benchmarks!G$7,4,IF(S932&lt;Benchmarks!H$7,5,6))))))</f>
        <v>3</v>
      </c>
      <c r="U932" s="62">
        <v>1</v>
      </c>
      <c r="V932" s="46">
        <f t="shared" si="142"/>
        <v>3</v>
      </c>
      <c r="W932" s="60">
        <v>3.77</v>
      </c>
      <c r="X932" s="44">
        <f>IF(W932&lt;Benchmarks!C$5,0,IF(W932&lt;Benchmarks!D$5,1,IF(W932&lt;Benchmarks!E$5,2,IF(W932&lt;Benchmarks!F$5,3,IF(W932&lt;Benchmarks!G$5,4,IF(W932&lt;Benchmarks!H$5,5,6))))))</f>
        <v>1</v>
      </c>
      <c r="Y932" s="62">
        <v>0.97810218979999997</v>
      </c>
      <c r="Z932" s="46">
        <f t="shared" si="143"/>
        <v>0.97810218979999997</v>
      </c>
      <c r="AA932" s="60">
        <v>3.403</v>
      </c>
      <c r="AB932" s="44">
        <f>IF(AA932&lt;Benchmarks!C$6,0,IF(AA932&lt;Benchmarks!D$6,1,IF(AA932&lt;Benchmarks!E$6,2,IF(AA932&lt;Benchmarks!F$6,3,IF(AA932&lt;Benchmarks!G$6,4,IF(AA932&lt;Benchmarks!H$6,5,6))))))</f>
        <v>1</v>
      </c>
      <c r="AC932" s="62">
        <v>0.93589743589999996</v>
      </c>
      <c r="AD932" s="46">
        <f t="shared" si="144"/>
        <v>0.93589743589999996</v>
      </c>
      <c r="AE932" s="46">
        <f t="shared" si="145"/>
        <v>6.8264083847999997</v>
      </c>
      <c r="AF932" s="58">
        <v>30</v>
      </c>
      <c r="AG932" s="48">
        <f t="shared" si="146"/>
        <v>0.22754694615999999</v>
      </c>
      <c r="AH932" s="58">
        <v>23</v>
      </c>
      <c r="AI932" s="58">
        <v>0</v>
      </c>
      <c r="AJ932" s="58">
        <v>254</v>
      </c>
      <c r="AK932" s="58">
        <v>0</v>
      </c>
      <c r="AL932" s="62">
        <v>9.0550000000000005E-2</v>
      </c>
      <c r="AM932" s="58">
        <v>0</v>
      </c>
      <c r="AN932" s="58">
        <v>20</v>
      </c>
      <c r="AO932" s="58">
        <v>0</v>
      </c>
      <c r="AP932" s="58">
        <v>266</v>
      </c>
      <c r="AQ932" s="58">
        <v>0</v>
      </c>
      <c r="AR932" s="62">
        <v>7.5190000000000007E-2</v>
      </c>
      <c r="AS932" s="58">
        <v>0</v>
      </c>
      <c r="AT932" s="62">
        <v>0.19494859749999999</v>
      </c>
      <c r="AU932" s="58">
        <v>0</v>
      </c>
      <c r="AV932" s="58">
        <v>0</v>
      </c>
      <c r="AW932" s="58">
        <v>1</v>
      </c>
      <c r="AX932" s="58">
        <v>1</v>
      </c>
      <c r="AY932" s="171"/>
      <c r="AZ932" s="58">
        <v>1</v>
      </c>
      <c r="BA932" s="58">
        <v>69</v>
      </c>
      <c r="BB932" s="58">
        <v>0</v>
      </c>
      <c r="BC932" s="111"/>
      <c r="BD932" s="58">
        <v>1</v>
      </c>
      <c r="BE932" s="111"/>
      <c r="BF932" s="171"/>
      <c r="BG932" s="58">
        <v>0</v>
      </c>
      <c r="BH932" s="58">
        <v>0</v>
      </c>
      <c r="BI932" s="58">
        <v>0</v>
      </c>
      <c r="BJ932" s="58">
        <v>1</v>
      </c>
      <c r="BK932" s="175"/>
      <c r="BL932" s="61">
        <v>1</v>
      </c>
      <c r="BM932" s="61">
        <v>293</v>
      </c>
      <c r="BN932" s="64">
        <v>0</v>
      </c>
      <c r="BO932" s="112"/>
      <c r="BP932" s="58">
        <v>1</v>
      </c>
      <c r="BQ932" s="175"/>
      <c r="BR932" s="61">
        <v>1</v>
      </c>
      <c r="BS932" s="61">
        <v>296</v>
      </c>
      <c r="BT932" s="64">
        <v>0</v>
      </c>
      <c r="BU932" s="112"/>
      <c r="BV932" s="64">
        <v>1</v>
      </c>
      <c r="BW932" s="63">
        <v>0.50512745390000002</v>
      </c>
      <c r="BX932" s="64">
        <v>0</v>
      </c>
      <c r="BY932" s="64">
        <v>2</v>
      </c>
      <c r="BZ932" s="64">
        <v>5</v>
      </c>
      <c r="CA932" s="64">
        <v>5</v>
      </c>
      <c r="CB932" s="65">
        <v>23</v>
      </c>
      <c r="CC932" s="61">
        <v>0</v>
      </c>
      <c r="CD932" s="61">
        <v>286</v>
      </c>
      <c r="CE932" s="64">
        <v>0</v>
      </c>
      <c r="CF932" s="63">
        <v>8.0420000000000005E-2</v>
      </c>
      <c r="CG932" s="58">
        <v>0</v>
      </c>
      <c r="CH932" s="58">
        <v>19</v>
      </c>
      <c r="CI932" s="58">
        <v>0</v>
      </c>
      <c r="CJ932" s="58">
        <v>292</v>
      </c>
      <c r="CK932" s="58">
        <v>0</v>
      </c>
      <c r="CL932" s="63">
        <v>6.5070000000000003E-2</v>
      </c>
      <c r="CM932" s="58">
        <v>0</v>
      </c>
      <c r="CN932" s="63">
        <v>0.41553871139999998</v>
      </c>
      <c r="CO932" s="58">
        <v>0</v>
      </c>
      <c r="CP932" s="58">
        <v>3</v>
      </c>
      <c r="CQ932" s="58">
        <v>4</v>
      </c>
      <c r="CR932" s="58">
        <v>4</v>
      </c>
      <c r="CS932" s="64">
        <v>10</v>
      </c>
      <c r="CT932" s="64">
        <v>17</v>
      </c>
      <c r="CU932" s="63">
        <v>0.58823529409999997</v>
      </c>
      <c r="CV932" s="62">
        <v>0.99315068490000002</v>
      </c>
      <c r="CW932" s="62">
        <v>0.58823529409999997</v>
      </c>
      <c r="CX932" s="46">
        <f t="shared" si="147"/>
        <v>5.9731073367</v>
      </c>
      <c r="CY932" s="60">
        <v>0</v>
      </c>
      <c r="CZ932" s="60">
        <v>0</v>
      </c>
      <c r="DA932" s="46">
        <f t="shared" si="148"/>
        <v>11.764705881999999</v>
      </c>
      <c r="DB932" s="60">
        <v>0</v>
      </c>
      <c r="DC932" s="60">
        <v>0</v>
      </c>
      <c r="DD932" s="66">
        <v>0</v>
      </c>
      <c r="DE932" s="49">
        <f t="shared" si="149"/>
        <v>0.38352028580972969</v>
      </c>
    </row>
    <row r="933" spans="1:109" x14ac:dyDescent="0.45">
      <c r="A933" s="56" t="s">
        <v>4806</v>
      </c>
      <c r="B933" s="57" t="s">
        <v>4807</v>
      </c>
      <c r="C933" s="56" t="s">
        <v>4808</v>
      </c>
      <c r="D933" s="56" t="s">
        <v>4809</v>
      </c>
      <c r="E933" s="56" t="s">
        <v>4810</v>
      </c>
      <c r="F933" s="56" t="s">
        <v>3322</v>
      </c>
      <c r="G933" s="56" t="s">
        <v>3640</v>
      </c>
      <c r="H933" s="56" t="s">
        <v>142</v>
      </c>
      <c r="I933" s="58">
        <v>0</v>
      </c>
      <c r="J933" s="59">
        <v>59</v>
      </c>
      <c r="K933" s="60">
        <v>2.3069999999999999</v>
      </c>
      <c r="L933" s="47">
        <f>IF(K933&lt;Benchmarks!C$9,0,IF(K933&lt;Benchmarks!D$9,1,IF(K933&lt;Benchmarks!E$9,2,IF(K933&lt;Benchmarks!F$9,3,IF(K933&lt;Benchmarks!G$9,4,IF(K933&lt;Benchmarks!H$9,5,6))))))</f>
        <v>1</v>
      </c>
      <c r="M933" s="62">
        <v>0.64233576640000001</v>
      </c>
      <c r="N933" s="46">
        <f t="shared" si="140"/>
        <v>0.64233576640000001</v>
      </c>
      <c r="O933" s="60">
        <v>1.0980000000000001</v>
      </c>
      <c r="P933" s="47">
        <f>IF(O933&lt;Benchmarks!C$8,0,IF(O933&lt;Benchmarks!D$8,1,IF(O933&lt;Benchmarks!E$8,2,IF(O933&lt;Benchmarks!F$8,3,IF(O933&lt;Benchmarks!G$8,4,IF(O933&lt;Benchmarks!H$8,5,6))))))</f>
        <v>2</v>
      </c>
      <c r="Q933" s="62">
        <v>1</v>
      </c>
      <c r="R933" s="46">
        <f t="shared" si="141"/>
        <v>2</v>
      </c>
      <c r="S933" s="60">
        <v>0.38600000000000001</v>
      </c>
      <c r="T933" s="47">
        <f>IF(S933&lt;Benchmarks!C$7,0,IF(S933&lt;Benchmarks!D$7,1,IF(S933&lt;Benchmarks!E$7,2,IF(S933&lt;Benchmarks!F$7,3,IF(S933&lt;Benchmarks!G$7,4,IF(S933&lt;Benchmarks!H$7,5,6))))))</f>
        <v>2</v>
      </c>
      <c r="U933" s="62">
        <v>1</v>
      </c>
      <c r="V933" s="46">
        <f t="shared" si="142"/>
        <v>2</v>
      </c>
      <c r="W933" s="60">
        <v>3.7909999999999999</v>
      </c>
      <c r="X933" s="44">
        <f>IF(W933&lt;Benchmarks!C$5,0,IF(W933&lt;Benchmarks!D$5,1,IF(W933&lt;Benchmarks!E$5,2,IF(W933&lt;Benchmarks!F$5,3,IF(W933&lt;Benchmarks!G$5,4,IF(W933&lt;Benchmarks!H$5,5,6))))))</f>
        <v>1</v>
      </c>
      <c r="Y933" s="62">
        <v>0.79927007299999997</v>
      </c>
      <c r="Z933" s="46">
        <f t="shared" si="143"/>
        <v>0.79927007299999997</v>
      </c>
      <c r="AA933" s="60">
        <v>3.3969999999999998</v>
      </c>
      <c r="AB933" s="44">
        <f>IF(AA933&lt;Benchmarks!C$6,0,IF(AA933&lt;Benchmarks!D$6,1,IF(AA933&lt;Benchmarks!E$6,2,IF(AA933&lt;Benchmarks!F$6,3,IF(AA933&lt;Benchmarks!G$6,4,IF(AA933&lt;Benchmarks!H$6,5,6))))))</f>
        <v>1</v>
      </c>
      <c r="AC933" s="62">
        <v>0.48717948719999998</v>
      </c>
      <c r="AD933" s="46">
        <f t="shared" si="144"/>
        <v>0.48717948719999998</v>
      </c>
      <c r="AE933" s="46">
        <f t="shared" si="145"/>
        <v>5.9287853265999999</v>
      </c>
      <c r="AF933" s="58">
        <v>30</v>
      </c>
      <c r="AG933" s="48">
        <f t="shared" si="146"/>
        <v>0.19762617755333334</v>
      </c>
      <c r="AH933" s="171"/>
      <c r="AI933" s="58">
        <v>1</v>
      </c>
      <c r="AJ933" s="58">
        <v>142</v>
      </c>
      <c r="AK933" s="58">
        <v>0</v>
      </c>
      <c r="AL933" s="111"/>
      <c r="AM933" s="58">
        <v>1</v>
      </c>
      <c r="AN933" s="171"/>
      <c r="AO933" s="58">
        <v>1</v>
      </c>
      <c r="AP933" s="58">
        <v>141</v>
      </c>
      <c r="AQ933" s="58">
        <v>0</v>
      </c>
      <c r="AR933" s="111"/>
      <c r="AS933" s="58">
        <v>1</v>
      </c>
      <c r="AT933" s="111"/>
      <c r="AU933" s="171"/>
      <c r="AV933" s="58">
        <v>1</v>
      </c>
      <c r="AW933" s="58">
        <v>0</v>
      </c>
      <c r="AX933" s="58">
        <v>1</v>
      </c>
      <c r="AY933" s="171"/>
      <c r="AZ933" s="58">
        <v>1</v>
      </c>
      <c r="BA933" s="58">
        <v>35</v>
      </c>
      <c r="BB933" s="58">
        <v>0</v>
      </c>
      <c r="BC933" s="111"/>
      <c r="BD933" s="58">
        <v>1</v>
      </c>
      <c r="BE933" s="111"/>
      <c r="BF933" s="171"/>
      <c r="BG933" s="58">
        <v>0</v>
      </c>
      <c r="BH933" s="58">
        <v>0</v>
      </c>
      <c r="BI933" s="58">
        <v>0</v>
      </c>
      <c r="BJ933" s="58">
        <v>1</v>
      </c>
      <c r="BK933" s="61">
        <v>0</v>
      </c>
      <c r="BL933" s="61">
        <v>0</v>
      </c>
      <c r="BM933" s="61">
        <v>179</v>
      </c>
      <c r="BN933" s="64">
        <v>0</v>
      </c>
      <c r="BO933" s="63">
        <v>0</v>
      </c>
      <c r="BP933" s="58">
        <v>0</v>
      </c>
      <c r="BQ933" s="61">
        <v>0</v>
      </c>
      <c r="BR933" s="61">
        <v>0</v>
      </c>
      <c r="BS933" s="61">
        <v>163</v>
      </c>
      <c r="BT933" s="64">
        <v>0</v>
      </c>
      <c r="BU933" s="63">
        <v>0</v>
      </c>
      <c r="BV933" s="64">
        <v>0</v>
      </c>
      <c r="BW933" s="112"/>
      <c r="BX933" s="172"/>
      <c r="BY933" s="64">
        <v>6</v>
      </c>
      <c r="BZ933" s="64">
        <v>0</v>
      </c>
      <c r="CA933" s="64">
        <v>6</v>
      </c>
      <c r="CB933" s="177"/>
      <c r="CC933" s="61">
        <v>1</v>
      </c>
      <c r="CD933" s="61">
        <v>139</v>
      </c>
      <c r="CE933" s="64">
        <v>0</v>
      </c>
      <c r="CF933" s="112"/>
      <c r="CG933" s="58">
        <v>1</v>
      </c>
      <c r="CH933" s="171"/>
      <c r="CI933" s="58">
        <v>1</v>
      </c>
      <c r="CJ933" s="58">
        <v>136</v>
      </c>
      <c r="CK933" s="58">
        <v>0</v>
      </c>
      <c r="CL933" s="112"/>
      <c r="CM933" s="58">
        <v>1</v>
      </c>
      <c r="CN933" s="112"/>
      <c r="CO933" s="171"/>
      <c r="CP933" s="58">
        <v>5</v>
      </c>
      <c r="CQ933" s="58">
        <v>0</v>
      </c>
      <c r="CR933" s="58">
        <v>5</v>
      </c>
      <c r="CS933" s="64">
        <v>12</v>
      </c>
      <c r="CT933" s="64">
        <v>17</v>
      </c>
      <c r="CU933" s="63">
        <v>0.70588235290000001</v>
      </c>
      <c r="CV933" s="62">
        <v>0.9</v>
      </c>
      <c r="CW933" s="62">
        <v>0.35294117650000001</v>
      </c>
      <c r="CX933" s="46">
        <f t="shared" si="147"/>
        <v>5.1876871607749999</v>
      </c>
      <c r="CY933" s="60">
        <v>0</v>
      </c>
      <c r="CZ933" s="60">
        <v>0</v>
      </c>
      <c r="DA933" s="46">
        <f t="shared" si="148"/>
        <v>7.0588235299999997</v>
      </c>
      <c r="DB933" s="60">
        <v>0</v>
      </c>
      <c r="DC933" s="60">
        <v>0</v>
      </c>
      <c r="DD933" s="66">
        <v>0</v>
      </c>
      <c r="DE933" s="49">
        <f t="shared" si="149"/>
        <v>0.26478942034108111</v>
      </c>
    </row>
    <row r="934" spans="1:109" x14ac:dyDescent="0.45">
      <c r="A934" s="56" t="s">
        <v>4811</v>
      </c>
      <c r="B934" s="57" t="s">
        <v>4812</v>
      </c>
      <c r="C934" s="56" t="s">
        <v>4813</v>
      </c>
      <c r="D934" s="56" t="s">
        <v>4814</v>
      </c>
      <c r="E934" s="56" t="s">
        <v>4815</v>
      </c>
      <c r="F934" s="56" t="s">
        <v>3322</v>
      </c>
      <c r="G934" s="56" t="s">
        <v>3334</v>
      </c>
      <c r="H934" s="56" t="s">
        <v>142</v>
      </c>
      <c r="I934" s="58">
        <v>0</v>
      </c>
      <c r="J934" s="59">
        <v>99</v>
      </c>
      <c r="K934" s="60">
        <v>2.7090000000000001</v>
      </c>
      <c r="L934" s="47">
        <f>IF(K934&lt;Benchmarks!C$9,0,IF(K934&lt;Benchmarks!D$9,1,IF(K934&lt;Benchmarks!E$9,2,IF(K934&lt;Benchmarks!F$9,3,IF(K934&lt;Benchmarks!G$9,4,IF(K934&lt;Benchmarks!H$9,5,6))))))</f>
        <v>4</v>
      </c>
      <c r="M934" s="62">
        <v>0.90145985399999995</v>
      </c>
      <c r="N934" s="46">
        <f t="shared" si="140"/>
        <v>3.6058394159999998</v>
      </c>
      <c r="O934" s="60">
        <v>1.319</v>
      </c>
      <c r="P934" s="47">
        <f>IF(O934&lt;Benchmarks!C$8,0,IF(O934&lt;Benchmarks!D$8,1,IF(O934&lt;Benchmarks!E$8,2,IF(O934&lt;Benchmarks!F$8,3,IF(O934&lt;Benchmarks!G$8,4,IF(O934&lt;Benchmarks!H$8,5,6))))))</f>
        <v>5</v>
      </c>
      <c r="Q934" s="62">
        <v>1</v>
      </c>
      <c r="R934" s="46">
        <f t="shared" si="141"/>
        <v>5</v>
      </c>
      <c r="S934" s="60">
        <v>0.28299999999999997</v>
      </c>
      <c r="T934" s="47">
        <f>IF(S934&lt;Benchmarks!C$7,0,IF(S934&lt;Benchmarks!D$7,1,IF(S934&lt;Benchmarks!E$7,2,IF(S934&lt;Benchmarks!F$7,3,IF(S934&lt;Benchmarks!G$7,4,IF(S934&lt;Benchmarks!H$7,5,6))))))</f>
        <v>0</v>
      </c>
      <c r="U934" s="62">
        <v>1</v>
      </c>
      <c r="V934" s="46">
        <f t="shared" si="142"/>
        <v>0</v>
      </c>
      <c r="W934" s="60">
        <v>4.3109999999999999</v>
      </c>
      <c r="X934" s="44">
        <f>IF(W934&lt;Benchmarks!C$5,0,IF(W934&lt;Benchmarks!D$5,1,IF(W934&lt;Benchmarks!E$5,2,IF(W934&lt;Benchmarks!F$5,3,IF(W934&lt;Benchmarks!G$5,4,IF(W934&lt;Benchmarks!H$5,5,6))))))</f>
        <v>4</v>
      </c>
      <c r="Y934" s="62">
        <v>0.93795620440000005</v>
      </c>
      <c r="Z934" s="46">
        <f t="shared" si="143"/>
        <v>3.7518248176000002</v>
      </c>
      <c r="AA934" s="60">
        <v>3.7759999999999998</v>
      </c>
      <c r="AB934" s="44">
        <f>IF(AA934&lt;Benchmarks!C$6,0,IF(AA934&lt;Benchmarks!D$6,1,IF(AA934&lt;Benchmarks!E$6,2,IF(AA934&lt;Benchmarks!F$6,3,IF(AA934&lt;Benchmarks!G$6,4,IF(AA934&lt;Benchmarks!H$6,5,6))))))</f>
        <v>4</v>
      </c>
      <c r="AC934" s="62">
        <v>0.79487179490000004</v>
      </c>
      <c r="AD934" s="46">
        <f t="shared" si="144"/>
        <v>3.1794871796000002</v>
      </c>
      <c r="AE934" s="46">
        <f t="shared" si="145"/>
        <v>15.5371514132</v>
      </c>
      <c r="AF934" s="58">
        <v>30</v>
      </c>
      <c r="AG934" s="48">
        <f t="shared" si="146"/>
        <v>0.51790504710666663</v>
      </c>
      <c r="AH934" s="58">
        <v>24</v>
      </c>
      <c r="AI934" s="58">
        <v>0</v>
      </c>
      <c r="AJ934" s="58">
        <v>278</v>
      </c>
      <c r="AK934" s="58">
        <v>0</v>
      </c>
      <c r="AL934" s="62">
        <v>8.6330000000000004E-2</v>
      </c>
      <c r="AM934" s="58">
        <v>0</v>
      </c>
      <c r="AN934" s="58">
        <v>23</v>
      </c>
      <c r="AO934" s="58">
        <v>0</v>
      </c>
      <c r="AP934" s="58">
        <v>270</v>
      </c>
      <c r="AQ934" s="58">
        <v>0</v>
      </c>
      <c r="AR934" s="62">
        <v>8.5190000000000002E-2</v>
      </c>
      <c r="AS934" s="58">
        <v>0</v>
      </c>
      <c r="AT934" s="62">
        <v>1.52876492E-2</v>
      </c>
      <c r="AU934" s="58">
        <v>0</v>
      </c>
      <c r="AV934" s="58">
        <v>0</v>
      </c>
      <c r="AW934" s="58">
        <v>0</v>
      </c>
      <c r="AX934" s="58">
        <v>0</v>
      </c>
      <c r="AY934" s="171"/>
      <c r="AZ934" s="58">
        <v>1</v>
      </c>
      <c r="BA934" s="58">
        <v>72</v>
      </c>
      <c r="BB934" s="58">
        <v>0</v>
      </c>
      <c r="BC934" s="111"/>
      <c r="BD934" s="58">
        <v>1</v>
      </c>
      <c r="BE934" s="111"/>
      <c r="BF934" s="171"/>
      <c r="BG934" s="58">
        <v>0</v>
      </c>
      <c r="BH934" s="58">
        <v>0</v>
      </c>
      <c r="BI934" s="58">
        <v>0</v>
      </c>
      <c r="BJ934" s="58">
        <v>0</v>
      </c>
      <c r="BK934" s="61">
        <v>0</v>
      </c>
      <c r="BL934" s="61">
        <v>0</v>
      </c>
      <c r="BM934" s="61">
        <v>296</v>
      </c>
      <c r="BN934" s="64">
        <v>0</v>
      </c>
      <c r="BO934" s="63">
        <v>0</v>
      </c>
      <c r="BP934" s="58">
        <v>0</v>
      </c>
      <c r="BQ934" s="175"/>
      <c r="BR934" s="61">
        <v>1</v>
      </c>
      <c r="BS934" s="61">
        <v>294</v>
      </c>
      <c r="BT934" s="64">
        <v>0</v>
      </c>
      <c r="BU934" s="112"/>
      <c r="BV934" s="64">
        <v>1</v>
      </c>
      <c r="BW934" s="112"/>
      <c r="BX934" s="172"/>
      <c r="BY934" s="64">
        <v>3</v>
      </c>
      <c r="BZ934" s="64">
        <v>0</v>
      </c>
      <c r="CA934" s="64">
        <v>3</v>
      </c>
      <c r="CB934" s="177"/>
      <c r="CC934" s="61">
        <v>1</v>
      </c>
      <c r="CD934" s="61">
        <v>215</v>
      </c>
      <c r="CE934" s="64">
        <v>0</v>
      </c>
      <c r="CF934" s="112"/>
      <c r="CG934" s="58">
        <v>1</v>
      </c>
      <c r="CH934" s="58">
        <v>20</v>
      </c>
      <c r="CI934" s="58">
        <v>0</v>
      </c>
      <c r="CJ934" s="58">
        <v>217</v>
      </c>
      <c r="CK934" s="58">
        <v>0</v>
      </c>
      <c r="CL934" s="63">
        <v>9.2170000000000002E-2</v>
      </c>
      <c r="CM934" s="58">
        <v>0</v>
      </c>
      <c r="CN934" s="112"/>
      <c r="CO934" s="171"/>
      <c r="CP934" s="58">
        <v>2</v>
      </c>
      <c r="CQ934" s="58">
        <v>0</v>
      </c>
      <c r="CR934" s="58">
        <v>2</v>
      </c>
      <c r="CS934" s="64">
        <v>5</v>
      </c>
      <c r="CT934" s="64">
        <v>17</v>
      </c>
      <c r="CU934" s="63">
        <v>0.29411764709999999</v>
      </c>
      <c r="CV934" s="62">
        <v>0.99319727889999998</v>
      </c>
      <c r="CW934" s="62">
        <v>0.29411764709999999</v>
      </c>
      <c r="CX934" s="46">
        <f t="shared" si="147"/>
        <v>13.595007486549999</v>
      </c>
      <c r="CY934" s="60">
        <v>0</v>
      </c>
      <c r="CZ934" s="60">
        <v>0</v>
      </c>
      <c r="DA934" s="46">
        <f t="shared" si="148"/>
        <v>5.8823529419999998</v>
      </c>
      <c r="DB934" s="60">
        <v>0</v>
      </c>
      <c r="DC934" s="60">
        <v>0</v>
      </c>
      <c r="DD934" s="66">
        <v>0</v>
      </c>
      <c r="DE934" s="49">
        <f t="shared" si="149"/>
        <v>0.42113211737405404</v>
      </c>
    </row>
    <row r="935" spans="1:109" x14ac:dyDescent="0.45">
      <c r="A935" s="56" t="s">
        <v>4816</v>
      </c>
      <c r="B935" s="57" t="s">
        <v>4817</v>
      </c>
      <c r="C935" s="56" t="s">
        <v>4818</v>
      </c>
      <c r="D935" s="56" t="s">
        <v>4819</v>
      </c>
      <c r="E935" s="56" t="s">
        <v>4820</v>
      </c>
      <c r="F935" s="56" t="s">
        <v>3322</v>
      </c>
      <c r="G935" s="56" t="s">
        <v>3334</v>
      </c>
      <c r="H935" s="56" t="s">
        <v>142</v>
      </c>
      <c r="I935" s="58">
        <v>0</v>
      </c>
      <c r="J935" s="59">
        <v>99</v>
      </c>
      <c r="K935" s="60">
        <v>2.5750000000000002</v>
      </c>
      <c r="L935" s="47">
        <f>IF(K935&lt;Benchmarks!C$9,0,IF(K935&lt;Benchmarks!D$9,1,IF(K935&lt;Benchmarks!E$9,2,IF(K935&lt;Benchmarks!F$9,3,IF(K935&lt;Benchmarks!G$9,4,IF(K935&lt;Benchmarks!H$9,5,6))))))</f>
        <v>4</v>
      </c>
      <c r="M935" s="62">
        <v>0.82846715329999998</v>
      </c>
      <c r="N935" s="46">
        <f t="shared" si="140"/>
        <v>3.3138686131999999</v>
      </c>
      <c r="O935" s="60">
        <v>1.3009999999999999</v>
      </c>
      <c r="P935" s="47">
        <f>IF(O935&lt;Benchmarks!C$8,0,IF(O935&lt;Benchmarks!D$8,1,IF(O935&lt;Benchmarks!E$8,2,IF(O935&lt;Benchmarks!F$8,3,IF(O935&lt;Benchmarks!G$8,4,IF(O935&lt;Benchmarks!H$8,5,6))))))</f>
        <v>5</v>
      </c>
      <c r="Q935" s="62">
        <v>1</v>
      </c>
      <c r="R935" s="46">
        <f t="shared" si="141"/>
        <v>5</v>
      </c>
      <c r="S935" s="60">
        <v>0.25900000000000001</v>
      </c>
      <c r="T935" s="47">
        <f>IF(S935&lt;Benchmarks!C$7,0,IF(S935&lt;Benchmarks!D$7,1,IF(S935&lt;Benchmarks!E$7,2,IF(S935&lt;Benchmarks!F$7,3,IF(S935&lt;Benchmarks!G$7,4,IF(S935&lt;Benchmarks!H$7,5,6))))))</f>
        <v>0</v>
      </c>
      <c r="U935" s="62">
        <v>1</v>
      </c>
      <c r="V935" s="46">
        <f t="shared" si="142"/>
        <v>0</v>
      </c>
      <c r="W935" s="60">
        <v>4.1349999999999998</v>
      </c>
      <c r="X935" s="44">
        <f>IF(W935&lt;Benchmarks!C$5,0,IF(W935&lt;Benchmarks!D$5,1,IF(W935&lt;Benchmarks!E$5,2,IF(W935&lt;Benchmarks!F$5,3,IF(W935&lt;Benchmarks!G$5,4,IF(W935&lt;Benchmarks!H$5,5,6))))))</f>
        <v>4</v>
      </c>
      <c r="Y935" s="62">
        <v>0.98905109489999998</v>
      </c>
      <c r="Z935" s="46">
        <f t="shared" si="143"/>
        <v>3.9562043795999999</v>
      </c>
      <c r="AA935" s="60">
        <v>3.802</v>
      </c>
      <c r="AB935" s="44">
        <f>IF(AA935&lt;Benchmarks!C$6,0,IF(AA935&lt;Benchmarks!D$6,1,IF(AA935&lt;Benchmarks!E$6,2,IF(AA935&lt;Benchmarks!F$6,3,IF(AA935&lt;Benchmarks!G$6,4,IF(AA935&lt;Benchmarks!H$6,5,6))))))</f>
        <v>4</v>
      </c>
      <c r="AC935" s="62">
        <v>0.98717948720000004</v>
      </c>
      <c r="AD935" s="46">
        <f t="shared" si="144"/>
        <v>3.9487179488000002</v>
      </c>
      <c r="AE935" s="46">
        <f t="shared" si="145"/>
        <v>16.218790941599998</v>
      </c>
      <c r="AF935" s="58">
        <v>30</v>
      </c>
      <c r="AG935" s="48">
        <f t="shared" si="146"/>
        <v>0.54062636471999992</v>
      </c>
      <c r="AH935" s="58">
        <v>17</v>
      </c>
      <c r="AI935" s="58">
        <v>0</v>
      </c>
      <c r="AJ935" s="58">
        <v>247</v>
      </c>
      <c r="AK935" s="58">
        <v>0</v>
      </c>
      <c r="AL935" s="62">
        <v>6.8830000000000002E-2</v>
      </c>
      <c r="AM935" s="58">
        <v>0</v>
      </c>
      <c r="AN935" s="58">
        <v>16</v>
      </c>
      <c r="AO935" s="58">
        <v>0</v>
      </c>
      <c r="AP935" s="58">
        <v>285</v>
      </c>
      <c r="AQ935" s="58">
        <v>0</v>
      </c>
      <c r="AR935" s="62">
        <v>5.6140000000000002E-2</v>
      </c>
      <c r="AS935" s="58">
        <v>0</v>
      </c>
      <c r="AT935" s="62">
        <v>0.22235850709999999</v>
      </c>
      <c r="AU935" s="58">
        <v>0</v>
      </c>
      <c r="AV935" s="58">
        <v>2</v>
      </c>
      <c r="AW935" s="58">
        <v>2</v>
      </c>
      <c r="AX935" s="58">
        <v>2</v>
      </c>
      <c r="AY935" s="171"/>
      <c r="AZ935" s="58">
        <v>1</v>
      </c>
      <c r="BA935" s="58">
        <v>67</v>
      </c>
      <c r="BB935" s="58">
        <v>0</v>
      </c>
      <c r="BC935" s="111"/>
      <c r="BD935" s="58">
        <v>1</v>
      </c>
      <c r="BE935" s="111"/>
      <c r="BF935" s="58">
        <v>2</v>
      </c>
      <c r="BG935" s="58">
        <v>3</v>
      </c>
      <c r="BH935" s="58">
        <v>4</v>
      </c>
      <c r="BI935" s="58">
        <v>4</v>
      </c>
      <c r="BJ935" s="58">
        <v>4</v>
      </c>
      <c r="BK935" s="61">
        <v>13</v>
      </c>
      <c r="BL935" s="61">
        <v>0</v>
      </c>
      <c r="BM935" s="61">
        <v>309</v>
      </c>
      <c r="BN935" s="64">
        <v>0</v>
      </c>
      <c r="BO935" s="63">
        <v>4.2070000000000003E-2</v>
      </c>
      <c r="BP935" s="58">
        <v>0</v>
      </c>
      <c r="BQ935" s="175"/>
      <c r="BR935" s="61">
        <v>1</v>
      </c>
      <c r="BS935" s="61">
        <v>305</v>
      </c>
      <c r="BT935" s="64">
        <v>0</v>
      </c>
      <c r="BU935" s="112"/>
      <c r="BV935" s="64">
        <v>1</v>
      </c>
      <c r="BW935" s="112"/>
      <c r="BX935" s="64">
        <v>2</v>
      </c>
      <c r="BY935" s="64">
        <v>4</v>
      </c>
      <c r="BZ935" s="64">
        <v>5</v>
      </c>
      <c r="CA935" s="64">
        <v>5</v>
      </c>
      <c r="CB935" s="177"/>
      <c r="CC935" s="61">
        <v>1</v>
      </c>
      <c r="CD935" s="61">
        <v>238</v>
      </c>
      <c r="CE935" s="64">
        <v>0</v>
      </c>
      <c r="CF935" s="112"/>
      <c r="CG935" s="58">
        <v>1</v>
      </c>
      <c r="CH935" s="171"/>
      <c r="CI935" s="58">
        <v>1</v>
      </c>
      <c r="CJ935" s="58">
        <v>265</v>
      </c>
      <c r="CK935" s="58">
        <v>0</v>
      </c>
      <c r="CL935" s="112"/>
      <c r="CM935" s="58">
        <v>1</v>
      </c>
      <c r="CN935" s="112"/>
      <c r="CO935" s="171"/>
      <c r="CP935" s="58">
        <v>5</v>
      </c>
      <c r="CQ935" s="58">
        <v>0</v>
      </c>
      <c r="CR935" s="58">
        <v>5</v>
      </c>
      <c r="CS935" s="64">
        <v>14</v>
      </c>
      <c r="CT935" s="64">
        <v>17</v>
      </c>
      <c r="CU935" s="63">
        <v>0.82352941180000006</v>
      </c>
      <c r="CV935" s="62">
        <v>0.99016393439999995</v>
      </c>
      <c r="CW935" s="62">
        <v>0.82352941180000006</v>
      </c>
      <c r="CX935" s="46">
        <f t="shared" si="147"/>
        <v>14.191442073899998</v>
      </c>
      <c r="CY935" s="60">
        <v>0</v>
      </c>
      <c r="CZ935" s="60">
        <v>0</v>
      </c>
      <c r="DA935" s="46">
        <f t="shared" si="148"/>
        <v>16.470588236000001</v>
      </c>
      <c r="DB935" s="60">
        <v>0</v>
      </c>
      <c r="DC935" s="60">
        <v>0</v>
      </c>
      <c r="DD935" s="66">
        <v>0</v>
      </c>
      <c r="DE935" s="49">
        <f t="shared" si="149"/>
        <v>0.66296281751135133</v>
      </c>
    </row>
    <row r="936" spans="1:109" x14ac:dyDescent="0.45">
      <c r="A936" s="56" t="s">
        <v>4821</v>
      </c>
      <c r="B936" s="57" t="s">
        <v>4822</v>
      </c>
      <c r="C936" s="56" t="s">
        <v>4823</v>
      </c>
      <c r="D936" s="56" t="s">
        <v>4824</v>
      </c>
      <c r="E936" s="56" t="s">
        <v>4825</v>
      </c>
      <c r="F936" s="56" t="s">
        <v>3322</v>
      </c>
      <c r="G936" s="56" t="s">
        <v>3334</v>
      </c>
      <c r="H936" s="56" t="s">
        <v>142</v>
      </c>
      <c r="I936" s="58">
        <v>0</v>
      </c>
      <c r="J936" s="59">
        <v>86</v>
      </c>
      <c r="K936" s="60">
        <v>2.1989999999999998</v>
      </c>
      <c r="L936" s="47">
        <f>IF(K936&lt;Benchmarks!C$9,0,IF(K936&lt;Benchmarks!D$9,1,IF(K936&lt;Benchmarks!E$9,2,IF(K936&lt;Benchmarks!F$9,3,IF(K936&lt;Benchmarks!G$9,4,IF(K936&lt;Benchmarks!H$9,5,6))))))</f>
        <v>1</v>
      </c>
      <c r="M936" s="62">
        <v>0.54744525550000001</v>
      </c>
      <c r="N936" s="46">
        <f t="shared" si="140"/>
        <v>0.54744525550000001</v>
      </c>
      <c r="O936" s="60">
        <v>1.07</v>
      </c>
      <c r="P936" s="47">
        <f>IF(O936&lt;Benchmarks!C$8,0,IF(O936&lt;Benchmarks!D$8,1,IF(O936&lt;Benchmarks!E$8,2,IF(O936&lt;Benchmarks!F$8,3,IF(O936&lt;Benchmarks!G$8,4,IF(O936&lt;Benchmarks!H$8,5,6))))))</f>
        <v>2</v>
      </c>
      <c r="Q936" s="62">
        <v>1</v>
      </c>
      <c r="R936" s="46">
        <f t="shared" si="141"/>
        <v>2</v>
      </c>
      <c r="S936" s="60">
        <v>0.24099999999999999</v>
      </c>
      <c r="T936" s="47">
        <f>IF(S936&lt;Benchmarks!C$7,0,IF(S936&lt;Benchmarks!D$7,1,IF(S936&lt;Benchmarks!E$7,2,IF(S936&lt;Benchmarks!F$7,3,IF(S936&lt;Benchmarks!G$7,4,IF(S936&lt;Benchmarks!H$7,5,6))))))</f>
        <v>0</v>
      </c>
      <c r="U936" s="62">
        <v>1</v>
      </c>
      <c r="V936" s="46">
        <f t="shared" si="142"/>
        <v>0</v>
      </c>
      <c r="W936" s="60">
        <v>3.51</v>
      </c>
      <c r="X936" s="44">
        <f>IF(W936&lt;Benchmarks!C$5,0,IF(W936&lt;Benchmarks!D$5,1,IF(W936&lt;Benchmarks!E$5,2,IF(W936&lt;Benchmarks!F$5,3,IF(W936&lt;Benchmarks!G$5,4,IF(W936&lt;Benchmarks!H$5,5,6))))))</f>
        <v>0</v>
      </c>
      <c r="Y936" s="62">
        <v>0.64233576640000001</v>
      </c>
      <c r="Z936" s="46">
        <f t="shared" si="143"/>
        <v>0</v>
      </c>
      <c r="AA936" s="60">
        <v>3.218</v>
      </c>
      <c r="AB936" s="44">
        <f>IF(AA936&lt;Benchmarks!C$6,0,IF(AA936&lt;Benchmarks!D$6,1,IF(AA936&lt;Benchmarks!E$6,2,IF(AA936&lt;Benchmarks!F$6,3,IF(AA936&lt;Benchmarks!G$6,4,IF(AA936&lt;Benchmarks!H$6,5,6))))))</f>
        <v>0</v>
      </c>
      <c r="AC936" s="62">
        <v>0.52564102560000003</v>
      </c>
      <c r="AD936" s="46">
        <f t="shared" si="144"/>
        <v>0</v>
      </c>
      <c r="AE936" s="46">
        <f t="shared" si="145"/>
        <v>2.5474452555</v>
      </c>
      <c r="AF936" s="58">
        <v>30</v>
      </c>
      <c r="AG936" s="48">
        <f t="shared" si="146"/>
        <v>8.4914841850000006E-2</v>
      </c>
      <c r="AH936" s="58">
        <v>12</v>
      </c>
      <c r="AI936" s="58">
        <v>0</v>
      </c>
      <c r="AJ936" s="58">
        <v>192</v>
      </c>
      <c r="AK936" s="58">
        <v>0</v>
      </c>
      <c r="AL936" s="62">
        <v>6.25E-2</v>
      </c>
      <c r="AM936" s="58">
        <v>0</v>
      </c>
      <c r="AN936" s="58">
        <v>21</v>
      </c>
      <c r="AO936" s="58">
        <v>0</v>
      </c>
      <c r="AP936" s="58">
        <v>218</v>
      </c>
      <c r="AQ936" s="58">
        <v>0</v>
      </c>
      <c r="AR936" s="62">
        <v>9.6329999999999999E-2</v>
      </c>
      <c r="AS936" s="58">
        <v>0</v>
      </c>
      <c r="AT936" s="111"/>
      <c r="AU936" s="171"/>
      <c r="AV936" s="58">
        <v>0</v>
      </c>
      <c r="AW936" s="58">
        <v>0</v>
      </c>
      <c r="AX936" s="58">
        <v>0</v>
      </c>
      <c r="AY936" s="171"/>
      <c r="AZ936" s="58">
        <v>1</v>
      </c>
      <c r="BA936" s="58">
        <v>54</v>
      </c>
      <c r="BB936" s="58">
        <v>0</v>
      </c>
      <c r="BC936" s="111"/>
      <c r="BD936" s="58">
        <v>1</v>
      </c>
      <c r="BE936" s="111"/>
      <c r="BF936" s="171"/>
      <c r="BG936" s="58">
        <v>0</v>
      </c>
      <c r="BH936" s="58">
        <v>0</v>
      </c>
      <c r="BI936" s="58">
        <v>0</v>
      </c>
      <c r="BJ936" s="58">
        <v>0</v>
      </c>
      <c r="BK936" s="175"/>
      <c r="BL936" s="61">
        <v>1</v>
      </c>
      <c r="BM936" s="61">
        <v>218</v>
      </c>
      <c r="BN936" s="64">
        <v>0</v>
      </c>
      <c r="BO936" s="112"/>
      <c r="BP936" s="58">
        <v>1</v>
      </c>
      <c r="BQ936" s="61">
        <v>0</v>
      </c>
      <c r="BR936" s="61">
        <v>0</v>
      </c>
      <c r="BS936" s="61">
        <v>235</v>
      </c>
      <c r="BT936" s="64">
        <v>0</v>
      </c>
      <c r="BU936" s="63">
        <v>0</v>
      </c>
      <c r="BV936" s="64">
        <v>0</v>
      </c>
      <c r="BW936" s="112"/>
      <c r="BX936" s="64">
        <v>2</v>
      </c>
      <c r="BY936" s="64">
        <v>6</v>
      </c>
      <c r="BZ936" s="64">
        <v>6</v>
      </c>
      <c r="CA936" s="64">
        <v>6</v>
      </c>
      <c r="CB936" s="177"/>
      <c r="CC936" s="61">
        <v>1</v>
      </c>
      <c r="CD936" s="61">
        <v>201</v>
      </c>
      <c r="CE936" s="64">
        <v>0</v>
      </c>
      <c r="CF936" s="112"/>
      <c r="CG936" s="58">
        <v>1</v>
      </c>
      <c r="CH936" s="171"/>
      <c r="CI936" s="58">
        <v>1</v>
      </c>
      <c r="CJ936" s="58">
        <v>216</v>
      </c>
      <c r="CK936" s="58">
        <v>0</v>
      </c>
      <c r="CL936" s="112"/>
      <c r="CM936" s="58">
        <v>1</v>
      </c>
      <c r="CN936" s="112"/>
      <c r="CO936" s="171"/>
      <c r="CP936" s="58">
        <v>4</v>
      </c>
      <c r="CQ936" s="58">
        <v>0</v>
      </c>
      <c r="CR936" s="58">
        <v>4</v>
      </c>
      <c r="CS936" s="64">
        <v>10</v>
      </c>
      <c r="CT936" s="64">
        <v>17</v>
      </c>
      <c r="CU936" s="63">
        <v>0.58823529409999997</v>
      </c>
      <c r="CV936" s="62">
        <v>0.93600000000000005</v>
      </c>
      <c r="CW936" s="62">
        <v>0.29411764709999999</v>
      </c>
      <c r="CX936" s="46">
        <f t="shared" si="147"/>
        <v>2.2290145985625003</v>
      </c>
      <c r="CY936" s="60">
        <v>0</v>
      </c>
      <c r="CZ936" s="60">
        <v>0</v>
      </c>
      <c r="DA936" s="46">
        <f t="shared" si="148"/>
        <v>5.8823529419999998</v>
      </c>
      <c r="DB936" s="60">
        <v>0</v>
      </c>
      <c r="DC936" s="60">
        <v>0</v>
      </c>
      <c r="DD936" s="66">
        <v>0</v>
      </c>
      <c r="DE936" s="49">
        <f t="shared" si="149"/>
        <v>0.17538091979594597</v>
      </c>
    </row>
    <row r="937" spans="1:109" x14ac:dyDescent="0.45">
      <c r="A937" s="56" t="s">
        <v>4826</v>
      </c>
      <c r="B937" s="57" t="s">
        <v>4827</v>
      </c>
      <c r="C937" s="56" t="s">
        <v>4828</v>
      </c>
      <c r="D937" s="56" t="s">
        <v>4829</v>
      </c>
      <c r="E937" s="56" t="s">
        <v>4830</v>
      </c>
      <c r="F937" s="56" t="s">
        <v>3322</v>
      </c>
      <c r="G937" s="56" t="s">
        <v>3334</v>
      </c>
      <c r="H937" s="56" t="s">
        <v>142</v>
      </c>
      <c r="I937" s="58">
        <v>0</v>
      </c>
      <c r="J937" s="59">
        <v>99</v>
      </c>
      <c r="K937" s="60">
        <v>2.77</v>
      </c>
      <c r="L937" s="47">
        <f>IF(K937&lt;Benchmarks!C$9,0,IF(K937&lt;Benchmarks!D$9,1,IF(K937&lt;Benchmarks!E$9,2,IF(K937&lt;Benchmarks!F$9,3,IF(K937&lt;Benchmarks!G$9,4,IF(K937&lt;Benchmarks!H$9,5,6))))))</f>
        <v>5</v>
      </c>
      <c r="M937" s="62">
        <v>0.91605839420000001</v>
      </c>
      <c r="N937" s="46">
        <f t="shared" si="140"/>
        <v>4.5802919710000003</v>
      </c>
      <c r="O937" s="60">
        <v>1.1220000000000001</v>
      </c>
      <c r="P937" s="47">
        <f>IF(O937&lt;Benchmarks!C$8,0,IF(O937&lt;Benchmarks!D$8,1,IF(O937&lt;Benchmarks!E$8,2,IF(O937&lt;Benchmarks!F$8,3,IF(O937&lt;Benchmarks!G$8,4,IF(O937&lt;Benchmarks!H$8,5,6))))))</f>
        <v>3</v>
      </c>
      <c r="Q937" s="62">
        <v>1</v>
      </c>
      <c r="R937" s="46">
        <f t="shared" si="141"/>
        <v>3</v>
      </c>
      <c r="S937" s="60">
        <v>0.373</v>
      </c>
      <c r="T937" s="47">
        <f>IF(S937&lt;Benchmarks!C$7,0,IF(S937&lt;Benchmarks!D$7,1,IF(S937&lt;Benchmarks!E$7,2,IF(S937&lt;Benchmarks!F$7,3,IF(S937&lt;Benchmarks!G$7,4,IF(S937&lt;Benchmarks!H$7,5,6))))))</f>
        <v>2</v>
      </c>
      <c r="U937" s="62">
        <v>1</v>
      </c>
      <c r="V937" s="46">
        <f t="shared" si="142"/>
        <v>2</v>
      </c>
      <c r="W937" s="60">
        <v>4.2649999999999997</v>
      </c>
      <c r="X937" s="44">
        <f>IF(W937&lt;Benchmarks!C$5,0,IF(W937&lt;Benchmarks!D$5,1,IF(W937&lt;Benchmarks!E$5,2,IF(W937&lt;Benchmarks!F$5,3,IF(W937&lt;Benchmarks!G$5,4,IF(W937&lt;Benchmarks!H$5,5,6))))))</f>
        <v>4</v>
      </c>
      <c r="Y937" s="62">
        <v>0.94525547450000003</v>
      </c>
      <c r="Z937" s="46">
        <f t="shared" si="143"/>
        <v>3.7810218980000001</v>
      </c>
      <c r="AA937" s="60">
        <v>3.8530000000000002</v>
      </c>
      <c r="AB937" s="44">
        <f>IF(AA937&lt;Benchmarks!C$6,0,IF(AA937&lt;Benchmarks!D$6,1,IF(AA937&lt;Benchmarks!E$6,2,IF(AA937&lt;Benchmarks!F$6,3,IF(AA937&lt;Benchmarks!G$6,4,IF(AA937&lt;Benchmarks!H$6,5,6))))))</f>
        <v>4</v>
      </c>
      <c r="AC937" s="62">
        <v>0.8461538462</v>
      </c>
      <c r="AD937" s="46">
        <f t="shared" si="144"/>
        <v>3.3846153848</v>
      </c>
      <c r="AE937" s="46">
        <f t="shared" si="145"/>
        <v>16.7459292538</v>
      </c>
      <c r="AF937" s="58">
        <v>30</v>
      </c>
      <c r="AG937" s="48">
        <f t="shared" si="146"/>
        <v>0.55819764179333331</v>
      </c>
      <c r="AH937" s="171"/>
      <c r="AI937" s="58">
        <v>1</v>
      </c>
      <c r="AJ937" s="58">
        <v>222</v>
      </c>
      <c r="AK937" s="58">
        <v>0</v>
      </c>
      <c r="AL937" s="111"/>
      <c r="AM937" s="58">
        <v>1</v>
      </c>
      <c r="AN937" s="58">
        <v>34</v>
      </c>
      <c r="AO937" s="58">
        <v>0</v>
      </c>
      <c r="AP937" s="58">
        <v>283</v>
      </c>
      <c r="AQ937" s="58">
        <v>0</v>
      </c>
      <c r="AR937" s="62">
        <v>0.12014</v>
      </c>
      <c r="AS937" s="58">
        <v>0</v>
      </c>
      <c r="AT937" s="111"/>
      <c r="AU937" s="171"/>
      <c r="AV937" s="58">
        <v>0</v>
      </c>
      <c r="AW937" s="58">
        <v>0</v>
      </c>
      <c r="AX937" s="58">
        <v>0</v>
      </c>
      <c r="AY937" s="171"/>
      <c r="AZ937" s="58">
        <v>1</v>
      </c>
      <c r="BA937" s="58">
        <v>71</v>
      </c>
      <c r="BB937" s="58">
        <v>0</v>
      </c>
      <c r="BC937" s="111"/>
      <c r="BD937" s="58">
        <v>1</v>
      </c>
      <c r="BE937" s="111"/>
      <c r="BF937" s="171"/>
      <c r="BG937" s="58">
        <v>1</v>
      </c>
      <c r="BH937" s="58">
        <v>0</v>
      </c>
      <c r="BI937" s="58">
        <v>1</v>
      </c>
      <c r="BJ937" s="58">
        <v>1</v>
      </c>
      <c r="BK937" s="175"/>
      <c r="BL937" s="61">
        <v>1</v>
      </c>
      <c r="BM937" s="61">
        <v>252</v>
      </c>
      <c r="BN937" s="64">
        <v>0</v>
      </c>
      <c r="BO937" s="112"/>
      <c r="BP937" s="58">
        <v>1</v>
      </c>
      <c r="BQ937" s="175"/>
      <c r="BR937" s="61">
        <v>1</v>
      </c>
      <c r="BS937" s="61">
        <v>291</v>
      </c>
      <c r="BT937" s="64">
        <v>0</v>
      </c>
      <c r="BU937" s="112"/>
      <c r="BV937" s="64">
        <v>1</v>
      </c>
      <c r="BW937" s="63">
        <v>0.62886969039999996</v>
      </c>
      <c r="BX937" s="64">
        <v>0</v>
      </c>
      <c r="BY937" s="64">
        <v>3</v>
      </c>
      <c r="BZ937" s="64">
        <v>5</v>
      </c>
      <c r="CA937" s="64">
        <v>5</v>
      </c>
      <c r="CB937" s="65">
        <v>17</v>
      </c>
      <c r="CC937" s="61">
        <v>0</v>
      </c>
      <c r="CD937" s="61">
        <v>212</v>
      </c>
      <c r="CE937" s="64">
        <v>0</v>
      </c>
      <c r="CF937" s="63">
        <v>8.0189999999999997E-2</v>
      </c>
      <c r="CG937" s="58">
        <v>0</v>
      </c>
      <c r="CH937" s="171"/>
      <c r="CI937" s="58">
        <v>1</v>
      </c>
      <c r="CJ937" s="58">
        <v>257</v>
      </c>
      <c r="CK937" s="58">
        <v>0</v>
      </c>
      <c r="CL937" s="112"/>
      <c r="CM937" s="58">
        <v>1</v>
      </c>
      <c r="CN937" s="112"/>
      <c r="CO937" s="58">
        <v>2</v>
      </c>
      <c r="CP937" s="58">
        <v>5</v>
      </c>
      <c r="CQ937" s="58">
        <v>5</v>
      </c>
      <c r="CR937" s="58">
        <v>5</v>
      </c>
      <c r="CS937" s="64">
        <v>11</v>
      </c>
      <c r="CT937" s="64">
        <v>17</v>
      </c>
      <c r="CU937" s="63">
        <v>0.64705882349999999</v>
      </c>
      <c r="CV937" s="62">
        <v>0.9471947195</v>
      </c>
      <c r="CW937" s="62">
        <v>0.3235294118</v>
      </c>
      <c r="CX937" s="46">
        <f t="shared" si="147"/>
        <v>14.652688097075</v>
      </c>
      <c r="CY937" s="60">
        <v>0</v>
      </c>
      <c r="CZ937" s="60">
        <v>0</v>
      </c>
      <c r="DA937" s="46">
        <f t="shared" si="148"/>
        <v>6.4705882360000002</v>
      </c>
      <c r="DB937" s="60">
        <v>0</v>
      </c>
      <c r="DC937" s="60">
        <v>0</v>
      </c>
      <c r="DD937" s="66">
        <v>0</v>
      </c>
      <c r="DE937" s="49">
        <f t="shared" si="149"/>
        <v>0.4567194882827027</v>
      </c>
    </row>
    <row r="938" spans="1:109" x14ac:dyDescent="0.45">
      <c r="A938" s="56" t="s">
        <v>4831</v>
      </c>
      <c r="B938" s="57" t="s">
        <v>4832</v>
      </c>
      <c r="C938" s="56" t="s">
        <v>4833</v>
      </c>
      <c r="D938" s="56" t="s">
        <v>4834</v>
      </c>
      <c r="E938" s="56" t="s">
        <v>4835</v>
      </c>
      <c r="F938" s="56" t="s">
        <v>3322</v>
      </c>
      <c r="G938" s="56" t="s">
        <v>3640</v>
      </c>
      <c r="H938" s="56" t="s">
        <v>142</v>
      </c>
      <c r="I938" s="58">
        <v>0</v>
      </c>
      <c r="J938" s="59">
        <v>76</v>
      </c>
      <c r="K938" s="60">
        <v>2.7629999999999999</v>
      </c>
      <c r="L938" s="47">
        <f>IF(K938&lt;Benchmarks!C$9,0,IF(K938&lt;Benchmarks!D$9,1,IF(K938&lt;Benchmarks!E$9,2,IF(K938&lt;Benchmarks!F$9,3,IF(K938&lt;Benchmarks!G$9,4,IF(K938&lt;Benchmarks!H$9,5,6))))))</f>
        <v>5</v>
      </c>
      <c r="M938" s="62">
        <v>0.97810218979999997</v>
      </c>
      <c r="N938" s="46">
        <f t="shared" si="140"/>
        <v>4.8905109489999994</v>
      </c>
      <c r="O938" s="60">
        <v>1.137</v>
      </c>
      <c r="P938" s="47">
        <f>IF(O938&lt;Benchmarks!C$8,0,IF(O938&lt;Benchmarks!D$8,1,IF(O938&lt;Benchmarks!E$8,2,IF(O938&lt;Benchmarks!F$8,3,IF(O938&lt;Benchmarks!G$8,4,IF(O938&lt;Benchmarks!H$8,5,6))))))</f>
        <v>3</v>
      </c>
      <c r="Q938" s="62">
        <v>1</v>
      </c>
      <c r="R938" s="46">
        <f t="shared" si="141"/>
        <v>3</v>
      </c>
      <c r="S938" s="60">
        <v>0.376</v>
      </c>
      <c r="T938" s="47">
        <f>IF(S938&lt;Benchmarks!C$7,0,IF(S938&lt;Benchmarks!D$7,1,IF(S938&lt;Benchmarks!E$7,2,IF(S938&lt;Benchmarks!F$7,3,IF(S938&lt;Benchmarks!G$7,4,IF(S938&lt;Benchmarks!H$7,5,6))))))</f>
        <v>2</v>
      </c>
      <c r="U938" s="62">
        <v>1</v>
      </c>
      <c r="V938" s="46">
        <f t="shared" si="142"/>
        <v>2</v>
      </c>
      <c r="W938" s="60">
        <v>4.2759999999999998</v>
      </c>
      <c r="X938" s="44">
        <f>IF(W938&lt;Benchmarks!C$5,0,IF(W938&lt;Benchmarks!D$5,1,IF(W938&lt;Benchmarks!E$5,2,IF(W938&lt;Benchmarks!F$5,3,IF(W938&lt;Benchmarks!G$5,4,IF(W938&lt;Benchmarks!H$5,5,6))))))</f>
        <v>4</v>
      </c>
      <c r="Y938" s="62">
        <v>0.92700729930000003</v>
      </c>
      <c r="Z938" s="46">
        <f t="shared" si="143"/>
        <v>3.7080291972000001</v>
      </c>
      <c r="AA938" s="60">
        <v>3.6779999999999999</v>
      </c>
      <c r="AB938" s="44">
        <f>IF(AA938&lt;Benchmarks!C$6,0,IF(AA938&lt;Benchmarks!D$6,1,IF(AA938&lt;Benchmarks!E$6,2,IF(AA938&lt;Benchmarks!F$6,3,IF(AA938&lt;Benchmarks!G$6,4,IF(AA938&lt;Benchmarks!H$6,5,6))))))</f>
        <v>3</v>
      </c>
      <c r="AC938" s="62">
        <v>0.75641025640000004</v>
      </c>
      <c r="AD938" s="46">
        <f t="shared" si="144"/>
        <v>2.2692307692</v>
      </c>
      <c r="AE938" s="46">
        <f t="shared" si="145"/>
        <v>15.8677709154</v>
      </c>
      <c r="AF938" s="58">
        <v>30</v>
      </c>
      <c r="AG938" s="48">
        <f t="shared" si="146"/>
        <v>0.52892569717999993</v>
      </c>
      <c r="AH938" s="58">
        <v>23</v>
      </c>
      <c r="AI938" s="58">
        <v>0</v>
      </c>
      <c r="AJ938" s="58">
        <v>179</v>
      </c>
      <c r="AK938" s="58">
        <v>0</v>
      </c>
      <c r="AL938" s="62">
        <v>0.12848999999999999</v>
      </c>
      <c r="AM938" s="58">
        <v>0</v>
      </c>
      <c r="AN938" s="58">
        <v>20</v>
      </c>
      <c r="AO938" s="58">
        <v>0</v>
      </c>
      <c r="AP938" s="58">
        <v>208</v>
      </c>
      <c r="AQ938" s="58">
        <v>0</v>
      </c>
      <c r="AR938" s="62">
        <v>9.6149999999999999E-2</v>
      </c>
      <c r="AS938" s="58">
        <v>0</v>
      </c>
      <c r="AT938" s="62">
        <v>0.27704960159999997</v>
      </c>
      <c r="AU938" s="58">
        <v>0</v>
      </c>
      <c r="AV938" s="58">
        <v>0</v>
      </c>
      <c r="AW938" s="58">
        <v>2</v>
      </c>
      <c r="AX938" s="58">
        <v>2</v>
      </c>
      <c r="AY938" s="171"/>
      <c r="AZ938" s="58">
        <v>1</v>
      </c>
      <c r="BA938" s="58">
        <v>50</v>
      </c>
      <c r="BB938" s="58">
        <v>0</v>
      </c>
      <c r="BC938" s="111"/>
      <c r="BD938" s="58">
        <v>1</v>
      </c>
      <c r="BE938" s="111"/>
      <c r="BF938" s="58">
        <v>2</v>
      </c>
      <c r="BG938" s="58">
        <v>5</v>
      </c>
      <c r="BH938" s="58">
        <v>6</v>
      </c>
      <c r="BI938" s="58">
        <v>6</v>
      </c>
      <c r="BJ938" s="58">
        <v>6</v>
      </c>
      <c r="BK938" s="175"/>
      <c r="BL938" s="61">
        <v>1</v>
      </c>
      <c r="BM938" s="61">
        <v>217</v>
      </c>
      <c r="BN938" s="64">
        <v>0</v>
      </c>
      <c r="BO938" s="112"/>
      <c r="BP938" s="58">
        <v>1</v>
      </c>
      <c r="BQ938" s="175"/>
      <c r="BR938" s="61">
        <v>1</v>
      </c>
      <c r="BS938" s="61">
        <v>243</v>
      </c>
      <c r="BT938" s="64">
        <v>0</v>
      </c>
      <c r="BU938" s="112"/>
      <c r="BV938" s="64">
        <v>1</v>
      </c>
      <c r="BW938" s="112"/>
      <c r="BX938" s="172"/>
      <c r="BY938" s="64">
        <v>1</v>
      </c>
      <c r="BZ938" s="64">
        <v>0</v>
      </c>
      <c r="CA938" s="64">
        <v>1</v>
      </c>
      <c r="CB938" s="65">
        <v>25</v>
      </c>
      <c r="CC938" s="61">
        <v>0</v>
      </c>
      <c r="CD938" s="61">
        <v>207</v>
      </c>
      <c r="CE938" s="64">
        <v>0</v>
      </c>
      <c r="CF938" s="63">
        <v>0.12077</v>
      </c>
      <c r="CG938" s="58">
        <v>0</v>
      </c>
      <c r="CH938" s="58">
        <v>29</v>
      </c>
      <c r="CI938" s="58">
        <v>0</v>
      </c>
      <c r="CJ938" s="58">
        <v>231</v>
      </c>
      <c r="CK938" s="58">
        <v>0</v>
      </c>
      <c r="CL938" s="63">
        <v>0.12554000000000001</v>
      </c>
      <c r="CM938" s="58">
        <v>0</v>
      </c>
      <c r="CN938" s="112"/>
      <c r="CO938" s="171"/>
      <c r="CP938" s="58">
        <v>1</v>
      </c>
      <c r="CQ938" s="58">
        <v>0</v>
      </c>
      <c r="CR938" s="58">
        <v>1</v>
      </c>
      <c r="CS938" s="64">
        <v>8</v>
      </c>
      <c r="CT938" s="64">
        <v>17</v>
      </c>
      <c r="CU938" s="63">
        <v>0.47058823529999999</v>
      </c>
      <c r="CV938" s="62">
        <v>0.97925311199999998</v>
      </c>
      <c r="CW938" s="62">
        <v>0.47058823529999999</v>
      </c>
      <c r="CX938" s="46">
        <f t="shared" si="147"/>
        <v>13.884299550974998</v>
      </c>
      <c r="CY938" s="60">
        <v>0</v>
      </c>
      <c r="CZ938" s="60">
        <v>0</v>
      </c>
      <c r="DA938" s="46">
        <f t="shared" si="148"/>
        <v>9.4117647059999996</v>
      </c>
      <c r="DB938" s="60">
        <v>0</v>
      </c>
      <c r="DC938" s="60">
        <v>0</v>
      </c>
      <c r="DD938" s="66">
        <v>0</v>
      </c>
      <c r="DE938" s="49">
        <f t="shared" si="149"/>
        <v>0.50369868663729722</v>
      </c>
    </row>
    <row r="939" spans="1:109" x14ac:dyDescent="0.45">
      <c r="A939" s="56" t="s">
        <v>4836</v>
      </c>
      <c r="B939" s="57" t="s">
        <v>4837</v>
      </c>
      <c r="C939" s="56" t="s">
        <v>4838</v>
      </c>
      <c r="D939" s="56" t="s">
        <v>4839</v>
      </c>
      <c r="E939" s="56" t="s">
        <v>4840</v>
      </c>
      <c r="F939" s="56" t="s">
        <v>3322</v>
      </c>
      <c r="G939" s="56" t="s">
        <v>3323</v>
      </c>
      <c r="H939" s="56" t="s">
        <v>142</v>
      </c>
      <c r="I939" s="58">
        <v>0</v>
      </c>
      <c r="J939" s="59">
        <v>156</v>
      </c>
      <c r="K939" s="60">
        <v>2.9820000000000002</v>
      </c>
      <c r="L939" s="47">
        <f>IF(K939&lt;Benchmarks!C$9,0,IF(K939&lt;Benchmarks!D$9,1,IF(K939&lt;Benchmarks!E$9,2,IF(K939&lt;Benchmarks!F$9,3,IF(K939&lt;Benchmarks!G$9,4,IF(K939&lt;Benchmarks!H$9,5,6))))))</f>
        <v>5</v>
      </c>
      <c r="M939" s="62">
        <v>0.8868613139</v>
      </c>
      <c r="N939" s="46">
        <f t="shared" si="140"/>
        <v>4.4343065695000004</v>
      </c>
      <c r="O939" s="60">
        <v>1.254</v>
      </c>
      <c r="P939" s="47">
        <f>IF(O939&lt;Benchmarks!C$8,0,IF(O939&lt;Benchmarks!D$8,1,IF(O939&lt;Benchmarks!E$8,2,IF(O939&lt;Benchmarks!F$8,3,IF(O939&lt;Benchmarks!G$8,4,IF(O939&lt;Benchmarks!H$8,5,6))))))</f>
        <v>5</v>
      </c>
      <c r="Q939" s="62">
        <v>1</v>
      </c>
      <c r="R939" s="46">
        <f t="shared" si="141"/>
        <v>5</v>
      </c>
      <c r="S939" s="60">
        <v>0.154</v>
      </c>
      <c r="T939" s="47">
        <f>IF(S939&lt;Benchmarks!C$7,0,IF(S939&lt;Benchmarks!D$7,1,IF(S939&lt;Benchmarks!E$7,2,IF(S939&lt;Benchmarks!F$7,3,IF(S939&lt;Benchmarks!G$7,4,IF(S939&lt;Benchmarks!H$7,5,6))))))</f>
        <v>0</v>
      </c>
      <c r="U939" s="62">
        <v>1</v>
      </c>
      <c r="V939" s="46">
        <f t="shared" si="142"/>
        <v>0</v>
      </c>
      <c r="W939" s="60">
        <v>4.3899999999999997</v>
      </c>
      <c r="X939" s="44">
        <f>IF(W939&lt;Benchmarks!C$5,0,IF(W939&lt;Benchmarks!D$5,1,IF(W939&lt;Benchmarks!E$5,2,IF(W939&lt;Benchmarks!F$5,3,IF(W939&lt;Benchmarks!G$5,4,IF(W939&lt;Benchmarks!H$5,5,6))))))</f>
        <v>5</v>
      </c>
      <c r="Y939" s="62">
        <v>0.8868613139</v>
      </c>
      <c r="Z939" s="46">
        <f t="shared" si="143"/>
        <v>4.4343065695000004</v>
      </c>
      <c r="AA939" s="60">
        <v>3.82</v>
      </c>
      <c r="AB939" s="44">
        <f>IF(AA939&lt;Benchmarks!C$6,0,IF(AA939&lt;Benchmarks!D$6,1,IF(AA939&lt;Benchmarks!E$6,2,IF(AA939&lt;Benchmarks!F$6,3,IF(AA939&lt;Benchmarks!G$6,4,IF(AA939&lt;Benchmarks!H$6,5,6))))))</f>
        <v>4</v>
      </c>
      <c r="AC939" s="62">
        <v>0.87179487180000004</v>
      </c>
      <c r="AD939" s="46">
        <f t="shared" si="144"/>
        <v>3.4871794872000001</v>
      </c>
      <c r="AE939" s="46">
        <f t="shared" si="145"/>
        <v>17.3557926262</v>
      </c>
      <c r="AF939" s="58">
        <v>30</v>
      </c>
      <c r="AG939" s="48">
        <f t="shared" si="146"/>
        <v>0.57852642087333328</v>
      </c>
      <c r="AH939" s="58">
        <v>31</v>
      </c>
      <c r="AI939" s="58">
        <v>0</v>
      </c>
      <c r="AJ939" s="58">
        <v>471</v>
      </c>
      <c r="AK939" s="58">
        <v>0</v>
      </c>
      <c r="AL939" s="62">
        <v>6.5820000000000004E-2</v>
      </c>
      <c r="AM939" s="58">
        <v>0</v>
      </c>
      <c r="AN939" s="58">
        <v>27</v>
      </c>
      <c r="AO939" s="58">
        <v>0</v>
      </c>
      <c r="AP939" s="58">
        <v>476</v>
      </c>
      <c r="AQ939" s="58">
        <v>0</v>
      </c>
      <c r="AR939" s="62">
        <v>5.672E-2</v>
      </c>
      <c r="AS939" s="58">
        <v>0</v>
      </c>
      <c r="AT939" s="62">
        <v>0.16833148349999999</v>
      </c>
      <c r="AU939" s="58">
        <v>0</v>
      </c>
      <c r="AV939" s="58">
        <v>2</v>
      </c>
      <c r="AW939" s="58">
        <v>1</v>
      </c>
      <c r="AX939" s="58">
        <v>2</v>
      </c>
      <c r="AY939" s="171"/>
      <c r="AZ939" s="58">
        <v>1</v>
      </c>
      <c r="BA939" s="58">
        <v>115</v>
      </c>
      <c r="BB939" s="58">
        <v>0</v>
      </c>
      <c r="BC939" s="111"/>
      <c r="BD939" s="58">
        <v>1</v>
      </c>
      <c r="BE939" s="111"/>
      <c r="BF939" s="58">
        <v>2</v>
      </c>
      <c r="BG939" s="58">
        <v>1</v>
      </c>
      <c r="BH939" s="58">
        <v>0</v>
      </c>
      <c r="BI939" s="58">
        <v>1</v>
      </c>
      <c r="BJ939" s="58">
        <v>2</v>
      </c>
      <c r="BK939" s="175"/>
      <c r="BL939" s="61">
        <v>1</v>
      </c>
      <c r="BM939" s="61">
        <v>545</v>
      </c>
      <c r="BN939" s="64">
        <v>0</v>
      </c>
      <c r="BO939" s="112"/>
      <c r="BP939" s="58">
        <v>1</v>
      </c>
      <c r="BQ939" s="61">
        <v>21</v>
      </c>
      <c r="BR939" s="61">
        <v>0</v>
      </c>
      <c r="BS939" s="61">
        <v>553</v>
      </c>
      <c r="BT939" s="64">
        <v>0</v>
      </c>
      <c r="BU939" s="63">
        <v>3.7969999999999997E-2</v>
      </c>
      <c r="BV939" s="64">
        <v>0</v>
      </c>
      <c r="BW939" s="112"/>
      <c r="BX939" s="172"/>
      <c r="BY939" s="64">
        <v>0</v>
      </c>
      <c r="BZ939" s="64">
        <v>0</v>
      </c>
      <c r="CA939" s="64">
        <v>0</v>
      </c>
      <c r="CB939" s="65">
        <v>59</v>
      </c>
      <c r="CC939" s="61">
        <v>0</v>
      </c>
      <c r="CD939" s="61">
        <v>527</v>
      </c>
      <c r="CE939" s="64">
        <v>0</v>
      </c>
      <c r="CF939" s="63">
        <v>0.11194999999999999</v>
      </c>
      <c r="CG939" s="58">
        <v>0</v>
      </c>
      <c r="CH939" s="58">
        <v>58</v>
      </c>
      <c r="CI939" s="58">
        <v>0</v>
      </c>
      <c r="CJ939" s="58">
        <v>540</v>
      </c>
      <c r="CK939" s="58">
        <v>0</v>
      </c>
      <c r="CL939" s="63">
        <v>0.10741000000000001</v>
      </c>
      <c r="CM939" s="58">
        <v>0</v>
      </c>
      <c r="CN939" s="63">
        <v>6.6306411600000004E-2</v>
      </c>
      <c r="CO939" s="58">
        <v>0</v>
      </c>
      <c r="CP939" s="58">
        <v>1</v>
      </c>
      <c r="CQ939" s="58">
        <v>0</v>
      </c>
      <c r="CR939" s="58">
        <v>1</v>
      </c>
      <c r="CS939" s="64">
        <v>3</v>
      </c>
      <c r="CT939" s="64">
        <v>17</v>
      </c>
      <c r="CU939" s="63">
        <v>0.1764705882</v>
      </c>
      <c r="CV939" s="62">
        <v>0.98534798530000001</v>
      </c>
      <c r="CW939" s="62">
        <v>0.1764705882</v>
      </c>
      <c r="CX939" s="46">
        <f t="shared" si="147"/>
        <v>15.186318547924998</v>
      </c>
      <c r="CY939" s="60">
        <v>0</v>
      </c>
      <c r="CZ939" s="60">
        <v>0</v>
      </c>
      <c r="DA939" s="46">
        <f t="shared" si="148"/>
        <v>3.5294117639999998</v>
      </c>
      <c r="DB939" s="60">
        <v>0</v>
      </c>
      <c r="DC939" s="60">
        <v>0</v>
      </c>
      <c r="DD939" s="66">
        <v>0</v>
      </c>
      <c r="DE939" s="49">
        <f t="shared" si="149"/>
        <v>0.40466443917675671</v>
      </c>
    </row>
    <row r="940" spans="1:109" x14ac:dyDescent="0.45">
      <c r="A940" s="56" t="s">
        <v>4841</v>
      </c>
      <c r="B940" s="57" t="s">
        <v>4842</v>
      </c>
      <c r="C940" s="56" t="s">
        <v>4843</v>
      </c>
      <c r="D940" s="56" t="s">
        <v>4844</v>
      </c>
      <c r="E940" s="56" t="s">
        <v>4845</v>
      </c>
      <c r="F940" s="56" t="s">
        <v>3322</v>
      </c>
      <c r="G940" s="56" t="s">
        <v>3323</v>
      </c>
      <c r="H940" s="56" t="s">
        <v>142</v>
      </c>
      <c r="I940" s="58">
        <v>0</v>
      </c>
      <c r="J940" s="59">
        <v>93</v>
      </c>
      <c r="K940" s="60">
        <v>2.88</v>
      </c>
      <c r="L940" s="47">
        <f>IF(K940&lt;Benchmarks!C$9,0,IF(K940&lt;Benchmarks!D$9,1,IF(K940&lt;Benchmarks!E$9,2,IF(K940&lt;Benchmarks!F$9,3,IF(K940&lt;Benchmarks!G$9,4,IF(K940&lt;Benchmarks!H$9,5,6))))))</f>
        <v>5</v>
      </c>
      <c r="M940" s="62">
        <v>0.8394160584</v>
      </c>
      <c r="N940" s="46">
        <f t="shared" si="140"/>
        <v>4.1970802919999999</v>
      </c>
      <c r="O940" s="60">
        <v>1.0289999999999999</v>
      </c>
      <c r="P940" s="47">
        <f>IF(O940&lt;Benchmarks!C$8,0,IF(O940&lt;Benchmarks!D$8,1,IF(O940&lt;Benchmarks!E$8,2,IF(O940&lt;Benchmarks!F$8,3,IF(O940&lt;Benchmarks!G$8,4,IF(O940&lt;Benchmarks!H$8,5,6))))))</f>
        <v>1</v>
      </c>
      <c r="Q940" s="62">
        <v>1</v>
      </c>
      <c r="R940" s="46">
        <f t="shared" si="141"/>
        <v>1</v>
      </c>
      <c r="S940" s="60">
        <v>0.20499999999999999</v>
      </c>
      <c r="T940" s="47">
        <f>IF(S940&lt;Benchmarks!C$7,0,IF(S940&lt;Benchmarks!D$7,1,IF(S940&lt;Benchmarks!E$7,2,IF(S940&lt;Benchmarks!F$7,3,IF(S940&lt;Benchmarks!G$7,4,IF(S940&lt;Benchmarks!H$7,5,6))))))</f>
        <v>0</v>
      </c>
      <c r="U940" s="62">
        <v>1</v>
      </c>
      <c r="V940" s="46">
        <f t="shared" si="142"/>
        <v>0</v>
      </c>
      <c r="W940" s="60">
        <v>4.1150000000000002</v>
      </c>
      <c r="X940" s="44">
        <f>IF(W940&lt;Benchmarks!C$5,0,IF(W940&lt;Benchmarks!D$5,1,IF(W940&lt;Benchmarks!E$5,2,IF(W940&lt;Benchmarks!F$5,3,IF(W940&lt;Benchmarks!G$5,4,IF(W940&lt;Benchmarks!H$5,5,6))))))</f>
        <v>3</v>
      </c>
      <c r="Y940" s="62">
        <v>0.63138686129999999</v>
      </c>
      <c r="Z940" s="46">
        <f t="shared" si="143"/>
        <v>1.8941605839</v>
      </c>
      <c r="AA940" s="60">
        <v>3.895</v>
      </c>
      <c r="AB940" s="44">
        <f>IF(AA940&lt;Benchmarks!C$6,0,IF(AA940&lt;Benchmarks!D$6,1,IF(AA940&lt;Benchmarks!E$6,2,IF(AA940&lt;Benchmarks!F$6,3,IF(AA940&lt;Benchmarks!G$6,4,IF(AA940&lt;Benchmarks!H$6,5,6))))))</f>
        <v>4</v>
      </c>
      <c r="AC940" s="62">
        <v>0.6538461538</v>
      </c>
      <c r="AD940" s="46">
        <f t="shared" si="144"/>
        <v>2.6153846152</v>
      </c>
      <c r="AE940" s="46">
        <f t="shared" si="145"/>
        <v>9.7066254910999987</v>
      </c>
      <c r="AF940" s="58">
        <v>30</v>
      </c>
      <c r="AG940" s="48">
        <f t="shared" si="146"/>
        <v>0.32355418303666661</v>
      </c>
      <c r="AH940" s="58">
        <v>11</v>
      </c>
      <c r="AI940" s="58">
        <v>0</v>
      </c>
      <c r="AJ940" s="58">
        <v>276</v>
      </c>
      <c r="AK940" s="58">
        <v>0</v>
      </c>
      <c r="AL940" s="62">
        <v>3.986E-2</v>
      </c>
      <c r="AM940" s="58">
        <v>0</v>
      </c>
      <c r="AN940" s="58">
        <v>11</v>
      </c>
      <c r="AO940" s="58">
        <v>0</v>
      </c>
      <c r="AP940" s="58">
        <v>303</v>
      </c>
      <c r="AQ940" s="58">
        <v>0</v>
      </c>
      <c r="AR940" s="62">
        <v>3.6299999999999999E-2</v>
      </c>
      <c r="AS940" s="58">
        <v>0</v>
      </c>
      <c r="AT940" s="62">
        <v>0.1266903915</v>
      </c>
      <c r="AU940" s="58">
        <v>0</v>
      </c>
      <c r="AV940" s="58">
        <v>4</v>
      </c>
      <c r="AW940" s="58">
        <v>1</v>
      </c>
      <c r="AX940" s="58">
        <v>4</v>
      </c>
      <c r="AY940" s="171"/>
      <c r="AZ940" s="58">
        <v>1</v>
      </c>
      <c r="BA940" s="58">
        <v>78</v>
      </c>
      <c r="BB940" s="58">
        <v>0</v>
      </c>
      <c r="BC940" s="111"/>
      <c r="BD940" s="58">
        <v>1</v>
      </c>
      <c r="BE940" s="111"/>
      <c r="BF940" s="58">
        <v>2</v>
      </c>
      <c r="BG940" s="58">
        <v>4</v>
      </c>
      <c r="BH940" s="58">
        <v>0</v>
      </c>
      <c r="BI940" s="58">
        <v>4</v>
      </c>
      <c r="BJ940" s="58">
        <v>4</v>
      </c>
      <c r="BK940" s="175"/>
      <c r="BL940" s="61">
        <v>1</v>
      </c>
      <c r="BM940" s="61">
        <v>326</v>
      </c>
      <c r="BN940" s="64">
        <v>0</v>
      </c>
      <c r="BO940" s="112"/>
      <c r="BP940" s="58">
        <v>1</v>
      </c>
      <c r="BQ940" s="175"/>
      <c r="BR940" s="61">
        <v>1</v>
      </c>
      <c r="BS940" s="61">
        <v>339</v>
      </c>
      <c r="BT940" s="64">
        <v>0</v>
      </c>
      <c r="BU940" s="112"/>
      <c r="BV940" s="64">
        <v>1</v>
      </c>
      <c r="BW940" s="63">
        <v>0.46577327060000001</v>
      </c>
      <c r="BX940" s="64">
        <v>0</v>
      </c>
      <c r="BY940" s="64">
        <v>2</v>
      </c>
      <c r="BZ940" s="64">
        <v>4</v>
      </c>
      <c r="CA940" s="64">
        <v>4</v>
      </c>
      <c r="CB940" s="177"/>
      <c r="CC940" s="61">
        <v>1</v>
      </c>
      <c r="CD940" s="61">
        <v>139</v>
      </c>
      <c r="CE940" s="64">
        <v>0</v>
      </c>
      <c r="CF940" s="112"/>
      <c r="CG940" s="58">
        <v>1</v>
      </c>
      <c r="CH940" s="171"/>
      <c r="CI940" s="58">
        <v>1</v>
      </c>
      <c r="CJ940" s="58">
        <v>149</v>
      </c>
      <c r="CK940" s="58">
        <v>0</v>
      </c>
      <c r="CL940" s="112"/>
      <c r="CM940" s="58">
        <v>1</v>
      </c>
      <c r="CN940" s="112"/>
      <c r="CO940" s="171"/>
      <c r="CP940" s="58">
        <v>5</v>
      </c>
      <c r="CQ940" s="58">
        <v>0</v>
      </c>
      <c r="CR940" s="58">
        <v>5</v>
      </c>
      <c r="CS940" s="64">
        <v>13</v>
      </c>
      <c r="CT940" s="64">
        <v>17</v>
      </c>
      <c r="CU940" s="63">
        <v>0.76470588240000004</v>
      </c>
      <c r="CV940" s="62">
        <v>0.99704142009999996</v>
      </c>
      <c r="CW940" s="62">
        <v>0.76470588240000004</v>
      </c>
      <c r="CX940" s="46">
        <f t="shared" si="147"/>
        <v>8.4932973047124989</v>
      </c>
      <c r="CY940" s="60">
        <v>0</v>
      </c>
      <c r="CZ940" s="60">
        <v>0</v>
      </c>
      <c r="DA940" s="46">
        <f t="shared" si="148"/>
        <v>15.294117648</v>
      </c>
      <c r="DB940" s="60">
        <v>0</v>
      </c>
      <c r="DC940" s="60">
        <v>0</v>
      </c>
      <c r="DD940" s="66">
        <v>0</v>
      </c>
      <c r="DE940" s="49">
        <f t="shared" si="149"/>
        <v>0.51432248546405401</v>
      </c>
    </row>
    <row r="941" spans="1:109" x14ac:dyDescent="0.45">
      <c r="A941" s="56" t="s">
        <v>4846</v>
      </c>
      <c r="B941" s="57" t="s">
        <v>4847</v>
      </c>
      <c r="C941" s="56" t="s">
        <v>4848</v>
      </c>
      <c r="D941" s="56" t="s">
        <v>4849</v>
      </c>
      <c r="E941" s="56" t="s">
        <v>4850</v>
      </c>
      <c r="F941" s="56" t="s">
        <v>3322</v>
      </c>
      <c r="G941" s="56" t="s">
        <v>3334</v>
      </c>
      <c r="H941" s="56" t="s">
        <v>142</v>
      </c>
      <c r="I941" s="58">
        <v>0</v>
      </c>
      <c r="J941" s="59">
        <v>99</v>
      </c>
      <c r="K941" s="60">
        <v>1.8129999999999999</v>
      </c>
      <c r="L941" s="47">
        <f>IF(K941&lt;Benchmarks!C$9,0,IF(K941&lt;Benchmarks!D$9,1,IF(K941&lt;Benchmarks!E$9,2,IF(K941&lt;Benchmarks!F$9,3,IF(K941&lt;Benchmarks!G$9,4,IF(K941&lt;Benchmarks!H$9,5,6))))))</f>
        <v>0</v>
      </c>
      <c r="M941" s="62">
        <v>0.62773722629999995</v>
      </c>
      <c r="N941" s="46">
        <f t="shared" si="140"/>
        <v>0</v>
      </c>
      <c r="O941" s="60">
        <v>1.1930000000000001</v>
      </c>
      <c r="P941" s="47">
        <f>IF(O941&lt;Benchmarks!C$8,0,IF(O941&lt;Benchmarks!D$8,1,IF(O941&lt;Benchmarks!E$8,2,IF(O941&lt;Benchmarks!F$8,3,IF(O941&lt;Benchmarks!G$8,4,IF(O941&lt;Benchmarks!H$8,5,6))))))</f>
        <v>4</v>
      </c>
      <c r="Q941" s="62">
        <v>1</v>
      </c>
      <c r="R941" s="46">
        <f t="shared" si="141"/>
        <v>4</v>
      </c>
      <c r="S941" s="60">
        <v>0.38500000000000001</v>
      </c>
      <c r="T941" s="47">
        <f>IF(S941&lt;Benchmarks!C$7,0,IF(S941&lt;Benchmarks!D$7,1,IF(S941&lt;Benchmarks!E$7,2,IF(S941&lt;Benchmarks!F$7,3,IF(S941&lt;Benchmarks!G$7,4,IF(S941&lt;Benchmarks!H$7,5,6))))))</f>
        <v>2</v>
      </c>
      <c r="U941" s="62">
        <v>1</v>
      </c>
      <c r="V941" s="46">
        <f t="shared" si="142"/>
        <v>2</v>
      </c>
      <c r="W941" s="60">
        <v>3.391</v>
      </c>
      <c r="X941" s="44">
        <f>IF(W941&lt;Benchmarks!C$5,0,IF(W941&lt;Benchmarks!D$5,1,IF(W941&lt;Benchmarks!E$5,2,IF(W941&lt;Benchmarks!F$5,3,IF(W941&lt;Benchmarks!G$5,4,IF(W941&lt;Benchmarks!H$5,5,6))))))</f>
        <v>0</v>
      </c>
      <c r="Y941" s="62">
        <v>1</v>
      </c>
      <c r="Z941" s="46">
        <f t="shared" si="143"/>
        <v>0</v>
      </c>
      <c r="AA941" s="60">
        <v>3.0470000000000002</v>
      </c>
      <c r="AB941" s="44">
        <f>IF(AA941&lt;Benchmarks!C$6,0,IF(AA941&lt;Benchmarks!D$6,1,IF(AA941&lt;Benchmarks!E$6,2,IF(AA941&lt;Benchmarks!F$6,3,IF(AA941&lt;Benchmarks!G$6,4,IF(AA941&lt;Benchmarks!H$6,5,6))))))</f>
        <v>0</v>
      </c>
      <c r="AC941" s="62">
        <v>1</v>
      </c>
      <c r="AD941" s="46">
        <f t="shared" si="144"/>
        <v>0</v>
      </c>
      <c r="AE941" s="46">
        <f t="shared" si="145"/>
        <v>6</v>
      </c>
      <c r="AF941" s="58">
        <v>30</v>
      </c>
      <c r="AG941" s="48">
        <f t="shared" si="146"/>
        <v>0.2</v>
      </c>
      <c r="AH941" s="58">
        <v>11</v>
      </c>
      <c r="AI941" s="58">
        <v>0</v>
      </c>
      <c r="AJ941" s="58">
        <v>265</v>
      </c>
      <c r="AK941" s="58">
        <v>0</v>
      </c>
      <c r="AL941" s="62">
        <v>4.1509999999999998E-2</v>
      </c>
      <c r="AM941" s="58">
        <v>0</v>
      </c>
      <c r="AN941" s="58">
        <v>20</v>
      </c>
      <c r="AO941" s="58">
        <v>0</v>
      </c>
      <c r="AP941" s="58">
        <v>291</v>
      </c>
      <c r="AQ941" s="58">
        <v>0</v>
      </c>
      <c r="AR941" s="62">
        <v>6.8729999999999999E-2</v>
      </c>
      <c r="AS941" s="58">
        <v>0</v>
      </c>
      <c r="AT941" s="111"/>
      <c r="AU941" s="171"/>
      <c r="AV941" s="58">
        <v>1</v>
      </c>
      <c r="AW941" s="58">
        <v>0</v>
      </c>
      <c r="AX941" s="58">
        <v>1</v>
      </c>
      <c r="AY941" s="171"/>
      <c r="AZ941" s="58">
        <v>1</v>
      </c>
      <c r="BA941" s="58">
        <v>74</v>
      </c>
      <c r="BB941" s="58">
        <v>0</v>
      </c>
      <c r="BC941" s="111"/>
      <c r="BD941" s="58">
        <v>1</v>
      </c>
      <c r="BE941" s="111"/>
      <c r="BF941" s="171"/>
      <c r="BG941" s="58">
        <v>0</v>
      </c>
      <c r="BH941" s="58">
        <v>0</v>
      </c>
      <c r="BI941" s="58">
        <v>0</v>
      </c>
      <c r="BJ941" s="58">
        <v>1</v>
      </c>
      <c r="BK941" s="61">
        <v>0</v>
      </c>
      <c r="BL941" s="61">
        <v>0</v>
      </c>
      <c r="BM941" s="61">
        <v>273</v>
      </c>
      <c r="BN941" s="64">
        <v>0</v>
      </c>
      <c r="BO941" s="63">
        <v>0</v>
      </c>
      <c r="BP941" s="58">
        <v>0</v>
      </c>
      <c r="BQ941" s="61">
        <v>0</v>
      </c>
      <c r="BR941" s="61">
        <v>0</v>
      </c>
      <c r="BS941" s="61">
        <v>301</v>
      </c>
      <c r="BT941" s="64">
        <v>0</v>
      </c>
      <c r="BU941" s="63">
        <v>0</v>
      </c>
      <c r="BV941" s="64">
        <v>0</v>
      </c>
      <c r="BW941" s="112"/>
      <c r="BX941" s="172"/>
      <c r="BY941" s="64">
        <v>6</v>
      </c>
      <c r="BZ941" s="64">
        <v>0</v>
      </c>
      <c r="CA941" s="64">
        <v>6</v>
      </c>
      <c r="CB941" s="177"/>
      <c r="CC941" s="61">
        <v>1</v>
      </c>
      <c r="CD941" s="61">
        <v>233</v>
      </c>
      <c r="CE941" s="64">
        <v>0</v>
      </c>
      <c r="CF941" s="112"/>
      <c r="CG941" s="58">
        <v>1</v>
      </c>
      <c r="CH941" s="58">
        <v>35</v>
      </c>
      <c r="CI941" s="58">
        <v>0</v>
      </c>
      <c r="CJ941" s="58">
        <v>270</v>
      </c>
      <c r="CK941" s="58">
        <v>0</v>
      </c>
      <c r="CL941" s="63">
        <v>0.12963</v>
      </c>
      <c r="CM941" s="58">
        <v>0</v>
      </c>
      <c r="CN941" s="112"/>
      <c r="CO941" s="171"/>
      <c r="CP941" s="58">
        <v>1</v>
      </c>
      <c r="CQ941" s="58">
        <v>0</v>
      </c>
      <c r="CR941" s="58">
        <v>1</v>
      </c>
      <c r="CS941" s="64">
        <v>8</v>
      </c>
      <c r="CT941" s="64">
        <v>17</v>
      </c>
      <c r="CU941" s="63">
        <v>0.47058823529999999</v>
      </c>
      <c r="CV941" s="62">
        <v>0.97068403910000001</v>
      </c>
      <c r="CW941" s="62">
        <v>0.47058823529999999</v>
      </c>
      <c r="CX941" s="46">
        <f t="shared" si="147"/>
        <v>5.25</v>
      </c>
      <c r="CY941" s="60">
        <v>0</v>
      </c>
      <c r="CZ941" s="60">
        <v>0</v>
      </c>
      <c r="DA941" s="46">
        <f t="shared" si="148"/>
        <v>9.4117647059999996</v>
      </c>
      <c r="DB941" s="60">
        <v>0</v>
      </c>
      <c r="DC941" s="60">
        <v>0</v>
      </c>
      <c r="DD941" s="66">
        <v>0</v>
      </c>
      <c r="DE941" s="49">
        <f t="shared" si="149"/>
        <v>0.31701112877837839</v>
      </c>
    </row>
    <row r="942" spans="1:109" x14ac:dyDescent="0.45">
      <c r="A942" s="56" t="s">
        <v>4851</v>
      </c>
      <c r="B942" s="57" t="s">
        <v>4852</v>
      </c>
      <c r="C942" s="56" t="s">
        <v>4853</v>
      </c>
      <c r="D942" s="56" t="s">
        <v>4854</v>
      </c>
      <c r="E942" s="56" t="s">
        <v>4855</v>
      </c>
      <c r="F942" s="56" t="s">
        <v>3322</v>
      </c>
      <c r="G942" s="56" t="s">
        <v>3334</v>
      </c>
      <c r="H942" s="56" t="s">
        <v>142</v>
      </c>
      <c r="I942" s="58">
        <v>0</v>
      </c>
      <c r="J942" s="59">
        <v>90</v>
      </c>
      <c r="K942" s="60">
        <v>1.8620000000000001</v>
      </c>
      <c r="L942" s="47">
        <f>IF(K942&lt;Benchmarks!C$9,0,IF(K942&lt;Benchmarks!D$9,1,IF(K942&lt;Benchmarks!E$9,2,IF(K942&lt;Benchmarks!F$9,3,IF(K942&lt;Benchmarks!G$9,4,IF(K942&lt;Benchmarks!H$9,5,6))))))</f>
        <v>0</v>
      </c>
      <c r="M942" s="62">
        <v>0.10218978099999999</v>
      </c>
      <c r="N942" s="46">
        <f t="shared" si="140"/>
        <v>0</v>
      </c>
      <c r="O942" s="60">
        <v>0.88900000000000001</v>
      </c>
      <c r="P942" s="47">
        <f>IF(O942&lt;Benchmarks!C$8,0,IF(O942&lt;Benchmarks!D$8,1,IF(O942&lt;Benchmarks!E$8,2,IF(O942&lt;Benchmarks!F$8,3,IF(O942&lt;Benchmarks!G$8,4,IF(O942&lt;Benchmarks!H$8,5,6))))))</f>
        <v>0</v>
      </c>
      <c r="Q942" s="62">
        <v>1</v>
      </c>
      <c r="R942" s="46">
        <f t="shared" si="141"/>
        <v>0</v>
      </c>
      <c r="S942" s="60">
        <v>0.496</v>
      </c>
      <c r="T942" s="47">
        <f>IF(S942&lt;Benchmarks!C$7,0,IF(S942&lt;Benchmarks!D$7,1,IF(S942&lt;Benchmarks!E$7,2,IF(S942&lt;Benchmarks!F$7,3,IF(S942&lt;Benchmarks!G$7,4,IF(S942&lt;Benchmarks!H$7,5,6))))))</f>
        <v>4</v>
      </c>
      <c r="U942" s="62">
        <v>1</v>
      </c>
      <c r="V942" s="46">
        <f t="shared" si="142"/>
        <v>4</v>
      </c>
      <c r="W942" s="60">
        <v>3.2469999999999999</v>
      </c>
      <c r="X942" s="44">
        <f>IF(W942&lt;Benchmarks!C$5,0,IF(W942&lt;Benchmarks!D$5,1,IF(W942&lt;Benchmarks!E$5,2,IF(W942&lt;Benchmarks!F$5,3,IF(W942&lt;Benchmarks!G$5,4,IF(W942&lt;Benchmarks!H$5,5,6))))))</f>
        <v>0</v>
      </c>
      <c r="Y942" s="62">
        <v>0.73722627740000002</v>
      </c>
      <c r="Z942" s="46">
        <f t="shared" si="143"/>
        <v>0</v>
      </c>
      <c r="AA942" s="60">
        <v>3.0880000000000001</v>
      </c>
      <c r="AB942" s="44">
        <f>IF(AA942&lt;Benchmarks!C$6,0,IF(AA942&lt;Benchmarks!D$6,1,IF(AA942&lt;Benchmarks!E$6,2,IF(AA942&lt;Benchmarks!F$6,3,IF(AA942&lt;Benchmarks!G$6,4,IF(AA942&lt;Benchmarks!H$6,5,6))))))</f>
        <v>0</v>
      </c>
      <c r="AC942" s="62">
        <v>1</v>
      </c>
      <c r="AD942" s="46">
        <f t="shared" si="144"/>
        <v>0</v>
      </c>
      <c r="AE942" s="46">
        <f t="shared" si="145"/>
        <v>4</v>
      </c>
      <c r="AF942" s="58">
        <v>30</v>
      </c>
      <c r="AG942" s="48">
        <f t="shared" si="146"/>
        <v>0.13333333333333333</v>
      </c>
      <c r="AH942" s="171"/>
      <c r="AI942" s="58">
        <v>1</v>
      </c>
      <c r="AJ942" s="58">
        <v>146</v>
      </c>
      <c r="AK942" s="58">
        <v>0</v>
      </c>
      <c r="AL942" s="111"/>
      <c r="AM942" s="58">
        <v>1</v>
      </c>
      <c r="AN942" s="58">
        <v>22</v>
      </c>
      <c r="AO942" s="58">
        <v>0</v>
      </c>
      <c r="AP942" s="58">
        <v>167</v>
      </c>
      <c r="AQ942" s="58">
        <v>0</v>
      </c>
      <c r="AR942" s="62">
        <v>0.13174</v>
      </c>
      <c r="AS942" s="58">
        <v>0</v>
      </c>
      <c r="AT942" s="111"/>
      <c r="AU942" s="171"/>
      <c r="AV942" s="58">
        <v>0</v>
      </c>
      <c r="AW942" s="58">
        <v>0</v>
      </c>
      <c r="AX942" s="58">
        <v>0</v>
      </c>
      <c r="AY942" s="171"/>
      <c r="AZ942" s="58">
        <v>1</v>
      </c>
      <c r="BA942" s="58">
        <v>42</v>
      </c>
      <c r="BB942" s="58">
        <v>0</v>
      </c>
      <c r="BC942" s="111"/>
      <c r="BD942" s="58">
        <v>1</v>
      </c>
      <c r="BE942" s="111"/>
      <c r="BF942" s="171"/>
      <c r="BG942" s="58">
        <v>0</v>
      </c>
      <c r="BH942" s="58">
        <v>0</v>
      </c>
      <c r="BI942" s="58">
        <v>0</v>
      </c>
      <c r="BJ942" s="58">
        <v>0</v>
      </c>
      <c r="BK942" s="61">
        <v>0</v>
      </c>
      <c r="BL942" s="61">
        <v>0</v>
      </c>
      <c r="BM942" s="61">
        <v>208</v>
      </c>
      <c r="BN942" s="64">
        <v>0</v>
      </c>
      <c r="BO942" s="63">
        <v>0</v>
      </c>
      <c r="BP942" s="58">
        <v>0</v>
      </c>
      <c r="BQ942" s="61">
        <v>0</v>
      </c>
      <c r="BR942" s="61">
        <v>0</v>
      </c>
      <c r="BS942" s="61">
        <v>196</v>
      </c>
      <c r="BT942" s="64">
        <v>0</v>
      </c>
      <c r="BU942" s="63">
        <v>0</v>
      </c>
      <c r="BV942" s="64">
        <v>0</v>
      </c>
      <c r="BW942" s="112"/>
      <c r="BX942" s="172"/>
      <c r="BY942" s="64">
        <v>6</v>
      </c>
      <c r="BZ942" s="64">
        <v>0</v>
      </c>
      <c r="CA942" s="64">
        <v>6</v>
      </c>
      <c r="CB942" s="177"/>
      <c r="CC942" s="61">
        <v>1</v>
      </c>
      <c r="CD942" s="61">
        <v>186</v>
      </c>
      <c r="CE942" s="64">
        <v>0</v>
      </c>
      <c r="CF942" s="112"/>
      <c r="CG942" s="58">
        <v>1</v>
      </c>
      <c r="CH942" s="171"/>
      <c r="CI942" s="58">
        <v>1</v>
      </c>
      <c r="CJ942" s="58">
        <v>179</v>
      </c>
      <c r="CK942" s="58">
        <v>0</v>
      </c>
      <c r="CL942" s="112"/>
      <c r="CM942" s="58">
        <v>1</v>
      </c>
      <c r="CN942" s="63">
        <v>1.9688715953</v>
      </c>
      <c r="CO942" s="58">
        <v>0</v>
      </c>
      <c r="CP942" s="58">
        <v>5</v>
      </c>
      <c r="CQ942" s="58">
        <v>5</v>
      </c>
      <c r="CR942" s="58">
        <v>5</v>
      </c>
      <c r="CS942" s="64">
        <v>11</v>
      </c>
      <c r="CT942" s="64">
        <v>17</v>
      </c>
      <c r="CU942" s="63">
        <v>0.64705882349999999</v>
      </c>
      <c r="CV942" s="62">
        <v>0.93689320389999997</v>
      </c>
      <c r="CW942" s="62">
        <v>0.3235294118</v>
      </c>
      <c r="CX942" s="46">
        <f t="shared" si="147"/>
        <v>3.5</v>
      </c>
      <c r="CY942" s="60">
        <v>0</v>
      </c>
      <c r="CZ942" s="60">
        <v>0</v>
      </c>
      <c r="DA942" s="46">
        <f t="shared" si="148"/>
        <v>6.4705882360000002</v>
      </c>
      <c r="DB942" s="60">
        <v>0</v>
      </c>
      <c r="DC942" s="60">
        <v>0</v>
      </c>
      <c r="DD942" s="66">
        <v>0</v>
      </c>
      <c r="DE942" s="49">
        <f t="shared" si="149"/>
        <v>0.2155802861837838</v>
      </c>
    </row>
    <row r="943" spans="1:109" x14ac:dyDescent="0.45">
      <c r="A943" s="56" t="s">
        <v>4856</v>
      </c>
      <c r="B943" s="57" t="s">
        <v>4857</v>
      </c>
      <c r="C943" s="56" t="s">
        <v>4858</v>
      </c>
      <c r="D943" s="56" t="s">
        <v>4859</v>
      </c>
      <c r="E943" s="56" t="s">
        <v>4860</v>
      </c>
      <c r="F943" s="56" t="s">
        <v>3322</v>
      </c>
      <c r="G943" s="56" t="s">
        <v>3334</v>
      </c>
      <c r="H943" s="56" t="s">
        <v>142</v>
      </c>
      <c r="I943" s="58">
        <v>0</v>
      </c>
      <c r="J943" s="59">
        <v>99</v>
      </c>
      <c r="K943" s="60">
        <v>2.0129999999999999</v>
      </c>
      <c r="L943" s="47">
        <f>IF(K943&lt;Benchmarks!C$9,0,IF(K943&lt;Benchmarks!D$9,1,IF(K943&lt;Benchmarks!E$9,2,IF(K943&lt;Benchmarks!F$9,3,IF(K943&lt;Benchmarks!G$9,4,IF(K943&lt;Benchmarks!H$9,5,6))))))</f>
        <v>0</v>
      </c>
      <c r="M943" s="62">
        <v>0.40875912409999998</v>
      </c>
      <c r="N943" s="46">
        <f t="shared" si="140"/>
        <v>0</v>
      </c>
      <c r="O943" s="60">
        <v>0.87</v>
      </c>
      <c r="P943" s="47">
        <f>IF(O943&lt;Benchmarks!C$8,0,IF(O943&lt;Benchmarks!D$8,1,IF(O943&lt;Benchmarks!E$8,2,IF(O943&lt;Benchmarks!F$8,3,IF(O943&lt;Benchmarks!G$8,4,IF(O943&lt;Benchmarks!H$8,5,6))))))</f>
        <v>0</v>
      </c>
      <c r="Q943" s="62">
        <v>0.66788321169999998</v>
      </c>
      <c r="R943" s="46">
        <f t="shared" si="141"/>
        <v>0</v>
      </c>
      <c r="S943" s="60">
        <v>0.23899999999999999</v>
      </c>
      <c r="T943" s="47">
        <f>IF(S943&lt;Benchmarks!C$7,0,IF(S943&lt;Benchmarks!D$7,1,IF(S943&lt;Benchmarks!E$7,2,IF(S943&lt;Benchmarks!F$7,3,IF(S943&lt;Benchmarks!G$7,4,IF(S943&lt;Benchmarks!H$7,5,6))))))</f>
        <v>0</v>
      </c>
      <c r="U943" s="62">
        <v>0.66788321169999998</v>
      </c>
      <c r="V943" s="46">
        <f t="shared" si="142"/>
        <v>0</v>
      </c>
      <c r="W943" s="60">
        <v>3.1219999999999999</v>
      </c>
      <c r="X943" s="44">
        <f>IF(W943&lt;Benchmarks!C$5,0,IF(W943&lt;Benchmarks!D$5,1,IF(W943&lt;Benchmarks!E$5,2,IF(W943&lt;Benchmarks!F$5,3,IF(W943&lt;Benchmarks!G$5,4,IF(W943&lt;Benchmarks!H$5,5,6))))))</f>
        <v>0</v>
      </c>
      <c r="Y943" s="62">
        <v>0.42700729929999998</v>
      </c>
      <c r="Z943" s="46">
        <f t="shared" si="143"/>
        <v>0</v>
      </c>
      <c r="AA943" s="60">
        <v>2.67</v>
      </c>
      <c r="AB943" s="44">
        <f>IF(AA943&lt;Benchmarks!C$6,0,IF(AA943&lt;Benchmarks!D$6,1,IF(AA943&lt;Benchmarks!E$6,2,IF(AA943&lt;Benchmarks!F$6,3,IF(AA943&lt;Benchmarks!G$6,4,IF(AA943&lt;Benchmarks!H$6,5,6))))))</f>
        <v>0</v>
      </c>
      <c r="AC943" s="62">
        <v>0.28205128210000002</v>
      </c>
      <c r="AD943" s="46">
        <f t="shared" si="144"/>
        <v>0</v>
      </c>
      <c r="AE943" s="46">
        <f t="shared" si="145"/>
        <v>0</v>
      </c>
      <c r="AF943" s="58">
        <v>30</v>
      </c>
      <c r="AG943" s="48">
        <f t="shared" si="146"/>
        <v>0</v>
      </c>
      <c r="AH943" s="171"/>
      <c r="AI943" s="58">
        <v>1</v>
      </c>
      <c r="AJ943" s="58">
        <v>248</v>
      </c>
      <c r="AK943" s="58">
        <v>0</v>
      </c>
      <c r="AL943" s="111"/>
      <c r="AM943" s="58">
        <v>1</v>
      </c>
      <c r="AN943" s="58">
        <v>11</v>
      </c>
      <c r="AO943" s="58">
        <v>0</v>
      </c>
      <c r="AP943" s="58">
        <v>242</v>
      </c>
      <c r="AQ943" s="58">
        <v>0</v>
      </c>
      <c r="AR943" s="62">
        <v>4.5449999999999997E-2</v>
      </c>
      <c r="AS943" s="58">
        <v>0</v>
      </c>
      <c r="AT943" s="111"/>
      <c r="AU943" s="171"/>
      <c r="AV943" s="58">
        <v>3</v>
      </c>
      <c r="AW943" s="58">
        <v>0</v>
      </c>
      <c r="AX943" s="58">
        <v>3</v>
      </c>
      <c r="AY943" s="171"/>
      <c r="AZ943" s="58">
        <v>1</v>
      </c>
      <c r="BA943" s="58">
        <v>66</v>
      </c>
      <c r="BB943" s="58">
        <v>0</v>
      </c>
      <c r="BC943" s="111"/>
      <c r="BD943" s="58">
        <v>1</v>
      </c>
      <c r="BE943" s="111"/>
      <c r="BF943" s="171"/>
      <c r="BG943" s="58">
        <v>1</v>
      </c>
      <c r="BH943" s="58">
        <v>0</v>
      </c>
      <c r="BI943" s="58">
        <v>1</v>
      </c>
      <c r="BJ943" s="58">
        <v>3</v>
      </c>
      <c r="BK943" s="61">
        <v>0</v>
      </c>
      <c r="BL943" s="61">
        <v>0</v>
      </c>
      <c r="BM943" s="61">
        <v>308</v>
      </c>
      <c r="BN943" s="64">
        <v>0</v>
      </c>
      <c r="BO943" s="63">
        <v>0</v>
      </c>
      <c r="BP943" s="58">
        <v>0</v>
      </c>
      <c r="BQ943" s="175"/>
      <c r="BR943" s="61">
        <v>1</v>
      </c>
      <c r="BS943" s="61">
        <v>335</v>
      </c>
      <c r="BT943" s="64">
        <v>0</v>
      </c>
      <c r="BU943" s="112"/>
      <c r="BV943" s="64">
        <v>1</v>
      </c>
      <c r="BW943" s="112"/>
      <c r="BX943" s="172"/>
      <c r="BY943" s="64">
        <v>3</v>
      </c>
      <c r="BZ943" s="64">
        <v>0</v>
      </c>
      <c r="CA943" s="64">
        <v>3</v>
      </c>
      <c r="CB943" s="65">
        <v>47</v>
      </c>
      <c r="CC943" s="61">
        <v>0</v>
      </c>
      <c r="CD943" s="61">
        <v>243</v>
      </c>
      <c r="CE943" s="64">
        <v>0</v>
      </c>
      <c r="CF943" s="63">
        <v>0.19342000000000001</v>
      </c>
      <c r="CG943" s="58">
        <v>0</v>
      </c>
      <c r="CH943" s="58">
        <v>40</v>
      </c>
      <c r="CI943" s="58">
        <v>0</v>
      </c>
      <c r="CJ943" s="58">
        <v>249</v>
      </c>
      <c r="CK943" s="58">
        <v>0</v>
      </c>
      <c r="CL943" s="63">
        <v>0.16064000000000001</v>
      </c>
      <c r="CM943" s="58">
        <v>0</v>
      </c>
      <c r="CN943" s="63">
        <v>0.21862078160000001</v>
      </c>
      <c r="CO943" s="58">
        <v>0</v>
      </c>
      <c r="CP943" s="58">
        <v>0</v>
      </c>
      <c r="CQ943" s="58">
        <v>2</v>
      </c>
      <c r="CR943" s="58">
        <v>2</v>
      </c>
      <c r="CS943" s="64">
        <v>8</v>
      </c>
      <c r="CT943" s="64">
        <v>17</v>
      </c>
      <c r="CU943" s="63">
        <v>0.47058823529999999</v>
      </c>
      <c r="CV943" s="62">
        <v>0.93162393160000001</v>
      </c>
      <c r="CW943" s="62">
        <v>0.23529411759999999</v>
      </c>
      <c r="CX943" s="46">
        <f t="shared" si="147"/>
        <v>0</v>
      </c>
      <c r="CY943" s="60">
        <v>0</v>
      </c>
      <c r="CZ943" s="60">
        <v>0</v>
      </c>
      <c r="DA943" s="46">
        <f t="shared" si="148"/>
        <v>4.7058823519999997</v>
      </c>
      <c r="DB943" s="60">
        <v>0</v>
      </c>
      <c r="DC943" s="60">
        <v>0</v>
      </c>
      <c r="DD943" s="66">
        <v>0</v>
      </c>
      <c r="DE943" s="49">
        <f t="shared" si="149"/>
        <v>0.1017488076108108</v>
      </c>
    </row>
    <row r="944" spans="1:109" x14ac:dyDescent="0.45">
      <c r="A944" s="56" t="s">
        <v>4861</v>
      </c>
      <c r="B944" s="57" t="s">
        <v>4862</v>
      </c>
      <c r="C944" s="56" t="s">
        <v>4863</v>
      </c>
      <c r="D944" s="56" t="s">
        <v>4864</v>
      </c>
      <c r="E944" s="56" t="s">
        <v>4865</v>
      </c>
      <c r="F944" s="56" t="s">
        <v>3322</v>
      </c>
      <c r="G944" s="56" t="s">
        <v>3640</v>
      </c>
      <c r="H944" s="56" t="s">
        <v>142</v>
      </c>
      <c r="I944" s="58">
        <v>0</v>
      </c>
      <c r="J944" s="59">
        <v>82</v>
      </c>
      <c r="K944" s="60">
        <v>2.3690000000000002</v>
      </c>
      <c r="L944" s="47">
        <f>IF(K944&lt;Benchmarks!C$9,0,IF(K944&lt;Benchmarks!D$9,1,IF(K944&lt;Benchmarks!E$9,2,IF(K944&lt;Benchmarks!F$9,3,IF(K944&lt;Benchmarks!G$9,4,IF(K944&lt;Benchmarks!H$9,5,6))))))</f>
        <v>2</v>
      </c>
      <c r="M944" s="62">
        <v>0.84671532849999998</v>
      </c>
      <c r="N944" s="46">
        <f t="shared" si="140"/>
        <v>1.693430657</v>
      </c>
      <c r="O944" s="60">
        <v>1.125</v>
      </c>
      <c r="P944" s="47">
        <f>IF(O944&lt;Benchmarks!C$8,0,IF(O944&lt;Benchmarks!D$8,1,IF(O944&lt;Benchmarks!E$8,2,IF(O944&lt;Benchmarks!F$8,3,IF(O944&lt;Benchmarks!G$8,4,IF(O944&lt;Benchmarks!H$8,5,6))))))</f>
        <v>3</v>
      </c>
      <c r="Q944" s="62">
        <v>1</v>
      </c>
      <c r="R944" s="46">
        <f t="shared" si="141"/>
        <v>3</v>
      </c>
      <c r="S944" s="60">
        <v>0.44500000000000001</v>
      </c>
      <c r="T944" s="47">
        <f>IF(S944&lt;Benchmarks!C$7,0,IF(S944&lt;Benchmarks!D$7,1,IF(S944&lt;Benchmarks!E$7,2,IF(S944&lt;Benchmarks!F$7,3,IF(S944&lt;Benchmarks!G$7,4,IF(S944&lt;Benchmarks!H$7,5,6))))))</f>
        <v>3</v>
      </c>
      <c r="U944" s="62">
        <v>1</v>
      </c>
      <c r="V944" s="46">
        <f t="shared" si="142"/>
        <v>3</v>
      </c>
      <c r="W944" s="60">
        <v>3.9380000000000002</v>
      </c>
      <c r="X944" s="44">
        <f>IF(W944&lt;Benchmarks!C$5,0,IF(W944&lt;Benchmarks!D$5,1,IF(W944&lt;Benchmarks!E$5,2,IF(W944&lt;Benchmarks!F$5,3,IF(W944&lt;Benchmarks!G$5,4,IF(W944&lt;Benchmarks!H$5,5,6))))))</f>
        <v>2</v>
      </c>
      <c r="Y944" s="62">
        <v>0.90145985399999995</v>
      </c>
      <c r="Z944" s="46">
        <f t="shared" si="143"/>
        <v>1.8029197079999999</v>
      </c>
      <c r="AA944" s="60">
        <v>3.238</v>
      </c>
      <c r="AB944" s="44">
        <f>IF(AA944&lt;Benchmarks!C$6,0,IF(AA944&lt;Benchmarks!D$6,1,IF(AA944&lt;Benchmarks!E$6,2,IF(AA944&lt;Benchmarks!F$6,3,IF(AA944&lt;Benchmarks!G$6,4,IF(AA944&lt;Benchmarks!H$6,5,6))))))</f>
        <v>0</v>
      </c>
      <c r="AC944" s="62">
        <v>0.79487179490000004</v>
      </c>
      <c r="AD944" s="46">
        <f t="shared" si="144"/>
        <v>0</v>
      </c>
      <c r="AE944" s="46">
        <f t="shared" si="145"/>
        <v>9.4963503649999996</v>
      </c>
      <c r="AF944" s="58">
        <v>30</v>
      </c>
      <c r="AG944" s="48">
        <f t="shared" si="146"/>
        <v>0.31654501216666664</v>
      </c>
      <c r="AH944" s="171"/>
      <c r="AI944" s="58">
        <v>1</v>
      </c>
      <c r="AJ944" s="58">
        <v>73</v>
      </c>
      <c r="AK944" s="58">
        <v>0</v>
      </c>
      <c r="AL944" s="111"/>
      <c r="AM944" s="58">
        <v>1</v>
      </c>
      <c r="AN944" s="171"/>
      <c r="AO944" s="58">
        <v>1</v>
      </c>
      <c r="AP944" s="58">
        <v>71</v>
      </c>
      <c r="AQ944" s="58">
        <v>0</v>
      </c>
      <c r="AR944" s="111"/>
      <c r="AS944" s="58">
        <v>1</v>
      </c>
      <c r="AT944" s="111"/>
      <c r="AU944" s="171"/>
      <c r="AV944" s="58">
        <v>0</v>
      </c>
      <c r="AW944" s="58">
        <v>0</v>
      </c>
      <c r="AX944" s="58">
        <v>0</v>
      </c>
      <c r="AY944" s="171"/>
      <c r="AZ944" s="58">
        <v>1</v>
      </c>
      <c r="BA944" s="171"/>
      <c r="BB944" s="58">
        <v>4</v>
      </c>
      <c r="BC944" s="111"/>
      <c r="BD944" s="58">
        <v>1</v>
      </c>
      <c r="BE944" s="111"/>
      <c r="BF944" s="171"/>
      <c r="BG944" s="171"/>
      <c r="BH944" s="171"/>
      <c r="BI944" s="171"/>
      <c r="BJ944" s="58">
        <v>0</v>
      </c>
      <c r="BK944" s="175"/>
      <c r="BL944" s="61">
        <v>1</v>
      </c>
      <c r="BM944" s="61">
        <v>88</v>
      </c>
      <c r="BN944" s="64">
        <v>0</v>
      </c>
      <c r="BO944" s="112"/>
      <c r="BP944" s="58">
        <v>1</v>
      </c>
      <c r="BQ944" s="175"/>
      <c r="BR944" s="61">
        <v>1</v>
      </c>
      <c r="BS944" s="61">
        <v>90</v>
      </c>
      <c r="BT944" s="64">
        <v>0</v>
      </c>
      <c r="BU944" s="112"/>
      <c r="BV944" s="64">
        <v>1</v>
      </c>
      <c r="BW944" s="112"/>
      <c r="BX944" s="172"/>
      <c r="BY944" s="64">
        <v>1</v>
      </c>
      <c r="BZ944" s="64">
        <v>0</v>
      </c>
      <c r="CA944" s="64">
        <v>1</v>
      </c>
      <c r="CB944" s="65">
        <v>17</v>
      </c>
      <c r="CC944" s="61">
        <v>0</v>
      </c>
      <c r="CD944" s="61">
        <v>87</v>
      </c>
      <c r="CE944" s="64">
        <v>0</v>
      </c>
      <c r="CF944" s="63">
        <v>0.19539999999999999</v>
      </c>
      <c r="CG944" s="58">
        <v>0</v>
      </c>
      <c r="CH944" s="58">
        <v>12</v>
      </c>
      <c r="CI944" s="58">
        <v>0</v>
      </c>
      <c r="CJ944" s="58">
        <v>89</v>
      </c>
      <c r="CK944" s="58">
        <v>0</v>
      </c>
      <c r="CL944" s="63">
        <v>0.13483000000000001</v>
      </c>
      <c r="CM944" s="58">
        <v>0</v>
      </c>
      <c r="CN944" s="63">
        <v>0.39869668250000001</v>
      </c>
      <c r="CO944" s="58">
        <v>0</v>
      </c>
      <c r="CP944" s="58">
        <v>0</v>
      </c>
      <c r="CQ944" s="58">
        <v>3</v>
      </c>
      <c r="CR944" s="58">
        <v>3</v>
      </c>
      <c r="CS944" s="64">
        <v>4</v>
      </c>
      <c r="CT944" s="64">
        <v>17</v>
      </c>
      <c r="CU944" s="63">
        <v>0.23529411759999999</v>
      </c>
      <c r="CV944" s="62">
        <v>0.96666666670000001</v>
      </c>
      <c r="CW944" s="62">
        <v>0.23529411759999999</v>
      </c>
      <c r="CX944" s="46">
        <f t="shared" si="147"/>
        <v>8.3093065693749999</v>
      </c>
      <c r="CY944" s="60">
        <v>0</v>
      </c>
      <c r="CZ944" s="60">
        <v>0</v>
      </c>
      <c r="DA944" s="46">
        <f t="shared" si="148"/>
        <v>4.7058823519999997</v>
      </c>
      <c r="DB944" s="60">
        <v>0</v>
      </c>
      <c r="DC944" s="60">
        <v>0</v>
      </c>
      <c r="DD944" s="66">
        <v>0</v>
      </c>
      <c r="DE944" s="49">
        <f t="shared" si="149"/>
        <v>0.28140949019189188</v>
      </c>
    </row>
    <row r="945" spans="1:109" x14ac:dyDescent="0.45">
      <c r="A945" s="56" t="s">
        <v>4866</v>
      </c>
      <c r="B945" s="57" t="s">
        <v>4867</v>
      </c>
      <c r="C945" s="56" t="s">
        <v>4868</v>
      </c>
      <c r="D945" s="56" t="s">
        <v>4869</v>
      </c>
      <c r="E945" s="56" t="s">
        <v>4870</v>
      </c>
      <c r="F945" s="56" t="s">
        <v>3322</v>
      </c>
      <c r="G945" s="56" t="s">
        <v>3323</v>
      </c>
      <c r="H945" s="56" t="s">
        <v>142</v>
      </c>
      <c r="I945" s="58">
        <v>0</v>
      </c>
      <c r="J945" s="59">
        <v>99</v>
      </c>
      <c r="K945" s="60">
        <v>2.8140000000000001</v>
      </c>
      <c r="L945" s="47">
        <f>IF(K945&lt;Benchmarks!C$9,0,IF(K945&lt;Benchmarks!D$9,1,IF(K945&lt;Benchmarks!E$9,2,IF(K945&lt;Benchmarks!F$9,3,IF(K945&lt;Benchmarks!G$9,4,IF(K945&lt;Benchmarks!H$9,5,6))))))</f>
        <v>5</v>
      </c>
      <c r="M945" s="62">
        <v>0.95620437960000004</v>
      </c>
      <c r="N945" s="46">
        <f t="shared" si="140"/>
        <v>4.7810218980000005</v>
      </c>
      <c r="O945" s="60">
        <v>0.96399999999999997</v>
      </c>
      <c r="P945" s="47">
        <f>IF(O945&lt;Benchmarks!C$8,0,IF(O945&lt;Benchmarks!D$8,1,IF(O945&lt;Benchmarks!E$8,2,IF(O945&lt;Benchmarks!F$8,3,IF(O945&lt;Benchmarks!G$8,4,IF(O945&lt;Benchmarks!H$8,5,6))))))</f>
        <v>0</v>
      </c>
      <c r="Q945" s="62">
        <v>1</v>
      </c>
      <c r="R945" s="46">
        <f t="shared" si="141"/>
        <v>0</v>
      </c>
      <c r="S945" s="60">
        <v>0.311</v>
      </c>
      <c r="T945" s="47">
        <f>IF(S945&lt;Benchmarks!C$7,0,IF(S945&lt;Benchmarks!D$7,1,IF(S945&lt;Benchmarks!E$7,2,IF(S945&lt;Benchmarks!F$7,3,IF(S945&lt;Benchmarks!G$7,4,IF(S945&lt;Benchmarks!H$7,5,6))))))</f>
        <v>0</v>
      </c>
      <c r="U945" s="62">
        <v>1</v>
      </c>
      <c r="V945" s="46">
        <f t="shared" si="142"/>
        <v>0</v>
      </c>
      <c r="W945" s="60">
        <v>4.0890000000000004</v>
      </c>
      <c r="X945" s="44">
        <f>IF(W945&lt;Benchmarks!C$5,0,IF(W945&lt;Benchmarks!D$5,1,IF(W945&lt;Benchmarks!E$5,2,IF(W945&lt;Benchmarks!F$5,3,IF(W945&lt;Benchmarks!G$5,4,IF(W945&lt;Benchmarks!H$5,5,6))))))</f>
        <v>3</v>
      </c>
      <c r="Y945" s="62">
        <v>0.78467153280000002</v>
      </c>
      <c r="Z945" s="46">
        <f t="shared" si="143"/>
        <v>2.3540145984</v>
      </c>
      <c r="AA945" s="60">
        <v>3.681</v>
      </c>
      <c r="AB945" s="44">
        <f>IF(AA945&lt;Benchmarks!C$6,0,IF(AA945&lt;Benchmarks!D$6,1,IF(AA945&lt;Benchmarks!E$6,2,IF(AA945&lt;Benchmarks!F$6,3,IF(AA945&lt;Benchmarks!G$6,4,IF(AA945&lt;Benchmarks!H$6,5,6))))))</f>
        <v>3</v>
      </c>
      <c r="AC945" s="62">
        <v>0.5384615385</v>
      </c>
      <c r="AD945" s="46">
        <f t="shared" si="144"/>
        <v>1.6153846155</v>
      </c>
      <c r="AE945" s="46">
        <f t="shared" si="145"/>
        <v>8.7504211118999997</v>
      </c>
      <c r="AF945" s="58">
        <v>30</v>
      </c>
      <c r="AG945" s="48">
        <f t="shared" si="146"/>
        <v>0.29168070372999999</v>
      </c>
      <c r="AH945" s="58">
        <v>13</v>
      </c>
      <c r="AI945" s="58">
        <v>0</v>
      </c>
      <c r="AJ945" s="58">
        <v>263</v>
      </c>
      <c r="AK945" s="58">
        <v>0</v>
      </c>
      <c r="AL945" s="62">
        <v>4.9430000000000002E-2</v>
      </c>
      <c r="AM945" s="58">
        <v>0</v>
      </c>
      <c r="AN945" s="58">
        <v>14</v>
      </c>
      <c r="AO945" s="58">
        <v>0</v>
      </c>
      <c r="AP945" s="58">
        <v>319</v>
      </c>
      <c r="AQ945" s="58">
        <v>0</v>
      </c>
      <c r="AR945" s="62">
        <v>4.3889999999999998E-2</v>
      </c>
      <c r="AS945" s="58">
        <v>0</v>
      </c>
      <c r="AT945" s="62">
        <v>0.1470666313</v>
      </c>
      <c r="AU945" s="58">
        <v>0</v>
      </c>
      <c r="AV945" s="58">
        <v>3</v>
      </c>
      <c r="AW945" s="58">
        <v>1</v>
      </c>
      <c r="AX945" s="58">
        <v>3</v>
      </c>
      <c r="AY945" s="171"/>
      <c r="AZ945" s="58">
        <v>1</v>
      </c>
      <c r="BA945" s="58">
        <v>82</v>
      </c>
      <c r="BB945" s="58">
        <v>0</v>
      </c>
      <c r="BC945" s="111"/>
      <c r="BD945" s="58">
        <v>1</v>
      </c>
      <c r="BE945" s="111"/>
      <c r="BF945" s="171"/>
      <c r="BG945" s="58">
        <v>0</v>
      </c>
      <c r="BH945" s="58">
        <v>0</v>
      </c>
      <c r="BI945" s="58">
        <v>0</v>
      </c>
      <c r="BJ945" s="58">
        <v>3</v>
      </c>
      <c r="BK945" s="61">
        <v>0</v>
      </c>
      <c r="BL945" s="61">
        <v>0</v>
      </c>
      <c r="BM945" s="61">
        <v>295</v>
      </c>
      <c r="BN945" s="64">
        <v>0</v>
      </c>
      <c r="BO945" s="63">
        <v>0</v>
      </c>
      <c r="BP945" s="58">
        <v>0</v>
      </c>
      <c r="BQ945" s="175"/>
      <c r="BR945" s="61">
        <v>1</v>
      </c>
      <c r="BS945" s="61">
        <v>349</v>
      </c>
      <c r="BT945" s="64">
        <v>0</v>
      </c>
      <c r="BU945" s="112"/>
      <c r="BV945" s="64">
        <v>1</v>
      </c>
      <c r="BW945" s="112"/>
      <c r="BX945" s="172"/>
      <c r="BY945" s="64">
        <v>2</v>
      </c>
      <c r="BZ945" s="64">
        <v>0</v>
      </c>
      <c r="CA945" s="64">
        <v>2</v>
      </c>
      <c r="CB945" s="65">
        <v>17</v>
      </c>
      <c r="CC945" s="61">
        <v>0</v>
      </c>
      <c r="CD945" s="61">
        <v>121</v>
      </c>
      <c r="CE945" s="64">
        <v>0</v>
      </c>
      <c r="CF945" s="63">
        <v>0.14050000000000001</v>
      </c>
      <c r="CG945" s="58">
        <v>0</v>
      </c>
      <c r="CH945" s="58">
        <v>27</v>
      </c>
      <c r="CI945" s="58">
        <v>0</v>
      </c>
      <c r="CJ945" s="58">
        <v>136</v>
      </c>
      <c r="CK945" s="58">
        <v>0</v>
      </c>
      <c r="CL945" s="63">
        <v>0.19853000000000001</v>
      </c>
      <c r="CM945" s="58">
        <v>0</v>
      </c>
      <c r="CN945" s="112"/>
      <c r="CO945" s="171"/>
      <c r="CP945" s="58">
        <v>0</v>
      </c>
      <c r="CQ945" s="58">
        <v>0</v>
      </c>
      <c r="CR945" s="58">
        <v>0</v>
      </c>
      <c r="CS945" s="64">
        <v>5</v>
      </c>
      <c r="CT945" s="64">
        <v>17</v>
      </c>
      <c r="CU945" s="63">
        <v>0.29411764709999999</v>
      </c>
      <c r="CV945" s="62">
        <v>0.88743455500000001</v>
      </c>
      <c r="CW945" s="62">
        <v>0</v>
      </c>
      <c r="CX945" s="46">
        <f t="shared" si="147"/>
        <v>7.6566184729125002</v>
      </c>
      <c r="CY945" s="60">
        <v>0</v>
      </c>
      <c r="CZ945" s="60">
        <v>0</v>
      </c>
      <c r="DA945" s="46">
        <f t="shared" si="148"/>
        <v>0</v>
      </c>
      <c r="DB945" s="60">
        <v>0</v>
      </c>
      <c r="DC945" s="60">
        <v>0</v>
      </c>
      <c r="DD945" s="66">
        <v>0</v>
      </c>
      <c r="DE945" s="49">
        <f t="shared" si="149"/>
        <v>0.16554850752243244</v>
      </c>
    </row>
    <row r="946" spans="1:109" x14ac:dyDescent="0.45">
      <c r="A946" s="56" t="s">
        <v>4871</v>
      </c>
      <c r="B946" s="57" t="s">
        <v>4872</v>
      </c>
      <c r="C946" s="56" t="s">
        <v>4873</v>
      </c>
      <c r="D946" s="56" t="s">
        <v>4874</v>
      </c>
      <c r="E946" s="56" t="s">
        <v>4875</v>
      </c>
      <c r="F946" s="56" t="s">
        <v>3322</v>
      </c>
      <c r="G946" s="56" t="s">
        <v>3334</v>
      </c>
      <c r="H946" s="56" t="s">
        <v>142</v>
      </c>
      <c r="I946" s="58">
        <v>0</v>
      </c>
      <c r="J946" s="59">
        <v>99</v>
      </c>
      <c r="K946" s="60">
        <v>2.7450000000000001</v>
      </c>
      <c r="L946" s="47">
        <f>IF(K946&lt;Benchmarks!C$9,0,IF(K946&lt;Benchmarks!D$9,1,IF(K946&lt;Benchmarks!E$9,2,IF(K946&lt;Benchmarks!F$9,3,IF(K946&lt;Benchmarks!G$9,4,IF(K946&lt;Benchmarks!H$9,5,6))))))</f>
        <v>5</v>
      </c>
      <c r="M946" s="62">
        <v>0.72992700730000004</v>
      </c>
      <c r="N946" s="46">
        <f t="shared" si="140"/>
        <v>3.6496350365000003</v>
      </c>
      <c r="O946" s="60">
        <v>1.107</v>
      </c>
      <c r="P946" s="47">
        <f>IF(O946&lt;Benchmarks!C$8,0,IF(O946&lt;Benchmarks!D$8,1,IF(O946&lt;Benchmarks!E$8,2,IF(O946&lt;Benchmarks!F$8,3,IF(O946&lt;Benchmarks!G$8,4,IF(O946&lt;Benchmarks!H$8,5,6))))))</f>
        <v>3</v>
      </c>
      <c r="Q946" s="62">
        <v>1</v>
      </c>
      <c r="R946" s="46">
        <f t="shared" si="141"/>
        <v>3</v>
      </c>
      <c r="S946" s="60">
        <v>0.26800000000000002</v>
      </c>
      <c r="T946" s="47">
        <f>IF(S946&lt;Benchmarks!C$7,0,IF(S946&lt;Benchmarks!D$7,1,IF(S946&lt;Benchmarks!E$7,2,IF(S946&lt;Benchmarks!F$7,3,IF(S946&lt;Benchmarks!G$7,4,IF(S946&lt;Benchmarks!H$7,5,6))))))</f>
        <v>0</v>
      </c>
      <c r="U946" s="62">
        <v>1</v>
      </c>
      <c r="V946" s="46">
        <f t="shared" si="142"/>
        <v>0</v>
      </c>
      <c r="W946" s="60">
        <v>4.12</v>
      </c>
      <c r="X946" s="44">
        <f>IF(W946&lt;Benchmarks!C$5,0,IF(W946&lt;Benchmarks!D$5,1,IF(W946&lt;Benchmarks!E$5,2,IF(W946&lt;Benchmarks!F$5,3,IF(W946&lt;Benchmarks!G$5,4,IF(W946&lt;Benchmarks!H$5,5,6))))))</f>
        <v>4</v>
      </c>
      <c r="Y946" s="62">
        <v>0.55109489050000005</v>
      </c>
      <c r="Z946" s="46">
        <f t="shared" si="143"/>
        <v>2.2043795620000002</v>
      </c>
      <c r="AA946" s="60">
        <v>3.8330000000000002</v>
      </c>
      <c r="AB946" s="44">
        <f>IF(AA946&lt;Benchmarks!C$6,0,IF(AA946&lt;Benchmarks!D$6,1,IF(AA946&lt;Benchmarks!E$6,2,IF(AA946&lt;Benchmarks!F$6,3,IF(AA946&lt;Benchmarks!G$6,4,IF(AA946&lt;Benchmarks!H$6,5,6))))))</f>
        <v>4</v>
      </c>
      <c r="AC946" s="62">
        <v>0.44871794869999998</v>
      </c>
      <c r="AD946" s="46">
        <f t="shared" si="144"/>
        <v>1.7948717947999999</v>
      </c>
      <c r="AE946" s="46">
        <f t="shared" si="145"/>
        <v>10.6488863933</v>
      </c>
      <c r="AF946" s="58">
        <v>30</v>
      </c>
      <c r="AG946" s="48">
        <f t="shared" si="146"/>
        <v>0.35496287977666668</v>
      </c>
      <c r="AH946" s="58">
        <v>13</v>
      </c>
      <c r="AI946" s="58">
        <v>0</v>
      </c>
      <c r="AJ946" s="58">
        <v>277</v>
      </c>
      <c r="AK946" s="58">
        <v>0</v>
      </c>
      <c r="AL946" s="62">
        <v>4.6929999999999999E-2</v>
      </c>
      <c r="AM946" s="58">
        <v>0</v>
      </c>
      <c r="AN946" s="58">
        <v>22</v>
      </c>
      <c r="AO946" s="58">
        <v>0</v>
      </c>
      <c r="AP946" s="58">
        <v>314</v>
      </c>
      <c r="AQ946" s="58">
        <v>0</v>
      </c>
      <c r="AR946" s="62">
        <v>7.0059999999999997E-2</v>
      </c>
      <c r="AS946" s="58">
        <v>0</v>
      </c>
      <c r="AT946" s="111"/>
      <c r="AU946" s="171"/>
      <c r="AV946" s="58">
        <v>1</v>
      </c>
      <c r="AW946" s="58">
        <v>0</v>
      </c>
      <c r="AX946" s="58">
        <v>1</v>
      </c>
      <c r="AY946" s="171"/>
      <c r="AZ946" s="58">
        <v>1</v>
      </c>
      <c r="BA946" s="58">
        <v>78</v>
      </c>
      <c r="BB946" s="58">
        <v>0</v>
      </c>
      <c r="BC946" s="111"/>
      <c r="BD946" s="58">
        <v>1</v>
      </c>
      <c r="BE946" s="111"/>
      <c r="BF946" s="171"/>
      <c r="BG946" s="58">
        <v>1</v>
      </c>
      <c r="BH946" s="58">
        <v>0</v>
      </c>
      <c r="BI946" s="58">
        <v>1</v>
      </c>
      <c r="BJ946" s="58">
        <v>1</v>
      </c>
      <c r="BK946" s="175"/>
      <c r="BL946" s="61">
        <v>1</v>
      </c>
      <c r="BM946" s="61">
        <v>304</v>
      </c>
      <c r="BN946" s="64">
        <v>0</v>
      </c>
      <c r="BO946" s="112"/>
      <c r="BP946" s="58">
        <v>1</v>
      </c>
      <c r="BQ946" s="175"/>
      <c r="BR946" s="61">
        <v>1</v>
      </c>
      <c r="BS946" s="61">
        <v>335</v>
      </c>
      <c r="BT946" s="64">
        <v>0</v>
      </c>
      <c r="BU946" s="112"/>
      <c r="BV946" s="64">
        <v>1</v>
      </c>
      <c r="BW946" s="63">
        <v>0.24366767980000001</v>
      </c>
      <c r="BX946" s="64">
        <v>0</v>
      </c>
      <c r="BY946" s="64">
        <v>2</v>
      </c>
      <c r="BZ946" s="64">
        <v>2</v>
      </c>
      <c r="CA946" s="64">
        <v>2</v>
      </c>
      <c r="CB946" s="65">
        <v>12</v>
      </c>
      <c r="CC946" s="61">
        <v>0</v>
      </c>
      <c r="CD946" s="61">
        <v>208</v>
      </c>
      <c r="CE946" s="64">
        <v>0</v>
      </c>
      <c r="CF946" s="63">
        <v>5.7689999999999998E-2</v>
      </c>
      <c r="CG946" s="58">
        <v>0</v>
      </c>
      <c r="CH946" s="58">
        <v>30</v>
      </c>
      <c r="CI946" s="58">
        <v>0</v>
      </c>
      <c r="CJ946" s="58">
        <v>269</v>
      </c>
      <c r="CK946" s="58">
        <v>0</v>
      </c>
      <c r="CL946" s="63">
        <v>0.11151999999999999</v>
      </c>
      <c r="CM946" s="58">
        <v>0</v>
      </c>
      <c r="CN946" s="112"/>
      <c r="CO946" s="171"/>
      <c r="CP946" s="58">
        <v>1</v>
      </c>
      <c r="CQ946" s="58">
        <v>0</v>
      </c>
      <c r="CR946" s="58">
        <v>1</v>
      </c>
      <c r="CS946" s="64">
        <v>4</v>
      </c>
      <c r="CT946" s="64">
        <v>17</v>
      </c>
      <c r="CU946" s="63">
        <v>0.23529411759999999</v>
      </c>
      <c r="CV946" s="62">
        <v>0.99101796409999998</v>
      </c>
      <c r="CW946" s="62">
        <v>0.23529411759999999</v>
      </c>
      <c r="CX946" s="46">
        <f t="shared" si="147"/>
        <v>9.3177755941375011</v>
      </c>
      <c r="CY946" s="60">
        <v>0</v>
      </c>
      <c r="CZ946" s="60">
        <v>0</v>
      </c>
      <c r="DA946" s="46">
        <f t="shared" si="148"/>
        <v>4.7058823519999997</v>
      </c>
      <c r="DB946" s="60">
        <v>0</v>
      </c>
      <c r="DC946" s="60">
        <v>0</v>
      </c>
      <c r="DD946" s="66">
        <v>0</v>
      </c>
      <c r="DE946" s="49">
        <f t="shared" si="149"/>
        <v>0.30321422586243246</v>
      </c>
    </row>
    <row r="947" spans="1:109" x14ac:dyDescent="0.45">
      <c r="A947" s="56" t="s">
        <v>4876</v>
      </c>
      <c r="B947" s="57" t="s">
        <v>4877</v>
      </c>
      <c r="C947" s="56" t="s">
        <v>4878</v>
      </c>
      <c r="D947" s="56" t="s">
        <v>4879</v>
      </c>
      <c r="E947" s="56" t="s">
        <v>4880</v>
      </c>
      <c r="F947" s="56" t="s">
        <v>3322</v>
      </c>
      <c r="G947" s="56" t="s">
        <v>3334</v>
      </c>
      <c r="H947" s="56" t="s">
        <v>142</v>
      </c>
      <c r="I947" s="58">
        <v>0</v>
      </c>
      <c r="J947" s="59">
        <v>124</v>
      </c>
      <c r="K947" s="60">
        <v>2.8340000000000001</v>
      </c>
      <c r="L947" s="47">
        <f>IF(K947&lt;Benchmarks!C$9,0,IF(K947&lt;Benchmarks!D$9,1,IF(K947&lt;Benchmarks!E$9,2,IF(K947&lt;Benchmarks!F$9,3,IF(K947&lt;Benchmarks!G$9,4,IF(K947&lt;Benchmarks!H$9,5,6))))))</f>
        <v>5</v>
      </c>
      <c r="M947" s="62">
        <v>0.99635036499999996</v>
      </c>
      <c r="N947" s="46">
        <f t="shared" si="140"/>
        <v>4.9817518249999999</v>
      </c>
      <c r="O947" s="60">
        <v>1.5389999999999999</v>
      </c>
      <c r="P947" s="47">
        <f>IF(O947&lt;Benchmarks!C$8,0,IF(O947&lt;Benchmarks!D$8,1,IF(O947&lt;Benchmarks!E$8,2,IF(O947&lt;Benchmarks!F$8,3,IF(O947&lt;Benchmarks!G$8,4,IF(O947&lt;Benchmarks!H$8,5,6))))))</f>
        <v>6</v>
      </c>
      <c r="Q947" s="62">
        <v>1</v>
      </c>
      <c r="R947" s="46">
        <f t="shared" si="141"/>
        <v>6</v>
      </c>
      <c r="S947" s="60">
        <v>0.47699999999999998</v>
      </c>
      <c r="T947" s="47">
        <f>IF(S947&lt;Benchmarks!C$7,0,IF(S947&lt;Benchmarks!D$7,1,IF(S947&lt;Benchmarks!E$7,2,IF(S947&lt;Benchmarks!F$7,3,IF(S947&lt;Benchmarks!G$7,4,IF(S947&lt;Benchmarks!H$7,5,6))))))</f>
        <v>4</v>
      </c>
      <c r="U947" s="62">
        <v>1</v>
      </c>
      <c r="V947" s="46">
        <f t="shared" si="142"/>
        <v>4</v>
      </c>
      <c r="W947" s="60">
        <v>4.8499999999999996</v>
      </c>
      <c r="X947" s="44">
        <f>IF(W947&lt;Benchmarks!C$5,0,IF(W947&lt;Benchmarks!D$5,1,IF(W947&lt;Benchmarks!E$5,2,IF(W947&lt;Benchmarks!F$5,3,IF(W947&lt;Benchmarks!G$5,4,IF(W947&lt;Benchmarks!H$5,5,6))))))</f>
        <v>5</v>
      </c>
      <c r="Y947" s="62">
        <v>1</v>
      </c>
      <c r="Z947" s="46">
        <f t="shared" si="143"/>
        <v>5</v>
      </c>
      <c r="AA947" s="60">
        <v>4.3179999999999996</v>
      </c>
      <c r="AB947" s="44">
        <f>IF(AA947&lt;Benchmarks!C$6,0,IF(AA947&lt;Benchmarks!D$6,1,IF(AA947&lt;Benchmarks!E$6,2,IF(AA947&lt;Benchmarks!F$6,3,IF(AA947&lt;Benchmarks!G$6,4,IF(AA947&lt;Benchmarks!H$6,5,6))))))</f>
        <v>5</v>
      </c>
      <c r="AC947" s="62">
        <v>1</v>
      </c>
      <c r="AD947" s="46">
        <f t="shared" si="144"/>
        <v>5</v>
      </c>
      <c r="AE947" s="46">
        <f t="shared" si="145"/>
        <v>24.981751825</v>
      </c>
      <c r="AF947" s="58">
        <v>30</v>
      </c>
      <c r="AG947" s="48">
        <f t="shared" si="146"/>
        <v>0.83272506083333331</v>
      </c>
      <c r="AH947" s="58">
        <v>11</v>
      </c>
      <c r="AI947" s="58">
        <v>0</v>
      </c>
      <c r="AJ947" s="58">
        <v>195</v>
      </c>
      <c r="AK947" s="58">
        <v>0</v>
      </c>
      <c r="AL947" s="62">
        <v>5.6410000000000002E-2</v>
      </c>
      <c r="AM947" s="58">
        <v>0</v>
      </c>
      <c r="AN947" s="58">
        <v>11</v>
      </c>
      <c r="AO947" s="58">
        <v>0</v>
      </c>
      <c r="AP947" s="58">
        <v>229</v>
      </c>
      <c r="AQ947" s="58">
        <v>0</v>
      </c>
      <c r="AR947" s="62">
        <v>4.8030000000000003E-2</v>
      </c>
      <c r="AS947" s="58">
        <v>0</v>
      </c>
      <c r="AT947" s="62">
        <v>0.18768197089999999</v>
      </c>
      <c r="AU947" s="58">
        <v>0</v>
      </c>
      <c r="AV947" s="58">
        <v>3</v>
      </c>
      <c r="AW947" s="58">
        <v>1</v>
      </c>
      <c r="AX947" s="58">
        <v>3</v>
      </c>
      <c r="AY947" s="171"/>
      <c r="AZ947" s="58">
        <v>1</v>
      </c>
      <c r="BA947" s="58">
        <v>54</v>
      </c>
      <c r="BB947" s="58">
        <v>0</v>
      </c>
      <c r="BC947" s="111"/>
      <c r="BD947" s="58">
        <v>1</v>
      </c>
      <c r="BE947" s="111"/>
      <c r="BF947" s="171"/>
      <c r="BG947" s="58">
        <v>0</v>
      </c>
      <c r="BH947" s="58">
        <v>0</v>
      </c>
      <c r="BI947" s="58">
        <v>0</v>
      </c>
      <c r="BJ947" s="58">
        <v>3</v>
      </c>
      <c r="BK947" s="61">
        <v>0</v>
      </c>
      <c r="BL947" s="61">
        <v>0</v>
      </c>
      <c r="BM947" s="61">
        <v>251</v>
      </c>
      <c r="BN947" s="64">
        <v>0</v>
      </c>
      <c r="BO947" s="63">
        <v>0</v>
      </c>
      <c r="BP947" s="58">
        <v>0</v>
      </c>
      <c r="BQ947" s="175"/>
      <c r="BR947" s="61">
        <v>1</v>
      </c>
      <c r="BS947" s="61">
        <v>258</v>
      </c>
      <c r="BT947" s="64">
        <v>0</v>
      </c>
      <c r="BU947" s="112"/>
      <c r="BV947" s="64">
        <v>1</v>
      </c>
      <c r="BW947" s="112"/>
      <c r="BX947" s="172"/>
      <c r="BY947" s="64">
        <v>3</v>
      </c>
      <c r="BZ947" s="64">
        <v>0</v>
      </c>
      <c r="CA947" s="64">
        <v>3</v>
      </c>
      <c r="CB947" s="177"/>
      <c r="CC947" s="61">
        <v>1</v>
      </c>
      <c r="CD947" s="61">
        <v>133</v>
      </c>
      <c r="CE947" s="64">
        <v>0</v>
      </c>
      <c r="CF947" s="112"/>
      <c r="CG947" s="58">
        <v>1</v>
      </c>
      <c r="CH947" s="58">
        <v>11</v>
      </c>
      <c r="CI947" s="58">
        <v>0</v>
      </c>
      <c r="CJ947" s="58">
        <v>140</v>
      </c>
      <c r="CK947" s="58">
        <v>0</v>
      </c>
      <c r="CL947" s="63">
        <v>7.8570000000000001E-2</v>
      </c>
      <c r="CM947" s="58">
        <v>0</v>
      </c>
      <c r="CN947" s="112"/>
      <c r="CO947" s="171"/>
      <c r="CP947" s="58">
        <v>3</v>
      </c>
      <c r="CQ947" s="58">
        <v>0</v>
      </c>
      <c r="CR947" s="58">
        <v>3</v>
      </c>
      <c r="CS947" s="64">
        <v>9</v>
      </c>
      <c r="CT947" s="64">
        <v>17</v>
      </c>
      <c r="CU947" s="63">
        <v>0.52941176469999995</v>
      </c>
      <c r="CV947" s="62">
        <v>1</v>
      </c>
      <c r="CW947" s="62">
        <v>0.52941176469999995</v>
      </c>
      <c r="CX947" s="46">
        <f t="shared" si="147"/>
        <v>21.859032846874999</v>
      </c>
      <c r="CY947" s="60">
        <v>0</v>
      </c>
      <c r="CZ947" s="60">
        <v>0</v>
      </c>
      <c r="DA947" s="46">
        <f t="shared" si="148"/>
        <v>10.588235293999999</v>
      </c>
      <c r="DB947" s="60">
        <v>0</v>
      </c>
      <c r="DC947" s="60">
        <v>0</v>
      </c>
      <c r="DD947" s="66">
        <v>0</v>
      </c>
      <c r="DE947" s="49">
        <f t="shared" si="149"/>
        <v>0.7015625543972972</v>
      </c>
    </row>
    <row r="948" spans="1:109" x14ac:dyDescent="0.45">
      <c r="A948" s="56" t="s">
        <v>4881</v>
      </c>
      <c r="B948" s="57" t="s">
        <v>4882</v>
      </c>
      <c r="C948" s="56" t="s">
        <v>4883</v>
      </c>
      <c r="D948" s="56" t="s">
        <v>4884</v>
      </c>
      <c r="E948" s="56" t="s">
        <v>4885</v>
      </c>
      <c r="F948" s="56" t="s">
        <v>3322</v>
      </c>
      <c r="G948" s="56" t="s">
        <v>3323</v>
      </c>
      <c r="H948" s="56" t="s">
        <v>142</v>
      </c>
      <c r="I948" s="58">
        <v>0</v>
      </c>
      <c r="J948" s="59">
        <v>59</v>
      </c>
      <c r="K948" s="60">
        <v>2.6419999999999999</v>
      </c>
      <c r="L948" s="47">
        <f>IF(K948&lt;Benchmarks!C$9,0,IF(K948&lt;Benchmarks!D$9,1,IF(K948&lt;Benchmarks!E$9,2,IF(K948&lt;Benchmarks!F$9,3,IF(K948&lt;Benchmarks!G$9,4,IF(K948&lt;Benchmarks!H$9,5,6))))))</f>
        <v>4</v>
      </c>
      <c r="M948" s="62">
        <v>0.89416058389999997</v>
      </c>
      <c r="N948" s="46">
        <f t="shared" si="140"/>
        <v>3.5766423355999999</v>
      </c>
      <c r="O948" s="60">
        <v>0.83</v>
      </c>
      <c r="P948" s="47">
        <f>IF(O948&lt;Benchmarks!C$8,0,IF(O948&lt;Benchmarks!D$8,1,IF(O948&lt;Benchmarks!E$8,2,IF(O948&lt;Benchmarks!F$8,3,IF(O948&lt;Benchmarks!G$8,4,IF(O948&lt;Benchmarks!H$8,5,6))))))</f>
        <v>0</v>
      </c>
      <c r="Q948" s="62">
        <v>1</v>
      </c>
      <c r="R948" s="46">
        <f t="shared" si="141"/>
        <v>0</v>
      </c>
      <c r="S948" s="60">
        <v>0.66900000000000004</v>
      </c>
      <c r="T948" s="47">
        <f>IF(S948&lt;Benchmarks!C$7,0,IF(S948&lt;Benchmarks!D$7,1,IF(S948&lt;Benchmarks!E$7,2,IF(S948&lt;Benchmarks!F$7,3,IF(S948&lt;Benchmarks!G$7,4,IF(S948&lt;Benchmarks!H$7,5,6))))))</f>
        <v>5</v>
      </c>
      <c r="U948" s="62">
        <v>1</v>
      </c>
      <c r="V948" s="46">
        <f t="shared" si="142"/>
        <v>5</v>
      </c>
      <c r="W948" s="60">
        <v>4.141</v>
      </c>
      <c r="X948" s="44">
        <f>IF(W948&lt;Benchmarks!C$5,0,IF(W948&lt;Benchmarks!D$5,1,IF(W948&lt;Benchmarks!E$5,2,IF(W948&lt;Benchmarks!F$5,3,IF(W948&lt;Benchmarks!G$5,4,IF(W948&lt;Benchmarks!H$5,5,6))))))</f>
        <v>4</v>
      </c>
      <c r="Y948" s="62">
        <v>0.81021897809999999</v>
      </c>
      <c r="Z948" s="46">
        <f t="shared" si="143"/>
        <v>3.2408759123999999</v>
      </c>
      <c r="AA948" s="60">
        <v>3.6589999999999998</v>
      </c>
      <c r="AB948" s="44">
        <f>IF(AA948&lt;Benchmarks!C$6,0,IF(AA948&lt;Benchmarks!D$6,1,IF(AA948&lt;Benchmarks!E$6,2,IF(AA948&lt;Benchmarks!F$6,3,IF(AA948&lt;Benchmarks!G$6,4,IF(AA948&lt;Benchmarks!H$6,5,6))))))</f>
        <v>3</v>
      </c>
      <c r="AC948" s="62">
        <v>0.64102564100000003</v>
      </c>
      <c r="AD948" s="46">
        <f t="shared" si="144"/>
        <v>1.923076923</v>
      </c>
      <c r="AE948" s="46">
        <f t="shared" si="145"/>
        <v>13.740595170999999</v>
      </c>
      <c r="AF948" s="58">
        <v>30</v>
      </c>
      <c r="AG948" s="48">
        <f t="shared" si="146"/>
        <v>0.45801983903333332</v>
      </c>
      <c r="AH948" s="171"/>
      <c r="AI948" s="58">
        <v>1</v>
      </c>
      <c r="AJ948" s="58">
        <v>165</v>
      </c>
      <c r="AK948" s="58">
        <v>0</v>
      </c>
      <c r="AL948" s="111"/>
      <c r="AM948" s="58">
        <v>1</v>
      </c>
      <c r="AN948" s="171"/>
      <c r="AO948" s="58">
        <v>1</v>
      </c>
      <c r="AP948" s="58">
        <v>172</v>
      </c>
      <c r="AQ948" s="58">
        <v>0</v>
      </c>
      <c r="AR948" s="111"/>
      <c r="AS948" s="58">
        <v>1</v>
      </c>
      <c r="AT948" s="62">
        <v>0.81474233529999995</v>
      </c>
      <c r="AU948" s="58">
        <v>0</v>
      </c>
      <c r="AV948" s="58">
        <v>5</v>
      </c>
      <c r="AW948" s="58">
        <v>6</v>
      </c>
      <c r="AX948" s="58">
        <v>6</v>
      </c>
      <c r="AY948" s="171"/>
      <c r="AZ948" s="58">
        <v>1</v>
      </c>
      <c r="BA948" s="58">
        <v>43</v>
      </c>
      <c r="BB948" s="58">
        <v>0</v>
      </c>
      <c r="BC948" s="111"/>
      <c r="BD948" s="58">
        <v>1</v>
      </c>
      <c r="BE948" s="62">
        <v>0.62491846049999999</v>
      </c>
      <c r="BF948" s="58">
        <v>0</v>
      </c>
      <c r="BG948" s="58">
        <v>5</v>
      </c>
      <c r="BH948" s="58">
        <v>6</v>
      </c>
      <c r="BI948" s="58">
        <v>6</v>
      </c>
      <c r="BJ948" s="58">
        <v>6</v>
      </c>
      <c r="BK948" s="61">
        <v>0</v>
      </c>
      <c r="BL948" s="61">
        <v>0</v>
      </c>
      <c r="BM948" s="61">
        <v>172</v>
      </c>
      <c r="BN948" s="64">
        <v>0</v>
      </c>
      <c r="BO948" s="63">
        <v>0</v>
      </c>
      <c r="BP948" s="58">
        <v>0</v>
      </c>
      <c r="BQ948" s="175"/>
      <c r="BR948" s="61">
        <v>1</v>
      </c>
      <c r="BS948" s="61">
        <v>186</v>
      </c>
      <c r="BT948" s="64">
        <v>0</v>
      </c>
      <c r="BU948" s="112"/>
      <c r="BV948" s="64">
        <v>1</v>
      </c>
      <c r="BW948" s="112"/>
      <c r="BX948" s="172"/>
      <c r="BY948" s="64">
        <v>2</v>
      </c>
      <c r="BZ948" s="64">
        <v>0</v>
      </c>
      <c r="CA948" s="64">
        <v>2</v>
      </c>
      <c r="CB948" s="177"/>
      <c r="CC948" s="61">
        <v>1</v>
      </c>
      <c r="CD948" s="61">
        <v>143</v>
      </c>
      <c r="CE948" s="64">
        <v>0</v>
      </c>
      <c r="CF948" s="112"/>
      <c r="CG948" s="58">
        <v>1</v>
      </c>
      <c r="CH948" s="171"/>
      <c r="CI948" s="58">
        <v>1</v>
      </c>
      <c r="CJ948" s="58">
        <v>148</v>
      </c>
      <c r="CK948" s="58">
        <v>0</v>
      </c>
      <c r="CL948" s="112"/>
      <c r="CM948" s="58">
        <v>1</v>
      </c>
      <c r="CN948" s="112"/>
      <c r="CO948" s="171"/>
      <c r="CP948" s="58">
        <v>3</v>
      </c>
      <c r="CQ948" s="58">
        <v>0</v>
      </c>
      <c r="CR948" s="58">
        <v>3</v>
      </c>
      <c r="CS948" s="64">
        <v>11</v>
      </c>
      <c r="CT948" s="64">
        <v>17</v>
      </c>
      <c r="CU948" s="63">
        <v>0.64705882349999999</v>
      </c>
      <c r="CV948" s="62">
        <v>0.98924731180000003</v>
      </c>
      <c r="CW948" s="62">
        <v>0.64705882349999999</v>
      </c>
      <c r="CX948" s="46">
        <f t="shared" si="147"/>
        <v>12.023020774625</v>
      </c>
      <c r="CY948" s="60">
        <v>0</v>
      </c>
      <c r="CZ948" s="60">
        <v>0</v>
      </c>
      <c r="DA948" s="46">
        <f t="shared" si="148"/>
        <v>12.94117647</v>
      </c>
      <c r="DB948" s="60">
        <v>0</v>
      </c>
      <c r="DC948" s="60">
        <v>0</v>
      </c>
      <c r="DD948" s="66">
        <v>0</v>
      </c>
      <c r="DE948" s="49">
        <f t="shared" si="149"/>
        <v>0.53976642691081078</v>
      </c>
    </row>
    <row r="949" spans="1:109" x14ac:dyDescent="0.45">
      <c r="A949" s="56" t="s">
        <v>4886</v>
      </c>
      <c r="B949" s="57" t="s">
        <v>4887</v>
      </c>
      <c r="C949" s="56" t="s">
        <v>4888</v>
      </c>
      <c r="D949" s="56" t="s">
        <v>4889</v>
      </c>
      <c r="E949" s="56" t="s">
        <v>4890</v>
      </c>
      <c r="F949" s="56" t="s">
        <v>3322</v>
      </c>
      <c r="G949" s="56" t="s">
        <v>3323</v>
      </c>
      <c r="H949" s="56" t="s">
        <v>142</v>
      </c>
      <c r="I949" s="58">
        <v>0</v>
      </c>
      <c r="J949" s="59">
        <v>129</v>
      </c>
      <c r="K949" s="60">
        <v>1.2629999999999999</v>
      </c>
      <c r="L949" s="47">
        <f>IF(K949&lt;Benchmarks!C$9,0,IF(K949&lt;Benchmarks!D$9,1,IF(K949&lt;Benchmarks!E$9,2,IF(K949&lt;Benchmarks!F$9,3,IF(K949&lt;Benchmarks!G$9,4,IF(K949&lt;Benchmarks!H$9,5,6))))))</f>
        <v>0</v>
      </c>
      <c r="M949" s="62">
        <v>0.44890510950000001</v>
      </c>
      <c r="N949" s="46">
        <f t="shared" si="140"/>
        <v>0</v>
      </c>
      <c r="O949" s="60">
        <v>0.99399999999999999</v>
      </c>
      <c r="P949" s="47">
        <f>IF(O949&lt;Benchmarks!C$8,0,IF(O949&lt;Benchmarks!D$8,1,IF(O949&lt;Benchmarks!E$8,2,IF(O949&lt;Benchmarks!F$8,3,IF(O949&lt;Benchmarks!G$8,4,IF(O949&lt;Benchmarks!H$8,5,6))))))</f>
        <v>1</v>
      </c>
      <c r="Q949" s="62">
        <v>1</v>
      </c>
      <c r="R949" s="46">
        <f t="shared" si="141"/>
        <v>1</v>
      </c>
      <c r="S949" s="60">
        <v>0.437</v>
      </c>
      <c r="T949" s="47">
        <f>IF(S949&lt;Benchmarks!C$7,0,IF(S949&lt;Benchmarks!D$7,1,IF(S949&lt;Benchmarks!E$7,2,IF(S949&lt;Benchmarks!F$7,3,IF(S949&lt;Benchmarks!G$7,4,IF(S949&lt;Benchmarks!H$7,5,6))))))</f>
        <v>3</v>
      </c>
      <c r="U949" s="62">
        <v>1</v>
      </c>
      <c r="V949" s="46">
        <f t="shared" si="142"/>
        <v>3</v>
      </c>
      <c r="W949" s="60">
        <v>2.694</v>
      </c>
      <c r="X949" s="44">
        <f>IF(W949&lt;Benchmarks!C$5,0,IF(W949&lt;Benchmarks!D$5,1,IF(W949&lt;Benchmarks!E$5,2,IF(W949&lt;Benchmarks!F$5,3,IF(W949&lt;Benchmarks!G$5,4,IF(W949&lt;Benchmarks!H$5,5,6))))))</f>
        <v>0</v>
      </c>
      <c r="Y949" s="62">
        <v>0.99635036499999996</v>
      </c>
      <c r="Z949" s="46">
        <f t="shared" si="143"/>
        <v>0</v>
      </c>
      <c r="AA949" s="60">
        <v>2.3769999999999998</v>
      </c>
      <c r="AB949" s="44">
        <f>IF(AA949&lt;Benchmarks!C$6,0,IF(AA949&lt;Benchmarks!D$6,1,IF(AA949&lt;Benchmarks!E$6,2,IF(AA949&lt;Benchmarks!F$6,3,IF(AA949&lt;Benchmarks!G$6,4,IF(AA949&lt;Benchmarks!H$6,5,6))))))</f>
        <v>0</v>
      </c>
      <c r="AC949" s="62">
        <v>0.98717948720000004</v>
      </c>
      <c r="AD949" s="46">
        <f t="shared" si="144"/>
        <v>0</v>
      </c>
      <c r="AE949" s="46">
        <f t="shared" si="145"/>
        <v>4</v>
      </c>
      <c r="AF949" s="58">
        <v>30</v>
      </c>
      <c r="AG949" s="48">
        <f t="shared" si="146"/>
        <v>0.13333333333333333</v>
      </c>
      <c r="AH949" s="58">
        <v>12</v>
      </c>
      <c r="AI949" s="58">
        <v>0</v>
      </c>
      <c r="AJ949" s="58">
        <v>334</v>
      </c>
      <c r="AK949" s="58">
        <v>0</v>
      </c>
      <c r="AL949" s="62">
        <v>3.5929999999999997E-2</v>
      </c>
      <c r="AM949" s="58">
        <v>0</v>
      </c>
      <c r="AN949" s="58">
        <v>35</v>
      </c>
      <c r="AO949" s="58">
        <v>0</v>
      </c>
      <c r="AP949" s="58">
        <v>382</v>
      </c>
      <c r="AQ949" s="58">
        <v>0</v>
      </c>
      <c r="AR949" s="62">
        <v>9.1619999999999993E-2</v>
      </c>
      <c r="AS949" s="58">
        <v>0</v>
      </c>
      <c r="AT949" s="111"/>
      <c r="AU949" s="171"/>
      <c r="AV949" s="58">
        <v>0</v>
      </c>
      <c r="AW949" s="58">
        <v>0</v>
      </c>
      <c r="AX949" s="58">
        <v>0</v>
      </c>
      <c r="AY949" s="171"/>
      <c r="AZ949" s="58">
        <v>1</v>
      </c>
      <c r="BA949" s="58">
        <v>95</v>
      </c>
      <c r="BB949" s="58">
        <v>0</v>
      </c>
      <c r="BC949" s="111"/>
      <c r="BD949" s="58">
        <v>1</v>
      </c>
      <c r="BE949" s="111"/>
      <c r="BF949" s="171"/>
      <c r="BG949" s="58">
        <v>3</v>
      </c>
      <c r="BH949" s="58">
        <v>0</v>
      </c>
      <c r="BI949" s="58">
        <v>3</v>
      </c>
      <c r="BJ949" s="58">
        <v>3</v>
      </c>
      <c r="BK949" s="175"/>
      <c r="BL949" s="61">
        <v>1</v>
      </c>
      <c r="BM949" s="61">
        <v>345</v>
      </c>
      <c r="BN949" s="64">
        <v>0</v>
      </c>
      <c r="BO949" s="112"/>
      <c r="BP949" s="58">
        <v>1</v>
      </c>
      <c r="BQ949" s="175"/>
      <c r="BR949" s="61">
        <v>1</v>
      </c>
      <c r="BS949" s="61">
        <v>392</v>
      </c>
      <c r="BT949" s="64">
        <v>0</v>
      </c>
      <c r="BU949" s="112"/>
      <c r="BV949" s="64">
        <v>1</v>
      </c>
      <c r="BW949" s="63">
        <v>0.1206896552</v>
      </c>
      <c r="BX949" s="64">
        <v>0</v>
      </c>
      <c r="BY949" s="64">
        <v>4</v>
      </c>
      <c r="BZ949" s="64">
        <v>1</v>
      </c>
      <c r="CA949" s="64">
        <v>4</v>
      </c>
      <c r="CB949" s="177"/>
      <c r="CC949" s="61">
        <v>1</v>
      </c>
      <c r="CD949" s="61">
        <v>316</v>
      </c>
      <c r="CE949" s="64">
        <v>0</v>
      </c>
      <c r="CF949" s="112"/>
      <c r="CG949" s="58">
        <v>1</v>
      </c>
      <c r="CH949" s="58">
        <v>22</v>
      </c>
      <c r="CI949" s="58">
        <v>0</v>
      </c>
      <c r="CJ949" s="58">
        <v>376</v>
      </c>
      <c r="CK949" s="58">
        <v>0</v>
      </c>
      <c r="CL949" s="63">
        <v>5.851E-2</v>
      </c>
      <c r="CM949" s="58">
        <v>0</v>
      </c>
      <c r="CN949" s="112"/>
      <c r="CO949" s="171"/>
      <c r="CP949" s="58">
        <v>4</v>
      </c>
      <c r="CQ949" s="58">
        <v>0</v>
      </c>
      <c r="CR949" s="58">
        <v>4</v>
      </c>
      <c r="CS949" s="64">
        <v>11</v>
      </c>
      <c r="CT949" s="64">
        <v>17</v>
      </c>
      <c r="CU949" s="63">
        <v>0.64705882349999999</v>
      </c>
      <c r="CV949" s="62">
        <v>0.96250000000000002</v>
      </c>
      <c r="CW949" s="62">
        <v>0.64705882349999999</v>
      </c>
      <c r="CX949" s="46">
        <f t="shared" si="147"/>
        <v>3.5</v>
      </c>
      <c r="CY949" s="60">
        <v>0</v>
      </c>
      <c r="CZ949" s="60">
        <v>0</v>
      </c>
      <c r="DA949" s="46">
        <f t="shared" si="148"/>
        <v>12.94117647</v>
      </c>
      <c r="DB949" s="60">
        <v>0</v>
      </c>
      <c r="DC949" s="60">
        <v>0</v>
      </c>
      <c r="DD949" s="66">
        <v>0</v>
      </c>
      <c r="DE949" s="49">
        <f t="shared" si="149"/>
        <v>0.35548489664864868</v>
      </c>
    </row>
    <row r="950" spans="1:109" x14ac:dyDescent="0.45">
      <c r="A950" s="56" t="s">
        <v>4891</v>
      </c>
      <c r="B950" s="57" t="s">
        <v>4892</v>
      </c>
      <c r="C950" s="56" t="s">
        <v>4893</v>
      </c>
      <c r="D950" s="56" t="s">
        <v>4894</v>
      </c>
      <c r="E950" s="56" t="s">
        <v>4895</v>
      </c>
      <c r="F950" s="56" t="s">
        <v>3322</v>
      </c>
      <c r="G950" s="56" t="s">
        <v>3334</v>
      </c>
      <c r="H950" s="56" t="s">
        <v>142</v>
      </c>
      <c r="I950" s="58">
        <v>0</v>
      </c>
      <c r="J950" s="59">
        <v>114</v>
      </c>
      <c r="K950" s="60">
        <v>1.8859999999999999</v>
      </c>
      <c r="L950" s="47">
        <f>IF(K950&lt;Benchmarks!C$9,0,IF(K950&lt;Benchmarks!D$9,1,IF(K950&lt;Benchmarks!E$9,2,IF(K950&lt;Benchmarks!F$9,3,IF(K950&lt;Benchmarks!G$9,4,IF(K950&lt;Benchmarks!H$9,5,6))))))</f>
        <v>0</v>
      </c>
      <c r="M950" s="62">
        <v>1</v>
      </c>
      <c r="N950" s="46">
        <f t="shared" si="140"/>
        <v>0</v>
      </c>
      <c r="O950" s="60">
        <v>1.4830000000000001</v>
      </c>
      <c r="P950" s="47">
        <f>IF(O950&lt;Benchmarks!C$8,0,IF(O950&lt;Benchmarks!D$8,1,IF(O950&lt;Benchmarks!E$8,2,IF(O950&lt;Benchmarks!F$8,3,IF(O950&lt;Benchmarks!G$8,4,IF(O950&lt;Benchmarks!H$8,5,6))))))</f>
        <v>6</v>
      </c>
      <c r="Q950" s="62">
        <v>1</v>
      </c>
      <c r="R950" s="46">
        <f t="shared" si="141"/>
        <v>6</v>
      </c>
      <c r="S950" s="60">
        <v>0.41499999999999998</v>
      </c>
      <c r="T950" s="47">
        <f>IF(S950&lt;Benchmarks!C$7,0,IF(S950&lt;Benchmarks!D$7,1,IF(S950&lt;Benchmarks!E$7,2,IF(S950&lt;Benchmarks!F$7,3,IF(S950&lt;Benchmarks!G$7,4,IF(S950&lt;Benchmarks!H$7,5,6))))))</f>
        <v>3</v>
      </c>
      <c r="U950" s="62">
        <v>1</v>
      </c>
      <c r="V950" s="46">
        <f t="shared" si="142"/>
        <v>3</v>
      </c>
      <c r="W950" s="60">
        <v>3.7839999999999998</v>
      </c>
      <c r="X950" s="44">
        <f>IF(W950&lt;Benchmarks!C$5,0,IF(W950&lt;Benchmarks!D$5,1,IF(W950&lt;Benchmarks!E$5,2,IF(W950&lt;Benchmarks!F$5,3,IF(W950&lt;Benchmarks!G$5,4,IF(W950&lt;Benchmarks!H$5,5,6))))))</f>
        <v>1</v>
      </c>
      <c r="Y950" s="62">
        <v>1</v>
      </c>
      <c r="Z950" s="46">
        <f t="shared" si="143"/>
        <v>1</v>
      </c>
      <c r="AA950" s="60">
        <v>3.4340000000000002</v>
      </c>
      <c r="AB950" s="44">
        <f>IF(AA950&lt;Benchmarks!C$6,0,IF(AA950&lt;Benchmarks!D$6,1,IF(AA950&lt;Benchmarks!E$6,2,IF(AA950&lt;Benchmarks!F$6,3,IF(AA950&lt;Benchmarks!G$6,4,IF(AA950&lt;Benchmarks!H$6,5,6))))))</f>
        <v>1</v>
      </c>
      <c r="AC950" s="62">
        <v>1</v>
      </c>
      <c r="AD950" s="46">
        <f t="shared" si="144"/>
        <v>1</v>
      </c>
      <c r="AE950" s="46">
        <f t="shared" si="145"/>
        <v>11</v>
      </c>
      <c r="AF950" s="58">
        <v>30</v>
      </c>
      <c r="AG950" s="48">
        <f t="shared" si="146"/>
        <v>0.36666666666666664</v>
      </c>
      <c r="AH950" s="58">
        <v>12</v>
      </c>
      <c r="AI950" s="58">
        <v>0</v>
      </c>
      <c r="AJ950" s="58">
        <v>175</v>
      </c>
      <c r="AK950" s="58">
        <v>0</v>
      </c>
      <c r="AL950" s="62">
        <v>6.8570000000000006E-2</v>
      </c>
      <c r="AM950" s="58">
        <v>0</v>
      </c>
      <c r="AN950" s="58">
        <v>18</v>
      </c>
      <c r="AO950" s="58">
        <v>0</v>
      </c>
      <c r="AP950" s="58">
        <v>228</v>
      </c>
      <c r="AQ950" s="58">
        <v>0</v>
      </c>
      <c r="AR950" s="62">
        <v>7.8950000000000006E-2</v>
      </c>
      <c r="AS950" s="58">
        <v>0</v>
      </c>
      <c r="AT950" s="111"/>
      <c r="AU950" s="171"/>
      <c r="AV950" s="58">
        <v>0</v>
      </c>
      <c r="AW950" s="58">
        <v>0</v>
      </c>
      <c r="AX950" s="58">
        <v>0</v>
      </c>
      <c r="AY950" s="171"/>
      <c r="AZ950" s="58">
        <v>1</v>
      </c>
      <c r="BA950" s="58">
        <v>60</v>
      </c>
      <c r="BB950" s="58">
        <v>0</v>
      </c>
      <c r="BC950" s="111"/>
      <c r="BD950" s="58">
        <v>1</v>
      </c>
      <c r="BE950" s="111"/>
      <c r="BF950" s="171"/>
      <c r="BG950" s="58">
        <v>0</v>
      </c>
      <c r="BH950" s="58">
        <v>0</v>
      </c>
      <c r="BI950" s="58">
        <v>0</v>
      </c>
      <c r="BJ950" s="58">
        <v>0</v>
      </c>
      <c r="BK950" s="61">
        <v>0</v>
      </c>
      <c r="BL950" s="61">
        <v>0</v>
      </c>
      <c r="BM950" s="61">
        <v>193</v>
      </c>
      <c r="BN950" s="64">
        <v>0</v>
      </c>
      <c r="BO950" s="63">
        <v>0</v>
      </c>
      <c r="BP950" s="58">
        <v>0</v>
      </c>
      <c r="BQ950" s="61">
        <v>0</v>
      </c>
      <c r="BR950" s="61">
        <v>0</v>
      </c>
      <c r="BS950" s="61">
        <v>232</v>
      </c>
      <c r="BT950" s="64">
        <v>0</v>
      </c>
      <c r="BU950" s="63">
        <v>0</v>
      </c>
      <c r="BV950" s="64">
        <v>0</v>
      </c>
      <c r="BW950" s="112"/>
      <c r="BX950" s="172"/>
      <c r="BY950" s="64">
        <v>6</v>
      </c>
      <c r="BZ950" s="64">
        <v>0</v>
      </c>
      <c r="CA950" s="64">
        <v>6</v>
      </c>
      <c r="CB950" s="177"/>
      <c r="CC950" s="61">
        <v>1</v>
      </c>
      <c r="CD950" s="61">
        <v>148</v>
      </c>
      <c r="CE950" s="64">
        <v>0</v>
      </c>
      <c r="CF950" s="112"/>
      <c r="CG950" s="58">
        <v>1</v>
      </c>
      <c r="CH950" s="58">
        <v>14</v>
      </c>
      <c r="CI950" s="58">
        <v>0</v>
      </c>
      <c r="CJ950" s="58">
        <v>184</v>
      </c>
      <c r="CK950" s="58">
        <v>0</v>
      </c>
      <c r="CL950" s="63">
        <v>7.6090000000000005E-2</v>
      </c>
      <c r="CM950" s="58">
        <v>0</v>
      </c>
      <c r="CN950" s="112"/>
      <c r="CO950" s="171"/>
      <c r="CP950" s="58">
        <v>3</v>
      </c>
      <c r="CQ950" s="58">
        <v>0</v>
      </c>
      <c r="CR950" s="58">
        <v>3</v>
      </c>
      <c r="CS950" s="64">
        <v>9</v>
      </c>
      <c r="CT950" s="64">
        <v>17</v>
      </c>
      <c r="CU950" s="63">
        <v>0.52941176469999995</v>
      </c>
      <c r="CV950" s="62">
        <v>0.96218487389999996</v>
      </c>
      <c r="CW950" s="62">
        <v>0.52941176469999995</v>
      </c>
      <c r="CX950" s="46">
        <f t="shared" si="147"/>
        <v>9.625</v>
      </c>
      <c r="CY950" s="60">
        <v>0</v>
      </c>
      <c r="CZ950" s="60">
        <v>0</v>
      </c>
      <c r="DA950" s="46">
        <f t="shared" si="148"/>
        <v>10.588235293999999</v>
      </c>
      <c r="DB950" s="60">
        <v>0</v>
      </c>
      <c r="DC950" s="60">
        <v>0</v>
      </c>
      <c r="DD950" s="66">
        <v>0</v>
      </c>
      <c r="DE950" s="49">
        <f t="shared" si="149"/>
        <v>0.43704292527567568</v>
      </c>
    </row>
    <row r="951" spans="1:109" x14ac:dyDescent="0.45">
      <c r="A951" s="56" t="s">
        <v>4896</v>
      </c>
      <c r="B951" s="57" t="s">
        <v>4897</v>
      </c>
      <c r="C951" s="56" t="s">
        <v>4898</v>
      </c>
      <c r="D951" s="56" t="s">
        <v>4899</v>
      </c>
      <c r="E951" s="56" t="s">
        <v>4900</v>
      </c>
      <c r="F951" s="56" t="s">
        <v>3322</v>
      </c>
      <c r="G951" s="56" t="s">
        <v>3334</v>
      </c>
      <c r="H951" s="56" t="s">
        <v>142</v>
      </c>
      <c r="I951" s="58">
        <v>0</v>
      </c>
      <c r="J951" s="59">
        <v>120</v>
      </c>
      <c r="K951" s="60">
        <v>2.5760000000000001</v>
      </c>
      <c r="L951" s="47">
        <f>IF(K951&lt;Benchmarks!C$9,0,IF(K951&lt;Benchmarks!D$9,1,IF(K951&lt;Benchmarks!E$9,2,IF(K951&lt;Benchmarks!F$9,3,IF(K951&lt;Benchmarks!G$9,4,IF(K951&lt;Benchmarks!H$9,5,6))))))</f>
        <v>4</v>
      </c>
      <c r="M951" s="62">
        <v>0.7737226277</v>
      </c>
      <c r="N951" s="46">
        <f t="shared" si="140"/>
        <v>3.0948905108</v>
      </c>
      <c r="O951" s="60">
        <v>1.0940000000000001</v>
      </c>
      <c r="P951" s="47">
        <f>IF(O951&lt;Benchmarks!C$8,0,IF(O951&lt;Benchmarks!D$8,1,IF(O951&lt;Benchmarks!E$8,2,IF(O951&lt;Benchmarks!F$8,3,IF(O951&lt;Benchmarks!G$8,4,IF(O951&lt;Benchmarks!H$8,5,6))))))</f>
        <v>2</v>
      </c>
      <c r="Q951" s="62">
        <v>1</v>
      </c>
      <c r="R951" s="46">
        <f t="shared" si="141"/>
        <v>2</v>
      </c>
      <c r="S951" s="60">
        <v>0.34799999999999998</v>
      </c>
      <c r="T951" s="47">
        <f>IF(S951&lt;Benchmarks!C$7,0,IF(S951&lt;Benchmarks!D$7,1,IF(S951&lt;Benchmarks!E$7,2,IF(S951&lt;Benchmarks!F$7,3,IF(S951&lt;Benchmarks!G$7,4,IF(S951&lt;Benchmarks!H$7,5,6))))))</f>
        <v>1</v>
      </c>
      <c r="U951" s="62">
        <v>1</v>
      </c>
      <c r="V951" s="46">
        <f t="shared" si="142"/>
        <v>1</v>
      </c>
      <c r="W951" s="60">
        <v>4.0179999999999998</v>
      </c>
      <c r="X951" s="44">
        <f>IF(W951&lt;Benchmarks!C$5,0,IF(W951&lt;Benchmarks!D$5,1,IF(W951&lt;Benchmarks!E$5,2,IF(W951&lt;Benchmarks!F$5,3,IF(W951&lt;Benchmarks!G$5,4,IF(W951&lt;Benchmarks!H$5,5,6))))))</f>
        <v>3</v>
      </c>
      <c r="Y951" s="62">
        <v>0.75912408760000005</v>
      </c>
      <c r="Z951" s="46">
        <f t="shared" si="143"/>
        <v>2.2773722628000002</v>
      </c>
      <c r="AA951" s="60">
        <v>3.597</v>
      </c>
      <c r="AB951" s="44">
        <f>IF(AA951&lt;Benchmarks!C$6,0,IF(AA951&lt;Benchmarks!D$6,1,IF(AA951&lt;Benchmarks!E$6,2,IF(AA951&lt;Benchmarks!F$6,3,IF(AA951&lt;Benchmarks!G$6,4,IF(AA951&lt;Benchmarks!H$6,5,6))))))</f>
        <v>2</v>
      </c>
      <c r="AC951" s="62">
        <v>0.4615384615</v>
      </c>
      <c r="AD951" s="46">
        <f t="shared" si="144"/>
        <v>0.92307692299999999</v>
      </c>
      <c r="AE951" s="46">
        <f t="shared" si="145"/>
        <v>9.2953396965999993</v>
      </c>
      <c r="AF951" s="58">
        <v>30</v>
      </c>
      <c r="AG951" s="48">
        <f t="shared" si="146"/>
        <v>0.30984465655333332</v>
      </c>
      <c r="AH951" s="171"/>
      <c r="AI951" s="58">
        <v>1</v>
      </c>
      <c r="AJ951" s="58">
        <v>322</v>
      </c>
      <c r="AK951" s="58">
        <v>0</v>
      </c>
      <c r="AL951" s="111"/>
      <c r="AM951" s="58">
        <v>1</v>
      </c>
      <c r="AN951" s="171"/>
      <c r="AO951" s="58">
        <v>1</v>
      </c>
      <c r="AP951" s="58">
        <v>385</v>
      </c>
      <c r="AQ951" s="58">
        <v>0</v>
      </c>
      <c r="AR951" s="111"/>
      <c r="AS951" s="58">
        <v>1</v>
      </c>
      <c r="AT951" s="62">
        <v>1.2452130945</v>
      </c>
      <c r="AU951" s="58">
        <v>0</v>
      </c>
      <c r="AV951" s="58">
        <v>6</v>
      </c>
      <c r="AW951" s="58">
        <v>6</v>
      </c>
      <c r="AX951" s="58">
        <v>6</v>
      </c>
      <c r="AY951" s="171"/>
      <c r="AZ951" s="58">
        <v>1</v>
      </c>
      <c r="BA951" s="58">
        <v>102</v>
      </c>
      <c r="BB951" s="58">
        <v>0</v>
      </c>
      <c r="BC951" s="111"/>
      <c r="BD951" s="58">
        <v>1</v>
      </c>
      <c r="BE951" s="111"/>
      <c r="BF951" s="171"/>
      <c r="BG951" s="58">
        <v>4</v>
      </c>
      <c r="BH951" s="58">
        <v>0</v>
      </c>
      <c r="BI951" s="58">
        <v>4</v>
      </c>
      <c r="BJ951" s="58">
        <v>6</v>
      </c>
      <c r="BK951" s="175"/>
      <c r="BL951" s="61">
        <v>1</v>
      </c>
      <c r="BM951" s="61">
        <v>351</v>
      </c>
      <c r="BN951" s="64">
        <v>0</v>
      </c>
      <c r="BO951" s="112"/>
      <c r="BP951" s="58">
        <v>1</v>
      </c>
      <c r="BQ951" s="175"/>
      <c r="BR951" s="61">
        <v>1</v>
      </c>
      <c r="BS951" s="61">
        <v>403</v>
      </c>
      <c r="BT951" s="64">
        <v>0</v>
      </c>
      <c r="BU951" s="112"/>
      <c r="BV951" s="64">
        <v>1</v>
      </c>
      <c r="BW951" s="63">
        <v>0.3466432646</v>
      </c>
      <c r="BX951" s="64">
        <v>0</v>
      </c>
      <c r="BY951" s="64">
        <v>2</v>
      </c>
      <c r="BZ951" s="64">
        <v>3</v>
      </c>
      <c r="CA951" s="64">
        <v>3</v>
      </c>
      <c r="CB951" s="177"/>
      <c r="CC951" s="61">
        <v>1</v>
      </c>
      <c r="CD951" s="61">
        <v>198</v>
      </c>
      <c r="CE951" s="64">
        <v>0</v>
      </c>
      <c r="CF951" s="112"/>
      <c r="CG951" s="58">
        <v>1</v>
      </c>
      <c r="CH951" s="58">
        <v>22</v>
      </c>
      <c r="CI951" s="58">
        <v>0</v>
      </c>
      <c r="CJ951" s="58">
        <v>239</v>
      </c>
      <c r="CK951" s="58">
        <v>0</v>
      </c>
      <c r="CL951" s="63">
        <v>9.2050000000000007E-2</v>
      </c>
      <c r="CM951" s="58">
        <v>0</v>
      </c>
      <c r="CN951" s="112"/>
      <c r="CO951" s="171"/>
      <c r="CP951" s="58">
        <v>2</v>
      </c>
      <c r="CQ951" s="58">
        <v>0</v>
      </c>
      <c r="CR951" s="58">
        <v>2</v>
      </c>
      <c r="CS951" s="64">
        <v>11</v>
      </c>
      <c r="CT951" s="64">
        <v>17</v>
      </c>
      <c r="CU951" s="63">
        <v>0.64705882349999999</v>
      </c>
      <c r="CV951" s="62">
        <v>0.98271604940000001</v>
      </c>
      <c r="CW951" s="62">
        <v>0.64705882349999999</v>
      </c>
      <c r="CX951" s="46">
        <f t="shared" si="147"/>
        <v>8.1334222345249998</v>
      </c>
      <c r="CY951" s="60">
        <v>0</v>
      </c>
      <c r="CZ951" s="60">
        <v>0</v>
      </c>
      <c r="DA951" s="46">
        <f t="shared" si="148"/>
        <v>12.94117647</v>
      </c>
      <c r="DB951" s="60">
        <v>0</v>
      </c>
      <c r="DC951" s="60">
        <v>0</v>
      </c>
      <c r="DD951" s="66">
        <v>0</v>
      </c>
      <c r="DE951" s="49">
        <f t="shared" si="149"/>
        <v>0.45566699901675678</v>
      </c>
    </row>
    <row r="952" spans="1:109" x14ac:dyDescent="0.45">
      <c r="A952" s="56" t="s">
        <v>4901</v>
      </c>
      <c r="B952" s="57" t="s">
        <v>4902</v>
      </c>
      <c r="C952" s="56" t="s">
        <v>4903</v>
      </c>
      <c r="D952" s="56" t="s">
        <v>4904</v>
      </c>
      <c r="E952" s="56" t="s">
        <v>4905</v>
      </c>
      <c r="F952" s="56" t="s">
        <v>3322</v>
      </c>
      <c r="G952" s="56" t="s">
        <v>3334</v>
      </c>
      <c r="H952" s="56" t="s">
        <v>142</v>
      </c>
      <c r="I952" s="58">
        <v>0</v>
      </c>
      <c r="J952" s="59">
        <v>98</v>
      </c>
      <c r="K952" s="60">
        <v>2.3140000000000001</v>
      </c>
      <c r="L952" s="47">
        <f>IF(K952&lt;Benchmarks!C$9,0,IF(K952&lt;Benchmarks!D$9,1,IF(K952&lt;Benchmarks!E$9,2,IF(K952&lt;Benchmarks!F$9,3,IF(K952&lt;Benchmarks!G$9,4,IF(K952&lt;Benchmarks!H$9,5,6))))))</f>
        <v>1</v>
      </c>
      <c r="M952" s="62">
        <v>0.64598540149999994</v>
      </c>
      <c r="N952" s="46">
        <f t="shared" si="140"/>
        <v>0.64598540149999994</v>
      </c>
      <c r="O952" s="60">
        <v>1.212</v>
      </c>
      <c r="P952" s="47">
        <f>IF(O952&lt;Benchmarks!C$8,0,IF(O952&lt;Benchmarks!D$8,1,IF(O952&lt;Benchmarks!E$8,2,IF(O952&lt;Benchmarks!F$8,3,IF(O952&lt;Benchmarks!G$8,4,IF(O952&lt;Benchmarks!H$8,5,6))))))</f>
        <v>4</v>
      </c>
      <c r="Q952" s="62">
        <v>1</v>
      </c>
      <c r="R952" s="46">
        <f t="shared" si="141"/>
        <v>4</v>
      </c>
      <c r="S952" s="60">
        <v>0.11</v>
      </c>
      <c r="T952" s="47">
        <f>IF(S952&lt;Benchmarks!C$7,0,IF(S952&lt;Benchmarks!D$7,1,IF(S952&lt;Benchmarks!E$7,2,IF(S952&lt;Benchmarks!F$7,3,IF(S952&lt;Benchmarks!G$7,4,IF(S952&lt;Benchmarks!H$7,5,6))))))</f>
        <v>0</v>
      </c>
      <c r="U952" s="62">
        <v>1</v>
      </c>
      <c r="V952" s="46">
        <f t="shared" si="142"/>
        <v>0</v>
      </c>
      <c r="W952" s="60">
        <v>3.6360000000000001</v>
      </c>
      <c r="X952" s="44">
        <f>IF(W952&lt;Benchmarks!C$5,0,IF(W952&lt;Benchmarks!D$5,1,IF(W952&lt;Benchmarks!E$5,2,IF(W952&lt;Benchmarks!F$5,3,IF(W952&lt;Benchmarks!G$5,4,IF(W952&lt;Benchmarks!H$5,5,6))))))</f>
        <v>0</v>
      </c>
      <c r="Y952" s="62">
        <v>0.7262773723</v>
      </c>
      <c r="Z952" s="46">
        <f t="shared" si="143"/>
        <v>0</v>
      </c>
      <c r="AA952" s="60">
        <v>3.319</v>
      </c>
      <c r="AB952" s="44">
        <f>IF(AA952&lt;Benchmarks!C$6,0,IF(AA952&lt;Benchmarks!D$6,1,IF(AA952&lt;Benchmarks!E$6,2,IF(AA952&lt;Benchmarks!F$6,3,IF(AA952&lt;Benchmarks!G$6,4,IF(AA952&lt;Benchmarks!H$6,5,6))))))</f>
        <v>1</v>
      </c>
      <c r="AC952" s="62">
        <v>0.41025641029999999</v>
      </c>
      <c r="AD952" s="46">
        <f t="shared" si="144"/>
        <v>0.41025641029999999</v>
      </c>
      <c r="AE952" s="46">
        <f t="shared" si="145"/>
        <v>5.0562418117999997</v>
      </c>
      <c r="AF952" s="58">
        <v>30</v>
      </c>
      <c r="AG952" s="48">
        <f t="shared" si="146"/>
        <v>0.16854139372666666</v>
      </c>
      <c r="AH952" s="58">
        <v>16</v>
      </c>
      <c r="AI952" s="58">
        <v>0</v>
      </c>
      <c r="AJ952" s="58">
        <v>220</v>
      </c>
      <c r="AK952" s="58">
        <v>0</v>
      </c>
      <c r="AL952" s="62">
        <v>7.2730000000000003E-2</v>
      </c>
      <c r="AM952" s="58">
        <v>0</v>
      </c>
      <c r="AN952" s="58">
        <v>30</v>
      </c>
      <c r="AO952" s="58">
        <v>0</v>
      </c>
      <c r="AP952" s="58">
        <v>281</v>
      </c>
      <c r="AQ952" s="58">
        <v>0</v>
      </c>
      <c r="AR952" s="62">
        <v>0.10675999999999999</v>
      </c>
      <c r="AS952" s="58">
        <v>0</v>
      </c>
      <c r="AT952" s="111"/>
      <c r="AU952" s="171"/>
      <c r="AV952" s="58">
        <v>0</v>
      </c>
      <c r="AW952" s="58">
        <v>0</v>
      </c>
      <c r="AX952" s="58">
        <v>0</v>
      </c>
      <c r="AY952" s="171"/>
      <c r="AZ952" s="58">
        <v>1</v>
      </c>
      <c r="BA952" s="58">
        <v>71</v>
      </c>
      <c r="BB952" s="58">
        <v>0</v>
      </c>
      <c r="BC952" s="111"/>
      <c r="BD952" s="58">
        <v>1</v>
      </c>
      <c r="BE952" s="111"/>
      <c r="BF952" s="171"/>
      <c r="BG952" s="58">
        <v>0</v>
      </c>
      <c r="BH952" s="58">
        <v>0</v>
      </c>
      <c r="BI952" s="58">
        <v>0</v>
      </c>
      <c r="BJ952" s="58">
        <v>0</v>
      </c>
      <c r="BK952" s="61">
        <v>0</v>
      </c>
      <c r="BL952" s="61">
        <v>0</v>
      </c>
      <c r="BM952" s="61">
        <v>267</v>
      </c>
      <c r="BN952" s="64">
        <v>0</v>
      </c>
      <c r="BO952" s="63">
        <v>0</v>
      </c>
      <c r="BP952" s="58">
        <v>0</v>
      </c>
      <c r="BQ952" s="175"/>
      <c r="BR952" s="61">
        <v>1</v>
      </c>
      <c r="BS952" s="61">
        <v>302</v>
      </c>
      <c r="BT952" s="64">
        <v>0</v>
      </c>
      <c r="BU952" s="112"/>
      <c r="BV952" s="64">
        <v>1</v>
      </c>
      <c r="BW952" s="112"/>
      <c r="BX952" s="172"/>
      <c r="BY952" s="64">
        <v>1</v>
      </c>
      <c r="BZ952" s="64">
        <v>0</v>
      </c>
      <c r="CA952" s="64">
        <v>1</v>
      </c>
      <c r="CB952" s="65">
        <v>13</v>
      </c>
      <c r="CC952" s="61">
        <v>0</v>
      </c>
      <c r="CD952" s="61">
        <v>223</v>
      </c>
      <c r="CE952" s="64">
        <v>0</v>
      </c>
      <c r="CF952" s="63">
        <v>5.8299999999999998E-2</v>
      </c>
      <c r="CG952" s="58">
        <v>0</v>
      </c>
      <c r="CH952" s="58">
        <v>27</v>
      </c>
      <c r="CI952" s="58">
        <v>0</v>
      </c>
      <c r="CJ952" s="58">
        <v>265</v>
      </c>
      <c r="CK952" s="58">
        <v>0</v>
      </c>
      <c r="CL952" s="63">
        <v>0.10188999999999999</v>
      </c>
      <c r="CM952" s="58">
        <v>0</v>
      </c>
      <c r="CN952" s="112"/>
      <c r="CO952" s="171"/>
      <c r="CP952" s="58">
        <v>2</v>
      </c>
      <c r="CQ952" s="58">
        <v>0</v>
      </c>
      <c r="CR952" s="58">
        <v>2</v>
      </c>
      <c r="CS952" s="64">
        <v>3</v>
      </c>
      <c r="CT952" s="64">
        <v>17</v>
      </c>
      <c r="CU952" s="63">
        <v>0.1764705882</v>
      </c>
      <c r="CV952" s="62">
        <v>0.98344370859999997</v>
      </c>
      <c r="CW952" s="62">
        <v>0.1764705882</v>
      </c>
      <c r="CX952" s="46">
        <f t="shared" si="147"/>
        <v>4.4242115853249997</v>
      </c>
      <c r="CY952" s="60">
        <v>0</v>
      </c>
      <c r="CZ952" s="60">
        <v>0</v>
      </c>
      <c r="DA952" s="46">
        <f t="shared" si="148"/>
        <v>3.5294117639999998</v>
      </c>
      <c r="DB952" s="60">
        <v>0</v>
      </c>
      <c r="DC952" s="60">
        <v>0</v>
      </c>
      <c r="DD952" s="66">
        <v>0</v>
      </c>
      <c r="DE952" s="49">
        <f t="shared" si="149"/>
        <v>0.17197023457999999</v>
      </c>
    </row>
    <row r="953" spans="1:109" x14ac:dyDescent="0.45">
      <c r="A953" s="56" t="s">
        <v>4906</v>
      </c>
      <c r="B953" s="57" t="s">
        <v>4907</v>
      </c>
      <c r="C953" s="56" t="s">
        <v>4908</v>
      </c>
      <c r="D953" s="56" t="s">
        <v>4909</v>
      </c>
      <c r="E953" s="56" t="s">
        <v>4910</v>
      </c>
      <c r="F953" s="56" t="s">
        <v>3322</v>
      </c>
      <c r="G953" s="56" t="s">
        <v>3640</v>
      </c>
      <c r="H953" s="56" t="s">
        <v>142</v>
      </c>
      <c r="I953" s="58">
        <v>0</v>
      </c>
      <c r="J953" s="59">
        <v>28</v>
      </c>
      <c r="K953" s="60">
        <v>3.6040000000000001</v>
      </c>
      <c r="L953" s="47">
        <f>IF(K953&lt;Benchmarks!C$9,0,IF(K953&lt;Benchmarks!D$9,1,IF(K953&lt;Benchmarks!E$9,2,IF(K953&lt;Benchmarks!F$9,3,IF(K953&lt;Benchmarks!G$9,4,IF(K953&lt;Benchmarks!H$9,5,6))))))</f>
        <v>6</v>
      </c>
      <c r="M953" s="62">
        <v>0.99635036499999996</v>
      </c>
      <c r="N953" s="46">
        <f t="shared" si="140"/>
        <v>5.9781021899999995</v>
      </c>
      <c r="O953" s="60">
        <v>1.7070000000000001</v>
      </c>
      <c r="P953" s="47">
        <f>IF(O953&lt;Benchmarks!C$8,0,IF(O953&lt;Benchmarks!D$8,1,IF(O953&lt;Benchmarks!E$8,2,IF(O953&lt;Benchmarks!F$8,3,IF(O953&lt;Benchmarks!G$8,4,IF(O953&lt;Benchmarks!H$8,5,6))))))</f>
        <v>6</v>
      </c>
      <c r="Q953" s="62">
        <v>1</v>
      </c>
      <c r="R953" s="46">
        <f t="shared" si="141"/>
        <v>6</v>
      </c>
      <c r="S953" s="60">
        <v>0.77100000000000002</v>
      </c>
      <c r="T953" s="47">
        <f>IF(S953&lt;Benchmarks!C$7,0,IF(S953&lt;Benchmarks!D$7,1,IF(S953&lt;Benchmarks!E$7,2,IF(S953&lt;Benchmarks!F$7,3,IF(S953&lt;Benchmarks!G$7,4,IF(S953&lt;Benchmarks!H$7,5,6))))))</f>
        <v>6</v>
      </c>
      <c r="U953" s="62">
        <v>1</v>
      </c>
      <c r="V953" s="46">
        <f t="shared" si="142"/>
        <v>6</v>
      </c>
      <c r="W953" s="60">
        <v>6.0819999999999999</v>
      </c>
      <c r="X953" s="44">
        <f>IF(W953&lt;Benchmarks!C$5,0,IF(W953&lt;Benchmarks!D$5,1,IF(W953&lt;Benchmarks!E$5,2,IF(W953&lt;Benchmarks!F$5,3,IF(W953&lt;Benchmarks!G$5,4,IF(W953&lt;Benchmarks!H$5,5,6))))))</f>
        <v>6</v>
      </c>
      <c r="Y953" s="62">
        <v>1</v>
      </c>
      <c r="Z953" s="46">
        <f t="shared" si="143"/>
        <v>6</v>
      </c>
      <c r="AA953" s="60">
        <v>5.3609999999999998</v>
      </c>
      <c r="AB953" s="44">
        <f>IF(AA953&lt;Benchmarks!C$6,0,IF(AA953&lt;Benchmarks!D$6,1,IF(AA953&lt;Benchmarks!E$6,2,IF(AA953&lt;Benchmarks!F$6,3,IF(AA953&lt;Benchmarks!G$6,4,IF(AA953&lt;Benchmarks!H$6,5,6))))))</f>
        <v>6</v>
      </c>
      <c r="AC953" s="62">
        <v>1</v>
      </c>
      <c r="AD953" s="46">
        <f t="shared" si="144"/>
        <v>6</v>
      </c>
      <c r="AE953" s="46">
        <f t="shared" si="145"/>
        <v>29.978102190000001</v>
      </c>
      <c r="AF953" s="58">
        <v>30</v>
      </c>
      <c r="AG953" s="48">
        <f t="shared" si="146"/>
        <v>0.99927007300000004</v>
      </c>
      <c r="AH953" s="171"/>
      <c r="AI953" s="58">
        <v>1</v>
      </c>
      <c r="AJ953" s="58">
        <v>49</v>
      </c>
      <c r="AK953" s="58">
        <v>0</v>
      </c>
      <c r="AL953" s="111"/>
      <c r="AM953" s="58">
        <v>1</v>
      </c>
      <c r="AN953" s="58">
        <v>0</v>
      </c>
      <c r="AO953" s="58">
        <v>0</v>
      </c>
      <c r="AP953" s="58">
        <v>47</v>
      </c>
      <c r="AQ953" s="58">
        <v>0</v>
      </c>
      <c r="AR953" s="62">
        <v>0</v>
      </c>
      <c r="AS953" s="58">
        <v>0</v>
      </c>
      <c r="AT953" s="111"/>
      <c r="AU953" s="58">
        <v>2</v>
      </c>
      <c r="AV953" s="58">
        <v>6</v>
      </c>
      <c r="AW953" s="58">
        <v>6</v>
      </c>
      <c r="AX953" s="58">
        <v>6</v>
      </c>
      <c r="AY953" s="58">
        <v>0</v>
      </c>
      <c r="AZ953" s="58">
        <v>0</v>
      </c>
      <c r="BA953" s="171"/>
      <c r="BB953" s="58">
        <v>4</v>
      </c>
      <c r="BC953" s="111"/>
      <c r="BD953" s="58">
        <v>4</v>
      </c>
      <c r="BE953" s="111"/>
      <c r="BF953" s="171"/>
      <c r="BG953" s="171"/>
      <c r="BH953" s="171"/>
      <c r="BI953" s="171"/>
      <c r="BJ953" s="58">
        <v>6</v>
      </c>
      <c r="BK953" s="61">
        <v>0</v>
      </c>
      <c r="BL953" s="61">
        <v>0</v>
      </c>
      <c r="BM953" s="61">
        <v>57</v>
      </c>
      <c r="BN953" s="64">
        <v>0</v>
      </c>
      <c r="BO953" s="63">
        <v>0</v>
      </c>
      <c r="BP953" s="58">
        <v>0</v>
      </c>
      <c r="BQ953" s="61">
        <v>0</v>
      </c>
      <c r="BR953" s="61">
        <v>0</v>
      </c>
      <c r="BS953" s="61">
        <v>55</v>
      </c>
      <c r="BT953" s="64">
        <v>0</v>
      </c>
      <c r="BU953" s="63">
        <v>0</v>
      </c>
      <c r="BV953" s="64">
        <v>0</v>
      </c>
      <c r="BW953" s="112"/>
      <c r="BX953" s="172"/>
      <c r="BY953" s="64">
        <v>6</v>
      </c>
      <c r="BZ953" s="64">
        <v>0</v>
      </c>
      <c r="CA953" s="64">
        <v>6</v>
      </c>
      <c r="CB953" s="177"/>
      <c r="CC953" s="61">
        <v>1</v>
      </c>
      <c r="CD953" s="61">
        <v>56</v>
      </c>
      <c r="CE953" s="64">
        <v>0</v>
      </c>
      <c r="CF953" s="112"/>
      <c r="CG953" s="58">
        <v>1</v>
      </c>
      <c r="CH953" s="58">
        <v>0</v>
      </c>
      <c r="CI953" s="58">
        <v>0</v>
      </c>
      <c r="CJ953" s="58">
        <v>54</v>
      </c>
      <c r="CK953" s="58">
        <v>0</v>
      </c>
      <c r="CL953" s="63">
        <v>0</v>
      </c>
      <c r="CM953" s="58">
        <v>0</v>
      </c>
      <c r="CN953" s="112"/>
      <c r="CO953" s="58">
        <v>2</v>
      </c>
      <c r="CP953" s="58">
        <v>5</v>
      </c>
      <c r="CQ953" s="58">
        <v>5</v>
      </c>
      <c r="CR953" s="58">
        <v>5</v>
      </c>
      <c r="CS953" s="64">
        <v>17</v>
      </c>
      <c r="CT953" s="64">
        <v>17</v>
      </c>
      <c r="CU953" s="63">
        <v>1</v>
      </c>
      <c r="CV953" s="62">
        <v>0.71830985920000001</v>
      </c>
      <c r="CW953" s="62">
        <v>0</v>
      </c>
      <c r="CX953" s="46">
        <f t="shared" si="147"/>
        <v>26.230839416249999</v>
      </c>
      <c r="CY953" s="60">
        <v>0</v>
      </c>
      <c r="CZ953" s="60">
        <v>0</v>
      </c>
      <c r="DA953" s="46">
        <f t="shared" si="148"/>
        <v>0</v>
      </c>
      <c r="DB953" s="60">
        <v>0</v>
      </c>
      <c r="DC953" s="60">
        <v>0</v>
      </c>
      <c r="DD953" s="66">
        <v>0</v>
      </c>
      <c r="DE953" s="49">
        <f t="shared" si="149"/>
        <v>0.56715328467567572</v>
      </c>
    </row>
    <row r="954" spans="1:109" x14ac:dyDescent="0.45">
      <c r="A954" s="56" t="s">
        <v>4911</v>
      </c>
      <c r="B954" s="57" t="s">
        <v>4912</v>
      </c>
      <c r="C954" s="56" t="s">
        <v>4913</v>
      </c>
      <c r="D954" s="56" t="s">
        <v>4914</v>
      </c>
      <c r="E954" s="56" t="s">
        <v>4915</v>
      </c>
      <c r="F954" s="56" t="s">
        <v>213</v>
      </c>
      <c r="G954" s="56" t="s">
        <v>4916</v>
      </c>
      <c r="H954" s="56" t="s">
        <v>142</v>
      </c>
      <c r="I954" s="58">
        <v>0</v>
      </c>
      <c r="J954" s="59">
        <v>274</v>
      </c>
      <c r="K954" s="60">
        <v>4.008</v>
      </c>
      <c r="L954" s="47">
        <f>IF(K954&lt;Benchmarks!C$9,0,IF(K954&lt;Benchmarks!D$9,1,IF(K954&lt;Benchmarks!E$9,2,IF(K954&lt;Benchmarks!F$9,3,IF(K954&lt;Benchmarks!G$9,4,IF(K954&lt;Benchmarks!H$9,5,6))))))</f>
        <v>6</v>
      </c>
      <c r="M954" s="62">
        <v>0.95620437960000004</v>
      </c>
      <c r="N954" s="46">
        <f t="shared" si="140"/>
        <v>5.7372262776000005</v>
      </c>
      <c r="O954" s="60">
        <v>0.93100000000000005</v>
      </c>
      <c r="P954" s="47">
        <f>IF(O954&lt;Benchmarks!C$8,0,IF(O954&lt;Benchmarks!D$8,1,IF(O954&lt;Benchmarks!E$8,2,IF(O954&lt;Benchmarks!F$8,3,IF(O954&lt;Benchmarks!G$8,4,IF(O954&lt;Benchmarks!H$8,5,6))))))</f>
        <v>0</v>
      </c>
      <c r="Q954" s="62">
        <v>1</v>
      </c>
      <c r="R954" s="46">
        <f t="shared" si="141"/>
        <v>0</v>
      </c>
      <c r="S954" s="60">
        <v>2.0209999999999999</v>
      </c>
      <c r="T954" s="47">
        <f>IF(S954&lt;Benchmarks!C$7,0,IF(S954&lt;Benchmarks!D$7,1,IF(S954&lt;Benchmarks!E$7,2,IF(S954&lt;Benchmarks!F$7,3,IF(S954&lt;Benchmarks!G$7,4,IF(S954&lt;Benchmarks!H$7,5,6))))))</f>
        <v>6</v>
      </c>
      <c r="U954" s="62">
        <v>1</v>
      </c>
      <c r="V954" s="46">
        <f t="shared" si="142"/>
        <v>6</v>
      </c>
      <c r="W954" s="60">
        <v>6.9589999999999996</v>
      </c>
      <c r="X954" s="44">
        <f>IF(W954&lt;Benchmarks!C$5,0,IF(W954&lt;Benchmarks!D$5,1,IF(W954&lt;Benchmarks!E$5,2,IF(W954&lt;Benchmarks!F$5,3,IF(W954&lt;Benchmarks!G$5,4,IF(W954&lt;Benchmarks!H$5,5,6))))))</f>
        <v>6</v>
      </c>
      <c r="Y954" s="62">
        <v>0.99635036499999996</v>
      </c>
      <c r="Z954" s="46">
        <f t="shared" si="143"/>
        <v>5.9781021899999995</v>
      </c>
      <c r="AA954" s="60">
        <v>6.0359999999999996</v>
      </c>
      <c r="AB954" s="44">
        <f>IF(AA954&lt;Benchmarks!C$6,0,IF(AA954&lt;Benchmarks!D$6,1,IF(AA954&lt;Benchmarks!E$6,2,IF(AA954&lt;Benchmarks!F$6,3,IF(AA954&lt;Benchmarks!G$6,4,IF(AA954&lt;Benchmarks!H$6,5,6))))))</f>
        <v>6</v>
      </c>
      <c r="AC954" s="62">
        <v>1</v>
      </c>
      <c r="AD954" s="46">
        <f t="shared" si="144"/>
        <v>6</v>
      </c>
      <c r="AE954" s="46">
        <f t="shared" si="145"/>
        <v>23.715328467600003</v>
      </c>
      <c r="AF954" s="58">
        <v>30</v>
      </c>
      <c r="AG954" s="48">
        <f t="shared" si="146"/>
        <v>0.79051094892000007</v>
      </c>
      <c r="AH954" s="58">
        <v>27</v>
      </c>
      <c r="AI954" s="58">
        <v>0</v>
      </c>
      <c r="AJ954" s="58">
        <v>768</v>
      </c>
      <c r="AK954" s="58">
        <v>0</v>
      </c>
      <c r="AL954" s="62">
        <v>3.5159999999999997E-2</v>
      </c>
      <c r="AM954" s="58">
        <v>0</v>
      </c>
      <c r="AN954" s="58">
        <v>27</v>
      </c>
      <c r="AO954" s="58">
        <v>0</v>
      </c>
      <c r="AP954" s="58">
        <v>717</v>
      </c>
      <c r="AQ954" s="58">
        <v>0</v>
      </c>
      <c r="AR954" s="62">
        <v>3.7659999999999999E-2</v>
      </c>
      <c r="AS954" s="58">
        <v>0</v>
      </c>
      <c r="AT954" s="111"/>
      <c r="AU954" s="171"/>
      <c r="AV954" s="58">
        <v>4</v>
      </c>
      <c r="AW954" s="58">
        <v>0</v>
      </c>
      <c r="AX954" s="58">
        <v>4</v>
      </c>
      <c r="AY954" s="171"/>
      <c r="AZ954" s="58">
        <v>1</v>
      </c>
      <c r="BA954" s="58">
        <v>170</v>
      </c>
      <c r="BB954" s="58">
        <v>0</v>
      </c>
      <c r="BC954" s="111"/>
      <c r="BD954" s="58">
        <v>1</v>
      </c>
      <c r="BE954" s="111"/>
      <c r="BF954" s="171"/>
      <c r="BG954" s="58">
        <v>2</v>
      </c>
      <c r="BH954" s="58">
        <v>0</v>
      </c>
      <c r="BI954" s="58">
        <v>2</v>
      </c>
      <c r="BJ954" s="58">
        <v>4</v>
      </c>
      <c r="BK954" s="61">
        <v>55</v>
      </c>
      <c r="BL954" s="61">
        <v>0</v>
      </c>
      <c r="BM954" s="61">
        <v>848</v>
      </c>
      <c r="BN954" s="64">
        <v>0</v>
      </c>
      <c r="BO954" s="63">
        <v>6.4860000000000001E-2</v>
      </c>
      <c r="BP954" s="58">
        <v>0</v>
      </c>
      <c r="BQ954" s="61">
        <v>36</v>
      </c>
      <c r="BR954" s="61">
        <v>0</v>
      </c>
      <c r="BS954" s="61">
        <v>795</v>
      </c>
      <c r="BT954" s="64">
        <v>0</v>
      </c>
      <c r="BU954" s="63">
        <v>4.5280000000000001E-2</v>
      </c>
      <c r="BV954" s="64">
        <v>0</v>
      </c>
      <c r="BW954" s="63">
        <v>0.3018809744</v>
      </c>
      <c r="BX954" s="64">
        <v>0</v>
      </c>
      <c r="BY954" s="64">
        <v>0</v>
      </c>
      <c r="BZ954" s="64">
        <v>3</v>
      </c>
      <c r="CA954" s="64">
        <v>3</v>
      </c>
      <c r="CB954" s="65">
        <v>54</v>
      </c>
      <c r="CC954" s="61">
        <v>0</v>
      </c>
      <c r="CD954" s="61">
        <v>818</v>
      </c>
      <c r="CE954" s="64">
        <v>0</v>
      </c>
      <c r="CF954" s="63">
        <v>6.6009999999999999E-2</v>
      </c>
      <c r="CG954" s="58">
        <v>0</v>
      </c>
      <c r="CH954" s="58">
        <v>34</v>
      </c>
      <c r="CI954" s="58">
        <v>0</v>
      </c>
      <c r="CJ954" s="58">
        <v>769</v>
      </c>
      <c r="CK954" s="58">
        <v>0</v>
      </c>
      <c r="CL954" s="63">
        <v>4.4209999999999999E-2</v>
      </c>
      <c r="CM954" s="58">
        <v>0</v>
      </c>
      <c r="CN954" s="63">
        <v>0.96759875719999999</v>
      </c>
      <c r="CO954" s="58">
        <v>0</v>
      </c>
      <c r="CP954" s="58">
        <v>4</v>
      </c>
      <c r="CQ954" s="58">
        <v>5</v>
      </c>
      <c r="CR954" s="58">
        <v>5</v>
      </c>
      <c r="CS954" s="64">
        <v>12</v>
      </c>
      <c r="CT954" s="64">
        <v>17</v>
      </c>
      <c r="CU954" s="63">
        <v>0.70588235290000001</v>
      </c>
      <c r="CV954" s="62">
        <v>0.99872286079999995</v>
      </c>
      <c r="CW954" s="62">
        <v>0.70588235290000001</v>
      </c>
      <c r="CX954" s="46">
        <f t="shared" si="147"/>
        <v>20.750912409150001</v>
      </c>
      <c r="CY954" s="60">
        <v>0</v>
      </c>
      <c r="CZ954" s="60">
        <v>0</v>
      </c>
      <c r="DA954" s="46">
        <f t="shared" si="148"/>
        <v>14.117647057999999</v>
      </c>
      <c r="DB954" s="60">
        <v>0</v>
      </c>
      <c r="DC954" s="60">
        <v>0</v>
      </c>
      <c r="DD954" s="66">
        <v>0</v>
      </c>
      <c r="DE954" s="49">
        <f t="shared" si="149"/>
        <v>0.75391479928972971</v>
      </c>
    </row>
    <row r="955" spans="1:109" x14ac:dyDescent="0.45">
      <c r="A955" s="56" t="s">
        <v>4917</v>
      </c>
      <c r="B955" s="57" t="s">
        <v>4918</v>
      </c>
      <c r="C955" s="56" t="s">
        <v>4919</v>
      </c>
      <c r="D955" s="56" t="s">
        <v>4920</v>
      </c>
      <c r="E955" s="56" t="s">
        <v>4921</v>
      </c>
      <c r="F955" s="56" t="s">
        <v>753</v>
      </c>
      <c r="G955" s="56" t="s">
        <v>754</v>
      </c>
      <c r="H955" s="56" t="s">
        <v>142</v>
      </c>
      <c r="I955" s="58">
        <v>0</v>
      </c>
      <c r="J955" s="59">
        <v>91</v>
      </c>
      <c r="K955" s="60">
        <v>2.7490000000000001</v>
      </c>
      <c r="L955" s="47">
        <f>IF(K955&lt;Benchmarks!C$9,0,IF(K955&lt;Benchmarks!D$9,1,IF(K955&lt;Benchmarks!E$9,2,IF(K955&lt;Benchmarks!F$9,3,IF(K955&lt;Benchmarks!G$9,4,IF(K955&lt;Benchmarks!H$9,5,6))))))</f>
        <v>5</v>
      </c>
      <c r="M955" s="62">
        <v>0.92335766419999998</v>
      </c>
      <c r="N955" s="46">
        <f t="shared" si="140"/>
        <v>4.6167883209999996</v>
      </c>
      <c r="O955" s="60">
        <v>1.0509999999999999</v>
      </c>
      <c r="P955" s="47">
        <f>IF(O955&lt;Benchmarks!C$8,0,IF(O955&lt;Benchmarks!D$8,1,IF(O955&lt;Benchmarks!E$8,2,IF(O955&lt;Benchmarks!F$8,3,IF(O955&lt;Benchmarks!G$8,4,IF(O955&lt;Benchmarks!H$8,5,6))))))</f>
        <v>2</v>
      </c>
      <c r="Q955" s="62">
        <v>1</v>
      </c>
      <c r="R955" s="46">
        <f t="shared" si="141"/>
        <v>2</v>
      </c>
      <c r="S955" s="60">
        <v>0.45</v>
      </c>
      <c r="T955" s="47">
        <f>IF(S955&lt;Benchmarks!C$7,0,IF(S955&lt;Benchmarks!D$7,1,IF(S955&lt;Benchmarks!E$7,2,IF(S955&lt;Benchmarks!F$7,3,IF(S955&lt;Benchmarks!G$7,4,IF(S955&lt;Benchmarks!H$7,5,6))))))</f>
        <v>3</v>
      </c>
      <c r="U955" s="62">
        <v>1</v>
      </c>
      <c r="V955" s="46">
        <f t="shared" si="142"/>
        <v>3</v>
      </c>
      <c r="W955" s="60">
        <v>4.2510000000000003</v>
      </c>
      <c r="X955" s="44">
        <f>IF(W955&lt;Benchmarks!C$5,0,IF(W955&lt;Benchmarks!D$5,1,IF(W955&lt;Benchmarks!E$5,2,IF(W955&lt;Benchmarks!F$5,3,IF(W955&lt;Benchmarks!G$5,4,IF(W955&lt;Benchmarks!H$5,5,6))))))</f>
        <v>4</v>
      </c>
      <c r="Y955" s="62">
        <v>0.93795620440000005</v>
      </c>
      <c r="Z955" s="46">
        <f t="shared" si="143"/>
        <v>3.7518248176000002</v>
      </c>
      <c r="AA955" s="60">
        <v>3.911</v>
      </c>
      <c r="AB955" s="44">
        <f>IF(AA955&lt;Benchmarks!C$6,0,IF(AA955&lt;Benchmarks!D$6,1,IF(AA955&lt;Benchmarks!E$6,2,IF(AA955&lt;Benchmarks!F$6,3,IF(AA955&lt;Benchmarks!G$6,4,IF(AA955&lt;Benchmarks!H$6,5,6))))))</f>
        <v>5</v>
      </c>
      <c r="AC955" s="62">
        <v>0.83333333330000003</v>
      </c>
      <c r="AD955" s="46">
        <f t="shared" si="144"/>
        <v>4.1666666665000003</v>
      </c>
      <c r="AE955" s="46">
        <f t="shared" si="145"/>
        <v>17.5352798051</v>
      </c>
      <c r="AF955" s="58">
        <v>30</v>
      </c>
      <c r="AG955" s="48">
        <f t="shared" si="146"/>
        <v>0.58450932683666668</v>
      </c>
      <c r="AH955" s="171"/>
      <c r="AI955" s="58">
        <v>1</v>
      </c>
      <c r="AJ955" s="58">
        <v>195</v>
      </c>
      <c r="AK955" s="58">
        <v>0</v>
      </c>
      <c r="AL955" s="111"/>
      <c r="AM955" s="58">
        <v>1</v>
      </c>
      <c r="AN955" s="171"/>
      <c r="AO955" s="58">
        <v>1</v>
      </c>
      <c r="AP955" s="58">
        <v>229</v>
      </c>
      <c r="AQ955" s="58">
        <v>0</v>
      </c>
      <c r="AR955" s="111"/>
      <c r="AS955" s="58">
        <v>1</v>
      </c>
      <c r="AT955" s="111"/>
      <c r="AU955" s="171"/>
      <c r="AV955" s="58">
        <v>5</v>
      </c>
      <c r="AW955" s="58">
        <v>0</v>
      </c>
      <c r="AX955" s="58">
        <v>5</v>
      </c>
      <c r="AY955" s="58">
        <v>0</v>
      </c>
      <c r="AZ955" s="58">
        <v>0</v>
      </c>
      <c r="BA955" s="58">
        <v>58</v>
      </c>
      <c r="BB955" s="58">
        <v>0</v>
      </c>
      <c r="BC955" s="62">
        <v>0</v>
      </c>
      <c r="BD955" s="58">
        <v>0</v>
      </c>
      <c r="BE955" s="111"/>
      <c r="BF955" s="171"/>
      <c r="BG955" s="58">
        <v>6</v>
      </c>
      <c r="BH955" s="58">
        <v>0</v>
      </c>
      <c r="BI955" s="58">
        <v>6</v>
      </c>
      <c r="BJ955" s="58">
        <v>6</v>
      </c>
      <c r="BK955" s="61">
        <v>0</v>
      </c>
      <c r="BL955" s="61">
        <v>0</v>
      </c>
      <c r="BM955" s="61">
        <v>241</v>
      </c>
      <c r="BN955" s="64">
        <v>0</v>
      </c>
      <c r="BO955" s="63">
        <v>0</v>
      </c>
      <c r="BP955" s="58">
        <v>0</v>
      </c>
      <c r="BQ955" s="175"/>
      <c r="BR955" s="61">
        <v>1</v>
      </c>
      <c r="BS955" s="61">
        <v>254</v>
      </c>
      <c r="BT955" s="64">
        <v>0</v>
      </c>
      <c r="BU955" s="112"/>
      <c r="BV955" s="64">
        <v>1</v>
      </c>
      <c r="BW955" s="112"/>
      <c r="BX955" s="172"/>
      <c r="BY955" s="64">
        <v>3</v>
      </c>
      <c r="BZ955" s="64">
        <v>0</v>
      </c>
      <c r="CA955" s="64">
        <v>3</v>
      </c>
      <c r="CB955" s="65">
        <v>13</v>
      </c>
      <c r="CC955" s="61">
        <v>0</v>
      </c>
      <c r="CD955" s="61">
        <v>197</v>
      </c>
      <c r="CE955" s="64">
        <v>0</v>
      </c>
      <c r="CF955" s="63">
        <v>6.5989999999999993E-2</v>
      </c>
      <c r="CG955" s="58">
        <v>0</v>
      </c>
      <c r="CH955" s="58">
        <v>28</v>
      </c>
      <c r="CI955" s="58">
        <v>0</v>
      </c>
      <c r="CJ955" s="58">
        <v>202</v>
      </c>
      <c r="CK955" s="58">
        <v>0</v>
      </c>
      <c r="CL955" s="63">
        <v>0.13861000000000001</v>
      </c>
      <c r="CM955" s="58">
        <v>0</v>
      </c>
      <c r="CN955" s="112"/>
      <c r="CO955" s="171"/>
      <c r="CP955" s="58">
        <v>0</v>
      </c>
      <c r="CQ955" s="58">
        <v>0</v>
      </c>
      <c r="CR955" s="58">
        <v>0</v>
      </c>
      <c r="CS955" s="64">
        <v>9</v>
      </c>
      <c r="CT955" s="64">
        <v>17</v>
      </c>
      <c r="CU955" s="63">
        <v>0.52941176469999995</v>
      </c>
      <c r="CV955" s="62">
        <v>0.9880952381</v>
      </c>
      <c r="CW955" s="62">
        <v>0.52941176469999995</v>
      </c>
      <c r="CX955" s="46">
        <f t="shared" si="147"/>
        <v>15.3433698294625</v>
      </c>
      <c r="CY955" s="60">
        <v>0</v>
      </c>
      <c r="CZ955" s="60">
        <v>0</v>
      </c>
      <c r="DA955" s="46">
        <f t="shared" si="148"/>
        <v>10.588235293999999</v>
      </c>
      <c r="DB955" s="60">
        <v>0</v>
      </c>
      <c r="DC955" s="60">
        <v>0</v>
      </c>
      <c r="DD955" s="66">
        <v>0</v>
      </c>
      <c r="DE955" s="49">
        <f t="shared" si="149"/>
        <v>0.56068335402081071</v>
      </c>
    </row>
    <row r="956" spans="1:109" x14ac:dyDescent="0.45">
      <c r="A956" s="56" t="s">
        <v>4922</v>
      </c>
      <c r="B956" s="57" t="s">
        <v>4923</v>
      </c>
      <c r="C956" s="56" t="s">
        <v>4924</v>
      </c>
      <c r="D956" s="56" t="s">
        <v>4925</v>
      </c>
      <c r="E956" s="56" t="s">
        <v>4926</v>
      </c>
      <c r="F956" s="56" t="s">
        <v>766</v>
      </c>
      <c r="G956" s="56" t="s">
        <v>794</v>
      </c>
      <c r="H956" s="56" t="s">
        <v>142</v>
      </c>
      <c r="I956" s="58">
        <v>0</v>
      </c>
      <c r="J956" s="59">
        <v>145</v>
      </c>
      <c r="K956" s="60">
        <v>2.7069999999999999</v>
      </c>
      <c r="L956" s="47">
        <f>IF(K956&lt;Benchmarks!C$9,0,IF(K956&lt;Benchmarks!D$9,1,IF(K956&lt;Benchmarks!E$9,2,IF(K956&lt;Benchmarks!F$9,3,IF(K956&lt;Benchmarks!G$9,4,IF(K956&lt;Benchmarks!H$9,5,6))))))</f>
        <v>4</v>
      </c>
      <c r="M956" s="62">
        <v>0.2262773723</v>
      </c>
      <c r="N956" s="46">
        <f t="shared" si="140"/>
        <v>0.90510948920000001</v>
      </c>
      <c r="O956" s="60">
        <v>1.573</v>
      </c>
      <c r="P956" s="47">
        <f>IF(O956&lt;Benchmarks!C$8,0,IF(O956&lt;Benchmarks!D$8,1,IF(O956&lt;Benchmarks!E$8,2,IF(O956&lt;Benchmarks!F$8,3,IF(O956&lt;Benchmarks!G$8,4,IF(O956&lt;Benchmarks!H$8,5,6))))))</f>
        <v>6</v>
      </c>
      <c r="Q956" s="62">
        <v>0.33211678830000002</v>
      </c>
      <c r="R956" s="46">
        <f t="shared" si="141"/>
        <v>1.9927007298000001</v>
      </c>
      <c r="S956" s="60">
        <v>0.36799999999999999</v>
      </c>
      <c r="T956" s="47">
        <f>IF(S956&lt;Benchmarks!C$7,0,IF(S956&lt;Benchmarks!D$7,1,IF(S956&lt;Benchmarks!E$7,2,IF(S956&lt;Benchmarks!F$7,3,IF(S956&lt;Benchmarks!G$7,4,IF(S956&lt;Benchmarks!H$7,5,6))))))</f>
        <v>2</v>
      </c>
      <c r="U956" s="62">
        <v>0.33211678830000002</v>
      </c>
      <c r="V956" s="46">
        <f t="shared" si="142"/>
        <v>0.66423357660000004</v>
      </c>
      <c r="W956" s="60">
        <v>4.6479999999999997</v>
      </c>
      <c r="X956" s="44">
        <f>IF(W956&lt;Benchmarks!C$5,0,IF(W956&lt;Benchmarks!D$5,1,IF(W956&lt;Benchmarks!E$5,2,IF(W956&lt;Benchmarks!F$5,3,IF(W956&lt;Benchmarks!G$5,4,IF(W956&lt;Benchmarks!H$5,5,6))))))</f>
        <v>5</v>
      </c>
      <c r="Y956" s="62">
        <v>0.2262773723</v>
      </c>
      <c r="Z956" s="46">
        <f t="shared" si="143"/>
        <v>1.1313868615</v>
      </c>
      <c r="AA956" s="60">
        <v>3.9340000000000002</v>
      </c>
      <c r="AB956" s="44">
        <f>IF(AA956&lt;Benchmarks!C$6,0,IF(AA956&lt;Benchmarks!D$6,1,IF(AA956&lt;Benchmarks!E$6,2,IF(AA956&lt;Benchmarks!F$6,3,IF(AA956&lt;Benchmarks!G$6,4,IF(AA956&lt;Benchmarks!H$6,5,6))))))</f>
        <v>5</v>
      </c>
      <c r="AC956" s="62">
        <v>0.2307692308</v>
      </c>
      <c r="AD956" s="46">
        <f t="shared" si="144"/>
        <v>1.153846154</v>
      </c>
      <c r="AE956" s="46">
        <f t="shared" si="145"/>
        <v>5.8472768111000004</v>
      </c>
      <c r="AF956" s="58">
        <v>30</v>
      </c>
      <c r="AG956" s="48">
        <f t="shared" si="146"/>
        <v>0.19490922703666669</v>
      </c>
      <c r="AH956" s="58">
        <v>45</v>
      </c>
      <c r="AI956" s="58">
        <v>0</v>
      </c>
      <c r="AJ956" s="58">
        <v>339</v>
      </c>
      <c r="AK956" s="58">
        <v>0</v>
      </c>
      <c r="AL956" s="62">
        <v>0.13274</v>
      </c>
      <c r="AM956" s="58">
        <v>0</v>
      </c>
      <c r="AN956" s="58">
        <v>15</v>
      </c>
      <c r="AO956" s="58">
        <v>0</v>
      </c>
      <c r="AP956" s="58">
        <v>279</v>
      </c>
      <c r="AQ956" s="58">
        <v>0</v>
      </c>
      <c r="AR956" s="62">
        <v>5.3760000000000002E-2</v>
      </c>
      <c r="AS956" s="58">
        <v>0</v>
      </c>
      <c r="AT956" s="62">
        <v>0.65283517940000002</v>
      </c>
      <c r="AU956" s="58">
        <v>0</v>
      </c>
      <c r="AV956" s="58">
        <v>2</v>
      </c>
      <c r="AW956" s="58">
        <v>5</v>
      </c>
      <c r="AX956" s="58">
        <v>5</v>
      </c>
      <c r="AY956" s="58">
        <v>0</v>
      </c>
      <c r="AZ956" s="58">
        <v>0</v>
      </c>
      <c r="BA956" s="171"/>
      <c r="BB956" s="58">
        <v>4</v>
      </c>
      <c r="BC956" s="111"/>
      <c r="BD956" s="58">
        <v>4</v>
      </c>
      <c r="BE956" s="111"/>
      <c r="BF956" s="171"/>
      <c r="BG956" s="171"/>
      <c r="BH956" s="171"/>
      <c r="BI956" s="171"/>
      <c r="BJ956" s="58">
        <v>5</v>
      </c>
      <c r="BK956" s="61">
        <v>18</v>
      </c>
      <c r="BL956" s="61">
        <v>0</v>
      </c>
      <c r="BM956" s="61">
        <v>388</v>
      </c>
      <c r="BN956" s="64">
        <v>0</v>
      </c>
      <c r="BO956" s="63">
        <v>4.6390000000000001E-2</v>
      </c>
      <c r="BP956" s="58">
        <v>0</v>
      </c>
      <c r="BQ956" s="61">
        <v>16</v>
      </c>
      <c r="BR956" s="61">
        <v>0</v>
      </c>
      <c r="BS956" s="61">
        <v>320</v>
      </c>
      <c r="BT956" s="64">
        <v>0</v>
      </c>
      <c r="BU956" s="63">
        <v>0.05</v>
      </c>
      <c r="BV956" s="64">
        <v>0</v>
      </c>
      <c r="BW956" s="112"/>
      <c r="BX956" s="172"/>
      <c r="BY956" s="64">
        <v>0</v>
      </c>
      <c r="BZ956" s="64">
        <v>0</v>
      </c>
      <c r="CA956" s="64">
        <v>0</v>
      </c>
      <c r="CB956" s="65">
        <v>37</v>
      </c>
      <c r="CC956" s="61">
        <v>0</v>
      </c>
      <c r="CD956" s="61">
        <v>377</v>
      </c>
      <c r="CE956" s="64">
        <v>0</v>
      </c>
      <c r="CF956" s="63">
        <v>9.8140000000000005E-2</v>
      </c>
      <c r="CG956" s="58">
        <v>0</v>
      </c>
      <c r="CH956" s="58">
        <v>24</v>
      </c>
      <c r="CI956" s="58">
        <v>0</v>
      </c>
      <c r="CJ956" s="58">
        <v>310</v>
      </c>
      <c r="CK956" s="58">
        <v>0</v>
      </c>
      <c r="CL956" s="63">
        <v>7.7420000000000003E-2</v>
      </c>
      <c r="CM956" s="58">
        <v>0</v>
      </c>
      <c r="CN956" s="63">
        <v>0.3790706184</v>
      </c>
      <c r="CO956" s="58">
        <v>0</v>
      </c>
      <c r="CP956" s="58">
        <v>3</v>
      </c>
      <c r="CQ956" s="58">
        <v>3</v>
      </c>
      <c r="CR956" s="58">
        <v>3</v>
      </c>
      <c r="CS956" s="64">
        <v>8</v>
      </c>
      <c r="CT956" s="64">
        <v>17</v>
      </c>
      <c r="CU956" s="63">
        <v>0.47058823529999999</v>
      </c>
      <c r="CV956" s="62">
        <v>0.98730158729999995</v>
      </c>
      <c r="CW956" s="62">
        <v>0.47058823529999999</v>
      </c>
      <c r="CX956" s="46">
        <f t="shared" si="147"/>
        <v>5.1163672097125001</v>
      </c>
      <c r="CY956" s="60">
        <v>0</v>
      </c>
      <c r="CZ956" s="60">
        <v>0</v>
      </c>
      <c r="DA956" s="46">
        <f t="shared" si="148"/>
        <v>9.4117647059999996</v>
      </c>
      <c r="DB956" s="60">
        <v>0</v>
      </c>
      <c r="DC956" s="60">
        <v>0</v>
      </c>
      <c r="DD956" s="66">
        <v>0</v>
      </c>
      <c r="DE956" s="49">
        <f t="shared" si="149"/>
        <v>0.31412177115054052</v>
      </c>
    </row>
    <row r="957" spans="1:109" x14ac:dyDescent="0.45">
      <c r="A957" s="56" t="s">
        <v>4927</v>
      </c>
      <c r="B957" s="57" t="s">
        <v>4928</v>
      </c>
      <c r="C957" s="56" t="s">
        <v>4929</v>
      </c>
      <c r="D957" s="56" t="s">
        <v>4930</v>
      </c>
      <c r="E957" s="56" t="s">
        <v>4931</v>
      </c>
      <c r="F957" s="56" t="s">
        <v>754</v>
      </c>
      <c r="G957" s="56" t="s">
        <v>754</v>
      </c>
      <c r="H957" s="56" t="s">
        <v>142</v>
      </c>
      <c r="I957" s="58">
        <v>0</v>
      </c>
      <c r="J957" s="59">
        <v>100</v>
      </c>
      <c r="K957" s="60">
        <v>1.9730000000000001</v>
      </c>
      <c r="L957" s="47">
        <f>IF(K957&lt;Benchmarks!C$9,0,IF(K957&lt;Benchmarks!D$9,1,IF(K957&lt;Benchmarks!E$9,2,IF(K957&lt;Benchmarks!F$9,3,IF(K957&lt;Benchmarks!G$9,4,IF(K957&lt;Benchmarks!H$9,5,6))))))</f>
        <v>0</v>
      </c>
      <c r="M957" s="62">
        <v>0.1167883212</v>
      </c>
      <c r="N957" s="46">
        <f t="shared" si="140"/>
        <v>0</v>
      </c>
      <c r="O957" s="60">
        <v>1.252</v>
      </c>
      <c r="P957" s="47">
        <f>IF(O957&lt;Benchmarks!C$8,0,IF(O957&lt;Benchmarks!D$8,1,IF(O957&lt;Benchmarks!E$8,2,IF(O957&lt;Benchmarks!F$8,3,IF(O957&lt;Benchmarks!G$8,4,IF(O957&lt;Benchmarks!H$8,5,6))))))</f>
        <v>5</v>
      </c>
      <c r="Q957" s="62">
        <v>1</v>
      </c>
      <c r="R957" s="46">
        <f t="shared" si="141"/>
        <v>5</v>
      </c>
      <c r="S957" s="60">
        <v>0.40300000000000002</v>
      </c>
      <c r="T957" s="47">
        <f>IF(S957&lt;Benchmarks!C$7,0,IF(S957&lt;Benchmarks!D$7,1,IF(S957&lt;Benchmarks!E$7,2,IF(S957&lt;Benchmarks!F$7,3,IF(S957&lt;Benchmarks!G$7,4,IF(S957&lt;Benchmarks!H$7,5,6))))))</f>
        <v>3</v>
      </c>
      <c r="U957" s="62">
        <v>1</v>
      </c>
      <c r="V957" s="46">
        <f t="shared" si="142"/>
        <v>3</v>
      </c>
      <c r="W957" s="60">
        <v>3.6280000000000001</v>
      </c>
      <c r="X957" s="44">
        <f>IF(W957&lt;Benchmarks!C$5,0,IF(W957&lt;Benchmarks!D$5,1,IF(W957&lt;Benchmarks!E$5,2,IF(W957&lt;Benchmarks!F$5,3,IF(W957&lt;Benchmarks!G$5,4,IF(W957&lt;Benchmarks!H$5,5,6))))))</f>
        <v>0</v>
      </c>
      <c r="Y957" s="62">
        <v>0.9343065693</v>
      </c>
      <c r="Z957" s="46">
        <f t="shared" si="143"/>
        <v>0</v>
      </c>
      <c r="AA957" s="60">
        <v>3.2829999999999999</v>
      </c>
      <c r="AB957" s="44">
        <f>IF(AA957&lt;Benchmarks!C$6,0,IF(AA957&lt;Benchmarks!D$6,1,IF(AA957&lt;Benchmarks!E$6,2,IF(AA957&lt;Benchmarks!F$6,3,IF(AA957&lt;Benchmarks!G$6,4,IF(AA957&lt;Benchmarks!H$6,5,6))))))</f>
        <v>0</v>
      </c>
      <c r="AC957" s="62">
        <v>0.78205128209999997</v>
      </c>
      <c r="AD957" s="46">
        <f t="shared" si="144"/>
        <v>0</v>
      </c>
      <c r="AE957" s="46">
        <f t="shared" si="145"/>
        <v>8</v>
      </c>
      <c r="AF957" s="58">
        <v>30</v>
      </c>
      <c r="AG957" s="48">
        <f t="shared" si="146"/>
        <v>0.26666666666666666</v>
      </c>
      <c r="AH957" s="58">
        <v>13</v>
      </c>
      <c r="AI957" s="58">
        <v>0</v>
      </c>
      <c r="AJ957" s="58">
        <v>177</v>
      </c>
      <c r="AK957" s="58">
        <v>0</v>
      </c>
      <c r="AL957" s="62">
        <v>7.3450000000000001E-2</v>
      </c>
      <c r="AM957" s="58">
        <v>0</v>
      </c>
      <c r="AN957" s="171"/>
      <c r="AO957" s="58">
        <v>1</v>
      </c>
      <c r="AP957" s="58">
        <v>258</v>
      </c>
      <c r="AQ957" s="58">
        <v>0</v>
      </c>
      <c r="AR957" s="111"/>
      <c r="AS957" s="58">
        <v>1</v>
      </c>
      <c r="AT957" s="111"/>
      <c r="AU957" s="58">
        <v>2</v>
      </c>
      <c r="AV957" s="58">
        <v>4</v>
      </c>
      <c r="AW957" s="58">
        <v>5</v>
      </c>
      <c r="AX957" s="58">
        <v>5</v>
      </c>
      <c r="AY957" s="171"/>
      <c r="AZ957" s="58">
        <v>1</v>
      </c>
      <c r="BA957" s="58">
        <v>66</v>
      </c>
      <c r="BB957" s="58">
        <v>0</v>
      </c>
      <c r="BC957" s="111"/>
      <c r="BD957" s="58">
        <v>1</v>
      </c>
      <c r="BE957" s="111"/>
      <c r="BF957" s="58">
        <v>2</v>
      </c>
      <c r="BG957" s="58">
        <v>3</v>
      </c>
      <c r="BH957" s="58">
        <v>4</v>
      </c>
      <c r="BI957" s="58">
        <v>4</v>
      </c>
      <c r="BJ957" s="58">
        <v>5</v>
      </c>
      <c r="BK957" s="175"/>
      <c r="BL957" s="61">
        <v>1</v>
      </c>
      <c r="BM957" s="61">
        <v>265</v>
      </c>
      <c r="BN957" s="64">
        <v>0</v>
      </c>
      <c r="BO957" s="112"/>
      <c r="BP957" s="58">
        <v>1</v>
      </c>
      <c r="BQ957" s="61">
        <v>11</v>
      </c>
      <c r="BR957" s="61">
        <v>0</v>
      </c>
      <c r="BS957" s="61">
        <v>277</v>
      </c>
      <c r="BT957" s="64">
        <v>0</v>
      </c>
      <c r="BU957" s="63">
        <v>3.9710000000000002E-2</v>
      </c>
      <c r="BV957" s="64">
        <v>0</v>
      </c>
      <c r="BW957" s="112"/>
      <c r="BX957" s="172"/>
      <c r="BY957" s="64">
        <v>0</v>
      </c>
      <c r="BZ957" s="64">
        <v>0</v>
      </c>
      <c r="CA957" s="64">
        <v>0</v>
      </c>
      <c r="CB957" s="177"/>
      <c r="CC957" s="61">
        <v>1</v>
      </c>
      <c r="CD957" s="61">
        <v>238</v>
      </c>
      <c r="CE957" s="64">
        <v>0</v>
      </c>
      <c r="CF957" s="112"/>
      <c r="CG957" s="58">
        <v>1</v>
      </c>
      <c r="CH957" s="171"/>
      <c r="CI957" s="58">
        <v>1</v>
      </c>
      <c r="CJ957" s="58">
        <v>252</v>
      </c>
      <c r="CK957" s="58">
        <v>0</v>
      </c>
      <c r="CL957" s="112"/>
      <c r="CM957" s="58">
        <v>1</v>
      </c>
      <c r="CN957" s="112"/>
      <c r="CO957" s="171"/>
      <c r="CP957" s="58">
        <v>5</v>
      </c>
      <c r="CQ957" s="58">
        <v>0</v>
      </c>
      <c r="CR957" s="58">
        <v>5</v>
      </c>
      <c r="CS957" s="64">
        <v>10</v>
      </c>
      <c r="CT957" s="64">
        <v>17</v>
      </c>
      <c r="CU957" s="63">
        <v>0.58823529409999997</v>
      </c>
      <c r="CV957" s="62">
        <v>0.93379790939999996</v>
      </c>
      <c r="CW957" s="62">
        <v>0.29411764709999999</v>
      </c>
      <c r="CX957" s="46">
        <f t="shared" si="147"/>
        <v>7</v>
      </c>
      <c r="CY957" s="60">
        <v>0</v>
      </c>
      <c r="CZ957" s="60">
        <v>0</v>
      </c>
      <c r="DA957" s="46">
        <f t="shared" si="148"/>
        <v>5.8823529419999998</v>
      </c>
      <c r="DB957" s="60">
        <v>0</v>
      </c>
      <c r="DC957" s="60">
        <v>0</v>
      </c>
      <c r="DD957" s="66">
        <v>0</v>
      </c>
      <c r="DE957" s="49">
        <f t="shared" si="149"/>
        <v>0.2785373609081081</v>
      </c>
    </row>
    <row r="958" spans="1:109" x14ac:dyDescent="0.45">
      <c r="A958" s="56" t="s">
        <v>4932</v>
      </c>
      <c r="B958" s="57" t="s">
        <v>4933</v>
      </c>
      <c r="C958" s="56" t="s">
        <v>4934</v>
      </c>
      <c r="D958" s="56" t="s">
        <v>4935</v>
      </c>
      <c r="E958" s="56" t="s">
        <v>4936</v>
      </c>
      <c r="F958" s="56" t="s">
        <v>1218</v>
      </c>
      <c r="G958" s="56" t="s">
        <v>794</v>
      </c>
      <c r="H958" s="56" t="s">
        <v>142</v>
      </c>
      <c r="I958" s="58">
        <v>0</v>
      </c>
      <c r="J958" s="59">
        <v>31</v>
      </c>
      <c r="K958" s="60">
        <v>3.3530000000000002</v>
      </c>
      <c r="L958" s="47">
        <f>IF(K958&lt;Benchmarks!C$9,0,IF(K958&lt;Benchmarks!D$9,1,IF(K958&lt;Benchmarks!E$9,2,IF(K958&lt;Benchmarks!F$9,3,IF(K958&lt;Benchmarks!G$9,4,IF(K958&lt;Benchmarks!H$9,5,6))))))</f>
        <v>6</v>
      </c>
      <c r="M958" s="62">
        <v>0.99635036499999996</v>
      </c>
      <c r="N958" s="46">
        <f t="shared" si="140"/>
        <v>5.9781021899999995</v>
      </c>
      <c r="O958" s="60">
        <v>0.997</v>
      </c>
      <c r="P958" s="47">
        <f>IF(O958&lt;Benchmarks!C$8,0,IF(O958&lt;Benchmarks!D$8,1,IF(O958&lt;Benchmarks!E$8,2,IF(O958&lt;Benchmarks!F$8,3,IF(O958&lt;Benchmarks!G$8,4,IF(O958&lt;Benchmarks!H$8,5,6))))))</f>
        <v>1</v>
      </c>
      <c r="Q958" s="62">
        <v>1</v>
      </c>
      <c r="R958" s="46">
        <f t="shared" si="141"/>
        <v>1</v>
      </c>
      <c r="S958" s="60">
        <v>0.32700000000000001</v>
      </c>
      <c r="T958" s="47">
        <f>IF(S958&lt;Benchmarks!C$7,0,IF(S958&lt;Benchmarks!D$7,1,IF(S958&lt;Benchmarks!E$7,2,IF(S958&lt;Benchmarks!F$7,3,IF(S958&lt;Benchmarks!G$7,4,IF(S958&lt;Benchmarks!H$7,5,6))))))</f>
        <v>1</v>
      </c>
      <c r="U958" s="62">
        <v>1</v>
      </c>
      <c r="V958" s="46">
        <f t="shared" si="142"/>
        <v>1</v>
      </c>
      <c r="W958" s="60">
        <v>4.6779999999999999</v>
      </c>
      <c r="X958" s="44">
        <f>IF(W958&lt;Benchmarks!C$5,0,IF(W958&lt;Benchmarks!D$5,1,IF(W958&lt;Benchmarks!E$5,2,IF(W958&lt;Benchmarks!F$5,3,IF(W958&lt;Benchmarks!G$5,4,IF(W958&lt;Benchmarks!H$5,5,6))))))</f>
        <v>5</v>
      </c>
      <c r="Y958" s="62">
        <v>0.97080291969999999</v>
      </c>
      <c r="Z958" s="46">
        <f t="shared" si="143"/>
        <v>4.8540145985000001</v>
      </c>
      <c r="AA958" s="60">
        <v>4.468</v>
      </c>
      <c r="AB958" s="44">
        <f>IF(AA958&lt;Benchmarks!C$6,0,IF(AA958&lt;Benchmarks!D$6,1,IF(AA958&lt;Benchmarks!E$6,2,IF(AA958&lt;Benchmarks!F$6,3,IF(AA958&lt;Benchmarks!G$6,4,IF(AA958&lt;Benchmarks!H$6,5,6))))))</f>
        <v>6</v>
      </c>
      <c r="AC958" s="62">
        <v>0.98717948720000004</v>
      </c>
      <c r="AD958" s="46">
        <f t="shared" si="144"/>
        <v>5.9230769232</v>
      </c>
      <c r="AE958" s="46">
        <f t="shared" si="145"/>
        <v>18.755193711700002</v>
      </c>
      <c r="AF958" s="58">
        <v>30</v>
      </c>
      <c r="AG958" s="48">
        <f t="shared" si="146"/>
        <v>0.62517312372333345</v>
      </c>
      <c r="AH958" s="171"/>
      <c r="AI958" s="58">
        <v>1</v>
      </c>
      <c r="AJ958" s="58">
        <v>86</v>
      </c>
      <c r="AK958" s="58">
        <v>0</v>
      </c>
      <c r="AL958" s="111"/>
      <c r="AM958" s="58">
        <v>1</v>
      </c>
      <c r="AN958" s="171"/>
      <c r="AO958" s="58">
        <v>1</v>
      </c>
      <c r="AP958" s="58">
        <v>80</v>
      </c>
      <c r="AQ958" s="58">
        <v>0</v>
      </c>
      <c r="AR958" s="111"/>
      <c r="AS958" s="58">
        <v>1</v>
      </c>
      <c r="AT958" s="62">
        <v>0.45089029289999999</v>
      </c>
      <c r="AU958" s="58">
        <v>0</v>
      </c>
      <c r="AV958" s="58">
        <v>2</v>
      </c>
      <c r="AW958" s="58">
        <v>4</v>
      </c>
      <c r="AX958" s="58">
        <v>4</v>
      </c>
      <c r="AY958" s="58">
        <v>0</v>
      </c>
      <c r="AZ958" s="58">
        <v>0</v>
      </c>
      <c r="BA958" s="171"/>
      <c r="BB958" s="58">
        <v>4</v>
      </c>
      <c r="BC958" s="111"/>
      <c r="BD958" s="58">
        <v>4</v>
      </c>
      <c r="BE958" s="111"/>
      <c r="BF958" s="171"/>
      <c r="BG958" s="171"/>
      <c r="BH958" s="171"/>
      <c r="BI958" s="171"/>
      <c r="BJ958" s="58">
        <v>4</v>
      </c>
      <c r="BK958" s="61">
        <v>0</v>
      </c>
      <c r="BL958" s="61">
        <v>0</v>
      </c>
      <c r="BM958" s="61">
        <v>98</v>
      </c>
      <c r="BN958" s="64">
        <v>0</v>
      </c>
      <c r="BO958" s="63">
        <v>0</v>
      </c>
      <c r="BP958" s="58">
        <v>0</v>
      </c>
      <c r="BQ958" s="175"/>
      <c r="BR958" s="61">
        <v>1</v>
      </c>
      <c r="BS958" s="61">
        <v>98</v>
      </c>
      <c r="BT958" s="64">
        <v>0</v>
      </c>
      <c r="BU958" s="112"/>
      <c r="BV958" s="64">
        <v>1</v>
      </c>
      <c r="BW958" s="112"/>
      <c r="BX958" s="172"/>
      <c r="BY958" s="64">
        <v>0</v>
      </c>
      <c r="BZ958" s="64">
        <v>0</v>
      </c>
      <c r="CA958" s="64">
        <v>0</v>
      </c>
      <c r="CB958" s="177"/>
      <c r="CC958" s="61">
        <v>1</v>
      </c>
      <c r="CD958" s="61">
        <v>90</v>
      </c>
      <c r="CE958" s="64">
        <v>0</v>
      </c>
      <c r="CF958" s="112"/>
      <c r="CG958" s="58">
        <v>1</v>
      </c>
      <c r="CH958" s="171"/>
      <c r="CI958" s="58">
        <v>1</v>
      </c>
      <c r="CJ958" s="58">
        <v>95</v>
      </c>
      <c r="CK958" s="58">
        <v>0</v>
      </c>
      <c r="CL958" s="112"/>
      <c r="CM958" s="58">
        <v>1</v>
      </c>
      <c r="CN958" s="112"/>
      <c r="CO958" s="171"/>
      <c r="CP958" s="58">
        <v>1</v>
      </c>
      <c r="CQ958" s="58">
        <v>0</v>
      </c>
      <c r="CR958" s="58">
        <v>1</v>
      </c>
      <c r="CS958" s="64">
        <v>5</v>
      </c>
      <c r="CT958" s="64">
        <v>17</v>
      </c>
      <c r="CU958" s="63">
        <v>0.29411764709999999</v>
      </c>
      <c r="CV958" s="62">
        <v>0.98947368420000004</v>
      </c>
      <c r="CW958" s="62">
        <v>0.29411764709999999</v>
      </c>
      <c r="CX958" s="46">
        <f t="shared" si="147"/>
        <v>16.410794497737502</v>
      </c>
      <c r="CY958" s="60">
        <v>0</v>
      </c>
      <c r="CZ958" s="60">
        <v>0</v>
      </c>
      <c r="DA958" s="46">
        <f t="shared" si="148"/>
        <v>5.8823529419999998</v>
      </c>
      <c r="DB958" s="60">
        <v>0</v>
      </c>
      <c r="DC958" s="60">
        <v>0</v>
      </c>
      <c r="DD958" s="66">
        <v>0</v>
      </c>
      <c r="DE958" s="49">
        <f t="shared" si="149"/>
        <v>0.4820139986970271</v>
      </c>
    </row>
    <row r="959" spans="1:109" x14ac:dyDescent="0.45">
      <c r="A959" s="56" t="s">
        <v>4937</v>
      </c>
      <c r="B959" s="57" t="s">
        <v>4938</v>
      </c>
      <c r="C959" s="56" t="s">
        <v>4939</v>
      </c>
      <c r="D959" s="56" t="s">
        <v>4940</v>
      </c>
      <c r="E959" s="56" t="s">
        <v>4941</v>
      </c>
      <c r="F959" s="56" t="s">
        <v>1468</v>
      </c>
      <c r="G959" s="56" t="s">
        <v>1462</v>
      </c>
      <c r="H959" s="56" t="s">
        <v>142</v>
      </c>
      <c r="I959" s="58">
        <v>0</v>
      </c>
      <c r="J959" s="59">
        <v>23</v>
      </c>
      <c r="K959" s="60">
        <v>3.5059999999999998</v>
      </c>
      <c r="L959" s="47">
        <f>IF(K959&lt;Benchmarks!C$9,0,IF(K959&lt;Benchmarks!D$9,1,IF(K959&lt;Benchmarks!E$9,2,IF(K959&lt;Benchmarks!F$9,3,IF(K959&lt;Benchmarks!G$9,4,IF(K959&lt;Benchmarks!H$9,5,6))))))</f>
        <v>6</v>
      </c>
      <c r="M959" s="62">
        <v>1</v>
      </c>
      <c r="N959" s="46">
        <f t="shared" si="140"/>
        <v>6</v>
      </c>
      <c r="O959" s="60">
        <v>0.92700000000000005</v>
      </c>
      <c r="P959" s="47">
        <f>IF(O959&lt;Benchmarks!C$8,0,IF(O959&lt;Benchmarks!D$8,1,IF(O959&lt;Benchmarks!E$8,2,IF(O959&lt;Benchmarks!F$8,3,IF(O959&lt;Benchmarks!G$8,4,IF(O959&lt;Benchmarks!H$8,5,6))))))</f>
        <v>0</v>
      </c>
      <c r="Q959" s="62">
        <v>1</v>
      </c>
      <c r="R959" s="46">
        <f t="shared" si="141"/>
        <v>0</v>
      </c>
      <c r="S959" s="60">
        <v>1.4850000000000001</v>
      </c>
      <c r="T959" s="47">
        <f>IF(S959&lt;Benchmarks!C$7,0,IF(S959&lt;Benchmarks!D$7,1,IF(S959&lt;Benchmarks!E$7,2,IF(S959&lt;Benchmarks!F$7,3,IF(S959&lt;Benchmarks!G$7,4,IF(S959&lt;Benchmarks!H$7,5,6))))))</f>
        <v>6</v>
      </c>
      <c r="U959" s="62">
        <v>1</v>
      </c>
      <c r="V959" s="46">
        <f t="shared" si="142"/>
        <v>6</v>
      </c>
      <c r="W959" s="60">
        <v>5.9180000000000001</v>
      </c>
      <c r="X959" s="44">
        <f>IF(W959&lt;Benchmarks!C$5,0,IF(W959&lt;Benchmarks!D$5,1,IF(W959&lt;Benchmarks!E$5,2,IF(W959&lt;Benchmarks!F$5,3,IF(W959&lt;Benchmarks!G$5,4,IF(W959&lt;Benchmarks!H$5,5,6))))))</f>
        <v>6</v>
      </c>
      <c r="Y959" s="62">
        <v>1</v>
      </c>
      <c r="Z959" s="46">
        <f t="shared" si="143"/>
        <v>6</v>
      </c>
      <c r="AA959" s="60">
        <v>5.4189999999999996</v>
      </c>
      <c r="AB959" s="44">
        <f>IF(AA959&lt;Benchmarks!C$6,0,IF(AA959&lt;Benchmarks!D$6,1,IF(AA959&lt;Benchmarks!E$6,2,IF(AA959&lt;Benchmarks!F$6,3,IF(AA959&lt;Benchmarks!G$6,4,IF(AA959&lt;Benchmarks!H$6,5,6))))))</f>
        <v>6</v>
      </c>
      <c r="AC959" s="62">
        <v>1</v>
      </c>
      <c r="AD959" s="46">
        <f t="shared" si="144"/>
        <v>6</v>
      </c>
      <c r="AE959" s="46">
        <f t="shared" si="145"/>
        <v>24</v>
      </c>
      <c r="AF959" s="58">
        <v>30</v>
      </c>
      <c r="AG959" s="48">
        <f t="shared" si="146"/>
        <v>0.8</v>
      </c>
      <c r="AH959" s="171"/>
      <c r="AI959" s="171"/>
      <c r="AJ959" s="171"/>
      <c r="AK959" s="171"/>
      <c r="AL959" s="111"/>
      <c r="AM959" s="171"/>
      <c r="AN959" s="58">
        <v>0</v>
      </c>
      <c r="AO959" s="58">
        <v>0</v>
      </c>
      <c r="AP959" s="171"/>
      <c r="AQ959" s="58">
        <v>1</v>
      </c>
      <c r="AR959" s="111"/>
      <c r="AS959" s="58">
        <v>1</v>
      </c>
      <c r="AT959" s="111"/>
      <c r="AU959" s="171"/>
      <c r="AV959" s="171"/>
      <c r="AW959" s="171"/>
      <c r="AX959" s="171"/>
      <c r="AY959" s="58">
        <v>0</v>
      </c>
      <c r="AZ959" s="58">
        <v>0</v>
      </c>
      <c r="BA959" s="171"/>
      <c r="BB959" s="58">
        <v>1</v>
      </c>
      <c r="BC959" s="111"/>
      <c r="BD959" s="58">
        <v>1</v>
      </c>
      <c r="BE959" s="111"/>
      <c r="BF959" s="171"/>
      <c r="BG959" s="171"/>
      <c r="BH959" s="171"/>
      <c r="BI959" s="171"/>
      <c r="BJ959" s="171"/>
      <c r="BK959" s="175"/>
      <c r="BL959" s="175"/>
      <c r="BM959" s="175"/>
      <c r="BN959" s="172"/>
      <c r="BO959" s="112"/>
      <c r="BP959" s="171"/>
      <c r="BQ959" s="61">
        <v>0</v>
      </c>
      <c r="BR959" s="61">
        <v>0</v>
      </c>
      <c r="BS959" s="175"/>
      <c r="BT959" s="64">
        <v>1</v>
      </c>
      <c r="BU959" s="112"/>
      <c r="BV959" s="64">
        <v>1</v>
      </c>
      <c r="BW959" s="112"/>
      <c r="BX959" s="172"/>
      <c r="BY959" s="172"/>
      <c r="BZ959" s="172"/>
      <c r="CA959" s="172"/>
      <c r="CB959" s="177"/>
      <c r="CC959" s="175"/>
      <c r="CD959" s="175"/>
      <c r="CE959" s="172"/>
      <c r="CF959" s="112"/>
      <c r="CG959" s="171"/>
      <c r="CH959" s="171"/>
      <c r="CI959" s="58">
        <v>1</v>
      </c>
      <c r="CJ959" s="171"/>
      <c r="CK959" s="58">
        <v>1</v>
      </c>
      <c r="CL959" s="112"/>
      <c r="CM959" s="58">
        <v>1</v>
      </c>
      <c r="CN959" s="112"/>
      <c r="CO959" s="171"/>
      <c r="CP959" s="171"/>
      <c r="CQ959" s="171"/>
      <c r="CR959" s="171"/>
      <c r="CS959" s="172"/>
      <c r="CT959" s="64">
        <v>0</v>
      </c>
      <c r="CU959" s="112"/>
      <c r="CV959" s="62">
        <v>1</v>
      </c>
      <c r="CW959" s="111"/>
      <c r="CX959" s="46">
        <f t="shared" si="147"/>
        <v>21</v>
      </c>
      <c r="CY959" s="60">
        <v>0</v>
      </c>
      <c r="CZ959" s="60">
        <v>0</v>
      </c>
      <c r="DA959" s="179" t="str">
        <f t="shared" si="148"/>
        <v/>
      </c>
      <c r="DB959" s="60">
        <v>0</v>
      </c>
      <c r="DC959" s="60">
        <v>0</v>
      </c>
      <c r="DD959" s="66">
        <v>0</v>
      </c>
      <c r="DE959" s="49">
        <f t="shared" si="149"/>
        <v>0.8</v>
      </c>
    </row>
    <row r="960" spans="1:109" x14ac:dyDescent="0.45">
      <c r="A960" s="56" t="s">
        <v>4942</v>
      </c>
      <c r="B960" s="57" t="s">
        <v>4943</v>
      </c>
      <c r="C960" s="56" t="s">
        <v>4944</v>
      </c>
      <c r="D960" s="56" t="s">
        <v>4945</v>
      </c>
      <c r="E960" s="56" t="s">
        <v>4946</v>
      </c>
      <c r="F960" s="56" t="s">
        <v>783</v>
      </c>
      <c r="G960" s="56" t="s">
        <v>754</v>
      </c>
      <c r="H960" s="56" t="s">
        <v>142</v>
      </c>
      <c r="I960" s="58">
        <v>0</v>
      </c>
      <c r="J960" s="59">
        <v>99</v>
      </c>
      <c r="K960" s="60">
        <v>2.0830000000000002</v>
      </c>
      <c r="L960" s="47">
        <f>IF(K960&lt;Benchmarks!C$9,0,IF(K960&lt;Benchmarks!D$9,1,IF(K960&lt;Benchmarks!E$9,2,IF(K960&lt;Benchmarks!F$9,3,IF(K960&lt;Benchmarks!G$9,4,IF(K960&lt;Benchmarks!H$9,5,6))))))</f>
        <v>0</v>
      </c>
      <c r="M960" s="62">
        <v>0.57299270069999997</v>
      </c>
      <c r="N960" s="46">
        <f t="shared" si="140"/>
        <v>0</v>
      </c>
      <c r="O960" s="60">
        <v>1.139</v>
      </c>
      <c r="P960" s="47">
        <f>IF(O960&lt;Benchmarks!C$8,0,IF(O960&lt;Benchmarks!D$8,1,IF(O960&lt;Benchmarks!E$8,2,IF(O960&lt;Benchmarks!F$8,3,IF(O960&lt;Benchmarks!G$8,4,IF(O960&lt;Benchmarks!H$8,5,6))))))</f>
        <v>3</v>
      </c>
      <c r="Q960" s="62">
        <v>1</v>
      </c>
      <c r="R960" s="46">
        <f t="shared" si="141"/>
        <v>3</v>
      </c>
      <c r="S960" s="60">
        <v>0.36699999999999999</v>
      </c>
      <c r="T960" s="47">
        <f>IF(S960&lt;Benchmarks!C$7,0,IF(S960&lt;Benchmarks!D$7,1,IF(S960&lt;Benchmarks!E$7,2,IF(S960&lt;Benchmarks!F$7,3,IF(S960&lt;Benchmarks!G$7,4,IF(S960&lt;Benchmarks!H$7,5,6))))))</f>
        <v>2</v>
      </c>
      <c r="U960" s="62">
        <v>1</v>
      </c>
      <c r="V960" s="46">
        <f t="shared" si="142"/>
        <v>2</v>
      </c>
      <c r="W960" s="60">
        <v>3.5880000000000001</v>
      </c>
      <c r="X960" s="44">
        <f>IF(W960&lt;Benchmarks!C$5,0,IF(W960&lt;Benchmarks!D$5,1,IF(W960&lt;Benchmarks!E$5,2,IF(W960&lt;Benchmarks!F$5,3,IF(W960&lt;Benchmarks!G$5,4,IF(W960&lt;Benchmarks!H$5,5,6))))))</f>
        <v>0</v>
      </c>
      <c r="Y960" s="62">
        <v>0.99635036499999996</v>
      </c>
      <c r="Z960" s="46">
        <f t="shared" si="143"/>
        <v>0</v>
      </c>
      <c r="AA960" s="60">
        <v>3.2890000000000001</v>
      </c>
      <c r="AB960" s="44">
        <f>IF(AA960&lt;Benchmarks!C$6,0,IF(AA960&lt;Benchmarks!D$6,1,IF(AA960&lt;Benchmarks!E$6,2,IF(AA960&lt;Benchmarks!F$6,3,IF(AA960&lt;Benchmarks!G$6,4,IF(AA960&lt;Benchmarks!H$6,5,6))))))</f>
        <v>0</v>
      </c>
      <c r="AC960" s="62">
        <v>0.98717948720000004</v>
      </c>
      <c r="AD960" s="46">
        <f t="shared" si="144"/>
        <v>0</v>
      </c>
      <c r="AE960" s="46">
        <f t="shared" si="145"/>
        <v>5</v>
      </c>
      <c r="AF960" s="58">
        <v>30</v>
      </c>
      <c r="AG960" s="48">
        <f t="shared" si="146"/>
        <v>0.16666666666666666</v>
      </c>
      <c r="AH960" s="171"/>
      <c r="AI960" s="58">
        <v>1</v>
      </c>
      <c r="AJ960" s="58">
        <v>114</v>
      </c>
      <c r="AK960" s="58">
        <v>0</v>
      </c>
      <c r="AL960" s="111"/>
      <c r="AM960" s="58">
        <v>1</v>
      </c>
      <c r="AN960" s="171"/>
      <c r="AO960" s="58">
        <v>1</v>
      </c>
      <c r="AP960" s="58">
        <v>142</v>
      </c>
      <c r="AQ960" s="58">
        <v>0</v>
      </c>
      <c r="AR960" s="111"/>
      <c r="AS960" s="58">
        <v>1</v>
      </c>
      <c r="AT960" s="62">
        <v>0.92772585669999996</v>
      </c>
      <c r="AU960" s="58">
        <v>0</v>
      </c>
      <c r="AV960" s="58">
        <v>5</v>
      </c>
      <c r="AW960" s="58">
        <v>6</v>
      </c>
      <c r="AX960" s="58">
        <v>6</v>
      </c>
      <c r="AY960" s="58">
        <v>0</v>
      </c>
      <c r="AZ960" s="58">
        <v>0</v>
      </c>
      <c r="BA960" s="58">
        <v>39</v>
      </c>
      <c r="BB960" s="58">
        <v>0</v>
      </c>
      <c r="BC960" s="62">
        <v>0</v>
      </c>
      <c r="BD960" s="58">
        <v>0</v>
      </c>
      <c r="BE960" s="111"/>
      <c r="BF960" s="58">
        <v>2</v>
      </c>
      <c r="BG960" s="58">
        <v>6</v>
      </c>
      <c r="BH960" s="58">
        <v>6</v>
      </c>
      <c r="BI960" s="58">
        <v>6</v>
      </c>
      <c r="BJ960" s="58">
        <v>6</v>
      </c>
      <c r="BK960" s="175"/>
      <c r="BL960" s="61">
        <v>1</v>
      </c>
      <c r="BM960" s="61">
        <v>171</v>
      </c>
      <c r="BN960" s="64">
        <v>0</v>
      </c>
      <c r="BO960" s="112"/>
      <c r="BP960" s="58">
        <v>1</v>
      </c>
      <c r="BQ960" s="175"/>
      <c r="BR960" s="61">
        <v>1</v>
      </c>
      <c r="BS960" s="61">
        <v>180</v>
      </c>
      <c r="BT960" s="64">
        <v>0</v>
      </c>
      <c r="BU960" s="112"/>
      <c r="BV960" s="64">
        <v>1</v>
      </c>
      <c r="BW960" s="112"/>
      <c r="BX960" s="172"/>
      <c r="BY960" s="64">
        <v>0</v>
      </c>
      <c r="BZ960" s="64">
        <v>0</v>
      </c>
      <c r="CA960" s="64">
        <v>0</v>
      </c>
      <c r="CB960" s="65">
        <v>18</v>
      </c>
      <c r="CC960" s="61">
        <v>0</v>
      </c>
      <c r="CD960" s="61">
        <v>162</v>
      </c>
      <c r="CE960" s="64">
        <v>0</v>
      </c>
      <c r="CF960" s="63">
        <v>0.11111</v>
      </c>
      <c r="CG960" s="58">
        <v>0</v>
      </c>
      <c r="CH960" s="171"/>
      <c r="CI960" s="58">
        <v>1</v>
      </c>
      <c r="CJ960" s="58">
        <v>172</v>
      </c>
      <c r="CK960" s="58">
        <v>0</v>
      </c>
      <c r="CL960" s="112"/>
      <c r="CM960" s="58">
        <v>1</v>
      </c>
      <c r="CN960" s="112"/>
      <c r="CO960" s="58">
        <v>2</v>
      </c>
      <c r="CP960" s="58">
        <v>4</v>
      </c>
      <c r="CQ960" s="58">
        <v>5</v>
      </c>
      <c r="CR960" s="58">
        <v>5</v>
      </c>
      <c r="CS960" s="64">
        <v>11</v>
      </c>
      <c r="CT960" s="64">
        <v>17</v>
      </c>
      <c r="CU960" s="63">
        <v>0.64705882349999999</v>
      </c>
      <c r="CV960" s="62">
        <v>0.9726775956</v>
      </c>
      <c r="CW960" s="62">
        <v>0.64705882349999999</v>
      </c>
      <c r="CX960" s="46">
        <f t="shared" si="147"/>
        <v>4.375</v>
      </c>
      <c r="CY960" s="60">
        <v>0</v>
      </c>
      <c r="CZ960" s="60">
        <v>0</v>
      </c>
      <c r="DA960" s="46">
        <f t="shared" si="148"/>
        <v>12.94117647</v>
      </c>
      <c r="DB960" s="60">
        <v>0</v>
      </c>
      <c r="DC960" s="60">
        <v>0</v>
      </c>
      <c r="DD960" s="66">
        <v>0</v>
      </c>
      <c r="DE960" s="49">
        <f t="shared" si="149"/>
        <v>0.37440381556756763</v>
      </c>
    </row>
    <row r="961" spans="1:109" x14ac:dyDescent="0.45">
      <c r="A961" s="56" t="s">
        <v>4947</v>
      </c>
      <c r="B961" s="57" t="s">
        <v>4948</v>
      </c>
      <c r="C961" s="56" t="s">
        <v>4949</v>
      </c>
      <c r="D961" s="56" t="s">
        <v>4950</v>
      </c>
      <c r="E961" s="56" t="s">
        <v>4951</v>
      </c>
      <c r="F961" s="56" t="s">
        <v>760</v>
      </c>
      <c r="G961" s="56" t="s">
        <v>767</v>
      </c>
      <c r="H961" s="56" t="s">
        <v>142</v>
      </c>
      <c r="I961" s="58">
        <v>0</v>
      </c>
      <c r="J961" s="59">
        <v>100</v>
      </c>
      <c r="K961" s="60">
        <v>2.613</v>
      </c>
      <c r="L961" s="47">
        <f>IF(K961&lt;Benchmarks!C$9,0,IF(K961&lt;Benchmarks!D$9,1,IF(K961&lt;Benchmarks!E$9,2,IF(K961&lt;Benchmarks!F$9,3,IF(K961&lt;Benchmarks!G$9,4,IF(K961&lt;Benchmarks!H$9,5,6))))))</f>
        <v>4</v>
      </c>
      <c r="M961" s="62">
        <v>0.94525547450000003</v>
      </c>
      <c r="N961" s="46">
        <f t="shared" si="140"/>
        <v>3.7810218980000001</v>
      </c>
      <c r="O961" s="60">
        <v>1.5089999999999999</v>
      </c>
      <c r="P961" s="47">
        <f>IF(O961&lt;Benchmarks!C$8,0,IF(O961&lt;Benchmarks!D$8,1,IF(O961&lt;Benchmarks!E$8,2,IF(O961&lt;Benchmarks!F$8,3,IF(O961&lt;Benchmarks!G$8,4,IF(O961&lt;Benchmarks!H$8,5,6))))))</f>
        <v>6</v>
      </c>
      <c r="Q961" s="62">
        <v>1</v>
      </c>
      <c r="R961" s="46">
        <f t="shared" si="141"/>
        <v>6</v>
      </c>
      <c r="S961" s="60">
        <v>0.43099999999999999</v>
      </c>
      <c r="T961" s="47">
        <f>IF(S961&lt;Benchmarks!C$7,0,IF(S961&lt;Benchmarks!D$7,1,IF(S961&lt;Benchmarks!E$7,2,IF(S961&lt;Benchmarks!F$7,3,IF(S961&lt;Benchmarks!G$7,4,IF(S961&lt;Benchmarks!H$7,5,6))))))</f>
        <v>3</v>
      </c>
      <c r="U961" s="62">
        <v>1</v>
      </c>
      <c r="V961" s="46">
        <f t="shared" si="142"/>
        <v>3</v>
      </c>
      <c r="W961" s="60">
        <v>4.5519999999999996</v>
      </c>
      <c r="X961" s="44">
        <f>IF(W961&lt;Benchmarks!C$5,0,IF(W961&lt;Benchmarks!D$5,1,IF(W961&lt;Benchmarks!E$5,2,IF(W961&lt;Benchmarks!F$5,3,IF(W961&lt;Benchmarks!G$5,4,IF(W961&lt;Benchmarks!H$5,5,6))))))</f>
        <v>5</v>
      </c>
      <c r="Y961" s="62">
        <v>1</v>
      </c>
      <c r="Z961" s="46">
        <f t="shared" si="143"/>
        <v>5</v>
      </c>
      <c r="AA961" s="60">
        <v>4.1079999999999997</v>
      </c>
      <c r="AB961" s="44">
        <f>IF(AA961&lt;Benchmarks!C$6,0,IF(AA961&lt;Benchmarks!D$6,1,IF(AA961&lt;Benchmarks!E$6,2,IF(AA961&lt;Benchmarks!F$6,3,IF(AA961&lt;Benchmarks!G$6,4,IF(AA961&lt;Benchmarks!H$6,5,6))))))</f>
        <v>5</v>
      </c>
      <c r="AC961" s="62">
        <v>1</v>
      </c>
      <c r="AD961" s="46">
        <f t="shared" si="144"/>
        <v>5</v>
      </c>
      <c r="AE961" s="46">
        <f t="shared" si="145"/>
        <v>22.781021897999999</v>
      </c>
      <c r="AF961" s="58">
        <v>30</v>
      </c>
      <c r="AG961" s="48">
        <f t="shared" si="146"/>
        <v>0.75936739659999997</v>
      </c>
      <c r="AH961" s="171"/>
      <c r="AI961" s="58">
        <v>1</v>
      </c>
      <c r="AJ961" s="58">
        <v>160</v>
      </c>
      <c r="AK961" s="58">
        <v>0</v>
      </c>
      <c r="AL961" s="111"/>
      <c r="AM961" s="58">
        <v>1</v>
      </c>
      <c r="AN961" s="171"/>
      <c r="AO961" s="58">
        <v>1</v>
      </c>
      <c r="AP961" s="58">
        <v>157</v>
      </c>
      <c r="AQ961" s="58">
        <v>0</v>
      </c>
      <c r="AR961" s="111"/>
      <c r="AS961" s="58">
        <v>1</v>
      </c>
      <c r="AT961" s="111"/>
      <c r="AU961" s="171"/>
      <c r="AV961" s="58">
        <v>4</v>
      </c>
      <c r="AW961" s="58">
        <v>0</v>
      </c>
      <c r="AX961" s="58">
        <v>4</v>
      </c>
      <c r="AY961" s="171"/>
      <c r="AZ961" s="58">
        <v>1</v>
      </c>
      <c r="BA961" s="58">
        <v>35</v>
      </c>
      <c r="BB961" s="58">
        <v>0</v>
      </c>
      <c r="BC961" s="111"/>
      <c r="BD961" s="58">
        <v>1</v>
      </c>
      <c r="BE961" s="111"/>
      <c r="BF961" s="171"/>
      <c r="BG961" s="58">
        <v>2</v>
      </c>
      <c r="BH961" s="58">
        <v>0</v>
      </c>
      <c r="BI961" s="58">
        <v>2</v>
      </c>
      <c r="BJ961" s="58">
        <v>4</v>
      </c>
      <c r="BK961" s="175"/>
      <c r="BL961" s="61">
        <v>1</v>
      </c>
      <c r="BM961" s="61">
        <v>178</v>
      </c>
      <c r="BN961" s="64">
        <v>0</v>
      </c>
      <c r="BO961" s="112"/>
      <c r="BP961" s="58">
        <v>1</v>
      </c>
      <c r="BQ961" s="175"/>
      <c r="BR961" s="61">
        <v>1</v>
      </c>
      <c r="BS961" s="61">
        <v>177</v>
      </c>
      <c r="BT961" s="64">
        <v>0</v>
      </c>
      <c r="BU961" s="112"/>
      <c r="BV961" s="64">
        <v>1</v>
      </c>
      <c r="BW961" s="63">
        <v>0.39658241370000002</v>
      </c>
      <c r="BX961" s="64">
        <v>0</v>
      </c>
      <c r="BY961" s="64">
        <v>2</v>
      </c>
      <c r="BZ961" s="64">
        <v>3</v>
      </c>
      <c r="CA961" s="64">
        <v>3</v>
      </c>
      <c r="CB961" s="65">
        <v>20</v>
      </c>
      <c r="CC961" s="61">
        <v>0</v>
      </c>
      <c r="CD961" s="61">
        <v>175</v>
      </c>
      <c r="CE961" s="64">
        <v>0</v>
      </c>
      <c r="CF961" s="63">
        <v>0.11429</v>
      </c>
      <c r="CG961" s="58">
        <v>0</v>
      </c>
      <c r="CH961" s="58">
        <v>18</v>
      </c>
      <c r="CI961" s="58">
        <v>0</v>
      </c>
      <c r="CJ961" s="58">
        <v>175</v>
      </c>
      <c r="CK961" s="58">
        <v>0</v>
      </c>
      <c r="CL961" s="63">
        <v>0.10285999999999999</v>
      </c>
      <c r="CM961" s="58">
        <v>0</v>
      </c>
      <c r="CN961" s="63">
        <v>0.1614178788</v>
      </c>
      <c r="CO961" s="58">
        <v>0</v>
      </c>
      <c r="CP961" s="58">
        <v>2</v>
      </c>
      <c r="CQ961" s="58">
        <v>1</v>
      </c>
      <c r="CR961" s="58">
        <v>2</v>
      </c>
      <c r="CS961" s="64">
        <v>9</v>
      </c>
      <c r="CT961" s="64">
        <v>17</v>
      </c>
      <c r="CU961" s="63">
        <v>0.52941176469999995</v>
      </c>
      <c r="CV961" s="62">
        <v>0.96045197739999999</v>
      </c>
      <c r="CW961" s="62">
        <v>0.52941176469999995</v>
      </c>
      <c r="CX961" s="46">
        <f t="shared" si="147"/>
        <v>19.933394160749998</v>
      </c>
      <c r="CY961" s="60">
        <v>0</v>
      </c>
      <c r="CZ961" s="60">
        <v>0</v>
      </c>
      <c r="DA961" s="46">
        <f t="shared" si="148"/>
        <v>10.588235293999999</v>
      </c>
      <c r="DB961" s="60">
        <v>0</v>
      </c>
      <c r="DC961" s="60">
        <v>0</v>
      </c>
      <c r="DD961" s="66">
        <v>0</v>
      </c>
      <c r="DE961" s="49">
        <f t="shared" si="149"/>
        <v>0.65992712334594594</v>
      </c>
    </row>
    <row r="962" spans="1:109" x14ac:dyDescent="0.45">
      <c r="A962" s="56" t="s">
        <v>4952</v>
      </c>
      <c r="B962" s="57" t="s">
        <v>4953</v>
      </c>
      <c r="C962" s="56" t="s">
        <v>4954</v>
      </c>
      <c r="D962" s="56" t="s">
        <v>4955</v>
      </c>
      <c r="E962" s="56" t="s">
        <v>4956</v>
      </c>
      <c r="F962" s="56" t="s">
        <v>754</v>
      </c>
      <c r="G962" s="56" t="s">
        <v>754</v>
      </c>
      <c r="H962" s="56" t="s">
        <v>142</v>
      </c>
      <c r="I962" s="58">
        <v>0</v>
      </c>
      <c r="J962" s="59">
        <v>128</v>
      </c>
      <c r="K962" s="60">
        <v>2.375</v>
      </c>
      <c r="L962" s="47">
        <f>IF(K962&lt;Benchmarks!C$9,0,IF(K962&lt;Benchmarks!D$9,1,IF(K962&lt;Benchmarks!E$9,2,IF(K962&lt;Benchmarks!F$9,3,IF(K962&lt;Benchmarks!G$9,4,IF(K962&lt;Benchmarks!H$9,5,6))))))</f>
        <v>2</v>
      </c>
      <c r="M962" s="62">
        <v>0.20437956199999999</v>
      </c>
      <c r="N962" s="46">
        <f t="shared" si="140"/>
        <v>0.40875912399999997</v>
      </c>
      <c r="O962" s="60">
        <v>1.024</v>
      </c>
      <c r="P962" s="47">
        <f>IF(O962&lt;Benchmarks!C$8,0,IF(O962&lt;Benchmarks!D$8,1,IF(O962&lt;Benchmarks!E$8,2,IF(O962&lt;Benchmarks!F$8,3,IF(O962&lt;Benchmarks!G$8,4,IF(O962&lt;Benchmarks!H$8,5,6))))))</f>
        <v>1</v>
      </c>
      <c r="Q962" s="62">
        <v>1</v>
      </c>
      <c r="R962" s="46">
        <f t="shared" si="141"/>
        <v>1</v>
      </c>
      <c r="S962" s="60">
        <v>0.40500000000000003</v>
      </c>
      <c r="T962" s="47">
        <f>IF(S962&lt;Benchmarks!C$7,0,IF(S962&lt;Benchmarks!D$7,1,IF(S962&lt;Benchmarks!E$7,2,IF(S962&lt;Benchmarks!F$7,3,IF(S962&lt;Benchmarks!G$7,4,IF(S962&lt;Benchmarks!H$7,5,6))))))</f>
        <v>3</v>
      </c>
      <c r="U962" s="62">
        <v>1</v>
      </c>
      <c r="V962" s="46">
        <f t="shared" si="142"/>
        <v>3</v>
      </c>
      <c r="W962" s="60">
        <v>3.8039999999999998</v>
      </c>
      <c r="X962" s="44">
        <f>IF(W962&lt;Benchmarks!C$5,0,IF(W962&lt;Benchmarks!D$5,1,IF(W962&lt;Benchmarks!E$5,2,IF(W962&lt;Benchmarks!F$5,3,IF(W962&lt;Benchmarks!G$5,4,IF(W962&lt;Benchmarks!H$5,5,6))))))</f>
        <v>1</v>
      </c>
      <c r="Y962" s="62">
        <v>0.25182481750000002</v>
      </c>
      <c r="Z962" s="46">
        <f t="shared" si="143"/>
        <v>0.25182481750000002</v>
      </c>
      <c r="AA962" s="60">
        <v>3.2160000000000002</v>
      </c>
      <c r="AB962" s="44">
        <f>IF(AA962&lt;Benchmarks!C$6,0,IF(AA962&lt;Benchmarks!D$6,1,IF(AA962&lt;Benchmarks!E$6,2,IF(AA962&lt;Benchmarks!F$6,3,IF(AA962&lt;Benchmarks!G$6,4,IF(AA962&lt;Benchmarks!H$6,5,6))))))</f>
        <v>0</v>
      </c>
      <c r="AC962" s="62">
        <v>2.5641025599999999E-2</v>
      </c>
      <c r="AD962" s="46">
        <f t="shared" si="144"/>
        <v>0</v>
      </c>
      <c r="AE962" s="46">
        <f t="shared" si="145"/>
        <v>4.6605839415000005</v>
      </c>
      <c r="AF962" s="58">
        <v>30</v>
      </c>
      <c r="AG962" s="48">
        <f t="shared" si="146"/>
        <v>0.15535279805000002</v>
      </c>
      <c r="AH962" s="58">
        <v>26</v>
      </c>
      <c r="AI962" s="58">
        <v>0</v>
      </c>
      <c r="AJ962" s="58">
        <v>353</v>
      </c>
      <c r="AK962" s="58">
        <v>0</v>
      </c>
      <c r="AL962" s="62">
        <v>7.3649999999999993E-2</v>
      </c>
      <c r="AM962" s="58">
        <v>0</v>
      </c>
      <c r="AN962" s="58">
        <v>24</v>
      </c>
      <c r="AO962" s="58">
        <v>0</v>
      </c>
      <c r="AP962" s="58">
        <v>383</v>
      </c>
      <c r="AQ962" s="58">
        <v>0</v>
      </c>
      <c r="AR962" s="62">
        <v>6.2659999999999993E-2</v>
      </c>
      <c r="AS962" s="58">
        <v>0</v>
      </c>
      <c r="AT962" s="62">
        <v>0.1775731136</v>
      </c>
      <c r="AU962" s="58">
        <v>0</v>
      </c>
      <c r="AV962" s="58">
        <v>1</v>
      </c>
      <c r="AW962" s="58">
        <v>1</v>
      </c>
      <c r="AX962" s="58">
        <v>1</v>
      </c>
      <c r="AY962" s="171"/>
      <c r="AZ962" s="58">
        <v>1</v>
      </c>
      <c r="BA962" s="58">
        <v>103</v>
      </c>
      <c r="BB962" s="58">
        <v>0</v>
      </c>
      <c r="BC962" s="111"/>
      <c r="BD962" s="58">
        <v>1</v>
      </c>
      <c r="BE962" s="111"/>
      <c r="BF962" s="171"/>
      <c r="BG962" s="58">
        <v>0</v>
      </c>
      <c r="BH962" s="58">
        <v>0</v>
      </c>
      <c r="BI962" s="58">
        <v>0</v>
      </c>
      <c r="BJ962" s="58">
        <v>1</v>
      </c>
      <c r="BK962" s="61">
        <v>11</v>
      </c>
      <c r="BL962" s="61">
        <v>0</v>
      </c>
      <c r="BM962" s="61">
        <v>421</v>
      </c>
      <c r="BN962" s="64">
        <v>0</v>
      </c>
      <c r="BO962" s="63">
        <v>2.613E-2</v>
      </c>
      <c r="BP962" s="58">
        <v>0</v>
      </c>
      <c r="BQ962" s="61">
        <v>23</v>
      </c>
      <c r="BR962" s="61">
        <v>0</v>
      </c>
      <c r="BS962" s="61">
        <v>429</v>
      </c>
      <c r="BT962" s="64">
        <v>0</v>
      </c>
      <c r="BU962" s="63">
        <v>5.3609999999999998E-2</v>
      </c>
      <c r="BV962" s="64">
        <v>0</v>
      </c>
      <c r="BW962" s="112"/>
      <c r="BX962" s="172"/>
      <c r="BY962" s="64">
        <v>0</v>
      </c>
      <c r="BZ962" s="64">
        <v>0</v>
      </c>
      <c r="CA962" s="64">
        <v>0</v>
      </c>
      <c r="CB962" s="65">
        <v>130</v>
      </c>
      <c r="CC962" s="61">
        <v>0</v>
      </c>
      <c r="CD962" s="61">
        <v>345</v>
      </c>
      <c r="CE962" s="64">
        <v>0</v>
      </c>
      <c r="CF962" s="63">
        <v>0.37680999999999998</v>
      </c>
      <c r="CG962" s="58">
        <v>0</v>
      </c>
      <c r="CH962" s="58">
        <v>83</v>
      </c>
      <c r="CI962" s="58">
        <v>0</v>
      </c>
      <c r="CJ962" s="58">
        <v>364</v>
      </c>
      <c r="CK962" s="58">
        <v>0</v>
      </c>
      <c r="CL962" s="63">
        <v>0.22802</v>
      </c>
      <c r="CM962" s="58">
        <v>0</v>
      </c>
      <c r="CN962" s="63">
        <v>0.4463744637</v>
      </c>
      <c r="CO962" s="58">
        <v>0</v>
      </c>
      <c r="CP962" s="58">
        <v>0</v>
      </c>
      <c r="CQ962" s="58">
        <v>4</v>
      </c>
      <c r="CR962" s="58">
        <v>4</v>
      </c>
      <c r="CS962" s="64">
        <v>5</v>
      </c>
      <c r="CT962" s="64">
        <v>17</v>
      </c>
      <c r="CU962" s="63">
        <v>0.29411764709999999</v>
      </c>
      <c r="CV962" s="62">
        <v>0.99762470309999995</v>
      </c>
      <c r="CW962" s="62">
        <v>0.29411764709999999</v>
      </c>
      <c r="CX962" s="46">
        <f t="shared" si="147"/>
        <v>4.0780109488125005</v>
      </c>
      <c r="CY962" s="60">
        <v>0</v>
      </c>
      <c r="CZ962" s="60">
        <v>0</v>
      </c>
      <c r="DA962" s="46">
        <f t="shared" si="148"/>
        <v>5.8823529419999998</v>
      </c>
      <c r="DB962" s="60">
        <v>0</v>
      </c>
      <c r="DC962" s="60">
        <v>0</v>
      </c>
      <c r="DD962" s="66">
        <v>0</v>
      </c>
      <c r="DE962" s="49">
        <f t="shared" si="149"/>
        <v>0.21535921926081081</v>
      </c>
    </row>
    <row r="963" spans="1:109" x14ac:dyDescent="0.45">
      <c r="A963" s="56" t="s">
        <v>4957</v>
      </c>
      <c r="B963" s="57" t="s">
        <v>4958</v>
      </c>
      <c r="C963" s="56" t="s">
        <v>4959</v>
      </c>
      <c r="D963" s="56" t="s">
        <v>4960</v>
      </c>
      <c r="E963" s="56" t="s">
        <v>4961</v>
      </c>
      <c r="F963" s="56" t="s">
        <v>347</v>
      </c>
      <c r="G963" s="56" t="s">
        <v>341</v>
      </c>
      <c r="H963" s="56" t="s">
        <v>142</v>
      </c>
      <c r="I963" s="58">
        <v>0</v>
      </c>
      <c r="J963" s="59">
        <v>34</v>
      </c>
      <c r="K963" s="60">
        <v>3.2639999999999998</v>
      </c>
      <c r="L963" s="47">
        <f>IF(K963&lt;Benchmarks!C$9,0,IF(K963&lt;Benchmarks!D$9,1,IF(K963&lt;Benchmarks!E$9,2,IF(K963&lt;Benchmarks!F$9,3,IF(K963&lt;Benchmarks!G$9,4,IF(K963&lt;Benchmarks!H$9,5,6))))))</f>
        <v>6</v>
      </c>
      <c r="M963" s="62">
        <v>0.99635036499999996</v>
      </c>
      <c r="N963" s="46">
        <f t="shared" si="140"/>
        <v>5.9781021899999995</v>
      </c>
      <c r="O963" s="60">
        <v>1.4670000000000001</v>
      </c>
      <c r="P963" s="47">
        <f>IF(O963&lt;Benchmarks!C$8,0,IF(O963&lt;Benchmarks!D$8,1,IF(O963&lt;Benchmarks!E$8,2,IF(O963&lt;Benchmarks!F$8,3,IF(O963&lt;Benchmarks!G$8,4,IF(O963&lt;Benchmarks!H$8,5,6))))))</f>
        <v>6</v>
      </c>
      <c r="Q963" s="62">
        <v>1</v>
      </c>
      <c r="R963" s="46">
        <f t="shared" si="141"/>
        <v>6</v>
      </c>
      <c r="S963" s="60">
        <v>1.129</v>
      </c>
      <c r="T963" s="47">
        <f>IF(S963&lt;Benchmarks!C$7,0,IF(S963&lt;Benchmarks!D$7,1,IF(S963&lt;Benchmarks!E$7,2,IF(S963&lt;Benchmarks!F$7,3,IF(S963&lt;Benchmarks!G$7,4,IF(S963&lt;Benchmarks!H$7,5,6))))))</f>
        <v>6</v>
      </c>
      <c r="U963" s="62">
        <v>1</v>
      </c>
      <c r="V963" s="46">
        <f t="shared" si="142"/>
        <v>6</v>
      </c>
      <c r="W963" s="60">
        <v>5.86</v>
      </c>
      <c r="X963" s="44">
        <f>IF(W963&lt;Benchmarks!C$5,0,IF(W963&lt;Benchmarks!D$5,1,IF(W963&lt;Benchmarks!E$5,2,IF(W963&lt;Benchmarks!F$5,3,IF(W963&lt;Benchmarks!G$5,4,IF(W963&lt;Benchmarks!H$5,5,6))))))</f>
        <v>6</v>
      </c>
      <c r="Y963" s="62">
        <v>1</v>
      </c>
      <c r="Z963" s="46">
        <f t="shared" si="143"/>
        <v>6</v>
      </c>
      <c r="AA963" s="60">
        <v>4.9870000000000001</v>
      </c>
      <c r="AB963" s="44">
        <f>IF(AA963&lt;Benchmarks!C$6,0,IF(AA963&lt;Benchmarks!D$6,1,IF(AA963&lt;Benchmarks!E$6,2,IF(AA963&lt;Benchmarks!F$6,3,IF(AA963&lt;Benchmarks!G$6,4,IF(AA963&lt;Benchmarks!H$6,5,6))))))</f>
        <v>6</v>
      </c>
      <c r="AC963" s="62">
        <v>1</v>
      </c>
      <c r="AD963" s="46">
        <f t="shared" si="144"/>
        <v>6</v>
      </c>
      <c r="AE963" s="46">
        <f t="shared" si="145"/>
        <v>29.978102190000001</v>
      </c>
      <c r="AF963" s="58">
        <v>30</v>
      </c>
      <c r="AG963" s="48">
        <f t="shared" si="146"/>
        <v>0.99927007300000004</v>
      </c>
      <c r="AH963" s="171"/>
      <c r="AI963" s="58">
        <v>1</v>
      </c>
      <c r="AJ963" s="58">
        <v>32</v>
      </c>
      <c r="AK963" s="58">
        <v>0</v>
      </c>
      <c r="AL963" s="111"/>
      <c r="AM963" s="58">
        <v>1</v>
      </c>
      <c r="AN963" s="171"/>
      <c r="AO963" s="58">
        <v>1</v>
      </c>
      <c r="AP963" s="58">
        <v>36</v>
      </c>
      <c r="AQ963" s="58">
        <v>0</v>
      </c>
      <c r="AR963" s="111"/>
      <c r="AS963" s="58">
        <v>1</v>
      </c>
      <c r="AT963" s="111"/>
      <c r="AU963" s="171"/>
      <c r="AV963" s="58">
        <v>0</v>
      </c>
      <c r="AW963" s="58">
        <v>0</v>
      </c>
      <c r="AX963" s="58">
        <v>0</v>
      </c>
      <c r="AY963" s="171"/>
      <c r="AZ963" s="58">
        <v>1</v>
      </c>
      <c r="BA963" s="171"/>
      <c r="BB963" s="58">
        <v>1</v>
      </c>
      <c r="BC963" s="111"/>
      <c r="BD963" s="58">
        <v>1</v>
      </c>
      <c r="BE963" s="111"/>
      <c r="BF963" s="171"/>
      <c r="BG963" s="171"/>
      <c r="BH963" s="171"/>
      <c r="BI963" s="171"/>
      <c r="BJ963" s="58">
        <v>0</v>
      </c>
      <c r="BK963" s="61">
        <v>0</v>
      </c>
      <c r="BL963" s="61">
        <v>0</v>
      </c>
      <c r="BM963" s="61">
        <v>39</v>
      </c>
      <c r="BN963" s="64">
        <v>0</v>
      </c>
      <c r="BO963" s="63">
        <v>0</v>
      </c>
      <c r="BP963" s="58">
        <v>0</v>
      </c>
      <c r="BQ963" s="61">
        <v>0</v>
      </c>
      <c r="BR963" s="61">
        <v>0</v>
      </c>
      <c r="BS963" s="61">
        <v>41</v>
      </c>
      <c r="BT963" s="64">
        <v>0</v>
      </c>
      <c r="BU963" s="63">
        <v>0</v>
      </c>
      <c r="BV963" s="64">
        <v>0</v>
      </c>
      <c r="BW963" s="112"/>
      <c r="BX963" s="172"/>
      <c r="BY963" s="64">
        <v>6</v>
      </c>
      <c r="BZ963" s="64">
        <v>0</v>
      </c>
      <c r="CA963" s="64">
        <v>6</v>
      </c>
      <c r="CB963" s="177"/>
      <c r="CC963" s="61">
        <v>1</v>
      </c>
      <c r="CD963" s="61">
        <v>32</v>
      </c>
      <c r="CE963" s="64">
        <v>0</v>
      </c>
      <c r="CF963" s="112"/>
      <c r="CG963" s="58">
        <v>1</v>
      </c>
      <c r="CH963" s="171"/>
      <c r="CI963" s="58">
        <v>1</v>
      </c>
      <c r="CJ963" s="58">
        <v>34</v>
      </c>
      <c r="CK963" s="58">
        <v>0</v>
      </c>
      <c r="CL963" s="112"/>
      <c r="CM963" s="58">
        <v>1</v>
      </c>
      <c r="CN963" s="63">
        <v>0.10960811619999999</v>
      </c>
      <c r="CO963" s="58">
        <v>0</v>
      </c>
      <c r="CP963" s="58">
        <v>2</v>
      </c>
      <c r="CQ963" s="58">
        <v>1</v>
      </c>
      <c r="CR963" s="58">
        <v>2</v>
      </c>
      <c r="CS963" s="64">
        <v>8</v>
      </c>
      <c r="CT963" s="64">
        <v>17</v>
      </c>
      <c r="CU963" s="63">
        <v>0.47058823529999999</v>
      </c>
      <c r="CV963" s="62">
        <v>0.93023255810000005</v>
      </c>
      <c r="CW963" s="62">
        <v>0.23529411759999999</v>
      </c>
      <c r="CX963" s="46">
        <f t="shared" si="147"/>
        <v>26.230839416249999</v>
      </c>
      <c r="CY963" s="60">
        <v>0</v>
      </c>
      <c r="CZ963" s="60">
        <v>0</v>
      </c>
      <c r="DA963" s="46">
        <f t="shared" si="148"/>
        <v>4.7058823519999997</v>
      </c>
      <c r="DB963" s="60">
        <v>0</v>
      </c>
      <c r="DC963" s="60">
        <v>0</v>
      </c>
      <c r="DD963" s="66">
        <v>0</v>
      </c>
      <c r="DE963" s="49">
        <f t="shared" si="149"/>
        <v>0.66890209228648645</v>
      </c>
    </row>
    <row r="964" spans="1:109" x14ac:dyDescent="0.45">
      <c r="A964" s="56" t="s">
        <v>4962</v>
      </c>
      <c r="B964" s="57" t="s">
        <v>4963</v>
      </c>
      <c r="C964" s="56" t="s">
        <v>4964</v>
      </c>
      <c r="D964" s="56" t="s">
        <v>4965</v>
      </c>
      <c r="E964" s="56" t="s">
        <v>4966</v>
      </c>
      <c r="F964" s="56" t="s">
        <v>340</v>
      </c>
      <c r="G964" s="56" t="s">
        <v>341</v>
      </c>
      <c r="H964" s="56" t="s">
        <v>142</v>
      </c>
      <c r="I964" s="58">
        <v>0</v>
      </c>
      <c r="J964" s="59">
        <v>49</v>
      </c>
      <c r="K964" s="60">
        <v>2.5379999999999998</v>
      </c>
      <c r="L964" s="47">
        <f>IF(K964&lt;Benchmarks!C$9,0,IF(K964&lt;Benchmarks!D$9,1,IF(K964&lt;Benchmarks!E$9,2,IF(K964&lt;Benchmarks!F$9,3,IF(K964&lt;Benchmarks!G$9,4,IF(K964&lt;Benchmarks!H$9,5,6))))))</f>
        <v>3</v>
      </c>
      <c r="M964" s="62">
        <v>0.97445255470000003</v>
      </c>
      <c r="N964" s="46">
        <f t="shared" si="140"/>
        <v>2.9233576641000001</v>
      </c>
      <c r="O964" s="60">
        <v>0.97499999999999998</v>
      </c>
      <c r="P964" s="47">
        <f>IF(O964&lt;Benchmarks!C$8,0,IF(O964&lt;Benchmarks!D$8,1,IF(O964&lt;Benchmarks!E$8,2,IF(O964&lt;Benchmarks!F$8,3,IF(O964&lt;Benchmarks!G$8,4,IF(O964&lt;Benchmarks!H$8,5,6))))))</f>
        <v>1</v>
      </c>
      <c r="Q964" s="62">
        <v>1</v>
      </c>
      <c r="R964" s="46">
        <f t="shared" si="141"/>
        <v>1</v>
      </c>
      <c r="S964" s="60">
        <v>0.89100000000000001</v>
      </c>
      <c r="T964" s="47">
        <f>IF(S964&lt;Benchmarks!C$7,0,IF(S964&lt;Benchmarks!D$7,1,IF(S964&lt;Benchmarks!E$7,2,IF(S964&lt;Benchmarks!F$7,3,IF(S964&lt;Benchmarks!G$7,4,IF(S964&lt;Benchmarks!H$7,5,6))))))</f>
        <v>6</v>
      </c>
      <c r="U964" s="62">
        <v>1</v>
      </c>
      <c r="V964" s="46">
        <f t="shared" si="142"/>
        <v>6</v>
      </c>
      <c r="W964" s="60">
        <v>4.4039999999999999</v>
      </c>
      <c r="X964" s="44">
        <f>IF(W964&lt;Benchmarks!C$5,0,IF(W964&lt;Benchmarks!D$5,1,IF(W964&lt;Benchmarks!E$5,2,IF(W964&lt;Benchmarks!F$5,3,IF(W964&lt;Benchmarks!G$5,4,IF(W964&lt;Benchmarks!H$5,5,6))))))</f>
        <v>5</v>
      </c>
      <c r="Y964" s="62">
        <v>1</v>
      </c>
      <c r="Z964" s="46">
        <f t="shared" si="143"/>
        <v>5</v>
      </c>
      <c r="AA964" s="60">
        <v>3.8639999999999999</v>
      </c>
      <c r="AB964" s="44">
        <f>IF(AA964&lt;Benchmarks!C$6,0,IF(AA964&lt;Benchmarks!D$6,1,IF(AA964&lt;Benchmarks!E$6,2,IF(AA964&lt;Benchmarks!F$6,3,IF(AA964&lt;Benchmarks!G$6,4,IF(AA964&lt;Benchmarks!H$6,5,6))))))</f>
        <v>4</v>
      </c>
      <c r="AC964" s="62">
        <v>1</v>
      </c>
      <c r="AD964" s="46">
        <f t="shared" si="144"/>
        <v>4</v>
      </c>
      <c r="AE964" s="46">
        <f t="shared" si="145"/>
        <v>18.923357664099999</v>
      </c>
      <c r="AF964" s="58">
        <v>30</v>
      </c>
      <c r="AG964" s="48">
        <f t="shared" si="146"/>
        <v>0.63077858880333326</v>
      </c>
      <c r="AH964" s="58">
        <v>11</v>
      </c>
      <c r="AI964" s="58">
        <v>0</v>
      </c>
      <c r="AJ964" s="58">
        <v>149</v>
      </c>
      <c r="AK964" s="58">
        <v>0</v>
      </c>
      <c r="AL964" s="62">
        <v>7.3830000000000007E-2</v>
      </c>
      <c r="AM964" s="58">
        <v>0</v>
      </c>
      <c r="AN964" s="171"/>
      <c r="AO964" s="58">
        <v>1</v>
      </c>
      <c r="AP964" s="58">
        <v>138</v>
      </c>
      <c r="AQ964" s="58">
        <v>0</v>
      </c>
      <c r="AR964" s="111"/>
      <c r="AS964" s="58">
        <v>1</v>
      </c>
      <c r="AT964" s="111"/>
      <c r="AU964" s="58">
        <v>2</v>
      </c>
      <c r="AV964" s="58">
        <v>2</v>
      </c>
      <c r="AW964" s="58">
        <v>3</v>
      </c>
      <c r="AX964" s="58">
        <v>3</v>
      </c>
      <c r="AY964" s="171"/>
      <c r="AZ964" s="58">
        <v>1</v>
      </c>
      <c r="BA964" s="58">
        <v>32</v>
      </c>
      <c r="BB964" s="58">
        <v>0</v>
      </c>
      <c r="BC964" s="111"/>
      <c r="BD964" s="58">
        <v>1</v>
      </c>
      <c r="BE964" s="111"/>
      <c r="BF964" s="58">
        <v>2</v>
      </c>
      <c r="BG964" s="58">
        <v>4</v>
      </c>
      <c r="BH964" s="58">
        <v>5</v>
      </c>
      <c r="BI964" s="58">
        <v>5</v>
      </c>
      <c r="BJ964" s="58">
        <v>5</v>
      </c>
      <c r="BK964" s="175"/>
      <c r="BL964" s="61">
        <v>1</v>
      </c>
      <c r="BM964" s="61">
        <v>162</v>
      </c>
      <c r="BN964" s="64">
        <v>0</v>
      </c>
      <c r="BO964" s="112"/>
      <c r="BP964" s="58">
        <v>1</v>
      </c>
      <c r="BQ964" s="175"/>
      <c r="BR964" s="61">
        <v>1</v>
      </c>
      <c r="BS964" s="61">
        <v>150</v>
      </c>
      <c r="BT964" s="64">
        <v>0</v>
      </c>
      <c r="BU964" s="112"/>
      <c r="BV964" s="64">
        <v>1</v>
      </c>
      <c r="BW964" s="112"/>
      <c r="BX964" s="172"/>
      <c r="BY964" s="64">
        <v>0</v>
      </c>
      <c r="BZ964" s="64">
        <v>0</v>
      </c>
      <c r="CA964" s="64">
        <v>0</v>
      </c>
      <c r="CB964" s="65">
        <v>20</v>
      </c>
      <c r="CC964" s="61">
        <v>0</v>
      </c>
      <c r="CD964" s="61">
        <v>156</v>
      </c>
      <c r="CE964" s="64">
        <v>0</v>
      </c>
      <c r="CF964" s="63">
        <v>0.12820999999999999</v>
      </c>
      <c r="CG964" s="58">
        <v>0</v>
      </c>
      <c r="CH964" s="58">
        <v>17</v>
      </c>
      <c r="CI964" s="58">
        <v>0</v>
      </c>
      <c r="CJ964" s="58">
        <v>148</v>
      </c>
      <c r="CK964" s="58">
        <v>0</v>
      </c>
      <c r="CL964" s="63">
        <v>0.11486</v>
      </c>
      <c r="CM964" s="58">
        <v>0</v>
      </c>
      <c r="CN964" s="63">
        <v>0.15755930600000001</v>
      </c>
      <c r="CO964" s="58">
        <v>0</v>
      </c>
      <c r="CP964" s="58">
        <v>1</v>
      </c>
      <c r="CQ964" s="58">
        <v>1</v>
      </c>
      <c r="CR964" s="58">
        <v>1</v>
      </c>
      <c r="CS964" s="64">
        <v>6</v>
      </c>
      <c r="CT964" s="64">
        <v>17</v>
      </c>
      <c r="CU964" s="63">
        <v>0.35294117650000001</v>
      </c>
      <c r="CV964" s="62">
        <v>1</v>
      </c>
      <c r="CW964" s="62">
        <v>0.35294117650000001</v>
      </c>
      <c r="CX964" s="46">
        <f t="shared" si="147"/>
        <v>16.5579379560875</v>
      </c>
      <c r="CY964" s="60">
        <v>0</v>
      </c>
      <c r="CZ964" s="60">
        <v>0</v>
      </c>
      <c r="DA964" s="46">
        <f t="shared" si="148"/>
        <v>7.0588235299999997</v>
      </c>
      <c r="DB964" s="60">
        <v>0</v>
      </c>
      <c r="DC964" s="60">
        <v>0</v>
      </c>
      <c r="DD964" s="66">
        <v>0</v>
      </c>
      <c r="DE964" s="49">
        <f t="shared" si="149"/>
        <v>0.51063268078027024</v>
      </c>
    </row>
    <row r="965" spans="1:109" x14ac:dyDescent="0.45">
      <c r="A965" s="56" t="s">
        <v>4967</v>
      </c>
      <c r="B965" s="57" t="s">
        <v>4968</v>
      </c>
      <c r="C965" s="56" t="s">
        <v>4969</v>
      </c>
      <c r="D965" s="56" t="s">
        <v>4970</v>
      </c>
      <c r="E965" s="56" t="s">
        <v>4971</v>
      </c>
      <c r="F965" s="56" t="s">
        <v>165</v>
      </c>
      <c r="G965" s="56" t="s">
        <v>141</v>
      </c>
      <c r="H965" s="56" t="s">
        <v>142</v>
      </c>
      <c r="I965" s="58">
        <v>0</v>
      </c>
      <c r="J965" s="59">
        <v>60</v>
      </c>
      <c r="K965" s="60">
        <v>3.2389999999999999</v>
      </c>
      <c r="L965" s="47">
        <f>IF(K965&lt;Benchmarks!C$9,0,IF(K965&lt;Benchmarks!D$9,1,IF(K965&lt;Benchmarks!E$9,2,IF(K965&lt;Benchmarks!F$9,3,IF(K965&lt;Benchmarks!G$9,4,IF(K965&lt;Benchmarks!H$9,5,6))))))</f>
        <v>6</v>
      </c>
      <c r="M965" s="62">
        <v>1</v>
      </c>
      <c r="N965" s="46">
        <f t="shared" si="140"/>
        <v>6</v>
      </c>
      <c r="O965" s="60">
        <v>0.80700000000000005</v>
      </c>
      <c r="P965" s="47">
        <f>IF(O965&lt;Benchmarks!C$8,0,IF(O965&lt;Benchmarks!D$8,1,IF(O965&lt;Benchmarks!E$8,2,IF(O965&lt;Benchmarks!F$8,3,IF(O965&lt;Benchmarks!G$8,4,IF(O965&lt;Benchmarks!H$8,5,6))))))</f>
        <v>0</v>
      </c>
      <c r="Q965" s="62">
        <v>1</v>
      </c>
      <c r="R965" s="46">
        <f t="shared" si="141"/>
        <v>0</v>
      </c>
      <c r="S965" s="60">
        <v>1.7430000000000001</v>
      </c>
      <c r="T965" s="47">
        <f>IF(S965&lt;Benchmarks!C$7,0,IF(S965&lt;Benchmarks!D$7,1,IF(S965&lt;Benchmarks!E$7,2,IF(S965&lt;Benchmarks!F$7,3,IF(S965&lt;Benchmarks!G$7,4,IF(S965&lt;Benchmarks!H$7,5,6))))))</f>
        <v>6</v>
      </c>
      <c r="U965" s="62">
        <v>1</v>
      </c>
      <c r="V965" s="46">
        <f t="shared" si="142"/>
        <v>6</v>
      </c>
      <c r="W965" s="60">
        <v>5.7889999999999997</v>
      </c>
      <c r="X965" s="44">
        <f>IF(W965&lt;Benchmarks!C$5,0,IF(W965&lt;Benchmarks!D$5,1,IF(W965&lt;Benchmarks!E$5,2,IF(W965&lt;Benchmarks!F$5,3,IF(W965&lt;Benchmarks!G$5,4,IF(W965&lt;Benchmarks!H$5,5,6))))))</f>
        <v>6</v>
      </c>
      <c r="Y965" s="62">
        <v>1</v>
      </c>
      <c r="Z965" s="46">
        <f t="shared" si="143"/>
        <v>6</v>
      </c>
      <c r="AA965" s="60">
        <v>5.0369999999999999</v>
      </c>
      <c r="AB965" s="44">
        <f>IF(AA965&lt;Benchmarks!C$6,0,IF(AA965&lt;Benchmarks!D$6,1,IF(AA965&lt;Benchmarks!E$6,2,IF(AA965&lt;Benchmarks!F$6,3,IF(AA965&lt;Benchmarks!G$6,4,IF(AA965&lt;Benchmarks!H$6,5,6))))))</f>
        <v>6</v>
      </c>
      <c r="AC965" s="62">
        <v>1</v>
      </c>
      <c r="AD965" s="46">
        <f t="shared" si="144"/>
        <v>6</v>
      </c>
      <c r="AE965" s="46">
        <f t="shared" si="145"/>
        <v>24</v>
      </c>
      <c r="AF965" s="58">
        <v>30</v>
      </c>
      <c r="AG965" s="48">
        <f t="shared" si="146"/>
        <v>0.8</v>
      </c>
      <c r="AH965" s="171"/>
      <c r="AI965" s="58">
        <v>1</v>
      </c>
      <c r="AJ965" s="58">
        <v>70</v>
      </c>
      <c r="AK965" s="58">
        <v>0</v>
      </c>
      <c r="AL965" s="111"/>
      <c r="AM965" s="58">
        <v>1</v>
      </c>
      <c r="AN965" s="171"/>
      <c r="AO965" s="58">
        <v>1</v>
      </c>
      <c r="AP965" s="58">
        <v>60</v>
      </c>
      <c r="AQ965" s="58">
        <v>0</v>
      </c>
      <c r="AR965" s="111"/>
      <c r="AS965" s="58">
        <v>1</v>
      </c>
      <c r="AT965" s="111"/>
      <c r="AU965" s="171"/>
      <c r="AV965" s="58">
        <v>0</v>
      </c>
      <c r="AW965" s="58">
        <v>0</v>
      </c>
      <c r="AX965" s="58">
        <v>0</v>
      </c>
      <c r="AY965" s="171"/>
      <c r="AZ965" s="58">
        <v>1</v>
      </c>
      <c r="BA965" s="171"/>
      <c r="BB965" s="58">
        <v>4</v>
      </c>
      <c r="BC965" s="111"/>
      <c r="BD965" s="58">
        <v>1</v>
      </c>
      <c r="BE965" s="111"/>
      <c r="BF965" s="171"/>
      <c r="BG965" s="171"/>
      <c r="BH965" s="171"/>
      <c r="BI965" s="171"/>
      <c r="BJ965" s="58">
        <v>0</v>
      </c>
      <c r="BK965" s="175"/>
      <c r="BL965" s="61">
        <v>1</v>
      </c>
      <c r="BM965" s="61">
        <v>90</v>
      </c>
      <c r="BN965" s="64">
        <v>0</v>
      </c>
      <c r="BO965" s="112"/>
      <c r="BP965" s="58">
        <v>1</v>
      </c>
      <c r="BQ965" s="175"/>
      <c r="BR965" s="61">
        <v>1</v>
      </c>
      <c r="BS965" s="61">
        <v>83</v>
      </c>
      <c r="BT965" s="64">
        <v>0</v>
      </c>
      <c r="BU965" s="112"/>
      <c r="BV965" s="64">
        <v>1</v>
      </c>
      <c r="BW965" s="63">
        <v>0.27718614070000003</v>
      </c>
      <c r="BX965" s="64">
        <v>0</v>
      </c>
      <c r="BY965" s="64">
        <v>0</v>
      </c>
      <c r="BZ965" s="64">
        <v>2</v>
      </c>
      <c r="CA965" s="64">
        <v>2</v>
      </c>
      <c r="CB965" s="177"/>
      <c r="CC965" s="61">
        <v>1</v>
      </c>
      <c r="CD965" s="61">
        <v>90</v>
      </c>
      <c r="CE965" s="64">
        <v>0</v>
      </c>
      <c r="CF965" s="112"/>
      <c r="CG965" s="58">
        <v>1</v>
      </c>
      <c r="CH965" s="171"/>
      <c r="CI965" s="58">
        <v>1</v>
      </c>
      <c r="CJ965" s="58">
        <v>83</v>
      </c>
      <c r="CK965" s="58">
        <v>0</v>
      </c>
      <c r="CL965" s="112"/>
      <c r="CM965" s="58">
        <v>1</v>
      </c>
      <c r="CN965" s="63">
        <v>0.51137026240000005</v>
      </c>
      <c r="CO965" s="58">
        <v>0</v>
      </c>
      <c r="CP965" s="58">
        <v>4</v>
      </c>
      <c r="CQ965" s="58">
        <v>5</v>
      </c>
      <c r="CR965" s="58">
        <v>5</v>
      </c>
      <c r="CS965" s="64">
        <v>7</v>
      </c>
      <c r="CT965" s="64">
        <v>17</v>
      </c>
      <c r="CU965" s="63">
        <v>0.41176470590000003</v>
      </c>
      <c r="CV965" s="62">
        <v>0.90697674419999996</v>
      </c>
      <c r="CW965" s="62">
        <v>0.20588235290000001</v>
      </c>
      <c r="CX965" s="46">
        <f t="shared" si="147"/>
        <v>21</v>
      </c>
      <c r="CY965" s="60">
        <v>0</v>
      </c>
      <c r="CZ965" s="60">
        <v>0</v>
      </c>
      <c r="DA965" s="46">
        <f t="shared" si="148"/>
        <v>4.1176470580000002</v>
      </c>
      <c r="DB965" s="60">
        <v>0</v>
      </c>
      <c r="DC965" s="60">
        <v>0</v>
      </c>
      <c r="DD965" s="66">
        <v>0</v>
      </c>
      <c r="DE965" s="49">
        <f t="shared" si="149"/>
        <v>0.54308426071351346</v>
      </c>
    </row>
    <row r="966" spans="1:109" x14ac:dyDescent="0.45">
      <c r="A966" s="56" t="s">
        <v>4972</v>
      </c>
      <c r="B966" s="57" t="s">
        <v>4973</v>
      </c>
      <c r="C966" s="56" t="s">
        <v>4974</v>
      </c>
      <c r="D966" s="56" t="s">
        <v>4975</v>
      </c>
      <c r="E966" s="56" t="s">
        <v>4976</v>
      </c>
      <c r="F966" s="56" t="s">
        <v>754</v>
      </c>
      <c r="G966" s="56" t="s">
        <v>754</v>
      </c>
      <c r="H966" s="56" t="s">
        <v>142</v>
      </c>
      <c r="I966" s="58">
        <v>0</v>
      </c>
      <c r="J966" s="59">
        <v>47</v>
      </c>
      <c r="K966" s="60">
        <v>2.5539999999999998</v>
      </c>
      <c r="L966" s="47">
        <f>IF(K966&lt;Benchmarks!C$9,0,IF(K966&lt;Benchmarks!D$9,1,IF(K966&lt;Benchmarks!E$9,2,IF(K966&lt;Benchmarks!F$9,3,IF(K966&lt;Benchmarks!G$9,4,IF(K966&lt;Benchmarks!H$9,5,6))))))</f>
        <v>4</v>
      </c>
      <c r="M966" s="62">
        <v>0.87956204380000003</v>
      </c>
      <c r="N966" s="46">
        <f t="shared" si="140"/>
        <v>3.5182481752000001</v>
      </c>
      <c r="O966" s="60">
        <v>1.1639999999999999</v>
      </c>
      <c r="P966" s="47">
        <f>IF(O966&lt;Benchmarks!C$8,0,IF(O966&lt;Benchmarks!D$8,1,IF(O966&lt;Benchmarks!E$8,2,IF(O966&lt;Benchmarks!F$8,3,IF(O966&lt;Benchmarks!G$8,4,IF(O966&lt;Benchmarks!H$8,5,6))))))</f>
        <v>3</v>
      </c>
      <c r="Q966" s="62">
        <v>1</v>
      </c>
      <c r="R966" s="46">
        <f t="shared" si="141"/>
        <v>3</v>
      </c>
      <c r="S966" s="60">
        <v>0.82199999999999995</v>
      </c>
      <c r="T966" s="47">
        <f>IF(S966&lt;Benchmarks!C$7,0,IF(S966&lt;Benchmarks!D$7,1,IF(S966&lt;Benchmarks!E$7,2,IF(S966&lt;Benchmarks!F$7,3,IF(S966&lt;Benchmarks!G$7,4,IF(S966&lt;Benchmarks!H$7,5,6))))))</f>
        <v>6</v>
      </c>
      <c r="U966" s="62">
        <v>1</v>
      </c>
      <c r="V966" s="46">
        <f t="shared" si="142"/>
        <v>6</v>
      </c>
      <c r="W966" s="60">
        <v>4.5410000000000004</v>
      </c>
      <c r="X966" s="44">
        <f>IF(W966&lt;Benchmarks!C$5,0,IF(W966&lt;Benchmarks!D$5,1,IF(W966&lt;Benchmarks!E$5,2,IF(W966&lt;Benchmarks!F$5,3,IF(W966&lt;Benchmarks!G$5,4,IF(W966&lt;Benchmarks!H$5,5,6))))))</f>
        <v>5</v>
      </c>
      <c r="Y966" s="62">
        <v>0.99270072990000002</v>
      </c>
      <c r="Z966" s="46">
        <f t="shared" si="143"/>
        <v>4.9635036494999998</v>
      </c>
      <c r="AA966" s="60">
        <v>3.83</v>
      </c>
      <c r="AB966" s="44">
        <f>IF(AA966&lt;Benchmarks!C$6,0,IF(AA966&lt;Benchmarks!D$6,1,IF(AA966&lt;Benchmarks!E$6,2,IF(AA966&lt;Benchmarks!F$6,3,IF(AA966&lt;Benchmarks!G$6,4,IF(AA966&lt;Benchmarks!H$6,5,6))))))</f>
        <v>4</v>
      </c>
      <c r="AC966" s="62">
        <v>0.97435897439999997</v>
      </c>
      <c r="AD966" s="46">
        <f t="shared" si="144"/>
        <v>3.8974358975999999</v>
      </c>
      <c r="AE966" s="46">
        <f t="shared" si="145"/>
        <v>21.379187722299999</v>
      </c>
      <c r="AF966" s="58">
        <v>30</v>
      </c>
      <c r="AG966" s="48">
        <f t="shared" si="146"/>
        <v>0.71263959074333327</v>
      </c>
      <c r="AH966" s="171"/>
      <c r="AI966" s="58">
        <v>1</v>
      </c>
      <c r="AJ966" s="58">
        <v>38</v>
      </c>
      <c r="AK966" s="58">
        <v>0</v>
      </c>
      <c r="AL966" s="111"/>
      <c r="AM966" s="58">
        <v>1</v>
      </c>
      <c r="AN966" s="171"/>
      <c r="AO966" s="58">
        <v>1</v>
      </c>
      <c r="AP966" s="58">
        <v>42</v>
      </c>
      <c r="AQ966" s="58">
        <v>0</v>
      </c>
      <c r="AR966" s="111"/>
      <c r="AS966" s="58">
        <v>1</v>
      </c>
      <c r="AT966" s="62">
        <v>0.89943248210000004</v>
      </c>
      <c r="AU966" s="58">
        <v>0</v>
      </c>
      <c r="AV966" s="58">
        <v>5</v>
      </c>
      <c r="AW966" s="58">
        <v>6</v>
      </c>
      <c r="AX966" s="58">
        <v>6</v>
      </c>
      <c r="AY966" s="171"/>
      <c r="AZ966" s="58">
        <v>1</v>
      </c>
      <c r="BA966" s="171"/>
      <c r="BB966" s="58">
        <v>4</v>
      </c>
      <c r="BC966" s="111"/>
      <c r="BD966" s="58">
        <v>1</v>
      </c>
      <c r="BE966" s="111"/>
      <c r="BF966" s="171"/>
      <c r="BG966" s="171"/>
      <c r="BH966" s="171"/>
      <c r="BI966" s="171"/>
      <c r="BJ966" s="58">
        <v>6</v>
      </c>
      <c r="BK966" s="175"/>
      <c r="BL966" s="61">
        <v>1</v>
      </c>
      <c r="BM966" s="61">
        <v>53</v>
      </c>
      <c r="BN966" s="64">
        <v>0</v>
      </c>
      <c r="BO966" s="112"/>
      <c r="BP966" s="58">
        <v>1</v>
      </c>
      <c r="BQ966" s="61">
        <v>0</v>
      </c>
      <c r="BR966" s="61">
        <v>0</v>
      </c>
      <c r="BS966" s="61">
        <v>45</v>
      </c>
      <c r="BT966" s="64">
        <v>0</v>
      </c>
      <c r="BU966" s="63">
        <v>0</v>
      </c>
      <c r="BV966" s="64">
        <v>0</v>
      </c>
      <c r="BW966" s="112"/>
      <c r="BX966" s="64">
        <v>2</v>
      </c>
      <c r="BY966" s="64">
        <v>6</v>
      </c>
      <c r="BZ966" s="64">
        <v>6</v>
      </c>
      <c r="CA966" s="64">
        <v>6</v>
      </c>
      <c r="CB966" s="177"/>
      <c r="CC966" s="61">
        <v>1</v>
      </c>
      <c r="CD966" s="61">
        <v>40</v>
      </c>
      <c r="CE966" s="64">
        <v>0</v>
      </c>
      <c r="CF966" s="112"/>
      <c r="CG966" s="58">
        <v>1</v>
      </c>
      <c r="CH966" s="171"/>
      <c r="CI966" s="58">
        <v>1</v>
      </c>
      <c r="CJ966" s="58">
        <v>41</v>
      </c>
      <c r="CK966" s="58">
        <v>0</v>
      </c>
      <c r="CL966" s="112"/>
      <c r="CM966" s="58">
        <v>1</v>
      </c>
      <c r="CN966" s="63">
        <v>0.83185279190000005</v>
      </c>
      <c r="CO966" s="58">
        <v>0</v>
      </c>
      <c r="CP966" s="58">
        <v>4</v>
      </c>
      <c r="CQ966" s="58">
        <v>5</v>
      </c>
      <c r="CR966" s="58">
        <v>5</v>
      </c>
      <c r="CS966" s="64">
        <v>17</v>
      </c>
      <c r="CT966" s="64">
        <v>17</v>
      </c>
      <c r="CU966" s="63">
        <v>1</v>
      </c>
      <c r="CV966" s="62">
        <v>0.8461538462</v>
      </c>
      <c r="CW966" s="62">
        <v>0</v>
      </c>
      <c r="CX966" s="46">
        <f t="shared" si="147"/>
        <v>18.706789257012499</v>
      </c>
      <c r="CY966" s="60">
        <v>0</v>
      </c>
      <c r="CZ966" s="60">
        <v>0</v>
      </c>
      <c r="DA966" s="46">
        <f t="shared" si="148"/>
        <v>0</v>
      </c>
      <c r="DB966" s="60">
        <v>0</v>
      </c>
      <c r="DC966" s="60">
        <v>0</v>
      </c>
      <c r="DD966" s="66">
        <v>0</v>
      </c>
      <c r="DE966" s="49">
        <f t="shared" si="149"/>
        <v>0.40447111907054051</v>
      </c>
    </row>
    <row r="967" spans="1:109" x14ac:dyDescent="0.45">
      <c r="A967" s="56" t="s">
        <v>4977</v>
      </c>
      <c r="B967" s="57" t="s">
        <v>4978</v>
      </c>
      <c r="C967" s="56" t="s">
        <v>4979</v>
      </c>
      <c r="D967" s="56" t="s">
        <v>4980</v>
      </c>
      <c r="E967" s="56" t="s">
        <v>4981</v>
      </c>
      <c r="F967" s="56" t="s">
        <v>2901</v>
      </c>
      <c r="G967" s="56" t="s">
        <v>2901</v>
      </c>
      <c r="H967" s="56" t="s">
        <v>142</v>
      </c>
      <c r="I967" s="58">
        <v>0</v>
      </c>
      <c r="J967" s="59">
        <v>51</v>
      </c>
      <c r="K967" s="60">
        <v>2.8159999999999998</v>
      </c>
      <c r="L967" s="47">
        <f>IF(K967&lt;Benchmarks!C$9,0,IF(K967&lt;Benchmarks!D$9,1,IF(K967&lt;Benchmarks!E$9,2,IF(K967&lt;Benchmarks!F$9,3,IF(K967&lt;Benchmarks!G$9,4,IF(K967&lt;Benchmarks!H$9,5,6))))))</f>
        <v>5</v>
      </c>
      <c r="M967" s="62">
        <v>0.69343065690000005</v>
      </c>
      <c r="N967" s="46">
        <f t="shared" si="140"/>
        <v>3.4671532845000002</v>
      </c>
      <c r="O967" s="60">
        <v>1.26</v>
      </c>
      <c r="P967" s="47">
        <f>IF(O967&lt;Benchmarks!C$8,0,IF(O967&lt;Benchmarks!D$8,1,IF(O967&lt;Benchmarks!E$8,2,IF(O967&lt;Benchmarks!F$8,3,IF(O967&lt;Benchmarks!G$8,4,IF(O967&lt;Benchmarks!H$8,5,6))))))</f>
        <v>5</v>
      </c>
      <c r="Q967" s="62">
        <v>1</v>
      </c>
      <c r="R967" s="46">
        <f t="shared" si="141"/>
        <v>5</v>
      </c>
      <c r="S967" s="60">
        <v>0.29399999999999998</v>
      </c>
      <c r="T967" s="47">
        <f>IF(S967&lt;Benchmarks!C$7,0,IF(S967&lt;Benchmarks!D$7,1,IF(S967&lt;Benchmarks!E$7,2,IF(S967&lt;Benchmarks!F$7,3,IF(S967&lt;Benchmarks!G$7,4,IF(S967&lt;Benchmarks!H$7,5,6))))))</f>
        <v>0</v>
      </c>
      <c r="U967" s="62">
        <v>1</v>
      </c>
      <c r="V967" s="46">
        <f t="shared" si="142"/>
        <v>0</v>
      </c>
      <c r="W967" s="60">
        <v>4.37</v>
      </c>
      <c r="X967" s="44">
        <f>IF(W967&lt;Benchmarks!C$5,0,IF(W967&lt;Benchmarks!D$5,1,IF(W967&lt;Benchmarks!E$5,2,IF(W967&lt;Benchmarks!F$5,3,IF(W967&lt;Benchmarks!G$5,4,IF(W967&lt;Benchmarks!H$5,5,6))))))</f>
        <v>5</v>
      </c>
      <c r="Y967" s="62">
        <v>0.76642335770000003</v>
      </c>
      <c r="Z967" s="46">
        <f t="shared" si="143"/>
        <v>3.8321167885</v>
      </c>
      <c r="AA967" s="60">
        <v>4.1109999999999998</v>
      </c>
      <c r="AB967" s="44">
        <f>IF(AA967&lt;Benchmarks!C$6,0,IF(AA967&lt;Benchmarks!D$6,1,IF(AA967&lt;Benchmarks!E$6,2,IF(AA967&lt;Benchmarks!F$6,3,IF(AA967&lt;Benchmarks!G$6,4,IF(AA967&lt;Benchmarks!H$6,5,6))))))</f>
        <v>5</v>
      </c>
      <c r="AC967" s="62">
        <v>0.71794871790000003</v>
      </c>
      <c r="AD967" s="46">
        <f t="shared" si="144"/>
        <v>3.5897435895000003</v>
      </c>
      <c r="AE967" s="46">
        <f t="shared" si="145"/>
        <v>15.8890136625</v>
      </c>
      <c r="AF967" s="58">
        <v>30</v>
      </c>
      <c r="AG967" s="48">
        <f t="shared" si="146"/>
        <v>0.52963378875</v>
      </c>
      <c r="AH967" s="171"/>
      <c r="AI967" s="58">
        <v>1</v>
      </c>
      <c r="AJ967" s="58">
        <v>153</v>
      </c>
      <c r="AK967" s="58">
        <v>0</v>
      </c>
      <c r="AL967" s="111"/>
      <c r="AM967" s="58">
        <v>1</v>
      </c>
      <c r="AN967" s="58">
        <v>0</v>
      </c>
      <c r="AO967" s="58">
        <v>0</v>
      </c>
      <c r="AP967" s="58">
        <v>176</v>
      </c>
      <c r="AQ967" s="58">
        <v>0</v>
      </c>
      <c r="AR967" s="62">
        <v>0</v>
      </c>
      <c r="AS967" s="58">
        <v>0</v>
      </c>
      <c r="AT967" s="111"/>
      <c r="AU967" s="58">
        <v>2</v>
      </c>
      <c r="AV967" s="58">
        <v>6</v>
      </c>
      <c r="AW967" s="58">
        <v>6</v>
      </c>
      <c r="AX967" s="58">
        <v>6</v>
      </c>
      <c r="AY967" s="58">
        <v>0</v>
      </c>
      <c r="AZ967" s="58">
        <v>0</v>
      </c>
      <c r="BA967" s="58">
        <v>40</v>
      </c>
      <c r="BB967" s="58">
        <v>0</v>
      </c>
      <c r="BC967" s="62">
        <v>0</v>
      </c>
      <c r="BD967" s="58">
        <v>0</v>
      </c>
      <c r="BE967" s="111"/>
      <c r="BF967" s="58">
        <v>2</v>
      </c>
      <c r="BG967" s="58">
        <v>6</v>
      </c>
      <c r="BH967" s="58">
        <v>6</v>
      </c>
      <c r="BI967" s="58">
        <v>6</v>
      </c>
      <c r="BJ967" s="58">
        <v>6</v>
      </c>
      <c r="BK967" s="175"/>
      <c r="BL967" s="61">
        <v>1</v>
      </c>
      <c r="BM967" s="61">
        <v>194</v>
      </c>
      <c r="BN967" s="64">
        <v>0</v>
      </c>
      <c r="BO967" s="112"/>
      <c r="BP967" s="58">
        <v>1</v>
      </c>
      <c r="BQ967" s="175"/>
      <c r="BR967" s="61">
        <v>1</v>
      </c>
      <c r="BS967" s="61">
        <v>190</v>
      </c>
      <c r="BT967" s="64">
        <v>0</v>
      </c>
      <c r="BU967" s="112"/>
      <c r="BV967" s="64">
        <v>1</v>
      </c>
      <c r="BW967" s="112"/>
      <c r="BX967" s="172"/>
      <c r="BY967" s="64">
        <v>0</v>
      </c>
      <c r="BZ967" s="64">
        <v>0</v>
      </c>
      <c r="CA967" s="64">
        <v>0</v>
      </c>
      <c r="CB967" s="177"/>
      <c r="CC967" s="61">
        <v>1</v>
      </c>
      <c r="CD967" s="175"/>
      <c r="CE967" s="64">
        <v>4</v>
      </c>
      <c r="CF967" s="112"/>
      <c r="CG967" s="58">
        <v>1</v>
      </c>
      <c r="CH967" s="58">
        <v>0</v>
      </c>
      <c r="CI967" s="58">
        <v>0</v>
      </c>
      <c r="CJ967" s="171"/>
      <c r="CK967" s="58">
        <v>1</v>
      </c>
      <c r="CL967" s="112"/>
      <c r="CM967" s="58">
        <v>1</v>
      </c>
      <c r="CN967" s="112"/>
      <c r="CO967" s="171"/>
      <c r="CP967" s="171"/>
      <c r="CQ967" s="171"/>
      <c r="CR967" s="171"/>
      <c r="CS967" s="64">
        <v>6</v>
      </c>
      <c r="CT967" s="64">
        <v>12</v>
      </c>
      <c r="CU967" s="63">
        <v>0.5</v>
      </c>
      <c r="CV967" s="62">
        <v>1</v>
      </c>
      <c r="CW967" s="62">
        <v>0.5</v>
      </c>
      <c r="CX967" s="46">
        <f t="shared" si="147"/>
        <v>13.902886954687499</v>
      </c>
      <c r="CY967" s="60">
        <v>0</v>
      </c>
      <c r="CZ967" s="60">
        <v>0</v>
      </c>
      <c r="DA967" s="46">
        <f t="shared" si="148"/>
        <v>10</v>
      </c>
      <c r="DB967" s="60">
        <v>0</v>
      </c>
      <c r="DC967" s="60">
        <v>0</v>
      </c>
      <c r="DD967" s="66">
        <v>0</v>
      </c>
      <c r="DE967" s="49">
        <f t="shared" si="149"/>
        <v>0.51681917739864869</v>
      </c>
    </row>
    <row r="968" spans="1:109" x14ac:dyDescent="0.45">
      <c r="A968" s="56" t="s">
        <v>4982</v>
      </c>
      <c r="B968" s="57" t="s">
        <v>4983</v>
      </c>
      <c r="C968" s="56" t="s">
        <v>4984</v>
      </c>
      <c r="D968" s="56" t="s">
        <v>4985</v>
      </c>
      <c r="E968" s="56" t="s">
        <v>4986</v>
      </c>
      <c r="F968" s="56" t="s">
        <v>2607</v>
      </c>
      <c r="G968" s="56" t="s">
        <v>2607</v>
      </c>
      <c r="H968" s="56" t="s">
        <v>142</v>
      </c>
      <c r="I968" s="58">
        <v>0</v>
      </c>
      <c r="J968" s="59">
        <v>27</v>
      </c>
      <c r="K968" s="60">
        <v>3.1850000000000001</v>
      </c>
      <c r="L968" s="47">
        <f>IF(K968&lt;Benchmarks!C$9,0,IF(K968&lt;Benchmarks!D$9,1,IF(K968&lt;Benchmarks!E$9,2,IF(K968&lt;Benchmarks!F$9,3,IF(K968&lt;Benchmarks!G$9,4,IF(K968&lt;Benchmarks!H$9,5,6))))))</f>
        <v>6</v>
      </c>
      <c r="M968" s="62">
        <v>0.97810218979999997</v>
      </c>
      <c r="N968" s="46">
        <f t="shared" si="140"/>
        <v>5.8686131387999998</v>
      </c>
      <c r="O968" s="60">
        <v>0.69099999999999995</v>
      </c>
      <c r="P968" s="47">
        <f>IF(O968&lt;Benchmarks!C$8,0,IF(O968&lt;Benchmarks!D$8,1,IF(O968&lt;Benchmarks!E$8,2,IF(O968&lt;Benchmarks!F$8,3,IF(O968&lt;Benchmarks!G$8,4,IF(O968&lt;Benchmarks!H$8,5,6))))))</f>
        <v>0</v>
      </c>
      <c r="Q968" s="62">
        <v>1</v>
      </c>
      <c r="R968" s="46">
        <f t="shared" si="141"/>
        <v>0</v>
      </c>
      <c r="S968" s="60">
        <v>1.9410000000000001</v>
      </c>
      <c r="T968" s="47">
        <f>IF(S968&lt;Benchmarks!C$7,0,IF(S968&lt;Benchmarks!D$7,1,IF(S968&lt;Benchmarks!E$7,2,IF(S968&lt;Benchmarks!F$7,3,IF(S968&lt;Benchmarks!G$7,4,IF(S968&lt;Benchmarks!H$7,5,6))))))</f>
        <v>6</v>
      </c>
      <c r="U968" s="62">
        <v>1</v>
      </c>
      <c r="V968" s="46">
        <f t="shared" si="142"/>
        <v>6</v>
      </c>
      <c r="W968" s="60">
        <v>5.8170000000000002</v>
      </c>
      <c r="X968" s="44">
        <f>IF(W968&lt;Benchmarks!C$5,0,IF(W968&lt;Benchmarks!D$5,1,IF(W968&lt;Benchmarks!E$5,2,IF(W968&lt;Benchmarks!F$5,3,IF(W968&lt;Benchmarks!G$5,4,IF(W968&lt;Benchmarks!H$5,5,6))))))</f>
        <v>6</v>
      </c>
      <c r="Y968" s="62">
        <v>0.99635036499999996</v>
      </c>
      <c r="Z968" s="46">
        <f t="shared" si="143"/>
        <v>5.9781021899999995</v>
      </c>
      <c r="AA968" s="60">
        <v>5.3630000000000004</v>
      </c>
      <c r="AB968" s="44">
        <f>IF(AA968&lt;Benchmarks!C$6,0,IF(AA968&lt;Benchmarks!D$6,1,IF(AA968&lt;Benchmarks!E$6,2,IF(AA968&lt;Benchmarks!F$6,3,IF(AA968&lt;Benchmarks!G$6,4,IF(AA968&lt;Benchmarks!H$6,5,6))))))</f>
        <v>6</v>
      </c>
      <c r="AC968" s="62">
        <v>1</v>
      </c>
      <c r="AD968" s="46">
        <f t="shared" si="144"/>
        <v>6</v>
      </c>
      <c r="AE968" s="46">
        <f t="shared" si="145"/>
        <v>23.846715328800002</v>
      </c>
      <c r="AF968" s="58">
        <v>30</v>
      </c>
      <c r="AG968" s="48">
        <f t="shared" si="146"/>
        <v>0.79489051096000007</v>
      </c>
      <c r="AH968" s="58">
        <v>0</v>
      </c>
      <c r="AI968" s="58">
        <v>0</v>
      </c>
      <c r="AJ968" s="58">
        <v>37</v>
      </c>
      <c r="AK968" s="58">
        <v>0</v>
      </c>
      <c r="AL968" s="62">
        <v>0</v>
      </c>
      <c r="AM968" s="58">
        <v>0</v>
      </c>
      <c r="AN968" s="171"/>
      <c r="AO968" s="58">
        <v>1</v>
      </c>
      <c r="AP968" s="58">
        <v>36</v>
      </c>
      <c r="AQ968" s="58">
        <v>0</v>
      </c>
      <c r="AR968" s="111"/>
      <c r="AS968" s="58">
        <v>1</v>
      </c>
      <c r="AT968" s="111"/>
      <c r="AU968" s="171"/>
      <c r="AV968" s="58">
        <v>0</v>
      </c>
      <c r="AW968" s="58">
        <v>0</v>
      </c>
      <c r="AX968" s="58">
        <v>0</v>
      </c>
      <c r="AY968" s="171"/>
      <c r="AZ968" s="58">
        <v>1</v>
      </c>
      <c r="BA968" s="171"/>
      <c r="BB968" s="58">
        <v>1</v>
      </c>
      <c r="BC968" s="111"/>
      <c r="BD968" s="58">
        <v>1</v>
      </c>
      <c r="BE968" s="111"/>
      <c r="BF968" s="171"/>
      <c r="BG968" s="171"/>
      <c r="BH968" s="171"/>
      <c r="BI968" s="171"/>
      <c r="BJ968" s="58">
        <v>0</v>
      </c>
      <c r="BK968" s="175"/>
      <c r="BL968" s="61">
        <v>1</v>
      </c>
      <c r="BM968" s="61">
        <v>43</v>
      </c>
      <c r="BN968" s="64">
        <v>0</v>
      </c>
      <c r="BO968" s="112"/>
      <c r="BP968" s="58">
        <v>1</v>
      </c>
      <c r="BQ968" s="175"/>
      <c r="BR968" s="61">
        <v>1</v>
      </c>
      <c r="BS968" s="61">
        <v>42</v>
      </c>
      <c r="BT968" s="64">
        <v>0</v>
      </c>
      <c r="BU968" s="112"/>
      <c r="BV968" s="64">
        <v>1</v>
      </c>
      <c r="BW968" s="63">
        <v>0.82935569409999998</v>
      </c>
      <c r="BX968" s="64">
        <v>0</v>
      </c>
      <c r="BY968" s="64">
        <v>1</v>
      </c>
      <c r="BZ968" s="64">
        <v>5</v>
      </c>
      <c r="CA968" s="64">
        <v>5</v>
      </c>
      <c r="CB968" s="177"/>
      <c r="CC968" s="61">
        <v>1</v>
      </c>
      <c r="CD968" s="61">
        <v>43</v>
      </c>
      <c r="CE968" s="64">
        <v>0</v>
      </c>
      <c r="CF968" s="112"/>
      <c r="CG968" s="58">
        <v>1</v>
      </c>
      <c r="CH968" s="171"/>
      <c r="CI968" s="58">
        <v>1</v>
      </c>
      <c r="CJ968" s="58">
        <v>42</v>
      </c>
      <c r="CK968" s="58">
        <v>0</v>
      </c>
      <c r="CL968" s="112"/>
      <c r="CM968" s="58">
        <v>1</v>
      </c>
      <c r="CN968" s="63">
        <v>0.91643116670000002</v>
      </c>
      <c r="CO968" s="58">
        <v>0</v>
      </c>
      <c r="CP968" s="58">
        <v>4</v>
      </c>
      <c r="CQ968" s="58">
        <v>5</v>
      </c>
      <c r="CR968" s="58">
        <v>5</v>
      </c>
      <c r="CS968" s="64">
        <v>10</v>
      </c>
      <c r="CT968" s="64">
        <v>17</v>
      </c>
      <c r="CU968" s="63">
        <v>0.58823529409999997</v>
      </c>
      <c r="CV968" s="62">
        <v>1</v>
      </c>
      <c r="CW968" s="62">
        <v>0.58823529409999997</v>
      </c>
      <c r="CX968" s="46">
        <f t="shared" si="147"/>
        <v>20.865875912700002</v>
      </c>
      <c r="CY968" s="60">
        <v>0</v>
      </c>
      <c r="CZ968" s="60">
        <v>0</v>
      </c>
      <c r="DA968" s="46">
        <f t="shared" si="148"/>
        <v>11.764705881999999</v>
      </c>
      <c r="DB968" s="60">
        <v>0</v>
      </c>
      <c r="DC968" s="60">
        <v>0</v>
      </c>
      <c r="DD968" s="66">
        <v>0</v>
      </c>
      <c r="DE968" s="49">
        <f t="shared" si="149"/>
        <v>0.70552609285837842</v>
      </c>
    </row>
    <row r="969" spans="1:109" x14ac:dyDescent="0.45">
      <c r="A969" s="56" t="s">
        <v>4987</v>
      </c>
      <c r="B969" s="57" t="s">
        <v>4988</v>
      </c>
      <c r="C969" s="56" t="s">
        <v>4989</v>
      </c>
      <c r="D969" s="56" t="s">
        <v>4990</v>
      </c>
      <c r="E969" s="56" t="s">
        <v>4991</v>
      </c>
      <c r="F969" s="56" t="s">
        <v>2644</v>
      </c>
      <c r="G969" s="56" t="s">
        <v>141</v>
      </c>
      <c r="H969" s="56" t="s">
        <v>142</v>
      </c>
      <c r="I969" s="58">
        <v>0</v>
      </c>
      <c r="J969" s="59">
        <v>101</v>
      </c>
      <c r="K969" s="60">
        <v>2.8460000000000001</v>
      </c>
      <c r="L969" s="47">
        <f>IF(K969&lt;Benchmarks!C$9,0,IF(K969&lt;Benchmarks!D$9,1,IF(K969&lt;Benchmarks!E$9,2,IF(K969&lt;Benchmarks!F$9,3,IF(K969&lt;Benchmarks!G$9,4,IF(K969&lt;Benchmarks!H$9,5,6))))))</f>
        <v>5</v>
      </c>
      <c r="M969" s="62">
        <v>0.95985401459999997</v>
      </c>
      <c r="N969" s="46">
        <f t="shared" ref="N969:N1032" si="150">L969*M969</f>
        <v>4.7992700729999997</v>
      </c>
      <c r="O969" s="60">
        <v>0.58799999999999997</v>
      </c>
      <c r="P969" s="47">
        <f>IF(O969&lt;Benchmarks!C$8,0,IF(O969&lt;Benchmarks!D$8,1,IF(O969&lt;Benchmarks!E$8,2,IF(O969&lt;Benchmarks!F$8,3,IF(O969&lt;Benchmarks!G$8,4,IF(O969&lt;Benchmarks!H$8,5,6))))))</f>
        <v>0</v>
      </c>
      <c r="Q969" s="62">
        <v>1</v>
      </c>
      <c r="R969" s="46">
        <f t="shared" ref="R969:R1032" si="151">P969*Q969</f>
        <v>0</v>
      </c>
      <c r="S969" s="60">
        <v>0.82899999999999996</v>
      </c>
      <c r="T969" s="47">
        <f>IF(S969&lt;Benchmarks!C$7,0,IF(S969&lt;Benchmarks!D$7,1,IF(S969&lt;Benchmarks!E$7,2,IF(S969&lt;Benchmarks!F$7,3,IF(S969&lt;Benchmarks!G$7,4,IF(S969&lt;Benchmarks!H$7,5,6))))))</f>
        <v>6</v>
      </c>
      <c r="U969" s="62">
        <v>1</v>
      </c>
      <c r="V969" s="46">
        <f t="shared" ref="V969:V1032" si="152">T969*U969</f>
        <v>6</v>
      </c>
      <c r="W969" s="60">
        <v>4.2629999999999999</v>
      </c>
      <c r="X969" s="44">
        <f>IF(W969&lt;Benchmarks!C$5,0,IF(W969&lt;Benchmarks!D$5,1,IF(W969&lt;Benchmarks!E$5,2,IF(W969&lt;Benchmarks!F$5,3,IF(W969&lt;Benchmarks!G$5,4,IF(W969&lt;Benchmarks!H$5,5,6))))))</f>
        <v>4</v>
      </c>
      <c r="Y969" s="62">
        <v>0.91605839420000001</v>
      </c>
      <c r="Z969" s="46">
        <f t="shared" ref="Z969:Z1032" si="153">X969*Y969</f>
        <v>3.6642335768000001</v>
      </c>
      <c r="AA969" s="60">
        <v>3.9940000000000002</v>
      </c>
      <c r="AB969" s="44">
        <f>IF(AA969&lt;Benchmarks!C$6,0,IF(AA969&lt;Benchmarks!D$6,1,IF(AA969&lt;Benchmarks!E$6,2,IF(AA969&lt;Benchmarks!F$6,3,IF(AA969&lt;Benchmarks!G$6,4,IF(AA969&lt;Benchmarks!H$6,5,6))))))</f>
        <v>5</v>
      </c>
      <c r="AC969" s="62">
        <v>0.94871794870000004</v>
      </c>
      <c r="AD969" s="46">
        <f t="shared" ref="AD969:AD1032" si="154">AB969*AC969</f>
        <v>4.7435897435000003</v>
      </c>
      <c r="AE969" s="46">
        <f t="shared" ref="AE969:AE1032" si="155">AD969+Z969+V969+R969+N969</f>
        <v>19.207093393299999</v>
      </c>
      <c r="AF969" s="58">
        <v>30</v>
      </c>
      <c r="AG969" s="48">
        <f t="shared" ref="AG969:AG1032" si="156">AE969/AF969</f>
        <v>0.64023644644333333</v>
      </c>
      <c r="AH969" s="58">
        <v>22</v>
      </c>
      <c r="AI969" s="58">
        <v>0</v>
      </c>
      <c r="AJ969" s="58">
        <v>301</v>
      </c>
      <c r="AK969" s="58">
        <v>0</v>
      </c>
      <c r="AL969" s="62">
        <v>7.3090000000000002E-2</v>
      </c>
      <c r="AM969" s="58">
        <v>0</v>
      </c>
      <c r="AN969" s="58">
        <v>23</v>
      </c>
      <c r="AO969" s="58">
        <v>0</v>
      </c>
      <c r="AP969" s="58">
        <v>293</v>
      </c>
      <c r="AQ969" s="58">
        <v>0</v>
      </c>
      <c r="AR969" s="62">
        <v>7.85E-2</v>
      </c>
      <c r="AS969" s="58">
        <v>0</v>
      </c>
      <c r="AT969" s="111"/>
      <c r="AU969" s="171"/>
      <c r="AV969" s="58">
        <v>0</v>
      </c>
      <c r="AW969" s="58">
        <v>0</v>
      </c>
      <c r="AX969" s="58">
        <v>0</v>
      </c>
      <c r="AY969" s="171"/>
      <c r="AZ969" s="58">
        <v>1</v>
      </c>
      <c r="BA969" s="58">
        <v>72</v>
      </c>
      <c r="BB969" s="58">
        <v>0</v>
      </c>
      <c r="BC969" s="111"/>
      <c r="BD969" s="58">
        <v>1</v>
      </c>
      <c r="BE969" s="111"/>
      <c r="BF969" s="58">
        <v>2</v>
      </c>
      <c r="BG969" s="58">
        <v>3</v>
      </c>
      <c r="BH969" s="58">
        <v>5</v>
      </c>
      <c r="BI969" s="58">
        <v>5</v>
      </c>
      <c r="BJ969" s="58">
        <v>5</v>
      </c>
      <c r="BK969" s="175"/>
      <c r="BL969" s="61">
        <v>1</v>
      </c>
      <c r="BM969" s="61">
        <v>346</v>
      </c>
      <c r="BN969" s="64">
        <v>0</v>
      </c>
      <c r="BO969" s="112"/>
      <c r="BP969" s="58">
        <v>1</v>
      </c>
      <c r="BQ969" s="175"/>
      <c r="BR969" s="61">
        <v>1</v>
      </c>
      <c r="BS969" s="61">
        <v>315</v>
      </c>
      <c r="BT969" s="64">
        <v>0</v>
      </c>
      <c r="BU969" s="112"/>
      <c r="BV969" s="64">
        <v>1</v>
      </c>
      <c r="BW969" s="63">
        <v>0.14571318720000001</v>
      </c>
      <c r="BX969" s="64">
        <v>0</v>
      </c>
      <c r="BY969" s="64">
        <v>1</v>
      </c>
      <c r="BZ969" s="64">
        <v>1</v>
      </c>
      <c r="CA969" s="64">
        <v>1</v>
      </c>
      <c r="CB969" s="65">
        <v>21</v>
      </c>
      <c r="CC969" s="61">
        <v>0</v>
      </c>
      <c r="CD969" s="61">
        <v>278</v>
      </c>
      <c r="CE969" s="64">
        <v>0</v>
      </c>
      <c r="CF969" s="63">
        <v>7.5539999999999996E-2</v>
      </c>
      <c r="CG969" s="58">
        <v>0</v>
      </c>
      <c r="CH969" s="58">
        <v>12</v>
      </c>
      <c r="CI969" s="58">
        <v>0</v>
      </c>
      <c r="CJ969" s="58">
        <v>272</v>
      </c>
      <c r="CK969" s="58">
        <v>0</v>
      </c>
      <c r="CL969" s="63">
        <v>4.4119999999999999E-2</v>
      </c>
      <c r="CM969" s="58">
        <v>0</v>
      </c>
      <c r="CN969" s="63">
        <v>0.98003742979999997</v>
      </c>
      <c r="CO969" s="58">
        <v>0</v>
      </c>
      <c r="CP969" s="58">
        <v>4</v>
      </c>
      <c r="CQ969" s="58">
        <v>5</v>
      </c>
      <c r="CR969" s="58">
        <v>5</v>
      </c>
      <c r="CS969" s="64">
        <v>11</v>
      </c>
      <c r="CT969" s="64">
        <v>17</v>
      </c>
      <c r="CU969" s="63">
        <v>0.64705882349999999</v>
      </c>
      <c r="CV969" s="62">
        <v>0.97411003240000005</v>
      </c>
      <c r="CW969" s="62">
        <v>0.64705882349999999</v>
      </c>
      <c r="CX969" s="46">
        <f t="shared" ref="CX969:CX1032" si="157">IF(CZ969="",AG969*37.5,AG969*26.25)</f>
        <v>16.806206719137499</v>
      </c>
      <c r="CY969" s="60">
        <v>0</v>
      </c>
      <c r="CZ969" s="60">
        <v>0</v>
      </c>
      <c r="DA969" s="46">
        <f t="shared" ref="DA969:DA1032" si="158">IF(CW969="","",CW969*20)</f>
        <v>12.94117647</v>
      </c>
      <c r="DB969" s="60">
        <v>0</v>
      </c>
      <c r="DC969" s="60">
        <v>0</v>
      </c>
      <c r="DD969" s="66">
        <v>0</v>
      </c>
      <c r="DE969" s="49">
        <f t="shared" si="149"/>
        <v>0.64318666354891896</v>
      </c>
    </row>
    <row r="970" spans="1:109" x14ac:dyDescent="0.45">
      <c r="A970" s="56" t="s">
        <v>4992</v>
      </c>
      <c r="B970" s="57" t="s">
        <v>4993</v>
      </c>
      <c r="C970" s="56" t="s">
        <v>4994</v>
      </c>
      <c r="D970" s="56" t="s">
        <v>4995</v>
      </c>
      <c r="E970" s="56" t="s">
        <v>4996</v>
      </c>
      <c r="F970" s="56" t="s">
        <v>3322</v>
      </c>
      <c r="G970" s="56" t="s">
        <v>3334</v>
      </c>
      <c r="H970" s="56" t="s">
        <v>142</v>
      </c>
      <c r="I970" s="58">
        <v>0</v>
      </c>
      <c r="J970" s="59">
        <v>133</v>
      </c>
      <c r="K970" s="60">
        <v>2.4430000000000001</v>
      </c>
      <c r="L970" s="47">
        <f>IF(K970&lt;Benchmarks!C$9,0,IF(K970&lt;Benchmarks!D$9,1,IF(K970&lt;Benchmarks!E$9,2,IF(K970&lt;Benchmarks!F$9,3,IF(K970&lt;Benchmarks!G$9,4,IF(K970&lt;Benchmarks!H$9,5,6))))))</f>
        <v>2</v>
      </c>
      <c r="M970" s="62">
        <v>0.77737226280000005</v>
      </c>
      <c r="N970" s="46">
        <f t="shared" si="150"/>
        <v>1.5547445256000001</v>
      </c>
      <c r="O970" s="60">
        <v>1.0449999999999999</v>
      </c>
      <c r="P970" s="47">
        <f>IF(O970&lt;Benchmarks!C$8,0,IF(O970&lt;Benchmarks!D$8,1,IF(O970&lt;Benchmarks!E$8,2,IF(O970&lt;Benchmarks!F$8,3,IF(O970&lt;Benchmarks!G$8,4,IF(O970&lt;Benchmarks!H$8,5,6))))))</f>
        <v>2</v>
      </c>
      <c r="Q970" s="62">
        <v>1</v>
      </c>
      <c r="R970" s="46">
        <f t="shared" si="151"/>
        <v>2</v>
      </c>
      <c r="S970" s="60">
        <v>0.27</v>
      </c>
      <c r="T970" s="47">
        <f>IF(S970&lt;Benchmarks!C$7,0,IF(S970&lt;Benchmarks!D$7,1,IF(S970&lt;Benchmarks!E$7,2,IF(S970&lt;Benchmarks!F$7,3,IF(S970&lt;Benchmarks!G$7,4,IF(S970&lt;Benchmarks!H$7,5,6))))))</f>
        <v>0</v>
      </c>
      <c r="U970" s="62">
        <v>1</v>
      </c>
      <c r="V970" s="46">
        <f t="shared" si="152"/>
        <v>0</v>
      </c>
      <c r="W970" s="60">
        <v>3.758</v>
      </c>
      <c r="X970" s="44">
        <f>IF(W970&lt;Benchmarks!C$5,0,IF(W970&lt;Benchmarks!D$5,1,IF(W970&lt;Benchmarks!E$5,2,IF(W970&lt;Benchmarks!F$5,3,IF(W970&lt;Benchmarks!G$5,4,IF(W970&lt;Benchmarks!H$5,5,6))))))</f>
        <v>1</v>
      </c>
      <c r="Y970" s="62">
        <v>0.79562043800000004</v>
      </c>
      <c r="Z970" s="46">
        <f t="shared" si="153"/>
        <v>0.79562043800000004</v>
      </c>
      <c r="AA970" s="60">
        <v>3.581</v>
      </c>
      <c r="AB970" s="44">
        <f>IF(AA970&lt;Benchmarks!C$6,0,IF(AA970&lt;Benchmarks!D$6,1,IF(AA970&lt;Benchmarks!E$6,2,IF(AA970&lt;Benchmarks!F$6,3,IF(AA970&lt;Benchmarks!G$6,4,IF(AA970&lt;Benchmarks!H$6,5,6))))))</f>
        <v>2</v>
      </c>
      <c r="AC970" s="62">
        <v>0.78205128209999997</v>
      </c>
      <c r="AD970" s="46">
        <f t="shared" si="154"/>
        <v>1.5641025641999999</v>
      </c>
      <c r="AE970" s="46">
        <f t="shared" si="155"/>
        <v>5.9144675278000003</v>
      </c>
      <c r="AF970" s="58">
        <v>30</v>
      </c>
      <c r="AG970" s="48">
        <f t="shared" si="156"/>
        <v>0.19714891759333333</v>
      </c>
      <c r="AH970" s="58">
        <v>30</v>
      </c>
      <c r="AI970" s="58">
        <v>0</v>
      </c>
      <c r="AJ970" s="58">
        <v>320</v>
      </c>
      <c r="AK970" s="58">
        <v>0</v>
      </c>
      <c r="AL970" s="62">
        <v>9.375E-2</v>
      </c>
      <c r="AM970" s="58">
        <v>0</v>
      </c>
      <c r="AN970" s="58">
        <v>24</v>
      </c>
      <c r="AO970" s="58">
        <v>0</v>
      </c>
      <c r="AP970" s="58">
        <v>376</v>
      </c>
      <c r="AQ970" s="58">
        <v>0</v>
      </c>
      <c r="AR970" s="62">
        <v>6.3829999999999998E-2</v>
      </c>
      <c r="AS970" s="58">
        <v>0</v>
      </c>
      <c r="AT970" s="62">
        <v>0.36492255150000003</v>
      </c>
      <c r="AU970" s="58">
        <v>0</v>
      </c>
      <c r="AV970" s="58">
        <v>1</v>
      </c>
      <c r="AW970" s="58">
        <v>3</v>
      </c>
      <c r="AX970" s="58">
        <v>3</v>
      </c>
      <c r="AY970" s="171"/>
      <c r="AZ970" s="58">
        <v>1</v>
      </c>
      <c r="BA970" s="58">
        <v>98</v>
      </c>
      <c r="BB970" s="58">
        <v>0</v>
      </c>
      <c r="BC970" s="111"/>
      <c r="BD970" s="58">
        <v>1</v>
      </c>
      <c r="BE970" s="111"/>
      <c r="BF970" s="58">
        <v>2</v>
      </c>
      <c r="BG970" s="58">
        <v>1</v>
      </c>
      <c r="BH970" s="58">
        <v>3</v>
      </c>
      <c r="BI970" s="58">
        <v>3</v>
      </c>
      <c r="BJ970" s="58">
        <v>3</v>
      </c>
      <c r="BK970" s="175"/>
      <c r="BL970" s="61">
        <v>1</v>
      </c>
      <c r="BM970" s="61">
        <v>386</v>
      </c>
      <c r="BN970" s="64">
        <v>0</v>
      </c>
      <c r="BO970" s="112"/>
      <c r="BP970" s="58">
        <v>1</v>
      </c>
      <c r="BQ970" s="175"/>
      <c r="BR970" s="61">
        <v>1</v>
      </c>
      <c r="BS970" s="61">
        <v>416</v>
      </c>
      <c r="BT970" s="64">
        <v>0</v>
      </c>
      <c r="BU970" s="112"/>
      <c r="BV970" s="64">
        <v>1</v>
      </c>
      <c r="BW970" s="63">
        <v>0.3043897733</v>
      </c>
      <c r="BX970" s="64">
        <v>0</v>
      </c>
      <c r="BY970" s="64">
        <v>2</v>
      </c>
      <c r="BZ970" s="64">
        <v>3</v>
      </c>
      <c r="CA970" s="64">
        <v>3</v>
      </c>
      <c r="CB970" s="65">
        <v>49</v>
      </c>
      <c r="CC970" s="61">
        <v>0</v>
      </c>
      <c r="CD970" s="61">
        <v>348</v>
      </c>
      <c r="CE970" s="64">
        <v>0</v>
      </c>
      <c r="CF970" s="63">
        <v>0.14080000000000001</v>
      </c>
      <c r="CG970" s="58">
        <v>0</v>
      </c>
      <c r="CH970" s="58">
        <v>54</v>
      </c>
      <c r="CI970" s="58">
        <v>0</v>
      </c>
      <c r="CJ970" s="58">
        <v>395</v>
      </c>
      <c r="CK970" s="58">
        <v>0</v>
      </c>
      <c r="CL970" s="63">
        <v>0.13671</v>
      </c>
      <c r="CM970" s="58">
        <v>0</v>
      </c>
      <c r="CN970" s="63">
        <v>4.2026305E-2</v>
      </c>
      <c r="CO970" s="58">
        <v>0</v>
      </c>
      <c r="CP970" s="58">
        <v>0</v>
      </c>
      <c r="CQ970" s="58">
        <v>0</v>
      </c>
      <c r="CR970" s="58">
        <v>0</v>
      </c>
      <c r="CS970" s="64">
        <v>6</v>
      </c>
      <c r="CT970" s="64">
        <v>17</v>
      </c>
      <c r="CU970" s="63">
        <v>0.35294117650000001</v>
      </c>
      <c r="CV970" s="62">
        <v>0.95794392520000005</v>
      </c>
      <c r="CW970" s="62">
        <v>0.35294117650000001</v>
      </c>
      <c r="CX970" s="46">
        <f t="shared" si="157"/>
        <v>5.1751590868250004</v>
      </c>
      <c r="CY970" s="60">
        <v>0</v>
      </c>
      <c r="CZ970" s="60">
        <v>0</v>
      </c>
      <c r="DA970" s="46">
        <f t="shared" si="158"/>
        <v>7.0588235299999997</v>
      </c>
      <c r="DB970" s="60">
        <v>0</v>
      </c>
      <c r="DC970" s="60">
        <v>0</v>
      </c>
      <c r="DD970" s="66">
        <v>0</v>
      </c>
      <c r="DE970" s="49">
        <f t="shared" ref="DE970:DE1033" si="159">IF(DA970="",SUM(CX970,CZ970,CY970,CZ970,DA970,DB970,DC970,DD970)/26.25,SUM(CX970,CZ970,CY970,CZ970,DA970,DB970,DC970,DD970)/46.25)</f>
        <v>0.26451854306648648</v>
      </c>
    </row>
    <row r="971" spans="1:109" x14ac:dyDescent="0.45">
      <c r="A971" s="56" t="s">
        <v>4997</v>
      </c>
      <c r="B971" s="57" t="s">
        <v>4998</v>
      </c>
      <c r="C971" s="56" t="s">
        <v>4999</v>
      </c>
      <c r="D971" s="56" t="s">
        <v>5000</v>
      </c>
      <c r="E971" s="56" t="s">
        <v>5001</v>
      </c>
      <c r="F971" s="56" t="s">
        <v>2901</v>
      </c>
      <c r="G971" s="56" t="s">
        <v>2901</v>
      </c>
      <c r="H971" s="56" t="s">
        <v>142</v>
      </c>
      <c r="I971" s="58">
        <v>0</v>
      </c>
      <c r="J971" s="59">
        <v>99</v>
      </c>
      <c r="K971" s="60">
        <v>1.3979999999999999</v>
      </c>
      <c r="L971" s="47">
        <f>IF(K971&lt;Benchmarks!C$9,0,IF(K971&lt;Benchmarks!D$9,1,IF(K971&lt;Benchmarks!E$9,2,IF(K971&lt;Benchmarks!F$9,3,IF(K971&lt;Benchmarks!G$9,4,IF(K971&lt;Benchmarks!H$9,5,6))))))</f>
        <v>0</v>
      </c>
      <c r="M971" s="62">
        <v>0.20802919710000001</v>
      </c>
      <c r="N971" s="46">
        <f t="shared" si="150"/>
        <v>0</v>
      </c>
      <c r="O971" s="60">
        <v>1.2809999999999999</v>
      </c>
      <c r="P971" s="47">
        <f>IF(O971&lt;Benchmarks!C$8,0,IF(O971&lt;Benchmarks!D$8,1,IF(O971&lt;Benchmarks!E$8,2,IF(O971&lt;Benchmarks!F$8,3,IF(O971&lt;Benchmarks!G$8,4,IF(O971&lt;Benchmarks!H$8,5,6))))))</f>
        <v>5</v>
      </c>
      <c r="Q971" s="62">
        <v>1</v>
      </c>
      <c r="R971" s="46">
        <f t="shared" si="151"/>
        <v>5</v>
      </c>
      <c r="S971" s="60">
        <v>0.39100000000000001</v>
      </c>
      <c r="T971" s="47">
        <f>IF(S971&lt;Benchmarks!C$7,0,IF(S971&lt;Benchmarks!D$7,1,IF(S971&lt;Benchmarks!E$7,2,IF(S971&lt;Benchmarks!F$7,3,IF(S971&lt;Benchmarks!G$7,4,IF(S971&lt;Benchmarks!H$7,5,6))))))</f>
        <v>2</v>
      </c>
      <c r="U971" s="62">
        <v>1</v>
      </c>
      <c r="V971" s="46">
        <f t="shared" si="152"/>
        <v>2</v>
      </c>
      <c r="W971" s="60">
        <v>3.07</v>
      </c>
      <c r="X971" s="44">
        <f>IF(W971&lt;Benchmarks!C$5,0,IF(W971&lt;Benchmarks!D$5,1,IF(W971&lt;Benchmarks!E$5,2,IF(W971&lt;Benchmarks!F$5,3,IF(W971&lt;Benchmarks!G$5,4,IF(W971&lt;Benchmarks!H$5,5,6))))))</f>
        <v>0</v>
      </c>
      <c r="Y971" s="62">
        <v>0.99270072990000002</v>
      </c>
      <c r="Z971" s="46">
        <f t="shared" si="153"/>
        <v>0</v>
      </c>
      <c r="AA971" s="60">
        <v>2.7730000000000001</v>
      </c>
      <c r="AB971" s="44">
        <f>IF(AA971&lt;Benchmarks!C$6,0,IF(AA971&lt;Benchmarks!D$6,1,IF(AA971&lt;Benchmarks!E$6,2,IF(AA971&lt;Benchmarks!F$6,3,IF(AA971&lt;Benchmarks!G$6,4,IF(AA971&lt;Benchmarks!H$6,5,6))))))</f>
        <v>0</v>
      </c>
      <c r="AC971" s="62">
        <v>0.97435897439999997</v>
      </c>
      <c r="AD971" s="46">
        <f t="shared" si="154"/>
        <v>0</v>
      </c>
      <c r="AE971" s="46">
        <f t="shared" si="155"/>
        <v>7</v>
      </c>
      <c r="AF971" s="58">
        <v>30</v>
      </c>
      <c r="AG971" s="48">
        <f t="shared" si="156"/>
        <v>0.23333333333333334</v>
      </c>
      <c r="AH971" s="171"/>
      <c r="AI971" s="58">
        <v>1</v>
      </c>
      <c r="AJ971" s="58">
        <v>239</v>
      </c>
      <c r="AK971" s="58">
        <v>0</v>
      </c>
      <c r="AL971" s="111"/>
      <c r="AM971" s="58">
        <v>1</v>
      </c>
      <c r="AN971" s="171"/>
      <c r="AO971" s="58">
        <v>1</v>
      </c>
      <c r="AP971" s="58">
        <v>250</v>
      </c>
      <c r="AQ971" s="58">
        <v>0</v>
      </c>
      <c r="AR971" s="111"/>
      <c r="AS971" s="58">
        <v>1</v>
      </c>
      <c r="AT971" s="62">
        <v>0.59308510640000001</v>
      </c>
      <c r="AU971" s="58">
        <v>0</v>
      </c>
      <c r="AV971" s="58">
        <v>5</v>
      </c>
      <c r="AW971" s="58">
        <v>6</v>
      </c>
      <c r="AX971" s="58">
        <v>6</v>
      </c>
      <c r="AY971" s="58">
        <v>0</v>
      </c>
      <c r="AZ971" s="58">
        <v>0</v>
      </c>
      <c r="BA971" s="58">
        <v>63</v>
      </c>
      <c r="BB971" s="58">
        <v>0</v>
      </c>
      <c r="BC971" s="62">
        <v>0</v>
      </c>
      <c r="BD971" s="58">
        <v>0</v>
      </c>
      <c r="BE971" s="111"/>
      <c r="BF971" s="58">
        <v>2</v>
      </c>
      <c r="BG971" s="58">
        <v>6</v>
      </c>
      <c r="BH971" s="58">
        <v>6</v>
      </c>
      <c r="BI971" s="58">
        <v>6</v>
      </c>
      <c r="BJ971" s="58">
        <v>6</v>
      </c>
      <c r="BK971" s="61">
        <v>0</v>
      </c>
      <c r="BL971" s="61">
        <v>0</v>
      </c>
      <c r="BM971" s="61">
        <v>246</v>
      </c>
      <c r="BN971" s="64">
        <v>0</v>
      </c>
      <c r="BO971" s="63">
        <v>0</v>
      </c>
      <c r="BP971" s="58">
        <v>0</v>
      </c>
      <c r="BQ971" s="61">
        <v>0</v>
      </c>
      <c r="BR971" s="61">
        <v>0</v>
      </c>
      <c r="BS971" s="61">
        <v>252</v>
      </c>
      <c r="BT971" s="64">
        <v>0</v>
      </c>
      <c r="BU971" s="63">
        <v>0</v>
      </c>
      <c r="BV971" s="64">
        <v>0</v>
      </c>
      <c r="BW971" s="112"/>
      <c r="BX971" s="172"/>
      <c r="BY971" s="64">
        <v>6</v>
      </c>
      <c r="BZ971" s="64">
        <v>0</v>
      </c>
      <c r="CA971" s="64">
        <v>6</v>
      </c>
      <c r="CB971" s="65">
        <v>14</v>
      </c>
      <c r="CC971" s="61">
        <v>0</v>
      </c>
      <c r="CD971" s="61">
        <v>219</v>
      </c>
      <c r="CE971" s="64">
        <v>0</v>
      </c>
      <c r="CF971" s="63">
        <v>6.3930000000000001E-2</v>
      </c>
      <c r="CG971" s="58">
        <v>0</v>
      </c>
      <c r="CH971" s="58">
        <v>15</v>
      </c>
      <c r="CI971" s="58">
        <v>0</v>
      </c>
      <c r="CJ971" s="58">
        <v>220</v>
      </c>
      <c r="CK971" s="58">
        <v>0</v>
      </c>
      <c r="CL971" s="63">
        <v>6.8180000000000004E-2</v>
      </c>
      <c r="CM971" s="58">
        <v>0</v>
      </c>
      <c r="CN971" s="112"/>
      <c r="CO971" s="171"/>
      <c r="CP971" s="58">
        <v>3</v>
      </c>
      <c r="CQ971" s="58">
        <v>0</v>
      </c>
      <c r="CR971" s="58">
        <v>3</v>
      </c>
      <c r="CS971" s="64">
        <v>15</v>
      </c>
      <c r="CT971" s="64">
        <v>17</v>
      </c>
      <c r="CU971" s="63">
        <v>0.88235294119999996</v>
      </c>
      <c r="CV971" s="62">
        <v>0.96138996139999999</v>
      </c>
      <c r="CW971" s="62">
        <v>0.88235294119999996</v>
      </c>
      <c r="CX971" s="46">
        <f t="shared" si="157"/>
        <v>6.125</v>
      </c>
      <c r="CY971" s="60">
        <v>0</v>
      </c>
      <c r="CZ971" s="60">
        <v>0</v>
      </c>
      <c r="DA971" s="46">
        <f t="shared" si="158"/>
        <v>17.647058823999998</v>
      </c>
      <c r="DB971" s="60">
        <v>0</v>
      </c>
      <c r="DC971" s="60">
        <v>0</v>
      </c>
      <c r="DD971" s="66">
        <v>0</v>
      </c>
      <c r="DE971" s="49">
        <f t="shared" si="159"/>
        <v>0.51399046105945945</v>
      </c>
    </row>
    <row r="972" spans="1:109" x14ac:dyDescent="0.45">
      <c r="A972" s="56" t="s">
        <v>5002</v>
      </c>
      <c r="B972" s="57" t="s">
        <v>5003</v>
      </c>
      <c r="C972" s="56" t="s">
        <v>5004</v>
      </c>
      <c r="D972" s="56" t="s">
        <v>5005</v>
      </c>
      <c r="E972" s="56" t="s">
        <v>5006</v>
      </c>
      <c r="F972" s="56" t="s">
        <v>5007</v>
      </c>
      <c r="G972" s="56" t="s">
        <v>767</v>
      </c>
      <c r="H972" s="56" t="s">
        <v>142</v>
      </c>
      <c r="I972" s="58">
        <v>0</v>
      </c>
      <c r="J972" s="59">
        <v>210</v>
      </c>
      <c r="K972" s="60">
        <v>2.883</v>
      </c>
      <c r="L972" s="47">
        <f>IF(K972&lt;Benchmarks!C$9,0,IF(K972&lt;Benchmarks!D$9,1,IF(K972&lt;Benchmarks!E$9,2,IF(K972&lt;Benchmarks!F$9,3,IF(K972&lt;Benchmarks!G$9,4,IF(K972&lt;Benchmarks!H$9,5,6))))))</f>
        <v>5</v>
      </c>
      <c r="M972" s="62">
        <v>0.90145985399999995</v>
      </c>
      <c r="N972" s="46">
        <f t="shared" si="150"/>
        <v>4.5072992699999999</v>
      </c>
      <c r="O972" s="60">
        <v>1.2989999999999999</v>
      </c>
      <c r="P972" s="47">
        <f>IF(O972&lt;Benchmarks!C$8,0,IF(O972&lt;Benchmarks!D$8,1,IF(O972&lt;Benchmarks!E$8,2,IF(O972&lt;Benchmarks!F$8,3,IF(O972&lt;Benchmarks!G$8,4,IF(O972&lt;Benchmarks!H$8,5,6))))))</f>
        <v>5</v>
      </c>
      <c r="Q972" s="62">
        <v>1</v>
      </c>
      <c r="R972" s="46">
        <f t="shared" si="151"/>
        <v>5</v>
      </c>
      <c r="S972" s="60">
        <v>0.30099999999999999</v>
      </c>
      <c r="T972" s="47">
        <f>IF(S972&lt;Benchmarks!C$7,0,IF(S972&lt;Benchmarks!D$7,1,IF(S972&lt;Benchmarks!E$7,2,IF(S972&lt;Benchmarks!F$7,3,IF(S972&lt;Benchmarks!G$7,4,IF(S972&lt;Benchmarks!H$7,5,6))))))</f>
        <v>0</v>
      </c>
      <c r="U972" s="62">
        <v>1</v>
      </c>
      <c r="V972" s="46">
        <f t="shared" si="152"/>
        <v>0</v>
      </c>
      <c r="W972" s="60">
        <v>4.4820000000000002</v>
      </c>
      <c r="X972" s="44">
        <f>IF(W972&lt;Benchmarks!C$5,0,IF(W972&lt;Benchmarks!D$5,1,IF(W972&lt;Benchmarks!E$5,2,IF(W972&lt;Benchmarks!F$5,3,IF(W972&lt;Benchmarks!G$5,4,IF(W972&lt;Benchmarks!H$5,5,6))))))</f>
        <v>5</v>
      </c>
      <c r="Y972" s="62">
        <v>0.85766423359999999</v>
      </c>
      <c r="Z972" s="46">
        <f t="shared" si="153"/>
        <v>4.2883211679999995</v>
      </c>
      <c r="AA972" s="60">
        <v>4.1879999999999997</v>
      </c>
      <c r="AB972" s="44">
        <f>IF(AA972&lt;Benchmarks!C$6,0,IF(AA972&lt;Benchmarks!D$6,1,IF(AA972&lt;Benchmarks!E$6,2,IF(AA972&lt;Benchmarks!F$6,3,IF(AA972&lt;Benchmarks!G$6,4,IF(AA972&lt;Benchmarks!H$6,5,6))))))</f>
        <v>5</v>
      </c>
      <c r="AC972" s="62">
        <v>0.85897435899999997</v>
      </c>
      <c r="AD972" s="46">
        <f t="shared" si="154"/>
        <v>4.2948717949999997</v>
      </c>
      <c r="AE972" s="46">
        <f t="shared" si="155"/>
        <v>18.090492232999999</v>
      </c>
      <c r="AF972" s="58">
        <v>30</v>
      </c>
      <c r="AG972" s="48">
        <f t="shared" si="156"/>
        <v>0.60301640776666665</v>
      </c>
      <c r="AH972" s="58">
        <v>20</v>
      </c>
      <c r="AI972" s="58">
        <v>0</v>
      </c>
      <c r="AJ972" s="58">
        <v>309</v>
      </c>
      <c r="AK972" s="58">
        <v>0</v>
      </c>
      <c r="AL972" s="62">
        <v>6.472E-2</v>
      </c>
      <c r="AM972" s="58">
        <v>0</v>
      </c>
      <c r="AN972" s="58">
        <v>37</v>
      </c>
      <c r="AO972" s="58">
        <v>0</v>
      </c>
      <c r="AP972" s="58">
        <v>445</v>
      </c>
      <c r="AQ972" s="58">
        <v>0</v>
      </c>
      <c r="AR972" s="62">
        <v>8.3150000000000002E-2</v>
      </c>
      <c r="AS972" s="58">
        <v>0</v>
      </c>
      <c r="AT972" s="111"/>
      <c r="AU972" s="171"/>
      <c r="AV972" s="58">
        <v>0</v>
      </c>
      <c r="AW972" s="58">
        <v>0</v>
      </c>
      <c r="AX972" s="58">
        <v>0</v>
      </c>
      <c r="AY972" s="58">
        <v>13</v>
      </c>
      <c r="AZ972" s="58">
        <v>0</v>
      </c>
      <c r="BA972" s="58">
        <v>119</v>
      </c>
      <c r="BB972" s="58">
        <v>0</v>
      </c>
      <c r="BC972" s="62">
        <v>0.10924</v>
      </c>
      <c r="BD972" s="58">
        <v>0</v>
      </c>
      <c r="BE972" s="111"/>
      <c r="BF972" s="171"/>
      <c r="BG972" s="58">
        <v>0</v>
      </c>
      <c r="BH972" s="58">
        <v>0</v>
      </c>
      <c r="BI972" s="58">
        <v>0</v>
      </c>
      <c r="BJ972" s="58">
        <v>0</v>
      </c>
      <c r="BK972" s="61">
        <v>22</v>
      </c>
      <c r="BL972" s="61">
        <v>0</v>
      </c>
      <c r="BM972" s="61">
        <v>358</v>
      </c>
      <c r="BN972" s="64">
        <v>0</v>
      </c>
      <c r="BO972" s="63">
        <v>6.1449999999999998E-2</v>
      </c>
      <c r="BP972" s="58">
        <v>0</v>
      </c>
      <c r="BQ972" s="61">
        <v>26</v>
      </c>
      <c r="BR972" s="61">
        <v>0</v>
      </c>
      <c r="BS972" s="61">
        <v>510</v>
      </c>
      <c r="BT972" s="64">
        <v>0</v>
      </c>
      <c r="BU972" s="63">
        <v>5.0979999999999998E-2</v>
      </c>
      <c r="BV972" s="64">
        <v>0</v>
      </c>
      <c r="BW972" s="63">
        <v>0.17038242470000001</v>
      </c>
      <c r="BX972" s="64">
        <v>0</v>
      </c>
      <c r="BY972" s="64">
        <v>0</v>
      </c>
      <c r="BZ972" s="64">
        <v>1</v>
      </c>
      <c r="CA972" s="64">
        <v>1</v>
      </c>
      <c r="CB972" s="65">
        <v>88</v>
      </c>
      <c r="CC972" s="61">
        <v>0</v>
      </c>
      <c r="CD972" s="61">
        <v>334</v>
      </c>
      <c r="CE972" s="64">
        <v>0</v>
      </c>
      <c r="CF972" s="63">
        <v>0.26346999999999998</v>
      </c>
      <c r="CG972" s="58">
        <v>0</v>
      </c>
      <c r="CH972" s="58">
        <v>105</v>
      </c>
      <c r="CI972" s="58">
        <v>0</v>
      </c>
      <c r="CJ972" s="58">
        <v>476</v>
      </c>
      <c r="CK972" s="58">
        <v>0</v>
      </c>
      <c r="CL972" s="63">
        <v>0.22059000000000001</v>
      </c>
      <c r="CM972" s="58">
        <v>0</v>
      </c>
      <c r="CN972" s="63">
        <v>0.19491795079999999</v>
      </c>
      <c r="CO972" s="58">
        <v>0</v>
      </c>
      <c r="CP972" s="58">
        <v>0</v>
      </c>
      <c r="CQ972" s="58">
        <v>1</v>
      </c>
      <c r="CR972" s="58">
        <v>1</v>
      </c>
      <c r="CS972" s="64">
        <v>2</v>
      </c>
      <c r="CT972" s="64">
        <v>17</v>
      </c>
      <c r="CU972" s="63">
        <v>0.1176470588</v>
      </c>
      <c r="CV972" s="62">
        <v>0.93921568629999996</v>
      </c>
      <c r="CW972" s="62">
        <v>5.8823529399999998E-2</v>
      </c>
      <c r="CX972" s="46">
        <f t="shared" si="157"/>
        <v>15.829180703875</v>
      </c>
      <c r="CY972" s="60">
        <v>0</v>
      </c>
      <c r="CZ972" s="60">
        <v>0</v>
      </c>
      <c r="DA972" s="46">
        <f t="shared" si="158"/>
        <v>1.1764705879999999</v>
      </c>
      <c r="DB972" s="60">
        <v>0</v>
      </c>
      <c r="DC972" s="60">
        <v>0</v>
      </c>
      <c r="DD972" s="66">
        <v>0</v>
      </c>
      <c r="DE972" s="49">
        <f t="shared" si="159"/>
        <v>0.36768975766216216</v>
      </c>
    </row>
    <row r="973" spans="1:109" x14ac:dyDescent="0.45">
      <c r="A973" s="56" t="s">
        <v>5008</v>
      </c>
      <c r="B973" s="57" t="s">
        <v>5009</v>
      </c>
      <c r="C973" s="56" t="s">
        <v>5010</v>
      </c>
      <c r="D973" s="56" t="s">
        <v>5011</v>
      </c>
      <c r="E973" s="56" t="s">
        <v>5012</v>
      </c>
      <c r="F973" s="56" t="s">
        <v>3322</v>
      </c>
      <c r="G973" s="56" t="s">
        <v>3640</v>
      </c>
      <c r="H973" s="56" t="s">
        <v>142</v>
      </c>
      <c r="I973" s="58">
        <v>0</v>
      </c>
      <c r="J973" s="59">
        <v>45</v>
      </c>
      <c r="K973" s="60">
        <v>2.2679999999999998</v>
      </c>
      <c r="L973" s="47">
        <f>IF(K973&lt;Benchmarks!C$9,0,IF(K973&lt;Benchmarks!D$9,1,IF(K973&lt;Benchmarks!E$9,2,IF(K973&lt;Benchmarks!F$9,3,IF(K973&lt;Benchmarks!G$9,4,IF(K973&lt;Benchmarks!H$9,5,6))))))</f>
        <v>1</v>
      </c>
      <c r="M973" s="62">
        <v>0.64963503649999998</v>
      </c>
      <c r="N973" s="46">
        <f t="shared" si="150"/>
        <v>0.64963503649999998</v>
      </c>
      <c r="O973" s="60">
        <v>1.4059999999999999</v>
      </c>
      <c r="P973" s="47">
        <f>IF(O973&lt;Benchmarks!C$8,0,IF(O973&lt;Benchmarks!D$8,1,IF(O973&lt;Benchmarks!E$8,2,IF(O973&lt;Benchmarks!F$8,3,IF(O973&lt;Benchmarks!G$8,4,IF(O973&lt;Benchmarks!H$8,5,6))))))</f>
        <v>6</v>
      </c>
      <c r="Q973" s="62">
        <v>1</v>
      </c>
      <c r="R973" s="46">
        <f t="shared" si="151"/>
        <v>6</v>
      </c>
      <c r="S973" s="60">
        <v>0.63300000000000001</v>
      </c>
      <c r="T973" s="47">
        <f>IF(S973&lt;Benchmarks!C$7,0,IF(S973&lt;Benchmarks!D$7,1,IF(S973&lt;Benchmarks!E$7,2,IF(S973&lt;Benchmarks!F$7,3,IF(S973&lt;Benchmarks!G$7,4,IF(S973&lt;Benchmarks!H$7,5,6))))))</f>
        <v>5</v>
      </c>
      <c r="U973" s="62">
        <v>1</v>
      </c>
      <c r="V973" s="46">
        <f t="shared" si="152"/>
        <v>5</v>
      </c>
      <c r="W973" s="60">
        <v>4.3079999999999998</v>
      </c>
      <c r="X973" s="44">
        <f>IF(W973&lt;Benchmarks!C$5,0,IF(W973&lt;Benchmarks!D$5,1,IF(W973&lt;Benchmarks!E$5,2,IF(W973&lt;Benchmarks!F$5,3,IF(W973&lt;Benchmarks!G$5,4,IF(W973&lt;Benchmarks!H$5,5,6))))))</f>
        <v>4</v>
      </c>
      <c r="Y973" s="62">
        <v>0.94890510949999995</v>
      </c>
      <c r="Z973" s="46">
        <f t="shared" si="153"/>
        <v>3.7956204379999998</v>
      </c>
      <c r="AA973" s="60">
        <v>3.8849999999999998</v>
      </c>
      <c r="AB973" s="44">
        <f>IF(AA973&lt;Benchmarks!C$6,0,IF(AA973&lt;Benchmarks!D$6,1,IF(AA973&lt;Benchmarks!E$6,2,IF(AA973&lt;Benchmarks!F$6,3,IF(AA973&lt;Benchmarks!G$6,4,IF(AA973&lt;Benchmarks!H$6,5,6))))))</f>
        <v>4</v>
      </c>
      <c r="AC973" s="62">
        <v>0.94871794870000004</v>
      </c>
      <c r="AD973" s="46">
        <f t="shared" si="154"/>
        <v>3.7948717948000001</v>
      </c>
      <c r="AE973" s="46">
        <f t="shared" si="155"/>
        <v>19.2401272693</v>
      </c>
      <c r="AF973" s="58">
        <v>30</v>
      </c>
      <c r="AG973" s="48">
        <f t="shared" si="156"/>
        <v>0.64133757564333338</v>
      </c>
      <c r="AH973" s="58">
        <v>0</v>
      </c>
      <c r="AI973" s="58">
        <v>0</v>
      </c>
      <c r="AJ973" s="171"/>
      <c r="AK973" s="58">
        <v>4</v>
      </c>
      <c r="AL973" s="111"/>
      <c r="AM973" s="58">
        <v>4</v>
      </c>
      <c r="AN973" s="171"/>
      <c r="AO973" s="58">
        <v>1</v>
      </c>
      <c r="AP973" s="171"/>
      <c r="AQ973" s="58">
        <v>4</v>
      </c>
      <c r="AR973" s="111"/>
      <c r="AS973" s="58">
        <v>1</v>
      </c>
      <c r="AT973" s="111"/>
      <c r="AU973" s="171"/>
      <c r="AV973" s="171"/>
      <c r="AW973" s="171"/>
      <c r="AX973" s="171"/>
      <c r="AY973" s="171"/>
      <c r="AZ973" s="58">
        <v>1</v>
      </c>
      <c r="BA973" s="171"/>
      <c r="BB973" s="58">
        <v>1</v>
      </c>
      <c r="BC973" s="111"/>
      <c r="BD973" s="58">
        <v>1</v>
      </c>
      <c r="BE973" s="111"/>
      <c r="BF973" s="171"/>
      <c r="BG973" s="171"/>
      <c r="BH973" s="171"/>
      <c r="BI973" s="171"/>
      <c r="BJ973" s="171"/>
      <c r="BK973" s="61">
        <v>0</v>
      </c>
      <c r="BL973" s="61">
        <v>0</v>
      </c>
      <c r="BM973" s="175"/>
      <c r="BN973" s="64">
        <v>4</v>
      </c>
      <c r="BO973" s="112"/>
      <c r="BP973" s="58">
        <v>4</v>
      </c>
      <c r="BQ973" s="61">
        <v>0</v>
      </c>
      <c r="BR973" s="61">
        <v>0</v>
      </c>
      <c r="BS973" s="175"/>
      <c r="BT973" s="64">
        <v>4</v>
      </c>
      <c r="BU973" s="112"/>
      <c r="BV973" s="64">
        <v>4</v>
      </c>
      <c r="BW973" s="112"/>
      <c r="BX973" s="172"/>
      <c r="BY973" s="172"/>
      <c r="BZ973" s="172"/>
      <c r="CA973" s="172"/>
      <c r="CB973" s="177"/>
      <c r="CC973" s="61">
        <v>1</v>
      </c>
      <c r="CD973" s="175"/>
      <c r="CE973" s="64">
        <v>4</v>
      </c>
      <c r="CF973" s="112"/>
      <c r="CG973" s="58">
        <v>1</v>
      </c>
      <c r="CH973" s="171"/>
      <c r="CI973" s="58">
        <v>1</v>
      </c>
      <c r="CJ973" s="171"/>
      <c r="CK973" s="58">
        <v>4</v>
      </c>
      <c r="CL973" s="112"/>
      <c r="CM973" s="58">
        <v>1</v>
      </c>
      <c r="CN973" s="112"/>
      <c r="CO973" s="171"/>
      <c r="CP973" s="171"/>
      <c r="CQ973" s="171"/>
      <c r="CR973" s="171"/>
      <c r="CS973" s="172"/>
      <c r="CT973" s="64">
        <v>0</v>
      </c>
      <c r="CU973" s="112"/>
      <c r="CV973" s="62">
        <v>0.83333333330000003</v>
      </c>
      <c r="CW973" s="111"/>
      <c r="CX973" s="46">
        <f t="shared" si="157"/>
        <v>16.835111360637502</v>
      </c>
      <c r="CY973" s="60">
        <v>0</v>
      </c>
      <c r="CZ973" s="60">
        <v>0</v>
      </c>
      <c r="DA973" s="179" t="str">
        <f t="shared" si="158"/>
        <v/>
      </c>
      <c r="DB973" s="60">
        <v>0</v>
      </c>
      <c r="DC973" s="60">
        <v>0</v>
      </c>
      <c r="DD973" s="66">
        <v>0</v>
      </c>
      <c r="DE973" s="49">
        <f t="shared" si="159"/>
        <v>0.64133757564333338</v>
      </c>
    </row>
    <row r="974" spans="1:109" x14ac:dyDescent="0.45">
      <c r="A974" s="56" t="s">
        <v>5013</v>
      </c>
      <c r="B974" s="57" t="s">
        <v>5014</v>
      </c>
      <c r="C974" s="56" t="s">
        <v>5015</v>
      </c>
      <c r="D974" s="56" t="s">
        <v>5016</v>
      </c>
      <c r="E974" s="56" t="s">
        <v>5017</v>
      </c>
      <c r="F974" s="56" t="s">
        <v>2901</v>
      </c>
      <c r="G974" s="56" t="s">
        <v>2901</v>
      </c>
      <c r="H974" s="56" t="s">
        <v>142</v>
      </c>
      <c r="I974" s="58">
        <v>0</v>
      </c>
      <c r="J974" s="59">
        <v>57</v>
      </c>
      <c r="K974" s="60">
        <v>2.4409999999999998</v>
      </c>
      <c r="L974" s="47">
        <f>IF(K974&lt;Benchmarks!C$9,0,IF(K974&lt;Benchmarks!D$9,1,IF(K974&lt;Benchmarks!E$9,2,IF(K974&lt;Benchmarks!F$9,3,IF(K974&lt;Benchmarks!G$9,4,IF(K974&lt;Benchmarks!H$9,5,6))))))</f>
        <v>2</v>
      </c>
      <c r="M974" s="62">
        <v>0.98175182480000001</v>
      </c>
      <c r="N974" s="46">
        <f t="shared" si="150"/>
        <v>1.9635036496</v>
      </c>
      <c r="O974" s="60">
        <v>1.0309999999999999</v>
      </c>
      <c r="P974" s="47">
        <f>IF(O974&lt;Benchmarks!C$8,0,IF(O974&lt;Benchmarks!D$8,1,IF(O974&lt;Benchmarks!E$8,2,IF(O974&lt;Benchmarks!F$8,3,IF(O974&lt;Benchmarks!G$8,4,IF(O974&lt;Benchmarks!H$8,5,6))))))</f>
        <v>1</v>
      </c>
      <c r="Q974" s="62">
        <v>1</v>
      </c>
      <c r="R974" s="46">
        <f t="shared" si="151"/>
        <v>1</v>
      </c>
      <c r="S974" s="60">
        <v>0.40400000000000003</v>
      </c>
      <c r="T974" s="47">
        <f>IF(S974&lt;Benchmarks!C$7,0,IF(S974&lt;Benchmarks!D$7,1,IF(S974&lt;Benchmarks!E$7,2,IF(S974&lt;Benchmarks!F$7,3,IF(S974&lt;Benchmarks!G$7,4,IF(S974&lt;Benchmarks!H$7,5,6))))))</f>
        <v>3</v>
      </c>
      <c r="U974" s="62">
        <v>1</v>
      </c>
      <c r="V974" s="46">
        <f t="shared" si="152"/>
        <v>3</v>
      </c>
      <c r="W974" s="60">
        <v>3.8759999999999999</v>
      </c>
      <c r="X974" s="44">
        <f>IF(W974&lt;Benchmarks!C$5,0,IF(W974&lt;Benchmarks!D$5,1,IF(W974&lt;Benchmarks!E$5,2,IF(W974&lt;Benchmarks!F$5,3,IF(W974&lt;Benchmarks!G$5,4,IF(W974&lt;Benchmarks!H$5,5,6))))))</f>
        <v>2</v>
      </c>
      <c r="Y974" s="62">
        <v>0.99635036499999996</v>
      </c>
      <c r="Z974" s="46">
        <f t="shared" si="153"/>
        <v>1.9927007299999999</v>
      </c>
      <c r="AA974" s="60">
        <v>3.5590000000000002</v>
      </c>
      <c r="AB974" s="44">
        <f>IF(AA974&lt;Benchmarks!C$6,0,IF(AA974&lt;Benchmarks!D$6,1,IF(AA974&lt;Benchmarks!E$6,2,IF(AA974&lt;Benchmarks!F$6,3,IF(AA974&lt;Benchmarks!G$6,4,IF(AA974&lt;Benchmarks!H$6,5,6))))))</f>
        <v>2</v>
      </c>
      <c r="AC974" s="62">
        <v>0.98717948720000004</v>
      </c>
      <c r="AD974" s="46">
        <f t="shared" si="154"/>
        <v>1.9743589744000001</v>
      </c>
      <c r="AE974" s="46">
        <f t="shared" si="155"/>
        <v>9.9305633540000002</v>
      </c>
      <c r="AF974" s="58">
        <v>30</v>
      </c>
      <c r="AG974" s="48">
        <f t="shared" si="156"/>
        <v>0.33101877846666666</v>
      </c>
      <c r="AH974" s="171"/>
      <c r="AI974" s="58">
        <v>1</v>
      </c>
      <c r="AJ974" s="58">
        <v>125</v>
      </c>
      <c r="AK974" s="58">
        <v>0</v>
      </c>
      <c r="AL974" s="111"/>
      <c r="AM974" s="58">
        <v>1</v>
      </c>
      <c r="AN974" s="58">
        <v>0</v>
      </c>
      <c r="AO974" s="58">
        <v>0</v>
      </c>
      <c r="AP974" s="58">
        <v>135</v>
      </c>
      <c r="AQ974" s="58">
        <v>0</v>
      </c>
      <c r="AR974" s="62">
        <v>0</v>
      </c>
      <c r="AS974" s="58">
        <v>0</v>
      </c>
      <c r="AT974" s="111"/>
      <c r="AU974" s="58">
        <v>2</v>
      </c>
      <c r="AV974" s="58">
        <v>6</v>
      </c>
      <c r="AW974" s="58">
        <v>6</v>
      </c>
      <c r="AX974" s="58">
        <v>6</v>
      </c>
      <c r="AY974" s="58">
        <v>0</v>
      </c>
      <c r="AZ974" s="58">
        <v>0</v>
      </c>
      <c r="BA974" s="58">
        <v>32</v>
      </c>
      <c r="BB974" s="58">
        <v>0</v>
      </c>
      <c r="BC974" s="62">
        <v>0</v>
      </c>
      <c r="BD974" s="58">
        <v>0</v>
      </c>
      <c r="BE974" s="111"/>
      <c r="BF974" s="58">
        <v>2</v>
      </c>
      <c r="BG974" s="58">
        <v>6</v>
      </c>
      <c r="BH974" s="58">
        <v>6</v>
      </c>
      <c r="BI974" s="58">
        <v>6</v>
      </c>
      <c r="BJ974" s="58">
        <v>6</v>
      </c>
      <c r="BK974" s="61">
        <v>0</v>
      </c>
      <c r="BL974" s="61">
        <v>0</v>
      </c>
      <c r="BM974" s="61">
        <v>184</v>
      </c>
      <c r="BN974" s="64">
        <v>0</v>
      </c>
      <c r="BO974" s="63">
        <v>0</v>
      </c>
      <c r="BP974" s="58">
        <v>0</v>
      </c>
      <c r="BQ974" s="175"/>
      <c r="BR974" s="61">
        <v>1</v>
      </c>
      <c r="BS974" s="61">
        <v>170</v>
      </c>
      <c r="BT974" s="64">
        <v>0</v>
      </c>
      <c r="BU974" s="112"/>
      <c r="BV974" s="64">
        <v>1</v>
      </c>
      <c r="BW974" s="112"/>
      <c r="BX974" s="172"/>
      <c r="BY974" s="64">
        <v>2</v>
      </c>
      <c r="BZ974" s="64">
        <v>0</v>
      </c>
      <c r="CA974" s="64">
        <v>2</v>
      </c>
      <c r="CB974" s="65">
        <v>38</v>
      </c>
      <c r="CC974" s="61">
        <v>0</v>
      </c>
      <c r="CD974" s="61">
        <v>138</v>
      </c>
      <c r="CE974" s="64">
        <v>0</v>
      </c>
      <c r="CF974" s="63">
        <v>0.27535999999999999</v>
      </c>
      <c r="CG974" s="58">
        <v>0</v>
      </c>
      <c r="CH974" s="58">
        <v>27</v>
      </c>
      <c r="CI974" s="58">
        <v>0</v>
      </c>
      <c r="CJ974" s="58">
        <v>126</v>
      </c>
      <c r="CK974" s="58">
        <v>0</v>
      </c>
      <c r="CL974" s="63">
        <v>0.21429000000000001</v>
      </c>
      <c r="CM974" s="58">
        <v>0</v>
      </c>
      <c r="CN974" s="63">
        <v>0.26336898399999997</v>
      </c>
      <c r="CO974" s="58">
        <v>0</v>
      </c>
      <c r="CP974" s="58">
        <v>0</v>
      </c>
      <c r="CQ974" s="58">
        <v>2</v>
      </c>
      <c r="CR974" s="58">
        <v>2</v>
      </c>
      <c r="CS974" s="64">
        <v>10</v>
      </c>
      <c r="CT974" s="64">
        <v>17</v>
      </c>
      <c r="CU974" s="63">
        <v>0.58823529409999997</v>
      </c>
      <c r="CV974" s="62">
        <v>0.97076023389999999</v>
      </c>
      <c r="CW974" s="62">
        <v>0.58823529409999997</v>
      </c>
      <c r="CX974" s="46">
        <f t="shared" si="157"/>
        <v>8.6892429347500002</v>
      </c>
      <c r="CY974" s="60">
        <v>0</v>
      </c>
      <c r="CZ974" s="60">
        <v>0</v>
      </c>
      <c r="DA974" s="46">
        <f t="shared" si="158"/>
        <v>11.764705881999999</v>
      </c>
      <c r="DB974" s="60">
        <v>0</v>
      </c>
      <c r="DC974" s="60">
        <v>0</v>
      </c>
      <c r="DD974" s="66">
        <v>0</v>
      </c>
      <c r="DE974" s="49">
        <f t="shared" si="159"/>
        <v>0.4422475419837838</v>
      </c>
    </row>
    <row r="975" spans="1:109" x14ac:dyDescent="0.45">
      <c r="A975" s="56" t="s">
        <v>5018</v>
      </c>
      <c r="B975" s="57" t="s">
        <v>5019</v>
      </c>
      <c r="C975" s="56" t="s">
        <v>5020</v>
      </c>
      <c r="D975" s="56" t="s">
        <v>5021</v>
      </c>
      <c r="E975" s="56" t="s">
        <v>5022</v>
      </c>
      <c r="F975" s="56" t="s">
        <v>783</v>
      </c>
      <c r="G975" s="56" t="s">
        <v>754</v>
      </c>
      <c r="H975" s="56" t="s">
        <v>153</v>
      </c>
      <c r="I975" s="58">
        <v>48</v>
      </c>
      <c r="J975" s="59">
        <v>105</v>
      </c>
      <c r="K975" s="60">
        <v>2.4969999999999999</v>
      </c>
      <c r="L975" s="47">
        <f>IF(K975&lt;Benchmarks!C$9,0,IF(K975&lt;Benchmarks!D$9,1,IF(K975&lt;Benchmarks!E$9,2,IF(K975&lt;Benchmarks!F$9,3,IF(K975&lt;Benchmarks!G$9,4,IF(K975&lt;Benchmarks!H$9,5,6))))))</f>
        <v>3</v>
      </c>
      <c r="M975" s="62">
        <v>7.2992700999999997E-3</v>
      </c>
      <c r="N975" s="46">
        <f t="shared" si="150"/>
        <v>2.1897810300000001E-2</v>
      </c>
      <c r="O975" s="60">
        <v>1.9039999999999999</v>
      </c>
      <c r="P975" s="47">
        <f>IF(O975&lt;Benchmarks!C$8,0,IF(O975&lt;Benchmarks!D$8,1,IF(O975&lt;Benchmarks!E$8,2,IF(O975&lt;Benchmarks!F$8,3,IF(O975&lt;Benchmarks!G$8,4,IF(O975&lt;Benchmarks!H$8,5,6))))))</f>
        <v>6</v>
      </c>
      <c r="Q975" s="62">
        <v>1</v>
      </c>
      <c r="R975" s="46">
        <f t="shared" si="151"/>
        <v>6</v>
      </c>
      <c r="S975" s="60">
        <v>0.84699999999999998</v>
      </c>
      <c r="T975" s="47">
        <f>IF(S975&lt;Benchmarks!C$7,0,IF(S975&lt;Benchmarks!D$7,1,IF(S975&lt;Benchmarks!E$7,2,IF(S975&lt;Benchmarks!F$7,3,IF(S975&lt;Benchmarks!G$7,4,IF(S975&lt;Benchmarks!H$7,5,6))))))</f>
        <v>6</v>
      </c>
      <c r="U975" s="62">
        <v>1</v>
      </c>
      <c r="V975" s="46">
        <f t="shared" si="152"/>
        <v>6</v>
      </c>
      <c r="W975" s="60">
        <v>5.2480000000000002</v>
      </c>
      <c r="X975" s="44">
        <f>IF(W975&lt;Benchmarks!C$5,0,IF(W975&lt;Benchmarks!D$5,1,IF(W975&lt;Benchmarks!E$5,2,IF(W975&lt;Benchmarks!F$5,3,IF(W975&lt;Benchmarks!G$5,4,IF(W975&lt;Benchmarks!H$5,5,6))))))</f>
        <v>6</v>
      </c>
      <c r="Y975" s="62">
        <v>0.41605839420000001</v>
      </c>
      <c r="Z975" s="46">
        <f t="shared" si="153"/>
        <v>2.4963503652000001</v>
      </c>
      <c r="AA975" s="60">
        <v>4.6459999999999999</v>
      </c>
      <c r="AB975" s="44">
        <f>IF(AA975&lt;Benchmarks!C$6,0,IF(AA975&lt;Benchmarks!D$6,1,IF(AA975&lt;Benchmarks!E$6,2,IF(AA975&lt;Benchmarks!F$6,3,IF(AA975&lt;Benchmarks!G$6,4,IF(AA975&lt;Benchmarks!H$6,5,6))))))</f>
        <v>6</v>
      </c>
      <c r="AC975" s="62">
        <v>0.39743589740000002</v>
      </c>
      <c r="AD975" s="46">
        <f t="shared" si="154"/>
        <v>2.3846153844</v>
      </c>
      <c r="AE975" s="46">
        <f t="shared" si="155"/>
        <v>16.902863559900002</v>
      </c>
      <c r="AF975" s="58">
        <v>30</v>
      </c>
      <c r="AG975" s="48">
        <f t="shared" si="156"/>
        <v>0.56342878533000007</v>
      </c>
      <c r="AH975" s="171"/>
      <c r="AI975" s="58">
        <v>1</v>
      </c>
      <c r="AJ975" s="58">
        <v>154</v>
      </c>
      <c r="AK975" s="58">
        <v>0</v>
      </c>
      <c r="AL975" s="111"/>
      <c r="AM975" s="58">
        <v>1</v>
      </c>
      <c r="AN975" s="171"/>
      <c r="AO975" s="58">
        <v>1</v>
      </c>
      <c r="AP975" s="58">
        <v>225</v>
      </c>
      <c r="AQ975" s="58">
        <v>0</v>
      </c>
      <c r="AR975" s="111"/>
      <c r="AS975" s="58">
        <v>1</v>
      </c>
      <c r="AT975" s="111"/>
      <c r="AU975" s="171"/>
      <c r="AV975" s="58">
        <v>5</v>
      </c>
      <c r="AW975" s="58">
        <v>0</v>
      </c>
      <c r="AX975" s="58">
        <v>5</v>
      </c>
      <c r="AY975" s="58">
        <v>0</v>
      </c>
      <c r="AZ975" s="58">
        <v>0</v>
      </c>
      <c r="BA975" s="58">
        <v>58</v>
      </c>
      <c r="BB975" s="58">
        <v>0</v>
      </c>
      <c r="BC975" s="62">
        <v>0</v>
      </c>
      <c r="BD975" s="58">
        <v>0</v>
      </c>
      <c r="BE975" s="111"/>
      <c r="BF975" s="58">
        <v>2</v>
      </c>
      <c r="BG975" s="58">
        <v>6</v>
      </c>
      <c r="BH975" s="58">
        <v>6</v>
      </c>
      <c r="BI975" s="58">
        <v>6</v>
      </c>
      <c r="BJ975" s="58">
        <v>6</v>
      </c>
      <c r="BK975" s="175"/>
      <c r="BL975" s="61">
        <v>1</v>
      </c>
      <c r="BM975" s="61">
        <v>176</v>
      </c>
      <c r="BN975" s="64">
        <v>0</v>
      </c>
      <c r="BO975" s="112"/>
      <c r="BP975" s="58">
        <v>1</v>
      </c>
      <c r="BQ975" s="175"/>
      <c r="BR975" s="61">
        <v>1</v>
      </c>
      <c r="BS975" s="61">
        <v>251</v>
      </c>
      <c r="BT975" s="64">
        <v>0</v>
      </c>
      <c r="BU975" s="112"/>
      <c r="BV975" s="64">
        <v>1</v>
      </c>
      <c r="BW975" s="63">
        <v>6.5102639300000001E-2</v>
      </c>
      <c r="BX975" s="64">
        <v>0</v>
      </c>
      <c r="BY975" s="64">
        <v>2</v>
      </c>
      <c r="BZ975" s="64">
        <v>0</v>
      </c>
      <c r="CA975" s="64">
        <v>2</v>
      </c>
      <c r="CB975" s="65">
        <v>13</v>
      </c>
      <c r="CC975" s="61">
        <v>0</v>
      </c>
      <c r="CD975" s="61">
        <v>62</v>
      </c>
      <c r="CE975" s="64">
        <v>0</v>
      </c>
      <c r="CF975" s="63">
        <v>0.20968000000000001</v>
      </c>
      <c r="CG975" s="58">
        <v>0</v>
      </c>
      <c r="CH975" s="171"/>
      <c r="CI975" s="58">
        <v>1</v>
      </c>
      <c r="CJ975" s="58">
        <v>63</v>
      </c>
      <c r="CK975" s="58">
        <v>0</v>
      </c>
      <c r="CL975" s="112"/>
      <c r="CM975" s="58">
        <v>1</v>
      </c>
      <c r="CN975" s="112"/>
      <c r="CO975" s="58">
        <v>2</v>
      </c>
      <c r="CP975" s="58">
        <v>2</v>
      </c>
      <c r="CQ975" s="58">
        <v>5</v>
      </c>
      <c r="CR975" s="58">
        <v>5</v>
      </c>
      <c r="CS975" s="64">
        <v>13</v>
      </c>
      <c r="CT975" s="64">
        <v>17</v>
      </c>
      <c r="CU975" s="63">
        <v>0.76470588240000004</v>
      </c>
      <c r="CV975" s="62">
        <v>1</v>
      </c>
      <c r="CW975" s="62">
        <v>0.76470588240000004</v>
      </c>
      <c r="CX975" s="46">
        <f t="shared" si="157"/>
        <v>14.790005614912502</v>
      </c>
      <c r="CY975" s="60">
        <v>0</v>
      </c>
      <c r="CZ975" s="60">
        <v>0</v>
      </c>
      <c r="DA975" s="46">
        <f t="shared" si="158"/>
        <v>15.294117648</v>
      </c>
      <c r="DB975" s="60">
        <v>0</v>
      </c>
      <c r="DC975" s="60">
        <v>0</v>
      </c>
      <c r="DD975" s="66">
        <v>0</v>
      </c>
      <c r="DE975" s="49">
        <f t="shared" si="159"/>
        <v>0.65046753000891899</v>
      </c>
    </row>
    <row r="976" spans="1:109" x14ac:dyDescent="0.45">
      <c r="A976" s="56" t="s">
        <v>5023</v>
      </c>
      <c r="B976" s="57" t="s">
        <v>5024</v>
      </c>
      <c r="C976" s="56" t="s">
        <v>5025</v>
      </c>
      <c r="D976" s="56" t="s">
        <v>5026</v>
      </c>
      <c r="E976" s="56" t="s">
        <v>5027</v>
      </c>
      <c r="F976" s="56" t="s">
        <v>2901</v>
      </c>
      <c r="G976" s="56" t="s">
        <v>2901</v>
      </c>
      <c r="H976" s="56" t="s">
        <v>142</v>
      </c>
      <c r="I976" s="58">
        <v>0</v>
      </c>
      <c r="J976" s="59">
        <v>145</v>
      </c>
      <c r="K976" s="60">
        <v>2.4390000000000001</v>
      </c>
      <c r="L976" s="47">
        <f>IF(K976&lt;Benchmarks!C$9,0,IF(K976&lt;Benchmarks!D$9,1,IF(K976&lt;Benchmarks!E$9,2,IF(K976&lt;Benchmarks!F$9,3,IF(K976&lt;Benchmarks!G$9,4,IF(K976&lt;Benchmarks!H$9,5,6))))))</f>
        <v>2</v>
      </c>
      <c r="M976" s="62">
        <v>0.77737226280000005</v>
      </c>
      <c r="N976" s="46">
        <f t="shared" si="150"/>
        <v>1.5547445256000001</v>
      </c>
      <c r="O976" s="60">
        <v>1.403</v>
      </c>
      <c r="P976" s="47">
        <f>IF(O976&lt;Benchmarks!C$8,0,IF(O976&lt;Benchmarks!D$8,1,IF(O976&lt;Benchmarks!E$8,2,IF(O976&lt;Benchmarks!F$8,3,IF(O976&lt;Benchmarks!G$8,4,IF(O976&lt;Benchmarks!H$8,5,6))))))</f>
        <v>6</v>
      </c>
      <c r="Q976" s="62">
        <v>1</v>
      </c>
      <c r="R976" s="46">
        <f t="shared" si="151"/>
        <v>6</v>
      </c>
      <c r="S976" s="60">
        <v>0.32800000000000001</v>
      </c>
      <c r="T976" s="47">
        <f>IF(S976&lt;Benchmarks!C$7,0,IF(S976&lt;Benchmarks!D$7,1,IF(S976&lt;Benchmarks!E$7,2,IF(S976&lt;Benchmarks!F$7,3,IF(S976&lt;Benchmarks!G$7,4,IF(S976&lt;Benchmarks!H$7,5,6))))))</f>
        <v>1</v>
      </c>
      <c r="U976" s="62">
        <v>1</v>
      </c>
      <c r="V976" s="46">
        <f t="shared" si="152"/>
        <v>1</v>
      </c>
      <c r="W976" s="60">
        <v>4.1689999999999996</v>
      </c>
      <c r="X976" s="44">
        <f>IF(W976&lt;Benchmarks!C$5,0,IF(W976&lt;Benchmarks!D$5,1,IF(W976&lt;Benchmarks!E$5,2,IF(W976&lt;Benchmarks!F$5,3,IF(W976&lt;Benchmarks!G$5,4,IF(W976&lt;Benchmarks!H$5,5,6))))))</f>
        <v>4</v>
      </c>
      <c r="Y976" s="62">
        <v>0.98905109489999998</v>
      </c>
      <c r="Z976" s="46">
        <f t="shared" si="153"/>
        <v>3.9562043795999999</v>
      </c>
      <c r="AA976" s="60">
        <v>3.738</v>
      </c>
      <c r="AB976" s="44">
        <f>IF(AA976&lt;Benchmarks!C$6,0,IF(AA976&lt;Benchmarks!D$6,1,IF(AA976&lt;Benchmarks!E$6,2,IF(AA976&lt;Benchmarks!F$6,3,IF(AA976&lt;Benchmarks!G$6,4,IF(AA976&lt;Benchmarks!H$6,5,6))))))</f>
        <v>3</v>
      </c>
      <c r="AC976" s="62">
        <v>0.97435897439999997</v>
      </c>
      <c r="AD976" s="46">
        <f t="shared" si="154"/>
        <v>2.9230769232</v>
      </c>
      <c r="AE976" s="46">
        <f t="shared" si="155"/>
        <v>15.434025828399999</v>
      </c>
      <c r="AF976" s="58">
        <v>30</v>
      </c>
      <c r="AG976" s="48">
        <f t="shared" si="156"/>
        <v>0.51446752761333336</v>
      </c>
      <c r="AH976" s="58">
        <v>27</v>
      </c>
      <c r="AI976" s="58">
        <v>0</v>
      </c>
      <c r="AJ976" s="58">
        <v>284</v>
      </c>
      <c r="AK976" s="58">
        <v>0</v>
      </c>
      <c r="AL976" s="62">
        <v>9.5070000000000002E-2</v>
      </c>
      <c r="AM976" s="58">
        <v>0</v>
      </c>
      <c r="AN976" s="58">
        <v>13</v>
      </c>
      <c r="AO976" s="58">
        <v>0</v>
      </c>
      <c r="AP976" s="58">
        <v>315</v>
      </c>
      <c r="AQ976" s="58">
        <v>0</v>
      </c>
      <c r="AR976" s="62">
        <v>4.1270000000000001E-2</v>
      </c>
      <c r="AS976" s="58">
        <v>0</v>
      </c>
      <c r="AT976" s="62">
        <v>0.64578081860000003</v>
      </c>
      <c r="AU976" s="58">
        <v>0</v>
      </c>
      <c r="AV976" s="58">
        <v>3</v>
      </c>
      <c r="AW976" s="58">
        <v>5</v>
      </c>
      <c r="AX976" s="58">
        <v>5</v>
      </c>
      <c r="AY976" s="171"/>
      <c r="AZ976" s="58">
        <v>1</v>
      </c>
      <c r="BA976" s="58">
        <v>79</v>
      </c>
      <c r="BB976" s="58">
        <v>0</v>
      </c>
      <c r="BC976" s="111"/>
      <c r="BD976" s="58">
        <v>1</v>
      </c>
      <c r="BE976" s="111"/>
      <c r="BF976" s="58">
        <v>2</v>
      </c>
      <c r="BG976" s="58">
        <v>2</v>
      </c>
      <c r="BH976" s="58">
        <v>5</v>
      </c>
      <c r="BI976" s="58">
        <v>5</v>
      </c>
      <c r="BJ976" s="58">
        <v>5</v>
      </c>
      <c r="BK976" s="61">
        <v>0</v>
      </c>
      <c r="BL976" s="61">
        <v>0</v>
      </c>
      <c r="BM976" s="61">
        <v>332</v>
      </c>
      <c r="BN976" s="64">
        <v>0</v>
      </c>
      <c r="BO976" s="63">
        <v>0</v>
      </c>
      <c r="BP976" s="58">
        <v>0</v>
      </c>
      <c r="BQ976" s="61">
        <v>0</v>
      </c>
      <c r="BR976" s="61">
        <v>0</v>
      </c>
      <c r="BS976" s="61">
        <v>336</v>
      </c>
      <c r="BT976" s="64">
        <v>0</v>
      </c>
      <c r="BU976" s="63">
        <v>0</v>
      </c>
      <c r="BV976" s="64">
        <v>0</v>
      </c>
      <c r="BW976" s="112"/>
      <c r="BX976" s="172"/>
      <c r="BY976" s="64">
        <v>6</v>
      </c>
      <c r="BZ976" s="64">
        <v>0</v>
      </c>
      <c r="CA976" s="64">
        <v>6</v>
      </c>
      <c r="CB976" s="65">
        <v>29</v>
      </c>
      <c r="CC976" s="61">
        <v>0</v>
      </c>
      <c r="CD976" s="61">
        <v>321</v>
      </c>
      <c r="CE976" s="64">
        <v>0</v>
      </c>
      <c r="CF976" s="63">
        <v>9.0340000000000004E-2</v>
      </c>
      <c r="CG976" s="58">
        <v>0</v>
      </c>
      <c r="CH976" s="58">
        <v>29</v>
      </c>
      <c r="CI976" s="58">
        <v>0</v>
      </c>
      <c r="CJ976" s="58">
        <v>324</v>
      </c>
      <c r="CK976" s="58">
        <v>0</v>
      </c>
      <c r="CL976" s="63">
        <v>8.9510000000000006E-2</v>
      </c>
      <c r="CM976" s="58">
        <v>0</v>
      </c>
      <c r="CN976" s="63">
        <v>1.7712334600000001E-2</v>
      </c>
      <c r="CO976" s="58">
        <v>0</v>
      </c>
      <c r="CP976" s="58">
        <v>2</v>
      </c>
      <c r="CQ976" s="58">
        <v>0</v>
      </c>
      <c r="CR976" s="58">
        <v>2</v>
      </c>
      <c r="CS976" s="64">
        <v>13</v>
      </c>
      <c r="CT976" s="64">
        <v>17</v>
      </c>
      <c r="CU976" s="63">
        <v>0.76470588240000004</v>
      </c>
      <c r="CV976" s="62">
        <v>0.79903147699999999</v>
      </c>
      <c r="CW976" s="62">
        <v>0</v>
      </c>
      <c r="CX976" s="46">
        <f t="shared" si="157"/>
        <v>13.504772599850002</v>
      </c>
      <c r="CY976" s="60">
        <v>0</v>
      </c>
      <c r="CZ976" s="60">
        <v>0</v>
      </c>
      <c r="DA976" s="46">
        <f t="shared" si="158"/>
        <v>0</v>
      </c>
      <c r="DB976" s="60">
        <v>0</v>
      </c>
      <c r="DC976" s="60">
        <v>0</v>
      </c>
      <c r="DD976" s="66">
        <v>0</v>
      </c>
      <c r="DE976" s="49">
        <f t="shared" si="159"/>
        <v>0.29199508324000001</v>
      </c>
    </row>
    <row r="977" spans="1:109" x14ac:dyDescent="0.45">
      <c r="A977" s="56" t="s">
        <v>5028</v>
      </c>
      <c r="B977" s="57" t="s">
        <v>5029</v>
      </c>
      <c r="C977" s="56" t="s">
        <v>5030</v>
      </c>
      <c r="D977" s="56" t="s">
        <v>5031</v>
      </c>
      <c r="E977" s="56" t="s">
        <v>5032</v>
      </c>
      <c r="F977" s="56" t="s">
        <v>2275</v>
      </c>
      <c r="G977" s="56" t="s">
        <v>2275</v>
      </c>
      <c r="H977" s="56" t="s">
        <v>142</v>
      </c>
      <c r="I977" s="58">
        <v>0</v>
      </c>
      <c r="J977" s="59">
        <v>45</v>
      </c>
      <c r="K977" s="60">
        <v>1.7050000000000001</v>
      </c>
      <c r="L977" s="47">
        <f>IF(K977&lt;Benchmarks!C$9,0,IF(K977&lt;Benchmarks!D$9,1,IF(K977&lt;Benchmarks!E$9,2,IF(K977&lt;Benchmarks!F$9,3,IF(K977&lt;Benchmarks!G$9,4,IF(K977&lt;Benchmarks!H$9,5,6))))))</f>
        <v>0</v>
      </c>
      <c r="M977" s="62">
        <v>0.84671532849999998</v>
      </c>
      <c r="N977" s="46">
        <f t="shared" si="150"/>
        <v>0</v>
      </c>
      <c r="O977" s="60">
        <v>0.99199999999999999</v>
      </c>
      <c r="P977" s="47">
        <f>IF(O977&lt;Benchmarks!C$8,0,IF(O977&lt;Benchmarks!D$8,1,IF(O977&lt;Benchmarks!E$8,2,IF(O977&lt;Benchmarks!F$8,3,IF(O977&lt;Benchmarks!G$8,4,IF(O977&lt;Benchmarks!H$8,5,6))))))</f>
        <v>1</v>
      </c>
      <c r="Q977" s="62">
        <v>1</v>
      </c>
      <c r="R977" s="46">
        <f t="shared" si="151"/>
        <v>1</v>
      </c>
      <c r="S977" s="60">
        <v>0.44500000000000001</v>
      </c>
      <c r="T977" s="47">
        <f>IF(S977&lt;Benchmarks!C$7,0,IF(S977&lt;Benchmarks!D$7,1,IF(S977&lt;Benchmarks!E$7,2,IF(S977&lt;Benchmarks!F$7,3,IF(S977&lt;Benchmarks!G$7,4,IF(S977&lt;Benchmarks!H$7,5,6))))))</f>
        <v>3</v>
      </c>
      <c r="U977" s="62">
        <v>1</v>
      </c>
      <c r="V977" s="46">
        <f t="shared" si="152"/>
        <v>3</v>
      </c>
      <c r="W977" s="60">
        <v>3.1429999999999998</v>
      </c>
      <c r="X977" s="44">
        <f>IF(W977&lt;Benchmarks!C$5,0,IF(W977&lt;Benchmarks!D$5,1,IF(W977&lt;Benchmarks!E$5,2,IF(W977&lt;Benchmarks!F$5,3,IF(W977&lt;Benchmarks!G$5,4,IF(W977&lt;Benchmarks!H$5,5,6))))))</f>
        <v>0</v>
      </c>
      <c r="Y977" s="62">
        <v>0.99270072990000002</v>
      </c>
      <c r="Z977" s="46">
        <f t="shared" si="153"/>
        <v>0</v>
      </c>
      <c r="AA977" s="60">
        <v>2.778</v>
      </c>
      <c r="AB977" s="44">
        <f>IF(AA977&lt;Benchmarks!C$6,0,IF(AA977&lt;Benchmarks!D$6,1,IF(AA977&lt;Benchmarks!E$6,2,IF(AA977&lt;Benchmarks!F$6,3,IF(AA977&lt;Benchmarks!G$6,4,IF(AA977&lt;Benchmarks!H$6,5,6))))))</f>
        <v>0</v>
      </c>
      <c r="AC977" s="62">
        <v>0.97435897439999997</v>
      </c>
      <c r="AD977" s="46">
        <f t="shared" si="154"/>
        <v>0</v>
      </c>
      <c r="AE977" s="46">
        <f t="shared" si="155"/>
        <v>4</v>
      </c>
      <c r="AF977" s="58">
        <v>30</v>
      </c>
      <c r="AG977" s="48">
        <f t="shared" si="156"/>
        <v>0.13333333333333333</v>
      </c>
      <c r="AH977" s="58">
        <v>0</v>
      </c>
      <c r="AI977" s="58">
        <v>0</v>
      </c>
      <c r="AJ977" s="171"/>
      <c r="AK977" s="58">
        <v>1</v>
      </c>
      <c r="AL977" s="111"/>
      <c r="AM977" s="58">
        <v>1</v>
      </c>
      <c r="AN977" s="171"/>
      <c r="AO977" s="171"/>
      <c r="AP977" s="171"/>
      <c r="AQ977" s="171"/>
      <c r="AR977" s="111"/>
      <c r="AS977" s="171"/>
      <c r="AT977" s="111"/>
      <c r="AU977" s="171"/>
      <c r="AV977" s="171"/>
      <c r="AW977" s="171"/>
      <c r="AX977" s="171"/>
      <c r="AY977" s="171"/>
      <c r="AZ977" s="171"/>
      <c r="BA977" s="171"/>
      <c r="BB977" s="171"/>
      <c r="BC977" s="111"/>
      <c r="BD977" s="171"/>
      <c r="BE977" s="111"/>
      <c r="BF977" s="171"/>
      <c r="BG977" s="171"/>
      <c r="BH977" s="171"/>
      <c r="BI977" s="171"/>
      <c r="BJ977" s="171"/>
      <c r="BK977" s="61">
        <v>0</v>
      </c>
      <c r="BL977" s="61">
        <v>0</v>
      </c>
      <c r="BM977" s="175"/>
      <c r="BN977" s="64">
        <v>1</v>
      </c>
      <c r="BO977" s="112"/>
      <c r="BP977" s="58">
        <v>1</v>
      </c>
      <c r="BQ977" s="175"/>
      <c r="BR977" s="175"/>
      <c r="BS977" s="175"/>
      <c r="BT977" s="172"/>
      <c r="BU977" s="112"/>
      <c r="BV977" s="172"/>
      <c r="BW977" s="112"/>
      <c r="BX977" s="172"/>
      <c r="BY977" s="172"/>
      <c r="BZ977" s="172"/>
      <c r="CA977" s="172"/>
      <c r="CB977" s="65">
        <v>0</v>
      </c>
      <c r="CC977" s="61">
        <v>0</v>
      </c>
      <c r="CD977" s="175"/>
      <c r="CE977" s="64">
        <v>1</v>
      </c>
      <c r="CF977" s="112"/>
      <c r="CG977" s="58">
        <v>1</v>
      </c>
      <c r="CH977" s="171"/>
      <c r="CI977" s="171"/>
      <c r="CJ977" s="171"/>
      <c r="CK977" s="171"/>
      <c r="CL977" s="112"/>
      <c r="CM977" s="171"/>
      <c r="CN977" s="112"/>
      <c r="CO977" s="171"/>
      <c r="CP977" s="171"/>
      <c r="CQ977" s="171"/>
      <c r="CR977" s="171"/>
      <c r="CS977" s="172"/>
      <c r="CT977" s="64">
        <v>0</v>
      </c>
      <c r="CU977" s="112"/>
      <c r="CV977" s="62">
        <v>0</v>
      </c>
      <c r="CW977" s="111"/>
      <c r="CX977" s="46">
        <f t="shared" si="157"/>
        <v>3.5</v>
      </c>
      <c r="CY977" s="60">
        <v>0</v>
      </c>
      <c r="CZ977" s="60">
        <v>0</v>
      </c>
      <c r="DA977" s="179" t="str">
        <f t="shared" si="158"/>
        <v/>
      </c>
      <c r="DB977" s="60">
        <v>0</v>
      </c>
      <c r="DC977" s="60">
        <v>0</v>
      </c>
      <c r="DD977" s="66">
        <v>0</v>
      </c>
      <c r="DE977" s="49">
        <f t="shared" si="159"/>
        <v>0.13333333333333333</v>
      </c>
    </row>
    <row r="978" spans="1:109" x14ac:dyDescent="0.45">
      <c r="A978" s="56" t="s">
        <v>5033</v>
      </c>
      <c r="B978" s="57" t="s">
        <v>5034</v>
      </c>
      <c r="C978" s="56" t="s">
        <v>5035</v>
      </c>
      <c r="D978" s="56" t="s">
        <v>5036</v>
      </c>
      <c r="E978" s="56" t="s">
        <v>5037</v>
      </c>
      <c r="F978" s="56" t="s">
        <v>3322</v>
      </c>
      <c r="G978" s="56" t="s">
        <v>3334</v>
      </c>
      <c r="H978" s="56" t="s">
        <v>142</v>
      </c>
      <c r="I978" s="58">
        <v>0</v>
      </c>
      <c r="J978" s="59">
        <v>207</v>
      </c>
      <c r="K978" s="60">
        <v>2.37</v>
      </c>
      <c r="L978" s="47">
        <f>IF(K978&lt;Benchmarks!C$9,0,IF(K978&lt;Benchmarks!D$9,1,IF(K978&lt;Benchmarks!E$9,2,IF(K978&lt;Benchmarks!F$9,3,IF(K978&lt;Benchmarks!G$9,4,IF(K978&lt;Benchmarks!H$9,5,6))))))</f>
        <v>2</v>
      </c>
      <c r="M978" s="62">
        <v>0.99635036499999996</v>
      </c>
      <c r="N978" s="46">
        <f t="shared" si="150"/>
        <v>1.9927007299999999</v>
      </c>
      <c r="O978" s="60">
        <v>1.599</v>
      </c>
      <c r="P978" s="47">
        <f>IF(O978&lt;Benchmarks!C$8,0,IF(O978&lt;Benchmarks!D$8,1,IF(O978&lt;Benchmarks!E$8,2,IF(O978&lt;Benchmarks!F$8,3,IF(O978&lt;Benchmarks!G$8,4,IF(O978&lt;Benchmarks!H$8,5,6))))))</f>
        <v>6</v>
      </c>
      <c r="Q978" s="62">
        <v>1</v>
      </c>
      <c r="R978" s="46">
        <f t="shared" si="151"/>
        <v>6</v>
      </c>
      <c r="S978" s="60">
        <v>0.42699999999999999</v>
      </c>
      <c r="T978" s="47">
        <f>IF(S978&lt;Benchmarks!C$7,0,IF(S978&lt;Benchmarks!D$7,1,IF(S978&lt;Benchmarks!E$7,2,IF(S978&lt;Benchmarks!F$7,3,IF(S978&lt;Benchmarks!G$7,4,IF(S978&lt;Benchmarks!H$7,5,6))))))</f>
        <v>3</v>
      </c>
      <c r="U978" s="62">
        <v>1</v>
      </c>
      <c r="V978" s="46">
        <f t="shared" si="152"/>
        <v>3</v>
      </c>
      <c r="W978" s="60">
        <v>4.3949999999999996</v>
      </c>
      <c r="X978" s="44">
        <f>IF(W978&lt;Benchmarks!C$5,0,IF(W978&lt;Benchmarks!D$5,1,IF(W978&lt;Benchmarks!E$5,2,IF(W978&lt;Benchmarks!F$5,3,IF(W978&lt;Benchmarks!G$5,4,IF(W978&lt;Benchmarks!H$5,5,6))))))</f>
        <v>5</v>
      </c>
      <c r="Y978" s="62">
        <v>1</v>
      </c>
      <c r="Z978" s="46">
        <f t="shared" si="153"/>
        <v>5</v>
      </c>
      <c r="AA978" s="60">
        <v>3.9769999999999999</v>
      </c>
      <c r="AB978" s="44">
        <f>IF(AA978&lt;Benchmarks!C$6,0,IF(AA978&lt;Benchmarks!D$6,1,IF(AA978&lt;Benchmarks!E$6,2,IF(AA978&lt;Benchmarks!F$6,3,IF(AA978&lt;Benchmarks!G$6,4,IF(AA978&lt;Benchmarks!H$6,5,6))))))</f>
        <v>5</v>
      </c>
      <c r="AC978" s="62">
        <v>1</v>
      </c>
      <c r="AD978" s="46">
        <f t="shared" si="154"/>
        <v>5</v>
      </c>
      <c r="AE978" s="46">
        <f t="shared" si="155"/>
        <v>20.992700729999999</v>
      </c>
      <c r="AF978" s="58">
        <v>30</v>
      </c>
      <c r="AG978" s="48">
        <f t="shared" si="156"/>
        <v>0.69975669099999993</v>
      </c>
      <c r="AH978" s="58">
        <v>0</v>
      </c>
      <c r="AI978" s="58">
        <v>0</v>
      </c>
      <c r="AJ978" s="58">
        <v>57</v>
      </c>
      <c r="AK978" s="58">
        <v>0</v>
      </c>
      <c r="AL978" s="62">
        <v>0</v>
      </c>
      <c r="AM978" s="58">
        <v>0</v>
      </c>
      <c r="AN978" s="171"/>
      <c r="AO978" s="58">
        <v>1</v>
      </c>
      <c r="AP978" s="58">
        <v>68</v>
      </c>
      <c r="AQ978" s="58">
        <v>0</v>
      </c>
      <c r="AR978" s="111"/>
      <c r="AS978" s="58">
        <v>1</v>
      </c>
      <c r="AT978" s="111"/>
      <c r="AU978" s="171"/>
      <c r="AV978" s="58">
        <v>3</v>
      </c>
      <c r="AW978" s="58">
        <v>0</v>
      </c>
      <c r="AX978" s="58">
        <v>3</v>
      </c>
      <c r="AY978" s="58">
        <v>0</v>
      </c>
      <c r="AZ978" s="58">
        <v>0</v>
      </c>
      <c r="BA978" s="171"/>
      <c r="BB978" s="58">
        <v>4</v>
      </c>
      <c r="BC978" s="111"/>
      <c r="BD978" s="58">
        <v>4</v>
      </c>
      <c r="BE978" s="111"/>
      <c r="BF978" s="171"/>
      <c r="BG978" s="171"/>
      <c r="BH978" s="171"/>
      <c r="BI978" s="171"/>
      <c r="BJ978" s="58">
        <v>3</v>
      </c>
      <c r="BK978" s="61">
        <v>0</v>
      </c>
      <c r="BL978" s="61">
        <v>0</v>
      </c>
      <c r="BM978" s="61">
        <v>63</v>
      </c>
      <c r="BN978" s="64">
        <v>0</v>
      </c>
      <c r="BO978" s="63">
        <v>0</v>
      </c>
      <c r="BP978" s="58">
        <v>0</v>
      </c>
      <c r="BQ978" s="61">
        <v>0</v>
      </c>
      <c r="BR978" s="61">
        <v>0</v>
      </c>
      <c r="BS978" s="61">
        <v>74</v>
      </c>
      <c r="BT978" s="64">
        <v>0</v>
      </c>
      <c r="BU978" s="63">
        <v>0</v>
      </c>
      <c r="BV978" s="64">
        <v>0</v>
      </c>
      <c r="BW978" s="112"/>
      <c r="BX978" s="172"/>
      <c r="BY978" s="64">
        <v>6</v>
      </c>
      <c r="BZ978" s="64">
        <v>0</v>
      </c>
      <c r="CA978" s="64">
        <v>6</v>
      </c>
      <c r="CB978" s="65">
        <v>14</v>
      </c>
      <c r="CC978" s="61">
        <v>0</v>
      </c>
      <c r="CD978" s="61">
        <v>59</v>
      </c>
      <c r="CE978" s="64">
        <v>0</v>
      </c>
      <c r="CF978" s="63">
        <v>0.23729</v>
      </c>
      <c r="CG978" s="58">
        <v>0</v>
      </c>
      <c r="CH978" s="58">
        <v>12</v>
      </c>
      <c r="CI978" s="58">
        <v>0</v>
      </c>
      <c r="CJ978" s="58">
        <v>70</v>
      </c>
      <c r="CK978" s="58">
        <v>0</v>
      </c>
      <c r="CL978" s="63">
        <v>0.17143</v>
      </c>
      <c r="CM978" s="58">
        <v>0</v>
      </c>
      <c r="CN978" s="63">
        <v>0.33981734689999998</v>
      </c>
      <c r="CO978" s="58">
        <v>0</v>
      </c>
      <c r="CP978" s="58">
        <v>0</v>
      </c>
      <c r="CQ978" s="58">
        <v>3</v>
      </c>
      <c r="CR978" s="58">
        <v>3</v>
      </c>
      <c r="CS978" s="64">
        <v>12</v>
      </c>
      <c r="CT978" s="64">
        <v>17</v>
      </c>
      <c r="CU978" s="63">
        <v>0.70588235290000001</v>
      </c>
      <c r="CV978" s="62">
        <v>0.91249999999999998</v>
      </c>
      <c r="CW978" s="62">
        <v>0.35294117650000001</v>
      </c>
      <c r="CX978" s="46">
        <f t="shared" si="157"/>
        <v>18.36861313875</v>
      </c>
      <c r="CY978" s="60">
        <v>0</v>
      </c>
      <c r="CZ978" s="60">
        <v>0</v>
      </c>
      <c r="DA978" s="46">
        <f t="shared" si="158"/>
        <v>7.0588235299999997</v>
      </c>
      <c r="DB978" s="60">
        <v>0</v>
      </c>
      <c r="DC978" s="60">
        <v>0</v>
      </c>
      <c r="DD978" s="66">
        <v>0</v>
      </c>
      <c r="DE978" s="49">
        <f t="shared" si="159"/>
        <v>0.54978241445945941</v>
      </c>
    </row>
    <row r="979" spans="1:109" x14ac:dyDescent="0.45">
      <c r="A979" s="56" t="s">
        <v>5038</v>
      </c>
      <c r="B979" s="57" t="s">
        <v>5039</v>
      </c>
      <c r="C979" s="56" t="s">
        <v>5040</v>
      </c>
      <c r="D979" s="56" t="s">
        <v>5041</v>
      </c>
      <c r="E979" s="56" t="s">
        <v>5042</v>
      </c>
      <c r="F979" s="56" t="s">
        <v>340</v>
      </c>
      <c r="G979" s="56" t="s">
        <v>341</v>
      </c>
      <c r="H979" s="56" t="s">
        <v>153</v>
      </c>
      <c r="I979" s="58">
        <v>52</v>
      </c>
      <c r="J979" s="59">
        <v>126</v>
      </c>
      <c r="K979" s="60">
        <v>3.2149999999999999</v>
      </c>
      <c r="L979" s="47">
        <f>IF(K979&lt;Benchmarks!C$9,0,IF(K979&lt;Benchmarks!D$9,1,IF(K979&lt;Benchmarks!E$9,2,IF(K979&lt;Benchmarks!F$9,3,IF(K979&lt;Benchmarks!G$9,4,IF(K979&lt;Benchmarks!H$9,5,6))))))</f>
        <v>6</v>
      </c>
      <c r="M979" s="62">
        <v>0.4343065693</v>
      </c>
      <c r="N979" s="46">
        <f t="shared" si="150"/>
        <v>2.6058394158000002</v>
      </c>
      <c r="O979" s="60">
        <v>1.34</v>
      </c>
      <c r="P979" s="47">
        <f>IF(O979&lt;Benchmarks!C$8,0,IF(O979&lt;Benchmarks!D$8,1,IF(O979&lt;Benchmarks!E$8,2,IF(O979&lt;Benchmarks!F$8,3,IF(O979&lt;Benchmarks!G$8,4,IF(O979&lt;Benchmarks!H$8,5,6))))))</f>
        <v>5</v>
      </c>
      <c r="Q979" s="62">
        <v>1</v>
      </c>
      <c r="R979" s="46">
        <f t="shared" si="151"/>
        <v>5</v>
      </c>
      <c r="S979" s="60">
        <v>0.94799999999999995</v>
      </c>
      <c r="T979" s="47">
        <f>IF(S979&lt;Benchmarks!C$7,0,IF(S979&lt;Benchmarks!D$7,1,IF(S979&lt;Benchmarks!E$7,2,IF(S979&lt;Benchmarks!F$7,3,IF(S979&lt;Benchmarks!G$7,4,IF(S979&lt;Benchmarks!H$7,5,6))))))</f>
        <v>6</v>
      </c>
      <c r="U979" s="62">
        <v>1</v>
      </c>
      <c r="V979" s="46">
        <f t="shared" si="152"/>
        <v>6</v>
      </c>
      <c r="W979" s="60">
        <v>5.5019999999999998</v>
      </c>
      <c r="X979" s="44">
        <f>IF(W979&lt;Benchmarks!C$5,0,IF(W979&lt;Benchmarks!D$5,1,IF(W979&lt;Benchmarks!E$5,2,IF(W979&lt;Benchmarks!F$5,3,IF(W979&lt;Benchmarks!G$5,4,IF(W979&lt;Benchmarks!H$5,5,6))))))</f>
        <v>6</v>
      </c>
      <c r="Y979" s="62">
        <v>0.86496350359999996</v>
      </c>
      <c r="Z979" s="46">
        <f t="shared" si="153"/>
        <v>5.1897810216</v>
      </c>
      <c r="AA979" s="60">
        <v>4.899</v>
      </c>
      <c r="AB979" s="44">
        <f>IF(AA979&lt;Benchmarks!C$6,0,IF(AA979&lt;Benchmarks!D$6,1,IF(AA979&lt;Benchmarks!E$6,2,IF(AA979&lt;Benchmarks!F$6,3,IF(AA979&lt;Benchmarks!G$6,4,IF(AA979&lt;Benchmarks!H$6,5,6))))))</f>
        <v>6</v>
      </c>
      <c r="AC979" s="62">
        <v>0.60256410260000004</v>
      </c>
      <c r="AD979" s="46">
        <f t="shared" si="154"/>
        <v>3.6153846156</v>
      </c>
      <c r="AE979" s="46">
        <f t="shared" si="155"/>
        <v>22.411005052999997</v>
      </c>
      <c r="AF979" s="58">
        <v>30</v>
      </c>
      <c r="AG979" s="48">
        <f t="shared" si="156"/>
        <v>0.74703350176666661</v>
      </c>
      <c r="AH979" s="58">
        <v>14</v>
      </c>
      <c r="AI979" s="58">
        <v>0</v>
      </c>
      <c r="AJ979" s="58">
        <v>445</v>
      </c>
      <c r="AK979" s="58">
        <v>0</v>
      </c>
      <c r="AL979" s="62">
        <v>3.1460000000000002E-2</v>
      </c>
      <c r="AM979" s="58">
        <v>0</v>
      </c>
      <c r="AN979" s="58">
        <v>11</v>
      </c>
      <c r="AO979" s="58">
        <v>0</v>
      </c>
      <c r="AP979" s="58">
        <v>435</v>
      </c>
      <c r="AQ979" s="58">
        <v>0</v>
      </c>
      <c r="AR979" s="62">
        <v>2.529E-2</v>
      </c>
      <c r="AS979" s="58">
        <v>0</v>
      </c>
      <c r="AT979" s="62">
        <v>0.31319796950000001</v>
      </c>
      <c r="AU979" s="58">
        <v>0</v>
      </c>
      <c r="AV979" s="58">
        <v>5</v>
      </c>
      <c r="AW979" s="58">
        <v>6</v>
      </c>
      <c r="AX979" s="58">
        <v>6</v>
      </c>
      <c r="AY979" s="171"/>
      <c r="AZ979" s="58">
        <v>1</v>
      </c>
      <c r="BA979" s="58">
        <v>108</v>
      </c>
      <c r="BB979" s="58">
        <v>0</v>
      </c>
      <c r="BC979" s="111"/>
      <c r="BD979" s="58">
        <v>1</v>
      </c>
      <c r="BE979" s="111"/>
      <c r="BF979" s="58">
        <v>2</v>
      </c>
      <c r="BG979" s="58">
        <v>5</v>
      </c>
      <c r="BH979" s="58">
        <v>6</v>
      </c>
      <c r="BI979" s="58">
        <v>6</v>
      </c>
      <c r="BJ979" s="58">
        <v>6</v>
      </c>
      <c r="BK979" s="175"/>
      <c r="BL979" s="61">
        <v>1</v>
      </c>
      <c r="BM979" s="61">
        <v>445</v>
      </c>
      <c r="BN979" s="64">
        <v>0</v>
      </c>
      <c r="BO979" s="112"/>
      <c r="BP979" s="58">
        <v>1</v>
      </c>
      <c r="BQ979" s="175"/>
      <c r="BR979" s="61">
        <v>1</v>
      </c>
      <c r="BS979" s="61">
        <v>435</v>
      </c>
      <c r="BT979" s="64">
        <v>0</v>
      </c>
      <c r="BU979" s="112"/>
      <c r="BV979" s="64">
        <v>1</v>
      </c>
      <c r="BW979" s="112"/>
      <c r="BX979" s="172"/>
      <c r="BY979" s="64">
        <v>2</v>
      </c>
      <c r="BZ979" s="64">
        <v>0</v>
      </c>
      <c r="CA979" s="64">
        <v>2</v>
      </c>
      <c r="CB979" s="65">
        <v>45</v>
      </c>
      <c r="CC979" s="61">
        <v>0</v>
      </c>
      <c r="CD979" s="61">
        <v>67</v>
      </c>
      <c r="CE979" s="64">
        <v>0</v>
      </c>
      <c r="CF979" s="63">
        <v>0.67164000000000001</v>
      </c>
      <c r="CG979" s="58">
        <v>0</v>
      </c>
      <c r="CH979" s="58">
        <v>50</v>
      </c>
      <c r="CI979" s="58">
        <v>0</v>
      </c>
      <c r="CJ979" s="58">
        <v>64</v>
      </c>
      <c r="CK979" s="58">
        <v>0</v>
      </c>
      <c r="CL979" s="63">
        <v>0.78125</v>
      </c>
      <c r="CM979" s="58">
        <v>0</v>
      </c>
      <c r="CN979" s="112"/>
      <c r="CO979" s="171"/>
      <c r="CP979" s="58">
        <v>0</v>
      </c>
      <c r="CQ979" s="58">
        <v>0</v>
      </c>
      <c r="CR979" s="58">
        <v>0</v>
      </c>
      <c r="CS979" s="64">
        <v>8</v>
      </c>
      <c r="CT979" s="64">
        <v>17</v>
      </c>
      <c r="CU979" s="63">
        <v>0.47058823529999999</v>
      </c>
      <c r="CV979" s="62">
        <v>1</v>
      </c>
      <c r="CW979" s="62">
        <v>0.47058823529999999</v>
      </c>
      <c r="CX979" s="46">
        <f t="shared" si="157"/>
        <v>19.609629421374997</v>
      </c>
      <c r="CY979" s="60">
        <v>0</v>
      </c>
      <c r="CZ979" s="60">
        <v>0</v>
      </c>
      <c r="DA979" s="46">
        <f t="shared" si="158"/>
        <v>9.4117647059999996</v>
      </c>
      <c r="DB979" s="60">
        <v>0</v>
      </c>
      <c r="DC979" s="60">
        <v>0</v>
      </c>
      <c r="DD979" s="66">
        <v>0</v>
      </c>
      <c r="DE979" s="49">
        <f t="shared" si="159"/>
        <v>0.62748960275405397</v>
      </c>
    </row>
    <row r="980" spans="1:109" x14ac:dyDescent="0.45">
      <c r="A980" s="56" t="s">
        <v>5043</v>
      </c>
      <c r="B980" s="57" t="s">
        <v>5044</v>
      </c>
      <c r="C980" s="56" t="s">
        <v>5045</v>
      </c>
      <c r="D980" s="56" t="s">
        <v>5046</v>
      </c>
      <c r="E980" s="56" t="s">
        <v>5047</v>
      </c>
      <c r="F980" s="56" t="s">
        <v>2275</v>
      </c>
      <c r="G980" s="56" t="s">
        <v>2275</v>
      </c>
      <c r="H980" s="56" t="s">
        <v>142</v>
      </c>
      <c r="I980" s="58">
        <v>0</v>
      </c>
      <c r="J980" s="59">
        <v>45</v>
      </c>
      <c r="K980" s="60">
        <v>1.837</v>
      </c>
      <c r="L980" s="47">
        <f>IF(K980&lt;Benchmarks!C$9,0,IF(K980&lt;Benchmarks!D$9,1,IF(K980&lt;Benchmarks!E$9,2,IF(K980&lt;Benchmarks!F$9,3,IF(K980&lt;Benchmarks!G$9,4,IF(K980&lt;Benchmarks!H$9,5,6))))))</f>
        <v>0</v>
      </c>
      <c r="M980" s="62">
        <v>0.87591240879999999</v>
      </c>
      <c r="N980" s="46">
        <f t="shared" si="150"/>
        <v>0</v>
      </c>
      <c r="O980" s="60">
        <v>1.0780000000000001</v>
      </c>
      <c r="P980" s="47">
        <f>IF(O980&lt;Benchmarks!C$8,0,IF(O980&lt;Benchmarks!D$8,1,IF(O980&lt;Benchmarks!E$8,2,IF(O980&lt;Benchmarks!F$8,3,IF(O980&lt;Benchmarks!G$8,4,IF(O980&lt;Benchmarks!H$8,5,6))))))</f>
        <v>2</v>
      </c>
      <c r="Q980" s="62">
        <v>1</v>
      </c>
      <c r="R980" s="46">
        <f t="shared" si="151"/>
        <v>2</v>
      </c>
      <c r="S980" s="60">
        <v>0.48199999999999998</v>
      </c>
      <c r="T980" s="47">
        <f>IF(S980&lt;Benchmarks!C$7,0,IF(S980&lt;Benchmarks!D$7,1,IF(S980&lt;Benchmarks!E$7,2,IF(S980&lt;Benchmarks!F$7,3,IF(S980&lt;Benchmarks!G$7,4,IF(S980&lt;Benchmarks!H$7,5,6))))))</f>
        <v>4</v>
      </c>
      <c r="U980" s="62">
        <v>1</v>
      </c>
      <c r="V980" s="46">
        <f t="shared" si="152"/>
        <v>4</v>
      </c>
      <c r="W980" s="60">
        <v>3.3969999999999998</v>
      </c>
      <c r="X980" s="44">
        <f>IF(W980&lt;Benchmarks!C$5,0,IF(W980&lt;Benchmarks!D$5,1,IF(W980&lt;Benchmarks!E$5,2,IF(W980&lt;Benchmarks!F$5,3,IF(W980&lt;Benchmarks!G$5,4,IF(W980&lt;Benchmarks!H$5,5,6))))))</f>
        <v>0</v>
      </c>
      <c r="Y980" s="62">
        <v>1</v>
      </c>
      <c r="Z980" s="46">
        <f t="shared" si="153"/>
        <v>0</v>
      </c>
      <c r="AA980" s="60">
        <v>3.0680000000000001</v>
      </c>
      <c r="AB980" s="44">
        <f>IF(AA980&lt;Benchmarks!C$6,0,IF(AA980&lt;Benchmarks!D$6,1,IF(AA980&lt;Benchmarks!E$6,2,IF(AA980&lt;Benchmarks!F$6,3,IF(AA980&lt;Benchmarks!G$6,4,IF(AA980&lt;Benchmarks!H$6,5,6))))))</f>
        <v>0</v>
      </c>
      <c r="AC980" s="62">
        <v>1</v>
      </c>
      <c r="AD980" s="46">
        <f t="shared" si="154"/>
        <v>0</v>
      </c>
      <c r="AE980" s="46">
        <f t="shared" si="155"/>
        <v>6</v>
      </c>
      <c r="AF980" s="58">
        <v>30</v>
      </c>
      <c r="AG980" s="48">
        <f t="shared" si="156"/>
        <v>0.2</v>
      </c>
      <c r="AH980" s="58">
        <v>0</v>
      </c>
      <c r="AI980" s="58">
        <v>0</v>
      </c>
      <c r="AJ980" s="171"/>
      <c r="AK980" s="58">
        <v>4</v>
      </c>
      <c r="AL980" s="111"/>
      <c r="AM980" s="58">
        <v>4</v>
      </c>
      <c r="AN980" s="58">
        <v>0</v>
      </c>
      <c r="AO980" s="58">
        <v>0</v>
      </c>
      <c r="AP980" s="171"/>
      <c r="AQ980" s="58">
        <v>4</v>
      </c>
      <c r="AR980" s="111"/>
      <c r="AS980" s="58">
        <v>4</v>
      </c>
      <c r="AT980" s="111"/>
      <c r="AU980" s="171"/>
      <c r="AV980" s="171"/>
      <c r="AW980" s="171"/>
      <c r="AX980" s="171"/>
      <c r="AY980" s="58">
        <v>0</v>
      </c>
      <c r="AZ980" s="58">
        <v>0</v>
      </c>
      <c r="BA980" s="171"/>
      <c r="BB980" s="58">
        <v>1</v>
      </c>
      <c r="BC980" s="111"/>
      <c r="BD980" s="58">
        <v>1</v>
      </c>
      <c r="BE980" s="111"/>
      <c r="BF980" s="171"/>
      <c r="BG980" s="171"/>
      <c r="BH980" s="171"/>
      <c r="BI980" s="171"/>
      <c r="BJ980" s="171"/>
      <c r="BK980" s="61">
        <v>0</v>
      </c>
      <c r="BL980" s="61">
        <v>0</v>
      </c>
      <c r="BM980" s="175"/>
      <c r="BN980" s="64">
        <v>4</v>
      </c>
      <c r="BO980" s="112"/>
      <c r="BP980" s="58">
        <v>4</v>
      </c>
      <c r="BQ980" s="61">
        <v>0</v>
      </c>
      <c r="BR980" s="61">
        <v>0</v>
      </c>
      <c r="BS980" s="175"/>
      <c r="BT980" s="64">
        <v>4</v>
      </c>
      <c r="BU980" s="112"/>
      <c r="BV980" s="64">
        <v>4</v>
      </c>
      <c r="BW980" s="112"/>
      <c r="BX980" s="172"/>
      <c r="BY980" s="172"/>
      <c r="BZ980" s="172"/>
      <c r="CA980" s="172"/>
      <c r="CB980" s="177"/>
      <c r="CC980" s="61">
        <v>1</v>
      </c>
      <c r="CD980" s="175"/>
      <c r="CE980" s="64">
        <v>4</v>
      </c>
      <c r="CF980" s="112"/>
      <c r="CG980" s="58">
        <v>1</v>
      </c>
      <c r="CH980" s="58">
        <v>0</v>
      </c>
      <c r="CI980" s="58">
        <v>0</v>
      </c>
      <c r="CJ980" s="171"/>
      <c r="CK980" s="58">
        <v>4</v>
      </c>
      <c r="CL980" s="112"/>
      <c r="CM980" s="58">
        <v>4</v>
      </c>
      <c r="CN980" s="112"/>
      <c r="CO980" s="171"/>
      <c r="CP980" s="171"/>
      <c r="CQ980" s="171"/>
      <c r="CR980" s="171"/>
      <c r="CS980" s="172"/>
      <c r="CT980" s="64">
        <v>0</v>
      </c>
      <c r="CU980" s="112"/>
      <c r="CV980" s="62">
        <v>0.875</v>
      </c>
      <c r="CW980" s="111"/>
      <c r="CX980" s="46">
        <f t="shared" si="157"/>
        <v>5.25</v>
      </c>
      <c r="CY980" s="60">
        <v>0</v>
      </c>
      <c r="CZ980" s="60">
        <v>0</v>
      </c>
      <c r="DA980" s="179" t="str">
        <f t="shared" si="158"/>
        <v/>
      </c>
      <c r="DB980" s="60">
        <v>0</v>
      </c>
      <c r="DC980" s="60">
        <v>0</v>
      </c>
      <c r="DD980" s="66">
        <v>0</v>
      </c>
      <c r="DE980" s="49">
        <f t="shared" si="159"/>
        <v>0.2</v>
      </c>
    </row>
    <row r="981" spans="1:109" x14ac:dyDescent="0.45">
      <c r="A981" s="56" t="s">
        <v>5048</v>
      </c>
      <c r="B981" s="57" t="s">
        <v>5049</v>
      </c>
      <c r="C981" s="56" t="s">
        <v>5050</v>
      </c>
      <c r="D981" s="56" t="s">
        <v>5051</v>
      </c>
      <c r="E981" s="56" t="s">
        <v>5052</v>
      </c>
      <c r="F981" s="56" t="s">
        <v>766</v>
      </c>
      <c r="G981" s="56" t="s">
        <v>794</v>
      </c>
      <c r="H981" s="56" t="s">
        <v>142</v>
      </c>
      <c r="I981" s="58">
        <v>0</v>
      </c>
      <c r="J981" s="59">
        <v>50</v>
      </c>
      <c r="K981" s="60">
        <v>2.8639999999999999</v>
      </c>
      <c r="L981" s="47">
        <f>IF(K981&lt;Benchmarks!C$9,0,IF(K981&lt;Benchmarks!D$9,1,IF(K981&lt;Benchmarks!E$9,2,IF(K981&lt;Benchmarks!F$9,3,IF(K981&lt;Benchmarks!G$9,4,IF(K981&lt;Benchmarks!H$9,5,6))))))</f>
        <v>5</v>
      </c>
      <c r="M981" s="62">
        <v>0.9343065693</v>
      </c>
      <c r="N981" s="46">
        <f t="shared" si="150"/>
        <v>4.6715328464999999</v>
      </c>
      <c r="O981" s="60">
        <v>1.212</v>
      </c>
      <c r="P981" s="47">
        <f>IF(O981&lt;Benchmarks!C$8,0,IF(O981&lt;Benchmarks!D$8,1,IF(O981&lt;Benchmarks!E$8,2,IF(O981&lt;Benchmarks!F$8,3,IF(O981&lt;Benchmarks!G$8,4,IF(O981&lt;Benchmarks!H$8,5,6))))))</f>
        <v>4</v>
      </c>
      <c r="Q981" s="62">
        <v>1</v>
      </c>
      <c r="R981" s="46">
        <f t="shared" si="151"/>
        <v>4</v>
      </c>
      <c r="S981" s="60">
        <v>0.44</v>
      </c>
      <c r="T981" s="47">
        <f>IF(S981&lt;Benchmarks!C$7,0,IF(S981&lt;Benchmarks!D$7,1,IF(S981&lt;Benchmarks!E$7,2,IF(S981&lt;Benchmarks!F$7,3,IF(S981&lt;Benchmarks!G$7,4,IF(S981&lt;Benchmarks!H$7,5,6))))))</f>
        <v>3</v>
      </c>
      <c r="U981" s="62">
        <v>1</v>
      </c>
      <c r="V981" s="46">
        <f t="shared" si="152"/>
        <v>3</v>
      </c>
      <c r="W981" s="60">
        <v>4.516</v>
      </c>
      <c r="X981" s="44">
        <f>IF(W981&lt;Benchmarks!C$5,0,IF(W981&lt;Benchmarks!D$5,1,IF(W981&lt;Benchmarks!E$5,2,IF(W981&lt;Benchmarks!F$5,3,IF(W981&lt;Benchmarks!G$5,4,IF(W981&lt;Benchmarks!H$5,5,6))))))</f>
        <v>5</v>
      </c>
      <c r="Y981" s="62">
        <v>0.95255474449999999</v>
      </c>
      <c r="Z981" s="46">
        <f t="shared" si="153"/>
        <v>4.7627737225000004</v>
      </c>
      <c r="AA981" s="60">
        <v>3.9849999999999999</v>
      </c>
      <c r="AB981" s="44">
        <f>IF(AA981&lt;Benchmarks!C$6,0,IF(AA981&lt;Benchmarks!D$6,1,IF(AA981&lt;Benchmarks!E$6,2,IF(AA981&lt;Benchmarks!F$6,3,IF(AA981&lt;Benchmarks!G$6,4,IF(AA981&lt;Benchmarks!H$6,5,6))))))</f>
        <v>5</v>
      </c>
      <c r="AC981" s="62">
        <v>0.85897435899999997</v>
      </c>
      <c r="AD981" s="46">
        <f t="shared" si="154"/>
        <v>4.2948717949999997</v>
      </c>
      <c r="AE981" s="46">
        <f t="shared" si="155"/>
        <v>20.729178363999999</v>
      </c>
      <c r="AF981" s="58">
        <v>30</v>
      </c>
      <c r="AG981" s="48">
        <f t="shared" si="156"/>
        <v>0.69097261213333327</v>
      </c>
      <c r="AH981" s="171"/>
      <c r="AI981" s="58">
        <v>1</v>
      </c>
      <c r="AJ981" s="58">
        <v>120</v>
      </c>
      <c r="AK981" s="58">
        <v>0</v>
      </c>
      <c r="AL981" s="111"/>
      <c r="AM981" s="58">
        <v>1</v>
      </c>
      <c r="AN981" s="171"/>
      <c r="AO981" s="58">
        <v>1</v>
      </c>
      <c r="AP981" s="58">
        <v>132</v>
      </c>
      <c r="AQ981" s="58">
        <v>0</v>
      </c>
      <c r="AR981" s="111"/>
      <c r="AS981" s="58">
        <v>1</v>
      </c>
      <c r="AT981" s="111"/>
      <c r="AU981" s="171"/>
      <c r="AV981" s="58">
        <v>1</v>
      </c>
      <c r="AW981" s="58">
        <v>0</v>
      </c>
      <c r="AX981" s="58">
        <v>1</v>
      </c>
      <c r="AY981" s="171"/>
      <c r="AZ981" s="58">
        <v>1</v>
      </c>
      <c r="BA981" s="58">
        <v>34</v>
      </c>
      <c r="BB981" s="58">
        <v>0</v>
      </c>
      <c r="BC981" s="111"/>
      <c r="BD981" s="58">
        <v>1</v>
      </c>
      <c r="BE981" s="111"/>
      <c r="BF981" s="171"/>
      <c r="BG981" s="58">
        <v>2</v>
      </c>
      <c r="BH981" s="58">
        <v>0</v>
      </c>
      <c r="BI981" s="58">
        <v>2</v>
      </c>
      <c r="BJ981" s="58">
        <v>2</v>
      </c>
      <c r="BK981" s="175"/>
      <c r="BL981" s="61">
        <v>1</v>
      </c>
      <c r="BM981" s="61">
        <v>130</v>
      </c>
      <c r="BN981" s="64">
        <v>0</v>
      </c>
      <c r="BO981" s="112"/>
      <c r="BP981" s="58">
        <v>1</v>
      </c>
      <c r="BQ981" s="175"/>
      <c r="BR981" s="61">
        <v>1</v>
      </c>
      <c r="BS981" s="61">
        <v>146</v>
      </c>
      <c r="BT981" s="64">
        <v>0</v>
      </c>
      <c r="BU981" s="112"/>
      <c r="BV981" s="64">
        <v>1</v>
      </c>
      <c r="BW981" s="63">
        <v>0.46567862710000002</v>
      </c>
      <c r="BX981" s="64">
        <v>0</v>
      </c>
      <c r="BY981" s="64">
        <v>1</v>
      </c>
      <c r="BZ981" s="64">
        <v>4</v>
      </c>
      <c r="CA981" s="64">
        <v>4</v>
      </c>
      <c r="CB981" s="65">
        <v>13</v>
      </c>
      <c r="CC981" s="61">
        <v>0</v>
      </c>
      <c r="CD981" s="61">
        <v>130</v>
      </c>
      <c r="CE981" s="64">
        <v>0</v>
      </c>
      <c r="CF981" s="63">
        <v>0.1</v>
      </c>
      <c r="CG981" s="58">
        <v>0</v>
      </c>
      <c r="CH981" s="58">
        <v>16</v>
      </c>
      <c r="CI981" s="58">
        <v>0</v>
      </c>
      <c r="CJ981" s="58">
        <v>146</v>
      </c>
      <c r="CK981" s="58">
        <v>0</v>
      </c>
      <c r="CL981" s="63">
        <v>0.10959000000000001</v>
      </c>
      <c r="CM981" s="58">
        <v>0</v>
      </c>
      <c r="CN981" s="112"/>
      <c r="CO981" s="171"/>
      <c r="CP981" s="58">
        <v>1</v>
      </c>
      <c r="CQ981" s="58">
        <v>0</v>
      </c>
      <c r="CR981" s="58">
        <v>1</v>
      </c>
      <c r="CS981" s="64">
        <v>7</v>
      </c>
      <c r="CT981" s="64">
        <v>17</v>
      </c>
      <c r="CU981" s="63">
        <v>0.41176470590000003</v>
      </c>
      <c r="CV981" s="62">
        <v>0.97972972970000005</v>
      </c>
      <c r="CW981" s="62">
        <v>0.41176470590000003</v>
      </c>
      <c r="CX981" s="46">
        <f t="shared" si="157"/>
        <v>18.138031068499998</v>
      </c>
      <c r="CY981" s="60">
        <v>0</v>
      </c>
      <c r="CZ981" s="60">
        <v>0</v>
      </c>
      <c r="DA981" s="46">
        <f t="shared" si="158"/>
        <v>8.2352941180000006</v>
      </c>
      <c r="DB981" s="60">
        <v>0</v>
      </c>
      <c r="DC981" s="60">
        <v>0</v>
      </c>
      <c r="DD981" s="66">
        <v>0</v>
      </c>
      <c r="DE981" s="49">
        <f t="shared" si="159"/>
        <v>0.57023405808648642</v>
      </c>
    </row>
    <row r="982" spans="1:109" x14ac:dyDescent="0.45">
      <c r="A982" s="56" t="s">
        <v>5053</v>
      </c>
      <c r="B982" s="57" t="s">
        <v>5054</v>
      </c>
      <c r="C982" s="56" t="s">
        <v>5055</v>
      </c>
      <c r="D982" s="56" t="s">
        <v>5056</v>
      </c>
      <c r="E982" s="56" t="s">
        <v>5057</v>
      </c>
      <c r="F982" s="56" t="s">
        <v>1666</v>
      </c>
      <c r="G982" s="56" t="s">
        <v>1666</v>
      </c>
      <c r="H982" s="56" t="s">
        <v>142</v>
      </c>
      <c r="I982" s="58">
        <v>0</v>
      </c>
      <c r="J982" s="59">
        <v>137</v>
      </c>
      <c r="K982" s="60">
        <v>1.8140000000000001</v>
      </c>
      <c r="L982" s="47">
        <f>IF(K982&lt;Benchmarks!C$9,0,IF(K982&lt;Benchmarks!D$9,1,IF(K982&lt;Benchmarks!E$9,2,IF(K982&lt;Benchmarks!F$9,3,IF(K982&lt;Benchmarks!G$9,4,IF(K982&lt;Benchmarks!H$9,5,6))))))</f>
        <v>0</v>
      </c>
      <c r="M982" s="62">
        <v>1</v>
      </c>
      <c r="N982" s="46">
        <f t="shared" si="150"/>
        <v>0</v>
      </c>
      <c r="O982" s="60">
        <v>1.2829999999999999</v>
      </c>
      <c r="P982" s="47">
        <f>IF(O982&lt;Benchmarks!C$8,0,IF(O982&lt;Benchmarks!D$8,1,IF(O982&lt;Benchmarks!E$8,2,IF(O982&lt;Benchmarks!F$8,3,IF(O982&lt;Benchmarks!G$8,4,IF(O982&lt;Benchmarks!H$8,5,6))))))</f>
        <v>5</v>
      </c>
      <c r="Q982" s="62">
        <v>1</v>
      </c>
      <c r="R982" s="46">
        <f t="shared" si="151"/>
        <v>5</v>
      </c>
      <c r="S982" s="60">
        <v>0.32800000000000001</v>
      </c>
      <c r="T982" s="47">
        <f>IF(S982&lt;Benchmarks!C$7,0,IF(S982&lt;Benchmarks!D$7,1,IF(S982&lt;Benchmarks!E$7,2,IF(S982&lt;Benchmarks!F$7,3,IF(S982&lt;Benchmarks!G$7,4,IF(S982&lt;Benchmarks!H$7,5,6))))))</f>
        <v>1</v>
      </c>
      <c r="U982" s="62">
        <v>1</v>
      </c>
      <c r="V982" s="46">
        <f t="shared" si="152"/>
        <v>1</v>
      </c>
      <c r="W982" s="60">
        <v>3.4249999999999998</v>
      </c>
      <c r="X982" s="44">
        <f>IF(W982&lt;Benchmarks!C$5,0,IF(W982&lt;Benchmarks!D$5,1,IF(W982&lt;Benchmarks!E$5,2,IF(W982&lt;Benchmarks!F$5,3,IF(W982&lt;Benchmarks!G$5,4,IF(W982&lt;Benchmarks!H$5,5,6))))))</f>
        <v>0</v>
      </c>
      <c r="Y982" s="62">
        <v>1</v>
      </c>
      <c r="Z982" s="46">
        <f t="shared" si="153"/>
        <v>0</v>
      </c>
      <c r="AA982" s="60">
        <v>3.3170000000000002</v>
      </c>
      <c r="AB982" s="44">
        <f>IF(AA982&lt;Benchmarks!C$6,0,IF(AA982&lt;Benchmarks!D$6,1,IF(AA982&lt;Benchmarks!E$6,2,IF(AA982&lt;Benchmarks!F$6,3,IF(AA982&lt;Benchmarks!G$6,4,IF(AA982&lt;Benchmarks!H$6,5,6))))))</f>
        <v>1</v>
      </c>
      <c r="AC982" s="62">
        <v>1</v>
      </c>
      <c r="AD982" s="46">
        <f t="shared" si="154"/>
        <v>1</v>
      </c>
      <c r="AE982" s="46">
        <f t="shared" si="155"/>
        <v>7</v>
      </c>
      <c r="AF982" s="58">
        <v>30</v>
      </c>
      <c r="AG982" s="48">
        <f t="shared" si="156"/>
        <v>0.23333333333333334</v>
      </c>
      <c r="AH982" s="58">
        <v>19</v>
      </c>
      <c r="AI982" s="58">
        <v>0</v>
      </c>
      <c r="AJ982" s="58">
        <v>170</v>
      </c>
      <c r="AK982" s="58">
        <v>0</v>
      </c>
      <c r="AL982" s="62">
        <v>0.11176</v>
      </c>
      <c r="AM982" s="58">
        <v>0</v>
      </c>
      <c r="AN982" s="171"/>
      <c r="AO982" s="58">
        <v>1</v>
      </c>
      <c r="AP982" s="58">
        <v>92</v>
      </c>
      <c r="AQ982" s="58">
        <v>0</v>
      </c>
      <c r="AR982" s="111"/>
      <c r="AS982" s="58">
        <v>1</v>
      </c>
      <c r="AT982" s="111"/>
      <c r="AU982" s="58">
        <v>2</v>
      </c>
      <c r="AV982" s="58">
        <v>3</v>
      </c>
      <c r="AW982" s="58">
        <v>5</v>
      </c>
      <c r="AX982" s="58">
        <v>5</v>
      </c>
      <c r="AY982" s="171"/>
      <c r="AZ982" s="58">
        <v>1</v>
      </c>
      <c r="BA982" s="58">
        <v>69</v>
      </c>
      <c r="BB982" s="58">
        <v>0</v>
      </c>
      <c r="BC982" s="111"/>
      <c r="BD982" s="58">
        <v>1</v>
      </c>
      <c r="BE982" s="111"/>
      <c r="BF982" s="58">
        <v>2</v>
      </c>
      <c r="BG982" s="58">
        <v>3</v>
      </c>
      <c r="BH982" s="58">
        <v>5</v>
      </c>
      <c r="BI982" s="58">
        <v>5</v>
      </c>
      <c r="BJ982" s="58">
        <v>5</v>
      </c>
      <c r="BK982" s="175"/>
      <c r="BL982" s="61">
        <v>1</v>
      </c>
      <c r="BM982" s="61">
        <v>195</v>
      </c>
      <c r="BN982" s="64">
        <v>0</v>
      </c>
      <c r="BO982" s="112"/>
      <c r="BP982" s="58">
        <v>1</v>
      </c>
      <c r="BQ982" s="175"/>
      <c r="BR982" s="61">
        <v>1</v>
      </c>
      <c r="BS982" s="61">
        <v>104</v>
      </c>
      <c r="BT982" s="64">
        <v>0</v>
      </c>
      <c r="BU982" s="112"/>
      <c r="BV982" s="64">
        <v>1</v>
      </c>
      <c r="BW982" s="63">
        <v>6.2378167599999999E-2</v>
      </c>
      <c r="BX982" s="64">
        <v>0</v>
      </c>
      <c r="BY982" s="64">
        <v>4</v>
      </c>
      <c r="BZ982" s="64">
        <v>0</v>
      </c>
      <c r="CA982" s="64">
        <v>4</v>
      </c>
      <c r="CB982" s="65">
        <v>29</v>
      </c>
      <c r="CC982" s="61">
        <v>0</v>
      </c>
      <c r="CD982" s="61">
        <v>182</v>
      </c>
      <c r="CE982" s="64">
        <v>0</v>
      </c>
      <c r="CF982" s="63">
        <v>0.15934000000000001</v>
      </c>
      <c r="CG982" s="58">
        <v>0</v>
      </c>
      <c r="CH982" s="171"/>
      <c r="CI982" s="58">
        <v>1</v>
      </c>
      <c r="CJ982" s="58">
        <v>96</v>
      </c>
      <c r="CK982" s="58">
        <v>0</v>
      </c>
      <c r="CL982" s="112"/>
      <c r="CM982" s="58">
        <v>1</v>
      </c>
      <c r="CN982" s="112"/>
      <c r="CO982" s="58">
        <v>2</v>
      </c>
      <c r="CP982" s="58">
        <v>1</v>
      </c>
      <c r="CQ982" s="58">
        <v>4</v>
      </c>
      <c r="CR982" s="58">
        <v>4</v>
      </c>
      <c r="CS982" s="64">
        <v>13</v>
      </c>
      <c r="CT982" s="64">
        <v>17</v>
      </c>
      <c r="CU982" s="63">
        <v>0.76470588240000004</v>
      </c>
      <c r="CV982" s="62">
        <v>0.31498470950000002</v>
      </c>
      <c r="CW982" s="62">
        <v>0</v>
      </c>
      <c r="CX982" s="46">
        <f t="shared" si="157"/>
        <v>6.125</v>
      </c>
      <c r="CY982" s="60">
        <v>0</v>
      </c>
      <c r="CZ982" s="60">
        <v>0</v>
      </c>
      <c r="DA982" s="46">
        <f t="shared" si="158"/>
        <v>0</v>
      </c>
      <c r="DB982" s="60">
        <v>0</v>
      </c>
      <c r="DC982" s="60">
        <v>0</v>
      </c>
      <c r="DD982" s="66">
        <v>0</v>
      </c>
      <c r="DE982" s="49">
        <f t="shared" si="159"/>
        <v>0.13243243243243244</v>
      </c>
    </row>
    <row r="983" spans="1:109" x14ac:dyDescent="0.45">
      <c r="A983" s="56" t="s">
        <v>5058</v>
      </c>
      <c r="B983" s="57" t="s">
        <v>5059</v>
      </c>
      <c r="C983" s="56" t="s">
        <v>5060</v>
      </c>
      <c r="D983" s="56" t="s">
        <v>5061</v>
      </c>
      <c r="E983" s="56" t="s">
        <v>5062</v>
      </c>
      <c r="F983" s="56" t="s">
        <v>753</v>
      </c>
      <c r="G983" s="56" t="s">
        <v>754</v>
      </c>
      <c r="H983" s="56" t="s">
        <v>142</v>
      </c>
      <c r="I983" s="58">
        <v>0</v>
      </c>
      <c r="J983" s="59">
        <v>37</v>
      </c>
      <c r="K983" s="60">
        <v>3.044</v>
      </c>
      <c r="L983" s="47">
        <f>IF(K983&lt;Benchmarks!C$9,0,IF(K983&lt;Benchmarks!D$9,1,IF(K983&lt;Benchmarks!E$9,2,IF(K983&lt;Benchmarks!F$9,3,IF(K983&lt;Benchmarks!G$9,4,IF(K983&lt;Benchmarks!H$9,5,6))))))</f>
        <v>5</v>
      </c>
      <c r="M983" s="62">
        <v>0.95620437960000004</v>
      </c>
      <c r="N983" s="46">
        <f t="shared" si="150"/>
        <v>4.7810218980000005</v>
      </c>
      <c r="O983" s="60">
        <v>0.44400000000000001</v>
      </c>
      <c r="P983" s="47">
        <f>IF(O983&lt;Benchmarks!C$8,0,IF(O983&lt;Benchmarks!D$8,1,IF(O983&lt;Benchmarks!E$8,2,IF(O983&lt;Benchmarks!F$8,3,IF(O983&lt;Benchmarks!G$8,4,IF(O983&lt;Benchmarks!H$8,5,6))))))</f>
        <v>0</v>
      </c>
      <c r="Q983" s="62">
        <v>1</v>
      </c>
      <c r="R983" s="46">
        <f t="shared" si="151"/>
        <v>0</v>
      </c>
      <c r="S983" s="60">
        <v>1.3220000000000001</v>
      </c>
      <c r="T983" s="47">
        <f>IF(S983&lt;Benchmarks!C$7,0,IF(S983&lt;Benchmarks!D$7,1,IF(S983&lt;Benchmarks!E$7,2,IF(S983&lt;Benchmarks!F$7,3,IF(S983&lt;Benchmarks!G$7,4,IF(S983&lt;Benchmarks!H$7,5,6))))))</f>
        <v>6</v>
      </c>
      <c r="U983" s="62">
        <v>1</v>
      </c>
      <c r="V983" s="46">
        <f t="shared" si="152"/>
        <v>6</v>
      </c>
      <c r="W983" s="60">
        <v>4.8099999999999996</v>
      </c>
      <c r="X983" s="44">
        <f>IF(W983&lt;Benchmarks!C$5,0,IF(W983&lt;Benchmarks!D$5,1,IF(W983&lt;Benchmarks!E$5,2,IF(W983&lt;Benchmarks!F$5,3,IF(W983&lt;Benchmarks!G$5,4,IF(W983&lt;Benchmarks!H$5,5,6))))))</f>
        <v>5</v>
      </c>
      <c r="Y983" s="62">
        <v>0.97810218979999997</v>
      </c>
      <c r="Z983" s="46">
        <f t="shared" si="153"/>
        <v>4.8905109489999994</v>
      </c>
      <c r="AA983" s="60">
        <v>4.4580000000000002</v>
      </c>
      <c r="AB983" s="44">
        <f>IF(AA983&lt;Benchmarks!C$6,0,IF(AA983&lt;Benchmarks!D$6,1,IF(AA983&lt;Benchmarks!E$6,2,IF(AA983&lt;Benchmarks!F$6,3,IF(AA983&lt;Benchmarks!G$6,4,IF(AA983&lt;Benchmarks!H$6,5,6))))))</f>
        <v>6</v>
      </c>
      <c r="AC983" s="62">
        <v>0.97435897439999997</v>
      </c>
      <c r="AD983" s="46">
        <f t="shared" si="154"/>
        <v>5.8461538464</v>
      </c>
      <c r="AE983" s="46">
        <f t="shared" si="155"/>
        <v>21.517686693400002</v>
      </c>
      <c r="AF983" s="58">
        <v>30</v>
      </c>
      <c r="AG983" s="48">
        <f t="shared" si="156"/>
        <v>0.71725622311333337</v>
      </c>
      <c r="AH983" s="171"/>
      <c r="AI983" s="58">
        <v>1</v>
      </c>
      <c r="AJ983" s="58">
        <v>65</v>
      </c>
      <c r="AK983" s="58">
        <v>0</v>
      </c>
      <c r="AL983" s="111"/>
      <c r="AM983" s="58">
        <v>1</v>
      </c>
      <c r="AN983" s="171"/>
      <c r="AO983" s="58">
        <v>1</v>
      </c>
      <c r="AP983" s="58">
        <v>77</v>
      </c>
      <c r="AQ983" s="58">
        <v>0</v>
      </c>
      <c r="AR983" s="111"/>
      <c r="AS983" s="58">
        <v>1</v>
      </c>
      <c r="AT983" s="62">
        <v>0.71645991870000003</v>
      </c>
      <c r="AU983" s="58">
        <v>0</v>
      </c>
      <c r="AV983" s="58">
        <v>3</v>
      </c>
      <c r="AW983" s="58">
        <v>5</v>
      </c>
      <c r="AX983" s="58">
        <v>5</v>
      </c>
      <c r="AY983" s="58">
        <v>0</v>
      </c>
      <c r="AZ983" s="58">
        <v>0</v>
      </c>
      <c r="BA983" s="171"/>
      <c r="BB983" s="58">
        <v>4</v>
      </c>
      <c r="BC983" s="111"/>
      <c r="BD983" s="58">
        <v>4</v>
      </c>
      <c r="BE983" s="111"/>
      <c r="BF983" s="171"/>
      <c r="BG983" s="171"/>
      <c r="BH983" s="171"/>
      <c r="BI983" s="171"/>
      <c r="BJ983" s="58">
        <v>5</v>
      </c>
      <c r="BK983" s="175"/>
      <c r="BL983" s="61">
        <v>1</v>
      </c>
      <c r="BM983" s="61">
        <v>88</v>
      </c>
      <c r="BN983" s="64">
        <v>0</v>
      </c>
      <c r="BO983" s="112"/>
      <c r="BP983" s="58">
        <v>1</v>
      </c>
      <c r="BQ983" s="61">
        <v>0</v>
      </c>
      <c r="BR983" s="61">
        <v>0</v>
      </c>
      <c r="BS983" s="61">
        <v>95</v>
      </c>
      <c r="BT983" s="64">
        <v>0</v>
      </c>
      <c r="BU983" s="63">
        <v>0</v>
      </c>
      <c r="BV983" s="64">
        <v>0</v>
      </c>
      <c r="BW983" s="112"/>
      <c r="BX983" s="64">
        <v>2</v>
      </c>
      <c r="BY983" s="64">
        <v>6</v>
      </c>
      <c r="BZ983" s="64">
        <v>6</v>
      </c>
      <c r="CA983" s="64">
        <v>6</v>
      </c>
      <c r="CB983" s="65">
        <v>14</v>
      </c>
      <c r="CC983" s="61">
        <v>0</v>
      </c>
      <c r="CD983" s="61">
        <v>88</v>
      </c>
      <c r="CE983" s="64">
        <v>0</v>
      </c>
      <c r="CF983" s="63">
        <v>0.15909000000000001</v>
      </c>
      <c r="CG983" s="58">
        <v>0</v>
      </c>
      <c r="CH983" s="58">
        <v>14</v>
      </c>
      <c r="CI983" s="58">
        <v>0</v>
      </c>
      <c r="CJ983" s="58">
        <v>95</v>
      </c>
      <c r="CK983" s="58">
        <v>0</v>
      </c>
      <c r="CL983" s="63">
        <v>0.14737</v>
      </c>
      <c r="CM983" s="58">
        <v>0</v>
      </c>
      <c r="CN983" s="63">
        <v>0.1013753136</v>
      </c>
      <c r="CO983" s="58">
        <v>0</v>
      </c>
      <c r="CP983" s="58">
        <v>0</v>
      </c>
      <c r="CQ983" s="58">
        <v>1</v>
      </c>
      <c r="CR983" s="58">
        <v>1</v>
      </c>
      <c r="CS983" s="64">
        <v>12</v>
      </c>
      <c r="CT983" s="64">
        <v>17</v>
      </c>
      <c r="CU983" s="63">
        <v>0.70588235290000001</v>
      </c>
      <c r="CV983" s="62">
        <v>0.98924731180000003</v>
      </c>
      <c r="CW983" s="62">
        <v>0.70588235290000001</v>
      </c>
      <c r="CX983" s="46">
        <f t="shared" si="157"/>
        <v>18.827975856725001</v>
      </c>
      <c r="CY983" s="60">
        <v>0</v>
      </c>
      <c r="CZ983" s="60">
        <v>0</v>
      </c>
      <c r="DA983" s="46">
        <f t="shared" si="158"/>
        <v>14.117647057999999</v>
      </c>
      <c r="DB983" s="60">
        <v>0</v>
      </c>
      <c r="DC983" s="60">
        <v>0</v>
      </c>
      <c r="DD983" s="66">
        <v>0</v>
      </c>
      <c r="DE983" s="49">
        <f t="shared" si="159"/>
        <v>0.71233779275081077</v>
      </c>
    </row>
    <row r="984" spans="1:109" x14ac:dyDescent="0.45">
      <c r="A984" s="56" t="s">
        <v>5063</v>
      </c>
      <c r="B984" s="57" t="s">
        <v>5064</v>
      </c>
      <c r="C984" s="56" t="s">
        <v>5065</v>
      </c>
      <c r="D984" s="56" t="s">
        <v>5066</v>
      </c>
      <c r="E984" s="56" t="s">
        <v>5067</v>
      </c>
      <c r="F984" s="56" t="s">
        <v>1485</v>
      </c>
      <c r="G984" s="56" t="s">
        <v>1462</v>
      </c>
      <c r="H984" s="56" t="s">
        <v>142</v>
      </c>
      <c r="I984" s="58">
        <v>0</v>
      </c>
      <c r="J984" s="59">
        <v>63</v>
      </c>
      <c r="K984" s="60">
        <v>2.68</v>
      </c>
      <c r="L984" s="47">
        <f>IF(K984&lt;Benchmarks!C$9,0,IF(K984&lt;Benchmarks!D$9,1,IF(K984&lt;Benchmarks!E$9,2,IF(K984&lt;Benchmarks!F$9,3,IF(K984&lt;Benchmarks!G$9,4,IF(K984&lt;Benchmarks!H$9,5,6))))))</f>
        <v>4</v>
      </c>
      <c r="M984" s="62">
        <v>0.74452554739999999</v>
      </c>
      <c r="N984" s="46">
        <f t="shared" si="150"/>
        <v>2.9781021895999999</v>
      </c>
      <c r="O984" s="60">
        <v>1.1379999999999999</v>
      </c>
      <c r="P984" s="47">
        <f>IF(O984&lt;Benchmarks!C$8,0,IF(O984&lt;Benchmarks!D$8,1,IF(O984&lt;Benchmarks!E$8,2,IF(O984&lt;Benchmarks!F$8,3,IF(O984&lt;Benchmarks!G$8,4,IF(O984&lt;Benchmarks!H$8,5,6))))))</f>
        <v>3</v>
      </c>
      <c r="Q984" s="62">
        <v>1</v>
      </c>
      <c r="R984" s="46">
        <f t="shared" si="151"/>
        <v>3</v>
      </c>
      <c r="S984" s="60">
        <v>0.622</v>
      </c>
      <c r="T984" s="47">
        <f>IF(S984&lt;Benchmarks!C$7,0,IF(S984&lt;Benchmarks!D$7,1,IF(S984&lt;Benchmarks!E$7,2,IF(S984&lt;Benchmarks!F$7,3,IF(S984&lt;Benchmarks!G$7,4,IF(S984&lt;Benchmarks!H$7,5,6))))))</f>
        <v>5</v>
      </c>
      <c r="U984" s="62">
        <v>1</v>
      </c>
      <c r="V984" s="46">
        <f t="shared" si="152"/>
        <v>5</v>
      </c>
      <c r="W984" s="60">
        <v>4.4390000000000001</v>
      </c>
      <c r="X984" s="44">
        <f>IF(W984&lt;Benchmarks!C$5,0,IF(W984&lt;Benchmarks!D$5,1,IF(W984&lt;Benchmarks!E$5,2,IF(W984&lt;Benchmarks!F$5,3,IF(W984&lt;Benchmarks!G$5,4,IF(W984&lt;Benchmarks!H$5,5,6))))))</f>
        <v>5</v>
      </c>
      <c r="Y984" s="62">
        <v>0.9343065693</v>
      </c>
      <c r="Z984" s="46">
        <f t="shared" si="153"/>
        <v>4.6715328464999999</v>
      </c>
      <c r="AA984" s="60">
        <v>4.0039999999999996</v>
      </c>
      <c r="AB984" s="44">
        <f>IF(AA984&lt;Benchmarks!C$6,0,IF(AA984&lt;Benchmarks!D$6,1,IF(AA984&lt;Benchmarks!E$6,2,IF(AA984&lt;Benchmarks!F$6,3,IF(AA984&lt;Benchmarks!G$6,4,IF(AA984&lt;Benchmarks!H$6,5,6))))))</f>
        <v>5</v>
      </c>
      <c r="AC984" s="62">
        <v>0.8461538462</v>
      </c>
      <c r="AD984" s="46">
        <f t="shared" si="154"/>
        <v>4.230769231</v>
      </c>
      <c r="AE984" s="46">
        <f t="shared" si="155"/>
        <v>19.880404267100001</v>
      </c>
      <c r="AF984" s="58">
        <v>30</v>
      </c>
      <c r="AG984" s="48">
        <f t="shared" si="156"/>
        <v>0.66268014223666671</v>
      </c>
      <c r="AH984" s="58">
        <v>15</v>
      </c>
      <c r="AI984" s="58">
        <v>0</v>
      </c>
      <c r="AJ984" s="58">
        <v>103</v>
      </c>
      <c r="AK984" s="58">
        <v>0</v>
      </c>
      <c r="AL984" s="62">
        <v>0.14563000000000001</v>
      </c>
      <c r="AM984" s="58">
        <v>0</v>
      </c>
      <c r="AN984" s="171"/>
      <c r="AO984" s="58">
        <v>1</v>
      </c>
      <c r="AP984" s="58">
        <v>126</v>
      </c>
      <c r="AQ984" s="58">
        <v>0</v>
      </c>
      <c r="AR984" s="111"/>
      <c r="AS984" s="58">
        <v>1</v>
      </c>
      <c r="AT984" s="111"/>
      <c r="AU984" s="58">
        <v>2</v>
      </c>
      <c r="AV984" s="58">
        <v>1</v>
      </c>
      <c r="AW984" s="58">
        <v>5</v>
      </c>
      <c r="AX984" s="58">
        <v>5</v>
      </c>
      <c r="AY984" s="171"/>
      <c r="AZ984" s="58">
        <v>1</v>
      </c>
      <c r="BA984" s="58">
        <v>33</v>
      </c>
      <c r="BB984" s="58">
        <v>0</v>
      </c>
      <c r="BC984" s="111"/>
      <c r="BD984" s="58">
        <v>1</v>
      </c>
      <c r="BE984" s="111"/>
      <c r="BF984" s="58">
        <v>2</v>
      </c>
      <c r="BG984" s="58">
        <v>1</v>
      </c>
      <c r="BH984" s="58">
        <v>5</v>
      </c>
      <c r="BI984" s="58">
        <v>5</v>
      </c>
      <c r="BJ984" s="58">
        <v>5</v>
      </c>
      <c r="BK984" s="175"/>
      <c r="BL984" s="61">
        <v>1</v>
      </c>
      <c r="BM984" s="61">
        <v>141</v>
      </c>
      <c r="BN984" s="64">
        <v>0</v>
      </c>
      <c r="BO984" s="112"/>
      <c r="BP984" s="58">
        <v>1</v>
      </c>
      <c r="BQ984" s="175"/>
      <c r="BR984" s="61">
        <v>1</v>
      </c>
      <c r="BS984" s="61">
        <v>141</v>
      </c>
      <c r="BT984" s="64">
        <v>0</v>
      </c>
      <c r="BU984" s="112"/>
      <c r="BV984" s="64">
        <v>1</v>
      </c>
      <c r="BW984" s="63">
        <v>0.39988719680000001</v>
      </c>
      <c r="BX984" s="64">
        <v>0</v>
      </c>
      <c r="BY984" s="64">
        <v>1</v>
      </c>
      <c r="BZ984" s="64">
        <v>3</v>
      </c>
      <c r="CA984" s="64">
        <v>3</v>
      </c>
      <c r="CB984" s="65">
        <v>19</v>
      </c>
      <c r="CC984" s="61">
        <v>0</v>
      </c>
      <c r="CD984" s="61">
        <v>141</v>
      </c>
      <c r="CE984" s="64">
        <v>0</v>
      </c>
      <c r="CF984" s="63">
        <v>0.13475000000000001</v>
      </c>
      <c r="CG984" s="58">
        <v>0</v>
      </c>
      <c r="CH984" s="58">
        <v>19</v>
      </c>
      <c r="CI984" s="58">
        <v>0</v>
      </c>
      <c r="CJ984" s="58">
        <v>141</v>
      </c>
      <c r="CK984" s="58">
        <v>0</v>
      </c>
      <c r="CL984" s="63">
        <v>0.13475000000000001</v>
      </c>
      <c r="CM984" s="58">
        <v>0</v>
      </c>
      <c r="CN984" s="63">
        <v>0</v>
      </c>
      <c r="CO984" s="58">
        <v>0</v>
      </c>
      <c r="CP984" s="58">
        <v>0</v>
      </c>
      <c r="CQ984" s="58">
        <v>0</v>
      </c>
      <c r="CR984" s="58">
        <v>0</v>
      </c>
      <c r="CS984" s="64">
        <v>8</v>
      </c>
      <c r="CT984" s="64">
        <v>17</v>
      </c>
      <c r="CU984" s="63">
        <v>0.47058823529999999</v>
      </c>
      <c r="CV984" s="62">
        <v>0.88961038960000005</v>
      </c>
      <c r="CW984" s="62">
        <v>0</v>
      </c>
      <c r="CX984" s="46">
        <f t="shared" si="157"/>
        <v>17.395353733712501</v>
      </c>
      <c r="CY984" s="60">
        <v>0</v>
      </c>
      <c r="CZ984" s="60">
        <v>0</v>
      </c>
      <c r="DA984" s="46">
        <f t="shared" si="158"/>
        <v>0</v>
      </c>
      <c r="DB984" s="60">
        <v>0</v>
      </c>
      <c r="DC984" s="60">
        <v>0</v>
      </c>
      <c r="DD984" s="66">
        <v>0</v>
      </c>
      <c r="DE984" s="49">
        <f t="shared" si="159"/>
        <v>0.3761157564045946</v>
      </c>
    </row>
    <row r="985" spans="1:109" x14ac:dyDescent="0.45">
      <c r="A985" s="56" t="s">
        <v>5068</v>
      </c>
      <c r="B985" s="57" t="s">
        <v>5069</v>
      </c>
      <c r="C985" s="56" t="s">
        <v>5070</v>
      </c>
      <c r="D985" s="56" t="s">
        <v>5071</v>
      </c>
      <c r="E985" s="56" t="s">
        <v>5072</v>
      </c>
      <c r="F985" s="56" t="s">
        <v>1197</v>
      </c>
      <c r="G985" s="56" t="s">
        <v>794</v>
      </c>
      <c r="H985" s="56" t="s">
        <v>142</v>
      </c>
      <c r="I985" s="58">
        <v>0</v>
      </c>
      <c r="J985" s="59">
        <v>35</v>
      </c>
      <c r="K985" s="60">
        <v>3.1309999999999998</v>
      </c>
      <c r="L985" s="47">
        <f>IF(K985&lt;Benchmarks!C$9,0,IF(K985&lt;Benchmarks!D$9,1,IF(K985&lt;Benchmarks!E$9,2,IF(K985&lt;Benchmarks!F$9,3,IF(K985&lt;Benchmarks!G$9,4,IF(K985&lt;Benchmarks!H$9,5,6))))))</f>
        <v>6</v>
      </c>
      <c r="M985" s="62">
        <v>0.98540145990000005</v>
      </c>
      <c r="N985" s="46">
        <f t="shared" si="150"/>
        <v>5.9124087593999999</v>
      </c>
      <c r="O985" s="60">
        <v>1.2190000000000001</v>
      </c>
      <c r="P985" s="47">
        <f>IF(O985&lt;Benchmarks!C$8,0,IF(O985&lt;Benchmarks!D$8,1,IF(O985&lt;Benchmarks!E$8,2,IF(O985&lt;Benchmarks!F$8,3,IF(O985&lt;Benchmarks!G$8,4,IF(O985&lt;Benchmarks!H$8,5,6))))))</f>
        <v>4</v>
      </c>
      <c r="Q985" s="62">
        <v>1</v>
      </c>
      <c r="R985" s="46">
        <f t="shared" si="151"/>
        <v>4</v>
      </c>
      <c r="S985" s="60">
        <v>0.52900000000000003</v>
      </c>
      <c r="T985" s="47">
        <f>IF(S985&lt;Benchmarks!C$7,0,IF(S985&lt;Benchmarks!D$7,1,IF(S985&lt;Benchmarks!E$7,2,IF(S985&lt;Benchmarks!F$7,3,IF(S985&lt;Benchmarks!G$7,4,IF(S985&lt;Benchmarks!H$7,5,6))))))</f>
        <v>4</v>
      </c>
      <c r="U985" s="62">
        <v>1</v>
      </c>
      <c r="V985" s="46">
        <f t="shared" si="152"/>
        <v>4</v>
      </c>
      <c r="W985" s="60">
        <v>4.8789999999999996</v>
      </c>
      <c r="X985" s="44">
        <f>IF(W985&lt;Benchmarks!C$5,0,IF(W985&lt;Benchmarks!D$5,1,IF(W985&lt;Benchmarks!E$5,2,IF(W985&lt;Benchmarks!F$5,3,IF(W985&lt;Benchmarks!G$5,4,IF(W985&lt;Benchmarks!H$5,5,6))))))</f>
        <v>6</v>
      </c>
      <c r="Y985" s="62">
        <v>0.97810218979999997</v>
      </c>
      <c r="Z985" s="46">
        <f t="shared" si="153"/>
        <v>5.8686131387999998</v>
      </c>
      <c r="AA985" s="60">
        <v>4.1219999999999999</v>
      </c>
      <c r="AB985" s="44">
        <f>IF(AA985&lt;Benchmarks!C$6,0,IF(AA985&lt;Benchmarks!D$6,1,IF(AA985&lt;Benchmarks!E$6,2,IF(AA985&lt;Benchmarks!F$6,3,IF(AA985&lt;Benchmarks!G$6,4,IF(AA985&lt;Benchmarks!H$6,5,6))))))</f>
        <v>5</v>
      </c>
      <c r="AC985" s="62">
        <v>0.9230769231</v>
      </c>
      <c r="AD985" s="46">
        <f t="shared" si="154"/>
        <v>4.6153846155</v>
      </c>
      <c r="AE985" s="46">
        <f t="shared" si="155"/>
        <v>24.396406513700001</v>
      </c>
      <c r="AF985" s="58">
        <v>30</v>
      </c>
      <c r="AG985" s="48">
        <f t="shared" si="156"/>
        <v>0.81321355045666666</v>
      </c>
      <c r="AH985" s="171"/>
      <c r="AI985" s="58">
        <v>1</v>
      </c>
      <c r="AJ985" s="58">
        <v>82</v>
      </c>
      <c r="AK985" s="58">
        <v>0</v>
      </c>
      <c r="AL985" s="111"/>
      <c r="AM985" s="58">
        <v>1</v>
      </c>
      <c r="AN985" s="171"/>
      <c r="AO985" s="58">
        <v>1</v>
      </c>
      <c r="AP985" s="58">
        <v>82</v>
      </c>
      <c r="AQ985" s="58">
        <v>0</v>
      </c>
      <c r="AR985" s="111"/>
      <c r="AS985" s="58">
        <v>1</v>
      </c>
      <c r="AT985" s="111"/>
      <c r="AU985" s="171"/>
      <c r="AV985" s="58">
        <v>0</v>
      </c>
      <c r="AW985" s="58">
        <v>0</v>
      </c>
      <c r="AX985" s="58">
        <v>0</v>
      </c>
      <c r="AY985" s="171"/>
      <c r="AZ985" s="58">
        <v>1</v>
      </c>
      <c r="BA985" s="171"/>
      <c r="BB985" s="58">
        <v>4</v>
      </c>
      <c r="BC985" s="111"/>
      <c r="BD985" s="58">
        <v>1</v>
      </c>
      <c r="BE985" s="111"/>
      <c r="BF985" s="171"/>
      <c r="BG985" s="171"/>
      <c r="BH985" s="171"/>
      <c r="BI985" s="171"/>
      <c r="BJ985" s="58">
        <v>0</v>
      </c>
      <c r="BK985" s="175"/>
      <c r="BL985" s="61">
        <v>1</v>
      </c>
      <c r="BM985" s="61">
        <v>88</v>
      </c>
      <c r="BN985" s="64">
        <v>0</v>
      </c>
      <c r="BO985" s="112"/>
      <c r="BP985" s="58">
        <v>1</v>
      </c>
      <c r="BQ985" s="175"/>
      <c r="BR985" s="61">
        <v>1</v>
      </c>
      <c r="BS985" s="61">
        <v>93</v>
      </c>
      <c r="BT985" s="64">
        <v>0</v>
      </c>
      <c r="BU985" s="112"/>
      <c r="BV985" s="64">
        <v>1</v>
      </c>
      <c r="BW985" s="63">
        <v>5.3681431500000001E-2</v>
      </c>
      <c r="BX985" s="64">
        <v>0</v>
      </c>
      <c r="BY985" s="64">
        <v>0</v>
      </c>
      <c r="BZ985" s="64">
        <v>0</v>
      </c>
      <c r="CA985" s="64">
        <v>0</v>
      </c>
      <c r="CB985" s="177"/>
      <c r="CC985" s="61">
        <v>1</v>
      </c>
      <c r="CD985" s="61">
        <v>88</v>
      </c>
      <c r="CE985" s="64">
        <v>0</v>
      </c>
      <c r="CF985" s="112"/>
      <c r="CG985" s="58">
        <v>1</v>
      </c>
      <c r="CH985" s="58">
        <v>0</v>
      </c>
      <c r="CI985" s="58">
        <v>0</v>
      </c>
      <c r="CJ985" s="58">
        <v>89</v>
      </c>
      <c r="CK985" s="58">
        <v>0</v>
      </c>
      <c r="CL985" s="63">
        <v>0</v>
      </c>
      <c r="CM985" s="58">
        <v>0</v>
      </c>
      <c r="CN985" s="112"/>
      <c r="CO985" s="171"/>
      <c r="CP985" s="58">
        <v>5</v>
      </c>
      <c r="CQ985" s="58">
        <v>0</v>
      </c>
      <c r="CR985" s="58">
        <v>5</v>
      </c>
      <c r="CS985" s="64">
        <v>5</v>
      </c>
      <c r="CT985" s="64">
        <v>17</v>
      </c>
      <c r="CU985" s="63">
        <v>0.29411764709999999</v>
      </c>
      <c r="CV985" s="62">
        <v>0.98863636359999996</v>
      </c>
      <c r="CW985" s="62">
        <v>0.29411764709999999</v>
      </c>
      <c r="CX985" s="46">
        <f t="shared" si="157"/>
        <v>21.346855699487499</v>
      </c>
      <c r="CY985" s="60">
        <v>0</v>
      </c>
      <c r="CZ985" s="60">
        <v>0</v>
      </c>
      <c r="DA985" s="46">
        <f t="shared" si="158"/>
        <v>5.8823529419999998</v>
      </c>
      <c r="DB985" s="60">
        <v>0</v>
      </c>
      <c r="DC985" s="60">
        <v>0</v>
      </c>
      <c r="DD985" s="66">
        <v>0</v>
      </c>
      <c r="DE985" s="49">
        <f t="shared" si="159"/>
        <v>0.58873964630243247</v>
      </c>
    </row>
    <row r="986" spans="1:109" x14ac:dyDescent="0.45">
      <c r="A986" s="56" t="s">
        <v>5073</v>
      </c>
      <c r="B986" s="57" t="s">
        <v>5074</v>
      </c>
      <c r="C986" s="56" t="s">
        <v>5075</v>
      </c>
      <c r="D986" s="56" t="s">
        <v>5076</v>
      </c>
      <c r="E986" s="56" t="s">
        <v>5077</v>
      </c>
      <c r="F986" s="56" t="s">
        <v>340</v>
      </c>
      <c r="G986" s="56" t="s">
        <v>341</v>
      </c>
      <c r="H986" s="56" t="s">
        <v>142</v>
      </c>
      <c r="I986" s="58">
        <v>0</v>
      </c>
      <c r="J986" s="59">
        <v>61</v>
      </c>
      <c r="K986" s="60">
        <v>2.4830000000000001</v>
      </c>
      <c r="L986" s="47">
        <f>IF(K986&lt;Benchmarks!C$9,0,IF(K986&lt;Benchmarks!D$9,1,IF(K986&lt;Benchmarks!E$9,2,IF(K986&lt;Benchmarks!F$9,3,IF(K986&lt;Benchmarks!G$9,4,IF(K986&lt;Benchmarks!H$9,5,6))))))</f>
        <v>3</v>
      </c>
      <c r="M986" s="62">
        <v>0.68248175180000004</v>
      </c>
      <c r="N986" s="46">
        <f t="shared" si="150"/>
        <v>2.0474452554</v>
      </c>
      <c r="O986" s="60">
        <v>0.82299999999999995</v>
      </c>
      <c r="P986" s="47">
        <f>IF(O986&lt;Benchmarks!C$8,0,IF(O986&lt;Benchmarks!D$8,1,IF(O986&lt;Benchmarks!E$8,2,IF(O986&lt;Benchmarks!F$8,3,IF(O986&lt;Benchmarks!G$8,4,IF(O986&lt;Benchmarks!H$8,5,6))))))</f>
        <v>0</v>
      </c>
      <c r="Q986" s="62">
        <v>1</v>
      </c>
      <c r="R986" s="46">
        <f t="shared" si="151"/>
        <v>0</v>
      </c>
      <c r="S986" s="60">
        <v>0.41299999999999998</v>
      </c>
      <c r="T986" s="47">
        <f>IF(S986&lt;Benchmarks!C$7,0,IF(S986&lt;Benchmarks!D$7,1,IF(S986&lt;Benchmarks!E$7,2,IF(S986&lt;Benchmarks!F$7,3,IF(S986&lt;Benchmarks!G$7,4,IF(S986&lt;Benchmarks!H$7,5,6))))))</f>
        <v>3</v>
      </c>
      <c r="U986" s="62">
        <v>1</v>
      </c>
      <c r="V986" s="46">
        <f t="shared" si="152"/>
        <v>3</v>
      </c>
      <c r="W986" s="60">
        <v>3.72</v>
      </c>
      <c r="X986" s="44">
        <f>IF(W986&lt;Benchmarks!C$5,0,IF(W986&lt;Benchmarks!D$5,1,IF(W986&lt;Benchmarks!E$5,2,IF(W986&lt;Benchmarks!F$5,3,IF(W986&lt;Benchmarks!G$5,4,IF(W986&lt;Benchmarks!H$5,5,6))))))</f>
        <v>1</v>
      </c>
      <c r="Y986" s="62">
        <v>0.82481751820000004</v>
      </c>
      <c r="Z986" s="46">
        <f t="shared" si="153"/>
        <v>0.82481751820000004</v>
      </c>
      <c r="AA986" s="60">
        <v>3.5110000000000001</v>
      </c>
      <c r="AB986" s="44">
        <f>IF(AA986&lt;Benchmarks!C$6,0,IF(AA986&lt;Benchmarks!D$6,1,IF(AA986&lt;Benchmarks!E$6,2,IF(AA986&lt;Benchmarks!F$6,3,IF(AA986&lt;Benchmarks!G$6,4,IF(AA986&lt;Benchmarks!H$6,5,6))))))</f>
        <v>2</v>
      </c>
      <c r="AC986" s="62">
        <v>0.67948717950000004</v>
      </c>
      <c r="AD986" s="46">
        <f t="shared" si="154"/>
        <v>1.3589743590000001</v>
      </c>
      <c r="AE986" s="46">
        <f t="shared" si="155"/>
        <v>7.2312371326000005</v>
      </c>
      <c r="AF986" s="58">
        <v>30</v>
      </c>
      <c r="AG986" s="48">
        <f t="shared" si="156"/>
        <v>0.24104123775333336</v>
      </c>
      <c r="AH986" s="171"/>
      <c r="AI986" s="58">
        <v>1</v>
      </c>
      <c r="AJ986" s="58">
        <v>187</v>
      </c>
      <c r="AK986" s="58">
        <v>0</v>
      </c>
      <c r="AL986" s="111"/>
      <c r="AM986" s="58">
        <v>1</v>
      </c>
      <c r="AN986" s="171"/>
      <c r="AO986" s="58">
        <v>1</v>
      </c>
      <c r="AP986" s="58">
        <v>212</v>
      </c>
      <c r="AQ986" s="58">
        <v>0</v>
      </c>
      <c r="AR986" s="111"/>
      <c r="AS986" s="58">
        <v>1</v>
      </c>
      <c r="AT986" s="62">
        <v>1.4699599466</v>
      </c>
      <c r="AU986" s="58">
        <v>0</v>
      </c>
      <c r="AV986" s="58">
        <v>6</v>
      </c>
      <c r="AW986" s="58">
        <v>6</v>
      </c>
      <c r="AX986" s="58">
        <v>6</v>
      </c>
      <c r="AY986" s="58">
        <v>0</v>
      </c>
      <c r="AZ986" s="58">
        <v>0</v>
      </c>
      <c r="BA986" s="58">
        <v>51</v>
      </c>
      <c r="BB986" s="58">
        <v>0</v>
      </c>
      <c r="BC986" s="62">
        <v>0</v>
      </c>
      <c r="BD986" s="58">
        <v>0</v>
      </c>
      <c r="BE986" s="111"/>
      <c r="BF986" s="58">
        <v>2</v>
      </c>
      <c r="BG986" s="58">
        <v>6</v>
      </c>
      <c r="BH986" s="58">
        <v>6</v>
      </c>
      <c r="BI986" s="58">
        <v>6</v>
      </c>
      <c r="BJ986" s="58">
        <v>6</v>
      </c>
      <c r="BK986" s="175"/>
      <c r="BL986" s="61">
        <v>1</v>
      </c>
      <c r="BM986" s="61">
        <v>248</v>
      </c>
      <c r="BN986" s="64">
        <v>0</v>
      </c>
      <c r="BO986" s="112"/>
      <c r="BP986" s="58">
        <v>1</v>
      </c>
      <c r="BQ986" s="61">
        <v>0</v>
      </c>
      <c r="BR986" s="61">
        <v>0</v>
      </c>
      <c r="BS986" s="61">
        <v>219</v>
      </c>
      <c r="BT986" s="64">
        <v>0</v>
      </c>
      <c r="BU986" s="63">
        <v>0</v>
      </c>
      <c r="BV986" s="64">
        <v>0</v>
      </c>
      <c r="BW986" s="112"/>
      <c r="BX986" s="64">
        <v>2</v>
      </c>
      <c r="BY986" s="64">
        <v>6</v>
      </c>
      <c r="BZ986" s="64">
        <v>6</v>
      </c>
      <c r="CA986" s="64">
        <v>6</v>
      </c>
      <c r="CB986" s="65">
        <v>12</v>
      </c>
      <c r="CC986" s="61">
        <v>0</v>
      </c>
      <c r="CD986" s="61">
        <v>230</v>
      </c>
      <c r="CE986" s="64">
        <v>0</v>
      </c>
      <c r="CF986" s="63">
        <v>5.2170000000000001E-2</v>
      </c>
      <c r="CG986" s="58">
        <v>0</v>
      </c>
      <c r="CH986" s="171"/>
      <c r="CI986" s="58">
        <v>1</v>
      </c>
      <c r="CJ986" s="58">
        <v>208</v>
      </c>
      <c r="CK986" s="58">
        <v>0</v>
      </c>
      <c r="CL986" s="112"/>
      <c r="CM986" s="58">
        <v>1</v>
      </c>
      <c r="CN986" s="112"/>
      <c r="CO986" s="58">
        <v>2</v>
      </c>
      <c r="CP986" s="58">
        <v>5</v>
      </c>
      <c r="CQ986" s="58">
        <v>5</v>
      </c>
      <c r="CR986" s="58">
        <v>5</v>
      </c>
      <c r="CS986" s="64">
        <v>17</v>
      </c>
      <c r="CT986" s="64">
        <v>17</v>
      </c>
      <c r="CU986" s="63">
        <v>1</v>
      </c>
      <c r="CV986" s="62">
        <v>0.98181818180000002</v>
      </c>
      <c r="CW986" s="62">
        <v>1</v>
      </c>
      <c r="CX986" s="46">
        <f t="shared" si="157"/>
        <v>6.3273324910250004</v>
      </c>
      <c r="CY986" s="60">
        <v>0</v>
      </c>
      <c r="CZ986" s="60">
        <v>0</v>
      </c>
      <c r="DA986" s="46">
        <f t="shared" si="158"/>
        <v>20</v>
      </c>
      <c r="DB986" s="60">
        <v>0</v>
      </c>
      <c r="DC986" s="60">
        <v>0</v>
      </c>
      <c r="DD986" s="66">
        <v>0</v>
      </c>
      <c r="DE986" s="49">
        <f t="shared" si="159"/>
        <v>0.56923962142756757</v>
      </c>
    </row>
    <row r="987" spans="1:109" x14ac:dyDescent="0.45">
      <c r="A987" s="56" t="s">
        <v>5078</v>
      </c>
      <c r="B987" s="57" t="s">
        <v>5079</v>
      </c>
      <c r="C987" s="56" t="s">
        <v>5080</v>
      </c>
      <c r="D987" s="56" t="s">
        <v>5081</v>
      </c>
      <c r="E987" s="56" t="s">
        <v>5082</v>
      </c>
      <c r="F987" s="56" t="s">
        <v>1474</v>
      </c>
      <c r="G987" s="56" t="s">
        <v>1240</v>
      </c>
      <c r="H987" s="56" t="s">
        <v>142</v>
      </c>
      <c r="I987" s="58">
        <v>0</v>
      </c>
      <c r="J987" s="59">
        <v>120</v>
      </c>
      <c r="K987" s="60">
        <v>2.524</v>
      </c>
      <c r="L987" s="47">
        <f>IF(K987&lt;Benchmarks!C$9,0,IF(K987&lt;Benchmarks!D$9,1,IF(K987&lt;Benchmarks!E$9,2,IF(K987&lt;Benchmarks!F$9,3,IF(K987&lt;Benchmarks!G$9,4,IF(K987&lt;Benchmarks!H$9,5,6))))))</f>
        <v>3</v>
      </c>
      <c r="M987" s="62">
        <v>0.8868613139</v>
      </c>
      <c r="N987" s="46">
        <f t="shared" si="150"/>
        <v>2.6605839417000001</v>
      </c>
      <c r="O987" s="60">
        <v>1.0629999999999999</v>
      </c>
      <c r="P987" s="47">
        <f>IF(O987&lt;Benchmarks!C$8,0,IF(O987&lt;Benchmarks!D$8,1,IF(O987&lt;Benchmarks!E$8,2,IF(O987&lt;Benchmarks!F$8,3,IF(O987&lt;Benchmarks!G$8,4,IF(O987&lt;Benchmarks!H$8,5,6))))))</f>
        <v>2</v>
      </c>
      <c r="Q987" s="62">
        <v>1</v>
      </c>
      <c r="R987" s="46">
        <f t="shared" si="151"/>
        <v>2</v>
      </c>
      <c r="S987" s="60">
        <v>0.93400000000000005</v>
      </c>
      <c r="T987" s="47">
        <f>IF(S987&lt;Benchmarks!C$7,0,IF(S987&lt;Benchmarks!D$7,1,IF(S987&lt;Benchmarks!E$7,2,IF(S987&lt;Benchmarks!F$7,3,IF(S987&lt;Benchmarks!G$7,4,IF(S987&lt;Benchmarks!H$7,5,6))))))</f>
        <v>6</v>
      </c>
      <c r="U987" s="62">
        <v>1</v>
      </c>
      <c r="V987" s="46">
        <f t="shared" si="152"/>
        <v>6</v>
      </c>
      <c r="W987" s="60">
        <v>4.5209999999999999</v>
      </c>
      <c r="X987" s="44">
        <f>IF(W987&lt;Benchmarks!C$5,0,IF(W987&lt;Benchmarks!D$5,1,IF(W987&lt;Benchmarks!E$5,2,IF(W987&lt;Benchmarks!F$5,3,IF(W987&lt;Benchmarks!G$5,4,IF(W987&lt;Benchmarks!H$5,5,6))))))</f>
        <v>5</v>
      </c>
      <c r="Y987" s="62">
        <v>0.99635036499999996</v>
      </c>
      <c r="Z987" s="46">
        <f t="shared" si="153"/>
        <v>4.9817518249999999</v>
      </c>
      <c r="AA987" s="60">
        <v>4.2249999999999996</v>
      </c>
      <c r="AB987" s="44">
        <f>IF(AA987&lt;Benchmarks!C$6,0,IF(AA987&lt;Benchmarks!D$6,1,IF(AA987&lt;Benchmarks!E$6,2,IF(AA987&lt;Benchmarks!F$6,3,IF(AA987&lt;Benchmarks!G$6,4,IF(AA987&lt;Benchmarks!H$6,5,6))))))</f>
        <v>5</v>
      </c>
      <c r="AC987" s="62">
        <v>0.98717948720000004</v>
      </c>
      <c r="AD987" s="46">
        <f t="shared" si="154"/>
        <v>4.9358974360000003</v>
      </c>
      <c r="AE987" s="46">
        <f t="shared" si="155"/>
        <v>20.578233202700002</v>
      </c>
      <c r="AF987" s="58">
        <v>30</v>
      </c>
      <c r="AG987" s="48">
        <f t="shared" si="156"/>
        <v>0.68594110675666675</v>
      </c>
      <c r="AH987" s="58">
        <v>12</v>
      </c>
      <c r="AI987" s="58">
        <v>0</v>
      </c>
      <c r="AJ987" s="58">
        <v>238</v>
      </c>
      <c r="AK987" s="58">
        <v>0</v>
      </c>
      <c r="AL987" s="62">
        <v>5.042E-2</v>
      </c>
      <c r="AM987" s="58">
        <v>0</v>
      </c>
      <c r="AN987" s="58">
        <v>11</v>
      </c>
      <c r="AO987" s="58">
        <v>0</v>
      </c>
      <c r="AP987" s="58">
        <v>230</v>
      </c>
      <c r="AQ987" s="58">
        <v>0</v>
      </c>
      <c r="AR987" s="62">
        <v>4.7829999999999998E-2</v>
      </c>
      <c r="AS987" s="58">
        <v>0</v>
      </c>
      <c r="AT987" s="62">
        <v>6.6994309399999993E-2</v>
      </c>
      <c r="AU987" s="58">
        <v>0</v>
      </c>
      <c r="AV987" s="58">
        <v>3</v>
      </c>
      <c r="AW987" s="58">
        <v>0</v>
      </c>
      <c r="AX987" s="58">
        <v>3</v>
      </c>
      <c r="AY987" s="171"/>
      <c r="AZ987" s="58">
        <v>1</v>
      </c>
      <c r="BA987" s="58">
        <v>62</v>
      </c>
      <c r="BB987" s="58">
        <v>0</v>
      </c>
      <c r="BC987" s="111"/>
      <c r="BD987" s="58">
        <v>1</v>
      </c>
      <c r="BE987" s="111"/>
      <c r="BF987" s="58">
        <v>2</v>
      </c>
      <c r="BG987" s="58">
        <v>4</v>
      </c>
      <c r="BH987" s="58">
        <v>4</v>
      </c>
      <c r="BI987" s="58">
        <v>4</v>
      </c>
      <c r="BJ987" s="58">
        <v>4</v>
      </c>
      <c r="BK987" s="61">
        <v>25</v>
      </c>
      <c r="BL987" s="61">
        <v>0</v>
      </c>
      <c r="BM987" s="61">
        <v>271</v>
      </c>
      <c r="BN987" s="64">
        <v>0</v>
      </c>
      <c r="BO987" s="63">
        <v>9.2249999999999999E-2</v>
      </c>
      <c r="BP987" s="58">
        <v>0</v>
      </c>
      <c r="BQ987" s="61">
        <v>11</v>
      </c>
      <c r="BR987" s="61">
        <v>0</v>
      </c>
      <c r="BS987" s="61">
        <v>267</v>
      </c>
      <c r="BT987" s="64">
        <v>0</v>
      </c>
      <c r="BU987" s="63">
        <v>4.1200000000000001E-2</v>
      </c>
      <c r="BV987" s="64">
        <v>0</v>
      </c>
      <c r="BW987" s="63">
        <v>0.55338753389999995</v>
      </c>
      <c r="BX987" s="64">
        <v>0</v>
      </c>
      <c r="BY987" s="64">
        <v>0</v>
      </c>
      <c r="BZ987" s="64">
        <v>5</v>
      </c>
      <c r="CA987" s="64">
        <v>5</v>
      </c>
      <c r="CB987" s="65">
        <v>34</v>
      </c>
      <c r="CC987" s="61">
        <v>0</v>
      </c>
      <c r="CD987" s="61">
        <v>266</v>
      </c>
      <c r="CE987" s="64">
        <v>0</v>
      </c>
      <c r="CF987" s="63">
        <v>0.12781999999999999</v>
      </c>
      <c r="CG987" s="58">
        <v>0</v>
      </c>
      <c r="CH987" s="58">
        <v>22</v>
      </c>
      <c r="CI987" s="58">
        <v>0</v>
      </c>
      <c r="CJ987" s="58">
        <v>262</v>
      </c>
      <c r="CK987" s="58">
        <v>0</v>
      </c>
      <c r="CL987" s="63">
        <v>8.3970000000000003E-2</v>
      </c>
      <c r="CM987" s="58">
        <v>0</v>
      </c>
      <c r="CN987" s="63">
        <v>0.51991937399999999</v>
      </c>
      <c r="CO987" s="58">
        <v>0</v>
      </c>
      <c r="CP987" s="58">
        <v>2</v>
      </c>
      <c r="CQ987" s="58">
        <v>5</v>
      </c>
      <c r="CR987" s="58">
        <v>5</v>
      </c>
      <c r="CS987" s="64">
        <v>14</v>
      </c>
      <c r="CT987" s="64">
        <v>17</v>
      </c>
      <c r="CU987" s="63">
        <v>0.82352941180000006</v>
      </c>
      <c r="CV987" s="62">
        <v>0.98876404490000003</v>
      </c>
      <c r="CW987" s="62">
        <v>0.82352941180000006</v>
      </c>
      <c r="CX987" s="46">
        <f t="shared" si="157"/>
        <v>18.005954052362501</v>
      </c>
      <c r="CY987" s="60">
        <v>0</v>
      </c>
      <c r="CZ987" s="60">
        <v>0</v>
      </c>
      <c r="DA987" s="46">
        <f t="shared" si="158"/>
        <v>16.470588236000001</v>
      </c>
      <c r="DB987" s="60">
        <v>0</v>
      </c>
      <c r="DC987" s="60">
        <v>0</v>
      </c>
      <c r="DD987" s="66">
        <v>0</v>
      </c>
      <c r="DE987" s="49">
        <f t="shared" si="159"/>
        <v>0.7454387521808109</v>
      </c>
    </row>
    <row r="988" spans="1:109" x14ac:dyDescent="0.45">
      <c r="A988" s="56" t="s">
        <v>5083</v>
      </c>
      <c r="B988" s="57" t="s">
        <v>5084</v>
      </c>
      <c r="C988" s="56" t="s">
        <v>5085</v>
      </c>
      <c r="D988" s="56" t="s">
        <v>5086</v>
      </c>
      <c r="E988" s="56" t="s">
        <v>5087</v>
      </c>
      <c r="F988" s="56" t="s">
        <v>1666</v>
      </c>
      <c r="G988" s="56" t="s">
        <v>1666</v>
      </c>
      <c r="H988" s="56" t="s">
        <v>142</v>
      </c>
      <c r="I988" s="58">
        <v>0</v>
      </c>
      <c r="J988" s="59">
        <v>45</v>
      </c>
      <c r="K988" s="60">
        <v>1.984</v>
      </c>
      <c r="L988" s="47">
        <f>IF(K988&lt;Benchmarks!C$9,0,IF(K988&lt;Benchmarks!D$9,1,IF(K988&lt;Benchmarks!E$9,2,IF(K988&lt;Benchmarks!F$9,3,IF(K988&lt;Benchmarks!G$9,4,IF(K988&lt;Benchmarks!H$9,5,6))))))</f>
        <v>0</v>
      </c>
      <c r="M988" s="62">
        <v>0.94525547450000003</v>
      </c>
      <c r="N988" s="46">
        <f t="shared" si="150"/>
        <v>0</v>
      </c>
      <c r="O988" s="60">
        <v>1.161</v>
      </c>
      <c r="P988" s="47">
        <f>IF(O988&lt;Benchmarks!C$8,0,IF(O988&lt;Benchmarks!D$8,1,IF(O988&lt;Benchmarks!E$8,2,IF(O988&lt;Benchmarks!F$8,3,IF(O988&lt;Benchmarks!G$8,4,IF(O988&lt;Benchmarks!H$8,5,6))))))</f>
        <v>3</v>
      </c>
      <c r="Q988" s="62">
        <v>1</v>
      </c>
      <c r="R988" s="46">
        <f t="shared" si="151"/>
        <v>3</v>
      </c>
      <c r="S988" s="60">
        <v>0.47199999999999998</v>
      </c>
      <c r="T988" s="47">
        <f>IF(S988&lt;Benchmarks!C$7,0,IF(S988&lt;Benchmarks!D$7,1,IF(S988&lt;Benchmarks!E$7,2,IF(S988&lt;Benchmarks!F$7,3,IF(S988&lt;Benchmarks!G$7,4,IF(S988&lt;Benchmarks!H$7,5,6))))))</f>
        <v>4</v>
      </c>
      <c r="U988" s="62">
        <v>1</v>
      </c>
      <c r="V988" s="46">
        <f t="shared" si="152"/>
        <v>4</v>
      </c>
      <c r="W988" s="60">
        <v>3.617</v>
      </c>
      <c r="X988" s="44">
        <f>IF(W988&lt;Benchmarks!C$5,0,IF(W988&lt;Benchmarks!D$5,1,IF(W988&lt;Benchmarks!E$5,2,IF(W988&lt;Benchmarks!F$5,3,IF(W988&lt;Benchmarks!G$5,4,IF(W988&lt;Benchmarks!H$5,5,6))))))</f>
        <v>0</v>
      </c>
      <c r="Y988" s="62">
        <v>0.99635036499999996</v>
      </c>
      <c r="Z988" s="46">
        <f t="shared" si="153"/>
        <v>0</v>
      </c>
      <c r="AA988" s="60">
        <v>3.198</v>
      </c>
      <c r="AB988" s="44">
        <f>IF(AA988&lt;Benchmarks!C$6,0,IF(AA988&lt;Benchmarks!D$6,1,IF(AA988&lt;Benchmarks!E$6,2,IF(AA988&lt;Benchmarks!F$6,3,IF(AA988&lt;Benchmarks!G$6,4,IF(AA988&lt;Benchmarks!H$6,5,6))))))</f>
        <v>0</v>
      </c>
      <c r="AC988" s="62">
        <v>1</v>
      </c>
      <c r="AD988" s="46">
        <f t="shared" si="154"/>
        <v>0</v>
      </c>
      <c r="AE988" s="46">
        <f t="shared" si="155"/>
        <v>7</v>
      </c>
      <c r="AF988" s="58">
        <v>30</v>
      </c>
      <c r="AG988" s="48">
        <f t="shared" si="156"/>
        <v>0.23333333333333334</v>
      </c>
      <c r="AH988" s="58">
        <v>0</v>
      </c>
      <c r="AI988" s="58">
        <v>0</v>
      </c>
      <c r="AJ988" s="171"/>
      <c r="AK988" s="58">
        <v>1</v>
      </c>
      <c r="AL988" s="111"/>
      <c r="AM988" s="58">
        <v>1</v>
      </c>
      <c r="AN988" s="58">
        <v>0</v>
      </c>
      <c r="AO988" s="58">
        <v>0</v>
      </c>
      <c r="AP988" s="171"/>
      <c r="AQ988" s="58">
        <v>1</v>
      </c>
      <c r="AR988" s="111"/>
      <c r="AS988" s="58">
        <v>1</v>
      </c>
      <c r="AT988" s="111"/>
      <c r="AU988" s="171"/>
      <c r="AV988" s="171"/>
      <c r="AW988" s="171"/>
      <c r="AX988" s="171"/>
      <c r="AY988" s="58">
        <v>0</v>
      </c>
      <c r="AZ988" s="58">
        <v>0</v>
      </c>
      <c r="BA988" s="171"/>
      <c r="BB988" s="58">
        <v>1</v>
      </c>
      <c r="BC988" s="111"/>
      <c r="BD988" s="58">
        <v>1</v>
      </c>
      <c r="BE988" s="111"/>
      <c r="BF988" s="171"/>
      <c r="BG988" s="171"/>
      <c r="BH988" s="171"/>
      <c r="BI988" s="171"/>
      <c r="BJ988" s="171"/>
      <c r="BK988" s="61">
        <v>0</v>
      </c>
      <c r="BL988" s="61">
        <v>0</v>
      </c>
      <c r="BM988" s="175"/>
      <c r="BN988" s="64">
        <v>1</v>
      </c>
      <c r="BO988" s="112"/>
      <c r="BP988" s="58">
        <v>1</v>
      </c>
      <c r="BQ988" s="61">
        <v>0</v>
      </c>
      <c r="BR988" s="61">
        <v>0</v>
      </c>
      <c r="BS988" s="175"/>
      <c r="BT988" s="64">
        <v>1</v>
      </c>
      <c r="BU988" s="112"/>
      <c r="BV988" s="64">
        <v>1</v>
      </c>
      <c r="BW988" s="112"/>
      <c r="BX988" s="172"/>
      <c r="BY988" s="172"/>
      <c r="BZ988" s="172"/>
      <c r="CA988" s="172"/>
      <c r="CB988" s="65">
        <v>0</v>
      </c>
      <c r="CC988" s="61">
        <v>0</v>
      </c>
      <c r="CD988" s="175"/>
      <c r="CE988" s="64">
        <v>1</v>
      </c>
      <c r="CF988" s="112"/>
      <c r="CG988" s="58">
        <v>1</v>
      </c>
      <c r="CH988" s="171"/>
      <c r="CI988" s="58">
        <v>1</v>
      </c>
      <c r="CJ988" s="171"/>
      <c r="CK988" s="58">
        <v>1</v>
      </c>
      <c r="CL988" s="112"/>
      <c r="CM988" s="58">
        <v>1</v>
      </c>
      <c r="CN988" s="112"/>
      <c r="CO988" s="171"/>
      <c r="CP988" s="171"/>
      <c r="CQ988" s="171"/>
      <c r="CR988" s="171"/>
      <c r="CS988" s="172"/>
      <c r="CT988" s="64">
        <v>0</v>
      </c>
      <c r="CU988" s="112"/>
      <c r="CV988" s="62">
        <v>0.72727272730000003</v>
      </c>
      <c r="CW988" s="111"/>
      <c r="CX988" s="46">
        <f t="shared" si="157"/>
        <v>6.125</v>
      </c>
      <c r="CY988" s="60">
        <v>0</v>
      </c>
      <c r="CZ988" s="60">
        <v>0</v>
      </c>
      <c r="DA988" s="179" t="str">
        <f t="shared" si="158"/>
        <v/>
      </c>
      <c r="DB988" s="60">
        <v>0</v>
      </c>
      <c r="DC988" s="60">
        <v>0</v>
      </c>
      <c r="DD988" s="66">
        <v>0</v>
      </c>
      <c r="DE988" s="49">
        <f t="shared" si="159"/>
        <v>0.23333333333333334</v>
      </c>
    </row>
    <row r="989" spans="1:109" x14ac:dyDescent="0.45">
      <c r="A989" s="56" t="s">
        <v>5088</v>
      </c>
      <c r="B989" s="57" t="s">
        <v>5089</v>
      </c>
      <c r="C989" s="56" t="s">
        <v>5090</v>
      </c>
      <c r="D989" s="56" t="s">
        <v>5091</v>
      </c>
      <c r="E989" s="56" t="s">
        <v>5092</v>
      </c>
      <c r="F989" s="56" t="s">
        <v>2644</v>
      </c>
      <c r="G989" s="56" t="s">
        <v>141</v>
      </c>
      <c r="H989" s="56" t="s">
        <v>142</v>
      </c>
      <c r="I989" s="58">
        <v>0</v>
      </c>
      <c r="J989" s="59">
        <v>58</v>
      </c>
      <c r="K989" s="60">
        <v>3.1680000000000001</v>
      </c>
      <c r="L989" s="47">
        <f>IF(K989&lt;Benchmarks!C$9,0,IF(K989&lt;Benchmarks!D$9,1,IF(K989&lt;Benchmarks!E$9,2,IF(K989&lt;Benchmarks!F$9,3,IF(K989&lt;Benchmarks!G$9,4,IF(K989&lt;Benchmarks!H$9,5,6))))))</f>
        <v>6</v>
      </c>
      <c r="M989" s="62">
        <v>0.75547445260000001</v>
      </c>
      <c r="N989" s="46">
        <f t="shared" si="150"/>
        <v>4.5328467155999999</v>
      </c>
      <c r="O989" s="60">
        <v>1.145</v>
      </c>
      <c r="P989" s="47">
        <f>IF(O989&lt;Benchmarks!C$8,0,IF(O989&lt;Benchmarks!D$8,1,IF(O989&lt;Benchmarks!E$8,2,IF(O989&lt;Benchmarks!F$8,3,IF(O989&lt;Benchmarks!G$8,4,IF(O989&lt;Benchmarks!H$8,5,6))))))</f>
        <v>3</v>
      </c>
      <c r="Q989" s="62">
        <v>1</v>
      </c>
      <c r="R989" s="46">
        <f t="shared" si="151"/>
        <v>3</v>
      </c>
      <c r="S989" s="60">
        <v>1.1439999999999999</v>
      </c>
      <c r="T989" s="47">
        <f>IF(S989&lt;Benchmarks!C$7,0,IF(S989&lt;Benchmarks!D$7,1,IF(S989&lt;Benchmarks!E$7,2,IF(S989&lt;Benchmarks!F$7,3,IF(S989&lt;Benchmarks!G$7,4,IF(S989&lt;Benchmarks!H$7,5,6))))))</f>
        <v>6</v>
      </c>
      <c r="U989" s="62">
        <v>1</v>
      </c>
      <c r="V989" s="46">
        <f t="shared" si="152"/>
        <v>6</v>
      </c>
      <c r="W989" s="60">
        <v>5.4560000000000004</v>
      </c>
      <c r="X989" s="44">
        <f>IF(W989&lt;Benchmarks!C$5,0,IF(W989&lt;Benchmarks!D$5,1,IF(W989&lt;Benchmarks!E$5,2,IF(W989&lt;Benchmarks!F$5,3,IF(W989&lt;Benchmarks!G$5,4,IF(W989&lt;Benchmarks!H$5,5,6))))))</f>
        <v>6</v>
      </c>
      <c r="Y989" s="62">
        <v>0.9343065693</v>
      </c>
      <c r="Z989" s="46">
        <f t="shared" si="153"/>
        <v>5.6058394158000002</v>
      </c>
      <c r="AA989" s="60">
        <v>4.6470000000000002</v>
      </c>
      <c r="AB989" s="44">
        <f>IF(AA989&lt;Benchmarks!C$6,0,IF(AA989&lt;Benchmarks!D$6,1,IF(AA989&lt;Benchmarks!E$6,2,IF(AA989&lt;Benchmarks!F$6,3,IF(AA989&lt;Benchmarks!G$6,4,IF(AA989&lt;Benchmarks!H$6,5,6))))))</f>
        <v>6</v>
      </c>
      <c r="AC989" s="62">
        <v>0.82051282049999996</v>
      </c>
      <c r="AD989" s="46">
        <f t="shared" si="154"/>
        <v>4.923076923</v>
      </c>
      <c r="AE989" s="46">
        <f t="shared" si="155"/>
        <v>24.061763054400004</v>
      </c>
      <c r="AF989" s="58">
        <v>30</v>
      </c>
      <c r="AG989" s="48">
        <f t="shared" si="156"/>
        <v>0.80205876848000013</v>
      </c>
      <c r="AH989" s="171"/>
      <c r="AI989" s="58">
        <v>1</v>
      </c>
      <c r="AJ989" s="58">
        <v>66</v>
      </c>
      <c r="AK989" s="58">
        <v>0</v>
      </c>
      <c r="AL989" s="111"/>
      <c r="AM989" s="58">
        <v>1</v>
      </c>
      <c r="AN989" s="171"/>
      <c r="AO989" s="58">
        <v>1</v>
      </c>
      <c r="AP989" s="58">
        <v>94</v>
      </c>
      <c r="AQ989" s="58">
        <v>0</v>
      </c>
      <c r="AR989" s="111"/>
      <c r="AS989" s="58">
        <v>1</v>
      </c>
      <c r="AT989" s="111"/>
      <c r="AU989" s="171"/>
      <c r="AV989" s="58">
        <v>0</v>
      </c>
      <c r="AW989" s="58">
        <v>0</v>
      </c>
      <c r="AX989" s="58">
        <v>0</v>
      </c>
      <c r="AY989" s="171"/>
      <c r="AZ989" s="58">
        <v>1</v>
      </c>
      <c r="BA989" s="171"/>
      <c r="BB989" s="58">
        <v>4</v>
      </c>
      <c r="BC989" s="111"/>
      <c r="BD989" s="58">
        <v>1</v>
      </c>
      <c r="BE989" s="111"/>
      <c r="BF989" s="171"/>
      <c r="BG989" s="171"/>
      <c r="BH989" s="171"/>
      <c r="BI989" s="171"/>
      <c r="BJ989" s="58">
        <v>0</v>
      </c>
      <c r="BK989" s="175"/>
      <c r="BL989" s="61">
        <v>1</v>
      </c>
      <c r="BM989" s="61">
        <v>89</v>
      </c>
      <c r="BN989" s="64">
        <v>0</v>
      </c>
      <c r="BO989" s="112"/>
      <c r="BP989" s="58">
        <v>1</v>
      </c>
      <c r="BQ989" s="175"/>
      <c r="BR989" s="61">
        <v>1</v>
      </c>
      <c r="BS989" s="61">
        <v>115</v>
      </c>
      <c r="BT989" s="64">
        <v>0</v>
      </c>
      <c r="BU989" s="112"/>
      <c r="BV989" s="64">
        <v>1</v>
      </c>
      <c r="BW989" s="63">
        <v>0.61308265660000005</v>
      </c>
      <c r="BX989" s="64">
        <v>0</v>
      </c>
      <c r="BY989" s="64">
        <v>0</v>
      </c>
      <c r="BZ989" s="64">
        <v>5</v>
      </c>
      <c r="CA989" s="64">
        <v>5</v>
      </c>
      <c r="CB989" s="65">
        <v>13</v>
      </c>
      <c r="CC989" s="61">
        <v>0</v>
      </c>
      <c r="CD989" s="61">
        <v>89</v>
      </c>
      <c r="CE989" s="64">
        <v>0</v>
      </c>
      <c r="CF989" s="63">
        <v>0.14607000000000001</v>
      </c>
      <c r="CG989" s="58">
        <v>0</v>
      </c>
      <c r="CH989" s="58">
        <v>14</v>
      </c>
      <c r="CI989" s="58">
        <v>0</v>
      </c>
      <c r="CJ989" s="58">
        <v>113</v>
      </c>
      <c r="CK989" s="58">
        <v>0</v>
      </c>
      <c r="CL989" s="63">
        <v>0.12389</v>
      </c>
      <c r="CM989" s="58">
        <v>0</v>
      </c>
      <c r="CN989" s="63">
        <v>0.21620040939999999</v>
      </c>
      <c r="CO989" s="58">
        <v>0</v>
      </c>
      <c r="CP989" s="58">
        <v>1</v>
      </c>
      <c r="CQ989" s="58">
        <v>2</v>
      </c>
      <c r="CR989" s="58">
        <v>2</v>
      </c>
      <c r="CS989" s="64">
        <v>7</v>
      </c>
      <c r="CT989" s="64">
        <v>17</v>
      </c>
      <c r="CU989" s="63">
        <v>0.41176470590000003</v>
      </c>
      <c r="CV989" s="62">
        <v>0.94782608700000004</v>
      </c>
      <c r="CW989" s="62">
        <v>0.20588235290000001</v>
      </c>
      <c r="CX989" s="46">
        <f t="shared" si="157"/>
        <v>21.054042672600005</v>
      </c>
      <c r="CY989" s="60">
        <v>0</v>
      </c>
      <c r="CZ989" s="60">
        <v>0</v>
      </c>
      <c r="DA989" s="46">
        <f t="shared" si="158"/>
        <v>4.1176470580000002</v>
      </c>
      <c r="DB989" s="60">
        <v>0</v>
      </c>
      <c r="DC989" s="60">
        <v>0</v>
      </c>
      <c r="DD989" s="66">
        <v>0</v>
      </c>
      <c r="DE989" s="49">
        <f t="shared" si="159"/>
        <v>0.54425275093189196</v>
      </c>
    </row>
    <row r="990" spans="1:109" x14ac:dyDescent="0.45">
      <c r="A990" s="56" t="s">
        <v>5093</v>
      </c>
      <c r="B990" s="57" t="s">
        <v>5094</v>
      </c>
      <c r="C990" s="56" t="s">
        <v>5095</v>
      </c>
      <c r="D990" s="56" t="s">
        <v>5096</v>
      </c>
      <c r="E990" s="56" t="s">
        <v>5097</v>
      </c>
      <c r="F990" s="56" t="s">
        <v>1666</v>
      </c>
      <c r="G990" s="56" t="s">
        <v>1666</v>
      </c>
      <c r="H990" s="56" t="s">
        <v>142</v>
      </c>
      <c r="I990" s="58">
        <v>0</v>
      </c>
      <c r="J990" s="59">
        <v>45</v>
      </c>
      <c r="K990" s="60">
        <v>1.9119999999999999</v>
      </c>
      <c r="L990" s="47">
        <f>IF(K990&lt;Benchmarks!C$9,0,IF(K990&lt;Benchmarks!D$9,1,IF(K990&lt;Benchmarks!E$9,2,IF(K990&lt;Benchmarks!F$9,3,IF(K990&lt;Benchmarks!G$9,4,IF(K990&lt;Benchmarks!H$9,5,6))))))</f>
        <v>0</v>
      </c>
      <c r="M990" s="62">
        <v>0.72262773719999995</v>
      </c>
      <c r="N990" s="46">
        <f t="shared" si="150"/>
        <v>0</v>
      </c>
      <c r="O990" s="60">
        <v>1.35</v>
      </c>
      <c r="P990" s="47">
        <f>IF(O990&lt;Benchmarks!C$8,0,IF(O990&lt;Benchmarks!D$8,1,IF(O990&lt;Benchmarks!E$8,2,IF(O990&lt;Benchmarks!F$8,3,IF(O990&lt;Benchmarks!G$8,4,IF(O990&lt;Benchmarks!H$8,5,6))))))</f>
        <v>5</v>
      </c>
      <c r="Q990" s="62">
        <v>1</v>
      </c>
      <c r="R990" s="46">
        <f t="shared" si="151"/>
        <v>5</v>
      </c>
      <c r="S990" s="60">
        <v>0.32</v>
      </c>
      <c r="T990" s="47">
        <f>IF(S990&lt;Benchmarks!C$7,0,IF(S990&lt;Benchmarks!D$7,1,IF(S990&lt;Benchmarks!E$7,2,IF(S990&lt;Benchmarks!F$7,3,IF(S990&lt;Benchmarks!G$7,4,IF(S990&lt;Benchmarks!H$7,5,6))))))</f>
        <v>1</v>
      </c>
      <c r="U990" s="62">
        <v>1</v>
      </c>
      <c r="V990" s="46">
        <f t="shared" si="152"/>
        <v>1</v>
      </c>
      <c r="W990" s="60">
        <v>3.5830000000000002</v>
      </c>
      <c r="X990" s="44">
        <f>IF(W990&lt;Benchmarks!C$5,0,IF(W990&lt;Benchmarks!D$5,1,IF(W990&lt;Benchmarks!E$5,2,IF(W990&lt;Benchmarks!F$5,3,IF(W990&lt;Benchmarks!G$5,4,IF(W990&lt;Benchmarks!H$5,5,6))))))</f>
        <v>0</v>
      </c>
      <c r="Y990" s="62">
        <v>0.98905109489999998</v>
      </c>
      <c r="Z990" s="46">
        <f t="shared" si="153"/>
        <v>0</v>
      </c>
      <c r="AA990" s="60">
        <v>3.266</v>
      </c>
      <c r="AB990" s="44">
        <f>IF(AA990&lt;Benchmarks!C$6,0,IF(AA990&lt;Benchmarks!D$6,1,IF(AA990&lt;Benchmarks!E$6,2,IF(AA990&lt;Benchmarks!F$6,3,IF(AA990&lt;Benchmarks!G$6,4,IF(AA990&lt;Benchmarks!H$6,5,6))))))</f>
        <v>0</v>
      </c>
      <c r="AC990" s="62">
        <v>0.9615384615</v>
      </c>
      <c r="AD990" s="46">
        <f t="shared" si="154"/>
        <v>0</v>
      </c>
      <c r="AE990" s="46">
        <f t="shared" si="155"/>
        <v>6</v>
      </c>
      <c r="AF990" s="58">
        <v>30</v>
      </c>
      <c r="AG990" s="48">
        <f t="shared" si="156"/>
        <v>0.2</v>
      </c>
      <c r="AH990" s="58">
        <v>0</v>
      </c>
      <c r="AI990" s="58">
        <v>0</v>
      </c>
      <c r="AJ990" s="171"/>
      <c r="AK990" s="58">
        <v>4</v>
      </c>
      <c r="AL990" s="111"/>
      <c r="AM990" s="58">
        <v>4</v>
      </c>
      <c r="AN990" s="171"/>
      <c r="AO990" s="58">
        <v>1</v>
      </c>
      <c r="AP990" s="171"/>
      <c r="AQ990" s="58">
        <v>1</v>
      </c>
      <c r="AR990" s="111"/>
      <c r="AS990" s="58">
        <v>1</v>
      </c>
      <c r="AT990" s="111"/>
      <c r="AU990" s="171"/>
      <c r="AV990" s="171"/>
      <c r="AW990" s="171"/>
      <c r="AX990" s="171"/>
      <c r="AY990" s="171"/>
      <c r="AZ990" s="58">
        <v>1</v>
      </c>
      <c r="BA990" s="171"/>
      <c r="BB990" s="58">
        <v>1</v>
      </c>
      <c r="BC990" s="111"/>
      <c r="BD990" s="58">
        <v>1</v>
      </c>
      <c r="BE990" s="111"/>
      <c r="BF990" s="171"/>
      <c r="BG990" s="171"/>
      <c r="BH990" s="171"/>
      <c r="BI990" s="171"/>
      <c r="BJ990" s="171"/>
      <c r="BK990" s="175"/>
      <c r="BL990" s="61">
        <v>1</v>
      </c>
      <c r="BM990" s="175"/>
      <c r="BN990" s="64">
        <v>4</v>
      </c>
      <c r="BO990" s="112"/>
      <c r="BP990" s="58">
        <v>1</v>
      </c>
      <c r="BQ990" s="175"/>
      <c r="BR990" s="61">
        <v>1</v>
      </c>
      <c r="BS990" s="175"/>
      <c r="BT990" s="64">
        <v>4</v>
      </c>
      <c r="BU990" s="112"/>
      <c r="BV990" s="64">
        <v>1</v>
      </c>
      <c r="BW990" s="112"/>
      <c r="BX990" s="172"/>
      <c r="BY990" s="172"/>
      <c r="BZ990" s="172"/>
      <c r="CA990" s="172"/>
      <c r="CB990" s="177"/>
      <c r="CC990" s="61">
        <v>1</v>
      </c>
      <c r="CD990" s="175"/>
      <c r="CE990" s="64">
        <v>4</v>
      </c>
      <c r="CF990" s="112"/>
      <c r="CG990" s="58">
        <v>1</v>
      </c>
      <c r="CH990" s="58">
        <v>0</v>
      </c>
      <c r="CI990" s="58">
        <v>0</v>
      </c>
      <c r="CJ990" s="171"/>
      <c r="CK990" s="58">
        <v>4</v>
      </c>
      <c r="CL990" s="112"/>
      <c r="CM990" s="58">
        <v>4</v>
      </c>
      <c r="CN990" s="112"/>
      <c r="CO990" s="171"/>
      <c r="CP990" s="171"/>
      <c r="CQ990" s="171"/>
      <c r="CR990" s="171"/>
      <c r="CS990" s="172"/>
      <c r="CT990" s="64">
        <v>0</v>
      </c>
      <c r="CU990" s="112"/>
      <c r="CV990" s="62">
        <v>0.57894736840000005</v>
      </c>
      <c r="CW990" s="111"/>
      <c r="CX990" s="46">
        <f t="shared" si="157"/>
        <v>5.25</v>
      </c>
      <c r="CY990" s="60">
        <v>0</v>
      </c>
      <c r="CZ990" s="60">
        <v>0</v>
      </c>
      <c r="DA990" s="179" t="str">
        <f t="shared" si="158"/>
        <v/>
      </c>
      <c r="DB990" s="60">
        <v>0</v>
      </c>
      <c r="DC990" s="60">
        <v>0</v>
      </c>
      <c r="DD990" s="66">
        <v>0</v>
      </c>
      <c r="DE990" s="49">
        <f t="shared" si="159"/>
        <v>0.2</v>
      </c>
    </row>
    <row r="991" spans="1:109" x14ac:dyDescent="0.45">
      <c r="A991" s="56" t="s">
        <v>5098</v>
      </c>
      <c r="B991" s="57" t="s">
        <v>5099</v>
      </c>
      <c r="C991" s="56" t="s">
        <v>5100</v>
      </c>
      <c r="D991" s="56" t="s">
        <v>5101</v>
      </c>
      <c r="E991" s="56" t="s">
        <v>5102</v>
      </c>
      <c r="F991" s="56" t="s">
        <v>2901</v>
      </c>
      <c r="G991" s="56" t="s">
        <v>2901</v>
      </c>
      <c r="H991" s="56" t="s">
        <v>142</v>
      </c>
      <c r="I991" s="58">
        <v>0</v>
      </c>
      <c r="J991" s="59">
        <v>45</v>
      </c>
      <c r="K991" s="60">
        <v>1.5820000000000001</v>
      </c>
      <c r="L991" s="47">
        <f>IF(K991&lt;Benchmarks!C$9,0,IF(K991&lt;Benchmarks!D$9,1,IF(K991&lt;Benchmarks!E$9,2,IF(K991&lt;Benchmarks!F$9,3,IF(K991&lt;Benchmarks!G$9,4,IF(K991&lt;Benchmarks!H$9,5,6))))))</f>
        <v>0</v>
      </c>
      <c r="M991" s="62">
        <v>0.60583941610000003</v>
      </c>
      <c r="N991" s="46">
        <f t="shared" si="150"/>
        <v>0</v>
      </c>
      <c r="O991" s="60">
        <v>1.2709999999999999</v>
      </c>
      <c r="P991" s="47">
        <f>IF(O991&lt;Benchmarks!C$8,0,IF(O991&lt;Benchmarks!D$8,1,IF(O991&lt;Benchmarks!E$8,2,IF(O991&lt;Benchmarks!F$8,3,IF(O991&lt;Benchmarks!G$8,4,IF(O991&lt;Benchmarks!H$8,5,6))))))</f>
        <v>5</v>
      </c>
      <c r="Q991" s="62">
        <v>1</v>
      </c>
      <c r="R991" s="46">
        <f t="shared" si="151"/>
        <v>5</v>
      </c>
      <c r="S991" s="60">
        <v>0.29399999999999998</v>
      </c>
      <c r="T991" s="47">
        <f>IF(S991&lt;Benchmarks!C$7,0,IF(S991&lt;Benchmarks!D$7,1,IF(S991&lt;Benchmarks!E$7,2,IF(S991&lt;Benchmarks!F$7,3,IF(S991&lt;Benchmarks!G$7,4,IF(S991&lt;Benchmarks!H$7,5,6))))))</f>
        <v>0</v>
      </c>
      <c r="U991" s="62">
        <v>1</v>
      </c>
      <c r="V991" s="46">
        <f t="shared" si="152"/>
        <v>0</v>
      </c>
      <c r="W991" s="60">
        <v>3.1480000000000001</v>
      </c>
      <c r="X991" s="44">
        <f>IF(W991&lt;Benchmarks!C$5,0,IF(W991&lt;Benchmarks!D$5,1,IF(W991&lt;Benchmarks!E$5,2,IF(W991&lt;Benchmarks!F$5,3,IF(W991&lt;Benchmarks!G$5,4,IF(W991&lt;Benchmarks!H$5,5,6))))))</f>
        <v>0</v>
      </c>
      <c r="Y991" s="62">
        <v>0.97445255470000003</v>
      </c>
      <c r="Z991" s="46">
        <f t="shared" si="153"/>
        <v>0</v>
      </c>
      <c r="AA991" s="60">
        <v>2.806</v>
      </c>
      <c r="AB991" s="44">
        <f>IF(AA991&lt;Benchmarks!C$6,0,IF(AA991&lt;Benchmarks!D$6,1,IF(AA991&lt;Benchmarks!E$6,2,IF(AA991&lt;Benchmarks!F$6,3,IF(AA991&lt;Benchmarks!G$6,4,IF(AA991&lt;Benchmarks!H$6,5,6))))))</f>
        <v>0</v>
      </c>
      <c r="AC991" s="62">
        <v>0.94871794870000004</v>
      </c>
      <c r="AD991" s="46">
        <f t="shared" si="154"/>
        <v>0</v>
      </c>
      <c r="AE991" s="46">
        <f t="shared" si="155"/>
        <v>5</v>
      </c>
      <c r="AF991" s="58">
        <v>30</v>
      </c>
      <c r="AG991" s="48">
        <f t="shared" si="156"/>
        <v>0.16666666666666666</v>
      </c>
      <c r="AH991" s="171"/>
      <c r="AI991" s="58">
        <v>1</v>
      </c>
      <c r="AJ991" s="171"/>
      <c r="AK991" s="58">
        <v>1</v>
      </c>
      <c r="AL991" s="111"/>
      <c r="AM991" s="58">
        <v>1</v>
      </c>
      <c r="AN991" s="58">
        <v>0</v>
      </c>
      <c r="AO991" s="58">
        <v>0</v>
      </c>
      <c r="AP991" s="171"/>
      <c r="AQ991" s="58">
        <v>1</v>
      </c>
      <c r="AR991" s="111"/>
      <c r="AS991" s="58">
        <v>1</v>
      </c>
      <c r="AT991" s="111"/>
      <c r="AU991" s="171"/>
      <c r="AV991" s="171"/>
      <c r="AW991" s="171"/>
      <c r="AX991" s="171"/>
      <c r="AY991" s="171"/>
      <c r="AZ991" s="171"/>
      <c r="BA991" s="171"/>
      <c r="BB991" s="171"/>
      <c r="BC991" s="111"/>
      <c r="BD991" s="171"/>
      <c r="BE991" s="111"/>
      <c r="BF991" s="171"/>
      <c r="BG991" s="171"/>
      <c r="BH991" s="171"/>
      <c r="BI991" s="171"/>
      <c r="BJ991" s="171"/>
      <c r="BK991" s="61">
        <v>0</v>
      </c>
      <c r="BL991" s="61">
        <v>0</v>
      </c>
      <c r="BM991" s="175"/>
      <c r="BN991" s="64">
        <v>1</v>
      </c>
      <c r="BO991" s="112"/>
      <c r="BP991" s="58">
        <v>1</v>
      </c>
      <c r="BQ991" s="61">
        <v>0</v>
      </c>
      <c r="BR991" s="61">
        <v>0</v>
      </c>
      <c r="BS991" s="175"/>
      <c r="BT991" s="64">
        <v>1</v>
      </c>
      <c r="BU991" s="112"/>
      <c r="BV991" s="64">
        <v>1</v>
      </c>
      <c r="BW991" s="112"/>
      <c r="BX991" s="172"/>
      <c r="BY991" s="172"/>
      <c r="BZ991" s="172"/>
      <c r="CA991" s="172"/>
      <c r="CB991" s="65">
        <v>0</v>
      </c>
      <c r="CC991" s="61">
        <v>0</v>
      </c>
      <c r="CD991" s="175"/>
      <c r="CE991" s="64">
        <v>1</v>
      </c>
      <c r="CF991" s="112"/>
      <c r="CG991" s="58">
        <v>1</v>
      </c>
      <c r="CH991" s="58">
        <v>0</v>
      </c>
      <c r="CI991" s="58">
        <v>0</v>
      </c>
      <c r="CJ991" s="171"/>
      <c r="CK991" s="58">
        <v>1</v>
      </c>
      <c r="CL991" s="112"/>
      <c r="CM991" s="58">
        <v>1</v>
      </c>
      <c r="CN991" s="112"/>
      <c r="CO991" s="171"/>
      <c r="CP991" s="171"/>
      <c r="CQ991" s="171"/>
      <c r="CR991" s="171"/>
      <c r="CS991" s="172"/>
      <c r="CT991" s="64">
        <v>0</v>
      </c>
      <c r="CU991" s="112"/>
      <c r="CV991" s="62">
        <v>0.16666666669999999</v>
      </c>
      <c r="CW991" s="111"/>
      <c r="CX991" s="46">
        <f t="shared" si="157"/>
        <v>4.375</v>
      </c>
      <c r="CY991" s="60">
        <v>0</v>
      </c>
      <c r="CZ991" s="60">
        <v>0</v>
      </c>
      <c r="DA991" s="179" t="str">
        <f t="shared" si="158"/>
        <v/>
      </c>
      <c r="DB991" s="60">
        <v>0</v>
      </c>
      <c r="DC991" s="60">
        <v>0</v>
      </c>
      <c r="DD991" s="66">
        <v>0</v>
      </c>
      <c r="DE991" s="49">
        <f t="shared" si="159"/>
        <v>0.16666666666666666</v>
      </c>
    </row>
    <row r="992" spans="1:109" x14ac:dyDescent="0.45">
      <c r="A992" s="56" t="s">
        <v>5103</v>
      </c>
      <c r="B992" s="57" t="s">
        <v>5104</v>
      </c>
      <c r="C992" s="56" t="s">
        <v>5105</v>
      </c>
      <c r="D992" s="56" t="s">
        <v>5106</v>
      </c>
      <c r="E992" s="56" t="s">
        <v>5107</v>
      </c>
      <c r="F992" s="56" t="s">
        <v>2275</v>
      </c>
      <c r="G992" s="56" t="s">
        <v>2275</v>
      </c>
      <c r="H992" s="56" t="s">
        <v>142</v>
      </c>
      <c r="I992" s="58">
        <v>0</v>
      </c>
      <c r="J992" s="59">
        <v>59</v>
      </c>
      <c r="K992" s="60">
        <v>1.8819999999999999</v>
      </c>
      <c r="L992" s="47">
        <f>IF(K992&lt;Benchmarks!C$9,0,IF(K992&lt;Benchmarks!D$9,1,IF(K992&lt;Benchmarks!E$9,2,IF(K992&lt;Benchmarks!F$9,3,IF(K992&lt;Benchmarks!G$9,4,IF(K992&lt;Benchmarks!H$9,5,6))))))</f>
        <v>0</v>
      </c>
      <c r="M992" s="62">
        <v>0.44160583939999998</v>
      </c>
      <c r="N992" s="46">
        <f t="shared" si="150"/>
        <v>0</v>
      </c>
      <c r="O992" s="60">
        <v>1.4159999999999999</v>
      </c>
      <c r="P992" s="47">
        <f>IF(O992&lt;Benchmarks!C$8,0,IF(O992&lt;Benchmarks!D$8,1,IF(O992&lt;Benchmarks!E$8,2,IF(O992&lt;Benchmarks!F$8,3,IF(O992&lt;Benchmarks!G$8,4,IF(O992&lt;Benchmarks!H$8,5,6))))))</f>
        <v>6</v>
      </c>
      <c r="Q992" s="62">
        <v>1</v>
      </c>
      <c r="R992" s="46">
        <f t="shared" si="151"/>
        <v>6</v>
      </c>
      <c r="S992" s="60">
        <v>0.55900000000000005</v>
      </c>
      <c r="T992" s="47">
        <f>IF(S992&lt;Benchmarks!C$7,0,IF(S992&lt;Benchmarks!D$7,1,IF(S992&lt;Benchmarks!E$7,2,IF(S992&lt;Benchmarks!F$7,3,IF(S992&lt;Benchmarks!G$7,4,IF(S992&lt;Benchmarks!H$7,5,6))))))</f>
        <v>5</v>
      </c>
      <c r="U992" s="62">
        <v>1</v>
      </c>
      <c r="V992" s="46">
        <f t="shared" si="152"/>
        <v>5</v>
      </c>
      <c r="W992" s="60">
        <v>3.8570000000000002</v>
      </c>
      <c r="X992" s="44">
        <f>IF(W992&lt;Benchmarks!C$5,0,IF(W992&lt;Benchmarks!D$5,1,IF(W992&lt;Benchmarks!E$5,2,IF(W992&lt;Benchmarks!F$5,3,IF(W992&lt;Benchmarks!G$5,4,IF(W992&lt;Benchmarks!H$5,5,6))))))</f>
        <v>2</v>
      </c>
      <c r="Y992" s="62">
        <v>0.99635036499999996</v>
      </c>
      <c r="Z992" s="46">
        <f t="shared" si="153"/>
        <v>1.9927007299999999</v>
      </c>
      <c r="AA992" s="60">
        <v>3.2330000000000001</v>
      </c>
      <c r="AB992" s="44">
        <f>IF(AA992&lt;Benchmarks!C$6,0,IF(AA992&lt;Benchmarks!D$6,1,IF(AA992&lt;Benchmarks!E$6,2,IF(AA992&lt;Benchmarks!F$6,3,IF(AA992&lt;Benchmarks!G$6,4,IF(AA992&lt;Benchmarks!H$6,5,6))))))</f>
        <v>0</v>
      </c>
      <c r="AC992" s="62">
        <v>0.98717948720000004</v>
      </c>
      <c r="AD992" s="46">
        <f t="shared" si="154"/>
        <v>0</v>
      </c>
      <c r="AE992" s="46">
        <f t="shared" si="155"/>
        <v>12.992700729999999</v>
      </c>
      <c r="AF992" s="58">
        <v>30</v>
      </c>
      <c r="AG992" s="48">
        <f t="shared" si="156"/>
        <v>0.43309002433333332</v>
      </c>
      <c r="AH992" s="58">
        <v>0</v>
      </c>
      <c r="AI992" s="58">
        <v>0</v>
      </c>
      <c r="AJ992" s="171"/>
      <c r="AK992" s="58">
        <v>4</v>
      </c>
      <c r="AL992" s="111"/>
      <c r="AM992" s="58">
        <v>4</v>
      </c>
      <c r="AN992" s="58">
        <v>0</v>
      </c>
      <c r="AO992" s="58">
        <v>0</v>
      </c>
      <c r="AP992" s="171"/>
      <c r="AQ992" s="58">
        <v>4</v>
      </c>
      <c r="AR992" s="111"/>
      <c r="AS992" s="58">
        <v>4</v>
      </c>
      <c r="AT992" s="111"/>
      <c r="AU992" s="171"/>
      <c r="AV992" s="171"/>
      <c r="AW992" s="171"/>
      <c r="AX992" s="171"/>
      <c r="AY992" s="58">
        <v>0</v>
      </c>
      <c r="AZ992" s="58">
        <v>0</v>
      </c>
      <c r="BA992" s="171"/>
      <c r="BB992" s="58">
        <v>1</v>
      </c>
      <c r="BC992" s="111"/>
      <c r="BD992" s="58">
        <v>1</v>
      </c>
      <c r="BE992" s="111"/>
      <c r="BF992" s="171"/>
      <c r="BG992" s="171"/>
      <c r="BH992" s="171"/>
      <c r="BI992" s="171"/>
      <c r="BJ992" s="171"/>
      <c r="BK992" s="61">
        <v>0</v>
      </c>
      <c r="BL992" s="61">
        <v>0</v>
      </c>
      <c r="BM992" s="175"/>
      <c r="BN992" s="64">
        <v>4</v>
      </c>
      <c r="BO992" s="112"/>
      <c r="BP992" s="58">
        <v>4</v>
      </c>
      <c r="BQ992" s="61">
        <v>0</v>
      </c>
      <c r="BR992" s="61">
        <v>0</v>
      </c>
      <c r="BS992" s="175"/>
      <c r="BT992" s="64">
        <v>4</v>
      </c>
      <c r="BU992" s="112"/>
      <c r="BV992" s="64">
        <v>4</v>
      </c>
      <c r="BW992" s="112"/>
      <c r="BX992" s="172"/>
      <c r="BY992" s="172"/>
      <c r="BZ992" s="172"/>
      <c r="CA992" s="172"/>
      <c r="CB992" s="177"/>
      <c r="CC992" s="61">
        <v>1</v>
      </c>
      <c r="CD992" s="175"/>
      <c r="CE992" s="64">
        <v>4</v>
      </c>
      <c r="CF992" s="112"/>
      <c r="CG992" s="58">
        <v>1</v>
      </c>
      <c r="CH992" s="171"/>
      <c r="CI992" s="58">
        <v>1</v>
      </c>
      <c r="CJ992" s="171"/>
      <c r="CK992" s="58">
        <v>4</v>
      </c>
      <c r="CL992" s="112"/>
      <c r="CM992" s="58">
        <v>1</v>
      </c>
      <c r="CN992" s="112"/>
      <c r="CO992" s="171"/>
      <c r="CP992" s="171"/>
      <c r="CQ992" s="171"/>
      <c r="CR992" s="171"/>
      <c r="CS992" s="172"/>
      <c r="CT992" s="64">
        <v>0</v>
      </c>
      <c r="CU992" s="112"/>
      <c r="CV992" s="62">
        <v>0.6</v>
      </c>
      <c r="CW992" s="111"/>
      <c r="CX992" s="46">
        <f t="shared" si="157"/>
        <v>11.36861313875</v>
      </c>
      <c r="CY992" s="60">
        <v>0</v>
      </c>
      <c r="CZ992" s="60">
        <v>0</v>
      </c>
      <c r="DA992" s="179" t="str">
        <f t="shared" si="158"/>
        <v/>
      </c>
      <c r="DB992" s="60">
        <v>0</v>
      </c>
      <c r="DC992" s="60">
        <v>0</v>
      </c>
      <c r="DD992" s="66">
        <v>0</v>
      </c>
      <c r="DE992" s="49">
        <f t="shared" si="159"/>
        <v>0.43309002433333332</v>
      </c>
    </row>
    <row r="993" spans="1:109" x14ac:dyDescent="0.45">
      <c r="A993" s="56" t="s">
        <v>5108</v>
      </c>
      <c r="B993" s="57" t="s">
        <v>5109</v>
      </c>
      <c r="C993" s="56" t="s">
        <v>5110</v>
      </c>
      <c r="D993" s="56" t="s">
        <v>5111</v>
      </c>
      <c r="E993" s="56" t="s">
        <v>5112</v>
      </c>
      <c r="F993" s="56" t="s">
        <v>1666</v>
      </c>
      <c r="G993" s="56" t="s">
        <v>1666</v>
      </c>
      <c r="H993" s="56" t="s">
        <v>142</v>
      </c>
      <c r="I993" s="58">
        <v>0</v>
      </c>
      <c r="J993" s="59">
        <v>129</v>
      </c>
      <c r="K993" s="60">
        <v>2.1880000000000002</v>
      </c>
      <c r="L993" s="47">
        <f>IF(K993&lt;Benchmarks!C$9,0,IF(K993&lt;Benchmarks!D$9,1,IF(K993&lt;Benchmarks!E$9,2,IF(K993&lt;Benchmarks!F$9,3,IF(K993&lt;Benchmarks!G$9,4,IF(K993&lt;Benchmarks!H$9,5,6))))))</f>
        <v>1</v>
      </c>
      <c r="M993" s="62">
        <v>0.41605839420000001</v>
      </c>
      <c r="N993" s="46">
        <f t="shared" si="150"/>
        <v>0.41605839420000001</v>
      </c>
      <c r="O993" s="60">
        <v>0.94</v>
      </c>
      <c r="P993" s="47">
        <f>IF(O993&lt;Benchmarks!C$8,0,IF(O993&lt;Benchmarks!D$8,1,IF(O993&lt;Benchmarks!E$8,2,IF(O993&lt;Benchmarks!F$8,3,IF(O993&lt;Benchmarks!G$8,4,IF(O993&lt;Benchmarks!H$8,5,6))))))</f>
        <v>0</v>
      </c>
      <c r="Q993" s="62">
        <v>1</v>
      </c>
      <c r="R993" s="46">
        <f t="shared" si="151"/>
        <v>0</v>
      </c>
      <c r="S993" s="60">
        <v>0.32400000000000001</v>
      </c>
      <c r="T993" s="47">
        <f>IF(S993&lt;Benchmarks!C$7,0,IF(S993&lt;Benchmarks!D$7,1,IF(S993&lt;Benchmarks!E$7,2,IF(S993&lt;Benchmarks!F$7,3,IF(S993&lt;Benchmarks!G$7,4,IF(S993&lt;Benchmarks!H$7,5,6))))))</f>
        <v>1</v>
      </c>
      <c r="U993" s="62">
        <v>1</v>
      </c>
      <c r="V993" s="46">
        <f t="shared" si="152"/>
        <v>1</v>
      </c>
      <c r="W993" s="60">
        <v>3.452</v>
      </c>
      <c r="X993" s="44">
        <f>IF(W993&lt;Benchmarks!C$5,0,IF(W993&lt;Benchmarks!D$5,1,IF(W993&lt;Benchmarks!E$5,2,IF(W993&lt;Benchmarks!F$5,3,IF(W993&lt;Benchmarks!G$5,4,IF(W993&lt;Benchmarks!H$5,5,6))))))</f>
        <v>0</v>
      </c>
      <c r="Y993" s="62">
        <v>0.95255474449999999</v>
      </c>
      <c r="Z993" s="46">
        <f t="shared" si="153"/>
        <v>0</v>
      </c>
      <c r="AA993" s="60">
        <v>3.2909999999999999</v>
      </c>
      <c r="AB993" s="44">
        <f>IF(AA993&lt;Benchmarks!C$6,0,IF(AA993&lt;Benchmarks!D$6,1,IF(AA993&lt;Benchmarks!E$6,2,IF(AA993&lt;Benchmarks!F$6,3,IF(AA993&lt;Benchmarks!G$6,4,IF(AA993&lt;Benchmarks!H$6,5,6))))))</f>
        <v>0</v>
      </c>
      <c r="AC993" s="62">
        <v>0.97435897439999997</v>
      </c>
      <c r="AD993" s="46">
        <f t="shared" si="154"/>
        <v>0</v>
      </c>
      <c r="AE993" s="46">
        <f t="shared" si="155"/>
        <v>1.4160583942</v>
      </c>
      <c r="AF993" s="58">
        <v>30</v>
      </c>
      <c r="AG993" s="48">
        <f t="shared" si="156"/>
        <v>4.7201946473333332E-2</v>
      </c>
      <c r="AH993" s="58">
        <v>18</v>
      </c>
      <c r="AI993" s="58">
        <v>0</v>
      </c>
      <c r="AJ993" s="58">
        <v>310</v>
      </c>
      <c r="AK993" s="58">
        <v>0</v>
      </c>
      <c r="AL993" s="62">
        <v>5.806E-2</v>
      </c>
      <c r="AM993" s="58">
        <v>0</v>
      </c>
      <c r="AN993" s="58">
        <v>33</v>
      </c>
      <c r="AO993" s="58">
        <v>0</v>
      </c>
      <c r="AP993" s="58">
        <v>346</v>
      </c>
      <c r="AQ993" s="58">
        <v>0</v>
      </c>
      <c r="AR993" s="62">
        <v>9.5380000000000006E-2</v>
      </c>
      <c r="AS993" s="58">
        <v>0</v>
      </c>
      <c r="AT993" s="111"/>
      <c r="AU993" s="171"/>
      <c r="AV993" s="58">
        <v>0</v>
      </c>
      <c r="AW993" s="58">
        <v>0</v>
      </c>
      <c r="AX993" s="58">
        <v>0</v>
      </c>
      <c r="AY993" s="58">
        <v>12</v>
      </c>
      <c r="AZ993" s="58">
        <v>0</v>
      </c>
      <c r="BA993" s="58">
        <v>92</v>
      </c>
      <c r="BB993" s="58">
        <v>0</v>
      </c>
      <c r="BC993" s="62">
        <v>0.13042999999999999</v>
      </c>
      <c r="BD993" s="58">
        <v>0</v>
      </c>
      <c r="BE993" s="111"/>
      <c r="BF993" s="171"/>
      <c r="BG993" s="58">
        <v>0</v>
      </c>
      <c r="BH993" s="58">
        <v>0</v>
      </c>
      <c r="BI993" s="58">
        <v>0</v>
      </c>
      <c r="BJ993" s="58">
        <v>0</v>
      </c>
      <c r="BK993" s="61">
        <v>27</v>
      </c>
      <c r="BL993" s="61">
        <v>0</v>
      </c>
      <c r="BM993" s="61">
        <v>363</v>
      </c>
      <c r="BN993" s="64">
        <v>0</v>
      </c>
      <c r="BO993" s="63">
        <v>7.4380000000000002E-2</v>
      </c>
      <c r="BP993" s="58">
        <v>0</v>
      </c>
      <c r="BQ993" s="175"/>
      <c r="BR993" s="61">
        <v>1</v>
      </c>
      <c r="BS993" s="61">
        <v>379</v>
      </c>
      <c r="BT993" s="64">
        <v>0</v>
      </c>
      <c r="BU993" s="112"/>
      <c r="BV993" s="64">
        <v>1</v>
      </c>
      <c r="BW993" s="112"/>
      <c r="BX993" s="64">
        <v>2</v>
      </c>
      <c r="BY993" s="64">
        <v>3</v>
      </c>
      <c r="BZ993" s="64">
        <v>5</v>
      </c>
      <c r="CA993" s="64">
        <v>5</v>
      </c>
      <c r="CB993" s="65">
        <v>14</v>
      </c>
      <c r="CC993" s="61">
        <v>0</v>
      </c>
      <c r="CD993" s="61">
        <v>348</v>
      </c>
      <c r="CE993" s="64">
        <v>0</v>
      </c>
      <c r="CF993" s="63">
        <v>4.0230000000000002E-2</v>
      </c>
      <c r="CG993" s="58">
        <v>0</v>
      </c>
      <c r="CH993" s="58">
        <v>23</v>
      </c>
      <c r="CI993" s="58">
        <v>0</v>
      </c>
      <c r="CJ993" s="58">
        <v>371</v>
      </c>
      <c r="CK993" s="58">
        <v>0</v>
      </c>
      <c r="CL993" s="63">
        <v>6.1990000000000003E-2</v>
      </c>
      <c r="CM993" s="58">
        <v>0</v>
      </c>
      <c r="CN993" s="112"/>
      <c r="CO993" s="171"/>
      <c r="CP993" s="58">
        <v>4</v>
      </c>
      <c r="CQ993" s="58">
        <v>0</v>
      </c>
      <c r="CR993" s="58">
        <v>4</v>
      </c>
      <c r="CS993" s="64">
        <v>9</v>
      </c>
      <c r="CT993" s="64">
        <v>17</v>
      </c>
      <c r="CU993" s="63">
        <v>0.52941176469999995</v>
      </c>
      <c r="CV993" s="62">
        <v>0.99210526320000003</v>
      </c>
      <c r="CW993" s="62">
        <v>0.52941176469999995</v>
      </c>
      <c r="CX993" s="46">
        <f t="shared" si="157"/>
        <v>1.239051094925</v>
      </c>
      <c r="CY993" s="60">
        <v>0</v>
      </c>
      <c r="CZ993" s="60">
        <v>0</v>
      </c>
      <c r="DA993" s="46">
        <f t="shared" si="158"/>
        <v>10.588235293999999</v>
      </c>
      <c r="DB993" s="60">
        <v>0</v>
      </c>
      <c r="DC993" s="60">
        <v>0</v>
      </c>
      <c r="DD993" s="66">
        <v>0</v>
      </c>
      <c r="DE993" s="49">
        <f t="shared" si="159"/>
        <v>0.25572511111189183</v>
      </c>
    </row>
    <row r="994" spans="1:109" x14ac:dyDescent="0.45">
      <c r="A994" s="56" t="s">
        <v>5113</v>
      </c>
      <c r="B994" s="57" t="s">
        <v>5114</v>
      </c>
      <c r="C994" s="56" t="s">
        <v>5115</v>
      </c>
      <c r="D994" s="56" t="s">
        <v>5116</v>
      </c>
      <c r="E994" s="56" t="s">
        <v>5117</v>
      </c>
      <c r="F994" s="56" t="s">
        <v>5118</v>
      </c>
      <c r="G994" s="56" t="s">
        <v>2907</v>
      </c>
      <c r="H994" s="56" t="s">
        <v>142</v>
      </c>
      <c r="I994" s="58">
        <v>0</v>
      </c>
      <c r="J994" s="59">
        <v>99</v>
      </c>
      <c r="K994" s="60">
        <v>2.4</v>
      </c>
      <c r="L994" s="47">
        <f>IF(K994&lt;Benchmarks!C$9,0,IF(K994&lt;Benchmarks!D$9,1,IF(K994&lt;Benchmarks!E$9,2,IF(K994&lt;Benchmarks!F$9,3,IF(K994&lt;Benchmarks!G$9,4,IF(K994&lt;Benchmarks!H$9,5,6))))))</f>
        <v>2</v>
      </c>
      <c r="M994" s="62">
        <v>0.4854014599</v>
      </c>
      <c r="N994" s="46">
        <f t="shared" si="150"/>
        <v>0.9708029198</v>
      </c>
      <c r="O994" s="60">
        <v>0.97799999999999998</v>
      </c>
      <c r="P994" s="47">
        <f>IF(O994&lt;Benchmarks!C$8,0,IF(O994&lt;Benchmarks!D$8,1,IF(O994&lt;Benchmarks!E$8,2,IF(O994&lt;Benchmarks!F$8,3,IF(O994&lt;Benchmarks!G$8,4,IF(O994&lt;Benchmarks!H$8,5,6))))))</f>
        <v>1</v>
      </c>
      <c r="Q994" s="62">
        <v>1</v>
      </c>
      <c r="R994" s="46">
        <f t="shared" si="151"/>
        <v>1</v>
      </c>
      <c r="S994" s="60">
        <v>0.33</v>
      </c>
      <c r="T994" s="47">
        <f>IF(S994&lt;Benchmarks!C$7,0,IF(S994&lt;Benchmarks!D$7,1,IF(S994&lt;Benchmarks!E$7,2,IF(S994&lt;Benchmarks!F$7,3,IF(S994&lt;Benchmarks!G$7,4,IF(S994&lt;Benchmarks!H$7,5,6))))))</f>
        <v>1</v>
      </c>
      <c r="U994" s="62">
        <v>1</v>
      </c>
      <c r="V994" s="46">
        <f t="shared" si="152"/>
        <v>1</v>
      </c>
      <c r="W994" s="60">
        <v>3.7080000000000002</v>
      </c>
      <c r="X994" s="44">
        <f>IF(W994&lt;Benchmarks!C$5,0,IF(W994&lt;Benchmarks!D$5,1,IF(W994&lt;Benchmarks!E$5,2,IF(W994&lt;Benchmarks!F$5,3,IF(W994&lt;Benchmarks!G$5,4,IF(W994&lt;Benchmarks!H$5,5,6))))))</f>
        <v>1</v>
      </c>
      <c r="Y994" s="62">
        <v>0.6131386861</v>
      </c>
      <c r="Z994" s="46">
        <f t="shared" si="153"/>
        <v>0.6131386861</v>
      </c>
      <c r="AA994" s="60">
        <v>3.0270000000000001</v>
      </c>
      <c r="AB994" s="44">
        <f>IF(AA994&lt;Benchmarks!C$6,0,IF(AA994&lt;Benchmarks!D$6,1,IF(AA994&lt;Benchmarks!E$6,2,IF(AA994&lt;Benchmarks!F$6,3,IF(AA994&lt;Benchmarks!G$6,4,IF(AA994&lt;Benchmarks!H$6,5,6))))))</f>
        <v>0</v>
      </c>
      <c r="AC994" s="62">
        <v>3.8461538500000003E-2</v>
      </c>
      <c r="AD994" s="46">
        <f t="shared" si="154"/>
        <v>0</v>
      </c>
      <c r="AE994" s="46">
        <f t="shared" si="155"/>
        <v>3.5839416059000002</v>
      </c>
      <c r="AF994" s="58">
        <v>30</v>
      </c>
      <c r="AG994" s="48">
        <f t="shared" si="156"/>
        <v>0.11946472019666668</v>
      </c>
      <c r="AH994" s="171"/>
      <c r="AI994" s="58">
        <v>1</v>
      </c>
      <c r="AJ994" s="58">
        <v>142</v>
      </c>
      <c r="AK994" s="58">
        <v>0</v>
      </c>
      <c r="AL994" s="111"/>
      <c r="AM994" s="58">
        <v>1</v>
      </c>
      <c r="AN994" s="58">
        <v>20</v>
      </c>
      <c r="AO994" s="58">
        <v>0</v>
      </c>
      <c r="AP994" s="58">
        <v>285</v>
      </c>
      <c r="AQ994" s="58">
        <v>0</v>
      </c>
      <c r="AR994" s="62">
        <v>7.0180000000000006E-2</v>
      </c>
      <c r="AS994" s="58">
        <v>0</v>
      </c>
      <c r="AT994" s="111"/>
      <c r="AU994" s="171"/>
      <c r="AV994" s="58">
        <v>1</v>
      </c>
      <c r="AW994" s="58">
        <v>0</v>
      </c>
      <c r="AX994" s="58">
        <v>1</v>
      </c>
      <c r="AY994" s="171"/>
      <c r="AZ994" s="58">
        <v>1</v>
      </c>
      <c r="BA994" s="58">
        <v>69</v>
      </c>
      <c r="BB994" s="58">
        <v>0</v>
      </c>
      <c r="BC994" s="111"/>
      <c r="BD994" s="58">
        <v>1</v>
      </c>
      <c r="BE994" s="111"/>
      <c r="BF994" s="171"/>
      <c r="BG994" s="58">
        <v>2</v>
      </c>
      <c r="BH994" s="58">
        <v>0</v>
      </c>
      <c r="BI994" s="58">
        <v>2</v>
      </c>
      <c r="BJ994" s="58">
        <v>2</v>
      </c>
      <c r="BK994" s="175"/>
      <c r="BL994" s="61">
        <v>1</v>
      </c>
      <c r="BM994" s="61">
        <v>222</v>
      </c>
      <c r="BN994" s="64">
        <v>0</v>
      </c>
      <c r="BO994" s="112"/>
      <c r="BP994" s="58">
        <v>1</v>
      </c>
      <c r="BQ994" s="61">
        <v>12</v>
      </c>
      <c r="BR994" s="61">
        <v>0</v>
      </c>
      <c r="BS994" s="61">
        <v>303</v>
      </c>
      <c r="BT994" s="64">
        <v>0</v>
      </c>
      <c r="BU994" s="63">
        <v>3.9600000000000003E-2</v>
      </c>
      <c r="BV994" s="64">
        <v>0</v>
      </c>
      <c r="BW994" s="112"/>
      <c r="BX994" s="172"/>
      <c r="BY994" s="64">
        <v>0</v>
      </c>
      <c r="BZ994" s="64">
        <v>0</v>
      </c>
      <c r="CA994" s="64">
        <v>0</v>
      </c>
      <c r="CB994" s="65">
        <v>32</v>
      </c>
      <c r="CC994" s="61">
        <v>0</v>
      </c>
      <c r="CD994" s="61">
        <v>212</v>
      </c>
      <c r="CE994" s="64">
        <v>0</v>
      </c>
      <c r="CF994" s="63">
        <v>0.15093999999999999</v>
      </c>
      <c r="CG994" s="58">
        <v>0</v>
      </c>
      <c r="CH994" s="58">
        <v>43</v>
      </c>
      <c r="CI994" s="58">
        <v>0</v>
      </c>
      <c r="CJ994" s="58">
        <v>291</v>
      </c>
      <c r="CK994" s="58">
        <v>0</v>
      </c>
      <c r="CL994" s="63">
        <v>0.14777000000000001</v>
      </c>
      <c r="CM994" s="58">
        <v>0</v>
      </c>
      <c r="CN994" s="63">
        <v>2.9499348599999999E-2</v>
      </c>
      <c r="CO994" s="58">
        <v>0</v>
      </c>
      <c r="CP994" s="58">
        <v>0</v>
      </c>
      <c r="CQ994" s="58">
        <v>0</v>
      </c>
      <c r="CR994" s="58">
        <v>0</v>
      </c>
      <c r="CS994" s="64">
        <v>2</v>
      </c>
      <c r="CT994" s="64">
        <v>17</v>
      </c>
      <c r="CU994" s="63">
        <v>0.1176470588</v>
      </c>
      <c r="CV994" s="62">
        <v>0.98653198649999996</v>
      </c>
      <c r="CW994" s="62">
        <v>0.1176470588</v>
      </c>
      <c r="CX994" s="46">
        <f t="shared" si="157"/>
        <v>3.1359489051625005</v>
      </c>
      <c r="CY994" s="60">
        <v>0</v>
      </c>
      <c r="CZ994" s="60">
        <v>0</v>
      </c>
      <c r="DA994" s="46">
        <f t="shared" si="158"/>
        <v>2.3529411759999999</v>
      </c>
      <c r="DB994" s="60">
        <v>0</v>
      </c>
      <c r="DC994" s="60">
        <v>0</v>
      </c>
      <c r="DD994" s="66">
        <v>0</v>
      </c>
      <c r="DE994" s="49">
        <f t="shared" si="159"/>
        <v>0.11867870445756758</v>
      </c>
    </row>
    <row r="995" spans="1:109" x14ac:dyDescent="0.45">
      <c r="A995" s="56" t="s">
        <v>5119</v>
      </c>
      <c r="B995" s="57" t="s">
        <v>5120</v>
      </c>
      <c r="C995" s="56" t="s">
        <v>5121</v>
      </c>
      <c r="D995" s="56" t="s">
        <v>5122</v>
      </c>
      <c r="E995" s="56" t="s">
        <v>5123</v>
      </c>
      <c r="F995" s="56" t="s">
        <v>2767</v>
      </c>
      <c r="G995" s="56" t="s">
        <v>2756</v>
      </c>
      <c r="H995" s="56" t="s">
        <v>142</v>
      </c>
      <c r="I995" s="58">
        <v>0</v>
      </c>
      <c r="J995" s="59">
        <v>82</v>
      </c>
      <c r="K995" s="60">
        <v>2.875</v>
      </c>
      <c r="L995" s="47">
        <f>IF(K995&lt;Benchmarks!C$9,0,IF(K995&lt;Benchmarks!D$9,1,IF(K995&lt;Benchmarks!E$9,2,IF(K995&lt;Benchmarks!F$9,3,IF(K995&lt;Benchmarks!G$9,4,IF(K995&lt;Benchmarks!H$9,5,6))))))</f>
        <v>5</v>
      </c>
      <c r="M995" s="62">
        <v>0.94160583939999998</v>
      </c>
      <c r="N995" s="46">
        <f t="shared" si="150"/>
        <v>4.7080291970000001</v>
      </c>
      <c r="O995" s="60">
        <v>0.85</v>
      </c>
      <c r="P995" s="47">
        <f>IF(O995&lt;Benchmarks!C$8,0,IF(O995&lt;Benchmarks!D$8,1,IF(O995&lt;Benchmarks!E$8,2,IF(O995&lt;Benchmarks!F$8,3,IF(O995&lt;Benchmarks!G$8,4,IF(O995&lt;Benchmarks!H$8,5,6))))))</f>
        <v>0</v>
      </c>
      <c r="Q995" s="62">
        <v>1</v>
      </c>
      <c r="R995" s="46">
        <f t="shared" si="151"/>
        <v>0</v>
      </c>
      <c r="S995" s="60">
        <v>0.52200000000000002</v>
      </c>
      <c r="T995" s="47">
        <f>IF(S995&lt;Benchmarks!C$7,0,IF(S995&lt;Benchmarks!D$7,1,IF(S995&lt;Benchmarks!E$7,2,IF(S995&lt;Benchmarks!F$7,3,IF(S995&lt;Benchmarks!G$7,4,IF(S995&lt;Benchmarks!H$7,5,6))))))</f>
        <v>4</v>
      </c>
      <c r="U995" s="62">
        <v>1</v>
      </c>
      <c r="V995" s="46">
        <f t="shared" si="152"/>
        <v>4</v>
      </c>
      <c r="W995" s="60">
        <v>4.2480000000000002</v>
      </c>
      <c r="X995" s="44">
        <f>IF(W995&lt;Benchmarks!C$5,0,IF(W995&lt;Benchmarks!D$5,1,IF(W995&lt;Benchmarks!E$5,2,IF(W995&lt;Benchmarks!F$5,3,IF(W995&lt;Benchmarks!G$5,4,IF(W995&lt;Benchmarks!H$5,5,6))))))</f>
        <v>4</v>
      </c>
      <c r="Y995" s="62">
        <v>0.89051094890000004</v>
      </c>
      <c r="Z995" s="46">
        <f t="shared" si="153"/>
        <v>3.5620437956000002</v>
      </c>
      <c r="AA995" s="60">
        <v>3.8010000000000002</v>
      </c>
      <c r="AB995" s="44">
        <f>IF(AA995&lt;Benchmarks!C$6,0,IF(AA995&lt;Benchmarks!D$6,1,IF(AA995&lt;Benchmarks!E$6,2,IF(AA995&lt;Benchmarks!F$6,3,IF(AA995&lt;Benchmarks!G$6,4,IF(AA995&lt;Benchmarks!H$6,5,6))))))</f>
        <v>4</v>
      </c>
      <c r="AC995" s="62">
        <v>0.74358974359999996</v>
      </c>
      <c r="AD995" s="46">
        <f t="shared" si="154"/>
        <v>2.9743589743999999</v>
      </c>
      <c r="AE995" s="46">
        <f t="shared" si="155"/>
        <v>15.244431967000001</v>
      </c>
      <c r="AF995" s="58">
        <v>30</v>
      </c>
      <c r="AG995" s="48">
        <f t="shared" si="156"/>
        <v>0.50814773223333332</v>
      </c>
      <c r="AH995" s="171"/>
      <c r="AI995" s="58">
        <v>1</v>
      </c>
      <c r="AJ995" s="58">
        <v>139</v>
      </c>
      <c r="AK995" s="58">
        <v>0</v>
      </c>
      <c r="AL995" s="111"/>
      <c r="AM995" s="58">
        <v>1</v>
      </c>
      <c r="AN995" s="58">
        <v>13</v>
      </c>
      <c r="AO995" s="58">
        <v>0</v>
      </c>
      <c r="AP995" s="58">
        <v>195</v>
      </c>
      <c r="AQ995" s="58">
        <v>0</v>
      </c>
      <c r="AR995" s="62">
        <v>6.6669999999999993E-2</v>
      </c>
      <c r="AS995" s="58">
        <v>0</v>
      </c>
      <c r="AT995" s="111"/>
      <c r="AU995" s="171"/>
      <c r="AV995" s="58">
        <v>1</v>
      </c>
      <c r="AW995" s="58">
        <v>0</v>
      </c>
      <c r="AX995" s="58">
        <v>1</v>
      </c>
      <c r="AY995" s="171"/>
      <c r="AZ995" s="58">
        <v>1</v>
      </c>
      <c r="BA995" s="58">
        <v>51</v>
      </c>
      <c r="BB995" s="58">
        <v>0</v>
      </c>
      <c r="BC995" s="111"/>
      <c r="BD995" s="58">
        <v>1</v>
      </c>
      <c r="BE995" s="62">
        <v>0.7500795925</v>
      </c>
      <c r="BF995" s="58">
        <v>0</v>
      </c>
      <c r="BG995" s="58">
        <v>5</v>
      </c>
      <c r="BH995" s="58">
        <v>6</v>
      </c>
      <c r="BI995" s="58">
        <v>6</v>
      </c>
      <c r="BJ995" s="58">
        <v>6</v>
      </c>
      <c r="BK995" s="175"/>
      <c r="BL995" s="61">
        <v>1</v>
      </c>
      <c r="BM995" s="61">
        <v>199</v>
      </c>
      <c r="BN995" s="64">
        <v>0</v>
      </c>
      <c r="BO995" s="112"/>
      <c r="BP995" s="58">
        <v>1</v>
      </c>
      <c r="BQ995" s="61">
        <v>0</v>
      </c>
      <c r="BR995" s="61">
        <v>0</v>
      </c>
      <c r="BS995" s="61">
        <v>215</v>
      </c>
      <c r="BT995" s="64">
        <v>0</v>
      </c>
      <c r="BU995" s="63">
        <v>0</v>
      </c>
      <c r="BV995" s="64">
        <v>0</v>
      </c>
      <c r="BW995" s="112"/>
      <c r="BX995" s="64">
        <v>2</v>
      </c>
      <c r="BY995" s="64">
        <v>6</v>
      </c>
      <c r="BZ995" s="64">
        <v>6</v>
      </c>
      <c r="CA995" s="64">
        <v>6</v>
      </c>
      <c r="CB995" s="65">
        <v>22</v>
      </c>
      <c r="CC995" s="61">
        <v>0</v>
      </c>
      <c r="CD995" s="61">
        <v>196</v>
      </c>
      <c r="CE995" s="64">
        <v>0</v>
      </c>
      <c r="CF995" s="63">
        <v>0.11224000000000001</v>
      </c>
      <c r="CG995" s="58">
        <v>0</v>
      </c>
      <c r="CH995" s="58">
        <v>19</v>
      </c>
      <c r="CI995" s="58">
        <v>0</v>
      </c>
      <c r="CJ995" s="58">
        <v>211</v>
      </c>
      <c r="CK995" s="58">
        <v>0</v>
      </c>
      <c r="CL995" s="63">
        <v>9.0050000000000005E-2</v>
      </c>
      <c r="CM995" s="58">
        <v>0</v>
      </c>
      <c r="CN995" s="63">
        <v>0.32271669580000001</v>
      </c>
      <c r="CO995" s="58">
        <v>0</v>
      </c>
      <c r="CP995" s="58">
        <v>2</v>
      </c>
      <c r="CQ995" s="58">
        <v>3</v>
      </c>
      <c r="CR995" s="58">
        <v>3</v>
      </c>
      <c r="CS995" s="64">
        <v>15</v>
      </c>
      <c r="CT995" s="64">
        <v>17</v>
      </c>
      <c r="CU995" s="63">
        <v>0.88235294119999996</v>
      </c>
      <c r="CV995" s="62">
        <v>0.98148148150000003</v>
      </c>
      <c r="CW995" s="62">
        <v>0.88235294119999996</v>
      </c>
      <c r="CX995" s="46">
        <f t="shared" si="157"/>
        <v>13.338877971124999</v>
      </c>
      <c r="CY995" s="60">
        <v>0</v>
      </c>
      <c r="CZ995" s="60">
        <v>0</v>
      </c>
      <c r="DA995" s="46">
        <f t="shared" si="158"/>
        <v>17.647058823999998</v>
      </c>
      <c r="DB995" s="60">
        <v>0</v>
      </c>
      <c r="DC995" s="60">
        <v>0</v>
      </c>
      <c r="DD995" s="66">
        <v>0</v>
      </c>
      <c r="DE995" s="49">
        <f t="shared" si="159"/>
        <v>0.66996620097567561</v>
      </c>
    </row>
    <row r="996" spans="1:109" x14ac:dyDescent="0.45">
      <c r="A996" s="56" t="s">
        <v>5124</v>
      </c>
      <c r="B996" s="57" t="s">
        <v>5125</v>
      </c>
      <c r="C996" s="56" t="s">
        <v>5126</v>
      </c>
      <c r="D996" s="56" t="s">
        <v>5127</v>
      </c>
      <c r="E996" s="56" t="s">
        <v>5128</v>
      </c>
      <c r="F996" s="56" t="s">
        <v>340</v>
      </c>
      <c r="G996" s="56" t="s">
        <v>341</v>
      </c>
      <c r="H996" s="56" t="s">
        <v>142</v>
      </c>
      <c r="I996" s="58">
        <v>0</v>
      </c>
      <c r="J996" s="59">
        <v>176</v>
      </c>
      <c r="K996" s="60">
        <v>7.7309999999999999</v>
      </c>
      <c r="L996" s="47">
        <f>IF(K996&lt;Benchmarks!C$9,0,IF(K996&lt;Benchmarks!D$9,1,IF(K996&lt;Benchmarks!E$9,2,IF(K996&lt;Benchmarks!F$9,3,IF(K996&lt;Benchmarks!G$9,4,IF(K996&lt;Benchmarks!H$9,5,6))))))</f>
        <v>6</v>
      </c>
      <c r="M996" s="111"/>
      <c r="N996" s="46">
        <f t="shared" si="150"/>
        <v>0</v>
      </c>
      <c r="O996" s="60">
        <v>3.29</v>
      </c>
      <c r="P996" s="47">
        <f>IF(O996&lt;Benchmarks!C$8,0,IF(O996&lt;Benchmarks!D$8,1,IF(O996&lt;Benchmarks!E$8,2,IF(O996&lt;Benchmarks!F$8,3,IF(O996&lt;Benchmarks!G$8,4,IF(O996&lt;Benchmarks!H$8,5,6))))))</f>
        <v>6</v>
      </c>
      <c r="Q996" s="111"/>
      <c r="R996" s="46">
        <f t="shared" si="151"/>
        <v>0</v>
      </c>
      <c r="S996" s="60">
        <v>3.347</v>
      </c>
      <c r="T996" s="47">
        <f>IF(S996&lt;Benchmarks!C$7,0,IF(S996&lt;Benchmarks!D$7,1,IF(S996&lt;Benchmarks!E$7,2,IF(S996&lt;Benchmarks!F$7,3,IF(S996&lt;Benchmarks!G$7,4,IF(S996&lt;Benchmarks!H$7,5,6))))))</f>
        <v>6</v>
      </c>
      <c r="U996" s="111"/>
      <c r="V996" s="46">
        <f t="shared" si="152"/>
        <v>0</v>
      </c>
      <c r="W996" s="60">
        <v>14.369</v>
      </c>
      <c r="X996" s="44">
        <f>IF(W996&lt;Benchmarks!C$5,0,IF(W996&lt;Benchmarks!D$5,1,IF(W996&lt;Benchmarks!E$5,2,IF(W996&lt;Benchmarks!F$5,3,IF(W996&lt;Benchmarks!G$5,4,IF(W996&lt;Benchmarks!H$5,5,6))))))</f>
        <v>6</v>
      </c>
      <c r="Y996" s="111"/>
      <c r="Z996" s="46">
        <f t="shared" si="153"/>
        <v>0</v>
      </c>
      <c r="AA996" s="60">
        <v>13.167999999999999</v>
      </c>
      <c r="AB996" s="44">
        <f>IF(AA996&lt;Benchmarks!C$6,0,IF(AA996&lt;Benchmarks!D$6,1,IF(AA996&lt;Benchmarks!E$6,2,IF(AA996&lt;Benchmarks!F$6,3,IF(AA996&lt;Benchmarks!G$6,4,IF(AA996&lt;Benchmarks!H$6,5,6))))))</f>
        <v>6</v>
      </c>
      <c r="AC996" s="111"/>
      <c r="AD996" s="46">
        <f t="shared" si="154"/>
        <v>0</v>
      </c>
      <c r="AE996" s="46">
        <f t="shared" si="155"/>
        <v>0</v>
      </c>
      <c r="AF996" s="58">
        <v>30</v>
      </c>
      <c r="AG996" s="48">
        <f t="shared" si="156"/>
        <v>0</v>
      </c>
      <c r="AH996" s="58">
        <v>0</v>
      </c>
      <c r="AI996" s="58">
        <v>0</v>
      </c>
      <c r="AJ996" s="171"/>
      <c r="AK996" s="58">
        <v>4</v>
      </c>
      <c r="AL996" s="111"/>
      <c r="AM996" s="58">
        <v>4</v>
      </c>
      <c r="AN996" s="58">
        <v>0</v>
      </c>
      <c r="AO996" s="58">
        <v>0</v>
      </c>
      <c r="AP996" s="171"/>
      <c r="AQ996" s="58">
        <v>4</v>
      </c>
      <c r="AR996" s="111"/>
      <c r="AS996" s="58">
        <v>4</v>
      </c>
      <c r="AT996" s="111"/>
      <c r="AU996" s="171"/>
      <c r="AV996" s="171"/>
      <c r="AW996" s="171"/>
      <c r="AX996" s="171"/>
      <c r="AY996" s="58">
        <v>0</v>
      </c>
      <c r="AZ996" s="58">
        <v>0</v>
      </c>
      <c r="BA996" s="171"/>
      <c r="BB996" s="58">
        <v>1</v>
      </c>
      <c r="BC996" s="111"/>
      <c r="BD996" s="58">
        <v>1</v>
      </c>
      <c r="BE996" s="111"/>
      <c r="BF996" s="171"/>
      <c r="BG996" s="171"/>
      <c r="BH996" s="171"/>
      <c r="BI996" s="171"/>
      <c r="BJ996" s="171"/>
      <c r="BK996" s="61">
        <v>0</v>
      </c>
      <c r="BL996" s="61">
        <v>0</v>
      </c>
      <c r="BM996" s="175"/>
      <c r="BN996" s="64">
        <v>4</v>
      </c>
      <c r="BO996" s="112"/>
      <c r="BP996" s="58">
        <v>4</v>
      </c>
      <c r="BQ996" s="61">
        <v>0</v>
      </c>
      <c r="BR996" s="61">
        <v>0</v>
      </c>
      <c r="BS996" s="175"/>
      <c r="BT996" s="64">
        <v>4</v>
      </c>
      <c r="BU996" s="112"/>
      <c r="BV996" s="64">
        <v>4</v>
      </c>
      <c r="BW996" s="112"/>
      <c r="BX996" s="172"/>
      <c r="BY996" s="172"/>
      <c r="BZ996" s="172"/>
      <c r="CA996" s="172"/>
      <c r="CB996" s="177"/>
      <c r="CC996" s="61">
        <v>1</v>
      </c>
      <c r="CD996" s="175"/>
      <c r="CE996" s="64">
        <v>4</v>
      </c>
      <c r="CF996" s="112"/>
      <c r="CG996" s="58">
        <v>1</v>
      </c>
      <c r="CH996" s="171"/>
      <c r="CI996" s="58">
        <v>1</v>
      </c>
      <c r="CJ996" s="171"/>
      <c r="CK996" s="58">
        <v>4</v>
      </c>
      <c r="CL996" s="112"/>
      <c r="CM996" s="58">
        <v>1</v>
      </c>
      <c r="CN996" s="112"/>
      <c r="CO996" s="171"/>
      <c r="CP996" s="171"/>
      <c r="CQ996" s="171"/>
      <c r="CR996" s="171"/>
      <c r="CS996" s="172"/>
      <c r="CT996" s="64">
        <v>0</v>
      </c>
      <c r="CU996" s="112"/>
      <c r="CV996" s="62">
        <v>0.92857142859999997</v>
      </c>
      <c r="CW996" s="111"/>
      <c r="CX996" s="46">
        <f t="shared" si="157"/>
        <v>0</v>
      </c>
      <c r="CY996" s="60">
        <v>0</v>
      </c>
      <c r="CZ996" s="60">
        <v>0</v>
      </c>
      <c r="DA996" s="179" t="str">
        <f t="shared" si="158"/>
        <v/>
      </c>
      <c r="DB996" s="60">
        <v>0</v>
      </c>
      <c r="DC996" s="60">
        <v>0</v>
      </c>
      <c r="DD996" s="66">
        <v>0</v>
      </c>
      <c r="DE996" s="49">
        <f t="shared" si="159"/>
        <v>0</v>
      </c>
    </row>
    <row r="997" spans="1:109" x14ac:dyDescent="0.45">
      <c r="A997" s="56" t="s">
        <v>5129</v>
      </c>
      <c r="B997" s="57" t="s">
        <v>5130</v>
      </c>
      <c r="C997" s="56" t="s">
        <v>5131</v>
      </c>
      <c r="D997" s="56" t="s">
        <v>5132</v>
      </c>
      <c r="E997" s="56" t="s">
        <v>5133</v>
      </c>
      <c r="F997" s="56" t="s">
        <v>3322</v>
      </c>
      <c r="G997" s="56" t="s">
        <v>3323</v>
      </c>
      <c r="H997" s="56" t="s">
        <v>142</v>
      </c>
      <c r="I997" s="58">
        <v>0</v>
      </c>
      <c r="J997" s="59">
        <v>183</v>
      </c>
      <c r="K997" s="60">
        <v>2.528</v>
      </c>
      <c r="L997" s="47">
        <f>IF(K997&lt;Benchmarks!C$9,0,IF(K997&lt;Benchmarks!D$9,1,IF(K997&lt;Benchmarks!E$9,2,IF(K997&lt;Benchmarks!F$9,3,IF(K997&lt;Benchmarks!G$9,4,IF(K997&lt;Benchmarks!H$9,5,6))))))</f>
        <v>3</v>
      </c>
      <c r="M997" s="62">
        <v>0.22992700730000001</v>
      </c>
      <c r="N997" s="46">
        <f t="shared" si="150"/>
        <v>0.68978102190000001</v>
      </c>
      <c r="O997" s="60">
        <v>0.84699999999999998</v>
      </c>
      <c r="P997" s="47">
        <f>IF(O997&lt;Benchmarks!C$8,0,IF(O997&lt;Benchmarks!D$8,1,IF(O997&lt;Benchmarks!E$8,2,IF(O997&lt;Benchmarks!F$8,3,IF(O997&lt;Benchmarks!G$8,4,IF(O997&lt;Benchmarks!H$8,5,6))))))</f>
        <v>0</v>
      </c>
      <c r="Q997" s="62">
        <v>1</v>
      </c>
      <c r="R997" s="46">
        <f t="shared" si="151"/>
        <v>0</v>
      </c>
      <c r="S997" s="60">
        <v>0.192</v>
      </c>
      <c r="T997" s="47">
        <f>IF(S997&lt;Benchmarks!C$7,0,IF(S997&lt;Benchmarks!D$7,1,IF(S997&lt;Benchmarks!E$7,2,IF(S997&lt;Benchmarks!F$7,3,IF(S997&lt;Benchmarks!G$7,4,IF(S997&lt;Benchmarks!H$7,5,6))))))</f>
        <v>0</v>
      </c>
      <c r="U997" s="62">
        <v>1</v>
      </c>
      <c r="V997" s="46">
        <f t="shared" si="152"/>
        <v>0</v>
      </c>
      <c r="W997" s="60">
        <v>3.5670000000000002</v>
      </c>
      <c r="X997" s="44">
        <f>IF(W997&lt;Benchmarks!C$5,0,IF(W997&lt;Benchmarks!D$5,1,IF(W997&lt;Benchmarks!E$5,2,IF(W997&lt;Benchmarks!F$5,3,IF(W997&lt;Benchmarks!G$5,4,IF(W997&lt;Benchmarks!H$5,5,6))))))</f>
        <v>0</v>
      </c>
      <c r="Y997" s="62">
        <v>8.7591240900000006E-2</v>
      </c>
      <c r="Z997" s="46">
        <f t="shared" si="153"/>
        <v>0</v>
      </c>
      <c r="AA997" s="60">
        <v>3.085</v>
      </c>
      <c r="AB997" s="44">
        <f>IF(AA997&lt;Benchmarks!C$6,0,IF(AA997&lt;Benchmarks!D$6,1,IF(AA997&lt;Benchmarks!E$6,2,IF(AA997&lt;Benchmarks!F$6,3,IF(AA997&lt;Benchmarks!G$6,4,IF(AA997&lt;Benchmarks!H$6,5,6))))))</f>
        <v>0</v>
      </c>
      <c r="AC997" s="62">
        <v>0</v>
      </c>
      <c r="AD997" s="46">
        <f t="shared" si="154"/>
        <v>0</v>
      </c>
      <c r="AE997" s="46">
        <f t="shared" si="155"/>
        <v>0.68978102190000001</v>
      </c>
      <c r="AF997" s="58">
        <v>30</v>
      </c>
      <c r="AG997" s="48">
        <f t="shared" si="156"/>
        <v>2.2992700729999999E-2</v>
      </c>
      <c r="AH997" s="58">
        <v>20</v>
      </c>
      <c r="AI997" s="58">
        <v>0</v>
      </c>
      <c r="AJ997" s="58">
        <v>407</v>
      </c>
      <c r="AK997" s="58">
        <v>0</v>
      </c>
      <c r="AL997" s="62">
        <v>4.9140000000000003E-2</v>
      </c>
      <c r="AM997" s="58">
        <v>0</v>
      </c>
      <c r="AN997" s="58">
        <v>14</v>
      </c>
      <c r="AO997" s="58">
        <v>0</v>
      </c>
      <c r="AP997" s="58">
        <v>550</v>
      </c>
      <c r="AQ997" s="58">
        <v>0</v>
      </c>
      <c r="AR997" s="62">
        <v>2.545E-2</v>
      </c>
      <c r="AS997" s="58">
        <v>0</v>
      </c>
      <c r="AT997" s="62">
        <v>0.63376136969999997</v>
      </c>
      <c r="AU997" s="58">
        <v>0</v>
      </c>
      <c r="AV997" s="58">
        <v>5</v>
      </c>
      <c r="AW997" s="58">
        <v>6</v>
      </c>
      <c r="AX997" s="58">
        <v>6</v>
      </c>
      <c r="AY997" s="171"/>
      <c r="AZ997" s="58">
        <v>1</v>
      </c>
      <c r="BA997" s="58">
        <v>150</v>
      </c>
      <c r="BB997" s="58">
        <v>0</v>
      </c>
      <c r="BC997" s="111"/>
      <c r="BD997" s="58">
        <v>1</v>
      </c>
      <c r="BE997" s="111"/>
      <c r="BF997" s="58">
        <v>2</v>
      </c>
      <c r="BG997" s="58">
        <v>5</v>
      </c>
      <c r="BH997" s="58">
        <v>6</v>
      </c>
      <c r="BI997" s="58">
        <v>6</v>
      </c>
      <c r="BJ997" s="58">
        <v>6</v>
      </c>
      <c r="BK997" s="175"/>
      <c r="BL997" s="61">
        <v>1</v>
      </c>
      <c r="BM997" s="61">
        <v>447</v>
      </c>
      <c r="BN997" s="64">
        <v>0</v>
      </c>
      <c r="BO997" s="112"/>
      <c r="BP997" s="58">
        <v>1</v>
      </c>
      <c r="BQ997" s="175"/>
      <c r="BR997" s="61">
        <v>1</v>
      </c>
      <c r="BS997" s="61">
        <v>626</v>
      </c>
      <c r="BT997" s="64">
        <v>0</v>
      </c>
      <c r="BU997" s="112"/>
      <c r="BV997" s="64">
        <v>1</v>
      </c>
      <c r="BW997" s="63">
        <v>0.28603351960000001</v>
      </c>
      <c r="BX997" s="64">
        <v>0</v>
      </c>
      <c r="BY997" s="64">
        <v>4</v>
      </c>
      <c r="BZ997" s="64">
        <v>2</v>
      </c>
      <c r="CA997" s="64">
        <v>4</v>
      </c>
      <c r="CB997" s="177"/>
      <c r="CC997" s="61">
        <v>1</v>
      </c>
      <c r="CD997" s="61">
        <v>85</v>
      </c>
      <c r="CE997" s="64">
        <v>0</v>
      </c>
      <c r="CF997" s="112"/>
      <c r="CG997" s="58">
        <v>1</v>
      </c>
      <c r="CH997" s="58">
        <v>45</v>
      </c>
      <c r="CI997" s="58">
        <v>0</v>
      </c>
      <c r="CJ997" s="58">
        <v>175</v>
      </c>
      <c r="CK997" s="58">
        <v>0</v>
      </c>
      <c r="CL997" s="63">
        <v>0.25713999999999998</v>
      </c>
      <c r="CM997" s="58">
        <v>0</v>
      </c>
      <c r="CN997" s="112"/>
      <c r="CO997" s="171"/>
      <c r="CP997" s="58">
        <v>0</v>
      </c>
      <c r="CQ997" s="58">
        <v>0</v>
      </c>
      <c r="CR997" s="58">
        <v>0</v>
      </c>
      <c r="CS997" s="64">
        <v>10</v>
      </c>
      <c r="CT997" s="64">
        <v>17</v>
      </c>
      <c r="CU997" s="63">
        <v>0.58823529409999997</v>
      </c>
      <c r="CV997" s="62">
        <v>0.86363636359999996</v>
      </c>
      <c r="CW997" s="62">
        <v>0</v>
      </c>
      <c r="CX997" s="46">
        <f t="shared" si="157"/>
        <v>0.60355839416250001</v>
      </c>
      <c r="CY997" s="60">
        <v>0</v>
      </c>
      <c r="CZ997" s="60">
        <v>0</v>
      </c>
      <c r="DA997" s="46">
        <f t="shared" si="158"/>
        <v>0</v>
      </c>
      <c r="DB997" s="60">
        <v>0</v>
      </c>
      <c r="DC997" s="60">
        <v>0</v>
      </c>
      <c r="DD997" s="66">
        <v>0</v>
      </c>
      <c r="DE997" s="49">
        <f t="shared" si="159"/>
        <v>1.3049911225135135E-2</v>
      </c>
    </row>
    <row r="998" spans="1:109" x14ac:dyDescent="0.45">
      <c r="A998" s="56" t="s">
        <v>5134</v>
      </c>
      <c r="B998" s="57" t="s">
        <v>5135</v>
      </c>
      <c r="C998" s="56" t="s">
        <v>5136</v>
      </c>
      <c r="D998" s="56" t="s">
        <v>5137</v>
      </c>
      <c r="E998" s="56" t="s">
        <v>5138</v>
      </c>
      <c r="F998" s="56" t="s">
        <v>1966</v>
      </c>
      <c r="G998" s="56" t="s">
        <v>1967</v>
      </c>
      <c r="H998" s="56" t="s">
        <v>142</v>
      </c>
      <c r="I998" s="58">
        <v>0</v>
      </c>
      <c r="J998" s="59">
        <v>99</v>
      </c>
      <c r="K998" s="60">
        <v>2.016</v>
      </c>
      <c r="L998" s="47">
        <f>IF(K998&lt;Benchmarks!C$9,0,IF(K998&lt;Benchmarks!D$9,1,IF(K998&lt;Benchmarks!E$9,2,IF(K998&lt;Benchmarks!F$9,3,IF(K998&lt;Benchmarks!G$9,4,IF(K998&lt;Benchmarks!H$9,5,6))))))</f>
        <v>0</v>
      </c>
      <c r="M998" s="62">
        <v>0.45255474449999999</v>
      </c>
      <c r="N998" s="46">
        <f t="shared" si="150"/>
        <v>0</v>
      </c>
      <c r="O998" s="60">
        <v>1.0009999999999999</v>
      </c>
      <c r="P998" s="47">
        <f>IF(O998&lt;Benchmarks!C$8,0,IF(O998&lt;Benchmarks!D$8,1,IF(O998&lt;Benchmarks!E$8,2,IF(O998&lt;Benchmarks!F$8,3,IF(O998&lt;Benchmarks!G$8,4,IF(O998&lt;Benchmarks!H$8,5,6))))))</f>
        <v>1</v>
      </c>
      <c r="Q998" s="62">
        <v>1</v>
      </c>
      <c r="R998" s="46">
        <f t="shared" si="151"/>
        <v>1</v>
      </c>
      <c r="S998" s="60">
        <v>0.45400000000000001</v>
      </c>
      <c r="T998" s="47">
        <f>IF(S998&lt;Benchmarks!C$7,0,IF(S998&lt;Benchmarks!D$7,1,IF(S998&lt;Benchmarks!E$7,2,IF(S998&lt;Benchmarks!F$7,3,IF(S998&lt;Benchmarks!G$7,4,IF(S998&lt;Benchmarks!H$7,5,6))))))</f>
        <v>3</v>
      </c>
      <c r="U998" s="62">
        <v>1</v>
      </c>
      <c r="V998" s="46">
        <f t="shared" si="152"/>
        <v>3</v>
      </c>
      <c r="W998" s="60">
        <v>3.47</v>
      </c>
      <c r="X998" s="44">
        <f>IF(W998&lt;Benchmarks!C$5,0,IF(W998&lt;Benchmarks!D$5,1,IF(W998&lt;Benchmarks!E$5,2,IF(W998&lt;Benchmarks!F$5,3,IF(W998&lt;Benchmarks!G$5,4,IF(W998&lt;Benchmarks!H$5,5,6))))))</f>
        <v>0</v>
      </c>
      <c r="Y998" s="62">
        <v>0.94890510949999995</v>
      </c>
      <c r="Z998" s="46">
        <f t="shared" si="153"/>
        <v>0</v>
      </c>
      <c r="AA998" s="60">
        <v>3.121</v>
      </c>
      <c r="AB998" s="44">
        <f>IF(AA998&lt;Benchmarks!C$6,0,IF(AA998&lt;Benchmarks!D$6,1,IF(AA998&lt;Benchmarks!E$6,2,IF(AA998&lt;Benchmarks!F$6,3,IF(AA998&lt;Benchmarks!G$6,4,IF(AA998&lt;Benchmarks!H$6,5,6))))))</f>
        <v>0</v>
      </c>
      <c r="AC998" s="62">
        <v>0.82051282049999996</v>
      </c>
      <c r="AD998" s="46">
        <f t="shared" si="154"/>
        <v>0</v>
      </c>
      <c r="AE998" s="46">
        <f t="shared" si="155"/>
        <v>4</v>
      </c>
      <c r="AF998" s="58">
        <v>30</v>
      </c>
      <c r="AG998" s="48">
        <f t="shared" si="156"/>
        <v>0.13333333333333333</v>
      </c>
      <c r="AH998" s="171"/>
      <c r="AI998" s="58">
        <v>1</v>
      </c>
      <c r="AJ998" s="58">
        <v>206</v>
      </c>
      <c r="AK998" s="58">
        <v>0</v>
      </c>
      <c r="AL998" s="111"/>
      <c r="AM998" s="58">
        <v>1</v>
      </c>
      <c r="AN998" s="171"/>
      <c r="AO998" s="58">
        <v>1</v>
      </c>
      <c r="AP998" s="58">
        <v>265</v>
      </c>
      <c r="AQ998" s="58">
        <v>0</v>
      </c>
      <c r="AR998" s="111"/>
      <c r="AS998" s="58">
        <v>1</v>
      </c>
      <c r="AT998" s="62">
        <v>0.54087065459999994</v>
      </c>
      <c r="AU998" s="58">
        <v>0</v>
      </c>
      <c r="AV998" s="58">
        <v>5</v>
      </c>
      <c r="AW998" s="58">
        <v>6</v>
      </c>
      <c r="AX998" s="58">
        <v>6</v>
      </c>
      <c r="AY998" s="58">
        <v>0</v>
      </c>
      <c r="AZ998" s="58">
        <v>0</v>
      </c>
      <c r="BA998" s="58">
        <v>66</v>
      </c>
      <c r="BB998" s="58">
        <v>0</v>
      </c>
      <c r="BC998" s="62">
        <v>0</v>
      </c>
      <c r="BD998" s="58">
        <v>0</v>
      </c>
      <c r="BE998" s="111"/>
      <c r="BF998" s="58">
        <v>2</v>
      </c>
      <c r="BG998" s="58">
        <v>6</v>
      </c>
      <c r="BH998" s="58">
        <v>6</v>
      </c>
      <c r="BI998" s="58">
        <v>6</v>
      </c>
      <c r="BJ998" s="58">
        <v>6</v>
      </c>
      <c r="BK998" s="175"/>
      <c r="BL998" s="61">
        <v>1</v>
      </c>
      <c r="BM998" s="61">
        <v>270</v>
      </c>
      <c r="BN998" s="64">
        <v>0</v>
      </c>
      <c r="BO998" s="112"/>
      <c r="BP998" s="58">
        <v>1</v>
      </c>
      <c r="BQ998" s="61">
        <v>0</v>
      </c>
      <c r="BR998" s="61">
        <v>0</v>
      </c>
      <c r="BS998" s="61">
        <v>275</v>
      </c>
      <c r="BT998" s="64">
        <v>0</v>
      </c>
      <c r="BU998" s="63">
        <v>0</v>
      </c>
      <c r="BV998" s="64">
        <v>0</v>
      </c>
      <c r="BW998" s="112"/>
      <c r="BX998" s="64">
        <v>2</v>
      </c>
      <c r="BY998" s="64">
        <v>6</v>
      </c>
      <c r="BZ998" s="64">
        <v>6</v>
      </c>
      <c r="CA998" s="64">
        <v>6</v>
      </c>
      <c r="CB998" s="65">
        <v>31</v>
      </c>
      <c r="CC998" s="61">
        <v>0</v>
      </c>
      <c r="CD998" s="61">
        <v>242</v>
      </c>
      <c r="CE998" s="64">
        <v>0</v>
      </c>
      <c r="CF998" s="63">
        <v>0.12809999999999999</v>
      </c>
      <c r="CG998" s="58">
        <v>0</v>
      </c>
      <c r="CH998" s="58">
        <v>34</v>
      </c>
      <c r="CI998" s="58">
        <v>0</v>
      </c>
      <c r="CJ998" s="58">
        <v>258</v>
      </c>
      <c r="CK998" s="58">
        <v>0</v>
      </c>
      <c r="CL998" s="63">
        <v>0.13178000000000001</v>
      </c>
      <c r="CM998" s="58">
        <v>0</v>
      </c>
      <c r="CN998" s="112"/>
      <c r="CO998" s="171"/>
      <c r="CP998" s="58">
        <v>0</v>
      </c>
      <c r="CQ998" s="58">
        <v>0</v>
      </c>
      <c r="CR998" s="58">
        <v>0</v>
      </c>
      <c r="CS998" s="64">
        <v>12</v>
      </c>
      <c r="CT998" s="64">
        <v>17</v>
      </c>
      <c r="CU998" s="63">
        <v>0.70588235290000001</v>
      </c>
      <c r="CV998" s="62">
        <v>0.98561151079999998</v>
      </c>
      <c r="CW998" s="62">
        <v>0.70588235290000001</v>
      </c>
      <c r="CX998" s="46">
        <f t="shared" si="157"/>
        <v>3.5</v>
      </c>
      <c r="CY998" s="60">
        <v>0</v>
      </c>
      <c r="CZ998" s="60">
        <v>0</v>
      </c>
      <c r="DA998" s="46">
        <f t="shared" si="158"/>
        <v>14.117647057999999</v>
      </c>
      <c r="DB998" s="60">
        <v>0</v>
      </c>
      <c r="DC998" s="60">
        <v>0</v>
      </c>
      <c r="DD998" s="66">
        <v>0</v>
      </c>
      <c r="DE998" s="49">
        <f t="shared" si="159"/>
        <v>0.38092209855135134</v>
      </c>
    </row>
    <row r="999" spans="1:109" x14ac:dyDescent="0.45">
      <c r="A999" s="56" t="s">
        <v>5139</v>
      </c>
      <c r="B999" s="57" t="s">
        <v>5140</v>
      </c>
      <c r="C999" s="56" t="s">
        <v>5141</v>
      </c>
      <c r="D999" s="56" t="s">
        <v>5142</v>
      </c>
      <c r="E999" s="56" t="s">
        <v>5143</v>
      </c>
      <c r="F999" s="56" t="s">
        <v>1966</v>
      </c>
      <c r="G999" s="56" t="s">
        <v>1967</v>
      </c>
      <c r="H999" s="56" t="s">
        <v>142</v>
      </c>
      <c r="I999" s="58">
        <v>0</v>
      </c>
      <c r="J999" s="59">
        <v>99</v>
      </c>
      <c r="K999" s="60">
        <v>2.879</v>
      </c>
      <c r="L999" s="47">
        <f>IF(K999&lt;Benchmarks!C$9,0,IF(K999&lt;Benchmarks!D$9,1,IF(K999&lt;Benchmarks!E$9,2,IF(K999&lt;Benchmarks!F$9,3,IF(K999&lt;Benchmarks!G$9,4,IF(K999&lt;Benchmarks!H$9,5,6))))))</f>
        <v>5</v>
      </c>
      <c r="M999" s="62">
        <v>0.99270072990000002</v>
      </c>
      <c r="N999" s="46">
        <f t="shared" si="150"/>
        <v>4.9635036494999998</v>
      </c>
      <c r="O999" s="60">
        <v>1.0409999999999999</v>
      </c>
      <c r="P999" s="47">
        <f>IF(O999&lt;Benchmarks!C$8,0,IF(O999&lt;Benchmarks!D$8,1,IF(O999&lt;Benchmarks!E$8,2,IF(O999&lt;Benchmarks!F$8,3,IF(O999&lt;Benchmarks!G$8,4,IF(O999&lt;Benchmarks!H$8,5,6))))))</f>
        <v>1</v>
      </c>
      <c r="Q999" s="62">
        <v>1</v>
      </c>
      <c r="R999" s="46">
        <f t="shared" si="151"/>
        <v>1</v>
      </c>
      <c r="S999" s="60">
        <v>0.76600000000000001</v>
      </c>
      <c r="T999" s="47">
        <f>IF(S999&lt;Benchmarks!C$7,0,IF(S999&lt;Benchmarks!D$7,1,IF(S999&lt;Benchmarks!E$7,2,IF(S999&lt;Benchmarks!F$7,3,IF(S999&lt;Benchmarks!G$7,4,IF(S999&lt;Benchmarks!H$7,5,6))))))</f>
        <v>6</v>
      </c>
      <c r="U999" s="62">
        <v>1</v>
      </c>
      <c r="V999" s="46">
        <f t="shared" si="152"/>
        <v>6</v>
      </c>
      <c r="W999" s="60">
        <v>4.6859999999999999</v>
      </c>
      <c r="X999" s="44">
        <f>IF(W999&lt;Benchmarks!C$5,0,IF(W999&lt;Benchmarks!D$5,1,IF(W999&lt;Benchmarks!E$5,2,IF(W999&lt;Benchmarks!F$5,3,IF(W999&lt;Benchmarks!G$5,4,IF(W999&lt;Benchmarks!H$5,5,6))))))</f>
        <v>5</v>
      </c>
      <c r="Y999" s="62">
        <v>0.98540145990000005</v>
      </c>
      <c r="Z999" s="46">
        <f t="shared" si="153"/>
        <v>4.9270072995000005</v>
      </c>
      <c r="AA999" s="60">
        <v>4.1289999999999996</v>
      </c>
      <c r="AB999" s="44">
        <f>IF(AA999&lt;Benchmarks!C$6,0,IF(AA999&lt;Benchmarks!D$6,1,IF(AA999&lt;Benchmarks!E$6,2,IF(AA999&lt;Benchmarks!F$6,3,IF(AA999&lt;Benchmarks!G$6,4,IF(AA999&lt;Benchmarks!H$6,5,6))))))</f>
        <v>5</v>
      </c>
      <c r="AC999" s="62">
        <v>0.94871794870000004</v>
      </c>
      <c r="AD999" s="46">
        <f t="shared" si="154"/>
        <v>4.7435897435000003</v>
      </c>
      <c r="AE999" s="46">
        <f t="shared" si="155"/>
        <v>21.634100692499999</v>
      </c>
      <c r="AF999" s="58">
        <v>30</v>
      </c>
      <c r="AG999" s="48">
        <f t="shared" si="156"/>
        <v>0.72113668975</v>
      </c>
      <c r="AH999" s="171"/>
      <c r="AI999" s="58">
        <v>1</v>
      </c>
      <c r="AJ999" s="58">
        <v>163</v>
      </c>
      <c r="AK999" s="58">
        <v>0</v>
      </c>
      <c r="AL999" s="111"/>
      <c r="AM999" s="58">
        <v>1</v>
      </c>
      <c r="AN999" s="171"/>
      <c r="AO999" s="58">
        <v>1</v>
      </c>
      <c r="AP999" s="58">
        <v>198</v>
      </c>
      <c r="AQ999" s="58">
        <v>0</v>
      </c>
      <c r="AR999" s="111"/>
      <c r="AS999" s="58">
        <v>1</v>
      </c>
      <c r="AT999" s="62">
        <v>0.45707710010000002</v>
      </c>
      <c r="AU999" s="58">
        <v>0</v>
      </c>
      <c r="AV999" s="58">
        <v>4</v>
      </c>
      <c r="AW999" s="58">
        <v>4</v>
      </c>
      <c r="AX999" s="58">
        <v>4</v>
      </c>
      <c r="AY999" s="171"/>
      <c r="AZ999" s="58">
        <v>1</v>
      </c>
      <c r="BA999" s="58">
        <v>48</v>
      </c>
      <c r="BB999" s="58">
        <v>0</v>
      </c>
      <c r="BC999" s="111"/>
      <c r="BD999" s="58">
        <v>1</v>
      </c>
      <c r="BE999" s="62">
        <v>0.79125431530000001</v>
      </c>
      <c r="BF999" s="58">
        <v>0</v>
      </c>
      <c r="BG999" s="58">
        <v>5</v>
      </c>
      <c r="BH999" s="58">
        <v>6</v>
      </c>
      <c r="BI999" s="58">
        <v>6</v>
      </c>
      <c r="BJ999" s="58">
        <v>6</v>
      </c>
      <c r="BK999" s="175"/>
      <c r="BL999" s="61">
        <v>1</v>
      </c>
      <c r="BM999" s="61">
        <v>184</v>
      </c>
      <c r="BN999" s="64">
        <v>0</v>
      </c>
      <c r="BO999" s="112"/>
      <c r="BP999" s="58">
        <v>1</v>
      </c>
      <c r="BQ999" s="175"/>
      <c r="BR999" s="61">
        <v>1</v>
      </c>
      <c r="BS999" s="61">
        <v>204</v>
      </c>
      <c r="BT999" s="64">
        <v>0</v>
      </c>
      <c r="BU999" s="112"/>
      <c r="BV999" s="64">
        <v>1</v>
      </c>
      <c r="BW999" s="63">
        <v>0.39877300609999999</v>
      </c>
      <c r="BX999" s="64">
        <v>0</v>
      </c>
      <c r="BY999" s="64">
        <v>3</v>
      </c>
      <c r="BZ999" s="64">
        <v>3</v>
      </c>
      <c r="CA999" s="64">
        <v>3</v>
      </c>
      <c r="CB999" s="177"/>
      <c r="CC999" s="61">
        <v>1</v>
      </c>
      <c r="CD999" s="61">
        <v>172</v>
      </c>
      <c r="CE999" s="64">
        <v>0</v>
      </c>
      <c r="CF999" s="112"/>
      <c r="CG999" s="58">
        <v>1</v>
      </c>
      <c r="CH999" s="171"/>
      <c r="CI999" s="58">
        <v>1</v>
      </c>
      <c r="CJ999" s="58">
        <v>196</v>
      </c>
      <c r="CK999" s="58">
        <v>0</v>
      </c>
      <c r="CL999" s="112"/>
      <c r="CM999" s="58">
        <v>1</v>
      </c>
      <c r="CN999" s="112"/>
      <c r="CO999" s="171"/>
      <c r="CP999" s="58">
        <v>5</v>
      </c>
      <c r="CQ999" s="58">
        <v>0</v>
      </c>
      <c r="CR999" s="58">
        <v>5</v>
      </c>
      <c r="CS999" s="64">
        <v>14</v>
      </c>
      <c r="CT999" s="64">
        <v>17</v>
      </c>
      <c r="CU999" s="63">
        <v>0.82352941180000006</v>
      </c>
      <c r="CV999" s="62">
        <v>1</v>
      </c>
      <c r="CW999" s="62">
        <v>0.82352941180000006</v>
      </c>
      <c r="CX999" s="46">
        <f t="shared" si="157"/>
        <v>18.929838105937499</v>
      </c>
      <c r="CY999" s="60">
        <v>0</v>
      </c>
      <c r="CZ999" s="60">
        <v>0</v>
      </c>
      <c r="DA999" s="46">
        <f t="shared" si="158"/>
        <v>16.470588236000001</v>
      </c>
      <c r="DB999" s="60">
        <v>0</v>
      </c>
      <c r="DC999" s="60">
        <v>0</v>
      </c>
      <c r="DD999" s="66">
        <v>0</v>
      </c>
      <c r="DE999" s="49">
        <f t="shared" si="159"/>
        <v>0.76541462360945955</v>
      </c>
    </row>
    <row r="1000" spans="1:109" x14ac:dyDescent="0.45">
      <c r="A1000" s="56" t="s">
        <v>5144</v>
      </c>
      <c r="B1000" s="57" t="s">
        <v>5145</v>
      </c>
      <c r="C1000" s="56" t="s">
        <v>5146</v>
      </c>
      <c r="D1000" s="56" t="s">
        <v>5147</v>
      </c>
      <c r="E1000" s="56" t="s">
        <v>5148</v>
      </c>
      <c r="F1000" s="56" t="s">
        <v>3322</v>
      </c>
      <c r="G1000" s="56" t="s">
        <v>3334</v>
      </c>
      <c r="H1000" s="56" t="s">
        <v>142</v>
      </c>
      <c r="I1000" s="58">
        <v>0</v>
      </c>
      <c r="J1000" s="59">
        <v>45</v>
      </c>
      <c r="K1000" s="60">
        <v>1.821</v>
      </c>
      <c r="L1000" s="47">
        <f>IF(K1000&lt;Benchmarks!C$9,0,IF(K1000&lt;Benchmarks!D$9,1,IF(K1000&lt;Benchmarks!E$9,2,IF(K1000&lt;Benchmarks!F$9,3,IF(K1000&lt;Benchmarks!G$9,4,IF(K1000&lt;Benchmarks!H$9,5,6))))))</f>
        <v>0</v>
      </c>
      <c r="M1000" s="62">
        <v>0.78102189779999998</v>
      </c>
      <c r="N1000" s="46">
        <f t="shared" si="150"/>
        <v>0</v>
      </c>
      <c r="O1000" s="60">
        <v>1.1160000000000001</v>
      </c>
      <c r="P1000" s="47">
        <f>IF(O1000&lt;Benchmarks!C$8,0,IF(O1000&lt;Benchmarks!D$8,1,IF(O1000&lt;Benchmarks!E$8,2,IF(O1000&lt;Benchmarks!F$8,3,IF(O1000&lt;Benchmarks!G$8,4,IF(O1000&lt;Benchmarks!H$8,5,6))))))</f>
        <v>3</v>
      </c>
      <c r="Q1000" s="62">
        <v>1</v>
      </c>
      <c r="R1000" s="46">
        <f t="shared" si="151"/>
        <v>3</v>
      </c>
      <c r="S1000" s="60">
        <v>0.59199999999999997</v>
      </c>
      <c r="T1000" s="47">
        <f>IF(S1000&lt;Benchmarks!C$7,0,IF(S1000&lt;Benchmarks!D$7,1,IF(S1000&lt;Benchmarks!E$7,2,IF(S1000&lt;Benchmarks!F$7,3,IF(S1000&lt;Benchmarks!G$7,4,IF(S1000&lt;Benchmarks!H$7,5,6))))))</f>
        <v>5</v>
      </c>
      <c r="U1000" s="62">
        <v>1</v>
      </c>
      <c r="V1000" s="46">
        <f t="shared" si="152"/>
        <v>5</v>
      </c>
      <c r="W1000" s="60">
        <v>3.5289999999999999</v>
      </c>
      <c r="X1000" s="44">
        <f>IF(W1000&lt;Benchmarks!C$5,0,IF(W1000&lt;Benchmarks!D$5,1,IF(W1000&lt;Benchmarks!E$5,2,IF(W1000&lt;Benchmarks!F$5,3,IF(W1000&lt;Benchmarks!G$5,4,IF(W1000&lt;Benchmarks!H$5,5,6))))))</f>
        <v>0</v>
      </c>
      <c r="Y1000" s="62">
        <v>1</v>
      </c>
      <c r="Z1000" s="46">
        <f t="shared" si="153"/>
        <v>0</v>
      </c>
      <c r="AA1000" s="60">
        <v>3.2349999999999999</v>
      </c>
      <c r="AB1000" s="44">
        <f>IF(AA1000&lt;Benchmarks!C$6,0,IF(AA1000&lt;Benchmarks!D$6,1,IF(AA1000&lt;Benchmarks!E$6,2,IF(AA1000&lt;Benchmarks!F$6,3,IF(AA1000&lt;Benchmarks!G$6,4,IF(AA1000&lt;Benchmarks!H$6,5,6))))))</f>
        <v>0</v>
      </c>
      <c r="AC1000" s="62">
        <v>1</v>
      </c>
      <c r="AD1000" s="46">
        <f t="shared" si="154"/>
        <v>0</v>
      </c>
      <c r="AE1000" s="46">
        <f t="shared" si="155"/>
        <v>8</v>
      </c>
      <c r="AF1000" s="58">
        <v>30</v>
      </c>
      <c r="AG1000" s="48">
        <f t="shared" si="156"/>
        <v>0.26666666666666666</v>
      </c>
      <c r="AH1000" s="171"/>
      <c r="AI1000" s="58">
        <v>1</v>
      </c>
      <c r="AJ1000" s="58">
        <v>40</v>
      </c>
      <c r="AK1000" s="58">
        <v>0</v>
      </c>
      <c r="AL1000" s="111"/>
      <c r="AM1000" s="58">
        <v>1</v>
      </c>
      <c r="AN1000" s="171"/>
      <c r="AO1000" s="58">
        <v>1</v>
      </c>
      <c r="AP1000" s="171"/>
      <c r="AQ1000" s="58">
        <v>4</v>
      </c>
      <c r="AR1000" s="111"/>
      <c r="AS1000" s="58">
        <v>1</v>
      </c>
      <c r="AT1000" s="111"/>
      <c r="AU1000" s="171"/>
      <c r="AV1000" s="171"/>
      <c r="AW1000" s="171"/>
      <c r="AX1000" s="171"/>
      <c r="AY1000" s="58">
        <v>0</v>
      </c>
      <c r="AZ1000" s="58">
        <v>0</v>
      </c>
      <c r="BA1000" s="171"/>
      <c r="BB1000" s="58">
        <v>1</v>
      </c>
      <c r="BC1000" s="111"/>
      <c r="BD1000" s="58">
        <v>1</v>
      </c>
      <c r="BE1000" s="111"/>
      <c r="BF1000" s="171"/>
      <c r="BG1000" s="171"/>
      <c r="BH1000" s="171"/>
      <c r="BI1000" s="171"/>
      <c r="BJ1000" s="171"/>
      <c r="BK1000" s="175"/>
      <c r="BL1000" s="61">
        <v>1</v>
      </c>
      <c r="BM1000" s="61">
        <v>46</v>
      </c>
      <c r="BN1000" s="64">
        <v>0</v>
      </c>
      <c r="BO1000" s="112"/>
      <c r="BP1000" s="58">
        <v>1</v>
      </c>
      <c r="BQ1000" s="61">
        <v>0</v>
      </c>
      <c r="BR1000" s="61">
        <v>0</v>
      </c>
      <c r="BS1000" s="175"/>
      <c r="BT1000" s="64">
        <v>4</v>
      </c>
      <c r="BU1000" s="112"/>
      <c r="BV1000" s="64">
        <v>4</v>
      </c>
      <c r="BW1000" s="112"/>
      <c r="BX1000" s="172"/>
      <c r="BY1000" s="172"/>
      <c r="BZ1000" s="172"/>
      <c r="CA1000" s="172"/>
      <c r="CB1000" s="177"/>
      <c r="CC1000" s="61">
        <v>1</v>
      </c>
      <c r="CD1000" s="61">
        <v>44</v>
      </c>
      <c r="CE1000" s="64">
        <v>0</v>
      </c>
      <c r="CF1000" s="112"/>
      <c r="CG1000" s="58">
        <v>1</v>
      </c>
      <c r="CH1000" s="171"/>
      <c r="CI1000" s="58">
        <v>1</v>
      </c>
      <c r="CJ1000" s="171"/>
      <c r="CK1000" s="58">
        <v>4</v>
      </c>
      <c r="CL1000" s="112"/>
      <c r="CM1000" s="58">
        <v>1</v>
      </c>
      <c r="CN1000" s="112"/>
      <c r="CO1000" s="171"/>
      <c r="CP1000" s="171"/>
      <c r="CQ1000" s="171"/>
      <c r="CR1000" s="171"/>
      <c r="CS1000" s="172"/>
      <c r="CT1000" s="64">
        <v>0</v>
      </c>
      <c r="CU1000" s="112"/>
      <c r="CV1000" s="62">
        <v>0.68</v>
      </c>
      <c r="CW1000" s="111"/>
      <c r="CX1000" s="46">
        <f t="shared" si="157"/>
        <v>7</v>
      </c>
      <c r="CY1000" s="60">
        <v>0</v>
      </c>
      <c r="CZ1000" s="60">
        <v>0</v>
      </c>
      <c r="DA1000" s="179" t="str">
        <f t="shared" si="158"/>
        <v/>
      </c>
      <c r="DB1000" s="60">
        <v>0</v>
      </c>
      <c r="DC1000" s="60">
        <v>0</v>
      </c>
      <c r="DD1000" s="66">
        <v>0</v>
      </c>
      <c r="DE1000" s="49">
        <f t="shared" si="159"/>
        <v>0.26666666666666666</v>
      </c>
    </row>
    <row r="1001" spans="1:109" x14ac:dyDescent="0.45">
      <c r="A1001" s="56" t="s">
        <v>5149</v>
      </c>
      <c r="B1001" s="57" t="s">
        <v>5150</v>
      </c>
      <c r="C1001" s="56" t="s">
        <v>5151</v>
      </c>
      <c r="D1001" s="56" t="s">
        <v>5152</v>
      </c>
      <c r="E1001" s="56" t="s">
        <v>5153</v>
      </c>
      <c r="F1001" s="56" t="s">
        <v>2275</v>
      </c>
      <c r="G1001" s="56" t="s">
        <v>2275</v>
      </c>
      <c r="H1001" s="56" t="s">
        <v>142</v>
      </c>
      <c r="I1001" s="58">
        <v>0</v>
      </c>
      <c r="J1001" s="59">
        <v>60</v>
      </c>
      <c r="K1001" s="60">
        <v>3.4769999999999999</v>
      </c>
      <c r="L1001" s="47">
        <f>IF(K1001&lt;Benchmarks!C$9,0,IF(K1001&lt;Benchmarks!D$9,1,IF(K1001&lt;Benchmarks!E$9,2,IF(K1001&lt;Benchmarks!F$9,3,IF(K1001&lt;Benchmarks!G$9,4,IF(K1001&lt;Benchmarks!H$9,5,6))))))</f>
        <v>6</v>
      </c>
      <c r="M1001" s="62">
        <v>1</v>
      </c>
      <c r="N1001" s="46">
        <f t="shared" si="150"/>
        <v>6</v>
      </c>
      <c r="O1001" s="60">
        <v>0.91100000000000003</v>
      </c>
      <c r="P1001" s="47">
        <f>IF(O1001&lt;Benchmarks!C$8,0,IF(O1001&lt;Benchmarks!D$8,1,IF(O1001&lt;Benchmarks!E$8,2,IF(O1001&lt;Benchmarks!F$8,3,IF(O1001&lt;Benchmarks!G$8,4,IF(O1001&lt;Benchmarks!H$8,5,6))))))</f>
        <v>0</v>
      </c>
      <c r="Q1001" s="62">
        <v>1</v>
      </c>
      <c r="R1001" s="46">
        <f t="shared" si="151"/>
        <v>0</v>
      </c>
      <c r="S1001" s="60">
        <v>1.1040000000000001</v>
      </c>
      <c r="T1001" s="47">
        <f>IF(S1001&lt;Benchmarks!C$7,0,IF(S1001&lt;Benchmarks!D$7,1,IF(S1001&lt;Benchmarks!E$7,2,IF(S1001&lt;Benchmarks!F$7,3,IF(S1001&lt;Benchmarks!G$7,4,IF(S1001&lt;Benchmarks!H$7,5,6))))))</f>
        <v>6</v>
      </c>
      <c r="U1001" s="62">
        <v>1</v>
      </c>
      <c r="V1001" s="46">
        <f t="shared" si="152"/>
        <v>6</v>
      </c>
      <c r="W1001" s="60">
        <v>5.492</v>
      </c>
      <c r="X1001" s="44">
        <f>IF(W1001&lt;Benchmarks!C$5,0,IF(W1001&lt;Benchmarks!D$5,1,IF(W1001&lt;Benchmarks!E$5,2,IF(W1001&lt;Benchmarks!F$5,3,IF(W1001&lt;Benchmarks!G$5,4,IF(W1001&lt;Benchmarks!H$5,5,6))))))</f>
        <v>6</v>
      </c>
      <c r="Y1001" s="62">
        <v>1</v>
      </c>
      <c r="Z1001" s="46">
        <f t="shared" si="153"/>
        <v>6</v>
      </c>
      <c r="AA1001" s="60">
        <v>5.1459999999999999</v>
      </c>
      <c r="AB1001" s="44">
        <f>IF(AA1001&lt;Benchmarks!C$6,0,IF(AA1001&lt;Benchmarks!D$6,1,IF(AA1001&lt;Benchmarks!E$6,2,IF(AA1001&lt;Benchmarks!F$6,3,IF(AA1001&lt;Benchmarks!G$6,4,IF(AA1001&lt;Benchmarks!H$6,5,6))))))</f>
        <v>6</v>
      </c>
      <c r="AC1001" s="62">
        <v>1</v>
      </c>
      <c r="AD1001" s="46">
        <f t="shared" si="154"/>
        <v>6</v>
      </c>
      <c r="AE1001" s="46">
        <f t="shared" si="155"/>
        <v>24</v>
      </c>
      <c r="AF1001" s="58">
        <v>30</v>
      </c>
      <c r="AG1001" s="48">
        <f t="shared" si="156"/>
        <v>0.8</v>
      </c>
      <c r="AH1001" s="171"/>
      <c r="AI1001" s="58">
        <v>1</v>
      </c>
      <c r="AJ1001" s="58">
        <v>99</v>
      </c>
      <c r="AK1001" s="58">
        <v>0</v>
      </c>
      <c r="AL1001" s="111"/>
      <c r="AM1001" s="58">
        <v>1</v>
      </c>
      <c r="AN1001" s="171"/>
      <c r="AO1001" s="58">
        <v>1</v>
      </c>
      <c r="AP1001" s="58">
        <v>90</v>
      </c>
      <c r="AQ1001" s="58">
        <v>0</v>
      </c>
      <c r="AR1001" s="111"/>
      <c r="AS1001" s="58">
        <v>1</v>
      </c>
      <c r="AT1001" s="62">
        <v>0.10337768679999999</v>
      </c>
      <c r="AU1001" s="58">
        <v>0</v>
      </c>
      <c r="AV1001" s="58">
        <v>2</v>
      </c>
      <c r="AW1001" s="58">
        <v>1</v>
      </c>
      <c r="AX1001" s="58">
        <v>2</v>
      </c>
      <c r="AY1001" s="171"/>
      <c r="AZ1001" s="58">
        <v>1</v>
      </c>
      <c r="BA1001" s="171"/>
      <c r="BB1001" s="58">
        <v>4</v>
      </c>
      <c r="BC1001" s="111"/>
      <c r="BD1001" s="58">
        <v>1</v>
      </c>
      <c r="BE1001" s="111"/>
      <c r="BF1001" s="171"/>
      <c r="BG1001" s="171"/>
      <c r="BH1001" s="171"/>
      <c r="BI1001" s="171"/>
      <c r="BJ1001" s="58">
        <v>2</v>
      </c>
      <c r="BK1001" s="175"/>
      <c r="BL1001" s="61">
        <v>1</v>
      </c>
      <c r="BM1001" s="61">
        <v>128</v>
      </c>
      <c r="BN1001" s="64">
        <v>0</v>
      </c>
      <c r="BO1001" s="112"/>
      <c r="BP1001" s="58">
        <v>1</v>
      </c>
      <c r="BQ1001" s="175"/>
      <c r="BR1001" s="61">
        <v>1</v>
      </c>
      <c r="BS1001" s="61">
        <v>131</v>
      </c>
      <c r="BT1001" s="64">
        <v>0</v>
      </c>
      <c r="BU1001" s="112"/>
      <c r="BV1001" s="64">
        <v>1</v>
      </c>
      <c r="BW1001" s="112"/>
      <c r="BX1001" s="172"/>
      <c r="BY1001" s="64">
        <v>0</v>
      </c>
      <c r="BZ1001" s="64">
        <v>0</v>
      </c>
      <c r="CA1001" s="64">
        <v>0</v>
      </c>
      <c r="CB1001" s="65">
        <v>18</v>
      </c>
      <c r="CC1001" s="61">
        <v>0</v>
      </c>
      <c r="CD1001" s="61">
        <v>128</v>
      </c>
      <c r="CE1001" s="64">
        <v>0</v>
      </c>
      <c r="CF1001" s="63">
        <v>0.14063000000000001</v>
      </c>
      <c r="CG1001" s="58">
        <v>0</v>
      </c>
      <c r="CH1001" s="58">
        <v>26</v>
      </c>
      <c r="CI1001" s="58">
        <v>0</v>
      </c>
      <c r="CJ1001" s="58">
        <v>131</v>
      </c>
      <c r="CK1001" s="58">
        <v>0</v>
      </c>
      <c r="CL1001" s="63">
        <v>0.19847000000000001</v>
      </c>
      <c r="CM1001" s="58">
        <v>0</v>
      </c>
      <c r="CN1001" s="112"/>
      <c r="CO1001" s="171"/>
      <c r="CP1001" s="58">
        <v>0</v>
      </c>
      <c r="CQ1001" s="58">
        <v>0</v>
      </c>
      <c r="CR1001" s="58">
        <v>0</v>
      </c>
      <c r="CS1001" s="64">
        <v>2</v>
      </c>
      <c r="CT1001" s="64">
        <v>17</v>
      </c>
      <c r="CU1001" s="63">
        <v>0.1176470588</v>
      </c>
      <c r="CV1001" s="62">
        <v>0.96031746029999998</v>
      </c>
      <c r="CW1001" s="62">
        <v>0.1176470588</v>
      </c>
      <c r="CX1001" s="46">
        <f t="shared" si="157"/>
        <v>21</v>
      </c>
      <c r="CY1001" s="60">
        <v>0</v>
      </c>
      <c r="CZ1001" s="60">
        <v>0</v>
      </c>
      <c r="DA1001" s="46">
        <f t="shared" si="158"/>
        <v>2.3529411759999999</v>
      </c>
      <c r="DB1001" s="60">
        <v>0</v>
      </c>
      <c r="DC1001" s="60">
        <v>0</v>
      </c>
      <c r="DD1001" s="66">
        <v>0</v>
      </c>
      <c r="DE1001" s="49">
        <f t="shared" si="159"/>
        <v>0.5049284578594595</v>
      </c>
    </row>
    <row r="1002" spans="1:109" x14ac:dyDescent="0.45">
      <c r="A1002" s="56" t="s">
        <v>5154</v>
      </c>
      <c r="B1002" s="57" t="s">
        <v>5155</v>
      </c>
      <c r="C1002" s="56" t="s">
        <v>5156</v>
      </c>
      <c r="D1002" s="56" t="s">
        <v>5157</v>
      </c>
      <c r="E1002" s="56" t="s">
        <v>5158</v>
      </c>
      <c r="F1002" s="56" t="s">
        <v>2275</v>
      </c>
      <c r="G1002" s="56" t="s">
        <v>4916</v>
      </c>
      <c r="H1002" s="56" t="s">
        <v>142</v>
      </c>
      <c r="I1002" s="58">
        <v>0</v>
      </c>
      <c r="J1002" s="59">
        <v>180</v>
      </c>
      <c r="K1002" s="60">
        <v>3.4180000000000001</v>
      </c>
      <c r="L1002" s="47">
        <f>IF(K1002&lt;Benchmarks!C$9,0,IF(K1002&lt;Benchmarks!D$9,1,IF(K1002&lt;Benchmarks!E$9,2,IF(K1002&lt;Benchmarks!F$9,3,IF(K1002&lt;Benchmarks!G$9,4,IF(K1002&lt;Benchmarks!H$9,5,6))))))</f>
        <v>6</v>
      </c>
      <c r="M1002" s="62">
        <v>0.99635036499999996</v>
      </c>
      <c r="N1002" s="46">
        <f t="shared" si="150"/>
        <v>5.9781021899999995</v>
      </c>
      <c r="O1002" s="60">
        <v>0.60799999999999998</v>
      </c>
      <c r="P1002" s="47">
        <f>IF(O1002&lt;Benchmarks!C$8,0,IF(O1002&lt;Benchmarks!D$8,1,IF(O1002&lt;Benchmarks!E$8,2,IF(O1002&lt;Benchmarks!F$8,3,IF(O1002&lt;Benchmarks!G$8,4,IF(O1002&lt;Benchmarks!H$8,5,6))))))</f>
        <v>0</v>
      </c>
      <c r="Q1002" s="62">
        <v>1</v>
      </c>
      <c r="R1002" s="46">
        <f t="shared" si="151"/>
        <v>0</v>
      </c>
      <c r="S1002" s="60">
        <v>1.03</v>
      </c>
      <c r="T1002" s="47">
        <f>IF(S1002&lt;Benchmarks!C$7,0,IF(S1002&lt;Benchmarks!D$7,1,IF(S1002&lt;Benchmarks!E$7,2,IF(S1002&lt;Benchmarks!F$7,3,IF(S1002&lt;Benchmarks!G$7,4,IF(S1002&lt;Benchmarks!H$7,5,6))))))</f>
        <v>6</v>
      </c>
      <c r="U1002" s="62">
        <v>1</v>
      </c>
      <c r="V1002" s="46">
        <f t="shared" si="152"/>
        <v>6</v>
      </c>
      <c r="W1002" s="60">
        <v>5.056</v>
      </c>
      <c r="X1002" s="44">
        <f>IF(W1002&lt;Benchmarks!C$5,0,IF(W1002&lt;Benchmarks!D$5,1,IF(W1002&lt;Benchmarks!E$5,2,IF(W1002&lt;Benchmarks!F$5,3,IF(W1002&lt;Benchmarks!G$5,4,IF(W1002&lt;Benchmarks!H$5,5,6))))))</f>
        <v>6</v>
      </c>
      <c r="Y1002" s="62">
        <v>0.99270072990000002</v>
      </c>
      <c r="Z1002" s="46">
        <f t="shared" si="153"/>
        <v>5.9562043793999999</v>
      </c>
      <c r="AA1002" s="60">
        <v>4.4989999999999997</v>
      </c>
      <c r="AB1002" s="44">
        <f>IF(AA1002&lt;Benchmarks!C$6,0,IF(AA1002&lt;Benchmarks!D$6,1,IF(AA1002&lt;Benchmarks!E$6,2,IF(AA1002&lt;Benchmarks!F$6,3,IF(AA1002&lt;Benchmarks!G$6,4,IF(AA1002&lt;Benchmarks!H$6,5,6))))))</f>
        <v>6</v>
      </c>
      <c r="AC1002" s="62">
        <v>0.97435897439999997</v>
      </c>
      <c r="AD1002" s="46">
        <f t="shared" si="154"/>
        <v>5.8461538464</v>
      </c>
      <c r="AE1002" s="46">
        <f t="shared" si="155"/>
        <v>23.7804604158</v>
      </c>
      <c r="AF1002" s="58">
        <v>30</v>
      </c>
      <c r="AG1002" s="48">
        <f t="shared" si="156"/>
        <v>0.79268201386000003</v>
      </c>
      <c r="AH1002" s="58">
        <v>20</v>
      </c>
      <c r="AI1002" s="58">
        <v>0</v>
      </c>
      <c r="AJ1002" s="58">
        <v>480</v>
      </c>
      <c r="AK1002" s="58">
        <v>0</v>
      </c>
      <c r="AL1002" s="62">
        <v>4.1669999999999999E-2</v>
      </c>
      <c r="AM1002" s="58">
        <v>0</v>
      </c>
      <c r="AN1002" s="58">
        <v>11</v>
      </c>
      <c r="AO1002" s="58">
        <v>0</v>
      </c>
      <c r="AP1002" s="58">
        <v>368</v>
      </c>
      <c r="AQ1002" s="58">
        <v>0</v>
      </c>
      <c r="AR1002" s="62">
        <v>2.989E-2</v>
      </c>
      <c r="AS1002" s="58">
        <v>0</v>
      </c>
      <c r="AT1002" s="62">
        <v>0.39384821129999997</v>
      </c>
      <c r="AU1002" s="58">
        <v>0</v>
      </c>
      <c r="AV1002" s="58">
        <v>4</v>
      </c>
      <c r="AW1002" s="58">
        <v>3</v>
      </c>
      <c r="AX1002" s="58">
        <v>4</v>
      </c>
      <c r="AY1002" s="171"/>
      <c r="AZ1002" s="58">
        <v>1</v>
      </c>
      <c r="BA1002" s="58">
        <v>86</v>
      </c>
      <c r="BB1002" s="58">
        <v>0</v>
      </c>
      <c r="BC1002" s="111"/>
      <c r="BD1002" s="58">
        <v>1</v>
      </c>
      <c r="BE1002" s="111"/>
      <c r="BF1002" s="58">
        <v>2</v>
      </c>
      <c r="BG1002" s="58">
        <v>4</v>
      </c>
      <c r="BH1002" s="58">
        <v>2</v>
      </c>
      <c r="BI1002" s="58">
        <v>4</v>
      </c>
      <c r="BJ1002" s="58">
        <v>4</v>
      </c>
      <c r="BK1002" s="61">
        <v>23</v>
      </c>
      <c r="BL1002" s="61">
        <v>0</v>
      </c>
      <c r="BM1002" s="61">
        <v>555</v>
      </c>
      <c r="BN1002" s="64">
        <v>0</v>
      </c>
      <c r="BO1002" s="63">
        <v>4.1439999999999998E-2</v>
      </c>
      <c r="BP1002" s="58">
        <v>0</v>
      </c>
      <c r="BQ1002" s="61">
        <v>18</v>
      </c>
      <c r="BR1002" s="61">
        <v>0</v>
      </c>
      <c r="BS1002" s="61">
        <v>443</v>
      </c>
      <c r="BT1002" s="64">
        <v>0</v>
      </c>
      <c r="BU1002" s="63">
        <v>4.0629999999999999E-2</v>
      </c>
      <c r="BV1002" s="64">
        <v>0</v>
      </c>
      <c r="BW1002" s="63">
        <v>1.9546332E-2</v>
      </c>
      <c r="BX1002" s="64">
        <v>0</v>
      </c>
      <c r="BY1002" s="64">
        <v>0</v>
      </c>
      <c r="BZ1002" s="64">
        <v>0</v>
      </c>
      <c r="CA1002" s="64">
        <v>0</v>
      </c>
      <c r="CB1002" s="65">
        <v>51</v>
      </c>
      <c r="CC1002" s="61">
        <v>0</v>
      </c>
      <c r="CD1002" s="61">
        <v>522</v>
      </c>
      <c r="CE1002" s="64">
        <v>0</v>
      </c>
      <c r="CF1002" s="63">
        <v>9.7699999999999995E-2</v>
      </c>
      <c r="CG1002" s="58">
        <v>0</v>
      </c>
      <c r="CH1002" s="58">
        <v>34</v>
      </c>
      <c r="CI1002" s="58">
        <v>0</v>
      </c>
      <c r="CJ1002" s="58">
        <v>403</v>
      </c>
      <c r="CK1002" s="58">
        <v>0</v>
      </c>
      <c r="CL1002" s="63">
        <v>8.4370000000000001E-2</v>
      </c>
      <c r="CM1002" s="58">
        <v>0</v>
      </c>
      <c r="CN1002" s="63">
        <v>0.24585023980000001</v>
      </c>
      <c r="CO1002" s="58">
        <v>0</v>
      </c>
      <c r="CP1002" s="58">
        <v>2</v>
      </c>
      <c r="CQ1002" s="58">
        <v>2</v>
      </c>
      <c r="CR1002" s="58">
        <v>2</v>
      </c>
      <c r="CS1002" s="64">
        <v>6</v>
      </c>
      <c r="CT1002" s="64">
        <v>17</v>
      </c>
      <c r="CU1002" s="63">
        <v>0.35294117650000001</v>
      </c>
      <c r="CV1002" s="62">
        <v>0.943231441</v>
      </c>
      <c r="CW1002" s="62">
        <v>0.1764705882</v>
      </c>
      <c r="CX1002" s="46">
        <f t="shared" si="157"/>
        <v>20.807902863824999</v>
      </c>
      <c r="CY1002" s="60">
        <v>0</v>
      </c>
      <c r="CZ1002" s="60">
        <v>0</v>
      </c>
      <c r="DA1002" s="46">
        <f t="shared" si="158"/>
        <v>3.5294117639999998</v>
      </c>
      <c r="DB1002" s="60">
        <v>0</v>
      </c>
      <c r="DC1002" s="60">
        <v>0</v>
      </c>
      <c r="DD1002" s="66">
        <v>0</v>
      </c>
      <c r="DE1002" s="49">
        <f t="shared" si="159"/>
        <v>0.52621220816918912</v>
      </c>
    </row>
    <row r="1003" spans="1:109" x14ac:dyDescent="0.45">
      <c r="A1003" s="56" t="s">
        <v>5159</v>
      </c>
      <c r="B1003" s="57" t="s">
        <v>5160</v>
      </c>
      <c r="C1003" s="56" t="s">
        <v>5161</v>
      </c>
      <c r="D1003" s="56" t="s">
        <v>5162</v>
      </c>
      <c r="E1003" s="56" t="s">
        <v>5163</v>
      </c>
      <c r="F1003" s="56" t="s">
        <v>1462</v>
      </c>
      <c r="G1003" s="56" t="s">
        <v>1462</v>
      </c>
      <c r="H1003" s="56" t="s">
        <v>142</v>
      </c>
      <c r="I1003" s="58">
        <v>0</v>
      </c>
      <c r="J1003" s="59">
        <v>99</v>
      </c>
      <c r="K1003" s="60">
        <v>2.1120000000000001</v>
      </c>
      <c r="L1003" s="47">
        <f>IF(K1003&lt;Benchmarks!C$9,0,IF(K1003&lt;Benchmarks!D$9,1,IF(K1003&lt;Benchmarks!E$9,2,IF(K1003&lt;Benchmarks!F$9,3,IF(K1003&lt;Benchmarks!G$9,4,IF(K1003&lt;Benchmarks!H$9,5,6))))))</f>
        <v>0</v>
      </c>
      <c r="M1003" s="62">
        <v>0.96715328469999995</v>
      </c>
      <c r="N1003" s="46">
        <f t="shared" si="150"/>
        <v>0</v>
      </c>
      <c r="O1003" s="60">
        <v>1.0429999999999999</v>
      </c>
      <c r="P1003" s="47">
        <f>IF(O1003&lt;Benchmarks!C$8,0,IF(O1003&lt;Benchmarks!D$8,1,IF(O1003&lt;Benchmarks!E$8,2,IF(O1003&lt;Benchmarks!F$8,3,IF(O1003&lt;Benchmarks!G$8,4,IF(O1003&lt;Benchmarks!H$8,5,6))))))</f>
        <v>2</v>
      </c>
      <c r="Q1003" s="62">
        <v>1</v>
      </c>
      <c r="R1003" s="46">
        <f t="shared" si="151"/>
        <v>2</v>
      </c>
      <c r="S1003" s="60">
        <v>0.23400000000000001</v>
      </c>
      <c r="T1003" s="47">
        <f>IF(S1003&lt;Benchmarks!C$7,0,IF(S1003&lt;Benchmarks!D$7,1,IF(S1003&lt;Benchmarks!E$7,2,IF(S1003&lt;Benchmarks!F$7,3,IF(S1003&lt;Benchmarks!G$7,4,IF(S1003&lt;Benchmarks!H$7,5,6))))))</f>
        <v>0</v>
      </c>
      <c r="U1003" s="62">
        <v>1</v>
      </c>
      <c r="V1003" s="46">
        <f t="shared" si="152"/>
        <v>0</v>
      </c>
      <c r="W1003" s="60">
        <v>3.39</v>
      </c>
      <c r="X1003" s="44">
        <f>IF(W1003&lt;Benchmarks!C$5,0,IF(W1003&lt;Benchmarks!D$5,1,IF(W1003&lt;Benchmarks!E$5,2,IF(W1003&lt;Benchmarks!F$5,3,IF(W1003&lt;Benchmarks!G$5,4,IF(W1003&lt;Benchmarks!H$5,5,6))))))</f>
        <v>0</v>
      </c>
      <c r="Y1003" s="62">
        <v>0.97810218979999997</v>
      </c>
      <c r="Z1003" s="46">
        <f t="shared" si="153"/>
        <v>0</v>
      </c>
      <c r="AA1003" s="60">
        <v>3.0529999999999999</v>
      </c>
      <c r="AB1003" s="44">
        <f>IF(AA1003&lt;Benchmarks!C$6,0,IF(AA1003&lt;Benchmarks!D$6,1,IF(AA1003&lt;Benchmarks!E$6,2,IF(AA1003&lt;Benchmarks!F$6,3,IF(AA1003&lt;Benchmarks!G$6,4,IF(AA1003&lt;Benchmarks!H$6,5,6))))))</f>
        <v>0</v>
      </c>
      <c r="AC1003" s="62">
        <v>0.9230769231</v>
      </c>
      <c r="AD1003" s="46">
        <f t="shared" si="154"/>
        <v>0</v>
      </c>
      <c r="AE1003" s="46">
        <f t="shared" si="155"/>
        <v>2</v>
      </c>
      <c r="AF1003" s="58">
        <v>30</v>
      </c>
      <c r="AG1003" s="48">
        <f t="shared" si="156"/>
        <v>6.6666666666666666E-2</v>
      </c>
      <c r="AH1003" s="171"/>
      <c r="AI1003" s="58">
        <v>1</v>
      </c>
      <c r="AJ1003" s="58">
        <v>171</v>
      </c>
      <c r="AK1003" s="58">
        <v>0</v>
      </c>
      <c r="AL1003" s="111"/>
      <c r="AM1003" s="58">
        <v>1</v>
      </c>
      <c r="AN1003" s="171"/>
      <c r="AO1003" s="58">
        <v>1</v>
      </c>
      <c r="AP1003" s="58">
        <v>230</v>
      </c>
      <c r="AQ1003" s="58">
        <v>0</v>
      </c>
      <c r="AR1003" s="111"/>
      <c r="AS1003" s="58">
        <v>1</v>
      </c>
      <c r="AT1003" s="62">
        <v>0.42906178490000002</v>
      </c>
      <c r="AU1003" s="58">
        <v>0</v>
      </c>
      <c r="AV1003" s="58">
        <v>5</v>
      </c>
      <c r="AW1003" s="58">
        <v>6</v>
      </c>
      <c r="AX1003" s="58">
        <v>6</v>
      </c>
      <c r="AY1003" s="171"/>
      <c r="AZ1003" s="58">
        <v>1</v>
      </c>
      <c r="BA1003" s="58">
        <v>58</v>
      </c>
      <c r="BB1003" s="58">
        <v>0</v>
      </c>
      <c r="BC1003" s="111"/>
      <c r="BD1003" s="58">
        <v>1</v>
      </c>
      <c r="BE1003" s="111"/>
      <c r="BF1003" s="171"/>
      <c r="BG1003" s="58">
        <v>4</v>
      </c>
      <c r="BH1003" s="58">
        <v>0</v>
      </c>
      <c r="BI1003" s="58">
        <v>4</v>
      </c>
      <c r="BJ1003" s="58">
        <v>6</v>
      </c>
      <c r="BK1003" s="175"/>
      <c r="BL1003" s="61">
        <v>1</v>
      </c>
      <c r="BM1003" s="61">
        <v>234</v>
      </c>
      <c r="BN1003" s="64">
        <v>0</v>
      </c>
      <c r="BO1003" s="112"/>
      <c r="BP1003" s="58">
        <v>1</v>
      </c>
      <c r="BQ1003" s="175"/>
      <c r="BR1003" s="61">
        <v>1</v>
      </c>
      <c r="BS1003" s="61">
        <v>255</v>
      </c>
      <c r="BT1003" s="64">
        <v>0</v>
      </c>
      <c r="BU1003" s="112"/>
      <c r="BV1003" s="64">
        <v>1</v>
      </c>
      <c r="BW1003" s="112"/>
      <c r="BX1003" s="172"/>
      <c r="BY1003" s="64">
        <v>1</v>
      </c>
      <c r="BZ1003" s="64">
        <v>0</v>
      </c>
      <c r="CA1003" s="64">
        <v>1</v>
      </c>
      <c r="CB1003" s="65">
        <v>26</v>
      </c>
      <c r="CC1003" s="61">
        <v>0</v>
      </c>
      <c r="CD1003" s="61">
        <v>218</v>
      </c>
      <c r="CE1003" s="64">
        <v>0</v>
      </c>
      <c r="CF1003" s="63">
        <v>0.11927</v>
      </c>
      <c r="CG1003" s="58">
        <v>0</v>
      </c>
      <c r="CH1003" s="58">
        <v>41</v>
      </c>
      <c r="CI1003" s="58">
        <v>0</v>
      </c>
      <c r="CJ1003" s="58">
        <v>246</v>
      </c>
      <c r="CK1003" s="58">
        <v>0</v>
      </c>
      <c r="CL1003" s="63">
        <v>0.16667000000000001</v>
      </c>
      <c r="CM1003" s="58">
        <v>0</v>
      </c>
      <c r="CN1003" s="112"/>
      <c r="CO1003" s="171"/>
      <c r="CP1003" s="58">
        <v>0</v>
      </c>
      <c r="CQ1003" s="58">
        <v>0</v>
      </c>
      <c r="CR1003" s="58">
        <v>0</v>
      </c>
      <c r="CS1003" s="64">
        <v>7</v>
      </c>
      <c r="CT1003" s="64">
        <v>17</v>
      </c>
      <c r="CU1003" s="63">
        <v>0.41176470590000003</v>
      </c>
      <c r="CV1003" s="62">
        <v>0.99212598429999999</v>
      </c>
      <c r="CW1003" s="62">
        <v>0.41176470590000003</v>
      </c>
      <c r="CX1003" s="46">
        <f t="shared" si="157"/>
        <v>1.75</v>
      </c>
      <c r="CY1003" s="60">
        <v>0</v>
      </c>
      <c r="CZ1003" s="60">
        <v>0</v>
      </c>
      <c r="DA1003" s="46">
        <f t="shared" si="158"/>
        <v>8.2352941180000006</v>
      </c>
      <c r="DB1003" s="60">
        <v>0</v>
      </c>
      <c r="DC1003" s="60">
        <v>0</v>
      </c>
      <c r="DD1003" s="66">
        <v>0</v>
      </c>
      <c r="DE1003" s="49">
        <f t="shared" si="159"/>
        <v>0.2158982512</v>
      </c>
    </row>
    <row r="1004" spans="1:109" x14ac:dyDescent="0.45">
      <c r="A1004" s="56" t="s">
        <v>5164</v>
      </c>
      <c r="B1004" s="57" t="s">
        <v>5165</v>
      </c>
      <c r="C1004" s="56" t="s">
        <v>5166</v>
      </c>
      <c r="D1004" s="56" t="s">
        <v>5167</v>
      </c>
      <c r="E1004" s="56" t="s">
        <v>5168</v>
      </c>
      <c r="F1004" s="56" t="s">
        <v>754</v>
      </c>
      <c r="G1004" s="56" t="s">
        <v>754</v>
      </c>
      <c r="H1004" s="56" t="s">
        <v>142</v>
      </c>
      <c r="I1004" s="58">
        <v>0</v>
      </c>
      <c r="J1004" s="59">
        <v>59</v>
      </c>
      <c r="K1004" s="60">
        <v>2.3889999999999998</v>
      </c>
      <c r="L1004" s="47">
        <f>IF(K1004&lt;Benchmarks!C$9,0,IF(K1004&lt;Benchmarks!D$9,1,IF(K1004&lt;Benchmarks!E$9,2,IF(K1004&lt;Benchmarks!F$9,3,IF(K1004&lt;Benchmarks!G$9,4,IF(K1004&lt;Benchmarks!H$9,5,6))))))</f>
        <v>2</v>
      </c>
      <c r="M1004" s="62">
        <v>0.89416058389999997</v>
      </c>
      <c r="N1004" s="46">
        <f t="shared" si="150"/>
        <v>1.7883211677999999</v>
      </c>
      <c r="O1004" s="60">
        <v>1.123</v>
      </c>
      <c r="P1004" s="47">
        <f>IF(O1004&lt;Benchmarks!C$8,0,IF(O1004&lt;Benchmarks!D$8,1,IF(O1004&lt;Benchmarks!E$8,2,IF(O1004&lt;Benchmarks!F$8,3,IF(O1004&lt;Benchmarks!G$8,4,IF(O1004&lt;Benchmarks!H$8,5,6))))))</f>
        <v>3</v>
      </c>
      <c r="Q1004" s="62">
        <v>1</v>
      </c>
      <c r="R1004" s="46">
        <f t="shared" si="151"/>
        <v>3</v>
      </c>
      <c r="S1004" s="60">
        <v>0.51900000000000002</v>
      </c>
      <c r="T1004" s="47">
        <f>IF(S1004&lt;Benchmarks!C$7,0,IF(S1004&lt;Benchmarks!D$7,1,IF(S1004&lt;Benchmarks!E$7,2,IF(S1004&lt;Benchmarks!F$7,3,IF(S1004&lt;Benchmarks!G$7,4,IF(S1004&lt;Benchmarks!H$7,5,6))))))</f>
        <v>4</v>
      </c>
      <c r="U1004" s="62">
        <v>1</v>
      </c>
      <c r="V1004" s="46">
        <f t="shared" si="152"/>
        <v>4</v>
      </c>
      <c r="W1004" s="60">
        <v>4.0309999999999997</v>
      </c>
      <c r="X1004" s="44">
        <f>IF(W1004&lt;Benchmarks!C$5,0,IF(W1004&lt;Benchmarks!D$5,1,IF(W1004&lt;Benchmarks!E$5,2,IF(W1004&lt;Benchmarks!F$5,3,IF(W1004&lt;Benchmarks!G$5,4,IF(W1004&lt;Benchmarks!H$5,5,6))))))</f>
        <v>3</v>
      </c>
      <c r="Y1004" s="62">
        <v>0.99635036499999996</v>
      </c>
      <c r="Z1004" s="46">
        <f t="shared" si="153"/>
        <v>2.9890510949999998</v>
      </c>
      <c r="AA1004" s="60">
        <v>3.742</v>
      </c>
      <c r="AB1004" s="44">
        <f>IF(AA1004&lt;Benchmarks!C$6,0,IF(AA1004&lt;Benchmarks!D$6,1,IF(AA1004&lt;Benchmarks!E$6,2,IF(AA1004&lt;Benchmarks!F$6,3,IF(AA1004&lt;Benchmarks!G$6,4,IF(AA1004&lt;Benchmarks!H$6,5,6))))))</f>
        <v>4</v>
      </c>
      <c r="AC1004" s="62">
        <v>0.98717948720000004</v>
      </c>
      <c r="AD1004" s="46">
        <f t="shared" si="154"/>
        <v>3.9487179488000002</v>
      </c>
      <c r="AE1004" s="46">
        <f t="shared" si="155"/>
        <v>15.726090211599999</v>
      </c>
      <c r="AF1004" s="58">
        <v>30</v>
      </c>
      <c r="AG1004" s="48">
        <f t="shared" si="156"/>
        <v>0.52420300705333334</v>
      </c>
      <c r="AH1004" s="171"/>
      <c r="AI1004" s="58">
        <v>1</v>
      </c>
      <c r="AJ1004" s="58">
        <v>83</v>
      </c>
      <c r="AK1004" s="58">
        <v>0</v>
      </c>
      <c r="AL1004" s="111"/>
      <c r="AM1004" s="58">
        <v>1</v>
      </c>
      <c r="AN1004" s="171"/>
      <c r="AO1004" s="58">
        <v>1</v>
      </c>
      <c r="AP1004" s="58">
        <v>104</v>
      </c>
      <c r="AQ1004" s="58">
        <v>0</v>
      </c>
      <c r="AR1004" s="111"/>
      <c r="AS1004" s="58">
        <v>1</v>
      </c>
      <c r="AT1004" s="62">
        <v>0.8459158416</v>
      </c>
      <c r="AU1004" s="58">
        <v>0</v>
      </c>
      <c r="AV1004" s="58">
        <v>5</v>
      </c>
      <c r="AW1004" s="58">
        <v>6</v>
      </c>
      <c r="AX1004" s="58">
        <v>6</v>
      </c>
      <c r="AY1004" s="58">
        <v>0</v>
      </c>
      <c r="AZ1004" s="58">
        <v>0</v>
      </c>
      <c r="BA1004" s="171"/>
      <c r="BB1004" s="58">
        <v>4</v>
      </c>
      <c r="BC1004" s="111"/>
      <c r="BD1004" s="58">
        <v>4</v>
      </c>
      <c r="BE1004" s="111"/>
      <c r="BF1004" s="171"/>
      <c r="BG1004" s="171"/>
      <c r="BH1004" s="171"/>
      <c r="BI1004" s="171"/>
      <c r="BJ1004" s="58">
        <v>6</v>
      </c>
      <c r="BK1004" s="61">
        <v>0</v>
      </c>
      <c r="BL1004" s="61">
        <v>0</v>
      </c>
      <c r="BM1004" s="61">
        <v>112</v>
      </c>
      <c r="BN1004" s="64">
        <v>0</v>
      </c>
      <c r="BO1004" s="63">
        <v>0</v>
      </c>
      <c r="BP1004" s="58">
        <v>0</v>
      </c>
      <c r="BQ1004" s="175"/>
      <c r="BR1004" s="61">
        <v>1</v>
      </c>
      <c r="BS1004" s="61">
        <v>122</v>
      </c>
      <c r="BT1004" s="64">
        <v>0</v>
      </c>
      <c r="BU1004" s="112"/>
      <c r="BV1004" s="64">
        <v>1</v>
      </c>
      <c r="BW1004" s="112"/>
      <c r="BX1004" s="172"/>
      <c r="BY1004" s="64">
        <v>4</v>
      </c>
      <c r="BZ1004" s="64">
        <v>0</v>
      </c>
      <c r="CA1004" s="64">
        <v>4</v>
      </c>
      <c r="CB1004" s="177"/>
      <c r="CC1004" s="61">
        <v>1</v>
      </c>
      <c r="CD1004" s="61">
        <v>92</v>
      </c>
      <c r="CE1004" s="64">
        <v>0</v>
      </c>
      <c r="CF1004" s="112"/>
      <c r="CG1004" s="58">
        <v>1</v>
      </c>
      <c r="CH1004" s="171"/>
      <c r="CI1004" s="58">
        <v>1</v>
      </c>
      <c r="CJ1004" s="58">
        <v>103</v>
      </c>
      <c r="CK1004" s="58">
        <v>0</v>
      </c>
      <c r="CL1004" s="112"/>
      <c r="CM1004" s="58">
        <v>1</v>
      </c>
      <c r="CN1004" s="63">
        <v>2.3201471941</v>
      </c>
      <c r="CO1004" s="58">
        <v>0</v>
      </c>
      <c r="CP1004" s="58">
        <v>5</v>
      </c>
      <c r="CQ1004" s="58">
        <v>5</v>
      </c>
      <c r="CR1004" s="58">
        <v>5</v>
      </c>
      <c r="CS1004" s="64">
        <v>15</v>
      </c>
      <c r="CT1004" s="64">
        <v>17</v>
      </c>
      <c r="CU1004" s="63">
        <v>0.88235294119999996</v>
      </c>
      <c r="CV1004" s="62">
        <v>0.96721311480000005</v>
      </c>
      <c r="CW1004" s="62">
        <v>0.88235294119999996</v>
      </c>
      <c r="CX1004" s="46">
        <f t="shared" si="157"/>
        <v>13.76032893515</v>
      </c>
      <c r="CY1004" s="60">
        <v>0</v>
      </c>
      <c r="CZ1004" s="60">
        <v>0</v>
      </c>
      <c r="DA1004" s="46">
        <f t="shared" si="158"/>
        <v>17.647058823999998</v>
      </c>
      <c r="DB1004" s="60">
        <v>0</v>
      </c>
      <c r="DC1004" s="60">
        <v>0</v>
      </c>
      <c r="DD1004" s="66">
        <v>0</v>
      </c>
      <c r="DE1004" s="49">
        <f t="shared" si="159"/>
        <v>0.67907865425189184</v>
      </c>
    </row>
    <row r="1005" spans="1:109" x14ac:dyDescent="0.45">
      <c r="A1005" s="56" t="s">
        <v>5169</v>
      </c>
      <c r="B1005" s="57" t="s">
        <v>5170</v>
      </c>
      <c r="C1005" s="56" t="s">
        <v>5171</v>
      </c>
      <c r="D1005" s="56" t="s">
        <v>5172</v>
      </c>
      <c r="E1005" s="56" t="s">
        <v>5173</v>
      </c>
      <c r="F1005" s="56" t="s">
        <v>1666</v>
      </c>
      <c r="G1005" s="56" t="s">
        <v>1666</v>
      </c>
      <c r="H1005" s="56" t="s">
        <v>142</v>
      </c>
      <c r="I1005" s="58">
        <v>0</v>
      </c>
      <c r="J1005" s="59">
        <v>99</v>
      </c>
      <c r="K1005" s="60">
        <v>2.0739999999999998</v>
      </c>
      <c r="L1005" s="47">
        <f>IF(K1005&lt;Benchmarks!C$9,0,IF(K1005&lt;Benchmarks!D$9,1,IF(K1005&lt;Benchmarks!E$9,2,IF(K1005&lt;Benchmarks!F$9,3,IF(K1005&lt;Benchmarks!G$9,4,IF(K1005&lt;Benchmarks!H$9,5,6))))))</f>
        <v>0</v>
      </c>
      <c r="M1005" s="62">
        <v>0.91970802920000005</v>
      </c>
      <c r="N1005" s="46">
        <f t="shared" si="150"/>
        <v>0</v>
      </c>
      <c r="O1005" s="60">
        <v>1.046</v>
      </c>
      <c r="P1005" s="47">
        <f>IF(O1005&lt;Benchmarks!C$8,0,IF(O1005&lt;Benchmarks!D$8,1,IF(O1005&lt;Benchmarks!E$8,2,IF(O1005&lt;Benchmarks!F$8,3,IF(O1005&lt;Benchmarks!G$8,4,IF(O1005&lt;Benchmarks!H$8,5,6))))))</f>
        <v>2</v>
      </c>
      <c r="Q1005" s="62">
        <v>1</v>
      </c>
      <c r="R1005" s="46">
        <f t="shared" si="151"/>
        <v>2</v>
      </c>
      <c r="S1005" s="60">
        <v>0.28499999999999998</v>
      </c>
      <c r="T1005" s="47">
        <f>IF(S1005&lt;Benchmarks!C$7,0,IF(S1005&lt;Benchmarks!D$7,1,IF(S1005&lt;Benchmarks!E$7,2,IF(S1005&lt;Benchmarks!F$7,3,IF(S1005&lt;Benchmarks!G$7,4,IF(S1005&lt;Benchmarks!H$7,5,6))))))</f>
        <v>0</v>
      </c>
      <c r="U1005" s="62">
        <v>1</v>
      </c>
      <c r="V1005" s="46">
        <f t="shared" si="152"/>
        <v>0</v>
      </c>
      <c r="W1005" s="60">
        <v>3.4039999999999999</v>
      </c>
      <c r="X1005" s="44">
        <f>IF(W1005&lt;Benchmarks!C$5,0,IF(W1005&lt;Benchmarks!D$5,1,IF(W1005&lt;Benchmarks!E$5,2,IF(W1005&lt;Benchmarks!F$5,3,IF(W1005&lt;Benchmarks!G$5,4,IF(W1005&lt;Benchmarks!H$5,5,6))))))</f>
        <v>0</v>
      </c>
      <c r="Y1005" s="62">
        <v>0.98175182480000001</v>
      </c>
      <c r="Z1005" s="46">
        <f t="shared" si="153"/>
        <v>0</v>
      </c>
      <c r="AA1005" s="60">
        <v>3.0750000000000002</v>
      </c>
      <c r="AB1005" s="44">
        <f>IF(AA1005&lt;Benchmarks!C$6,0,IF(AA1005&lt;Benchmarks!D$6,1,IF(AA1005&lt;Benchmarks!E$6,2,IF(AA1005&lt;Benchmarks!F$6,3,IF(AA1005&lt;Benchmarks!G$6,4,IF(AA1005&lt;Benchmarks!H$6,5,6))))))</f>
        <v>0</v>
      </c>
      <c r="AC1005" s="62">
        <v>0.97435897439999997</v>
      </c>
      <c r="AD1005" s="46">
        <f t="shared" si="154"/>
        <v>0</v>
      </c>
      <c r="AE1005" s="46">
        <f t="shared" si="155"/>
        <v>2</v>
      </c>
      <c r="AF1005" s="58">
        <v>30</v>
      </c>
      <c r="AG1005" s="48">
        <f t="shared" si="156"/>
        <v>6.6666666666666666E-2</v>
      </c>
      <c r="AH1005" s="171"/>
      <c r="AI1005" s="58">
        <v>1</v>
      </c>
      <c r="AJ1005" s="58">
        <v>264</v>
      </c>
      <c r="AK1005" s="58">
        <v>0</v>
      </c>
      <c r="AL1005" s="111"/>
      <c r="AM1005" s="58">
        <v>1</v>
      </c>
      <c r="AN1005" s="171"/>
      <c r="AO1005" s="58">
        <v>1</v>
      </c>
      <c r="AP1005" s="58">
        <v>222</v>
      </c>
      <c r="AQ1005" s="58">
        <v>0</v>
      </c>
      <c r="AR1005" s="111"/>
      <c r="AS1005" s="58">
        <v>1</v>
      </c>
      <c r="AT1005" s="111"/>
      <c r="AU1005" s="171"/>
      <c r="AV1005" s="58">
        <v>3</v>
      </c>
      <c r="AW1005" s="58">
        <v>0</v>
      </c>
      <c r="AX1005" s="58">
        <v>3</v>
      </c>
      <c r="AY1005" s="171"/>
      <c r="AZ1005" s="58">
        <v>1</v>
      </c>
      <c r="BA1005" s="58">
        <v>48</v>
      </c>
      <c r="BB1005" s="58">
        <v>0</v>
      </c>
      <c r="BC1005" s="111"/>
      <c r="BD1005" s="58">
        <v>1</v>
      </c>
      <c r="BE1005" s="111"/>
      <c r="BF1005" s="171"/>
      <c r="BG1005" s="58">
        <v>3</v>
      </c>
      <c r="BH1005" s="58">
        <v>0</v>
      </c>
      <c r="BI1005" s="58">
        <v>3</v>
      </c>
      <c r="BJ1005" s="58">
        <v>3</v>
      </c>
      <c r="BK1005" s="175"/>
      <c r="BL1005" s="61">
        <v>1</v>
      </c>
      <c r="BM1005" s="61">
        <v>298</v>
      </c>
      <c r="BN1005" s="64">
        <v>0</v>
      </c>
      <c r="BO1005" s="112"/>
      <c r="BP1005" s="58">
        <v>1</v>
      </c>
      <c r="BQ1005" s="175"/>
      <c r="BR1005" s="61">
        <v>1</v>
      </c>
      <c r="BS1005" s="61">
        <v>240</v>
      </c>
      <c r="BT1005" s="64">
        <v>0</v>
      </c>
      <c r="BU1005" s="112"/>
      <c r="BV1005" s="64">
        <v>1</v>
      </c>
      <c r="BW1005" s="112"/>
      <c r="BX1005" s="172"/>
      <c r="BY1005" s="64">
        <v>3</v>
      </c>
      <c r="BZ1005" s="64">
        <v>0</v>
      </c>
      <c r="CA1005" s="64">
        <v>3</v>
      </c>
      <c r="CB1005" s="177"/>
      <c r="CC1005" s="61">
        <v>1</v>
      </c>
      <c r="CD1005" s="61">
        <v>236</v>
      </c>
      <c r="CE1005" s="64">
        <v>0</v>
      </c>
      <c r="CF1005" s="112"/>
      <c r="CG1005" s="58">
        <v>1</v>
      </c>
      <c r="CH1005" s="171"/>
      <c r="CI1005" s="58">
        <v>1</v>
      </c>
      <c r="CJ1005" s="58">
        <v>207</v>
      </c>
      <c r="CK1005" s="58">
        <v>0</v>
      </c>
      <c r="CL1005" s="112"/>
      <c r="CM1005" s="58">
        <v>1</v>
      </c>
      <c r="CN1005" s="112"/>
      <c r="CO1005" s="171"/>
      <c r="CP1005" s="58">
        <v>4</v>
      </c>
      <c r="CQ1005" s="58">
        <v>0</v>
      </c>
      <c r="CR1005" s="58">
        <v>4</v>
      </c>
      <c r="CS1005" s="64">
        <v>10</v>
      </c>
      <c r="CT1005" s="64">
        <v>17</v>
      </c>
      <c r="CU1005" s="63">
        <v>0.58823529409999997</v>
      </c>
      <c r="CV1005" s="62">
        <v>0.96</v>
      </c>
      <c r="CW1005" s="62">
        <v>0.58823529409999997</v>
      </c>
      <c r="CX1005" s="46">
        <f t="shared" si="157"/>
        <v>1.75</v>
      </c>
      <c r="CY1005" s="60">
        <v>0</v>
      </c>
      <c r="CZ1005" s="60">
        <v>0</v>
      </c>
      <c r="DA1005" s="46">
        <f t="shared" si="158"/>
        <v>11.764705881999999</v>
      </c>
      <c r="DB1005" s="60">
        <v>0</v>
      </c>
      <c r="DC1005" s="60">
        <v>0</v>
      </c>
      <c r="DD1005" s="66">
        <v>0</v>
      </c>
      <c r="DE1005" s="49">
        <f t="shared" si="159"/>
        <v>0.29220985690810808</v>
      </c>
    </row>
    <row r="1006" spans="1:109" x14ac:dyDescent="0.45">
      <c r="A1006" s="56" t="s">
        <v>5174</v>
      </c>
      <c r="B1006" s="57" t="s">
        <v>5175</v>
      </c>
      <c r="C1006" s="56" t="s">
        <v>5176</v>
      </c>
      <c r="D1006" s="56" t="s">
        <v>5177</v>
      </c>
      <c r="E1006" s="56" t="s">
        <v>5178</v>
      </c>
      <c r="F1006" s="56" t="s">
        <v>2767</v>
      </c>
      <c r="G1006" s="56" t="s">
        <v>2756</v>
      </c>
      <c r="H1006" s="56" t="s">
        <v>142</v>
      </c>
      <c r="I1006" s="58">
        <v>0</v>
      </c>
      <c r="J1006" s="59">
        <v>59</v>
      </c>
      <c r="K1006" s="60">
        <v>2.4649999999999999</v>
      </c>
      <c r="L1006" s="47">
        <f>IF(K1006&lt;Benchmarks!C$9,0,IF(K1006&lt;Benchmarks!D$9,1,IF(K1006&lt;Benchmarks!E$9,2,IF(K1006&lt;Benchmarks!F$9,3,IF(K1006&lt;Benchmarks!G$9,4,IF(K1006&lt;Benchmarks!H$9,5,6))))))</f>
        <v>3</v>
      </c>
      <c r="M1006" s="62">
        <v>0.74452554739999999</v>
      </c>
      <c r="N1006" s="46">
        <f t="shared" si="150"/>
        <v>2.2335766422000001</v>
      </c>
      <c r="O1006" s="60">
        <v>1.153</v>
      </c>
      <c r="P1006" s="47">
        <f>IF(O1006&lt;Benchmarks!C$8,0,IF(O1006&lt;Benchmarks!D$8,1,IF(O1006&lt;Benchmarks!E$8,2,IF(O1006&lt;Benchmarks!F$8,3,IF(O1006&lt;Benchmarks!G$8,4,IF(O1006&lt;Benchmarks!H$8,5,6))))))</f>
        <v>3</v>
      </c>
      <c r="Q1006" s="62">
        <v>1</v>
      </c>
      <c r="R1006" s="46">
        <f t="shared" si="151"/>
        <v>3</v>
      </c>
      <c r="S1006" s="60">
        <v>0.40600000000000003</v>
      </c>
      <c r="T1006" s="47">
        <f>IF(S1006&lt;Benchmarks!C$7,0,IF(S1006&lt;Benchmarks!D$7,1,IF(S1006&lt;Benchmarks!E$7,2,IF(S1006&lt;Benchmarks!F$7,3,IF(S1006&lt;Benchmarks!G$7,4,IF(S1006&lt;Benchmarks!H$7,5,6))))))</f>
        <v>3</v>
      </c>
      <c r="U1006" s="62">
        <v>1</v>
      </c>
      <c r="V1006" s="46">
        <f t="shared" si="152"/>
        <v>3</v>
      </c>
      <c r="W1006" s="60">
        <v>4.024</v>
      </c>
      <c r="X1006" s="44">
        <f>IF(W1006&lt;Benchmarks!C$5,0,IF(W1006&lt;Benchmarks!D$5,1,IF(W1006&lt;Benchmarks!E$5,2,IF(W1006&lt;Benchmarks!F$5,3,IF(W1006&lt;Benchmarks!G$5,4,IF(W1006&lt;Benchmarks!H$5,5,6))))))</f>
        <v>3</v>
      </c>
      <c r="Y1006" s="62">
        <v>0.88321167879999996</v>
      </c>
      <c r="Z1006" s="46">
        <f t="shared" si="153"/>
        <v>2.6496350363999999</v>
      </c>
      <c r="AA1006" s="60">
        <v>3.5659999999999998</v>
      </c>
      <c r="AB1006" s="44">
        <f>IF(AA1006&lt;Benchmarks!C$6,0,IF(AA1006&lt;Benchmarks!D$6,1,IF(AA1006&lt;Benchmarks!E$6,2,IF(AA1006&lt;Benchmarks!F$6,3,IF(AA1006&lt;Benchmarks!G$6,4,IF(AA1006&lt;Benchmarks!H$6,5,6))))))</f>
        <v>2</v>
      </c>
      <c r="AC1006" s="62">
        <v>0.7307692308</v>
      </c>
      <c r="AD1006" s="46">
        <f t="shared" si="154"/>
        <v>1.4615384616</v>
      </c>
      <c r="AE1006" s="46">
        <f t="shared" si="155"/>
        <v>12.344750140199999</v>
      </c>
      <c r="AF1006" s="58">
        <v>30</v>
      </c>
      <c r="AG1006" s="48">
        <f t="shared" si="156"/>
        <v>0.41149167133999998</v>
      </c>
      <c r="AH1006" s="171"/>
      <c r="AI1006" s="58">
        <v>1</v>
      </c>
      <c r="AJ1006" s="58">
        <v>105</v>
      </c>
      <c r="AK1006" s="58">
        <v>0</v>
      </c>
      <c r="AL1006" s="111"/>
      <c r="AM1006" s="58">
        <v>1</v>
      </c>
      <c r="AN1006" s="58">
        <v>15</v>
      </c>
      <c r="AO1006" s="58">
        <v>0</v>
      </c>
      <c r="AP1006" s="58">
        <v>135</v>
      </c>
      <c r="AQ1006" s="58">
        <v>0</v>
      </c>
      <c r="AR1006" s="62">
        <v>0.11111</v>
      </c>
      <c r="AS1006" s="58">
        <v>0</v>
      </c>
      <c r="AT1006" s="111"/>
      <c r="AU1006" s="171"/>
      <c r="AV1006" s="58">
        <v>0</v>
      </c>
      <c r="AW1006" s="58">
        <v>0</v>
      </c>
      <c r="AX1006" s="58">
        <v>0</v>
      </c>
      <c r="AY1006" s="171"/>
      <c r="AZ1006" s="58">
        <v>1</v>
      </c>
      <c r="BA1006" s="58">
        <v>38</v>
      </c>
      <c r="BB1006" s="58">
        <v>0</v>
      </c>
      <c r="BC1006" s="111"/>
      <c r="BD1006" s="58">
        <v>1</v>
      </c>
      <c r="BE1006" s="111"/>
      <c r="BF1006" s="171"/>
      <c r="BG1006" s="58">
        <v>0</v>
      </c>
      <c r="BH1006" s="58">
        <v>0</v>
      </c>
      <c r="BI1006" s="58">
        <v>0</v>
      </c>
      <c r="BJ1006" s="58">
        <v>0</v>
      </c>
      <c r="BK1006" s="61">
        <v>11</v>
      </c>
      <c r="BL1006" s="61">
        <v>0</v>
      </c>
      <c r="BM1006" s="61">
        <v>126</v>
      </c>
      <c r="BN1006" s="64">
        <v>0</v>
      </c>
      <c r="BO1006" s="63">
        <v>8.7300000000000003E-2</v>
      </c>
      <c r="BP1006" s="58">
        <v>0</v>
      </c>
      <c r="BQ1006" s="175"/>
      <c r="BR1006" s="61">
        <v>1</v>
      </c>
      <c r="BS1006" s="61">
        <v>157</v>
      </c>
      <c r="BT1006" s="64">
        <v>0</v>
      </c>
      <c r="BU1006" s="112"/>
      <c r="BV1006" s="64">
        <v>1</v>
      </c>
      <c r="BW1006" s="112"/>
      <c r="BX1006" s="64">
        <v>2</v>
      </c>
      <c r="BY1006" s="64">
        <v>0</v>
      </c>
      <c r="BZ1006" s="64">
        <v>4</v>
      </c>
      <c r="CA1006" s="64">
        <v>4</v>
      </c>
      <c r="CB1006" s="65">
        <v>12</v>
      </c>
      <c r="CC1006" s="61">
        <v>0</v>
      </c>
      <c r="CD1006" s="61">
        <v>104</v>
      </c>
      <c r="CE1006" s="64">
        <v>0</v>
      </c>
      <c r="CF1006" s="63">
        <v>0.11538</v>
      </c>
      <c r="CG1006" s="58">
        <v>0</v>
      </c>
      <c r="CH1006" s="58">
        <v>16</v>
      </c>
      <c r="CI1006" s="58">
        <v>0</v>
      </c>
      <c r="CJ1006" s="58">
        <v>144</v>
      </c>
      <c r="CK1006" s="58">
        <v>0</v>
      </c>
      <c r="CL1006" s="63">
        <v>0.11111</v>
      </c>
      <c r="CM1006" s="58">
        <v>0</v>
      </c>
      <c r="CN1006" s="63">
        <v>5.9388038900000002E-2</v>
      </c>
      <c r="CO1006" s="58">
        <v>0</v>
      </c>
      <c r="CP1006" s="58">
        <v>1</v>
      </c>
      <c r="CQ1006" s="58">
        <v>0</v>
      </c>
      <c r="CR1006" s="58">
        <v>1</v>
      </c>
      <c r="CS1006" s="64">
        <v>5</v>
      </c>
      <c r="CT1006" s="64">
        <v>17</v>
      </c>
      <c r="CU1006" s="63">
        <v>0.29411764709999999</v>
      </c>
      <c r="CV1006" s="62">
        <v>0.98064516130000001</v>
      </c>
      <c r="CW1006" s="62">
        <v>0.29411764709999999</v>
      </c>
      <c r="CX1006" s="46">
        <f t="shared" si="157"/>
        <v>10.801656372675</v>
      </c>
      <c r="CY1006" s="60">
        <v>0</v>
      </c>
      <c r="CZ1006" s="60">
        <v>0</v>
      </c>
      <c r="DA1006" s="46">
        <f t="shared" si="158"/>
        <v>5.8823529419999998</v>
      </c>
      <c r="DB1006" s="60">
        <v>0</v>
      </c>
      <c r="DC1006" s="60">
        <v>0</v>
      </c>
      <c r="DD1006" s="66">
        <v>0</v>
      </c>
      <c r="DE1006" s="49">
        <f t="shared" si="159"/>
        <v>0.36073533653351347</v>
      </c>
    </row>
    <row r="1007" spans="1:109" x14ac:dyDescent="0.45">
      <c r="A1007" s="56" t="s">
        <v>5179</v>
      </c>
      <c r="B1007" s="57" t="s">
        <v>5180</v>
      </c>
      <c r="C1007" s="56" t="s">
        <v>5181</v>
      </c>
      <c r="D1007" s="56" t="s">
        <v>5182</v>
      </c>
      <c r="E1007" s="56" t="s">
        <v>5183</v>
      </c>
      <c r="F1007" s="56" t="s">
        <v>340</v>
      </c>
      <c r="G1007" s="56" t="s">
        <v>341</v>
      </c>
      <c r="H1007" s="56" t="s">
        <v>142</v>
      </c>
      <c r="I1007" s="58">
        <v>0</v>
      </c>
      <c r="J1007" s="59">
        <v>125</v>
      </c>
      <c r="K1007" s="60">
        <v>2.96</v>
      </c>
      <c r="L1007" s="47">
        <f>IF(K1007&lt;Benchmarks!C$9,0,IF(K1007&lt;Benchmarks!D$9,1,IF(K1007&lt;Benchmarks!E$9,2,IF(K1007&lt;Benchmarks!F$9,3,IF(K1007&lt;Benchmarks!G$9,4,IF(K1007&lt;Benchmarks!H$9,5,6))))))</f>
        <v>5</v>
      </c>
      <c r="M1007" s="62">
        <v>0.71167883210000005</v>
      </c>
      <c r="N1007" s="46">
        <f t="shared" si="150"/>
        <v>3.5583941605000002</v>
      </c>
      <c r="O1007" s="60">
        <v>0.88800000000000001</v>
      </c>
      <c r="P1007" s="47">
        <f>IF(O1007&lt;Benchmarks!C$8,0,IF(O1007&lt;Benchmarks!D$8,1,IF(O1007&lt;Benchmarks!E$8,2,IF(O1007&lt;Benchmarks!F$8,3,IF(O1007&lt;Benchmarks!G$8,4,IF(O1007&lt;Benchmarks!H$8,5,6))))))</f>
        <v>0</v>
      </c>
      <c r="Q1007" s="62">
        <v>1</v>
      </c>
      <c r="R1007" s="46">
        <f t="shared" si="151"/>
        <v>0</v>
      </c>
      <c r="S1007" s="60">
        <v>1.0149999999999999</v>
      </c>
      <c r="T1007" s="47">
        <f>IF(S1007&lt;Benchmarks!C$7,0,IF(S1007&lt;Benchmarks!D$7,1,IF(S1007&lt;Benchmarks!E$7,2,IF(S1007&lt;Benchmarks!F$7,3,IF(S1007&lt;Benchmarks!G$7,4,IF(S1007&lt;Benchmarks!H$7,5,6))))))</f>
        <v>6</v>
      </c>
      <c r="U1007" s="62">
        <v>1</v>
      </c>
      <c r="V1007" s="46">
        <f t="shared" si="152"/>
        <v>6</v>
      </c>
      <c r="W1007" s="60">
        <v>4.8630000000000004</v>
      </c>
      <c r="X1007" s="44">
        <f>IF(W1007&lt;Benchmarks!C$5,0,IF(W1007&lt;Benchmarks!D$5,1,IF(W1007&lt;Benchmarks!E$5,2,IF(W1007&lt;Benchmarks!F$5,3,IF(W1007&lt;Benchmarks!G$5,4,IF(W1007&lt;Benchmarks!H$5,5,6))))))</f>
        <v>6</v>
      </c>
      <c r="Y1007" s="62">
        <v>0.99270072990000002</v>
      </c>
      <c r="Z1007" s="46">
        <f t="shared" si="153"/>
        <v>5.9562043793999999</v>
      </c>
      <c r="AA1007" s="60">
        <v>4.5730000000000004</v>
      </c>
      <c r="AB1007" s="44">
        <f>IF(AA1007&lt;Benchmarks!C$6,0,IF(AA1007&lt;Benchmarks!D$6,1,IF(AA1007&lt;Benchmarks!E$6,2,IF(AA1007&lt;Benchmarks!F$6,3,IF(AA1007&lt;Benchmarks!G$6,4,IF(AA1007&lt;Benchmarks!H$6,5,6))))))</f>
        <v>6</v>
      </c>
      <c r="AC1007" s="62">
        <v>0.98717948720000004</v>
      </c>
      <c r="AD1007" s="46">
        <f t="shared" si="154"/>
        <v>5.9230769232</v>
      </c>
      <c r="AE1007" s="46">
        <f t="shared" si="155"/>
        <v>21.4376754631</v>
      </c>
      <c r="AF1007" s="58">
        <v>30</v>
      </c>
      <c r="AG1007" s="48">
        <f t="shared" si="156"/>
        <v>0.71458918210333333</v>
      </c>
      <c r="AH1007" s="171"/>
      <c r="AI1007" s="58">
        <v>1</v>
      </c>
      <c r="AJ1007" s="58">
        <v>126</v>
      </c>
      <c r="AK1007" s="58">
        <v>0</v>
      </c>
      <c r="AL1007" s="111"/>
      <c r="AM1007" s="58">
        <v>1</v>
      </c>
      <c r="AN1007" s="58">
        <v>19</v>
      </c>
      <c r="AO1007" s="58">
        <v>0</v>
      </c>
      <c r="AP1007" s="58">
        <v>145</v>
      </c>
      <c r="AQ1007" s="58">
        <v>0</v>
      </c>
      <c r="AR1007" s="62">
        <v>0.13103000000000001</v>
      </c>
      <c r="AS1007" s="58">
        <v>0</v>
      </c>
      <c r="AT1007" s="111"/>
      <c r="AU1007" s="171"/>
      <c r="AV1007" s="58">
        <v>0</v>
      </c>
      <c r="AW1007" s="58">
        <v>0</v>
      </c>
      <c r="AX1007" s="58">
        <v>0</v>
      </c>
      <c r="AY1007" s="171"/>
      <c r="AZ1007" s="58">
        <v>1</v>
      </c>
      <c r="BA1007" s="58">
        <v>39</v>
      </c>
      <c r="BB1007" s="58">
        <v>0</v>
      </c>
      <c r="BC1007" s="111"/>
      <c r="BD1007" s="58">
        <v>1</v>
      </c>
      <c r="BE1007" s="111"/>
      <c r="BF1007" s="171"/>
      <c r="BG1007" s="58">
        <v>0</v>
      </c>
      <c r="BH1007" s="58">
        <v>0</v>
      </c>
      <c r="BI1007" s="58">
        <v>0</v>
      </c>
      <c r="BJ1007" s="58">
        <v>0</v>
      </c>
      <c r="BK1007" s="175"/>
      <c r="BL1007" s="61">
        <v>1</v>
      </c>
      <c r="BM1007" s="61">
        <v>184</v>
      </c>
      <c r="BN1007" s="64">
        <v>0</v>
      </c>
      <c r="BO1007" s="112"/>
      <c r="BP1007" s="58">
        <v>1</v>
      </c>
      <c r="BQ1007" s="61">
        <v>13</v>
      </c>
      <c r="BR1007" s="61">
        <v>0</v>
      </c>
      <c r="BS1007" s="61">
        <v>187</v>
      </c>
      <c r="BT1007" s="64">
        <v>0</v>
      </c>
      <c r="BU1007" s="63">
        <v>6.9519999999999998E-2</v>
      </c>
      <c r="BV1007" s="64">
        <v>0</v>
      </c>
      <c r="BW1007" s="112"/>
      <c r="BX1007" s="172"/>
      <c r="BY1007" s="64">
        <v>0</v>
      </c>
      <c r="BZ1007" s="64">
        <v>0</v>
      </c>
      <c r="CA1007" s="64">
        <v>0</v>
      </c>
      <c r="CB1007" s="65">
        <v>35</v>
      </c>
      <c r="CC1007" s="61">
        <v>0</v>
      </c>
      <c r="CD1007" s="61">
        <v>183</v>
      </c>
      <c r="CE1007" s="64">
        <v>0</v>
      </c>
      <c r="CF1007" s="63">
        <v>0.19126000000000001</v>
      </c>
      <c r="CG1007" s="58">
        <v>0</v>
      </c>
      <c r="CH1007" s="58">
        <v>29</v>
      </c>
      <c r="CI1007" s="58">
        <v>0</v>
      </c>
      <c r="CJ1007" s="58">
        <v>186</v>
      </c>
      <c r="CK1007" s="58">
        <v>0</v>
      </c>
      <c r="CL1007" s="63">
        <v>0.15590999999999999</v>
      </c>
      <c r="CM1007" s="58">
        <v>0</v>
      </c>
      <c r="CN1007" s="63">
        <v>0.2392069292</v>
      </c>
      <c r="CO1007" s="58">
        <v>0</v>
      </c>
      <c r="CP1007" s="58">
        <v>0</v>
      </c>
      <c r="CQ1007" s="58">
        <v>2</v>
      </c>
      <c r="CR1007" s="58">
        <v>2</v>
      </c>
      <c r="CS1007" s="64">
        <v>2</v>
      </c>
      <c r="CT1007" s="64">
        <v>17</v>
      </c>
      <c r="CU1007" s="63">
        <v>0.1176470588</v>
      </c>
      <c r="CV1007" s="62">
        <v>1</v>
      </c>
      <c r="CW1007" s="62">
        <v>0.1176470588</v>
      </c>
      <c r="CX1007" s="46">
        <f t="shared" si="157"/>
        <v>18.757966030212501</v>
      </c>
      <c r="CY1007" s="60">
        <v>0</v>
      </c>
      <c r="CZ1007" s="60">
        <v>0</v>
      </c>
      <c r="DA1007" s="46">
        <f t="shared" si="158"/>
        <v>2.3529411759999999</v>
      </c>
      <c r="DB1007" s="60">
        <v>0</v>
      </c>
      <c r="DC1007" s="60">
        <v>0</v>
      </c>
      <c r="DD1007" s="66">
        <v>0</v>
      </c>
      <c r="DE1007" s="49">
        <f t="shared" si="159"/>
        <v>0.45645204770189196</v>
      </c>
    </row>
    <row r="1008" spans="1:109" x14ac:dyDescent="0.45">
      <c r="A1008" s="56" t="s">
        <v>5184</v>
      </c>
      <c r="B1008" s="57" t="s">
        <v>5185</v>
      </c>
      <c r="C1008" s="56" t="s">
        <v>5186</v>
      </c>
      <c r="D1008" s="56" t="s">
        <v>5187</v>
      </c>
      <c r="E1008" s="56" t="s">
        <v>5188</v>
      </c>
      <c r="F1008" s="56" t="s">
        <v>340</v>
      </c>
      <c r="G1008" s="56" t="s">
        <v>341</v>
      </c>
      <c r="H1008" s="56" t="s">
        <v>142</v>
      </c>
      <c r="I1008" s="58">
        <v>0</v>
      </c>
      <c r="J1008" s="59">
        <v>77</v>
      </c>
      <c r="K1008" s="60">
        <v>2.8690000000000002</v>
      </c>
      <c r="L1008" s="47">
        <f>IF(K1008&lt;Benchmarks!C$9,0,IF(K1008&lt;Benchmarks!D$9,1,IF(K1008&lt;Benchmarks!E$9,2,IF(K1008&lt;Benchmarks!F$9,3,IF(K1008&lt;Benchmarks!G$9,4,IF(K1008&lt;Benchmarks!H$9,5,6))))))</f>
        <v>5</v>
      </c>
      <c r="M1008" s="62">
        <v>0.91970802920000005</v>
      </c>
      <c r="N1008" s="46">
        <f t="shared" si="150"/>
        <v>4.5985401460000004</v>
      </c>
      <c r="O1008" s="60">
        <v>0.88300000000000001</v>
      </c>
      <c r="P1008" s="47">
        <f>IF(O1008&lt;Benchmarks!C$8,0,IF(O1008&lt;Benchmarks!D$8,1,IF(O1008&lt;Benchmarks!E$8,2,IF(O1008&lt;Benchmarks!F$8,3,IF(O1008&lt;Benchmarks!G$8,4,IF(O1008&lt;Benchmarks!H$8,5,6))))))</f>
        <v>0</v>
      </c>
      <c r="Q1008" s="62">
        <v>1</v>
      </c>
      <c r="R1008" s="46">
        <f t="shared" si="151"/>
        <v>0</v>
      </c>
      <c r="S1008" s="60">
        <v>0.77400000000000002</v>
      </c>
      <c r="T1008" s="47">
        <f>IF(S1008&lt;Benchmarks!C$7,0,IF(S1008&lt;Benchmarks!D$7,1,IF(S1008&lt;Benchmarks!E$7,2,IF(S1008&lt;Benchmarks!F$7,3,IF(S1008&lt;Benchmarks!G$7,4,IF(S1008&lt;Benchmarks!H$7,5,6))))))</f>
        <v>6</v>
      </c>
      <c r="U1008" s="62">
        <v>1</v>
      </c>
      <c r="V1008" s="46">
        <f t="shared" si="152"/>
        <v>6</v>
      </c>
      <c r="W1008" s="60">
        <v>4.5259999999999998</v>
      </c>
      <c r="X1008" s="44">
        <f>IF(W1008&lt;Benchmarks!C$5,0,IF(W1008&lt;Benchmarks!D$5,1,IF(W1008&lt;Benchmarks!E$5,2,IF(W1008&lt;Benchmarks!F$5,3,IF(W1008&lt;Benchmarks!G$5,4,IF(W1008&lt;Benchmarks!H$5,5,6))))))</f>
        <v>5</v>
      </c>
      <c r="Y1008" s="62">
        <v>0.97445255470000003</v>
      </c>
      <c r="Z1008" s="46">
        <f t="shared" si="153"/>
        <v>4.8722627735000001</v>
      </c>
      <c r="AA1008" s="60">
        <v>4.2160000000000002</v>
      </c>
      <c r="AB1008" s="44">
        <f>IF(AA1008&lt;Benchmarks!C$6,0,IF(AA1008&lt;Benchmarks!D$6,1,IF(AA1008&lt;Benchmarks!E$6,2,IF(AA1008&lt;Benchmarks!F$6,3,IF(AA1008&lt;Benchmarks!G$6,4,IF(AA1008&lt;Benchmarks!H$6,5,6))))))</f>
        <v>5</v>
      </c>
      <c r="AC1008" s="62">
        <v>0.9230769231</v>
      </c>
      <c r="AD1008" s="46">
        <f t="shared" si="154"/>
        <v>4.6153846155</v>
      </c>
      <c r="AE1008" s="46">
        <f t="shared" si="155"/>
        <v>20.086187535000001</v>
      </c>
      <c r="AF1008" s="58">
        <v>30</v>
      </c>
      <c r="AG1008" s="48">
        <f t="shared" si="156"/>
        <v>0.66953958450000006</v>
      </c>
      <c r="AH1008" s="58">
        <v>15</v>
      </c>
      <c r="AI1008" s="58">
        <v>0</v>
      </c>
      <c r="AJ1008" s="58">
        <v>166</v>
      </c>
      <c r="AK1008" s="58">
        <v>0</v>
      </c>
      <c r="AL1008" s="62">
        <v>9.0359999999999996E-2</v>
      </c>
      <c r="AM1008" s="58">
        <v>0</v>
      </c>
      <c r="AN1008" s="171"/>
      <c r="AO1008" s="58">
        <v>1</v>
      </c>
      <c r="AP1008" s="58">
        <v>165</v>
      </c>
      <c r="AQ1008" s="58">
        <v>0</v>
      </c>
      <c r="AR1008" s="111"/>
      <c r="AS1008" s="58">
        <v>1</v>
      </c>
      <c r="AT1008" s="111"/>
      <c r="AU1008" s="58">
        <v>2</v>
      </c>
      <c r="AV1008" s="58">
        <v>2</v>
      </c>
      <c r="AW1008" s="58">
        <v>5</v>
      </c>
      <c r="AX1008" s="58">
        <v>5</v>
      </c>
      <c r="AY1008" s="171"/>
      <c r="AZ1008" s="58">
        <v>1</v>
      </c>
      <c r="BA1008" s="58">
        <v>49</v>
      </c>
      <c r="BB1008" s="58">
        <v>0</v>
      </c>
      <c r="BC1008" s="111"/>
      <c r="BD1008" s="58">
        <v>1</v>
      </c>
      <c r="BE1008" s="111"/>
      <c r="BF1008" s="58">
        <v>2</v>
      </c>
      <c r="BG1008" s="58">
        <v>3</v>
      </c>
      <c r="BH1008" s="58">
        <v>5</v>
      </c>
      <c r="BI1008" s="58">
        <v>5</v>
      </c>
      <c r="BJ1008" s="58">
        <v>5</v>
      </c>
      <c r="BK1008" s="175"/>
      <c r="BL1008" s="61">
        <v>1</v>
      </c>
      <c r="BM1008" s="61">
        <v>186</v>
      </c>
      <c r="BN1008" s="64">
        <v>0</v>
      </c>
      <c r="BO1008" s="112"/>
      <c r="BP1008" s="58">
        <v>1</v>
      </c>
      <c r="BQ1008" s="175"/>
      <c r="BR1008" s="61">
        <v>1</v>
      </c>
      <c r="BS1008" s="61">
        <v>178</v>
      </c>
      <c r="BT1008" s="64">
        <v>0</v>
      </c>
      <c r="BU1008" s="112"/>
      <c r="BV1008" s="64">
        <v>1</v>
      </c>
      <c r="BW1008" s="63">
        <v>0.4774523477</v>
      </c>
      <c r="BX1008" s="64">
        <v>0</v>
      </c>
      <c r="BY1008" s="64">
        <v>3</v>
      </c>
      <c r="BZ1008" s="64">
        <v>4</v>
      </c>
      <c r="CA1008" s="64">
        <v>4</v>
      </c>
      <c r="CB1008" s="177"/>
      <c r="CC1008" s="61">
        <v>1</v>
      </c>
      <c r="CD1008" s="61">
        <v>170</v>
      </c>
      <c r="CE1008" s="64">
        <v>0</v>
      </c>
      <c r="CF1008" s="112"/>
      <c r="CG1008" s="58">
        <v>1</v>
      </c>
      <c r="CH1008" s="58">
        <v>11</v>
      </c>
      <c r="CI1008" s="58">
        <v>0</v>
      </c>
      <c r="CJ1008" s="58">
        <v>159</v>
      </c>
      <c r="CK1008" s="58">
        <v>0</v>
      </c>
      <c r="CL1008" s="63">
        <v>6.9180000000000005E-2</v>
      </c>
      <c r="CM1008" s="58">
        <v>0</v>
      </c>
      <c r="CN1008" s="112"/>
      <c r="CO1008" s="171"/>
      <c r="CP1008" s="58">
        <v>3</v>
      </c>
      <c r="CQ1008" s="58">
        <v>0</v>
      </c>
      <c r="CR1008" s="58">
        <v>3</v>
      </c>
      <c r="CS1008" s="64">
        <v>12</v>
      </c>
      <c r="CT1008" s="64">
        <v>17</v>
      </c>
      <c r="CU1008" s="63">
        <v>0.70588235290000001</v>
      </c>
      <c r="CV1008" s="62">
        <v>0.9162303665</v>
      </c>
      <c r="CW1008" s="62">
        <v>0.35294117650000001</v>
      </c>
      <c r="CX1008" s="46">
        <f t="shared" si="157"/>
        <v>17.575414093125001</v>
      </c>
      <c r="CY1008" s="60">
        <v>0</v>
      </c>
      <c r="CZ1008" s="60">
        <v>0</v>
      </c>
      <c r="DA1008" s="46">
        <f t="shared" si="158"/>
        <v>7.0588235299999997</v>
      </c>
      <c r="DB1008" s="60">
        <v>0</v>
      </c>
      <c r="DC1008" s="60">
        <v>0</v>
      </c>
      <c r="DD1008" s="66">
        <v>0</v>
      </c>
      <c r="DE1008" s="49">
        <f t="shared" si="159"/>
        <v>0.53263216482432441</v>
      </c>
    </row>
    <row r="1009" spans="1:109" x14ac:dyDescent="0.45">
      <c r="A1009" s="56" t="s">
        <v>5189</v>
      </c>
      <c r="B1009" s="57" t="s">
        <v>5190</v>
      </c>
      <c r="C1009" s="56" t="s">
        <v>5191</v>
      </c>
      <c r="D1009" s="56" t="s">
        <v>5192</v>
      </c>
      <c r="E1009" s="56" t="s">
        <v>5193</v>
      </c>
      <c r="F1009" s="56" t="s">
        <v>2275</v>
      </c>
      <c r="G1009" s="56" t="s">
        <v>2275</v>
      </c>
      <c r="H1009" s="56" t="s">
        <v>142</v>
      </c>
      <c r="I1009" s="58">
        <v>0</v>
      </c>
      <c r="J1009" s="59">
        <v>80</v>
      </c>
      <c r="K1009" s="60">
        <v>3.2029999999999998</v>
      </c>
      <c r="L1009" s="47">
        <f>IF(K1009&lt;Benchmarks!C$9,0,IF(K1009&lt;Benchmarks!D$9,1,IF(K1009&lt;Benchmarks!E$9,2,IF(K1009&lt;Benchmarks!F$9,3,IF(K1009&lt;Benchmarks!G$9,4,IF(K1009&lt;Benchmarks!H$9,5,6))))))</f>
        <v>6</v>
      </c>
      <c r="M1009" s="62">
        <v>0.97810218979999997</v>
      </c>
      <c r="N1009" s="46">
        <f t="shared" si="150"/>
        <v>5.8686131387999998</v>
      </c>
      <c r="O1009" s="60">
        <v>1.141</v>
      </c>
      <c r="P1009" s="47">
        <f>IF(O1009&lt;Benchmarks!C$8,0,IF(O1009&lt;Benchmarks!D$8,1,IF(O1009&lt;Benchmarks!E$8,2,IF(O1009&lt;Benchmarks!F$8,3,IF(O1009&lt;Benchmarks!G$8,4,IF(O1009&lt;Benchmarks!H$8,5,6))))))</f>
        <v>3</v>
      </c>
      <c r="Q1009" s="62">
        <v>1</v>
      </c>
      <c r="R1009" s="46">
        <f t="shared" si="151"/>
        <v>3</v>
      </c>
      <c r="S1009" s="60">
        <v>0.97699999999999998</v>
      </c>
      <c r="T1009" s="47">
        <f>IF(S1009&lt;Benchmarks!C$7,0,IF(S1009&lt;Benchmarks!D$7,1,IF(S1009&lt;Benchmarks!E$7,2,IF(S1009&lt;Benchmarks!F$7,3,IF(S1009&lt;Benchmarks!G$7,4,IF(S1009&lt;Benchmarks!H$7,5,6))))))</f>
        <v>6</v>
      </c>
      <c r="U1009" s="62">
        <v>1</v>
      </c>
      <c r="V1009" s="46">
        <f t="shared" si="152"/>
        <v>6</v>
      </c>
      <c r="W1009" s="60">
        <v>5.3220000000000001</v>
      </c>
      <c r="X1009" s="44">
        <f>IF(W1009&lt;Benchmarks!C$5,0,IF(W1009&lt;Benchmarks!D$5,1,IF(W1009&lt;Benchmarks!E$5,2,IF(W1009&lt;Benchmarks!F$5,3,IF(W1009&lt;Benchmarks!G$5,4,IF(W1009&lt;Benchmarks!H$5,5,6))))))</f>
        <v>6</v>
      </c>
      <c r="Y1009" s="62">
        <v>1</v>
      </c>
      <c r="Z1009" s="46">
        <f t="shared" si="153"/>
        <v>6</v>
      </c>
      <c r="AA1009" s="60">
        <v>4.8369999999999997</v>
      </c>
      <c r="AB1009" s="44">
        <f>IF(AA1009&lt;Benchmarks!C$6,0,IF(AA1009&lt;Benchmarks!D$6,1,IF(AA1009&lt;Benchmarks!E$6,2,IF(AA1009&lt;Benchmarks!F$6,3,IF(AA1009&lt;Benchmarks!G$6,4,IF(AA1009&lt;Benchmarks!H$6,5,6))))))</f>
        <v>6</v>
      </c>
      <c r="AC1009" s="62">
        <v>1</v>
      </c>
      <c r="AD1009" s="46">
        <f t="shared" si="154"/>
        <v>6</v>
      </c>
      <c r="AE1009" s="46">
        <f t="shared" si="155"/>
        <v>26.868613138800001</v>
      </c>
      <c r="AF1009" s="58">
        <v>30</v>
      </c>
      <c r="AG1009" s="48">
        <f t="shared" si="156"/>
        <v>0.89562043796000002</v>
      </c>
      <c r="AH1009" s="171"/>
      <c r="AI1009" s="58">
        <v>1</v>
      </c>
      <c r="AJ1009" s="58">
        <v>108</v>
      </c>
      <c r="AK1009" s="58">
        <v>0</v>
      </c>
      <c r="AL1009" s="111"/>
      <c r="AM1009" s="58">
        <v>1</v>
      </c>
      <c r="AN1009" s="171"/>
      <c r="AO1009" s="58">
        <v>1</v>
      </c>
      <c r="AP1009" s="58">
        <v>82</v>
      </c>
      <c r="AQ1009" s="58">
        <v>0</v>
      </c>
      <c r="AR1009" s="111"/>
      <c r="AS1009" s="58">
        <v>1</v>
      </c>
      <c r="AT1009" s="111"/>
      <c r="AU1009" s="171"/>
      <c r="AV1009" s="58">
        <v>0</v>
      </c>
      <c r="AW1009" s="58">
        <v>0</v>
      </c>
      <c r="AX1009" s="58">
        <v>0</v>
      </c>
      <c r="AY1009" s="58">
        <v>0</v>
      </c>
      <c r="AZ1009" s="58">
        <v>0</v>
      </c>
      <c r="BA1009" s="171"/>
      <c r="BB1009" s="58">
        <v>4</v>
      </c>
      <c r="BC1009" s="111"/>
      <c r="BD1009" s="58">
        <v>4</v>
      </c>
      <c r="BE1009" s="111"/>
      <c r="BF1009" s="171"/>
      <c r="BG1009" s="171"/>
      <c r="BH1009" s="171"/>
      <c r="BI1009" s="171"/>
      <c r="BJ1009" s="58">
        <v>0</v>
      </c>
      <c r="BK1009" s="175"/>
      <c r="BL1009" s="61">
        <v>1</v>
      </c>
      <c r="BM1009" s="61">
        <v>149</v>
      </c>
      <c r="BN1009" s="64">
        <v>0</v>
      </c>
      <c r="BO1009" s="112"/>
      <c r="BP1009" s="58">
        <v>1</v>
      </c>
      <c r="BQ1009" s="175"/>
      <c r="BR1009" s="61">
        <v>1</v>
      </c>
      <c r="BS1009" s="61">
        <v>137</v>
      </c>
      <c r="BT1009" s="64">
        <v>0</v>
      </c>
      <c r="BU1009" s="112"/>
      <c r="BV1009" s="64">
        <v>1</v>
      </c>
      <c r="BW1009" s="112"/>
      <c r="BX1009" s="172"/>
      <c r="BY1009" s="64">
        <v>0</v>
      </c>
      <c r="BZ1009" s="64">
        <v>0</v>
      </c>
      <c r="CA1009" s="64">
        <v>0</v>
      </c>
      <c r="CB1009" s="65">
        <v>18</v>
      </c>
      <c r="CC1009" s="61">
        <v>0</v>
      </c>
      <c r="CD1009" s="61">
        <v>149</v>
      </c>
      <c r="CE1009" s="64">
        <v>0</v>
      </c>
      <c r="CF1009" s="63">
        <v>0.12081</v>
      </c>
      <c r="CG1009" s="58">
        <v>0</v>
      </c>
      <c r="CH1009" s="171"/>
      <c r="CI1009" s="58">
        <v>1</v>
      </c>
      <c r="CJ1009" s="58">
        <v>137</v>
      </c>
      <c r="CK1009" s="58">
        <v>0</v>
      </c>
      <c r="CL1009" s="112"/>
      <c r="CM1009" s="58">
        <v>1</v>
      </c>
      <c r="CN1009" s="112"/>
      <c r="CO1009" s="58">
        <v>2</v>
      </c>
      <c r="CP1009" s="58">
        <v>5</v>
      </c>
      <c r="CQ1009" s="58">
        <v>5</v>
      </c>
      <c r="CR1009" s="58">
        <v>5</v>
      </c>
      <c r="CS1009" s="64">
        <v>5</v>
      </c>
      <c r="CT1009" s="64">
        <v>17</v>
      </c>
      <c r="CU1009" s="63">
        <v>0.29411764709999999</v>
      </c>
      <c r="CV1009" s="62">
        <v>1</v>
      </c>
      <c r="CW1009" s="62">
        <v>0.29411764709999999</v>
      </c>
      <c r="CX1009" s="46">
        <f t="shared" si="157"/>
        <v>23.510036496449999</v>
      </c>
      <c r="CY1009" s="60">
        <v>0</v>
      </c>
      <c r="CZ1009" s="60">
        <v>0</v>
      </c>
      <c r="DA1009" s="46">
        <f t="shared" si="158"/>
        <v>5.8823529419999998</v>
      </c>
      <c r="DB1009" s="60">
        <v>0</v>
      </c>
      <c r="DC1009" s="60">
        <v>0</v>
      </c>
      <c r="DD1009" s="66">
        <v>0</v>
      </c>
      <c r="DE1009" s="49">
        <f t="shared" si="159"/>
        <v>0.63551112299351353</v>
      </c>
    </row>
    <row r="1010" spans="1:109" x14ac:dyDescent="0.45">
      <c r="A1010" s="56" t="s">
        <v>5194</v>
      </c>
      <c r="B1010" s="57" t="s">
        <v>5195</v>
      </c>
      <c r="C1010" s="56" t="s">
        <v>5196</v>
      </c>
      <c r="D1010" s="56" t="s">
        <v>5197</v>
      </c>
      <c r="E1010" s="56" t="s">
        <v>5198</v>
      </c>
      <c r="F1010" s="56" t="s">
        <v>3322</v>
      </c>
      <c r="G1010" s="56" t="s">
        <v>3323</v>
      </c>
      <c r="H1010" s="56" t="s">
        <v>142</v>
      </c>
      <c r="I1010" s="58">
        <v>0</v>
      </c>
      <c r="J1010" s="59">
        <v>41</v>
      </c>
      <c r="K1010" s="60">
        <v>1.8029999999999999</v>
      </c>
      <c r="L1010" s="47">
        <f>IF(K1010&lt;Benchmarks!C$9,0,IF(K1010&lt;Benchmarks!D$9,1,IF(K1010&lt;Benchmarks!E$9,2,IF(K1010&lt;Benchmarks!F$9,3,IF(K1010&lt;Benchmarks!G$9,4,IF(K1010&lt;Benchmarks!H$9,5,6))))))</f>
        <v>0</v>
      </c>
      <c r="M1010" s="62">
        <v>0.81021897809999999</v>
      </c>
      <c r="N1010" s="46">
        <f t="shared" si="150"/>
        <v>0</v>
      </c>
      <c r="O1010" s="60">
        <v>1.1299999999999999</v>
      </c>
      <c r="P1010" s="47">
        <f>IF(O1010&lt;Benchmarks!C$8,0,IF(O1010&lt;Benchmarks!D$8,1,IF(O1010&lt;Benchmarks!E$8,2,IF(O1010&lt;Benchmarks!F$8,3,IF(O1010&lt;Benchmarks!G$8,4,IF(O1010&lt;Benchmarks!H$8,5,6))))))</f>
        <v>3</v>
      </c>
      <c r="Q1010" s="62">
        <v>1</v>
      </c>
      <c r="R1010" s="46">
        <f t="shared" si="151"/>
        <v>3</v>
      </c>
      <c r="S1010" s="60">
        <v>0.23300000000000001</v>
      </c>
      <c r="T1010" s="47">
        <f>IF(S1010&lt;Benchmarks!C$7,0,IF(S1010&lt;Benchmarks!D$7,1,IF(S1010&lt;Benchmarks!E$7,2,IF(S1010&lt;Benchmarks!F$7,3,IF(S1010&lt;Benchmarks!G$7,4,IF(S1010&lt;Benchmarks!H$7,5,6))))))</f>
        <v>0</v>
      </c>
      <c r="U1010" s="62">
        <v>1</v>
      </c>
      <c r="V1010" s="46">
        <f t="shared" si="152"/>
        <v>0</v>
      </c>
      <c r="W1010" s="60">
        <v>3.1659999999999999</v>
      </c>
      <c r="X1010" s="44">
        <f>IF(W1010&lt;Benchmarks!C$5,0,IF(W1010&lt;Benchmarks!D$5,1,IF(W1010&lt;Benchmarks!E$5,2,IF(W1010&lt;Benchmarks!F$5,3,IF(W1010&lt;Benchmarks!G$5,4,IF(W1010&lt;Benchmarks!H$5,5,6))))))</f>
        <v>0</v>
      </c>
      <c r="Y1010" s="62">
        <v>1</v>
      </c>
      <c r="Z1010" s="46">
        <f t="shared" si="153"/>
        <v>0</v>
      </c>
      <c r="AA1010" s="60">
        <v>2.919</v>
      </c>
      <c r="AB1010" s="44">
        <f>IF(AA1010&lt;Benchmarks!C$6,0,IF(AA1010&lt;Benchmarks!D$6,1,IF(AA1010&lt;Benchmarks!E$6,2,IF(AA1010&lt;Benchmarks!F$6,3,IF(AA1010&lt;Benchmarks!G$6,4,IF(AA1010&lt;Benchmarks!H$6,5,6))))))</f>
        <v>0</v>
      </c>
      <c r="AC1010" s="62">
        <v>1</v>
      </c>
      <c r="AD1010" s="46">
        <f t="shared" si="154"/>
        <v>0</v>
      </c>
      <c r="AE1010" s="46">
        <f t="shared" si="155"/>
        <v>3</v>
      </c>
      <c r="AF1010" s="58">
        <v>30</v>
      </c>
      <c r="AG1010" s="48">
        <f t="shared" si="156"/>
        <v>0.1</v>
      </c>
      <c r="AH1010" s="171"/>
      <c r="AI1010" s="58">
        <v>1</v>
      </c>
      <c r="AJ1010" s="58">
        <v>46</v>
      </c>
      <c r="AK1010" s="58">
        <v>0</v>
      </c>
      <c r="AL1010" s="111"/>
      <c r="AM1010" s="58">
        <v>1</v>
      </c>
      <c r="AN1010" s="171"/>
      <c r="AO1010" s="58">
        <v>1</v>
      </c>
      <c r="AP1010" s="58">
        <v>78</v>
      </c>
      <c r="AQ1010" s="58">
        <v>0</v>
      </c>
      <c r="AR1010" s="111"/>
      <c r="AS1010" s="58">
        <v>1</v>
      </c>
      <c r="AT1010" s="62">
        <v>0.96658259769999999</v>
      </c>
      <c r="AU1010" s="58">
        <v>0</v>
      </c>
      <c r="AV1010" s="58">
        <v>5</v>
      </c>
      <c r="AW1010" s="58">
        <v>6</v>
      </c>
      <c r="AX1010" s="58">
        <v>6</v>
      </c>
      <c r="AY1010" s="58">
        <v>0</v>
      </c>
      <c r="AZ1010" s="58">
        <v>0</v>
      </c>
      <c r="BA1010" s="171"/>
      <c r="BB1010" s="58">
        <v>4</v>
      </c>
      <c r="BC1010" s="111"/>
      <c r="BD1010" s="58">
        <v>4</v>
      </c>
      <c r="BE1010" s="111"/>
      <c r="BF1010" s="171"/>
      <c r="BG1010" s="171"/>
      <c r="BH1010" s="171"/>
      <c r="BI1010" s="171"/>
      <c r="BJ1010" s="58">
        <v>6</v>
      </c>
      <c r="BK1010" s="61">
        <v>0</v>
      </c>
      <c r="BL1010" s="61">
        <v>0</v>
      </c>
      <c r="BM1010" s="61">
        <v>64</v>
      </c>
      <c r="BN1010" s="64">
        <v>0</v>
      </c>
      <c r="BO1010" s="63">
        <v>0</v>
      </c>
      <c r="BP1010" s="58">
        <v>0</v>
      </c>
      <c r="BQ1010" s="61">
        <v>0</v>
      </c>
      <c r="BR1010" s="61">
        <v>0</v>
      </c>
      <c r="BS1010" s="61">
        <v>84</v>
      </c>
      <c r="BT1010" s="64">
        <v>0</v>
      </c>
      <c r="BU1010" s="63">
        <v>0</v>
      </c>
      <c r="BV1010" s="64">
        <v>0</v>
      </c>
      <c r="BW1010" s="112"/>
      <c r="BX1010" s="172"/>
      <c r="BY1010" s="64">
        <v>6</v>
      </c>
      <c r="BZ1010" s="64">
        <v>0</v>
      </c>
      <c r="CA1010" s="64">
        <v>6</v>
      </c>
      <c r="CB1010" s="177"/>
      <c r="CC1010" s="61">
        <v>1</v>
      </c>
      <c r="CD1010" s="61">
        <v>61</v>
      </c>
      <c r="CE1010" s="64">
        <v>0</v>
      </c>
      <c r="CF1010" s="112"/>
      <c r="CG1010" s="58">
        <v>1</v>
      </c>
      <c r="CH1010" s="58">
        <v>15</v>
      </c>
      <c r="CI1010" s="58">
        <v>0</v>
      </c>
      <c r="CJ1010" s="58">
        <v>78</v>
      </c>
      <c r="CK1010" s="58">
        <v>0</v>
      </c>
      <c r="CL1010" s="63">
        <v>0.19231000000000001</v>
      </c>
      <c r="CM1010" s="58">
        <v>0</v>
      </c>
      <c r="CN1010" s="112"/>
      <c r="CO1010" s="171"/>
      <c r="CP1010" s="58">
        <v>0</v>
      </c>
      <c r="CQ1010" s="58">
        <v>0</v>
      </c>
      <c r="CR1010" s="58">
        <v>0</v>
      </c>
      <c r="CS1010" s="64">
        <v>12</v>
      </c>
      <c r="CT1010" s="64">
        <v>17</v>
      </c>
      <c r="CU1010" s="63">
        <v>0.70588235290000001</v>
      </c>
      <c r="CV1010" s="62">
        <v>1</v>
      </c>
      <c r="CW1010" s="62">
        <v>0.70588235290000001</v>
      </c>
      <c r="CX1010" s="46">
        <f t="shared" si="157"/>
        <v>2.625</v>
      </c>
      <c r="CY1010" s="60">
        <v>0</v>
      </c>
      <c r="CZ1010" s="60">
        <v>0</v>
      </c>
      <c r="DA1010" s="46">
        <f t="shared" si="158"/>
        <v>14.117647057999999</v>
      </c>
      <c r="DB1010" s="60">
        <v>0</v>
      </c>
      <c r="DC1010" s="60">
        <v>0</v>
      </c>
      <c r="DD1010" s="66">
        <v>0</v>
      </c>
      <c r="DE1010" s="49">
        <f t="shared" si="159"/>
        <v>0.36200317963243239</v>
      </c>
    </row>
    <row r="1011" spans="1:109" x14ac:dyDescent="0.45">
      <c r="A1011" s="56" t="s">
        <v>5199</v>
      </c>
      <c r="B1011" s="57" t="s">
        <v>5200</v>
      </c>
      <c r="C1011" s="56" t="s">
        <v>5201</v>
      </c>
      <c r="D1011" s="56" t="s">
        <v>5202</v>
      </c>
      <c r="E1011" s="56" t="s">
        <v>5203</v>
      </c>
      <c r="F1011" s="56" t="s">
        <v>3322</v>
      </c>
      <c r="G1011" s="56" t="s">
        <v>3334</v>
      </c>
      <c r="H1011" s="56" t="s">
        <v>142</v>
      </c>
      <c r="I1011" s="58">
        <v>0</v>
      </c>
      <c r="J1011" s="59">
        <v>144</v>
      </c>
      <c r="K1011" s="60">
        <v>3.0680000000000001</v>
      </c>
      <c r="L1011" s="47">
        <f>IF(K1011&lt;Benchmarks!C$9,0,IF(K1011&lt;Benchmarks!D$9,1,IF(K1011&lt;Benchmarks!E$9,2,IF(K1011&lt;Benchmarks!F$9,3,IF(K1011&lt;Benchmarks!G$9,4,IF(K1011&lt;Benchmarks!H$9,5,6))))))</f>
        <v>6</v>
      </c>
      <c r="M1011" s="62">
        <v>0.98175182480000001</v>
      </c>
      <c r="N1011" s="46">
        <f t="shared" si="150"/>
        <v>5.8905109488000003</v>
      </c>
      <c r="O1011" s="60">
        <v>1.2989999999999999</v>
      </c>
      <c r="P1011" s="47">
        <f>IF(O1011&lt;Benchmarks!C$8,0,IF(O1011&lt;Benchmarks!D$8,1,IF(O1011&lt;Benchmarks!E$8,2,IF(O1011&lt;Benchmarks!F$8,3,IF(O1011&lt;Benchmarks!G$8,4,IF(O1011&lt;Benchmarks!H$8,5,6))))))</f>
        <v>5</v>
      </c>
      <c r="Q1011" s="62">
        <v>1</v>
      </c>
      <c r="R1011" s="46">
        <f t="shared" si="151"/>
        <v>5</v>
      </c>
      <c r="S1011" s="60">
        <v>0.38900000000000001</v>
      </c>
      <c r="T1011" s="47">
        <f>IF(S1011&lt;Benchmarks!C$7,0,IF(S1011&lt;Benchmarks!D$7,1,IF(S1011&lt;Benchmarks!E$7,2,IF(S1011&lt;Benchmarks!F$7,3,IF(S1011&lt;Benchmarks!G$7,4,IF(S1011&lt;Benchmarks!H$7,5,6))))))</f>
        <v>2</v>
      </c>
      <c r="U1011" s="62">
        <v>1</v>
      </c>
      <c r="V1011" s="46">
        <f t="shared" si="152"/>
        <v>2</v>
      </c>
      <c r="W1011" s="60">
        <v>4.7549999999999999</v>
      </c>
      <c r="X1011" s="44">
        <f>IF(W1011&lt;Benchmarks!C$5,0,IF(W1011&lt;Benchmarks!D$5,1,IF(W1011&lt;Benchmarks!E$5,2,IF(W1011&lt;Benchmarks!F$5,3,IF(W1011&lt;Benchmarks!G$5,4,IF(W1011&lt;Benchmarks!H$5,5,6))))))</f>
        <v>5</v>
      </c>
      <c r="Y1011" s="62">
        <v>0.99635036499999996</v>
      </c>
      <c r="Z1011" s="46">
        <f t="shared" si="153"/>
        <v>4.9817518249999999</v>
      </c>
      <c r="AA1011" s="60">
        <v>4.3949999999999996</v>
      </c>
      <c r="AB1011" s="44">
        <f>IF(AA1011&lt;Benchmarks!C$6,0,IF(AA1011&lt;Benchmarks!D$6,1,IF(AA1011&lt;Benchmarks!E$6,2,IF(AA1011&lt;Benchmarks!F$6,3,IF(AA1011&lt;Benchmarks!G$6,4,IF(AA1011&lt;Benchmarks!H$6,5,6))))))</f>
        <v>6</v>
      </c>
      <c r="AC1011" s="62">
        <v>1</v>
      </c>
      <c r="AD1011" s="46">
        <f t="shared" si="154"/>
        <v>6</v>
      </c>
      <c r="AE1011" s="46">
        <f t="shared" si="155"/>
        <v>23.872262773799999</v>
      </c>
      <c r="AF1011" s="58">
        <v>30</v>
      </c>
      <c r="AG1011" s="48">
        <f t="shared" si="156"/>
        <v>0.79574209245999994</v>
      </c>
      <c r="AH1011" s="171"/>
      <c r="AI1011" s="58">
        <v>1</v>
      </c>
      <c r="AJ1011" s="58">
        <v>288</v>
      </c>
      <c r="AK1011" s="58">
        <v>0</v>
      </c>
      <c r="AL1011" s="111"/>
      <c r="AM1011" s="58">
        <v>1</v>
      </c>
      <c r="AN1011" s="58">
        <v>21</v>
      </c>
      <c r="AO1011" s="58">
        <v>0</v>
      </c>
      <c r="AP1011" s="58">
        <v>293</v>
      </c>
      <c r="AQ1011" s="58">
        <v>0</v>
      </c>
      <c r="AR1011" s="62">
        <v>7.1669999999999998E-2</v>
      </c>
      <c r="AS1011" s="58">
        <v>0</v>
      </c>
      <c r="AT1011" s="111"/>
      <c r="AU1011" s="171"/>
      <c r="AV1011" s="58">
        <v>1</v>
      </c>
      <c r="AW1011" s="58">
        <v>0</v>
      </c>
      <c r="AX1011" s="58">
        <v>1</v>
      </c>
      <c r="AY1011" s="171"/>
      <c r="AZ1011" s="58">
        <v>1</v>
      </c>
      <c r="BA1011" s="58">
        <v>75</v>
      </c>
      <c r="BB1011" s="58">
        <v>0</v>
      </c>
      <c r="BC1011" s="111"/>
      <c r="BD1011" s="58">
        <v>1</v>
      </c>
      <c r="BE1011" s="111"/>
      <c r="BF1011" s="171"/>
      <c r="BG1011" s="58">
        <v>0</v>
      </c>
      <c r="BH1011" s="58">
        <v>0</v>
      </c>
      <c r="BI1011" s="58">
        <v>0</v>
      </c>
      <c r="BJ1011" s="58">
        <v>1</v>
      </c>
      <c r="BK1011" s="175"/>
      <c r="BL1011" s="61">
        <v>1</v>
      </c>
      <c r="BM1011" s="61">
        <v>303</v>
      </c>
      <c r="BN1011" s="64">
        <v>0</v>
      </c>
      <c r="BO1011" s="112"/>
      <c r="BP1011" s="58">
        <v>1</v>
      </c>
      <c r="BQ1011" s="175"/>
      <c r="BR1011" s="61">
        <v>1</v>
      </c>
      <c r="BS1011" s="61">
        <v>310</v>
      </c>
      <c r="BT1011" s="64">
        <v>0</v>
      </c>
      <c r="BU1011" s="112"/>
      <c r="BV1011" s="64">
        <v>1</v>
      </c>
      <c r="BW1011" s="112"/>
      <c r="BX1011" s="172"/>
      <c r="BY1011" s="64">
        <v>0</v>
      </c>
      <c r="BZ1011" s="64">
        <v>0</v>
      </c>
      <c r="CA1011" s="64">
        <v>0</v>
      </c>
      <c r="CB1011" s="65">
        <v>20</v>
      </c>
      <c r="CC1011" s="61">
        <v>0</v>
      </c>
      <c r="CD1011" s="61">
        <v>243</v>
      </c>
      <c r="CE1011" s="64">
        <v>0</v>
      </c>
      <c r="CF1011" s="63">
        <v>8.2299999999999998E-2</v>
      </c>
      <c r="CG1011" s="58">
        <v>0</v>
      </c>
      <c r="CH1011" s="58">
        <v>48</v>
      </c>
      <c r="CI1011" s="58">
        <v>0</v>
      </c>
      <c r="CJ1011" s="58">
        <v>274</v>
      </c>
      <c r="CK1011" s="58">
        <v>0</v>
      </c>
      <c r="CL1011" s="63">
        <v>0.17518</v>
      </c>
      <c r="CM1011" s="58">
        <v>0</v>
      </c>
      <c r="CN1011" s="112"/>
      <c r="CO1011" s="171"/>
      <c r="CP1011" s="58">
        <v>0</v>
      </c>
      <c r="CQ1011" s="58">
        <v>0</v>
      </c>
      <c r="CR1011" s="58">
        <v>0</v>
      </c>
      <c r="CS1011" s="64">
        <v>1</v>
      </c>
      <c r="CT1011" s="64">
        <v>17</v>
      </c>
      <c r="CU1011" s="63">
        <v>5.8823529399999998E-2</v>
      </c>
      <c r="CV1011" s="62">
        <v>0.97435897439999997</v>
      </c>
      <c r="CW1011" s="62">
        <v>5.8823529399999998E-2</v>
      </c>
      <c r="CX1011" s="46">
        <f t="shared" si="157"/>
        <v>20.888229927074999</v>
      </c>
      <c r="CY1011" s="60">
        <v>0</v>
      </c>
      <c r="CZ1011" s="60">
        <v>0</v>
      </c>
      <c r="DA1011" s="46">
        <f t="shared" si="158"/>
        <v>1.1764705879999999</v>
      </c>
      <c r="DB1011" s="60">
        <v>0</v>
      </c>
      <c r="DC1011" s="60">
        <v>0</v>
      </c>
      <c r="DD1011" s="66">
        <v>0</v>
      </c>
      <c r="DE1011" s="49">
        <f t="shared" si="159"/>
        <v>0.47707460573135135</v>
      </c>
    </row>
    <row r="1012" spans="1:109" x14ac:dyDescent="0.45">
      <c r="A1012" s="56" t="s">
        <v>5204</v>
      </c>
      <c r="B1012" s="57" t="s">
        <v>5205</v>
      </c>
      <c r="C1012" s="56" t="s">
        <v>5206</v>
      </c>
      <c r="D1012" s="56" t="s">
        <v>5207</v>
      </c>
      <c r="E1012" s="56" t="s">
        <v>5208</v>
      </c>
      <c r="F1012" s="56" t="s">
        <v>340</v>
      </c>
      <c r="G1012" s="56" t="s">
        <v>341</v>
      </c>
      <c r="H1012" s="56" t="s">
        <v>142</v>
      </c>
      <c r="I1012" s="58">
        <v>0</v>
      </c>
      <c r="J1012" s="59">
        <v>70</v>
      </c>
      <c r="K1012" s="60">
        <v>1.446</v>
      </c>
      <c r="L1012" s="47">
        <f>IF(K1012&lt;Benchmarks!C$9,0,IF(K1012&lt;Benchmarks!D$9,1,IF(K1012&lt;Benchmarks!E$9,2,IF(K1012&lt;Benchmarks!F$9,3,IF(K1012&lt;Benchmarks!G$9,4,IF(K1012&lt;Benchmarks!H$9,5,6))))))</f>
        <v>0</v>
      </c>
      <c r="M1012" s="62">
        <v>0.99635036499999996</v>
      </c>
      <c r="N1012" s="46">
        <f t="shared" si="150"/>
        <v>0</v>
      </c>
      <c r="O1012" s="60">
        <v>1.2410000000000001</v>
      </c>
      <c r="P1012" s="47">
        <f>IF(O1012&lt;Benchmarks!C$8,0,IF(O1012&lt;Benchmarks!D$8,1,IF(O1012&lt;Benchmarks!E$8,2,IF(O1012&lt;Benchmarks!F$8,3,IF(O1012&lt;Benchmarks!G$8,4,IF(O1012&lt;Benchmarks!H$8,5,6))))))</f>
        <v>5</v>
      </c>
      <c r="Q1012" s="62">
        <v>1</v>
      </c>
      <c r="R1012" s="46">
        <f t="shared" si="151"/>
        <v>5</v>
      </c>
      <c r="S1012" s="60">
        <v>0.60099999999999998</v>
      </c>
      <c r="T1012" s="47">
        <f>IF(S1012&lt;Benchmarks!C$7,0,IF(S1012&lt;Benchmarks!D$7,1,IF(S1012&lt;Benchmarks!E$7,2,IF(S1012&lt;Benchmarks!F$7,3,IF(S1012&lt;Benchmarks!G$7,4,IF(S1012&lt;Benchmarks!H$7,5,6))))))</f>
        <v>5</v>
      </c>
      <c r="U1012" s="62">
        <v>1</v>
      </c>
      <c r="V1012" s="46">
        <f t="shared" si="152"/>
        <v>5</v>
      </c>
      <c r="W1012" s="60">
        <v>3.2879999999999998</v>
      </c>
      <c r="X1012" s="44">
        <f>IF(W1012&lt;Benchmarks!C$5,0,IF(W1012&lt;Benchmarks!D$5,1,IF(W1012&lt;Benchmarks!E$5,2,IF(W1012&lt;Benchmarks!F$5,3,IF(W1012&lt;Benchmarks!G$5,4,IF(W1012&lt;Benchmarks!H$5,5,6))))))</f>
        <v>0</v>
      </c>
      <c r="Y1012" s="62">
        <v>1</v>
      </c>
      <c r="Z1012" s="46">
        <f t="shared" si="153"/>
        <v>0</v>
      </c>
      <c r="AA1012" s="60">
        <v>3.0840000000000001</v>
      </c>
      <c r="AB1012" s="44">
        <f>IF(AA1012&lt;Benchmarks!C$6,0,IF(AA1012&lt;Benchmarks!D$6,1,IF(AA1012&lt;Benchmarks!E$6,2,IF(AA1012&lt;Benchmarks!F$6,3,IF(AA1012&lt;Benchmarks!G$6,4,IF(AA1012&lt;Benchmarks!H$6,5,6))))))</f>
        <v>0</v>
      </c>
      <c r="AC1012" s="62">
        <v>1</v>
      </c>
      <c r="AD1012" s="46">
        <f t="shared" si="154"/>
        <v>0</v>
      </c>
      <c r="AE1012" s="46">
        <f t="shared" si="155"/>
        <v>10</v>
      </c>
      <c r="AF1012" s="58">
        <v>30</v>
      </c>
      <c r="AG1012" s="48">
        <f t="shared" si="156"/>
        <v>0.33333333333333331</v>
      </c>
      <c r="AH1012" s="171"/>
      <c r="AI1012" s="58">
        <v>1</v>
      </c>
      <c r="AJ1012" s="58">
        <v>182</v>
      </c>
      <c r="AK1012" s="58">
        <v>0</v>
      </c>
      <c r="AL1012" s="111"/>
      <c r="AM1012" s="58">
        <v>1</v>
      </c>
      <c r="AN1012" s="171"/>
      <c r="AO1012" s="58">
        <v>1</v>
      </c>
      <c r="AP1012" s="58">
        <v>197</v>
      </c>
      <c r="AQ1012" s="58">
        <v>0</v>
      </c>
      <c r="AR1012" s="111"/>
      <c r="AS1012" s="58">
        <v>1</v>
      </c>
      <c r="AT1012" s="111"/>
      <c r="AU1012" s="171"/>
      <c r="AV1012" s="58">
        <v>5</v>
      </c>
      <c r="AW1012" s="58">
        <v>0</v>
      </c>
      <c r="AX1012" s="58">
        <v>5</v>
      </c>
      <c r="AY1012" s="58">
        <v>0</v>
      </c>
      <c r="AZ1012" s="58">
        <v>0</v>
      </c>
      <c r="BA1012" s="58">
        <v>46</v>
      </c>
      <c r="BB1012" s="58">
        <v>0</v>
      </c>
      <c r="BC1012" s="62">
        <v>0</v>
      </c>
      <c r="BD1012" s="58">
        <v>0</v>
      </c>
      <c r="BE1012" s="111"/>
      <c r="BF1012" s="58">
        <v>2</v>
      </c>
      <c r="BG1012" s="58">
        <v>6</v>
      </c>
      <c r="BH1012" s="58">
        <v>6</v>
      </c>
      <c r="BI1012" s="58">
        <v>6</v>
      </c>
      <c r="BJ1012" s="58">
        <v>6</v>
      </c>
      <c r="BK1012" s="61">
        <v>0</v>
      </c>
      <c r="BL1012" s="61">
        <v>0</v>
      </c>
      <c r="BM1012" s="61">
        <v>209</v>
      </c>
      <c r="BN1012" s="64">
        <v>0</v>
      </c>
      <c r="BO1012" s="63">
        <v>0</v>
      </c>
      <c r="BP1012" s="58">
        <v>0</v>
      </c>
      <c r="BQ1012" s="175"/>
      <c r="BR1012" s="61">
        <v>1</v>
      </c>
      <c r="BS1012" s="61">
        <v>231</v>
      </c>
      <c r="BT1012" s="64">
        <v>0</v>
      </c>
      <c r="BU1012" s="112"/>
      <c r="BV1012" s="64">
        <v>1</v>
      </c>
      <c r="BW1012" s="112"/>
      <c r="BX1012" s="172"/>
      <c r="BY1012" s="64">
        <v>3</v>
      </c>
      <c r="BZ1012" s="64">
        <v>0</v>
      </c>
      <c r="CA1012" s="64">
        <v>3</v>
      </c>
      <c r="CB1012" s="177"/>
      <c r="CC1012" s="61">
        <v>1</v>
      </c>
      <c r="CD1012" s="61">
        <v>206</v>
      </c>
      <c r="CE1012" s="64">
        <v>0</v>
      </c>
      <c r="CF1012" s="112"/>
      <c r="CG1012" s="58">
        <v>1</v>
      </c>
      <c r="CH1012" s="58">
        <v>13</v>
      </c>
      <c r="CI1012" s="58">
        <v>0</v>
      </c>
      <c r="CJ1012" s="58">
        <v>223</v>
      </c>
      <c r="CK1012" s="58">
        <v>0</v>
      </c>
      <c r="CL1012" s="63">
        <v>5.8299999999999998E-2</v>
      </c>
      <c r="CM1012" s="58">
        <v>0</v>
      </c>
      <c r="CN1012" s="112"/>
      <c r="CO1012" s="171"/>
      <c r="CP1012" s="58">
        <v>4</v>
      </c>
      <c r="CQ1012" s="58">
        <v>0</v>
      </c>
      <c r="CR1012" s="58">
        <v>4</v>
      </c>
      <c r="CS1012" s="64">
        <v>13</v>
      </c>
      <c r="CT1012" s="64">
        <v>17</v>
      </c>
      <c r="CU1012" s="63">
        <v>0.76470588240000004</v>
      </c>
      <c r="CV1012" s="62">
        <v>0.986784141</v>
      </c>
      <c r="CW1012" s="62">
        <v>0.76470588240000004</v>
      </c>
      <c r="CX1012" s="46">
        <f t="shared" si="157"/>
        <v>8.75</v>
      </c>
      <c r="CY1012" s="60">
        <v>0</v>
      </c>
      <c r="CZ1012" s="60">
        <v>0</v>
      </c>
      <c r="DA1012" s="46">
        <f t="shared" si="158"/>
        <v>15.294117648</v>
      </c>
      <c r="DB1012" s="60">
        <v>0</v>
      </c>
      <c r="DC1012" s="60">
        <v>0</v>
      </c>
      <c r="DD1012" s="66">
        <v>0</v>
      </c>
      <c r="DE1012" s="49">
        <f t="shared" si="159"/>
        <v>0.51987281401081087</v>
      </c>
    </row>
    <row r="1013" spans="1:109" x14ac:dyDescent="0.45">
      <c r="A1013" s="56" t="s">
        <v>5209</v>
      </c>
      <c r="B1013" s="57" t="s">
        <v>5210</v>
      </c>
      <c r="C1013" s="56" t="s">
        <v>5211</v>
      </c>
      <c r="D1013" s="56" t="s">
        <v>5212</v>
      </c>
      <c r="E1013" s="56" t="s">
        <v>5213</v>
      </c>
      <c r="F1013" s="56" t="s">
        <v>140</v>
      </c>
      <c r="G1013" s="56" t="s">
        <v>141</v>
      </c>
      <c r="H1013" s="56" t="s">
        <v>142</v>
      </c>
      <c r="I1013" s="58">
        <v>0</v>
      </c>
      <c r="J1013" s="59">
        <v>45</v>
      </c>
      <c r="K1013" s="60">
        <v>2.4990000000000001</v>
      </c>
      <c r="L1013" s="47">
        <f>IF(K1013&lt;Benchmarks!C$9,0,IF(K1013&lt;Benchmarks!D$9,1,IF(K1013&lt;Benchmarks!E$9,2,IF(K1013&lt;Benchmarks!F$9,3,IF(K1013&lt;Benchmarks!G$9,4,IF(K1013&lt;Benchmarks!H$9,5,6))))))</f>
        <v>3</v>
      </c>
      <c r="M1013" s="62">
        <v>0.86861313870000001</v>
      </c>
      <c r="N1013" s="46">
        <f t="shared" si="150"/>
        <v>2.6058394161000002</v>
      </c>
      <c r="O1013" s="60">
        <v>1.5229999999999999</v>
      </c>
      <c r="P1013" s="47">
        <f>IF(O1013&lt;Benchmarks!C$8,0,IF(O1013&lt;Benchmarks!D$8,1,IF(O1013&lt;Benchmarks!E$8,2,IF(O1013&lt;Benchmarks!F$8,3,IF(O1013&lt;Benchmarks!G$8,4,IF(O1013&lt;Benchmarks!H$8,5,6))))))</f>
        <v>6</v>
      </c>
      <c r="Q1013" s="62">
        <v>1</v>
      </c>
      <c r="R1013" s="46">
        <f t="shared" si="151"/>
        <v>6</v>
      </c>
      <c r="S1013" s="60">
        <v>0.61099999999999999</v>
      </c>
      <c r="T1013" s="47">
        <f>IF(S1013&lt;Benchmarks!C$7,0,IF(S1013&lt;Benchmarks!D$7,1,IF(S1013&lt;Benchmarks!E$7,2,IF(S1013&lt;Benchmarks!F$7,3,IF(S1013&lt;Benchmarks!G$7,4,IF(S1013&lt;Benchmarks!H$7,5,6))))))</f>
        <v>5</v>
      </c>
      <c r="U1013" s="62">
        <v>1</v>
      </c>
      <c r="V1013" s="46">
        <f t="shared" si="152"/>
        <v>5</v>
      </c>
      <c r="W1013" s="60">
        <v>4.633</v>
      </c>
      <c r="X1013" s="44">
        <f>IF(W1013&lt;Benchmarks!C$5,0,IF(W1013&lt;Benchmarks!D$5,1,IF(W1013&lt;Benchmarks!E$5,2,IF(W1013&lt;Benchmarks!F$5,3,IF(W1013&lt;Benchmarks!G$5,4,IF(W1013&lt;Benchmarks!H$5,5,6))))))</f>
        <v>5</v>
      </c>
      <c r="Y1013" s="62">
        <v>0.97810218979999997</v>
      </c>
      <c r="Z1013" s="46">
        <f t="shared" si="153"/>
        <v>4.8905109489999994</v>
      </c>
      <c r="AA1013" s="60">
        <v>3.863</v>
      </c>
      <c r="AB1013" s="44">
        <f>IF(AA1013&lt;Benchmarks!C$6,0,IF(AA1013&lt;Benchmarks!D$6,1,IF(AA1013&lt;Benchmarks!E$6,2,IF(AA1013&lt;Benchmarks!F$6,3,IF(AA1013&lt;Benchmarks!G$6,4,IF(AA1013&lt;Benchmarks!H$6,5,6))))))</f>
        <v>4</v>
      </c>
      <c r="AC1013" s="62">
        <v>0.94871794870000004</v>
      </c>
      <c r="AD1013" s="46">
        <f t="shared" si="154"/>
        <v>3.7948717948000001</v>
      </c>
      <c r="AE1013" s="46">
        <f t="shared" si="155"/>
        <v>22.291222159899998</v>
      </c>
      <c r="AF1013" s="58">
        <v>30</v>
      </c>
      <c r="AG1013" s="48">
        <f t="shared" si="156"/>
        <v>0.74304073866333331</v>
      </c>
      <c r="AH1013" s="171"/>
      <c r="AI1013" s="58">
        <v>1</v>
      </c>
      <c r="AJ1013" s="58">
        <v>39</v>
      </c>
      <c r="AK1013" s="58">
        <v>0</v>
      </c>
      <c r="AL1013" s="111"/>
      <c r="AM1013" s="58">
        <v>1</v>
      </c>
      <c r="AN1013" s="58">
        <v>14</v>
      </c>
      <c r="AO1013" s="58">
        <v>0</v>
      </c>
      <c r="AP1013" s="58">
        <v>46</v>
      </c>
      <c r="AQ1013" s="58">
        <v>0</v>
      </c>
      <c r="AR1013" s="62">
        <v>0.30435000000000001</v>
      </c>
      <c r="AS1013" s="58">
        <v>0</v>
      </c>
      <c r="AT1013" s="111"/>
      <c r="AU1013" s="171"/>
      <c r="AV1013" s="58">
        <v>0</v>
      </c>
      <c r="AW1013" s="58">
        <v>0</v>
      </c>
      <c r="AX1013" s="58">
        <v>0</v>
      </c>
      <c r="AY1013" s="171"/>
      <c r="AZ1013" s="58">
        <v>1</v>
      </c>
      <c r="BA1013" s="171"/>
      <c r="BB1013" s="58">
        <v>1</v>
      </c>
      <c r="BC1013" s="111"/>
      <c r="BD1013" s="58">
        <v>1</v>
      </c>
      <c r="BE1013" s="111"/>
      <c r="BF1013" s="171"/>
      <c r="BG1013" s="171"/>
      <c r="BH1013" s="171"/>
      <c r="BI1013" s="171"/>
      <c r="BJ1013" s="58">
        <v>0</v>
      </c>
      <c r="BK1013" s="175"/>
      <c r="BL1013" s="61">
        <v>1</v>
      </c>
      <c r="BM1013" s="61">
        <v>48</v>
      </c>
      <c r="BN1013" s="64">
        <v>0</v>
      </c>
      <c r="BO1013" s="112"/>
      <c r="BP1013" s="58">
        <v>1</v>
      </c>
      <c r="BQ1013" s="61">
        <v>11</v>
      </c>
      <c r="BR1013" s="61">
        <v>0</v>
      </c>
      <c r="BS1013" s="61">
        <v>53</v>
      </c>
      <c r="BT1013" s="64">
        <v>0</v>
      </c>
      <c r="BU1013" s="63">
        <v>0.20755000000000001</v>
      </c>
      <c r="BV1013" s="64">
        <v>0</v>
      </c>
      <c r="BW1013" s="112"/>
      <c r="BX1013" s="172"/>
      <c r="BY1013" s="64">
        <v>0</v>
      </c>
      <c r="BZ1013" s="64">
        <v>0</v>
      </c>
      <c r="CA1013" s="64">
        <v>0</v>
      </c>
      <c r="CB1013" s="177"/>
      <c r="CC1013" s="61">
        <v>1</v>
      </c>
      <c r="CD1013" s="61">
        <v>48</v>
      </c>
      <c r="CE1013" s="64">
        <v>0</v>
      </c>
      <c r="CF1013" s="112"/>
      <c r="CG1013" s="58">
        <v>1</v>
      </c>
      <c r="CH1013" s="171"/>
      <c r="CI1013" s="58">
        <v>1</v>
      </c>
      <c r="CJ1013" s="58">
        <v>53</v>
      </c>
      <c r="CK1013" s="58">
        <v>0</v>
      </c>
      <c r="CL1013" s="112"/>
      <c r="CM1013" s="58">
        <v>1</v>
      </c>
      <c r="CN1013" s="112"/>
      <c r="CO1013" s="171"/>
      <c r="CP1013" s="58">
        <v>2</v>
      </c>
      <c r="CQ1013" s="58">
        <v>0</v>
      </c>
      <c r="CR1013" s="58">
        <v>2</v>
      </c>
      <c r="CS1013" s="64">
        <v>2</v>
      </c>
      <c r="CT1013" s="64">
        <v>17</v>
      </c>
      <c r="CU1013" s="63">
        <v>0.1176470588</v>
      </c>
      <c r="CV1013" s="62">
        <v>0.98</v>
      </c>
      <c r="CW1013" s="62">
        <v>0.1176470588</v>
      </c>
      <c r="CX1013" s="46">
        <f t="shared" si="157"/>
        <v>19.504819389912498</v>
      </c>
      <c r="CY1013" s="60">
        <v>0</v>
      </c>
      <c r="CZ1013" s="60">
        <v>0</v>
      </c>
      <c r="DA1013" s="46">
        <f t="shared" si="158"/>
        <v>2.3529411759999999</v>
      </c>
      <c r="DB1013" s="60">
        <v>0</v>
      </c>
      <c r="DC1013" s="60">
        <v>0</v>
      </c>
      <c r="DD1013" s="66">
        <v>0</v>
      </c>
      <c r="DE1013" s="49">
        <f t="shared" si="159"/>
        <v>0.47260022845216215</v>
      </c>
    </row>
    <row r="1014" spans="1:109" x14ac:dyDescent="0.45">
      <c r="A1014" s="56" t="s">
        <v>5214</v>
      </c>
      <c r="B1014" s="57" t="s">
        <v>5215</v>
      </c>
      <c r="C1014" s="56" t="s">
        <v>5216</v>
      </c>
      <c r="D1014" s="56" t="s">
        <v>5217</v>
      </c>
      <c r="E1014" s="56" t="s">
        <v>5218</v>
      </c>
      <c r="F1014" s="56" t="s">
        <v>3322</v>
      </c>
      <c r="G1014" s="56" t="s">
        <v>3323</v>
      </c>
      <c r="H1014" s="56" t="s">
        <v>142</v>
      </c>
      <c r="I1014" s="58">
        <v>0</v>
      </c>
      <c r="J1014" s="59">
        <v>59</v>
      </c>
      <c r="K1014" s="60">
        <v>1.9430000000000001</v>
      </c>
      <c r="L1014" s="47">
        <f>IF(K1014&lt;Benchmarks!C$9,0,IF(K1014&lt;Benchmarks!D$9,1,IF(K1014&lt;Benchmarks!E$9,2,IF(K1014&lt;Benchmarks!F$9,3,IF(K1014&lt;Benchmarks!G$9,4,IF(K1014&lt;Benchmarks!H$9,5,6))))))</f>
        <v>0</v>
      </c>
      <c r="M1014" s="62">
        <v>0.63503649640000004</v>
      </c>
      <c r="N1014" s="46">
        <f t="shared" si="150"/>
        <v>0</v>
      </c>
      <c r="O1014" s="60">
        <v>0.84599999999999997</v>
      </c>
      <c r="P1014" s="47">
        <f>IF(O1014&lt;Benchmarks!C$8,0,IF(O1014&lt;Benchmarks!D$8,1,IF(O1014&lt;Benchmarks!E$8,2,IF(O1014&lt;Benchmarks!F$8,3,IF(O1014&lt;Benchmarks!G$8,4,IF(O1014&lt;Benchmarks!H$8,5,6))))))</f>
        <v>0</v>
      </c>
      <c r="Q1014" s="62">
        <v>1</v>
      </c>
      <c r="R1014" s="46">
        <f t="shared" si="151"/>
        <v>0</v>
      </c>
      <c r="S1014" s="60">
        <v>0.49099999999999999</v>
      </c>
      <c r="T1014" s="47">
        <f>IF(S1014&lt;Benchmarks!C$7,0,IF(S1014&lt;Benchmarks!D$7,1,IF(S1014&lt;Benchmarks!E$7,2,IF(S1014&lt;Benchmarks!F$7,3,IF(S1014&lt;Benchmarks!G$7,4,IF(S1014&lt;Benchmarks!H$7,5,6))))))</f>
        <v>4</v>
      </c>
      <c r="U1014" s="62">
        <v>1</v>
      </c>
      <c r="V1014" s="46">
        <f t="shared" si="152"/>
        <v>4</v>
      </c>
      <c r="W1014" s="60">
        <v>3.28</v>
      </c>
      <c r="X1014" s="44">
        <f>IF(W1014&lt;Benchmarks!C$5,0,IF(W1014&lt;Benchmarks!D$5,1,IF(W1014&lt;Benchmarks!E$5,2,IF(W1014&lt;Benchmarks!F$5,3,IF(W1014&lt;Benchmarks!G$5,4,IF(W1014&lt;Benchmarks!H$5,5,6))))))</f>
        <v>0</v>
      </c>
      <c r="Y1014" s="62">
        <v>0.87591240879999999</v>
      </c>
      <c r="Z1014" s="46">
        <f t="shared" si="153"/>
        <v>0</v>
      </c>
      <c r="AA1014" s="60">
        <v>3.0379999999999998</v>
      </c>
      <c r="AB1014" s="44">
        <f>IF(AA1014&lt;Benchmarks!C$6,0,IF(AA1014&lt;Benchmarks!D$6,1,IF(AA1014&lt;Benchmarks!E$6,2,IF(AA1014&lt;Benchmarks!F$6,3,IF(AA1014&lt;Benchmarks!G$6,4,IF(AA1014&lt;Benchmarks!H$6,5,6))))))</f>
        <v>0</v>
      </c>
      <c r="AC1014" s="62">
        <v>0.7307692308</v>
      </c>
      <c r="AD1014" s="46">
        <f t="shared" si="154"/>
        <v>0</v>
      </c>
      <c r="AE1014" s="46">
        <f t="shared" si="155"/>
        <v>4</v>
      </c>
      <c r="AF1014" s="58">
        <v>30</v>
      </c>
      <c r="AG1014" s="48">
        <f t="shared" si="156"/>
        <v>0.13333333333333333</v>
      </c>
      <c r="AH1014" s="171"/>
      <c r="AI1014" s="58">
        <v>1</v>
      </c>
      <c r="AJ1014" s="58">
        <v>164</v>
      </c>
      <c r="AK1014" s="58">
        <v>0</v>
      </c>
      <c r="AL1014" s="111"/>
      <c r="AM1014" s="58">
        <v>1</v>
      </c>
      <c r="AN1014" s="171"/>
      <c r="AO1014" s="58">
        <v>1</v>
      </c>
      <c r="AP1014" s="58">
        <v>163</v>
      </c>
      <c r="AQ1014" s="58">
        <v>0</v>
      </c>
      <c r="AR1014" s="111"/>
      <c r="AS1014" s="58">
        <v>1</v>
      </c>
      <c r="AT1014" s="111"/>
      <c r="AU1014" s="171"/>
      <c r="AV1014" s="58">
        <v>2</v>
      </c>
      <c r="AW1014" s="58">
        <v>0</v>
      </c>
      <c r="AX1014" s="58">
        <v>2</v>
      </c>
      <c r="AY1014" s="171"/>
      <c r="AZ1014" s="58">
        <v>1</v>
      </c>
      <c r="BA1014" s="58">
        <v>41</v>
      </c>
      <c r="BB1014" s="58">
        <v>0</v>
      </c>
      <c r="BC1014" s="111"/>
      <c r="BD1014" s="58">
        <v>1</v>
      </c>
      <c r="BE1014" s="62">
        <v>0.59152652009999995</v>
      </c>
      <c r="BF1014" s="58">
        <v>0</v>
      </c>
      <c r="BG1014" s="58">
        <v>5</v>
      </c>
      <c r="BH1014" s="58">
        <v>6</v>
      </c>
      <c r="BI1014" s="58">
        <v>6</v>
      </c>
      <c r="BJ1014" s="58">
        <v>6</v>
      </c>
      <c r="BK1014" s="61">
        <v>0</v>
      </c>
      <c r="BL1014" s="61">
        <v>0</v>
      </c>
      <c r="BM1014" s="61">
        <v>214</v>
      </c>
      <c r="BN1014" s="64">
        <v>0</v>
      </c>
      <c r="BO1014" s="63">
        <v>0</v>
      </c>
      <c r="BP1014" s="58">
        <v>0</v>
      </c>
      <c r="BQ1014" s="175"/>
      <c r="BR1014" s="61">
        <v>1</v>
      </c>
      <c r="BS1014" s="61">
        <v>212</v>
      </c>
      <c r="BT1014" s="64">
        <v>0</v>
      </c>
      <c r="BU1014" s="112"/>
      <c r="BV1014" s="64">
        <v>1</v>
      </c>
      <c r="BW1014" s="112"/>
      <c r="BX1014" s="172"/>
      <c r="BY1014" s="64">
        <v>2</v>
      </c>
      <c r="BZ1014" s="64">
        <v>0</v>
      </c>
      <c r="CA1014" s="64">
        <v>2</v>
      </c>
      <c r="CB1014" s="65">
        <v>25</v>
      </c>
      <c r="CC1014" s="61">
        <v>0</v>
      </c>
      <c r="CD1014" s="61">
        <v>155</v>
      </c>
      <c r="CE1014" s="64">
        <v>0</v>
      </c>
      <c r="CF1014" s="63">
        <v>0.16128999999999999</v>
      </c>
      <c r="CG1014" s="58">
        <v>0</v>
      </c>
      <c r="CH1014" s="58">
        <v>26</v>
      </c>
      <c r="CI1014" s="58">
        <v>0</v>
      </c>
      <c r="CJ1014" s="58">
        <v>141</v>
      </c>
      <c r="CK1014" s="58">
        <v>0</v>
      </c>
      <c r="CL1014" s="63">
        <v>0.18440000000000001</v>
      </c>
      <c r="CM1014" s="58">
        <v>0</v>
      </c>
      <c r="CN1014" s="112"/>
      <c r="CO1014" s="171"/>
      <c r="CP1014" s="58">
        <v>0</v>
      </c>
      <c r="CQ1014" s="58">
        <v>0</v>
      </c>
      <c r="CR1014" s="58">
        <v>0</v>
      </c>
      <c r="CS1014" s="64">
        <v>8</v>
      </c>
      <c r="CT1014" s="64">
        <v>17</v>
      </c>
      <c r="CU1014" s="63">
        <v>0.47058823529999999</v>
      </c>
      <c r="CV1014" s="62">
        <v>0.94930875579999996</v>
      </c>
      <c r="CW1014" s="62">
        <v>0.23529411759999999</v>
      </c>
      <c r="CX1014" s="46">
        <f t="shared" si="157"/>
        <v>3.5</v>
      </c>
      <c r="CY1014" s="60">
        <v>0</v>
      </c>
      <c r="CZ1014" s="60">
        <v>0</v>
      </c>
      <c r="DA1014" s="46">
        <f t="shared" si="158"/>
        <v>4.7058823519999997</v>
      </c>
      <c r="DB1014" s="60">
        <v>0</v>
      </c>
      <c r="DC1014" s="60">
        <v>0</v>
      </c>
      <c r="DD1014" s="66">
        <v>0</v>
      </c>
      <c r="DE1014" s="49">
        <f t="shared" si="159"/>
        <v>0.17742448328648647</v>
      </c>
    </row>
    <row r="1015" spans="1:109" x14ac:dyDescent="0.45">
      <c r="A1015" s="56" t="s">
        <v>5219</v>
      </c>
      <c r="B1015" s="57" t="s">
        <v>5220</v>
      </c>
      <c r="C1015" s="56" t="s">
        <v>5221</v>
      </c>
      <c r="D1015" s="56" t="s">
        <v>5222</v>
      </c>
      <c r="E1015" s="56" t="s">
        <v>5223</v>
      </c>
      <c r="F1015" s="56" t="s">
        <v>3322</v>
      </c>
      <c r="G1015" s="56" t="s">
        <v>3334</v>
      </c>
      <c r="H1015" s="56" t="s">
        <v>142</v>
      </c>
      <c r="I1015" s="58">
        <v>0</v>
      </c>
      <c r="J1015" s="59">
        <v>185</v>
      </c>
      <c r="K1015" s="60">
        <v>2.6269999999999998</v>
      </c>
      <c r="L1015" s="47">
        <f>IF(K1015&lt;Benchmarks!C$9,0,IF(K1015&lt;Benchmarks!D$9,1,IF(K1015&lt;Benchmarks!E$9,2,IF(K1015&lt;Benchmarks!F$9,3,IF(K1015&lt;Benchmarks!G$9,4,IF(K1015&lt;Benchmarks!H$9,5,6))))))</f>
        <v>4</v>
      </c>
      <c r="M1015" s="62">
        <v>0.97445255470000003</v>
      </c>
      <c r="N1015" s="46">
        <f t="shared" si="150"/>
        <v>3.8978102188000001</v>
      </c>
      <c r="O1015" s="60">
        <v>1.21</v>
      </c>
      <c r="P1015" s="47">
        <f>IF(O1015&lt;Benchmarks!C$8,0,IF(O1015&lt;Benchmarks!D$8,1,IF(O1015&lt;Benchmarks!E$8,2,IF(O1015&lt;Benchmarks!F$8,3,IF(O1015&lt;Benchmarks!G$8,4,IF(O1015&lt;Benchmarks!H$8,5,6))))))</f>
        <v>4</v>
      </c>
      <c r="Q1015" s="62">
        <v>1</v>
      </c>
      <c r="R1015" s="46">
        <f t="shared" si="151"/>
        <v>4</v>
      </c>
      <c r="S1015" s="60">
        <v>0.42599999999999999</v>
      </c>
      <c r="T1015" s="47">
        <f>IF(S1015&lt;Benchmarks!C$7,0,IF(S1015&lt;Benchmarks!D$7,1,IF(S1015&lt;Benchmarks!E$7,2,IF(S1015&lt;Benchmarks!F$7,3,IF(S1015&lt;Benchmarks!G$7,4,IF(S1015&lt;Benchmarks!H$7,5,6))))))</f>
        <v>3</v>
      </c>
      <c r="U1015" s="62">
        <v>1</v>
      </c>
      <c r="V1015" s="46">
        <f t="shared" si="152"/>
        <v>3</v>
      </c>
      <c r="W1015" s="60">
        <v>4.2629999999999999</v>
      </c>
      <c r="X1015" s="44">
        <f>IF(W1015&lt;Benchmarks!C$5,0,IF(W1015&lt;Benchmarks!D$5,1,IF(W1015&lt;Benchmarks!E$5,2,IF(W1015&lt;Benchmarks!F$5,3,IF(W1015&lt;Benchmarks!G$5,4,IF(W1015&lt;Benchmarks!H$5,5,6))))))</f>
        <v>4</v>
      </c>
      <c r="Y1015" s="62">
        <v>1</v>
      </c>
      <c r="Z1015" s="46">
        <f t="shared" si="153"/>
        <v>4</v>
      </c>
      <c r="AA1015" s="60">
        <v>3.8610000000000002</v>
      </c>
      <c r="AB1015" s="44">
        <f>IF(AA1015&lt;Benchmarks!C$6,0,IF(AA1015&lt;Benchmarks!D$6,1,IF(AA1015&lt;Benchmarks!E$6,2,IF(AA1015&lt;Benchmarks!F$6,3,IF(AA1015&lt;Benchmarks!G$6,4,IF(AA1015&lt;Benchmarks!H$6,5,6))))))</f>
        <v>4</v>
      </c>
      <c r="AC1015" s="62">
        <v>1</v>
      </c>
      <c r="AD1015" s="46">
        <f t="shared" si="154"/>
        <v>4</v>
      </c>
      <c r="AE1015" s="46">
        <f t="shared" si="155"/>
        <v>18.8978102188</v>
      </c>
      <c r="AF1015" s="58">
        <v>30</v>
      </c>
      <c r="AG1015" s="48">
        <f t="shared" si="156"/>
        <v>0.62992700729333329</v>
      </c>
      <c r="AH1015" s="171"/>
      <c r="AI1015" s="58">
        <v>1</v>
      </c>
      <c r="AJ1015" s="58">
        <v>242</v>
      </c>
      <c r="AK1015" s="58">
        <v>0</v>
      </c>
      <c r="AL1015" s="111"/>
      <c r="AM1015" s="58">
        <v>1</v>
      </c>
      <c r="AN1015" s="171"/>
      <c r="AO1015" s="58">
        <v>1</v>
      </c>
      <c r="AP1015" s="58">
        <v>337</v>
      </c>
      <c r="AQ1015" s="58">
        <v>0</v>
      </c>
      <c r="AR1015" s="111"/>
      <c r="AS1015" s="58">
        <v>1</v>
      </c>
      <c r="AT1015" s="111"/>
      <c r="AU1015" s="171"/>
      <c r="AV1015" s="58">
        <v>5</v>
      </c>
      <c r="AW1015" s="58">
        <v>0</v>
      </c>
      <c r="AX1015" s="58">
        <v>5</v>
      </c>
      <c r="AY1015" s="58">
        <v>0</v>
      </c>
      <c r="AZ1015" s="58">
        <v>0</v>
      </c>
      <c r="BA1015" s="58">
        <v>90</v>
      </c>
      <c r="BB1015" s="58">
        <v>0</v>
      </c>
      <c r="BC1015" s="62">
        <v>0</v>
      </c>
      <c r="BD1015" s="58">
        <v>0</v>
      </c>
      <c r="BE1015" s="111"/>
      <c r="BF1015" s="58">
        <v>2</v>
      </c>
      <c r="BG1015" s="58">
        <v>6</v>
      </c>
      <c r="BH1015" s="58">
        <v>6</v>
      </c>
      <c r="BI1015" s="58">
        <v>6</v>
      </c>
      <c r="BJ1015" s="58">
        <v>6</v>
      </c>
      <c r="BK1015" s="175"/>
      <c r="BL1015" s="61">
        <v>1</v>
      </c>
      <c r="BM1015" s="61">
        <v>290</v>
      </c>
      <c r="BN1015" s="64">
        <v>0</v>
      </c>
      <c r="BO1015" s="112"/>
      <c r="BP1015" s="58">
        <v>1</v>
      </c>
      <c r="BQ1015" s="175"/>
      <c r="BR1015" s="61">
        <v>1</v>
      </c>
      <c r="BS1015" s="61">
        <v>366</v>
      </c>
      <c r="BT1015" s="64">
        <v>0</v>
      </c>
      <c r="BU1015" s="112"/>
      <c r="BV1015" s="64">
        <v>1</v>
      </c>
      <c r="BW1015" s="112"/>
      <c r="BX1015" s="172"/>
      <c r="BY1015" s="64">
        <v>0</v>
      </c>
      <c r="BZ1015" s="64">
        <v>0</v>
      </c>
      <c r="CA1015" s="64">
        <v>0</v>
      </c>
      <c r="CB1015" s="65">
        <v>38</v>
      </c>
      <c r="CC1015" s="61">
        <v>0</v>
      </c>
      <c r="CD1015" s="61">
        <v>286</v>
      </c>
      <c r="CE1015" s="64">
        <v>0</v>
      </c>
      <c r="CF1015" s="63">
        <v>0.13286999999999999</v>
      </c>
      <c r="CG1015" s="58">
        <v>0</v>
      </c>
      <c r="CH1015" s="58">
        <v>36</v>
      </c>
      <c r="CI1015" s="58">
        <v>0</v>
      </c>
      <c r="CJ1015" s="58">
        <v>362</v>
      </c>
      <c r="CK1015" s="58">
        <v>0</v>
      </c>
      <c r="CL1015" s="63">
        <v>9.9449999999999997E-2</v>
      </c>
      <c r="CM1015" s="58">
        <v>0</v>
      </c>
      <c r="CN1015" s="63">
        <v>0.37386732299999997</v>
      </c>
      <c r="CO1015" s="58">
        <v>0</v>
      </c>
      <c r="CP1015" s="58">
        <v>2</v>
      </c>
      <c r="CQ1015" s="58">
        <v>3</v>
      </c>
      <c r="CR1015" s="58">
        <v>3</v>
      </c>
      <c r="CS1015" s="64">
        <v>9</v>
      </c>
      <c r="CT1015" s="64">
        <v>17</v>
      </c>
      <c r="CU1015" s="63">
        <v>0.52941176469999995</v>
      </c>
      <c r="CV1015" s="62">
        <v>0.95698924730000001</v>
      </c>
      <c r="CW1015" s="62">
        <v>0.52941176469999995</v>
      </c>
      <c r="CX1015" s="46">
        <f t="shared" si="157"/>
        <v>16.53558394145</v>
      </c>
      <c r="CY1015" s="60">
        <v>0</v>
      </c>
      <c r="CZ1015" s="60">
        <v>0</v>
      </c>
      <c r="DA1015" s="46">
        <f t="shared" si="158"/>
        <v>10.588235293999999</v>
      </c>
      <c r="DB1015" s="60">
        <v>0</v>
      </c>
      <c r="DC1015" s="60">
        <v>0</v>
      </c>
      <c r="DD1015" s="66">
        <v>0</v>
      </c>
      <c r="DE1015" s="49">
        <f t="shared" si="159"/>
        <v>0.58646095644216212</v>
      </c>
    </row>
    <row r="1016" spans="1:109" x14ac:dyDescent="0.45">
      <c r="A1016" s="56" t="s">
        <v>5224</v>
      </c>
      <c r="B1016" s="57" t="s">
        <v>5225</v>
      </c>
      <c r="C1016" s="56" t="s">
        <v>5226</v>
      </c>
      <c r="D1016" s="56" t="s">
        <v>5227</v>
      </c>
      <c r="E1016" s="56" t="s">
        <v>5228</v>
      </c>
      <c r="F1016" s="56" t="s">
        <v>2907</v>
      </c>
      <c r="G1016" s="56" t="s">
        <v>4916</v>
      </c>
      <c r="H1016" s="56" t="s">
        <v>142</v>
      </c>
      <c r="I1016" s="58">
        <v>0</v>
      </c>
      <c r="J1016" s="59">
        <v>60</v>
      </c>
      <c r="K1016" s="60">
        <v>3.4430000000000001</v>
      </c>
      <c r="L1016" s="47">
        <f>IF(K1016&lt;Benchmarks!C$9,0,IF(K1016&lt;Benchmarks!D$9,1,IF(K1016&lt;Benchmarks!E$9,2,IF(K1016&lt;Benchmarks!F$9,3,IF(K1016&lt;Benchmarks!G$9,4,IF(K1016&lt;Benchmarks!H$9,5,6))))))</f>
        <v>6</v>
      </c>
      <c r="M1016" s="62">
        <v>0.68978102190000001</v>
      </c>
      <c r="N1016" s="46">
        <f t="shared" si="150"/>
        <v>4.1386861314000001</v>
      </c>
      <c r="O1016" s="60">
        <v>1.069</v>
      </c>
      <c r="P1016" s="47">
        <f>IF(O1016&lt;Benchmarks!C$8,0,IF(O1016&lt;Benchmarks!D$8,1,IF(O1016&lt;Benchmarks!E$8,2,IF(O1016&lt;Benchmarks!F$8,3,IF(O1016&lt;Benchmarks!G$8,4,IF(O1016&lt;Benchmarks!H$8,5,6))))))</f>
        <v>2</v>
      </c>
      <c r="Q1016" s="62">
        <v>1</v>
      </c>
      <c r="R1016" s="46">
        <f t="shared" si="151"/>
        <v>2</v>
      </c>
      <c r="S1016" s="60">
        <v>1.585</v>
      </c>
      <c r="T1016" s="47">
        <f>IF(S1016&lt;Benchmarks!C$7,0,IF(S1016&lt;Benchmarks!D$7,1,IF(S1016&lt;Benchmarks!E$7,2,IF(S1016&lt;Benchmarks!F$7,3,IF(S1016&lt;Benchmarks!G$7,4,IF(S1016&lt;Benchmarks!H$7,5,6))))))</f>
        <v>6</v>
      </c>
      <c r="U1016" s="62">
        <v>1</v>
      </c>
      <c r="V1016" s="46">
        <f t="shared" si="152"/>
        <v>6</v>
      </c>
      <c r="W1016" s="60">
        <v>6.0970000000000004</v>
      </c>
      <c r="X1016" s="44">
        <f>IF(W1016&lt;Benchmarks!C$5,0,IF(W1016&lt;Benchmarks!D$5,1,IF(W1016&lt;Benchmarks!E$5,2,IF(W1016&lt;Benchmarks!F$5,3,IF(W1016&lt;Benchmarks!G$5,4,IF(W1016&lt;Benchmarks!H$5,5,6))))))</f>
        <v>6</v>
      </c>
      <c r="Y1016" s="62">
        <v>0.99270072990000002</v>
      </c>
      <c r="Z1016" s="46">
        <f t="shared" si="153"/>
        <v>5.9562043793999999</v>
      </c>
      <c r="AA1016" s="60">
        <v>5.4489999999999998</v>
      </c>
      <c r="AB1016" s="44">
        <f>IF(AA1016&lt;Benchmarks!C$6,0,IF(AA1016&lt;Benchmarks!D$6,1,IF(AA1016&lt;Benchmarks!E$6,2,IF(AA1016&lt;Benchmarks!F$6,3,IF(AA1016&lt;Benchmarks!G$6,4,IF(AA1016&lt;Benchmarks!H$6,5,6))))))</f>
        <v>6</v>
      </c>
      <c r="AC1016" s="62">
        <v>0.98717948720000004</v>
      </c>
      <c r="AD1016" s="46">
        <f t="shared" si="154"/>
        <v>5.9230769232</v>
      </c>
      <c r="AE1016" s="46">
        <f t="shared" si="155"/>
        <v>24.017967433999999</v>
      </c>
      <c r="AF1016" s="58">
        <v>30</v>
      </c>
      <c r="AG1016" s="48">
        <f t="shared" si="156"/>
        <v>0.80059891446666664</v>
      </c>
      <c r="AH1016" s="171"/>
      <c r="AI1016" s="58">
        <v>1</v>
      </c>
      <c r="AJ1016" s="58">
        <v>227</v>
      </c>
      <c r="AK1016" s="58">
        <v>0</v>
      </c>
      <c r="AL1016" s="111"/>
      <c r="AM1016" s="58">
        <v>1</v>
      </c>
      <c r="AN1016" s="58">
        <v>12</v>
      </c>
      <c r="AO1016" s="58">
        <v>0</v>
      </c>
      <c r="AP1016" s="58">
        <v>210</v>
      </c>
      <c r="AQ1016" s="58">
        <v>0</v>
      </c>
      <c r="AR1016" s="62">
        <v>5.7140000000000003E-2</v>
      </c>
      <c r="AS1016" s="58">
        <v>0</v>
      </c>
      <c r="AT1016" s="111"/>
      <c r="AU1016" s="171"/>
      <c r="AV1016" s="58">
        <v>2</v>
      </c>
      <c r="AW1016" s="58">
        <v>0</v>
      </c>
      <c r="AX1016" s="58">
        <v>2</v>
      </c>
      <c r="AY1016" s="171"/>
      <c r="AZ1016" s="58">
        <v>1</v>
      </c>
      <c r="BA1016" s="58">
        <v>52</v>
      </c>
      <c r="BB1016" s="58">
        <v>0</v>
      </c>
      <c r="BC1016" s="111"/>
      <c r="BD1016" s="58">
        <v>1</v>
      </c>
      <c r="BE1016" s="111"/>
      <c r="BF1016" s="171"/>
      <c r="BG1016" s="58">
        <v>4</v>
      </c>
      <c r="BH1016" s="58">
        <v>0</v>
      </c>
      <c r="BI1016" s="58">
        <v>4</v>
      </c>
      <c r="BJ1016" s="58">
        <v>4</v>
      </c>
      <c r="BK1016" s="61">
        <v>15</v>
      </c>
      <c r="BL1016" s="61">
        <v>0</v>
      </c>
      <c r="BM1016" s="61">
        <v>268</v>
      </c>
      <c r="BN1016" s="64">
        <v>0</v>
      </c>
      <c r="BO1016" s="63">
        <v>5.5969999999999999E-2</v>
      </c>
      <c r="BP1016" s="58">
        <v>0</v>
      </c>
      <c r="BQ1016" s="61">
        <v>12</v>
      </c>
      <c r="BR1016" s="61">
        <v>0</v>
      </c>
      <c r="BS1016" s="61">
        <v>253</v>
      </c>
      <c r="BT1016" s="64">
        <v>0</v>
      </c>
      <c r="BU1016" s="63">
        <v>4.743E-2</v>
      </c>
      <c r="BV1016" s="64">
        <v>0</v>
      </c>
      <c r="BW1016" s="63">
        <v>0.15258174020000001</v>
      </c>
      <c r="BX1016" s="64">
        <v>0</v>
      </c>
      <c r="BY1016" s="64">
        <v>0</v>
      </c>
      <c r="BZ1016" s="64">
        <v>1</v>
      </c>
      <c r="CA1016" s="64">
        <v>1</v>
      </c>
      <c r="CB1016" s="65">
        <v>23</v>
      </c>
      <c r="CC1016" s="61">
        <v>0</v>
      </c>
      <c r="CD1016" s="61">
        <v>260</v>
      </c>
      <c r="CE1016" s="64">
        <v>0</v>
      </c>
      <c r="CF1016" s="63">
        <v>8.8459999999999997E-2</v>
      </c>
      <c r="CG1016" s="58">
        <v>0</v>
      </c>
      <c r="CH1016" s="58">
        <v>32</v>
      </c>
      <c r="CI1016" s="58">
        <v>0</v>
      </c>
      <c r="CJ1016" s="58">
        <v>246</v>
      </c>
      <c r="CK1016" s="58">
        <v>0</v>
      </c>
      <c r="CL1016" s="63">
        <v>0.13008</v>
      </c>
      <c r="CM1016" s="58">
        <v>0</v>
      </c>
      <c r="CN1016" s="112"/>
      <c r="CO1016" s="171"/>
      <c r="CP1016" s="58">
        <v>1</v>
      </c>
      <c r="CQ1016" s="58">
        <v>0</v>
      </c>
      <c r="CR1016" s="58">
        <v>1</v>
      </c>
      <c r="CS1016" s="64">
        <v>6</v>
      </c>
      <c r="CT1016" s="64">
        <v>17</v>
      </c>
      <c r="CU1016" s="63">
        <v>0.35294117650000001</v>
      </c>
      <c r="CV1016" s="62">
        <v>0.99203187250000002</v>
      </c>
      <c r="CW1016" s="62">
        <v>0.35294117650000001</v>
      </c>
      <c r="CX1016" s="46">
        <f t="shared" si="157"/>
        <v>21.015721504750001</v>
      </c>
      <c r="CY1016" s="60">
        <v>0</v>
      </c>
      <c r="CZ1016" s="60">
        <v>0</v>
      </c>
      <c r="DA1016" s="46">
        <f t="shared" si="158"/>
        <v>7.0588235299999997</v>
      </c>
      <c r="DB1016" s="60">
        <v>0</v>
      </c>
      <c r="DC1016" s="60">
        <v>0</v>
      </c>
      <c r="DD1016" s="66">
        <v>0</v>
      </c>
      <c r="DE1016" s="49">
        <f t="shared" si="159"/>
        <v>0.60701718994054055</v>
      </c>
    </row>
    <row r="1017" spans="1:109" x14ac:dyDescent="0.45">
      <c r="A1017" s="56" t="s">
        <v>5229</v>
      </c>
      <c r="B1017" s="57" t="s">
        <v>5230</v>
      </c>
      <c r="C1017" s="56" t="s">
        <v>5231</v>
      </c>
      <c r="D1017" s="56" t="s">
        <v>5232</v>
      </c>
      <c r="E1017" s="56" t="s">
        <v>5233</v>
      </c>
      <c r="F1017" s="56" t="s">
        <v>2607</v>
      </c>
      <c r="G1017" s="56" t="s">
        <v>2607</v>
      </c>
      <c r="H1017" s="56" t="s">
        <v>142</v>
      </c>
      <c r="I1017" s="58">
        <v>0</v>
      </c>
      <c r="J1017" s="59">
        <v>32</v>
      </c>
      <c r="K1017" s="60">
        <v>2.9319999999999999</v>
      </c>
      <c r="L1017" s="47">
        <f>IF(K1017&lt;Benchmarks!C$9,0,IF(K1017&lt;Benchmarks!D$9,1,IF(K1017&lt;Benchmarks!E$9,2,IF(K1017&lt;Benchmarks!F$9,3,IF(K1017&lt;Benchmarks!G$9,4,IF(K1017&lt;Benchmarks!H$9,5,6))))))</f>
        <v>5</v>
      </c>
      <c r="M1017" s="62">
        <v>0.96350364960000001</v>
      </c>
      <c r="N1017" s="46">
        <f t="shared" si="150"/>
        <v>4.8175182479999998</v>
      </c>
      <c r="O1017" s="60">
        <v>0.80600000000000005</v>
      </c>
      <c r="P1017" s="47">
        <f>IF(O1017&lt;Benchmarks!C$8,0,IF(O1017&lt;Benchmarks!D$8,1,IF(O1017&lt;Benchmarks!E$8,2,IF(O1017&lt;Benchmarks!F$8,3,IF(O1017&lt;Benchmarks!G$8,4,IF(O1017&lt;Benchmarks!H$8,5,6))))))</f>
        <v>0</v>
      </c>
      <c r="Q1017" s="62">
        <v>1</v>
      </c>
      <c r="R1017" s="46">
        <f t="shared" si="151"/>
        <v>0</v>
      </c>
      <c r="S1017" s="60">
        <v>0.26800000000000002</v>
      </c>
      <c r="T1017" s="47">
        <f>IF(S1017&lt;Benchmarks!C$7,0,IF(S1017&lt;Benchmarks!D$7,1,IF(S1017&lt;Benchmarks!E$7,2,IF(S1017&lt;Benchmarks!F$7,3,IF(S1017&lt;Benchmarks!G$7,4,IF(S1017&lt;Benchmarks!H$7,5,6))))))</f>
        <v>0</v>
      </c>
      <c r="U1017" s="62">
        <v>1</v>
      </c>
      <c r="V1017" s="46">
        <f t="shared" si="152"/>
        <v>0</v>
      </c>
      <c r="W1017" s="60">
        <v>4.0060000000000002</v>
      </c>
      <c r="X1017" s="44">
        <f>IF(W1017&lt;Benchmarks!C$5,0,IF(W1017&lt;Benchmarks!D$5,1,IF(W1017&lt;Benchmarks!E$5,2,IF(W1017&lt;Benchmarks!F$5,3,IF(W1017&lt;Benchmarks!G$5,4,IF(W1017&lt;Benchmarks!H$5,5,6))))))</f>
        <v>3</v>
      </c>
      <c r="Y1017" s="62">
        <v>0.82846715329999998</v>
      </c>
      <c r="Z1017" s="46">
        <f t="shared" si="153"/>
        <v>2.4854014598999998</v>
      </c>
      <c r="AA1017" s="60">
        <v>3.9580000000000002</v>
      </c>
      <c r="AB1017" s="44">
        <f>IF(AA1017&lt;Benchmarks!C$6,0,IF(AA1017&lt;Benchmarks!D$6,1,IF(AA1017&lt;Benchmarks!E$6,2,IF(AA1017&lt;Benchmarks!F$6,3,IF(AA1017&lt;Benchmarks!G$6,4,IF(AA1017&lt;Benchmarks!H$6,5,6))))))</f>
        <v>5</v>
      </c>
      <c r="AC1017" s="62">
        <v>0.75641025640000004</v>
      </c>
      <c r="AD1017" s="46">
        <f t="shared" si="154"/>
        <v>3.7820512820000003</v>
      </c>
      <c r="AE1017" s="46">
        <f t="shared" si="155"/>
        <v>11.0849709899</v>
      </c>
      <c r="AF1017" s="58">
        <v>30</v>
      </c>
      <c r="AG1017" s="48">
        <f t="shared" si="156"/>
        <v>0.3694990329966667</v>
      </c>
      <c r="AH1017" s="171"/>
      <c r="AI1017" s="58">
        <v>1</v>
      </c>
      <c r="AJ1017" s="58">
        <v>111</v>
      </c>
      <c r="AK1017" s="58">
        <v>0</v>
      </c>
      <c r="AL1017" s="111"/>
      <c r="AM1017" s="58">
        <v>1</v>
      </c>
      <c r="AN1017" s="58">
        <v>0</v>
      </c>
      <c r="AO1017" s="58">
        <v>0</v>
      </c>
      <c r="AP1017" s="58">
        <v>109</v>
      </c>
      <c r="AQ1017" s="58">
        <v>0</v>
      </c>
      <c r="AR1017" s="62">
        <v>0</v>
      </c>
      <c r="AS1017" s="58">
        <v>0</v>
      </c>
      <c r="AT1017" s="111"/>
      <c r="AU1017" s="58">
        <v>2</v>
      </c>
      <c r="AV1017" s="58">
        <v>6</v>
      </c>
      <c r="AW1017" s="58">
        <v>6</v>
      </c>
      <c r="AX1017" s="58">
        <v>6</v>
      </c>
      <c r="AY1017" s="58">
        <v>0</v>
      </c>
      <c r="AZ1017" s="58">
        <v>0</v>
      </c>
      <c r="BA1017" s="171"/>
      <c r="BB1017" s="58">
        <v>4</v>
      </c>
      <c r="BC1017" s="111"/>
      <c r="BD1017" s="58">
        <v>4</v>
      </c>
      <c r="BE1017" s="111"/>
      <c r="BF1017" s="171"/>
      <c r="BG1017" s="171"/>
      <c r="BH1017" s="171"/>
      <c r="BI1017" s="171"/>
      <c r="BJ1017" s="58">
        <v>6</v>
      </c>
      <c r="BK1017" s="175"/>
      <c r="BL1017" s="61">
        <v>1</v>
      </c>
      <c r="BM1017" s="61">
        <v>114</v>
      </c>
      <c r="BN1017" s="64">
        <v>0</v>
      </c>
      <c r="BO1017" s="112"/>
      <c r="BP1017" s="58">
        <v>1</v>
      </c>
      <c r="BQ1017" s="175"/>
      <c r="BR1017" s="61">
        <v>1</v>
      </c>
      <c r="BS1017" s="61">
        <v>111</v>
      </c>
      <c r="BT1017" s="64">
        <v>0</v>
      </c>
      <c r="BU1017" s="112"/>
      <c r="BV1017" s="64">
        <v>1</v>
      </c>
      <c r="BW1017" s="63">
        <v>0.48631698969999998</v>
      </c>
      <c r="BX1017" s="64">
        <v>0</v>
      </c>
      <c r="BY1017" s="64">
        <v>4</v>
      </c>
      <c r="BZ1017" s="64">
        <v>4</v>
      </c>
      <c r="CA1017" s="64">
        <v>4</v>
      </c>
      <c r="CB1017" s="65">
        <v>11</v>
      </c>
      <c r="CC1017" s="61">
        <v>0</v>
      </c>
      <c r="CD1017" s="61">
        <v>111</v>
      </c>
      <c r="CE1017" s="64">
        <v>0</v>
      </c>
      <c r="CF1017" s="63">
        <v>9.9099999999999994E-2</v>
      </c>
      <c r="CG1017" s="58">
        <v>0</v>
      </c>
      <c r="CH1017" s="171"/>
      <c r="CI1017" s="58">
        <v>1</v>
      </c>
      <c r="CJ1017" s="58">
        <v>103</v>
      </c>
      <c r="CK1017" s="58">
        <v>0</v>
      </c>
      <c r="CL1017" s="112"/>
      <c r="CM1017" s="58">
        <v>1</v>
      </c>
      <c r="CN1017" s="112"/>
      <c r="CO1017" s="58">
        <v>2</v>
      </c>
      <c r="CP1017" s="58">
        <v>2</v>
      </c>
      <c r="CQ1017" s="58">
        <v>2</v>
      </c>
      <c r="CR1017" s="58">
        <v>2</v>
      </c>
      <c r="CS1017" s="64">
        <v>12</v>
      </c>
      <c r="CT1017" s="64">
        <v>17</v>
      </c>
      <c r="CU1017" s="63">
        <v>0.70588235290000001</v>
      </c>
      <c r="CV1017" s="62">
        <v>0.88333333329999997</v>
      </c>
      <c r="CW1017" s="62">
        <v>0</v>
      </c>
      <c r="CX1017" s="46">
        <f t="shared" si="157"/>
        <v>9.6993496161625004</v>
      </c>
      <c r="CY1017" s="60">
        <v>0</v>
      </c>
      <c r="CZ1017" s="60">
        <v>0</v>
      </c>
      <c r="DA1017" s="46">
        <f t="shared" si="158"/>
        <v>0</v>
      </c>
      <c r="DB1017" s="60">
        <v>0</v>
      </c>
      <c r="DC1017" s="60">
        <v>0</v>
      </c>
      <c r="DD1017" s="66">
        <v>0</v>
      </c>
      <c r="DE1017" s="49">
        <f t="shared" si="159"/>
        <v>0.2097156673764865</v>
      </c>
    </row>
    <row r="1018" spans="1:109" x14ac:dyDescent="0.45">
      <c r="A1018" s="56" t="s">
        <v>5234</v>
      </c>
      <c r="B1018" s="57" t="s">
        <v>5235</v>
      </c>
      <c r="C1018" s="56" t="s">
        <v>5236</v>
      </c>
      <c r="D1018" s="56" t="s">
        <v>5237</v>
      </c>
      <c r="E1018" s="56" t="s">
        <v>5238</v>
      </c>
      <c r="F1018" s="56" t="s">
        <v>1485</v>
      </c>
      <c r="G1018" s="56" t="s">
        <v>1462</v>
      </c>
      <c r="H1018" s="56" t="s">
        <v>142</v>
      </c>
      <c r="I1018" s="58">
        <v>0</v>
      </c>
      <c r="J1018" s="59">
        <v>120</v>
      </c>
      <c r="K1018" s="60">
        <v>2.5510000000000002</v>
      </c>
      <c r="L1018" s="47">
        <f>IF(K1018&lt;Benchmarks!C$9,0,IF(K1018&lt;Benchmarks!D$9,1,IF(K1018&lt;Benchmarks!E$9,2,IF(K1018&lt;Benchmarks!F$9,3,IF(K1018&lt;Benchmarks!G$9,4,IF(K1018&lt;Benchmarks!H$9,5,6))))))</f>
        <v>3</v>
      </c>
      <c r="M1018" s="62">
        <v>0.34306569339999998</v>
      </c>
      <c r="N1018" s="46">
        <f t="shared" si="150"/>
        <v>1.0291970801999999</v>
      </c>
      <c r="O1018" s="60">
        <v>1.2829999999999999</v>
      </c>
      <c r="P1018" s="47">
        <f>IF(O1018&lt;Benchmarks!C$8,0,IF(O1018&lt;Benchmarks!D$8,1,IF(O1018&lt;Benchmarks!E$8,2,IF(O1018&lt;Benchmarks!F$8,3,IF(O1018&lt;Benchmarks!G$8,4,IF(O1018&lt;Benchmarks!H$8,5,6))))))</f>
        <v>5</v>
      </c>
      <c r="Q1018" s="62">
        <v>1</v>
      </c>
      <c r="R1018" s="46">
        <f t="shared" si="151"/>
        <v>5</v>
      </c>
      <c r="S1018" s="60">
        <v>0.52900000000000003</v>
      </c>
      <c r="T1018" s="47">
        <f>IF(S1018&lt;Benchmarks!C$7,0,IF(S1018&lt;Benchmarks!D$7,1,IF(S1018&lt;Benchmarks!E$7,2,IF(S1018&lt;Benchmarks!F$7,3,IF(S1018&lt;Benchmarks!G$7,4,IF(S1018&lt;Benchmarks!H$7,5,6))))))</f>
        <v>4</v>
      </c>
      <c r="U1018" s="62">
        <v>1</v>
      </c>
      <c r="V1018" s="46">
        <f t="shared" si="152"/>
        <v>4</v>
      </c>
      <c r="W1018" s="60">
        <v>4.3630000000000004</v>
      </c>
      <c r="X1018" s="44">
        <f>IF(W1018&lt;Benchmarks!C$5,0,IF(W1018&lt;Benchmarks!D$5,1,IF(W1018&lt;Benchmarks!E$5,2,IF(W1018&lt;Benchmarks!F$5,3,IF(W1018&lt;Benchmarks!G$5,4,IF(W1018&lt;Benchmarks!H$5,5,6))))))</f>
        <v>5</v>
      </c>
      <c r="Y1018" s="62">
        <v>0.83576642339999996</v>
      </c>
      <c r="Z1018" s="46">
        <f t="shared" si="153"/>
        <v>4.1788321169999998</v>
      </c>
      <c r="AA1018" s="60">
        <v>3.9159999999999999</v>
      </c>
      <c r="AB1018" s="44">
        <f>IF(AA1018&lt;Benchmarks!C$6,0,IF(AA1018&lt;Benchmarks!D$6,1,IF(AA1018&lt;Benchmarks!E$6,2,IF(AA1018&lt;Benchmarks!F$6,3,IF(AA1018&lt;Benchmarks!G$6,4,IF(AA1018&lt;Benchmarks!H$6,5,6))))))</f>
        <v>5</v>
      </c>
      <c r="AC1018" s="62">
        <v>0.60256410260000004</v>
      </c>
      <c r="AD1018" s="46">
        <f t="shared" si="154"/>
        <v>3.0128205130000003</v>
      </c>
      <c r="AE1018" s="46">
        <f t="shared" si="155"/>
        <v>17.2208497102</v>
      </c>
      <c r="AF1018" s="58">
        <v>30</v>
      </c>
      <c r="AG1018" s="48">
        <f t="shared" si="156"/>
        <v>0.57402832367333334</v>
      </c>
      <c r="AH1018" s="58">
        <v>12</v>
      </c>
      <c r="AI1018" s="58">
        <v>0</v>
      </c>
      <c r="AJ1018" s="58">
        <v>305</v>
      </c>
      <c r="AK1018" s="58">
        <v>0</v>
      </c>
      <c r="AL1018" s="62">
        <v>3.934E-2</v>
      </c>
      <c r="AM1018" s="58">
        <v>0</v>
      </c>
      <c r="AN1018" s="171"/>
      <c r="AO1018" s="58">
        <v>1</v>
      </c>
      <c r="AP1018" s="58">
        <v>314</v>
      </c>
      <c r="AQ1018" s="58">
        <v>0</v>
      </c>
      <c r="AR1018" s="111"/>
      <c r="AS1018" s="58">
        <v>1</v>
      </c>
      <c r="AT1018" s="111"/>
      <c r="AU1018" s="58">
        <v>2</v>
      </c>
      <c r="AV1018" s="58">
        <v>5</v>
      </c>
      <c r="AW1018" s="58">
        <v>6</v>
      </c>
      <c r="AX1018" s="58">
        <v>6</v>
      </c>
      <c r="AY1018" s="58">
        <v>0</v>
      </c>
      <c r="AZ1018" s="58">
        <v>0</v>
      </c>
      <c r="BA1018" s="58">
        <v>82</v>
      </c>
      <c r="BB1018" s="58">
        <v>0</v>
      </c>
      <c r="BC1018" s="62">
        <v>0</v>
      </c>
      <c r="BD1018" s="58">
        <v>0</v>
      </c>
      <c r="BE1018" s="62">
        <v>1.4263959391000001</v>
      </c>
      <c r="BF1018" s="58">
        <v>0</v>
      </c>
      <c r="BG1018" s="58">
        <v>6</v>
      </c>
      <c r="BH1018" s="58">
        <v>6</v>
      </c>
      <c r="BI1018" s="58">
        <v>6</v>
      </c>
      <c r="BJ1018" s="58">
        <v>6</v>
      </c>
      <c r="BK1018" s="61">
        <v>13</v>
      </c>
      <c r="BL1018" s="61">
        <v>0</v>
      </c>
      <c r="BM1018" s="61">
        <v>341</v>
      </c>
      <c r="BN1018" s="64">
        <v>0</v>
      </c>
      <c r="BO1018" s="63">
        <v>3.8120000000000001E-2</v>
      </c>
      <c r="BP1018" s="58">
        <v>0</v>
      </c>
      <c r="BQ1018" s="175"/>
      <c r="BR1018" s="61">
        <v>1</v>
      </c>
      <c r="BS1018" s="61">
        <v>348</v>
      </c>
      <c r="BT1018" s="64">
        <v>0</v>
      </c>
      <c r="BU1018" s="112"/>
      <c r="BV1018" s="64">
        <v>1</v>
      </c>
      <c r="BW1018" s="112"/>
      <c r="BX1018" s="64">
        <v>2</v>
      </c>
      <c r="BY1018" s="64">
        <v>0</v>
      </c>
      <c r="BZ1018" s="64">
        <v>3</v>
      </c>
      <c r="CA1018" s="64">
        <v>3</v>
      </c>
      <c r="CB1018" s="65">
        <v>56</v>
      </c>
      <c r="CC1018" s="61">
        <v>0</v>
      </c>
      <c r="CD1018" s="61">
        <v>330</v>
      </c>
      <c r="CE1018" s="64">
        <v>0</v>
      </c>
      <c r="CF1018" s="63">
        <v>0.16969999999999999</v>
      </c>
      <c r="CG1018" s="58">
        <v>0</v>
      </c>
      <c r="CH1018" s="58">
        <v>50</v>
      </c>
      <c r="CI1018" s="58">
        <v>0</v>
      </c>
      <c r="CJ1018" s="58">
        <v>339</v>
      </c>
      <c r="CK1018" s="58">
        <v>0</v>
      </c>
      <c r="CL1018" s="63">
        <v>0.14749000000000001</v>
      </c>
      <c r="CM1018" s="58">
        <v>0</v>
      </c>
      <c r="CN1018" s="63">
        <v>0.17596260499999999</v>
      </c>
      <c r="CO1018" s="58">
        <v>0</v>
      </c>
      <c r="CP1018" s="58">
        <v>0</v>
      </c>
      <c r="CQ1018" s="58">
        <v>1</v>
      </c>
      <c r="CR1018" s="58">
        <v>1</v>
      </c>
      <c r="CS1018" s="64">
        <v>10</v>
      </c>
      <c r="CT1018" s="64">
        <v>17</v>
      </c>
      <c r="CU1018" s="63">
        <v>0.58823529409999997</v>
      </c>
      <c r="CV1018" s="62">
        <v>0.9942363112</v>
      </c>
      <c r="CW1018" s="62">
        <v>0.58823529409999997</v>
      </c>
      <c r="CX1018" s="46">
        <f t="shared" si="157"/>
        <v>15.068243496425</v>
      </c>
      <c r="CY1018" s="60">
        <v>0</v>
      </c>
      <c r="CZ1018" s="60">
        <v>0</v>
      </c>
      <c r="DA1018" s="46">
        <f t="shared" si="158"/>
        <v>11.764705881999999</v>
      </c>
      <c r="DB1018" s="60">
        <v>0</v>
      </c>
      <c r="DC1018" s="60">
        <v>0</v>
      </c>
      <c r="DD1018" s="66">
        <v>0</v>
      </c>
      <c r="DE1018" s="49">
        <f t="shared" si="159"/>
        <v>0.58017187845243245</v>
      </c>
    </row>
    <row r="1019" spans="1:109" x14ac:dyDescent="0.45">
      <c r="A1019" s="56" t="s">
        <v>5239</v>
      </c>
      <c r="B1019" s="57" t="s">
        <v>5240</v>
      </c>
      <c r="C1019" s="56" t="s">
        <v>5241</v>
      </c>
      <c r="D1019" s="56" t="s">
        <v>5242</v>
      </c>
      <c r="E1019" s="56" t="s">
        <v>5243</v>
      </c>
      <c r="F1019" s="56" t="s">
        <v>2613</v>
      </c>
      <c r="G1019" s="56" t="s">
        <v>2607</v>
      </c>
      <c r="H1019" s="56" t="s">
        <v>142</v>
      </c>
      <c r="I1019" s="58">
        <v>0</v>
      </c>
      <c r="J1019" s="59">
        <v>160</v>
      </c>
      <c r="K1019" s="60">
        <v>2.6869999999999998</v>
      </c>
      <c r="L1019" s="47">
        <f>IF(K1019&lt;Benchmarks!C$9,0,IF(K1019&lt;Benchmarks!D$9,1,IF(K1019&lt;Benchmarks!E$9,2,IF(K1019&lt;Benchmarks!F$9,3,IF(K1019&lt;Benchmarks!G$9,4,IF(K1019&lt;Benchmarks!H$9,5,6))))))</f>
        <v>4</v>
      </c>
      <c r="M1019" s="62">
        <v>1</v>
      </c>
      <c r="N1019" s="46">
        <f t="shared" si="150"/>
        <v>4</v>
      </c>
      <c r="O1019" s="60">
        <v>1.1020000000000001</v>
      </c>
      <c r="P1019" s="47">
        <f>IF(O1019&lt;Benchmarks!C$8,0,IF(O1019&lt;Benchmarks!D$8,1,IF(O1019&lt;Benchmarks!E$8,2,IF(O1019&lt;Benchmarks!F$8,3,IF(O1019&lt;Benchmarks!G$8,4,IF(O1019&lt;Benchmarks!H$8,5,6))))))</f>
        <v>2</v>
      </c>
      <c r="Q1019" s="62">
        <v>1</v>
      </c>
      <c r="R1019" s="46">
        <f t="shared" si="151"/>
        <v>2</v>
      </c>
      <c r="S1019" s="60">
        <v>0.373</v>
      </c>
      <c r="T1019" s="47">
        <f>IF(S1019&lt;Benchmarks!C$7,0,IF(S1019&lt;Benchmarks!D$7,1,IF(S1019&lt;Benchmarks!E$7,2,IF(S1019&lt;Benchmarks!F$7,3,IF(S1019&lt;Benchmarks!G$7,4,IF(S1019&lt;Benchmarks!H$7,5,6))))))</f>
        <v>2</v>
      </c>
      <c r="U1019" s="62">
        <v>1</v>
      </c>
      <c r="V1019" s="46">
        <f t="shared" si="152"/>
        <v>2</v>
      </c>
      <c r="W1019" s="60">
        <v>4.1619999999999999</v>
      </c>
      <c r="X1019" s="44">
        <f>IF(W1019&lt;Benchmarks!C$5,0,IF(W1019&lt;Benchmarks!D$5,1,IF(W1019&lt;Benchmarks!E$5,2,IF(W1019&lt;Benchmarks!F$5,3,IF(W1019&lt;Benchmarks!G$5,4,IF(W1019&lt;Benchmarks!H$5,5,6))))))</f>
        <v>4</v>
      </c>
      <c r="Y1019" s="62">
        <v>0.97445255470000003</v>
      </c>
      <c r="Z1019" s="46">
        <f t="shared" si="153"/>
        <v>3.8978102188000001</v>
      </c>
      <c r="AA1019" s="60">
        <v>3.702</v>
      </c>
      <c r="AB1019" s="44">
        <f>IF(AA1019&lt;Benchmarks!C$6,0,IF(AA1019&lt;Benchmarks!D$6,1,IF(AA1019&lt;Benchmarks!E$6,2,IF(AA1019&lt;Benchmarks!F$6,3,IF(AA1019&lt;Benchmarks!G$6,4,IF(AA1019&lt;Benchmarks!H$6,5,6))))))</f>
        <v>3</v>
      </c>
      <c r="AC1019" s="62">
        <v>0.91025641030000004</v>
      </c>
      <c r="AD1019" s="46">
        <f t="shared" si="154"/>
        <v>2.7307692309</v>
      </c>
      <c r="AE1019" s="46">
        <f t="shared" si="155"/>
        <v>14.6285794497</v>
      </c>
      <c r="AF1019" s="58">
        <v>30</v>
      </c>
      <c r="AG1019" s="48">
        <f t="shared" si="156"/>
        <v>0.48761931499</v>
      </c>
      <c r="AH1019" s="58">
        <v>18</v>
      </c>
      <c r="AI1019" s="58">
        <v>0</v>
      </c>
      <c r="AJ1019" s="58">
        <v>387</v>
      </c>
      <c r="AK1019" s="58">
        <v>0</v>
      </c>
      <c r="AL1019" s="62">
        <v>4.6510000000000003E-2</v>
      </c>
      <c r="AM1019" s="58">
        <v>0</v>
      </c>
      <c r="AN1019" s="58">
        <v>34</v>
      </c>
      <c r="AO1019" s="58">
        <v>0</v>
      </c>
      <c r="AP1019" s="58">
        <v>446</v>
      </c>
      <c r="AQ1019" s="58">
        <v>0</v>
      </c>
      <c r="AR1019" s="62">
        <v>7.6230000000000006E-2</v>
      </c>
      <c r="AS1019" s="58">
        <v>0</v>
      </c>
      <c r="AT1019" s="111"/>
      <c r="AU1019" s="171"/>
      <c r="AV1019" s="58">
        <v>0</v>
      </c>
      <c r="AW1019" s="58">
        <v>0</v>
      </c>
      <c r="AX1019" s="58">
        <v>0</v>
      </c>
      <c r="AY1019" s="171"/>
      <c r="AZ1019" s="58">
        <v>1</v>
      </c>
      <c r="BA1019" s="58">
        <v>116</v>
      </c>
      <c r="BB1019" s="58">
        <v>0</v>
      </c>
      <c r="BC1019" s="111"/>
      <c r="BD1019" s="58">
        <v>1</v>
      </c>
      <c r="BE1019" s="111"/>
      <c r="BF1019" s="58">
        <v>2</v>
      </c>
      <c r="BG1019" s="58">
        <v>4</v>
      </c>
      <c r="BH1019" s="58">
        <v>3</v>
      </c>
      <c r="BI1019" s="58">
        <v>4</v>
      </c>
      <c r="BJ1019" s="58">
        <v>4</v>
      </c>
      <c r="BK1019" s="61">
        <v>11</v>
      </c>
      <c r="BL1019" s="61">
        <v>0</v>
      </c>
      <c r="BM1019" s="61">
        <v>477</v>
      </c>
      <c r="BN1019" s="64">
        <v>0</v>
      </c>
      <c r="BO1019" s="63">
        <v>2.3060000000000001E-2</v>
      </c>
      <c r="BP1019" s="58">
        <v>0</v>
      </c>
      <c r="BQ1019" s="61">
        <v>14</v>
      </c>
      <c r="BR1019" s="61">
        <v>0</v>
      </c>
      <c r="BS1019" s="61">
        <v>484</v>
      </c>
      <c r="BT1019" s="64">
        <v>0</v>
      </c>
      <c r="BU1019" s="63">
        <v>2.8930000000000001E-2</v>
      </c>
      <c r="BV1019" s="64">
        <v>0</v>
      </c>
      <c r="BW1019" s="112"/>
      <c r="BX1019" s="172"/>
      <c r="BY1019" s="64">
        <v>0</v>
      </c>
      <c r="BZ1019" s="64">
        <v>0</v>
      </c>
      <c r="CA1019" s="64">
        <v>0</v>
      </c>
      <c r="CB1019" s="65">
        <v>40</v>
      </c>
      <c r="CC1019" s="61">
        <v>0</v>
      </c>
      <c r="CD1019" s="61">
        <v>430</v>
      </c>
      <c r="CE1019" s="64">
        <v>0</v>
      </c>
      <c r="CF1019" s="63">
        <v>9.3020000000000005E-2</v>
      </c>
      <c r="CG1019" s="58">
        <v>0</v>
      </c>
      <c r="CH1019" s="58">
        <v>41</v>
      </c>
      <c r="CI1019" s="58">
        <v>0</v>
      </c>
      <c r="CJ1019" s="58">
        <v>439</v>
      </c>
      <c r="CK1019" s="58">
        <v>0</v>
      </c>
      <c r="CL1019" s="63">
        <v>9.3390000000000001E-2</v>
      </c>
      <c r="CM1019" s="58">
        <v>0</v>
      </c>
      <c r="CN1019" s="112"/>
      <c r="CO1019" s="171"/>
      <c r="CP1019" s="58">
        <v>2</v>
      </c>
      <c r="CQ1019" s="58">
        <v>0</v>
      </c>
      <c r="CR1019" s="58">
        <v>2</v>
      </c>
      <c r="CS1019" s="64">
        <v>6</v>
      </c>
      <c r="CT1019" s="64">
        <v>17</v>
      </c>
      <c r="CU1019" s="63">
        <v>0.35294117650000001</v>
      </c>
      <c r="CV1019" s="62">
        <v>0.96945010180000002</v>
      </c>
      <c r="CW1019" s="62">
        <v>0.35294117650000001</v>
      </c>
      <c r="CX1019" s="46">
        <f t="shared" si="157"/>
        <v>12.8000070184875</v>
      </c>
      <c r="CY1019" s="60">
        <v>0</v>
      </c>
      <c r="CZ1019" s="60">
        <v>0</v>
      </c>
      <c r="DA1019" s="46">
        <f t="shared" si="158"/>
        <v>7.0588235299999997</v>
      </c>
      <c r="DB1019" s="60">
        <v>0</v>
      </c>
      <c r="DC1019" s="60">
        <v>0</v>
      </c>
      <c r="DD1019" s="66">
        <v>0</v>
      </c>
      <c r="DE1019" s="49">
        <f t="shared" si="159"/>
        <v>0.4293801199672973</v>
      </c>
    </row>
    <row r="1020" spans="1:109" x14ac:dyDescent="0.45">
      <c r="A1020" s="56" t="s">
        <v>5244</v>
      </c>
      <c r="B1020" s="57" t="s">
        <v>5245</v>
      </c>
      <c r="C1020" s="56" t="s">
        <v>5246</v>
      </c>
      <c r="D1020" s="56" t="s">
        <v>5247</v>
      </c>
      <c r="E1020" s="56" t="s">
        <v>5248</v>
      </c>
      <c r="F1020" s="56" t="s">
        <v>1966</v>
      </c>
      <c r="G1020" s="56" t="s">
        <v>1967</v>
      </c>
      <c r="H1020" s="56" t="s">
        <v>142</v>
      </c>
      <c r="I1020" s="58">
        <v>0</v>
      </c>
      <c r="J1020" s="59">
        <v>44</v>
      </c>
      <c r="K1020" s="60">
        <v>2.8490000000000002</v>
      </c>
      <c r="L1020" s="47">
        <f>IF(K1020&lt;Benchmarks!C$9,0,IF(K1020&lt;Benchmarks!D$9,1,IF(K1020&lt;Benchmarks!E$9,2,IF(K1020&lt;Benchmarks!F$9,3,IF(K1020&lt;Benchmarks!G$9,4,IF(K1020&lt;Benchmarks!H$9,5,6))))))</f>
        <v>5</v>
      </c>
      <c r="M1020" s="62">
        <v>0.98540145990000005</v>
      </c>
      <c r="N1020" s="46">
        <f t="shared" si="150"/>
        <v>4.9270072995000005</v>
      </c>
      <c r="O1020" s="60">
        <v>0.995</v>
      </c>
      <c r="P1020" s="47">
        <f>IF(O1020&lt;Benchmarks!C$8,0,IF(O1020&lt;Benchmarks!D$8,1,IF(O1020&lt;Benchmarks!E$8,2,IF(O1020&lt;Benchmarks!F$8,3,IF(O1020&lt;Benchmarks!G$8,4,IF(O1020&lt;Benchmarks!H$8,5,6))))))</f>
        <v>1</v>
      </c>
      <c r="Q1020" s="62">
        <v>1</v>
      </c>
      <c r="R1020" s="46">
        <f t="shared" si="151"/>
        <v>1</v>
      </c>
      <c r="S1020" s="60">
        <v>1.462</v>
      </c>
      <c r="T1020" s="47">
        <f>IF(S1020&lt;Benchmarks!C$7,0,IF(S1020&lt;Benchmarks!D$7,1,IF(S1020&lt;Benchmarks!E$7,2,IF(S1020&lt;Benchmarks!F$7,3,IF(S1020&lt;Benchmarks!G$7,4,IF(S1020&lt;Benchmarks!H$7,5,6))))))</f>
        <v>6</v>
      </c>
      <c r="U1020" s="62">
        <v>1</v>
      </c>
      <c r="V1020" s="46">
        <f t="shared" si="152"/>
        <v>6</v>
      </c>
      <c r="W1020" s="60">
        <v>5.306</v>
      </c>
      <c r="X1020" s="44">
        <f>IF(W1020&lt;Benchmarks!C$5,0,IF(W1020&lt;Benchmarks!D$5,1,IF(W1020&lt;Benchmarks!E$5,2,IF(W1020&lt;Benchmarks!F$5,3,IF(W1020&lt;Benchmarks!G$5,4,IF(W1020&lt;Benchmarks!H$5,5,6))))))</f>
        <v>6</v>
      </c>
      <c r="Y1020" s="62">
        <v>1</v>
      </c>
      <c r="Z1020" s="46">
        <f t="shared" si="153"/>
        <v>6</v>
      </c>
      <c r="AA1020" s="60">
        <v>4.6950000000000003</v>
      </c>
      <c r="AB1020" s="44">
        <f>IF(AA1020&lt;Benchmarks!C$6,0,IF(AA1020&lt;Benchmarks!D$6,1,IF(AA1020&lt;Benchmarks!E$6,2,IF(AA1020&lt;Benchmarks!F$6,3,IF(AA1020&lt;Benchmarks!G$6,4,IF(AA1020&lt;Benchmarks!H$6,5,6))))))</f>
        <v>6</v>
      </c>
      <c r="AC1020" s="62">
        <v>1</v>
      </c>
      <c r="AD1020" s="46">
        <f t="shared" si="154"/>
        <v>6</v>
      </c>
      <c r="AE1020" s="46">
        <f t="shared" si="155"/>
        <v>23.927007299500001</v>
      </c>
      <c r="AF1020" s="58">
        <v>30</v>
      </c>
      <c r="AG1020" s="48">
        <f t="shared" si="156"/>
        <v>0.79756690998333335</v>
      </c>
      <c r="AH1020" s="171"/>
      <c r="AI1020" s="58">
        <v>1</v>
      </c>
      <c r="AJ1020" s="58">
        <v>52</v>
      </c>
      <c r="AK1020" s="58">
        <v>0</v>
      </c>
      <c r="AL1020" s="111"/>
      <c r="AM1020" s="58">
        <v>1</v>
      </c>
      <c r="AN1020" s="171"/>
      <c r="AO1020" s="58">
        <v>1</v>
      </c>
      <c r="AP1020" s="58">
        <v>62</v>
      </c>
      <c r="AQ1020" s="58">
        <v>0</v>
      </c>
      <c r="AR1020" s="111"/>
      <c r="AS1020" s="58">
        <v>1</v>
      </c>
      <c r="AT1020" s="62">
        <v>0.20248203789999999</v>
      </c>
      <c r="AU1020" s="58">
        <v>0</v>
      </c>
      <c r="AV1020" s="58">
        <v>2</v>
      </c>
      <c r="AW1020" s="58">
        <v>2</v>
      </c>
      <c r="AX1020" s="58">
        <v>2</v>
      </c>
      <c r="AY1020" s="58">
        <v>0</v>
      </c>
      <c r="AZ1020" s="58">
        <v>0</v>
      </c>
      <c r="BA1020" s="171"/>
      <c r="BB1020" s="58">
        <v>4</v>
      </c>
      <c r="BC1020" s="111"/>
      <c r="BD1020" s="58">
        <v>4</v>
      </c>
      <c r="BE1020" s="111"/>
      <c r="BF1020" s="171"/>
      <c r="BG1020" s="171"/>
      <c r="BH1020" s="171"/>
      <c r="BI1020" s="171"/>
      <c r="BJ1020" s="58">
        <v>2</v>
      </c>
      <c r="BK1020" s="175"/>
      <c r="BL1020" s="61">
        <v>1</v>
      </c>
      <c r="BM1020" s="61">
        <v>61</v>
      </c>
      <c r="BN1020" s="64">
        <v>0</v>
      </c>
      <c r="BO1020" s="112"/>
      <c r="BP1020" s="58">
        <v>1</v>
      </c>
      <c r="BQ1020" s="61">
        <v>0</v>
      </c>
      <c r="BR1020" s="61">
        <v>0</v>
      </c>
      <c r="BS1020" s="61">
        <v>67</v>
      </c>
      <c r="BT1020" s="64">
        <v>0</v>
      </c>
      <c r="BU1020" s="63">
        <v>0</v>
      </c>
      <c r="BV1020" s="64">
        <v>0</v>
      </c>
      <c r="BW1020" s="112"/>
      <c r="BX1020" s="64">
        <v>2</v>
      </c>
      <c r="BY1020" s="64">
        <v>6</v>
      </c>
      <c r="BZ1020" s="64">
        <v>6</v>
      </c>
      <c r="CA1020" s="64">
        <v>6</v>
      </c>
      <c r="CB1020" s="177"/>
      <c r="CC1020" s="61">
        <v>1</v>
      </c>
      <c r="CD1020" s="61">
        <v>61</v>
      </c>
      <c r="CE1020" s="64">
        <v>0</v>
      </c>
      <c r="CF1020" s="112"/>
      <c r="CG1020" s="58">
        <v>1</v>
      </c>
      <c r="CH1020" s="171"/>
      <c r="CI1020" s="58">
        <v>1</v>
      </c>
      <c r="CJ1020" s="58">
        <v>67</v>
      </c>
      <c r="CK1020" s="58">
        <v>0</v>
      </c>
      <c r="CL1020" s="112"/>
      <c r="CM1020" s="58">
        <v>1</v>
      </c>
      <c r="CN1020" s="112"/>
      <c r="CO1020" s="171"/>
      <c r="CP1020" s="58">
        <v>5</v>
      </c>
      <c r="CQ1020" s="58">
        <v>0</v>
      </c>
      <c r="CR1020" s="58">
        <v>5</v>
      </c>
      <c r="CS1020" s="64">
        <v>13</v>
      </c>
      <c r="CT1020" s="64">
        <v>17</v>
      </c>
      <c r="CU1020" s="63">
        <v>0.76470588240000004</v>
      </c>
      <c r="CV1020" s="62">
        <v>0.97014925370000005</v>
      </c>
      <c r="CW1020" s="62">
        <v>0.76470588240000004</v>
      </c>
      <c r="CX1020" s="46">
        <f t="shared" si="157"/>
        <v>20.936131387062499</v>
      </c>
      <c r="CY1020" s="60">
        <v>0</v>
      </c>
      <c r="CZ1020" s="60">
        <v>0</v>
      </c>
      <c r="DA1020" s="46">
        <f t="shared" si="158"/>
        <v>15.294117648</v>
      </c>
      <c r="DB1020" s="60">
        <v>0</v>
      </c>
      <c r="DC1020" s="60">
        <v>0</v>
      </c>
      <c r="DD1020" s="66">
        <v>0</v>
      </c>
      <c r="DE1020" s="49">
        <f t="shared" si="159"/>
        <v>0.78335673589324317</v>
      </c>
    </row>
    <row r="1021" spans="1:109" x14ac:dyDescent="0.45">
      <c r="A1021" s="56" t="s">
        <v>5249</v>
      </c>
      <c r="B1021" s="57" t="s">
        <v>5250</v>
      </c>
      <c r="C1021" s="56" t="s">
        <v>5251</v>
      </c>
      <c r="D1021" s="56" t="s">
        <v>5252</v>
      </c>
      <c r="E1021" s="56" t="s">
        <v>5253</v>
      </c>
      <c r="F1021" s="56" t="s">
        <v>3322</v>
      </c>
      <c r="G1021" s="56" t="s">
        <v>3334</v>
      </c>
      <c r="H1021" s="56" t="s">
        <v>142</v>
      </c>
      <c r="I1021" s="58">
        <v>0</v>
      </c>
      <c r="J1021" s="59">
        <v>50</v>
      </c>
      <c r="K1021" s="60">
        <v>2.7389999999999999</v>
      </c>
      <c r="L1021" s="47">
        <f>IF(K1021&lt;Benchmarks!C$9,0,IF(K1021&lt;Benchmarks!D$9,1,IF(K1021&lt;Benchmarks!E$9,2,IF(K1021&lt;Benchmarks!F$9,3,IF(K1021&lt;Benchmarks!G$9,4,IF(K1021&lt;Benchmarks!H$9,5,6))))))</f>
        <v>5</v>
      </c>
      <c r="M1021" s="62">
        <v>0.99635036499999996</v>
      </c>
      <c r="N1021" s="46">
        <f t="shared" si="150"/>
        <v>4.9817518249999999</v>
      </c>
      <c r="O1021" s="60">
        <v>1.256</v>
      </c>
      <c r="P1021" s="47">
        <f>IF(O1021&lt;Benchmarks!C$8,0,IF(O1021&lt;Benchmarks!D$8,1,IF(O1021&lt;Benchmarks!E$8,2,IF(O1021&lt;Benchmarks!F$8,3,IF(O1021&lt;Benchmarks!G$8,4,IF(O1021&lt;Benchmarks!H$8,5,6))))))</f>
        <v>5</v>
      </c>
      <c r="Q1021" s="62">
        <v>1</v>
      </c>
      <c r="R1021" s="46">
        <f t="shared" si="151"/>
        <v>5</v>
      </c>
      <c r="S1021" s="60">
        <v>0.44600000000000001</v>
      </c>
      <c r="T1021" s="47">
        <f>IF(S1021&lt;Benchmarks!C$7,0,IF(S1021&lt;Benchmarks!D$7,1,IF(S1021&lt;Benchmarks!E$7,2,IF(S1021&lt;Benchmarks!F$7,3,IF(S1021&lt;Benchmarks!G$7,4,IF(S1021&lt;Benchmarks!H$7,5,6))))))</f>
        <v>3</v>
      </c>
      <c r="U1021" s="62">
        <v>1</v>
      </c>
      <c r="V1021" s="46">
        <f t="shared" si="152"/>
        <v>3</v>
      </c>
      <c r="W1021" s="60">
        <v>4.4400000000000004</v>
      </c>
      <c r="X1021" s="44">
        <f>IF(W1021&lt;Benchmarks!C$5,0,IF(W1021&lt;Benchmarks!D$5,1,IF(W1021&lt;Benchmarks!E$5,2,IF(W1021&lt;Benchmarks!F$5,3,IF(W1021&lt;Benchmarks!G$5,4,IF(W1021&lt;Benchmarks!H$5,5,6))))))</f>
        <v>5</v>
      </c>
      <c r="Y1021" s="62">
        <v>1</v>
      </c>
      <c r="Z1021" s="46">
        <f t="shared" si="153"/>
        <v>5</v>
      </c>
      <c r="AA1021" s="60">
        <v>3.9159999999999999</v>
      </c>
      <c r="AB1021" s="44">
        <f>IF(AA1021&lt;Benchmarks!C$6,0,IF(AA1021&lt;Benchmarks!D$6,1,IF(AA1021&lt;Benchmarks!E$6,2,IF(AA1021&lt;Benchmarks!F$6,3,IF(AA1021&lt;Benchmarks!G$6,4,IF(AA1021&lt;Benchmarks!H$6,5,6))))))</f>
        <v>5</v>
      </c>
      <c r="AC1021" s="62">
        <v>1</v>
      </c>
      <c r="AD1021" s="46">
        <f t="shared" si="154"/>
        <v>5</v>
      </c>
      <c r="AE1021" s="46">
        <f t="shared" si="155"/>
        <v>22.981751825</v>
      </c>
      <c r="AF1021" s="58">
        <v>30</v>
      </c>
      <c r="AG1021" s="48">
        <f t="shared" si="156"/>
        <v>0.76605839416666666</v>
      </c>
      <c r="AH1021" s="171"/>
      <c r="AI1021" s="58">
        <v>1</v>
      </c>
      <c r="AJ1021" s="58">
        <v>94</v>
      </c>
      <c r="AK1021" s="58">
        <v>0</v>
      </c>
      <c r="AL1021" s="111"/>
      <c r="AM1021" s="58">
        <v>1</v>
      </c>
      <c r="AN1021" s="171"/>
      <c r="AO1021" s="58">
        <v>1</v>
      </c>
      <c r="AP1021" s="58">
        <v>118</v>
      </c>
      <c r="AQ1021" s="58">
        <v>0</v>
      </c>
      <c r="AR1021" s="111"/>
      <c r="AS1021" s="58">
        <v>1</v>
      </c>
      <c r="AT1021" s="62">
        <v>0.51188008289999998</v>
      </c>
      <c r="AU1021" s="58">
        <v>0</v>
      </c>
      <c r="AV1021" s="58">
        <v>3</v>
      </c>
      <c r="AW1021" s="58">
        <v>5</v>
      </c>
      <c r="AX1021" s="58">
        <v>5</v>
      </c>
      <c r="AY1021" s="171"/>
      <c r="AZ1021" s="58">
        <v>1</v>
      </c>
      <c r="BA1021" s="171"/>
      <c r="BB1021" s="58">
        <v>4</v>
      </c>
      <c r="BC1021" s="111"/>
      <c r="BD1021" s="58">
        <v>1</v>
      </c>
      <c r="BE1021" s="111"/>
      <c r="BF1021" s="171"/>
      <c r="BG1021" s="171"/>
      <c r="BH1021" s="171"/>
      <c r="BI1021" s="171"/>
      <c r="BJ1021" s="58">
        <v>5</v>
      </c>
      <c r="BK1021" s="175"/>
      <c r="BL1021" s="61">
        <v>1</v>
      </c>
      <c r="BM1021" s="61">
        <v>132</v>
      </c>
      <c r="BN1021" s="64">
        <v>0</v>
      </c>
      <c r="BO1021" s="112"/>
      <c r="BP1021" s="58">
        <v>1</v>
      </c>
      <c r="BQ1021" s="175"/>
      <c r="BR1021" s="61">
        <v>1</v>
      </c>
      <c r="BS1021" s="61">
        <v>142</v>
      </c>
      <c r="BT1021" s="64">
        <v>0</v>
      </c>
      <c r="BU1021" s="112"/>
      <c r="BV1021" s="64">
        <v>1</v>
      </c>
      <c r="BW1021" s="63">
        <v>0.38055433350000001</v>
      </c>
      <c r="BX1021" s="64">
        <v>0</v>
      </c>
      <c r="BY1021" s="64">
        <v>2</v>
      </c>
      <c r="BZ1021" s="64">
        <v>3</v>
      </c>
      <c r="CA1021" s="64">
        <v>3</v>
      </c>
      <c r="CB1021" s="177"/>
      <c r="CC1021" s="61">
        <v>1</v>
      </c>
      <c r="CD1021" s="61">
        <v>101</v>
      </c>
      <c r="CE1021" s="64">
        <v>0</v>
      </c>
      <c r="CF1021" s="112"/>
      <c r="CG1021" s="58">
        <v>1</v>
      </c>
      <c r="CH1021" s="171"/>
      <c r="CI1021" s="58">
        <v>1</v>
      </c>
      <c r="CJ1021" s="58">
        <v>100</v>
      </c>
      <c r="CK1021" s="58">
        <v>0</v>
      </c>
      <c r="CL1021" s="112"/>
      <c r="CM1021" s="58">
        <v>1</v>
      </c>
      <c r="CN1021" s="63">
        <v>1.9090205188</v>
      </c>
      <c r="CO1021" s="58">
        <v>0</v>
      </c>
      <c r="CP1021" s="58">
        <v>5</v>
      </c>
      <c r="CQ1021" s="58">
        <v>5</v>
      </c>
      <c r="CR1021" s="58">
        <v>5</v>
      </c>
      <c r="CS1021" s="64">
        <v>13</v>
      </c>
      <c r="CT1021" s="64">
        <v>17</v>
      </c>
      <c r="CU1021" s="63">
        <v>0.76470588240000004</v>
      </c>
      <c r="CV1021" s="62">
        <v>0.93877551020000005</v>
      </c>
      <c r="CW1021" s="62">
        <v>0.38235294120000002</v>
      </c>
      <c r="CX1021" s="46">
        <f t="shared" si="157"/>
        <v>20.109032846874999</v>
      </c>
      <c r="CY1021" s="60">
        <v>0</v>
      </c>
      <c r="CZ1021" s="60">
        <v>0</v>
      </c>
      <c r="DA1021" s="46">
        <f t="shared" si="158"/>
        <v>7.6470588240000001</v>
      </c>
      <c r="DB1021" s="60">
        <v>0</v>
      </c>
      <c r="DC1021" s="60">
        <v>0</v>
      </c>
      <c r="DD1021" s="66">
        <v>0</v>
      </c>
      <c r="DE1021" s="49">
        <f t="shared" si="159"/>
        <v>0.60013171180270275</v>
      </c>
    </row>
    <row r="1022" spans="1:109" x14ac:dyDescent="0.45">
      <c r="A1022" s="56" t="s">
        <v>5254</v>
      </c>
      <c r="B1022" s="57" t="s">
        <v>5255</v>
      </c>
      <c r="C1022" s="56" t="s">
        <v>5256</v>
      </c>
      <c r="D1022" s="56" t="s">
        <v>5257</v>
      </c>
      <c r="E1022" s="56" t="s">
        <v>5258</v>
      </c>
      <c r="F1022" s="56" t="s">
        <v>2644</v>
      </c>
      <c r="G1022" s="56" t="s">
        <v>141</v>
      </c>
      <c r="H1022" s="56" t="s">
        <v>142</v>
      </c>
      <c r="I1022" s="58">
        <v>0</v>
      </c>
      <c r="J1022" s="59">
        <v>181</v>
      </c>
      <c r="K1022" s="60">
        <v>2.5150000000000001</v>
      </c>
      <c r="L1022" s="47">
        <f>IF(K1022&lt;Benchmarks!C$9,0,IF(K1022&lt;Benchmarks!D$9,1,IF(K1022&lt;Benchmarks!E$9,2,IF(K1022&lt;Benchmarks!F$9,3,IF(K1022&lt;Benchmarks!G$9,4,IF(K1022&lt;Benchmarks!H$9,5,6))))))</f>
        <v>3</v>
      </c>
      <c r="M1022" s="62">
        <v>0.50364963500000004</v>
      </c>
      <c r="N1022" s="46">
        <f t="shared" si="150"/>
        <v>1.5109489050000002</v>
      </c>
      <c r="O1022" s="60">
        <v>0.70099999999999996</v>
      </c>
      <c r="P1022" s="47">
        <f>IF(O1022&lt;Benchmarks!C$8,0,IF(O1022&lt;Benchmarks!D$8,1,IF(O1022&lt;Benchmarks!E$8,2,IF(O1022&lt;Benchmarks!F$8,3,IF(O1022&lt;Benchmarks!G$8,4,IF(O1022&lt;Benchmarks!H$8,5,6))))))</f>
        <v>0</v>
      </c>
      <c r="Q1022" s="62">
        <v>1</v>
      </c>
      <c r="R1022" s="46">
        <f t="shared" si="151"/>
        <v>0</v>
      </c>
      <c r="S1022" s="60">
        <v>0.59</v>
      </c>
      <c r="T1022" s="47">
        <f>IF(S1022&lt;Benchmarks!C$7,0,IF(S1022&lt;Benchmarks!D$7,1,IF(S1022&lt;Benchmarks!E$7,2,IF(S1022&lt;Benchmarks!F$7,3,IF(S1022&lt;Benchmarks!G$7,4,IF(S1022&lt;Benchmarks!H$7,5,6))))))</f>
        <v>5</v>
      </c>
      <c r="U1022" s="62">
        <v>1</v>
      </c>
      <c r="V1022" s="46">
        <f t="shared" si="152"/>
        <v>5</v>
      </c>
      <c r="W1022" s="60">
        <v>3.806</v>
      </c>
      <c r="X1022" s="44">
        <f>IF(W1022&lt;Benchmarks!C$5,0,IF(W1022&lt;Benchmarks!D$5,1,IF(W1022&lt;Benchmarks!E$5,2,IF(W1022&lt;Benchmarks!F$5,3,IF(W1022&lt;Benchmarks!G$5,4,IF(W1022&lt;Benchmarks!H$5,5,6))))))</f>
        <v>1</v>
      </c>
      <c r="Y1022" s="62">
        <v>0.51094890510000002</v>
      </c>
      <c r="Z1022" s="46">
        <f t="shared" si="153"/>
        <v>0.51094890510000002</v>
      </c>
      <c r="AA1022" s="60">
        <v>3.52</v>
      </c>
      <c r="AB1022" s="44">
        <f>IF(AA1022&lt;Benchmarks!C$6,0,IF(AA1022&lt;Benchmarks!D$6,1,IF(AA1022&lt;Benchmarks!E$6,2,IF(AA1022&lt;Benchmarks!F$6,3,IF(AA1022&lt;Benchmarks!G$6,4,IF(AA1022&lt;Benchmarks!H$6,5,6))))))</f>
        <v>2</v>
      </c>
      <c r="AC1022" s="62">
        <v>0.20512820509999999</v>
      </c>
      <c r="AD1022" s="46">
        <f t="shared" si="154"/>
        <v>0.41025641019999998</v>
      </c>
      <c r="AE1022" s="46">
        <f t="shared" si="155"/>
        <v>7.4321542203000002</v>
      </c>
      <c r="AF1022" s="58">
        <v>30</v>
      </c>
      <c r="AG1022" s="48">
        <f t="shared" si="156"/>
        <v>0.24773847401000001</v>
      </c>
      <c r="AH1022" s="58">
        <v>23</v>
      </c>
      <c r="AI1022" s="58">
        <v>0</v>
      </c>
      <c r="AJ1022" s="58">
        <v>489</v>
      </c>
      <c r="AK1022" s="58">
        <v>0</v>
      </c>
      <c r="AL1022" s="62">
        <v>4.7030000000000002E-2</v>
      </c>
      <c r="AM1022" s="58">
        <v>0</v>
      </c>
      <c r="AN1022" s="58">
        <v>30</v>
      </c>
      <c r="AO1022" s="58">
        <v>0</v>
      </c>
      <c r="AP1022" s="58">
        <v>586</v>
      </c>
      <c r="AQ1022" s="58">
        <v>0</v>
      </c>
      <c r="AR1022" s="62">
        <v>5.1189999999999999E-2</v>
      </c>
      <c r="AS1022" s="58">
        <v>0</v>
      </c>
      <c r="AT1022" s="111"/>
      <c r="AU1022" s="171"/>
      <c r="AV1022" s="58">
        <v>2</v>
      </c>
      <c r="AW1022" s="58">
        <v>0</v>
      </c>
      <c r="AX1022" s="58">
        <v>2</v>
      </c>
      <c r="AY1022" s="171"/>
      <c r="AZ1022" s="58">
        <v>1</v>
      </c>
      <c r="BA1022" s="58">
        <v>151</v>
      </c>
      <c r="BB1022" s="58">
        <v>0</v>
      </c>
      <c r="BC1022" s="111"/>
      <c r="BD1022" s="58">
        <v>1</v>
      </c>
      <c r="BE1022" s="111"/>
      <c r="BF1022" s="171"/>
      <c r="BG1022" s="58">
        <v>2</v>
      </c>
      <c r="BH1022" s="58">
        <v>0</v>
      </c>
      <c r="BI1022" s="58">
        <v>2</v>
      </c>
      <c r="BJ1022" s="58">
        <v>2</v>
      </c>
      <c r="BK1022" s="61">
        <v>13</v>
      </c>
      <c r="BL1022" s="61">
        <v>0</v>
      </c>
      <c r="BM1022" s="61">
        <v>594</v>
      </c>
      <c r="BN1022" s="64">
        <v>0</v>
      </c>
      <c r="BO1022" s="63">
        <v>2.189E-2</v>
      </c>
      <c r="BP1022" s="58">
        <v>0</v>
      </c>
      <c r="BQ1022" s="61">
        <v>12</v>
      </c>
      <c r="BR1022" s="61">
        <v>0</v>
      </c>
      <c r="BS1022" s="61">
        <v>632</v>
      </c>
      <c r="BT1022" s="64">
        <v>0</v>
      </c>
      <c r="BU1022" s="63">
        <v>1.899E-2</v>
      </c>
      <c r="BV1022" s="64">
        <v>0</v>
      </c>
      <c r="BW1022" s="63">
        <v>0.13248058469999999</v>
      </c>
      <c r="BX1022" s="64">
        <v>0</v>
      </c>
      <c r="BY1022" s="64">
        <v>1</v>
      </c>
      <c r="BZ1022" s="64">
        <v>1</v>
      </c>
      <c r="CA1022" s="64">
        <v>1</v>
      </c>
      <c r="CB1022" s="65">
        <v>132</v>
      </c>
      <c r="CC1022" s="61">
        <v>0</v>
      </c>
      <c r="CD1022" s="61">
        <v>499</v>
      </c>
      <c r="CE1022" s="64">
        <v>0</v>
      </c>
      <c r="CF1022" s="63">
        <v>0.26452999999999999</v>
      </c>
      <c r="CG1022" s="58">
        <v>0</v>
      </c>
      <c r="CH1022" s="58">
        <v>138</v>
      </c>
      <c r="CI1022" s="58">
        <v>0</v>
      </c>
      <c r="CJ1022" s="58">
        <v>519</v>
      </c>
      <c r="CK1022" s="58">
        <v>0</v>
      </c>
      <c r="CL1022" s="63">
        <v>0.26590000000000003</v>
      </c>
      <c r="CM1022" s="58">
        <v>0</v>
      </c>
      <c r="CN1022" s="112"/>
      <c r="CO1022" s="171"/>
      <c r="CP1022" s="58">
        <v>0</v>
      </c>
      <c r="CQ1022" s="58">
        <v>0</v>
      </c>
      <c r="CR1022" s="58">
        <v>0</v>
      </c>
      <c r="CS1022" s="64">
        <v>3</v>
      </c>
      <c r="CT1022" s="64">
        <v>17</v>
      </c>
      <c r="CU1022" s="63">
        <v>0.1764705882</v>
      </c>
      <c r="CV1022" s="62">
        <v>0.99205087439999995</v>
      </c>
      <c r="CW1022" s="62">
        <v>0.1764705882</v>
      </c>
      <c r="CX1022" s="46">
        <f t="shared" si="157"/>
        <v>6.5031349427625003</v>
      </c>
      <c r="CY1022" s="60">
        <v>0</v>
      </c>
      <c r="CZ1022" s="60">
        <v>0</v>
      </c>
      <c r="DA1022" s="46">
        <f t="shared" si="158"/>
        <v>3.5294117639999998</v>
      </c>
      <c r="DB1022" s="60">
        <v>0</v>
      </c>
      <c r="DC1022" s="60">
        <v>0</v>
      </c>
      <c r="DD1022" s="66">
        <v>0</v>
      </c>
      <c r="DE1022" s="49">
        <f t="shared" si="159"/>
        <v>0.21691992879486485</v>
      </c>
    </row>
    <row r="1023" spans="1:109" x14ac:dyDescent="0.45">
      <c r="A1023" s="56" t="s">
        <v>5259</v>
      </c>
      <c r="B1023" s="57" t="s">
        <v>5260</v>
      </c>
      <c r="C1023" s="56" t="s">
        <v>5261</v>
      </c>
      <c r="D1023" s="56" t="s">
        <v>5262</v>
      </c>
      <c r="E1023" s="56" t="s">
        <v>5263</v>
      </c>
      <c r="F1023" s="56" t="s">
        <v>340</v>
      </c>
      <c r="G1023" s="56" t="s">
        <v>341</v>
      </c>
      <c r="H1023" s="56" t="s">
        <v>142</v>
      </c>
      <c r="I1023" s="58">
        <v>0</v>
      </c>
      <c r="J1023" s="59">
        <v>99</v>
      </c>
      <c r="K1023" s="60">
        <v>1.9990000000000001</v>
      </c>
      <c r="L1023" s="47">
        <f>IF(K1023&lt;Benchmarks!C$9,0,IF(K1023&lt;Benchmarks!D$9,1,IF(K1023&lt;Benchmarks!E$9,2,IF(K1023&lt;Benchmarks!F$9,3,IF(K1023&lt;Benchmarks!G$9,4,IF(K1023&lt;Benchmarks!H$9,5,6))))))</f>
        <v>0</v>
      </c>
      <c r="M1023" s="62">
        <v>1</v>
      </c>
      <c r="N1023" s="46">
        <f t="shared" si="150"/>
        <v>0</v>
      </c>
      <c r="O1023" s="60">
        <v>1.111</v>
      </c>
      <c r="P1023" s="47">
        <f>IF(O1023&lt;Benchmarks!C$8,0,IF(O1023&lt;Benchmarks!D$8,1,IF(O1023&lt;Benchmarks!E$8,2,IF(O1023&lt;Benchmarks!F$8,3,IF(O1023&lt;Benchmarks!G$8,4,IF(O1023&lt;Benchmarks!H$8,5,6))))))</f>
        <v>3</v>
      </c>
      <c r="Q1023" s="62">
        <v>1</v>
      </c>
      <c r="R1023" s="46">
        <f t="shared" si="151"/>
        <v>3</v>
      </c>
      <c r="S1023" s="60">
        <v>0.88800000000000001</v>
      </c>
      <c r="T1023" s="47">
        <f>IF(S1023&lt;Benchmarks!C$7,0,IF(S1023&lt;Benchmarks!D$7,1,IF(S1023&lt;Benchmarks!E$7,2,IF(S1023&lt;Benchmarks!F$7,3,IF(S1023&lt;Benchmarks!G$7,4,IF(S1023&lt;Benchmarks!H$7,5,6))))))</f>
        <v>6</v>
      </c>
      <c r="U1023" s="62">
        <v>1</v>
      </c>
      <c r="V1023" s="46">
        <f t="shared" si="152"/>
        <v>6</v>
      </c>
      <c r="W1023" s="60">
        <v>3.9980000000000002</v>
      </c>
      <c r="X1023" s="44">
        <f>IF(W1023&lt;Benchmarks!C$5,0,IF(W1023&lt;Benchmarks!D$5,1,IF(W1023&lt;Benchmarks!E$5,2,IF(W1023&lt;Benchmarks!F$5,3,IF(W1023&lt;Benchmarks!G$5,4,IF(W1023&lt;Benchmarks!H$5,5,6))))))</f>
        <v>3</v>
      </c>
      <c r="Y1023" s="62">
        <v>1</v>
      </c>
      <c r="Z1023" s="46">
        <f t="shared" si="153"/>
        <v>3</v>
      </c>
      <c r="AA1023" s="60">
        <v>3.6120000000000001</v>
      </c>
      <c r="AB1023" s="44">
        <f>IF(AA1023&lt;Benchmarks!C$6,0,IF(AA1023&lt;Benchmarks!D$6,1,IF(AA1023&lt;Benchmarks!E$6,2,IF(AA1023&lt;Benchmarks!F$6,3,IF(AA1023&lt;Benchmarks!G$6,4,IF(AA1023&lt;Benchmarks!H$6,5,6))))))</f>
        <v>3</v>
      </c>
      <c r="AC1023" s="62">
        <v>1</v>
      </c>
      <c r="AD1023" s="46">
        <f t="shared" si="154"/>
        <v>3</v>
      </c>
      <c r="AE1023" s="46">
        <f t="shared" si="155"/>
        <v>15</v>
      </c>
      <c r="AF1023" s="58">
        <v>30</v>
      </c>
      <c r="AG1023" s="48">
        <f t="shared" si="156"/>
        <v>0.5</v>
      </c>
      <c r="AH1023" s="171"/>
      <c r="AI1023" s="58">
        <v>1</v>
      </c>
      <c r="AJ1023" s="58">
        <v>193</v>
      </c>
      <c r="AK1023" s="58">
        <v>0</v>
      </c>
      <c r="AL1023" s="111"/>
      <c r="AM1023" s="58">
        <v>1</v>
      </c>
      <c r="AN1023" s="171"/>
      <c r="AO1023" s="58">
        <v>1</v>
      </c>
      <c r="AP1023" s="58">
        <v>184</v>
      </c>
      <c r="AQ1023" s="58">
        <v>0</v>
      </c>
      <c r="AR1023" s="111"/>
      <c r="AS1023" s="58">
        <v>1</v>
      </c>
      <c r="AT1023" s="111"/>
      <c r="AU1023" s="171"/>
      <c r="AV1023" s="58">
        <v>5</v>
      </c>
      <c r="AW1023" s="58">
        <v>0</v>
      </c>
      <c r="AX1023" s="58">
        <v>5</v>
      </c>
      <c r="AY1023" s="171"/>
      <c r="AZ1023" s="58">
        <v>1</v>
      </c>
      <c r="BA1023" s="58">
        <v>46</v>
      </c>
      <c r="BB1023" s="58">
        <v>0</v>
      </c>
      <c r="BC1023" s="111"/>
      <c r="BD1023" s="58">
        <v>1</v>
      </c>
      <c r="BE1023" s="111"/>
      <c r="BF1023" s="171"/>
      <c r="BG1023" s="58">
        <v>3</v>
      </c>
      <c r="BH1023" s="58">
        <v>0</v>
      </c>
      <c r="BI1023" s="58">
        <v>3</v>
      </c>
      <c r="BJ1023" s="58">
        <v>5</v>
      </c>
      <c r="BK1023" s="61">
        <v>0</v>
      </c>
      <c r="BL1023" s="61">
        <v>0</v>
      </c>
      <c r="BM1023" s="61">
        <v>198</v>
      </c>
      <c r="BN1023" s="64">
        <v>0</v>
      </c>
      <c r="BO1023" s="63">
        <v>0</v>
      </c>
      <c r="BP1023" s="58">
        <v>0</v>
      </c>
      <c r="BQ1023" s="61">
        <v>0</v>
      </c>
      <c r="BR1023" s="61">
        <v>0</v>
      </c>
      <c r="BS1023" s="61">
        <v>191</v>
      </c>
      <c r="BT1023" s="64">
        <v>0</v>
      </c>
      <c r="BU1023" s="63">
        <v>0</v>
      </c>
      <c r="BV1023" s="64">
        <v>0</v>
      </c>
      <c r="BW1023" s="112"/>
      <c r="BX1023" s="172"/>
      <c r="BY1023" s="64">
        <v>6</v>
      </c>
      <c r="BZ1023" s="64">
        <v>0</v>
      </c>
      <c r="CA1023" s="64">
        <v>6</v>
      </c>
      <c r="CB1023" s="177"/>
      <c r="CC1023" s="61">
        <v>1</v>
      </c>
      <c r="CD1023" s="61">
        <v>192</v>
      </c>
      <c r="CE1023" s="64">
        <v>0</v>
      </c>
      <c r="CF1023" s="112"/>
      <c r="CG1023" s="58">
        <v>1</v>
      </c>
      <c r="CH1023" s="58">
        <v>0</v>
      </c>
      <c r="CI1023" s="58">
        <v>0</v>
      </c>
      <c r="CJ1023" s="58">
        <v>184</v>
      </c>
      <c r="CK1023" s="58">
        <v>0</v>
      </c>
      <c r="CL1023" s="63">
        <v>0</v>
      </c>
      <c r="CM1023" s="58">
        <v>0</v>
      </c>
      <c r="CN1023" s="112"/>
      <c r="CO1023" s="58">
        <v>2</v>
      </c>
      <c r="CP1023" s="58">
        <v>5</v>
      </c>
      <c r="CQ1023" s="58">
        <v>5</v>
      </c>
      <c r="CR1023" s="58">
        <v>5</v>
      </c>
      <c r="CS1023" s="64">
        <v>16</v>
      </c>
      <c r="CT1023" s="64">
        <v>17</v>
      </c>
      <c r="CU1023" s="63">
        <v>0.94117647059999998</v>
      </c>
      <c r="CV1023" s="62">
        <v>0.99473684210000002</v>
      </c>
      <c r="CW1023" s="62">
        <v>0.94117647059999998</v>
      </c>
      <c r="CX1023" s="46">
        <f t="shared" si="157"/>
        <v>13.125</v>
      </c>
      <c r="CY1023" s="60">
        <v>0</v>
      </c>
      <c r="CZ1023" s="60">
        <v>0</v>
      </c>
      <c r="DA1023" s="46">
        <f t="shared" si="158"/>
        <v>18.823529411999999</v>
      </c>
      <c r="DB1023" s="60">
        <v>0</v>
      </c>
      <c r="DC1023" s="60">
        <v>0</v>
      </c>
      <c r="DD1023" s="66">
        <v>0</v>
      </c>
      <c r="DE1023" s="49">
        <f t="shared" si="159"/>
        <v>0.69077901431351352</v>
      </c>
    </row>
    <row r="1024" spans="1:109" x14ac:dyDescent="0.45">
      <c r="A1024" s="56" t="s">
        <v>5264</v>
      </c>
      <c r="B1024" s="57" t="s">
        <v>5265</v>
      </c>
      <c r="C1024" s="56" t="s">
        <v>5266</v>
      </c>
      <c r="D1024" s="56" t="s">
        <v>5267</v>
      </c>
      <c r="E1024" s="56" t="s">
        <v>5268</v>
      </c>
      <c r="F1024" s="56" t="s">
        <v>3322</v>
      </c>
      <c r="G1024" s="56" t="s">
        <v>3640</v>
      </c>
      <c r="H1024" s="56" t="s">
        <v>142</v>
      </c>
      <c r="I1024" s="58">
        <v>0</v>
      </c>
      <c r="J1024" s="59">
        <v>48</v>
      </c>
      <c r="K1024" s="60">
        <v>2.129</v>
      </c>
      <c r="L1024" s="47">
        <f>IF(K1024&lt;Benchmarks!C$9,0,IF(K1024&lt;Benchmarks!D$9,1,IF(K1024&lt;Benchmarks!E$9,2,IF(K1024&lt;Benchmarks!F$9,3,IF(K1024&lt;Benchmarks!G$9,4,IF(K1024&lt;Benchmarks!H$9,5,6))))))</f>
        <v>0</v>
      </c>
      <c r="M1024" s="62">
        <v>0.57299270069999997</v>
      </c>
      <c r="N1024" s="46">
        <f t="shared" si="150"/>
        <v>0</v>
      </c>
      <c r="O1024" s="60">
        <v>1.498</v>
      </c>
      <c r="P1024" s="47">
        <f>IF(O1024&lt;Benchmarks!C$8,0,IF(O1024&lt;Benchmarks!D$8,1,IF(O1024&lt;Benchmarks!E$8,2,IF(O1024&lt;Benchmarks!F$8,3,IF(O1024&lt;Benchmarks!G$8,4,IF(O1024&lt;Benchmarks!H$8,5,6))))))</f>
        <v>6</v>
      </c>
      <c r="Q1024" s="62">
        <v>1</v>
      </c>
      <c r="R1024" s="46">
        <f t="shared" si="151"/>
        <v>6</v>
      </c>
      <c r="S1024" s="60">
        <v>0.29799999999999999</v>
      </c>
      <c r="T1024" s="47">
        <f>IF(S1024&lt;Benchmarks!C$7,0,IF(S1024&lt;Benchmarks!D$7,1,IF(S1024&lt;Benchmarks!E$7,2,IF(S1024&lt;Benchmarks!F$7,3,IF(S1024&lt;Benchmarks!G$7,4,IF(S1024&lt;Benchmarks!H$7,5,6))))))</f>
        <v>0</v>
      </c>
      <c r="U1024" s="62">
        <v>1</v>
      </c>
      <c r="V1024" s="46">
        <f t="shared" si="152"/>
        <v>0</v>
      </c>
      <c r="W1024" s="60">
        <v>3.9249999999999998</v>
      </c>
      <c r="X1024" s="44">
        <f>IF(W1024&lt;Benchmarks!C$5,0,IF(W1024&lt;Benchmarks!D$5,1,IF(W1024&lt;Benchmarks!E$5,2,IF(W1024&lt;Benchmarks!F$5,3,IF(W1024&lt;Benchmarks!G$5,4,IF(W1024&lt;Benchmarks!H$5,5,6))))))</f>
        <v>2</v>
      </c>
      <c r="Y1024" s="62">
        <v>0.98540145990000005</v>
      </c>
      <c r="Z1024" s="46">
        <f t="shared" si="153"/>
        <v>1.9708029198000001</v>
      </c>
      <c r="AA1024" s="60">
        <v>3.4169999999999998</v>
      </c>
      <c r="AB1024" s="44">
        <f>IF(AA1024&lt;Benchmarks!C$6,0,IF(AA1024&lt;Benchmarks!D$6,1,IF(AA1024&lt;Benchmarks!E$6,2,IF(AA1024&lt;Benchmarks!F$6,3,IF(AA1024&lt;Benchmarks!G$6,4,IF(AA1024&lt;Benchmarks!H$6,5,6))))))</f>
        <v>1</v>
      </c>
      <c r="AC1024" s="62">
        <v>0.94871794870000004</v>
      </c>
      <c r="AD1024" s="46">
        <f t="shared" si="154"/>
        <v>0.94871794870000004</v>
      </c>
      <c r="AE1024" s="46">
        <f t="shared" si="155"/>
        <v>8.9195208685000011</v>
      </c>
      <c r="AF1024" s="58">
        <v>30</v>
      </c>
      <c r="AG1024" s="48">
        <f t="shared" si="156"/>
        <v>0.29731736228333339</v>
      </c>
      <c r="AH1024" s="58">
        <v>0</v>
      </c>
      <c r="AI1024" s="58">
        <v>0</v>
      </c>
      <c r="AJ1024" s="58">
        <v>36</v>
      </c>
      <c r="AK1024" s="58">
        <v>0</v>
      </c>
      <c r="AL1024" s="62">
        <v>0</v>
      </c>
      <c r="AM1024" s="58">
        <v>0</v>
      </c>
      <c r="AN1024" s="171"/>
      <c r="AO1024" s="58">
        <v>1</v>
      </c>
      <c r="AP1024" s="58">
        <v>52</v>
      </c>
      <c r="AQ1024" s="58">
        <v>0</v>
      </c>
      <c r="AR1024" s="111"/>
      <c r="AS1024" s="58">
        <v>1</v>
      </c>
      <c r="AT1024" s="111"/>
      <c r="AU1024" s="171"/>
      <c r="AV1024" s="58">
        <v>0</v>
      </c>
      <c r="AW1024" s="58">
        <v>0</v>
      </c>
      <c r="AX1024" s="58">
        <v>0</v>
      </c>
      <c r="AY1024" s="171"/>
      <c r="AZ1024" s="58">
        <v>1</v>
      </c>
      <c r="BA1024" s="171"/>
      <c r="BB1024" s="58">
        <v>4</v>
      </c>
      <c r="BC1024" s="111"/>
      <c r="BD1024" s="58">
        <v>1</v>
      </c>
      <c r="BE1024" s="111"/>
      <c r="BF1024" s="171"/>
      <c r="BG1024" s="171"/>
      <c r="BH1024" s="171"/>
      <c r="BI1024" s="171"/>
      <c r="BJ1024" s="58">
        <v>0</v>
      </c>
      <c r="BK1024" s="61">
        <v>0</v>
      </c>
      <c r="BL1024" s="61">
        <v>0</v>
      </c>
      <c r="BM1024" s="61">
        <v>43</v>
      </c>
      <c r="BN1024" s="64">
        <v>0</v>
      </c>
      <c r="BO1024" s="63">
        <v>0</v>
      </c>
      <c r="BP1024" s="58">
        <v>0</v>
      </c>
      <c r="BQ1024" s="175"/>
      <c r="BR1024" s="61">
        <v>1</v>
      </c>
      <c r="BS1024" s="61">
        <v>63</v>
      </c>
      <c r="BT1024" s="64">
        <v>0</v>
      </c>
      <c r="BU1024" s="112"/>
      <c r="BV1024" s="64">
        <v>1</v>
      </c>
      <c r="BW1024" s="112"/>
      <c r="BX1024" s="172"/>
      <c r="BY1024" s="64">
        <v>0</v>
      </c>
      <c r="BZ1024" s="64">
        <v>0</v>
      </c>
      <c r="CA1024" s="64">
        <v>0</v>
      </c>
      <c r="CB1024" s="177"/>
      <c r="CC1024" s="61">
        <v>1</v>
      </c>
      <c r="CD1024" s="61">
        <v>36</v>
      </c>
      <c r="CE1024" s="64">
        <v>0</v>
      </c>
      <c r="CF1024" s="112"/>
      <c r="CG1024" s="58">
        <v>1</v>
      </c>
      <c r="CH1024" s="58">
        <v>17</v>
      </c>
      <c r="CI1024" s="58">
        <v>0</v>
      </c>
      <c r="CJ1024" s="58">
        <v>61</v>
      </c>
      <c r="CK1024" s="58">
        <v>0</v>
      </c>
      <c r="CL1024" s="63">
        <v>0.27868999999999999</v>
      </c>
      <c r="CM1024" s="58">
        <v>0</v>
      </c>
      <c r="CN1024" s="112"/>
      <c r="CO1024" s="171"/>
      <c r="CP1024" s="58">
        <v>0</v>
      </c>
      <c r="CQ1024" s="58">
        <v>0</v>
      </c>
      <c r="CR1024" s="58">
        <v>0</v>
      </c>
      <c r="CS1024" s="64">
        <v>0</v>
      </c>
      <c r="CT1024" s="64">
        <v>17</v>
      </c>
      <c r="CU1024" s="63">
        <v>0</v>
      </c>
      <c r="CV1024" s="62">
        <v>0.90909090910000001</v>
      </c>
      <c r="CW1024" s="62">
        <v>0</v>
      </c>
      <c r="CX1024" s="46">
        <f t="shared" si="157"/>
        <v>7.804580759937501</v>
      </c>
      <c r="CY1024" s="60">
        <v>0</v>
      </c>
      <c r="CZ1024" s="60">
        <v>0</v>
      </c>
      <c r="DA1024" s="46">
        <f t="shared" si="158"/>
        <v>0</v>
      </c>
      <c r="DB1024" s="60">
        <v>0</v>
      </c>
      <c r="DC1024" s="60">
        <v>0</v>
      </c>
      <c r="DD1024" s="66">
        <v>0</v>
      </c>
      <c r="DE1024" s="49">
        <f t="shared" si="159"/>
        <v>0.16874769210675677</v>
      </c>
    </row>
    <row r="1025" spans="1:110" x14ac:dyDescent="0.45">
      <c r="A1025" s="56" t="s">
        <v>5269</v>
      </c>
      <c r="B1025" s="57" t="s">
        <v>5270</v>
      </c>
      <c r="C1025" s="56" t="s">
        <v>5271</v>
      </c>
      <c r="D1025" s="56" t="s">
        <v>5272</v>
      </c>
      <c r="E1025" s="56" t="s">
        <v>5273</v>
      </c>
      <c r="F1025" s="56" t="s">
        <v>3322</v>
      </c>
      <c r="G1025" s="56" t="s">
        <v>3640</v>
      </c>
      <c r="H1025" s="56" t="s">
        <v>142</v>
      </c>
      <c r="I1025" s="58">
        <v>0</v>
      </c>
      <c r="J1025" s="59">
        <v>96</v>
      </c>
      <c r="K1025" s="60">
        <v>2.851</v>
      </c>
      <c r="L1025" s="47">
        <f>IF(K1025&lt;Benchmarks!C$9,0,IF(K1025&lt;Benchmarks!D$9,1,IF(K1025&lt;Benchmarks!E$9,2,IF(K1025&lt;Benchmarks!F$9,3,IF(K1025&lt;Benchmarks!G$9,4,IF(K1025&lt;Benchmarks!H$9,5,6))))))</f>
        <v>5</v>
      </c>
      <c r="M1025" s="62">
        <v>0.85036496350000002</v>
      </c>
      <c r="N1025" s="46">
        <f t="shared" si="150"/>
        <v>4.2518248175000002</v>
      </c>
      <c r="O1025" s="60">
        <v>1.37</v>
      </c>
      <c r="P1025" s="47">
        <f>IF(O1025&lt;Benchmarks!C$8,0,IF(O1025&lt;Benchmarks!D$8,1,IF(O1025&lt;Benchmarks!E$8,2,IF(O1025&lt;Benchmarks!F$8,3,IF(O1025&lt;Benchmarks!G$8,4,IF(O1025&lt;Benchmarks!H$8,5,6))))))</f>
        <v>5</v>
      </c>
      <c r="Q1025" s="62">
        <v>1</v>
      </c>
      <c r="R1025" s="46">
        <f t="shared" si="151"/>
        <v>5</v>
      </c>
      <c r="S1025" s="60">
        <v>0.24</v>
      </c>
      <c r="T1025" s="47">
        <f>IF(S1025&lt;Benchmarks!C$7,0,IF(S1025&lt;Benchmarks!D$7,1,IF(S1025&lt;Benchmarks!E$7,2,IF(S1025&lt;Benchmarks!F$7,3,IF(S1025&lt;Benchmarks!G$7,4,IF(S1025&lt;Benchmarks!H$7,5,6))))))</f>
        <v>0</v>
      </c>
      <c r="U1025" s="62">
        <v>1</v>
      </c>
      <c r="V1025" s="46">
        <f t="shared" si="152"/>
        <v>0</v>
      </c>
      <c r="W1025" s="60">
        <v>4.4610000000000003</v>
      </c>
      <c r="X1025" s="44">
        <f>IF(W1025&lt;Benchmarks!C$5,0,IF(W1025&lt;Benchmarks!D$5,1,IF(W1025&lt;Benchmarks!E$5,2,IF(W1025&lt;Benchmarks!F$5,3,IF(W1025&lt;Benchmarks!G$5,4,IF(W1025&lt;Benchmarks!H$5,5,6))))))</f>
        <v>5</v>
      </c>
      <c r="Y1025" s="62">
        <v>0.89416058389999997</v>
      </c>
      <c r="Z1025" s="46">
        <f t="shared" si="153"/>
        <v>4.4708029194999996</v>
      </c>
      <c r="AA1025" s="60">
        <v>4.04</v>
      </c>
      <c r="AB1025" s="44">
        <f>IF(AA1025&lt;Benchmarks!C$6,0,IF(AA1025&lt;Benchmarks!D$6,1,IF(AA1025&lt;Benchmarks!E$6,2,IF(AA1025&lt;Benchmarks!F$6,3,IF(AA1025&lt;Benchmarks!G$6,4,IF(AA1025&lt;Benchmarks!H$6,5,6))))))</f>
        <v>5</v>
      </c>
      <c r="AC1025" s="62">
        <v>0.7692307692</v>
      </c>
      <c r="AD1025" s="46">
        <f t="shared" si="154"/>
        <v>3.846153846</v>
      </c>
      <c r="AE1025" s="46">
        <f t="shared" si="155"/>
        <v>17.568781583</v>
      </c>
      <c r="AF1025" s="58">
        <v>30</v>
      </c>
      <c r="AG1025" s="48">
        <f t="shared" si="156"/>
        <v>0.58562605276666668</v>
      </c>
      <c r="AH1025" s="171"/>
      <c r="AI1025" s="58">
        <v>1</v>
      </c>
      <c r="AJ1025" s="58">
        <v>272</v>
      </c>
      <c r="AK1025" s="58">
        <v>0</v>
      </c>
      <c r="AL1025" s="111"/>
      <c r="AM1025" s="58">
        <v>1</v>
      </c>
      <c r="AN1025" s="171"/>
      <c r="AO1025" s="58">
        <v>1</v>
      </c>
      <c r="AP1025" s="58">
        <v>291</v>
      </c>
      <c r="AQ1025" s="58">
        <v>0</v>
      </c>
      <c r="AR1025" s="111"/>
      <c r="AS1025" s="58">
        <v>1</v>
      </c>
      <c r="AT1025" s="62">
        <v>0.9204</v>
      </c>
      <c r="AU1025" s="58">
        <v>0</v>
      </c>
      <c r="AV1025" s="58">
        <v>5</v>
      </c>
      <c r="AW1025" s="58">
        <v>6</v>
      </c>
      <c r="AX1025" s="58">
        <v>6</v>
      </c>
      <c r="AY1025" s="58">
        <v>0</v>
      </c>
      <c r="AZ1025" s="58">
        <v>0</v>
      </c>
      <c r="BA1025" s="58">
        <v>71</v>
      </c>
      <c r="BB1025" s="58">
        <v>0</v>
      </c>
      <c r="BC1025" s="62">
        <v>0</v>
      </c>
      <c r="BD1025" s="58">
        <v>0</v>
      </c>
      <c r="BE1025" s="111"/>
      <c r="BF1025" s="58">
        <v>2</v>
      </c>
      <c r="BG1025" s="58">
        <v>6</v>
      </c>
      <c r="BH1025" s="58">
        <v>6</v>
      </c>
      <c r="BI1025" s="58">
        <v>6</v>
      </c>
      <c r="BJ1025" s="58">
        <v>6</v>
      </c>
      <c r="BK1025" s="175"/>
      <c r="BL1025" s="61">
        <v>1</v>
      </c>
      <c r="BM1025" s="61">
        <v>312</v>
      </c>
      <c r="BN1025" s="64">
        <v>0</v>
      </c>
      <c r="BO1025" s="112"/>
      <c r="BP1025" s="58">
        <v>1</v>
      </c>
      <c r="BQ1025" s="175"/>
      <c r="BR1025" s="61">
        <v>1</v>
      </c>
      <c r="BS1025" s="61">
        <v>317</v>
      </c>
      <c r="BT1025" s="64">
        <v>0</v>
      </c>
      <c r="BU1025" s="112"/>
      <c r="BV1025" s="64">
        <v>1</v>
      </c>
      <c r="BW1025" s="112"/>
      <c r="BX1025" s="172"/>
      <c r="BY1025" s="64">
        <v>1</v>
      </c>
      <c r="BZ1025" s="64">
        <v>0</v>
      </c>
      <c r="CA1025" s="64">
        <v>1</v>
      </c>
      <c r="CB1025" s="177"/>
      <c r="CC1025" s="61">
        <v>1</v>
      </c>
      <c r="CD1025" s="61">
        <v>229</v>
      </c>
      <c r="CE1025" s="64">
        <v>0</v>
      </c>
      <c r="CF1025" s="112"/>
      <c r="CG1025" s="58">
        <v>1</v>
      </c>
      <c r="CH1025" s="58">
        <v>23</v>
      </c>
      <c r="CI1025" s="58">
        <v>0</v>
      </c>
      <c r="CJ1025" s="58">
        <v>213</v>
      </c>
      <c r="CK1025" s="58">
        <v>0</v>
      </c>
      <c r="CL1025" s="63">
        <v>0.10798000000000001</v>
      </c>
      <c r="CM1025" s="58">
        <v>0</v>
      </c>
      <c r="CN1025" s="112"/>
      <c r="CO1025" s="171"/>
      <c r="CP1025" s="58">
        <v>1</v>
      </c>
      <c r="CQ1025" s="58">
        <v>0</v>
      </c>
      <c r="CR1025" s="58">
        <v>1</v>
      </c>
      <c r="CS1025" s="64">
        <v>8</v>
      </c>
      <c r="CT1025" s="64">
        <v>17</v>
      </c>
      <c r="CU1025" s="63">
        <v>0.47058823529999999</v>
      </c>
      <c r="CV1025" s="62">
        <v>0.98738170349999999</v>
      </c>
      <c r="CW1025" s="62">
        <v>0.47058823529999999</v>
      </c>
      <c r="CX1025" s="46">
        <f t="shared" si="157"/>
        <v>15.372683885125001</v>
      </c>
      <c r="CY1025" s="60">
        <v>0</v>
      </c>
      <c r="CZ1025" s="60">
        <v>0</v>
      </c>
      <c r="DA1025" s="46">
        <f t="shared" si="158"/>
        <v>9.4117647059999996</v>
      </c>
      <c r="DB1025" s="60">
        <v>0</v>
      </c>
      <c r="DC1025" s="60">
        <v>0</v>
      </c>
      <c r="DD1025" s="66">
        <v>0</v>
      </c>
      <c r="DE1025" s="49">
        <f t="shared" si="159"/>
        <v>0.53587996953783779</v>
      </c>
    </row>
    <row r="1026" spans="1:110" x14ac:dyDescent="0.45">
      <c r="A1026" s="56" t="s">
        <v>5274</v>
      </c>
      <c r="B1026" s="57" t="s">
        <v>5275</v>
      </c>
      <c r="C1026" s="56" t="s">
        <v>5276</v>
      </c>
      <c r="D1026" s="56" t="s">
        <v>5277</v>
      </c>
      <c r="E1026" s="56" t="s">
        <v>5278</v>
      </c>
      <c r="F1026" s="56" t="s">
        <v>3322</v>
      </c>
      <c r="G1026" s="56" t="s">
        <v>3640</v>
      </c>
      <c r="H1026" s="56" t="s">
        <v>142</v>
      </c>
      <c r="I1026" s="58">
        <v>0</v>
      </c>
      <c r="J1026" s="59">
        <v>231</v>
      </c>
      <c r="K1026" s="60">
        <v>2.2440000000000002</v>
      </c>
      <c r="L1026" s="47">
        <f>IF(K1026&lt;Benchmarks!C$9,0,IF(K1026&lt;Benchmarks!D$9,1,IF(K1026&lt;Benchmarks!E$9,2,IF(K1026&lt;Benchmarks!F$9,3,IF(K1026&lt;Benchmarks!G$9,4,IF(K1026&lt;Benchmarks!H$9,5,6))))))</f>
        <v>1</v>
      </c>
      <c r="M1026" s="62">
        <v>0.6788321168</v>
      </c>
      <c r="N1026" s="46">
        <f t="shared" si="150"/>
        <v>0.6788321168</v>
      </c>
      <c r="O1026" s="60">
        <v>1.107</v>
      </c>
      <c r="P1026" s="47">
        <f>IF(O1026&lt;Benchmarks!C$8,0,IF(O1026&lt;Benchmarks!D$8,1,IF(O1026&lt;Benchmarks!E$8,2,IF(O1026&lt;Benchmarks!F$8,3,IF(O1026&lt;Benchmarks!G$8,4,IF(O1026&lt;Benchmarks!H$8,5,6))))))</f>
        <v>3</v>
      </c>
      <c r="Q1026" s="62">
        <v>1</v>
      </c>
      <c r="R1026" s="46">
        <f t="shared" si="151"/>
        <v>3</v>
      </c>
      <c r="S1026" s="60">
        <v>0.39600000000000002</v>
      </c>
      <c r="T1026" s="47">
        <f>IF(S1026&lt;Benchmarks!C$7,0,IF(S1026&lt;Benchmarks!D$7,1,IF(S1026&lt;Benchmarks!E$7,2,IF(S1026&lt;Benchmarks!F$7,3,IF(S1026&lt;Benchmarks!G$7,4,IF(S1026&lt;Benchmarks!H$7,5,6))))))</f>
        <v>2</v>
      </c>
      <c r="U1026" s="62">
        <v>1</v>
      </c>
      <c r="V1026" s="46">
        <f t="shared" si="152"/>
        <v>2</v>
      </c>
      <c r="W1026" s="60">
        <v>3.7469999999999999</v>
      </c>
      <c r="X1026" s="44">
        <f>IF(W1026&lt;Benchmarks!C$5,0,IF(W1026&lt;Benchmarks!D$5,1,IF(W1026&lt;Benchmarks!E$5,2,IF(W1026&lt;Benchmarks!F$5,3,IF(W1026&lt;Benchmarks!G$5,4,IF(W1026&lt;Benchmarks!H$5,5,6))))))</f>
        <v>1</v>
      </c>
      <c r="Y1026" s="62">
        <v>0.97445255470000003</v>
      </c>
      <c r="Z1026" s="46">
        <f t="shared" si="153"/>
        <v>0.97445255470000003</v>
      </c>
      <c r="AA1026" s="60">
        <v>3.4319999999999999</v>
      </c>
      <c r="AB1026" s="44">
        <f>IF(AA1026&lt;Benchmarks!C$6,0,IF(AA1026&lt;Benchmarks!D$6,1,IF(AA1026&lt;Benchmarks!E$6,2,IF(AA1026&lt;Benchmarks!F$6,3,IF(AA1026&lt;Benchmarks!G$6,4,IF(AA1026&lt;Benchmarks!H$6,5,6))))))</f>
        <v>1</v>
      </c>
      <c r="AC1026" s="62">
        <v>0.9230769231</v>
      </c>
      <c r="AD1026" s="46">
        <f t="shared" si="154"/>
        <v>0.9230769231</v>
      </c>
      <c r="AE1026" s="46">
        <f t="shared" si="155"/>
        <v>7.5763615945999998</v>
      </c>
      <c r="AF1026" s="58">
        <v>30</v>
      </c>
      <c r="AG1026" s="48">
        <f t="shared" si="156"/>
        <v>0.25254538648666663</v>
      </c>
      <c r="AH1026" s="58">
        <v>44</v>
      </c>
      <c r="AI1026" s="58">
        <v>0</v>
      </c>
      <c r="AJ1026" s="58">
        <v>737</v>
      </c>
      <c r="AK1026" s="58">
        <v>0</v>
      </c>
      <c r="AL1026" s="62">
        <v>5.9700000000000003E-2</v>
      </c>
      <c r="AM1026" s="58">
        <v>0</v>
      </c>
      <c r="AN1026" s="58">
        <v>57</v>
      </c>
      <c r="AO1026" s="58">
        <v>0</v>
      </c>
      <c r="AP1026" s="58">
        <v>758</v>
      </c>
      <c r="AQ1026" s="58">
        <v>0</v>
      </c>
      <c r="AR1026" s="62">
        <v>7.5200000000000003E-2</v>
      </c>
      <c r="AS1026" s="58">
        <v>0</v>
      </c>
      <c r="AT1026" s="111"/>
      <c r="AU1026" s="171"/>
      <c r="AV1026" s="58">
        <v>0</v>
      </c>
      <c r="AW1026" s="58">
        <v>0</v>
      </c>
      <c r="AX1026" s="58">
        <v>0</v>
      </c>
      <c r="AY1026" s="171"/>
      <c r="AZ1026" s="58">
        <v>1</v>
      </c>
      <c r="BA1026" s="58">
        <v>186</v>
      </c>
      <c r="BB1026" s="58">
        <v>0</v>
      </c>
      <c r="BC1026" s="111"/>
      <c r="BD1026" s="58">
        <v>1</v>
      </c>
      <c r="BE1026" s="111"/>
      <c r="BF1026" s="58">
        <v>2</v>
      </c>
      <c r="BG1026" s="58">
        <v>4</v>
      </c>
      <c r="BH1026" s="58">
        <v>4</v>
      </c>
      <c r="BI1026" s="58">
        <v>4</v>
      </c>
      <c r="BJ1026" s="58">
        <v>4</v>
      </c>
      <c r="BK1026" s="61">
        <v>14</v>
      </c>
      <c r="BL1026" s="61">
        <v>0</v>
      </c>
      <c r="BM1026" s="61">
        <v>823</v>
      </c>
      <c r="BN1026" s="64">
        <v>0</v>
      </c>
      <c r="BO1026" s="63">
        <v>1.7010000000000001E-2</v>
      </c>
      <c r="BP1026" s="58">
        <v>0</v>
      </c>
      <c r="BQ1026" s="61">
        <v>11</v>
      </c>
      <c r="BR1026" s="61">
        <v>0</v>
      </c>
      <c r="BS1026" s="61">
        <v>814</v>
      </c>
      <c r="BT1026" s="64">
        <v>0</v>
      </c>
      <c r="BU1026" s="63">
        <v>1.3509999999999999E-2</v>
      </c>
      <c r="BV1026" s="64">
        <v>0</v>
      </c>
      <c r="BW1026" s="63">
        <v>0.20576131689999999</v>
      </c>
      <c r="BX1026" s="64">
        <v>0</v>
      </c>
      <c r="BY1026" s="64">
        <v>3</v>
      </c>
      <c r="BZ1026" s="64">
        <v>2</v>
      </c>
      <c r="CA1026" s="64">
        <v>3</v>
      </c>
      <c r="CB1026" s="65">
        <v>109</v>
      </c>
      <c r="CC1026" s="61">
        <v>0</v>
      </c>
      <c r="CD1026" s="61">
        <v>635</v>
      </c>
      <c r="CE1026" s="64">
        <v>0</v>
      </c>
      <c r="CF1026" s="63">
        <v>0.17165</v>
      </c>
      <c r="CG1026" s="58">
        <v>0</v>
      </c>
      <c r="CH1026" s="58">
        <v>68</v>
      </c>
      <c r="CI1026" s="58">
        <v>0</v>
      </c>
      <c r="CJ1026" s="58">
        <v>589</v>
      </c>
      <c r="CK1026" s="58">
        <v>0</v>
      </c>
      <c r="CL1026" s="63">
        <v>0.11545</v>
      </c>
      <c r="CM1026" s="58">
        <v>0</v>
      </c>
      <c r="CN1026" s="63">
        <v>0.43848014359999998</v>
      </c>
      <c r="CO1026" s="58">
        <v>0</v>
      </c>
      <c r="CP1026" s="58">
        <v>1</v>
      </c>
      <c r="CQ1026" s="58">
        <v>4</v>
      </c>
      <c r="CR1026" s="58">
        <v>4</v>
      </c>
      <c r="CS1026" s="64">
        <v>11</v>
      </c>
      <c r="CT1026" s="64">
        <v>17</v>
      </c>
      <c r="CU1026" s="63">
        <v>0.64705882349999999</v>
      </c>
      <c r="CV1026" s="62">
        <v>0.9901599016</v>
      </c>
      <c r="CW1026" s="62">
        <v>0.64705882349999999</v>
      </c>
      <c r="CX1026" s="46">
        <f t="shared" si="157"/>
        <v>6.6293163952749987</v>
      </c>
      <c r="CY1026" s="60">
        <v>0</v>
      </c>
      <c r="CZ1026" s="60">
        <v>0</v>
      </c>
      <c r="DA1026" s="46">
        <f t="shared" si="158"/>
        <v>12.94117647</v>
      </c>
      <c r="DB1026" s="60">
        <v>0</v>
      </c>
      <c r="DC1026" s="60">
        <v>0</v>
      </c>
      <c r="DD1026" s="66">
        <v>0</v>
      </c>
      <c r="DE1026" s="49">
        <f t="shared" si="159"/>
        <v>0.42314579168162164</v>
      </c>
    </row>
    <row r="1027" spans="1:110" x14ac:dyDescent="0.45">
      <c r="A1027" s="56" t="s">
        <v>5279</v>
      </c>
      <c r="B1027" s="57" t="s">
        <v>5280</v>
      </c>
      <c r="C1027" s="56" t="s">
        <v>5281</v>
      </c>
      <c r="D1027" s="56" t="s">
        <v>5282</v>
      </c>
      <c r="E1027" s="56" t="s">
        <v>5283</v>
      </c>
      <c r="F1027" s="56" t="s">
        <v>1462</v>
      </c>
      <c r="G1027" s="56" t="s">
        <v>1462</v>
      </c>
      <c r="H1027" s="56" t="s">
        <v>142</v>
      </c>
      <c r="I1027" s="58">
        <v>0</v>
      </c>
      <c r="J1027" s="59">
        <v>48</v>
      </c>
      <c r="K1027" s="60">
        <v>3.0289999999999999</v>
      </c>
      <c r="L1027" s="47">
        <f>IF(K1027&lt;Benchmarks!C$9,0,IF(K1027&lt;Benchmarks!D$9,1,IF(K1027&lt;Benchmarks!E$9,2,IF(K1027&lt;Benchmarks!F$9,3,IF(K1027&lt;Benchmarks!G$9,4,IF(K1027&lt;Benchmarks!H$9,5,6))))))</f>
        <v>5</v>
      </c>
      <c r="M1027" s="62">
        <v>0.99635036499999996</v>
      </c>
      <c r="N1027" s="46">
        <f t="shared" si="150"/>
        <v>4.9817518249999999</v>
      </c>
      <c r="O1027" s="60">
        <v>1.2190000000000001</v>
      </c>
      <c r="P1027" s="47">
        <f>IF(O1027&lt;Benchmarks!C$8,0,IF(O1027&lt;Benchmarks!D$8,1,IF(O1027&lt;Benchmarks!E$8,2,IF(O1027&lt;Benchmarks!F$8,3,IF(O1027&lt;Benchmarks!G$8,4,IF(O1027&lt;Benchmarks!H$8,5,6))))))</f>
        <v>4</v>
      </c>
      <c r="Q1027" s="62">
        <v>1</v>
      </c>
      <c r="R1027" s="46">
        <f t="shared" si="151"/>
        <v>4</v>
      </c>
      <c r="S1027" s="60">
        <v>0.44600000000000001</v>
      </c>
      <c r="T1027" s="47">
        <f>IF(S1027&lt;Benchmarks!C$7,0,IF(S1027&lt;Benchmarks!D$7,1,IF(S1027&lt;Benchmarks!E$7,2,IF(S1027&lt;Benchmarks!F$7,3,IF(S1027&lt;Benchmarks!G$7,4,IF(S1027&lt;Benchmarks!H$7,5,6))))))</f>
        <v>3</v>
      </c>
      <c r="U1027" s="62">
        <v>1</v>
      </c>
      <c r="V1027" s="46">
        <f t="shared" si="152"/>
        <v>3</v>
      </c>
      <c r="W1027" s="60">
        <v>4.6929999999999996</v>
      </c>
      <c r="X1027" s="44">
        <f>IF(W1027&lt;Benchmarks!C$5,0,IF(W1027&lt;Benchmarks!D$5,1,IF(W1027&lt;Benchmarks!E$5,2,IF(W1027&lt;Benchmarks!F$5,3,IF(W1027&lt;Benchmarks!G$5,4,IF(W1027&lt;Benchmarks!H$5,5,6))))))</f>
        <v>5</v>
      </c>
      <c r="Y1027" s="62">
        <v>1</v>
      </c>
      <c r="Z1027" s="46">
        <f t="shared" si="153"/>
        <v>5</v>
      </c>
      <c r="AA1027" s="60">
        <v>4.2610000000000001</v>
      </c>
      <c r="AB1027" s="44">
        <f>IF(AA1027&lt;Benchmarks!C$6,0,IF(AA1027&lt;Benchmarks!D$6,1,IF(AA1027&lt;Benchmarks!E$6,2,IF(AA1027&lt;Benchmarks!F$6,3,IF(AA1027&lt;Benchmarks!G$6,4,IF(AA1027&lt;Benchmarks!H$6,5,6))))))</f>
        <v>5</v>
      </c>
      <c r="AC1027" s="62">
        <v>1</v>
      </c>
      <c r="AD1027" s="46">
        <f t="shared" si="154"/>
        <v>5</v>
      </c>
      <c r="AE1027" s="46">
        <f t="shared" si="155"/>
        <v>21.981751825</v>
      </c>
      <c r="AF1027" s="58">
        <v>30</v>
      </c>
      <c r="AG1027" s="48">
        <f t="shared" si="156"/>
        <v>0.73272506083333333</v>
      </c>
      <c r="AH1027" s="58">
        <v>0</v>
      </c>
      <c r="AI1027" s="58">
        <v>0</v>
      </c>
      <c r="AJ1027" s="58">
        <v>97</v>
      </c>
      <c r="AK1027" s="58">
        <v>0</v>
      </c>
      <c r="AL1027" s="62">
        <v>0</v>
      </c>
      <c r="AM1027" s="58">
        <v>0</v>
      </c>
      <c r="AN1027" s="171"/>
      <c r="AO1027" s="58">
        <v>1</v>
      </c>
      <c r="AP1027" s="58">
        <v>114</v>
      </c>
      <c r="AQ1027" s="58">
        <v>0</v>
      </c>
      <c r="AR1027" s="111"/>
      <c r="AS1027" s="58">
        <v>1</v>
      </c>
      <c r="AT1027" s="111"/>
      <c r="AU1027" s="171"/>
      <c r="AV1027" s="58">
        <v>5</v>
      </c>
      <c r="AW1027" s="58">
        <v>0</v>
      </c>
      <c r="AX1027" s="58">
        <v>5</v>
      </c>
      <c r="AY1027" s="171"/>
      <c r="AZ1027" s="58">
        <v>1</v>
      </c>
      <c r="BA1027" s="58">
        <v>30</v>
      </c>
      <c r="BB1027" s="58">
        <v>0</v>
      </c>
      <c r="BC1027" s="111"/>
      <c r="BD1027" s="58">
        <v>1</v>
      </c>
      <c r="BE1027" s="111"/>
      <c r="BF1027" s="171"/>
      <c r="BG1027" s="58">
        <v>4</v>
      </c>
      <c r="BH1027" s="58">
        <v>0</v>
      </c>
      <c r="BI1027" s="58">
        <v>4</v>
      </c>
      <c r="BJ1027" s="58">
        <v>5</v>
      </c>
      <c r="BK1027" s="175"/>
      <c r="BL1027" s="61">
        <v>1</v>
      </c>
      <c r="BM1027" s="61">
        <v>138</v>
      </c>
      <c r="BN1027" s="64">
        <v>0</v>
      </c>
      <c r="BO1027" s="112"/>
      <c r="BP1027" s="58">
        <v>1</v>
      </c>
      <c r="BQ1027" s="175"/>
      <c r="BR1027" s="61">
        <v>1</v>
      </c>
      <c r="BS1027" s="61">
        <v>157</v>
      </c>
      <c r="BT1027" s="64">
        <v>0</v>
      </c>
      <c r="BU1027" s="112"/>
      <c r="BV1027" s="64">
        <v>1</v>
      </c>
      <c r="BW1027" s="112"/>
      <c r="BX1027" s="172"/>
      <c r="BY1027" s="64">
        <v>0</v>
      </c>
      <c r="BZ1027" s="64">
        <v>0</v>
      </c>
      <c r="CA1027" s="64">
        <v>0</v>
      </c>
      <c r="CB1027" s="177"/>
      <c r="CC1027" s="61">
        <v>1</v>
      </c>
      <c r="CD1027" s="61">
        <v>138</v>
      </c>
      <c r="CE1027" s="64">
        <v>0</v>
      </c>
      <c r="CF1027" s="112"/>
      <c r="CG1027" s="58">
        <v>1</v>
      </c>
      <c r="CH1027" s="58">
        <v>17</v>
      </c>
      <c r="CI1027" s="58">
        <v>0</v>
      </c>
      <c r="CJ1027" s="58">
        <v>157</v>
      </c>
      <c r="CK1027" s="58">
        <v>0</v>
      </c>
      <c r="CL1027" s="63">
        <v>0.10828</v>
      </c>
      <c r="CM1027" s="58">
        <v>0</v>
      </c>
      <c r="CN1027" s="112"/>
      <c r="CO1027" s="171"/>
      <c r="CP1027" s="58">
        <v>1</v>
      </c>
      <c r="CQ1027" s="58">
        <v>0</v>
      </c>
      <c r="CR1027" s="58">
        <v>1</v>
      </c>
      <c r="CS1027" s="64">
        <v>6</v>
      </c>
      <c r="CT1027" s="64">
        <v>17</v>
      </c>
      <c r="CU1027" s="63">
        <v>0.35294117650000001</v>
      </c>
      <c r="CV1027" s="62">
        <v>0.98639455779999996</v>
      </c>
      <c r="CW1027" s="62">
        <v>0.35294117650000001</v>
      </c>
      <c r="CX1027" s="46">
        <f t="shared" si="157"/>
        <v>19.234032846874999</v>
      </c>
      <c r="CY1027" s="60">
        <v>0</v>
      </c>
      <c r="CZ1027" s="60">
        <v>0</v>
      </c>
      <c r="DA1027" s="46">
        <f t="shared" si="158"/>
        <v>7.0588235299999997</v>
      </c>
      <c r="DB1027" s="60">
        <v>0</v>
      </c>
      <c r="DC1027" s="60">
        <v>0</v>
      </c>
      <c r="DD1027" s="66">
        <v>0</v>
      </c>
      <c r="DE1027" s="49">
        <f t="shared" si="159"/>
        <v>0.56849419193243245</v>
      </c>
    </row>
    <row r="1028" spans="1:110" x14ac:dyDescent="0.45">
      <c r="A1028" s="56" t="s">
        <v>5284</v>
      </c>
      <c r="B1028" s="57" t="s">
        <v>5285</v>
      </c>
      <c r="C1028" s="56" t="s">
        <v>5286</v>
      </c>
      <c r="D1028" s="56" t="s">
        <v>5287</v>
      </c>
      <c r="E1028" s="56" t="s">
        <v>5288</v>
      </c>
      <c r="F1028" s="56" t="s">
        <v>340</v>
      </c>
      <c r="G1028" s="56" t="s">
        <v>341</v>
      </c>
      <c r="H1028" s="56" t="s">
        <v>142</v>
      </c>
      <c r="I1028" s="58">
        <v>0</v>
      </c>
      <c r="J1028" s="59">
        <v>56</v>
      </c>
      <c r="K1028" s="60">
        <v>2.738</v>
      </c>
      <c r="L1028" s="47">
        <f>IF(K1028&lt;Benchmarks!C$9,0,IF(K1028&lt;Benchmarks!D$9,1,IF(K1028&lt;Benchmarks!E$9,2,IF(K1028&lt;Benchmarks!F$9,3,IF(K1028&lt;Benchmarks!G$9,4,IF(K1028&lt;Benchmarks!H$9,5,6))))))</f>
        <v>5</v>
      </c>
      <c r="M1028" s="62">
        <v>0.89781021900000002</v>
      </c>
      <c r="N1028" s="46">
        <f t="shared" si="150"/>
        <v>4.4890510949999998</v>
      </c>
      <c r="O1028" s="60">
        <v>1.4590000000000001</v>
      </c>
      <c r="P1028" s="47">
        <f>IF(O1028&lt;Benchmarks!C$8,0,IF(O1028&lt;Benchmarks!D$8,1,IF(O1028&lt;Benchmarks!E$8,2,IF(O1028&lt;Benchmarks!F$8,3,IF(O1028&lt;Benchmarks!G$8,4,IF(O1028&lt;Benchmarks!H$8,5,6))))))</f>
        <v>6</v>
      </c>
      <c r="Q1028" s="62">
        <v>1</v>
      </c>
      <c r="R1028" s="46">
        <f t="shared" si="151"/>
        <v>6</v>
      </c>
      <c r="S1028" s="60">
        <v>0.997</v>
      </c>
      <c r="T1028" s="47">
        <f>IF(S1028&lt;Benchmarks!C$7,0,IF(S1028&lt;Benchmarks!D$7,1,IF(S1028&lt;Benchmarks!E$7,2,IF(S1028&lt;Benchmarks!F$7,3,IF(S1028&lt;Benchmarks!G$7,4,IF(S1028&lt;Benchmarks!H$7,5,6))))))</f>
        <v>6</v>
      </c>
      <c r="U1028" s="62">
        <v>1</v>
      </c>
      <c r="V1028" s="46">
        <f t="shared" si="152"/>
        <v>6</v>
      </c>
      <c r="W1028" s="60">
        <v>5.194</v>
      </c>
      <c r="X1028" s="44">
        <f>IF(W1028&lt;Benchmarks!C$5,0,IF(W1028&lt;Benchmarks!D$5,1,IF(W1028&lt;Benchmarks!E$5,2,IF(W1028&lt;Benchmarks!F$5,3,IF(W1028&lt;Benchmarks!G$5,4,IF(W1028&lt;Benchmarks!H$5,5,6))))))</f>
        <v>6</v>
      </c>
      <c r="Y1028" s="62">
        <v>1</v>
      </c>
      <c r="Z1028" s="46">
        <f t="shared" si="153"/>
        <v>6</v>
      </c>
      <c r="AA1028" s="60">
        <v>4.6130000000000004</v>
      </c>
      <c r="AB1028" s="44">
        <f>IF(AA1028&lt;Benchmarks!C$6,0,IF(AA1028&lt;Benchmarks!D$6,1,IF(AA1028&lt;Benchmarks!E$6,2,IF(AA1028&lt;Benchmarks!F$6,3,IF(AA1028&lt;Benchmarks!G$6,4,IF(AA1028&lt;Benchmarks!H$6,5,6))))))</f>
        <v>6</v>
      </c>
      <c r="AC1028" s="62">
        <v>1</v>
      </c>
      <c r="AD1028" s="46">
        <f t="shared" si="154"/>
        <v>6</v>
      </c>
      <c r="AE1028" s="46">
        <f t="shared" si="155"/>
        <v>28.489051095000001</v>
      </c>
      <c r="AF1028" s="58">
        <v>30</v>
      </c>
      <c r="AG1028" s="48">
        <f t="shared" si="156"/>
        <v>0.94963503650000003</v>
      </c>
      <c r="AH1028" s="171"/>
      <c r="AI1028" s="58">
        <v>1</v>
      </c>
      <c r="AJ1028" s="58">
        <v>119</v>
      </c>
      <c r="AK1028" s="58">
        <v>0</v>
      </c>
      <c r="AL1028" s="111"/>
      <c r="AM1028" s="58">
        <v>1</v>
      </c>
      <c r="AN1028" s="58">
        <v>0</v>
      </c>
      <c r="AO1028" s="58">
        <v>0</v>
      </c>
      <c r="AP1028" s="58">
        <v>114</v>
      </c>
      <c r="AQ1028" s="58">
        <v>0</v>
      </c>
      <c r="AR1028" s="62">
        <v>0</v>
      </c>
      <c r="AS1028" s="58">
        <v>0</v>
      </c>
      <c r="AT1028" s="111"/>
      <c r="AU1028" s="58">
        <v>2</v>
      </c>
      <c r="AV1028" s="58">
        <v>6</v>
      </c>
      <c r="AW1028" s="58">
        <v>6</v>
      </c>
      <c r="AX1028" s="58">
        <v>6</v>
      </c>
      <c r="AY1028" s="58">
        <v>0</v>
      </c>
      <c r="AZ1028" s="58">
        <v>0</v>
      </c>
      <c r="BA1028" s="171"/>
      <c r="BB1028" s="58">
        <v>4</v>
      </c>
      <c r="BC1028" s="111"/>
      <c r="BD1028" s="58">
        <v>4</v>
      </c>
      <c r="BE1028" s="111"/>
      <c r="BF1028" s="171"/>
      <c r="BG1028" s="171"/>
      <c r="BH1028" s="171"/>
      <c r="BI1028" s="171"/>
      <c r="BJ1028" s="58">
        <v>6</v>
      </c>
      <c r="BK1028" s="175"/>
      <c r="BL1028" s="61">
        <v>1</v>
      </c>
      <c r="BM1028" s="61">
        <v>140</v>
      </c>
      <c r="BN1028" s="64">
        <v>0</v>
      </c>
      <c r="BO1028" s="112"/>
      <c r="BP1028" s="58">
        <v>1</v>
      </c>
      <c r="BQ1028" s="175"/>
      <c r="BR1028" s="61">
        <v>1</v>
      </c>
      <c r="BS1028" s="61">
        <v>134</v>
      </c>
      <c r="BT1028" s="64">
        <v>0</v>
      </c>
      <c r="BU1028" s="112"/>
      <c r="BV1028" s="64">
        <v>1</v>
      </c>
      <c r="BW1028" s="112"/>
      <c r="BX1028" s="172"/>
      <c r="BY1028" s="64">
        <v>0</v>
      </c>
      <c r="BZ1028" s="64">
        <v>0</v>
      </c>
      <c r="CA1028" s="64">
        <v>0</v>
      </c>
      <c r="CB1028" s="65">
        <v>11</v>
      </c>
      <c r="CC1028" s="61">
        <v>0</v>
      </c>
      <c r="CD1028" s="61">
        <v>140</v>
      </c>
      <c r="CE1028" s="64">
        <v>0</v>
      </c>
      <c r="CF1028" s="63">
        <v>7.8570000000000001E-2</v>
      </c>
      <c r="CG1028" s="58">
        <v>0</v>
      </c>
      <c r="CH1028" s="58">
        <v>12</v>
      </c>
      <c r="CI1028" s="58">
        <v>0</v>
      </c>
      <c r="CJ1028" s="58">
        <v>134</v>
      </c>
      <c r="CK1028" s="58">
        <v>0</v>
      </c>
      <c r="CL1028" s="63">
        <v>8.9550000000000005E-2</v>
      </c>
      <c r="CM1028" s="58">
        <v>0</v>
      </c>
      <c r="CN1028" s="112"/>
      <c r="CO1028" s="171"/>
      <c r="CP1028" s="58">
        <v>2</v>
      </c>
      <c r="CQ1028" s="58">
        <v>0</v>
      </c>
      <c r="CR1028" s="58">
        <v>2</v>
      </c>
      <c r="CS1028" s="64">
        <v>8</v>
      </c>
      <c r="CT1028" s="64">
        <v>17</v>
      </c>
      <c r="CU1028" s="63">
        <v>0.47058823529999999</v>
      </c>
      <c r="CV1028" s="62">
        <v>0.962406015</v>
      </c>
      <c r="CW1028" s="62">
        <v>0.47058823529999999</v>
      </c>
      <c r="CX1028" s="46">
        <f t="shared" si="157"/>
        <v>24.927919708125</v>
      </c>
      <c r="CY1028" s="60">
        <v>0</v>
      </c>
      <c r="CZ1028" s="60">
        <v>0</v>
      </c>
      <c r="DA1028" s="46">
        <f t="shared" si="158"/>
        <v>9.4117647059999996</v>
      </c>
      <c r="DB1028" s="60">
        <v>0</v>
      </c>
      <c r="DC1028" s="60">
        <v>0</v>
      </c>
      <c r="DD1028" s="66">
        <v>0</v>
      </c>
      <c r="DE1028" s="49">
        <f t="shared" si="159"/>
        <v>0.74247966300810819</v>
      </c>
    </row>
    <row r="1029" spans="1:110" x14ac:dyDescent="0.45">
      <c r="A1029" s="56" t="s">
        <v>5289</v>
      </c>
      <c r="B1029" s="57" t="s">
        <v>5290</v>
      </c>
      <c r="C1029" s="56" t="s">
        <v>5291</v>
      </c>
      <c r="D1029" s="56" t="s">
        <v>5292</v>
      </c>
      <c r="E1029" s="56" t="s">
        <v>5293</v>
      </c>
      <c r="F1029" s="56" t="s">
        <v>2613</v>
      </c>
      <c r="G1029" s="56" t="s">
        <v>2607</v>
      </c>
      <c r="H1029" s="56" t="s">
        <v>142</v>
      </c>
      <c r="I1029" s="58">
        <v>0</v>
      </c>
      <c r="J1029" s="59">
        <v>62</v>
      </c>
      <c r="K1029" s="60">
        <v>1.6319999999999999</v>
      </c>
      <c r="L1029" s="47">
        <f>IF(K1029&lt;Benchmarks!C$9,0,IF(K1029&lt;Benchmarks!D$9,1,IF(K1029&lt;Benchmarks!E$9,2,IF(K1029&lt;Benchmarks!F$9,3,IF(K1029&lt;Benchmarks!G$9,4,IF(K1029&lt;Benchmarks!H$9,5,6))))))</f>
        <v>0</v>
      </c>
      <c r="M1029" s="62">
        <v>0.52554744529999997</v>
      </c>
      <c r="N1029" s="46">
        <f t="shared" si="150"/>
        <v>0</v>
      </c>
      <c r="O1029" s="60">
        <v>1.1930000000000001</v>
      </c>
      <c r="P1029" s="47">
        <f>IF(O1029&lt;Benchmarks!C$8,0,IF(O1029&lt;Benchmarks!D$8,1,IF(O1029&lt;Benchmarks!E$8,2,IF(O1029&lt;Benchmarks!F$8,3,IF(O1029&lt;Benchmarks!G$8,4,IF(O1029&lt;Benchmarks!H$8,5,6))))))</f>
        <v>4</v>
      </c>
      <c r="Q1029" s="62">
        <v>1</v>
      </c>
      <c r="R1029" s="46">
        <f t="shared" si="151"/>
        <v>4</v>
      </c>
      <c r="S1029" s="60">
        <v>0.50900000000000001</v>
      </c>
      <c r="T1029" s="47">
        <f>IF(S1029&lt;Benchmarks!C$7,0,IF(S1029&lt;Benchmarks!D$7,1,IF(S1029&lt;Benchmarks!E$7,2,IF(S1029&lt;Benchmarks!F$7,3,IF(S1029&lt;Benchmarks!G$7,4,IF(S1029&lt;Benchmarks!H$7,5,6))))))</f>
        <v>4</v>
      </c>
      <c r="U1029" s="62">
        <v>1</v>
      </c>
      <c r="V1029" s="46">
        <f t="shared" si="152"/>
        <v>4</v>
      </c>
      <c r="W1029" s="60">
        <v>3.3340000000000001</v>
      </c>
      <c r="X1029" s="44">
        <f>IF(W1029&lt;Benchmarks!C$5,0,IF(W1029&lt;Benchmarks!D$5,1,IF(W1029&lt;Benchmarks!E$5,2,IF(W1029&lt;Benchmarks!F$5,3,IF(W1029&lt;Benchmarks!G$5,4,IF(W1029&lt;Benchmarks!H$5,5,6))))))</f>
        <v>0</v>
      </c>
      <c r="Y1029" s="62">
        <v>0.99635036499999996</v>
      </c>
      <c r="Z1029" s="46">
        <f t="shared" si="153"/>
        <v>0</v>
      </c>
      <c r="AA1029" s="60">
        <v>2.7709999999999999</v>
      </c>
      <c r="AB1029" s="44">
        <f>IF(AA1029&lt;Benchmarks!C$6,0,IF(AA1029&lt;Benchmarks!D$6,1,IF(AA1029&lt;Benchmarks!E$6,2,IF(AA1029&lt;Benchmarks!F$6,3,IF(AA1029&lt;Benchmarks!G$6,4,IF(AA1029&lt;Benchmarks!H$6,5,6))))))</f>
        <v>0</v>
      </c>
      <c r="AC1029" s="62">
        <v>0.98717948720000004</v>
      </c>
      <c r="AD1029" s="46">
        <f t="shared" si="154"/>
        <v>0</v>
      </c>
      <c r="AE1029" s="46">
        <f t="shared" si="155"/>
        <v>8</v>
      </c>
      <c r="AF1029" s="58">
        <v>30</v>
      </c>
      <c r="AG1029" s="48">
        <f t="shared" si="156"/>
        <v>0.26666666666666666</v>
      </c>
      <c r="AH1029" s="171"/>
      <c r="AI1029" s="58">
        <v>1</v>
      </c>
      <c r="AJ1029" s="58">
        <v>40</v>
      </c>
      <c r="AK1029" s="58">
        <v>0</v>
      </c>
      <c r="AL1029" s="111"/>
      <c r="AM1029" s="58">
        <v>1</v>
      </c>
      <c r="AN1029" s="171"/>
      <c r="AO1029" s="58">
        <v>1</v>
      </c>
      <c r="AP1029" s="171"/>
      <c r="AQ1029" s="58">
        <v>4</v>
      </c>
      <c r="AR1029" s="111"/>
      <c r="AS1029" s="58">
        <v>1</v>
      </c>
      <c r="AT1029" s="111"/>
      <c r="AU1029" s="171"/>
      <c r="AV1029" s="171"/>
      <c r="AW1029" s="171"/>
      <c r="AX1029" s="171"/>
      <c r="AY1029" s="58">
        <v>0</v>
      </c>
      <c r="AZ1029" s="58">
        <v>0</v>
      </c>
      <c r="BA1029" s="171"/>
      <c r="BB1029" s="58">
        <v>1</v>
      </c>
      <c r="BC1029" s="111"/>
      <c r="BD1029" s="58">
        <v>1</v>
      </c>
      <c r="BE1029" s="111"/>
      <c r="BF1029" s="171"/>
      <c r="BG1029" s="171"/>
      <c r="BH1029" s="171"/>
      <c r="BI1029" s="171"/>
      <c r="BJ1029" s="171"/>
      <c r="BK1029" s="175"/>
      <c r="BL1029" s="61">
        <v>1</v>
      </c>
      <c r="BM1029" s="61">
        <v>48</v>
      </c>
      <c r="BN1029" s="64">
        <v>0</v>
      </c>
      <c r="BO1029" s="112"/>
      <c r="BP1029" s="58">
        <v>1</v>
      </c>
      <c r="BQ1029" s="61">
        <v>0</v>
      </c>
      <c r="BR1029" s="61">
        <v>0</v>
      </c>
      <c r="BS1029" s="175"/>
      <c r="BT1029" s="64">
        <v>4</v>
      </c>
      <c r="BU1029" s="112"/>
      <c r="BV1029" s="64">
        <v>4</v>
      </c>
      <c r="BW1029" s="112"/>
      <c r="BX1029" s="172"/>
      <c r="BY1029" s="172"/>
      <c r="BZ1029" s="172"/>
      <c r="CA1029" s="172"/>
      <c r="CB1029" s="177"/>
      <c r="CC1029" s="61">
        <v>1</v>
      </c>
      <c r="CD1029" s="61">
        <v>46</v>
      </c>
      <c r="CE1029" s="64">
        <v>0</v>
      </c>
      <c r="CF1029" s="112"/>
      <c r="CG1029" s="58">
        <v>1</v>
      </c>
      <c r="CH1029" s="171"/>
      <c r="CI1029" s="58">
        <v>1</v>
      </c>
      <c r="CJ1029" s="171"/>
      <c r="CK1029" s="58">
        <v>4</v>
      </c>
      <c r="CL1029" s="112"/>
      <c r="CM1029" s="58">
        <v>1</v>
      </c>
      <c r="CN1029" s="112"/>
      <c r="CO1029" s="171"/>
      <c r="CP1029" s="171"/>
      <c r="CQ1029" s="171"/>
      <c r="CR1029" s="171"/>
      <c r="CS1029" s="172"/>
      <c r="CT1029" s="64">
        <v>0</v>
      </c>
      <c r="CU1029" s="112"/>
      <c r="CV1029" s="62">
        <v>0.4615384615</v>
      </c>
      <c r="CW1029" s="111"/>
      <c r="CX1029" s="46">
        <f t="shared" si="157"/>
        <v>7</v>
      </c>
      <c r="CY1029" s="60">
        <v>0</v>
      </c>
      <c r="CZ1029" s="60">
        <v>0</v>
      </c>
      <c r="DA1029" s="179" t="str">
        <f t="shared" si="158"/>
        <v/>
      </c>
      <c r="DB1029" s="60">
        <v>0</v>
      </c>
      <c r="DC1029" s="60">
        <v>0</v>
      </c>
      <c r="DD1029" s="66">
        <v>0</v>
      </c>
      <c r="DE1029" s="49">
        <f t="shared" si="159"/>
        <v>0.26666666666666666</v>
      </c>
    </row>
    <row r="1030" spans="1:110" x14ac:dyDescent="0.45">
      <c r="A1030" s="56" t="s">
        <v>5294</v>
      </c>
      <c r="B1030" s="57" t="s">
        <v>5295</v>
      </c>
      <c r="C1030" s="56" t="s">
        <v>5296</v>
      </c>
      <c r="D1030" s="56" t="s">
        <v>5297</v>
      </c>
      <c r="E1030" s="56" t="s">
        <v>5298</v>
      </c>
      <c r="F1030" s="56" t="s">
        <v>1239</v>
      </c>
      <c r="G1030" s="56" t="s">
        <v>1240</v>
      </c>
      <c r="H1030" s="56" t="s">
        <v>142</v>
      </c>
      <c r="I1030" s="58">
        <v>0</v>
      </c>
      <c r="J1030" s="59">
        <v>99</v>
      </c>
      <c r="K1030" s="60">
        <v>2.7429999999999999</v>
      </c>
      <c r="L1030" s="47">
        <f>IF(K1030&lt;Benchmarks!C$9,0,IF(K1030&lt;Benchmarks!D$9,1,IF(K1030&lt;Benchmarks!E$9,2,IF(K1030&lt;Benchmarks!F$9,3,IF(K1030&lt;Benchmarks!G$9,4,IF(K1030&lt;Benchmarks!H$9,5,6))))))</f>
        <v>5</v>
      </c>
      <c r="M1030" s="62">
        <v>0.84306569340000004</v>
      </c>
      <c r="N1030" s="46">
        <f t="shared" si="150"/>
        <v>4.215328467</v>
      </c>
      <c r="O1030" s="60">
        <v>0.96199999999999997</v>
      </c>
      <c r="P1030" s="47">
        <f>IF(O1030&lt;Benchmarks!C$8,0,IF(O1030&lt;Benchmarks!D$8,1,IF(O1030&lt;Benchmarks!E$8,2,IF(O1030&lt;Benchmarks!F$8,3,IF(O1030&lt;Benchmarks!G$8,4,IF(O1030&lt;Benchmarks!H$8,5,6))))))</f>
        <v>0</v>
      </c>
      <c r="Q1030" s="62">
        <v>1</v>
      </c>
      <c r="R1030" s="46">
        <f t="shared" si="151"/>
        <v>0</v>
      </c>
      <c r="S1030" s="60">
        <v>0.38800000000000001</v>
      </c>
      <c r="T1030" s="47">
        <f>IF(S1030&lt;Benchmarks!C$7,0,IF(S1030&lt;Benchmarks!D$7,1,IF(S1030&lt;Benchmarks!E$7,2,IF(S1030&lt;Benchmarks!F$7,3,IF(S1030&lt;Benchmarks!G$7,4,IF(S1030&lt;Benchmarks!H$7,5,6))))))</f>
        <v>2</v>
      </c>
      <c r="U1030" s="62">
        <v>1</v>
      </c>
      <c r="V1030" s="46">
        <f t="shared" si="152"/>
        <v>2</v>
      </c>
      <c r="W1030" s="60">
        <v>4.093</v>
      </c>
      <c r="X1030" s="44">
        <f>IF(W1030&lt;Benchmarks!C$5,0,IF(W1030&lt;Benchmarks!D$5,1,IF(W1030&lt;Benchmarks!E$5,2,IF(W1030&lt;Benchmarks!F$5,3,IF(W1030&lt;Benchmarks!G$5,4,IF(W1030&lt;Benchmarks!H$5,5,6))))))</f>
        <v>3</v>
      </c>
      <c r="Y1030" s="62">
        <v>0.85036496350000002</v>
      </c>
      <c r="Z1030" s="46">
        <f t="shared" si="153"/>
        <v>2.5510948904999999</v>
      </c>
      <c r="AA1030" s="60">
        <v>3.6120000000000001</v>
      </c>
      <c r="AB1030" s="44">
        <f>IF(AA1030&lt;Benchmarks!C$6,0,IF(AA1030&lt;Benchmarks!D$6,1,IF(AA1030&lt;Benchmarks!E$6,2,IF(AA1030&lt;Benchmarks!F$6,3,IF(AA1030&lt;Benchmarks!G$6,4,IF(AA1030&lt;Benchmarks!H$6,5,6))))))</f>
        <v>3</v>
      </c>
      <c r="AC1030" s="62">
        <v>0.51282051279999996</v>
      </c>
      <c r="AD1030" s="46">
        <f t="shared" si="154"/>
        <v>1.5384615384</v>
      </c>
      <c r="AE1030" s="46">
        <f t="shared" si="155"/>
        <v>10.304884895899999</v>
      </c>
      <c r="AF1030" s="58">
        <v>30</v>
      </c>
      <c r="AG1030" s="48">
        <f t="shared" si="156"/>
        <v>0.34349616319666665</v>
      </c>
      <c r="AH1030" s="58">
        <v>22</v>
      </c>
      <c r="AI1030" s="58">
        <v>0</v>
      </c>
      <c r="AJ1030" s="58">
        <v>185</v>
      </c>
      <c r="AK1030" s="58">
        <v>0</v>
      </c>
      <c r="AL1030" s="62">
        <v>0.11892</v>
      </c>
      <c r="AM1030" s="58">
        <v>0</v>
      </c>
      <c r="AN1030" s="58">
        <v>14</v>
      </c>
      <c r="AO1030" s="58">
        <v>0</v>
      </c>
      <c r="AP1030" s="58">
        <v>249</v>
      </c>
      <c r="AQ1030" s="58">
        <v>0</v>
      </c>
      <c r="AR1030" s="62">
        <v>5.6219999999999999E-2</v>
      </c>
      <c r="AS1030" s="58">
        <v>0</v>
      </c>
      <c r="AT1030" s="62">
        <v>0.58510638299999995</v>
      </c>
      <c r="AU1030" s="58">
        <v>0</v>
      </c>
      <c r="AV1030" s="58">
        <v>2</v>
      </c>
      <c r="AW1030" s="58">
        <v>5</v>
      </c>
      <c r="AX1030" s="58">
        <v>5</v>
      </c>
      <c r="AY1030" s="171"/>
      <c r="AZ1030" s="58">
        <v>1</v>
      </c>
      <c r="BA1030" s="58">
        <v>67</v>
      </c>
      <c r="BB1030" s="58">
        <v>0</v>
      </c>
      <c r="BC1030" s="111"/>
      <c r="BD1030" s="58">
        <v>1</v>
      </c>
      <c r="BE1030" s="111"/>
      <c r="BF1030" s="58">
        <v>2</v>
      </c>
      <c r="BG1030" s="58">
        <v>3</v>
      </c>
      <c r="BH1030" s="58">
        <v>5</v>
      </c>
      <c r="BI1030" s="58">
        <v>5</v>
      </c>
      <c r="BJ1030" s="58">
        <v>5</v>
      </c>
      <c r="BK1030" s="175"/>
      <c r="BL1030" s="61">
        <v>1</v>
      </c>
      <c r="BM1030" s="61">
        <v>295</v>
      </c>
      <c r="BN1030" s="64">
        <v>0</v>
      </c>
      <c r="BO1030" s="112"/>
      <c r="BP1030" s="58">
        <v>1</v>
      </c>
      <c r="BQ1030" s="175"/>
      <c r="BR1030" s="61">
        <v>1</v>
      </c>
      <c r="BS1030" s="61">
        <v>326</v>
      </c>
      <c r="BT1030" s="64">
        <v>0</v>
      </c>
      <c r="BU1030" s="112"/>
      <c r="BV1030" s="64">
        <v>1</v>
      </c>
      <c r="BW1030" s="63">
        <v>0.1855457227</v>
      </c>
      <c r="BX1030" s="64">
        <v>0</v>
      </c>
      <c r="BY1030" s="64">
        <v>0</v>
      </c>
      <c r="BZ1030" s="64">
        <v>1</v>
      </c>
      <c r="CA1030" s="64">
        <v>1</v>
      </c>
      <c r="CB1030" s="65">
        <v>35</v>
      </c>
      <c r="CC1030" s="61">
        <v>0</v>
      </c>
      <c r="CD1030" s="61">
        <v>284</v>
      </c>
      <c r="CE1030" s="64">
        <v>0</v>
      </c>
      <c r="CF1030" s="63">
        <v>0.12324</v>
      </c>
      <c r="CG1030" s="58">
        <v>0</v>
      </c>
      <c r="CH1030" s="58">
        <v>53</v>
      </c>
      <c r="CI1030" s="58">
        <v>0</v>
      </c>
      <c r="CJ1030" s="58">
        <v>308</v>
      </c>
      <c r="CK1030" s="58">
        <v>0</v>
      </c>
      <c r="CL1030" s="63">
        <v>0.17208000000000001</v>
      </c>
      <c r="CM1030" s="58">
        <v>0</v>
      </c>
      <c r="CN1030" s="112"/>
      <c r="CO1030" s="171"/>
      <c r="CP1030" s="58">
        <v>0</v>
      </c>
      <c r="CQ1030" s="58">
        <v>0</v>
      </c>
      <c r="CR1030" s="58">
        <v>0</v>
      </c>
      <c r="CS1030" s="64">
        <v>6</v>
      </c>
      <c r="CT1030" s="64">
        <v>17</v>
      </c>
      <c r="CU1030" s="63">
        <v>0.35294117650000001</v>
      </c>
      <c r="CV1030" s="62">
        <v>0.99375000000000002</v>
      </c>
      <c r="CW1030" s="62">
        <v>0.35294117650000001</v>
      </c>
      <c r="CX1030" s="46">
        <f t="shared" si="157"/>
        <v>9.0167742839124987</v>
      </c>
      <c r="CY1030" s="60">
        <v>0</v>
      </c>
      <c r="CZ1030" s="60">
        <v>0</v>
      </c>
      <c r="DA1030" s="46">
        <f t="shared" si="158"/>
        <v>7.0588235299999997</v>
      </c>
      <c r="DB1030" s="60">
        <v>0</v>
      </c>
      <c r="DC1030" s="60">
        <v>0</v>
      </c>
      <c r="DD1030" s="66">
        <v>0</v>
      </c>
      <c r="DE1030" s="49">
        <f t="shared" si="159"/>
        <v>0.34758049327378376</v>
      </c>
    </row>
    <row r="1031" spans="1:110" x14ac:dyDescent="0.45">
      <c r="A1031" s="56" t="s">
        <v>5299</v>
      </c>
      <c r="B1031" s="57" t="s">
        <v>5300</v>
      </c>
      <c r="C1031" s="56" t="s">
        <v>5301</v>
      </c>
      <c r="D1031" s="56" t="s">
        <v>5302</v>
      </c>
      <c r="E1031" s="56" t="s">
        <v>5303</v>
      </c>
      <c r="F1031" s="56" t="s">
        <v>1973</v>
      </c>
      <c r="G1031" s="56" t="s">
        <v>1967</v>
      </c>
      <c r="H1031" s="56" t="s">
        <v>142</v>
      </c>
      <c r="I1031" s="58">
        <v>0</v>
      </c>
      <c r="J1031" s="59">
        <v>26</v>
      </c>
      <c r="K1031" s="60">
        <v>2.2480000000000002</v>
      </c>
      <c r="L1031" s="47">
        <f>IF(K1031&lt;Benchmarks!C$9,0,IF(K1031&lt;Benchmarks!D$9,1,IF(K1031&lt;Benchmarks!E$9,2,IF(K1031&lt;Benchmarks!F$9,3,IF(K1031&lt;Benchmarks!G$9,4,IF(K1031&lt;Benchmarks!H$9,5,6))))))</f>
        <v>1</v>
      </c>
      <c r="M1031" s="62">
        <v>0.60948905109999996</v>
      </c>
      <c r="N1031" s="46">
        <f t="shared" si="150"/>
        <v>0.60948905109999996</v>
      </c>
      <c r="O1031" s="60">
        <v>1.177</v>
      </c>
      <c r="P1031" s="47">
        <f>IF(O1031&lt;Benchmarks!C$8,0,IF(O1031&lt;Benchmarks!D$8,1,IF(O1031&lt;Benchmarks!E$8,2,IF(O1031&lt;Benchmarks!F$8,3,IF(O1031&lt;Benchmarks!G$8,4,IF(O1031&lt;Benchmarks!H$8,5,6))))))</f>
        <v>4</v>
      </c>
      <c r="Q1031" s="62">
        <v>0.66788321169999998</v>
      </c>
      <c r="R1031" s="46">
        <f t="shared" si="151"/>
        <v>2.6715328467999999</v>
      </c>
      <c r="S1031" s="60">
        <v>0.75800000000000001</v>
      </c>
      <c r="T1031" s="47">
        <f>IF(S1031&lt;Benchmarks!C$7,0,IF(S1031&lt;Benchmarks!D$7,1,IF(S1031&lt;Benchmarks!E$7,2,IF(S1031&lt;Benchmarks!F$7,3,IF(S1031&lt;Benchmarks!G$7,4,IF(S1031&lt;Benchmarks!H$7,5,6))))))</f>
        <v>6</v>
      </c>
      <c r="U1031" s="62">
        <v>0.66788321169999998</v>
      </c>
      <c r="V1031" s="46">
        <f t="shared" si="152"/>
        <v>4.0072992701999999</v>
      </c>
      <c r="W1031" s="60">
        <v>4.1829999999999998</v>
      </c>
      <c r="X1031" s="44">
        <f>IF(W1031&lt;Benchmarks!C$5,0,IF(W1031&lt;Benchmarks!D$5,1,IF(W1031&lt;Benchmarks!E$5,2,IF(W1031&lt;Benchmarks!F$5,3,IF(W1031&lt;Benchmarks!G$5,4,IF(W1031&lt;Benchmarks!H$5,5,6))))))</f>
        <v>4</v>
      </c>
      <c r="Y1031" s="62">
        <v>0.6605839416</v>
      </c>
      <c r="Z1031" s="46">
        <f t="shared" si="153"/>
        <v>2.6423357664</v>
      </c>
      <c r="AA1031" s="60">
        <v>3.496</v>
      </c>
      <c r="AB1031" s="44">
        <f>IF(AA1031&lt;Benchmarks!C$6,0,IF(AA1031&lt;Benchmarks!D$6,1,IF(AA1031&lt;Benchmarks!E$6,2,IF(AA1031&lt;Benchmarks!F$6,3,IF(AA1031&lt;Benchmarks!G$6,4,IF(AA1031&lt;Benchmarks!H$6,5,6))))))</f>
        <v>2</v>
      </c>
      <c r="AC1031" s="62">
        <v>0.64102564100000003</v>
      </c>
      <c r="AD1031" s="46">
        <f t="shared" si="154"/>
        <v>1.2820512820000001</v>
      </c>
      <c r="AE1031" s="46">
        <f t="shared" si="155"/>
        <v>11.212708216499999</v>
      </c>
      <c r="AF1031" s="58">
        <v>30</v>
      </c>
      <c r="AG1031" s="48">
        <f t="shared" si="156"/>
        <v>0.37375694054999997</v>
      </c>
      <c r="AH1031" s="171"/>
      <c r="AI1031" s="58">
        <v>1</v>
      </c>
      <c r="AJ1031" s="171"/>
      <c r="AK1031" s="58">
        <v>4</v>
      </c>
      <c r="AL1031" s="111"/>
      <c r="AM1031" s="58">
        <v>1</v>
      </c>
      <c r="AN1031" s="58">
        <v>0</v>
      </c>
      <c r="AO1031" s="58">
        <v>0</v>
      </c>
      <c r="AP1031" s="171"/>
      <c r="AQ1031" s="58">
        <v>1</v>
      </c>
      <c r="AR1031" s="111"/>
      <c r="AS1031" s="58">
        <v>1</v>
      </c>
      <c r="AT1031" s="111"/>
      <c r="AU1031" s="171"/>
      <c r="AV1031" s="171"/>
      <c r="AW1031" s="171"/>
      <c r="AX1031" s="171"/>
      <c r="AY1031" s="58">
        <v>0</v>
      </c>
      <c r="AZ1031" s="58">
        <v>0</v>
      </c>
      <c r="BA1031" s="171"/>
      <c r="BB1031" s="58">
        <v>1</v>
      </c>
      <c r="BC1031" s="111"/>
      <c r="BD1031" s="58">
        <v>1</v>
      </c>
      <c r="BE1031" s="111"/>
      <c r="BF1031" s="171"/>
      <c r="BG1031" s="171"/>
      <c r="BH1031" s="171"/>
      <c r="BI1031" s="171"/>
      <c r="BJ1031" s="171"/>
      <c r="BK1031" s="61">
        <v>0</v>
      </c>
      <c r="BL1031" s="61">
        <v>0</v>
      </c>
      <c r="BM1031" s="61">
        <v>36</v>
      </c>
      <c r="BN1031" s="64">
        <v>0</v>
      </c>
      <c r="BO1031" s="63">
        <v>0</v>
      </c>
      <c r="BP1031" s="58">
        <v>0</v>
      </c>
      <c r="BQ1031" s="61">
        <v>0</v>
      </c>
      <c r="BR1031" s="61">
        <v>0</v>
      </c>
      <c r="BS1031" s="175"/>
      <c r="BT1031" s="64">
        <v>1</v>
      </c>
      <c r="BU1031" s="112"/>
      <c r="BV1031" s="64">
        <v>1</v>
      </c>
      <c r="BW1031" s="112"/>
      <c r="BX1031" s="172"/>
      <c r="BY1031" s="172"/>
      <c r="BZ1031" s="172"/>
      <c r="CA1031" s="172"/>
      <c r="CB1031" s="177"/>
      <c r="CC1031" s="61">
        <v>1</v>
      </c>
      <c r="CD1031" s="61">
        <v>36</v>
      </c>
      <c r="CE1031" s="64">
        <v>0</v>
      </c>
      <c r="CF1031" s="112"/>
      <c r="CG1031" s="58">
        <v>1</v>
      </c>
      <c r="CH1031" s="171"/>
      <c r="CI1031" s="58">
        <v>1</v>
      </c>
      <c r="CJ1031" s="171"/>
      <c r="CK1031" s="58">
        <v>1</v>
      </c>
      <c r="CL1031" s="112"/>
      <c r="CM1031" s="58">
        <v>1</v>
      </c>
      <c r="CN1031" s="112"/>
      <c r="CO1031" s="171"/>
      <c r="CP1031" s="171"/>
      <c r="CQ1031" s="171"/>
      <c r="CR1031" s="171"/>
      <c r="CS1031" s="172"/>
      <c r="CT1031" s="64">
        <v>0</v>
      </c>
      <c r="CU1031" s="112"/>
      <c r="CV1031" s="62">
        <v>0.4210526316</v>
      </c>
      <c r="CW1031" s="111"/>
      <c r="CX1031" s="46">
        <f t="shared" si="157"/>
        <v>9.8111196894374988</v>
      </c>
      <c r="CY1031" s="60">
        <v>0</v>
      </c>
      <c r="CZ1031" s="60">
        <v>0</v>
      </c>
      <c r="DA1031" s="179" t="str">
        <f t="shared" si="158"/>
        <v/>
      </c>
      <c r="DB1031" s="60">
        <v>0</v>
      </c>
      <c r="DC1031" s="60">
        <v>0</v>
      </c>
      <c r="DD1031" s="66">
        <v>0</v>
      </c>
      <c r="DE1031" s="49">
        <f t="shared" si="159"/>
        <v>0.37375694054999997</v>
      </c>
    </row>
    <row r="1032" spans="1:110" x14ac:dyDescent="0.45">
      <c r="A1032" s="56" t="s">
        <v>5304</v>
      </c>
      <c r="B1032" s="71" t="s">
        <v>5305</v>
      </c>
      <c r="C1032" s="56" t="s">
        <v>5306</v>
      </c>
      <c r="D1032" s="56" t="s">
        <v>5307</v>
      </c>
      <c r="E1032" s="56" t="s">
        <v>5308</v>
      </c>
      <c r="F1032" s="56" t="s">
        <v>3322</v>
      </c>
      <c r="G1032" s="56" t="s">
        <v>3323</v>
      </c>
      <c r="H1032" s="56" t="s">
        <v>142</v>
      </c>
      <c r="I1032" s="58">
        <v>0</v>
      </c>
      <c r="J1032" s="59">
        <v>99</v>
      </c>
      <c r="K1032" s="60">
        <v>3.4649999999999999</v>
      </c>
      <c r="L1032" s="47">
        <f>IF(K1032&lt;Benchmarks!C$9,0,IF(K1032&lt;Benchmarks!D$9,1,IF(K1032&lt;Benchmarks!E$9,2,IF(K1032&lt;Benchmarks!F$9,3,IF(K1032&lt;Benchmarks!G$9,4,IF(K1032&lt;Benchmarks!H$9,5,6))))))</f>
        <v>6</v>
      </c>
      <c r="M1032" s="62">
        <v>1</v>
      </c>
      <c r="N1032" s="46">
        <f t="shared" si="150"/>
        <v>6</v>
      </c>
      <c r="O1032" s="60">
        <v>0.95199999999999996</v>
      </c>
      <c r="P1032" s="47">
        <f>IF(O1032&lt;Benchmarks!C$8,0,IF(O1032&lt;Benchmarks!D$8,1,IF(O1032&lt;Benchmarks!E$8,2,IF(O1032&lt;Benchmarks!F$8,3,IF(O1032&lt;Benchmarks!G$8,4,IF(O1032&lt;Benchmarks!H$8,5,6))))))</f>
        <v>0</v>
      </c>
      <c r="Q1032" s="62">
        <v>1</v>
      </c>
      <c r="R1032" s="46">
        <f t="shared" si="151"/>
        <v>0</v>
      </c>
      <c r="S1032" s="60">
        <v>0.224</v>
      </c>
      <c r="T1032" s="47">
        <f>IF(S1032&lt;Benchmarks!C$7,0,IF(S1032&lt;Benchmarks!D$7,1,IF(S1032&lt;Benchmarks!E$7,2,IF(S1032&lt;Benchmarks!F$7,3,IF(S1032&lt;Benchmarks!G$7,4,IF(S1032&lt;Benchmarks!H$7,5,6))))))</f>
        <v>0</v>
      </c>
      <c r="U1032" s="62">
        <v>1</v>
      </c>
      <c r="V1032" s="46">
        <f t="shared" si="152"/>
        <v>0</v>
      </c>
      <c r="W1032" s="60">
        <v>4.6420000000000003</v>
      </c>
      <c r="X1032" s="44">
        <f>IF(W1032&lt;Benchmarks!C$5,0,IF(W1032&lt;Benchmarks!D$5,1,IF(W1032&lt;Benchmarks!E$5,2,IF(W1032&lt;Benchmarks!F$5,3,IF(W1032&lt;Benchmarks!G$5,4,IF(W1032&lt;Benchmarks!H$5,5,6))))))</f>
        <v>5</v>
      </c>
      <c r="Y1032" s="62">
        <v>0.93065693429999996</v>
      </c>
      <c r="Z1032" s="46">
        <f t="shared" si="153"/>
        <v>4.6532846714999998</v>
      </c>
      <c r="AA1032" s="60">
        <v>4.3540000000000001</v>
      </c>
      <c r="AB1032" s="44">
        <f>IF(AA1032&lt;Benchmarks!C$6,0,IF(AA1032&lt;Benchmarks!D$6,1,IF(AA1032&lt;Benchmarks!E$6,2,IF(AA1032&lt;Benchmarks!F$6,3,IF(AA1032&lt;Benchmarks!G$6,4,IF(AA1032&lt;Benchmarks!H$6,5,6))))))</f>
        <v>5</v>
      </c>
      <c r="AC1032" s="62">
        <v>0.89743589739999996</v>
      </c>
      <c r="AD1032" s="46">
        <f t="shared" si="154"/>
        <v>4.4871794869999997</v>
      </c>
      <c r="AE1032" s="46">
        <f t="shared" si="155"/>
        <v>15.140464158499999</v>
      </c>
      <c r="AF1032" s="58">
        <v>30</v>
      </c>
      <c r="AG1032" s="48">
        <f t="shared" si="156"/>
        <v>0.50468213861666666</v>
      </c>
      <c r="AH1032" s="171"/>
      <c r="AI1032" s="58">
        <v>1</v>
      </c>
      <c r="AJ1032" s="58">
        <v>307</v>
      </c>
      <c r="AK1032" s="58">
        <v>0</v>
      </c>
      <c r="AL1032" s="111"/>
      <c r="AM1032" s="58">
        <v>1</v>
      </c>
      <c r="AN1032" s="58">
        <v>18</v>
      </c>
      <c r="AO1032" s="58">
        <v>0</v>
      </c>
      <c r="AP1032" s="58">
        <v>323</v>
      </c>
      <c r="AQ1032" s="58">
        <v>0</v>
      </c>
      <c r="AR1032" s="62">
        <v>5.5730000000000002E-2</v>
      </c>
      <c r="AS1032" s="58">
        <v>0</v>
      </c>
      <c r="AT1032" s="111"/>
      <c r="AU1032" s="171"/>
      <c r="AV1032" s="58">
        <v>2</v>
      </c>
      <c r="AW1032" s="58">
        <v>0</v>
      </c>
      <c r="AX1032" s="58">
        <v>2</v>
      </c>
      <c r="AY1032" s="171"/>
      <c r="AZ1032" s="58">
        <v>1</v>
      </c>
      <c r="BA1032" s="58">
        <v>79</v>
      </c>
      <c r="BB1032" s="58">
        <v>0</v>
      </c>
      <c r="BC1032" s="111"/>
      <c r="BD1032" s="58">
        <v>1</v>
      </c>
      <c r="BE1032" s="111"/>
      <c r="BF1032" s="171"/>
      <c r="BG1032" s="58">
        <v>1</v>
      </c>
      <c r="BH1032" s="58">
        <v>0</v>
      </c>
      <c r="BI1032" s="58">
        <v>1</v>
      </c>
      <c r="BJ1032" s="58">
        <v>2</v>
      </c>
      <c r="BK1032" s="61">
        <v>0</v>
      </c>
      <c r="BL1032" s="61">
        <v>0</v>
      </c>
      <c r="BM1032" s="61">
        <v>373</v>
      </c>
      <c r="BN1032" s="64">
        <v>0</v>
      </c>
      <c r="BO1032" s="63">
        <v>0</v>
      </c>
      <c r="BP1032" s="58">
        <v>0</v>
      </c>
      <c r="BQ1032" s="61">
        <v>0</v>
      </c>
      <c r="BR1032" s="61">
        <v>0</v>
      </c>
      <c r="BS1032" s="61">
        <v>378</v>
      </c>
      <c r="BT1032" s="64">
        <v>0</v>
      </c>
      <c r="BU1032" s="63">
        <v>0</v>
      </c>
      <c r="BV1032" s="64">
        <v>0</v>
      </c>
      <c r="BW1032" s="112"/>
      <c r="BX1032" s="172"/>
      <c r="BY1032" s="64">
        <v>6</v>
      </c>
      <c r="BZ1032" s="64">
        <v>0</v>
      </c>
      <c r="CA1032" s="64">
        <v>6</v>
      </c>
      <c r="CB1032" s="65">
        <v>27</v>
      </c>
      <c r="CC1032" s="61">
        <v>0</v>
      </c>
      <c r="CD1032" s="61">
        <v>228</v>
      </c>
      <c r="CE1032" s="64">
        <v>0</v>
      </c>
      <c r="CF1032" s="63">
        <v>0.11842</v>
      </c>
      <c r="CG1032" s="58">
        <v>0</v>
      </c>
      <c r="CH1032" s="58">
        <v>31</v>
      </c>
      <c r="CI1032" s="58">
        <v>0</v>
      </c>
      <c r="CJ1032" s="58">
        <v>233</v>
      </c>
      <c r="CK1032" s="58">
        <v>0</v>
      </c>
      <c r="CL1032" s="63">
        <v>0.13305</v>
      </c>
      <c r="CM1032" s="58">
        <v>0</v>
      </c>
      <c r="CN1032" s="112"/>
      <c r="CO1032" s="171"/>
      <c r="CP1032" s="58">
        <v>0</v>
      </c>
      <c r="CQ1032" s="58">
        <v>0</v>
      </c>
      <c r="CR1032" s="58">
        <v>0</v>
      </c>
      <c r="CS1032" s="64">
        <v>8</v>
      </c>
      <c r="CT1032" s="64">
        <v>17</v>
      </c>
      <c r="CU1032" s="63">
        <v>0.47058823529999999</v>
      </c>
      <c r="CV1032" s="62">
        <v>0.98673740050000003</v>
      </c>
      <c r="CW1032" s="62">
        <v>0.47058823529999999</v>
      </c>
      <c r="CX1032" s="46">
        <f t="shared" si="157"/>
        <v>13.247906138687499</v>
      </c>
      <c r="CY1032" s="60">
        <v>0</v>
      </c>
      <c r="CZ1032" s="60">
        <v>0</v>
      </c>
      <c r="DA1032" s="46">
        <f t="shared" si="158"/>
        <v>9.4117647059999996</v>
      </c>
      <c r="DB1032" s="60">
        <v>0</v>
      </c>
      <c r="DC1032" s="60">
        <v>0</v>
      </c>
      <c r="DD1032" s="66">
        <v>0</v>
      </c>
      <c r="DE1032" s="49">
        <f t="shared" si="159"/>
        <v>0.48993882907432423</v>
      </c>
    </row>
    <row r="1033" spans="1:110" x14ac:dyDescent="0.45">
      <c r="A1033" s="56" t="s">
        <v>5309</v>
      </c>
      <c r="B1033" s="69" t="s">
        <v>5310</v>
      </c>
      <c r="C1033" s="56" t="s">
        <v>5311</v>
      </c>
      <c r="D1033" s="56" t="s">
        <v>5312</v>
      </c>
      <c r="E1033" s="56" t="s">
        <v>5313</v>
      </c>
      <c r="F1033" s="56" t="s">
        <v>2275</v>
      </c>
      <c r="G1033" s="56" t="s">
        <v>2275</v>
      </c>
      <c r="H1033" s="56" t="s">
        <v>142</v>
      </c>
      <c r="I1033" s="58">
        <v>0</v>
      </c>
      <c r="J1033" s="59">
        <v>99</v>
      </c>
      <c r="K1033" s="60">
        <v>1.8129999999999999</v>
      </c>
      <c r="L1033" s="47">
        <f>IF(K1033&lt;Benchmarks!C$9,0,IF(K1033&lt;Benchmarks!D$9,1,IF(K1033&lt;Benchmarks!E$9,2,IF(K1033&lt;Benchmarks!F$9,3,IF(K1033&lt;Benchmarks!G$9,4,IF(K1033&lt;Benchmarks!H$9,5,6))))))</f>
        <v>0</v>
      </c>
      <c r="M1033" s="63">
        <v>0.70802919710000001</v>
      </c>
      <c r="N1033" s="46">
        <f t="shared" ref="N1033:N1062" si="160">L1033*M1033</f>
        <v>0</v>
      </c>
      <c r="O1033" s="60">
        <v>0.90200000000000002</v>
      </c>
      <c r="P1033" s="47">
        <f>IF(O1033&lt;Benchmarks!C$8,0,IF(O1033&lt;Benchmarks!D$8,1,IF(O1033&lt;Benchmarks!E$8,2,IF(O1033&lt;Benchmarks!F$8,3,IF(O1033&lt;Benchmarks!G$8,4,IF(O1033&lt;Benchmarks!H$8,5,6))))))</f>
        <v>0</v>
      </c>
      <c r="Q1033" s="63">
        <v>1</v>
      </c>
      <c r="R1033" s="46">
        <f t="shared" ref="R1033:R1062" si="161">P1033*Q1033</f>
        <v>0</v>
      </c>
      <c r="S1033" s="60">
        <v>0.51</v>
      </c>
      <c r="T1033" s="47">
        <f>IF(S1033&lt;Benchmarks!C$7,0,IF(S1033&lt;Benchmarks!D$7,1,IF(S1033&lt;Benchmarks!E$7,2,IF(S1033&lt;Benchmarks!F$7,3,IF(S1033&lt;Benchmarks!G$7,4,IF(S1033&lt;Benchmarks!H$7,5,6))))))</f>
        <v>4</v>
      </c>
      <c r="U1033" s="63">
        <v>1</v>
      </c>
      <c r="V1033" s="46">
        <f t="shared" ref="V1033:V1062" si="162">T1033*U1033</f>
        <v>4</v>
      </c>
      <c r="W1033" s="60">
        <v>3.226</v>
      </c>
      <c r="X1033" s="44">
        <f>IF(W1033&lt;Benchmarks!C$5,0,IF(W1033&lt;Benchmarks!D$5,1,IF(W1033&lt;Benchmarks!E$5,2,IF(W1033&lt;Benchmarks!F$5,3,IF(W1033&lt;Benchmarks!G$5,4,IF(W1033&lt;Benchmarks!H$5,5,6))))))</f>
        <v>0</v>
      </c>
      <c r="Y1033" s="63">
        <v>0.97445255470000003</v>
      </c>
      <c r="Z1033" s="46">
        <f t="shared" ref="Z1033:Z1062" si="163">X1033*Y1033</f>
        <v>0</v>
      </c>
      <c r="AA1033" s="60">
        <v>2.851</v>
      </c>
      <c r="AB1033" s="44">
        <f>IF(AA1033&lt;Benchmarks!C$6,0,IF(AA1033&lt;Benchmarks!D$6,1,IF(AA1033&lt;Benchmarks!E$6,2,IF(AA1033&lt;Benchmarks!F$6,3,IF(AA1033&lt;Benchmarks!G$6,4,IF(AA1033&lt;Benchmarks!H$6,5,6))))))</f>
        <v>0</v>
      </c>
      <c r="AC1033" s="63">
        <v>0.91025641030000004</v>
      </c>
      <c r="AD1033" s="46">
        <f t="shared" ref="AD1033:AD1062" si="164">AB1033*AC1033</f>
        <v>0</v>
      </c>
      <c r="AE1033" s="46">
        <f t="shared" ref="AE1033:AE1062" si="165">AD1033+Z1033+V1033+R1033+N1033</f>
        <v>4</v>
      </c>
      <c r="AF1033" s="58">
        <v>30</v>
      </c>
      <c r="AG1033" s="48">
        <f t="shared" ref="AG1033:AG1062" si="166">AE1033/AF1033</f>
        <v>0.13333333333333333</v>
      </c>
      <c r="AH1033" s="172"/>
      <c r="AI1033" s="64">
        <v>1</v>
      </c>
      <c r="AJ1033" s="64">
        <v>199</v>
      </c>
      <c r="AK1033" s="64">
        <v>0</v>
      </c>
      <c r="AL1033" s="111"/>
      <c r="AM1033" s="64">
        <v>1</v>
      </c>
      <c r="AN1033" s="64">
        <v>15</v>
      </c>
      <c r="AO1033" s="64">
        <v>0</v>
      </c>
      <c r="AP1033" s="64">
        <v>173</v>
      </c>
      <c r="AQ1033" s="64">
        <v>0</v>
      </c>
      <c r="AR1033" s="62">
        <v>8.6709999999999995E-2</v>
      </c>
      <c r="AS1033" s="64">
        <v>0</v>
      </c>
      <c r="AT1033" s="111"/>
      <c r="AU1033" s="172"/>
      <c r="AV1033" s="64">
        <v>0</v>
      </c>
      <c r="AW1033" s="64">
        <v>0</v>
      </c>
      <c r="AX1033" s="64">
        <v>0</v>
      </c>
      <c r="AY1033" s="172"/>
      <c r="AZ1033" s="64">
        <v>1</v>
      </c>
      <c r="BA1033" s="64">
        <v>44</v>
      </c>
      <c r="BB1033" s="64">
        <v>0</v>
      </c>
      <c r="BC1033" s="111"/>
      <c r="BD1033" s="64">
        <v>1</v>
      </c>
      <c r="BE1033" s="111"/>
      <c r="BF1033" s="172"/>
      <c r="BG1033" s="64">
        <v>0</v>
      </c>
      <c r="BH1033" s="64">
        <v>0</v>
      </c>
      <c r="BI1033" s="64">
        <v>0</v>
      </c>
      <c r="BJ1033" s="64">
        <v>0</v>
      </c>
      <c r="BK1033" s="175"/>
      <c r="BL1033" s="61">
        <v>1</v>
      </c>
      <c r="BM1033" s="61">
        <v>230</v>
      </c>
      <c r="BN1033" s="64">
        <v>0</v>
      </c>
      <c r="BO1033" s="112"/>
      <c r="BP1033" s="58">
        <v>1</v>
      </c>
      <c r="BQ1033" s="175"/>
      <c r="BR1033" s="61">
        <v>1</v>
      </c>
      <c r="BS1033" s="61">
        <v>212</v>
      </c>
      <c r="BT1033" s="64">
        <v>0</v>
      </c>
      <c r="BU1033" s="112"/>
      <c r="BV1033" s="64">
        <v>1</v>
      </c>
      <c r="BW1033" s="63">
        <v>0.45744680850000002</v>
      </c>
      <c r="BX1033" s="64">
        <v>0</v>
      </c>
      <c r="BY1033" s="64">
        <v>1</v>
      </c>
      <c r="BZ1033" s="64">
        <v>4</v>
      </c>
      <c r="CA1033" s="64">
        <v>4</v>
      </c>
      <c r="CB1033" s="177"/>
      <c r="CC1033" s="61">
        <v>1</v>
      </c>
      <c r="CD1033" s="61">
        <v>155</v>
      </c>
      <c r="CE1033" s="64">
        <v>0</v>
      </c>
      <c r="CF1033" s="112"/>
      <c r="CG1033" s="64">
        <v>1</v>
      </c>
      <c r="CH1033" s="172"/>
      <c r="CI1033" s="64">
        <v>1</v>
      </c>
      <c r="CJ1033" s="64">
        <v>143</v>
      </c>
      <c r="CK1033" s="64">
        <v>0</v>
      </c>
      <c r="CL1033" s="112"/>
      <c r="CM1033" s="64">
        <v>1</v>
      </c>
      <c r="CN1033" s="112"/>
      <c r="CO1033" s="172"/>
      <c r="CP1033" s="64">
        <v>5</v>
      </c>
      <c r="CQ1033" s="64">
        <v>0</v>
      </c>
      <c r="CR1033" s="64">
        <v>5</v>
      </c>
      <c r="CS1033" s="64">
        <v>9</v>
      </c>
      <c r="CT1033" s="64">
        <v>17</v>
      </c>
      <c r="CU1033" s="63">
        <v>0.52941176469999995</v>
      </c>
      <c r="CV1033" s="62">
        <v>0.95391705069999999</v>
      </c>
      <c r="CW1033" s="63">
        <v>0.52941176469999995</v>
      </c>
      <c r="CX1033" s="46">
        <f t="shared" ref="CX1033:CX1062" si="167">IF(CZ1033="",AG1033*37.5,AG1033*26.25)</f>
        <v>3.5</v>
      </c>
      <c r="CY1033" s="60">
        <v>0</v>
      </c>
      <c r="CZ1033" s="60">
        <v>0</v>
      </c>
      <c r="DA1033" s="46">
        <f t="shared" ref="DA1033:DA1062" si="168">IF(CW1033="","",CW1033*20)</f>
        <v>10.588235293999999</v>
      </c>
      <c r="DB1033" s="60">
        <v>0</v>
      </c>
      <c r="DC1033" s="60">
        <v>0</v>
      </c>
      <c r="DD1033" s="60">
        <v>0</v>
      </c>
      <c r="DE1033" s="49">
        <f t="shared" si="159"/>
        <v>0.30461049284324321</v>
      </c>
      <c r="DF1033" s="72"/>
    </row>
    <row r="1034" spans="1:110" x14ac:dyDescent="0.45">
      <c r="A1034" s="56" t="s">
        <v>5314</v>
      </c>
      <c r="B1034" s="71" t="s">
        <v>5315</v>
      </c>
      <c r="C1034" s="56" t="s">
        <v>5316</v>
      </c>
      <c r="D1034" s="56" t="s">
        <v>5317</v>
      </c>
      <c r="E1034" s="56" t="s">
        <v>5318</v>
      </c>
      <c r="F1034" s="56" t="s">
        <v>1462</v>
      </c>
      <c r="G1034" s="56" t="s">
        <v>1462</v>
      </c>
      <c r="H1034" s="56" t="s">
        <v>142</v>
      </c>
      <c r="I1034" s="58">
        <v>0</v>
      </c>
      <c r="J1034" s="59">
        <v>45</v>
      </c>
      <c r="K1034" s="60">
        <v>2.105</v>
      </c>
      <c r="L1034" s="47">
        <f>IF(K1034&lt;Benchmarks!C$9,0,IF(K1034&lt;Benchmarks!D$9,1,IF(K1034&lt;Benchmarks!E$9,2,IF(K1034&lt;Benchmarks!F$9,3,IF(K1034&lt;Benchmarks!G$9,4,IF(K1034&lt;Benchmarks!H$9,5,6))))))</f>
        <v>0</v>
      </c>
      <c r="M1034" s="63">
        <v>0.78102189779999998</v>
      </c>
      <c r="N1034" s="46">
        <f t="shared" si="160"/>
        <v>0</v>
      </c>
      <c r="O1034" s="60">
        <v>1.337</v>
      </c>
      <c r="P1034" s="47">
        <f>IF(O1034&lt;Benchmarks!C$8,0,IF(O1034&lt;Benchmarks!D$8,1,IF(O1034&lt;Benchmarks!E$8,2,IF(O1034&lt;Benchmarks!F$8,3,IF(O1034&lt;Benchmarks!G$8,4,IF(O1034&lt;Benchmarks!H$8,5,6))))))</f>
        <v>5</v>
      </c>
      <c r="Q1034" s="63">
        <v>1</v>
      </c>
      <c r="R1034" s="46">
        <f t="shared" si="161"/>
        <v>5</v>
      </c>
      <c r="S1034" s="60">
        <v>0.74099999999999999</v>
      </c>
      <c r="T1034" s="47">
        <f>IF(S1034&lt;Benchmarks!C$7,0,IF(S1034&lt;Benchmarks!D$7,1,IF(S1034&lt;Benchmarks!E$7,2,IF(S1034&lt;Benchmarks!F$7,3,IF(S1034&lt;Benchmarks!G$7,4,IF(S1034&lt;Benchmarks!H$7,5,6))))))</f>
        <v>5</v>
      </c>
      <c r="U1034" s="63">
        <v>1</v>
      </c>
      <c r="V1034" s="46">
        <f t="shared" si="162"/>
        <v>5</v>
      </c>
      <c r="W1034" s="60">
        <v>4.1829999999999998</v>
      </c>
      <c r="X1034" s="44">
        <f>IF(W1034&lt;Benchmarks!C$5,0,IF(W1034&lt;Benchmarks!D$5,1,IF(W1034&lt;Benchmarks!E$5,2,IF(W1034&lt;Benchmarks!F$5,3,IF(W1034&lt;Benchmarks!G$5,4,IF(W1034&lt;Benchmarks!H$5,5,6))))))</f>
        <v>4</v>
      </c>
      <c r="Y1034" s="63">
        <v>0.99635036499999996</v>
      </c>
      <c r="Z1034" s="46">
        <f t="shared" si="163"/>
        <v>3.9854014599999998</v>
      </c>
      <c r="AA1034" s="60">
        <v>3.7410000000000001</v>
      </c>
      <c r="AB1034" s="44">
        <f>IF(AA1034&lt;Benchmarks!C$6,0,IF(AA1034&lt;Benchmarks!D$6,1,IF(AA1034&lt;Benchmarks!E$6,2,IF(AA1034&lt;Benchmarks!F$6,3,IF(AA1034&lt;Benchmarks!G$6,4,IF(AA1034&lt;Benchmarks!H$6,5,6))))))</f>
        <v>4</v>
      </c>
      <c r="AC1034" s="63">
        <v>0.98717948720000004</v>
      </c>
      <c r="AD1034" s="46">
        <f t="shared" si="164"/>
        <v>3.9487179488000002</v>
      </c>
      <c r="AE1034" s="46">
        <f t="shared" si="165"/>
        <v>17.934119408800001</v>
      </c>
      <c r="AF1034" s="58">
        <v>30</v>
      </c>
      <c r="AG1034" s="48">
        <f t="shared" si="166"/>
        <v>0.59780398029333337</v>
      </c>
      <c r="AH1034" s="64">
        <v>0</v>
      </c>
      <c r="AI1034" s="64">
        <v>0</v>
      </c>
      <c r="AJ1034" s="172"/>
      <c r="AK1034" s="64">
        <v>1</v>
      </c>
      <c r="AL1034" s="111"/>
      <c r="AM1034" s="64">
        <v>1</v>
      </c>
      <c r="AN1034" s="172"/>
      <c r="AO1034" s="64">
        <v>1</v>
      </c>
      <c r="AP1034" s="172"/>
      <c r="AQ1034" s="64">
        <v>1</v>
      </c>
      <c r="AR1034" s="111"/>
      <c r="AS1034" s="64">
        <v>1</v>
      </c>
      <c r="AT1034" s="111"/>
      <c r="AU1034" s="172"/>
      <c r="AV1034" s="172"/>
      <c r="AW1034" s="172"/>
      <c r="AX1034" s="172"/>
      <c r="AY1034" s="64">
        <v>0</v>
      </c>
      <c r="AZ1034" s="64">
        <v>0</v>
      </c>
      <c r="BA1034" s="172"/>
      <c r="BB1034" s="64">
        <v>1</v>
      </c>
      <c r="BC1034" s="111"/>
      <c r="BD1034" s="64">
        <v>1</v>
      </c>
      <c r="BE1034" s="111"/>
      <c r="BF1034" s="172"/>
      <c r="BG1034" s="172"/>
      <c r="BH1034" s="172"/>
      <c r="BI1034" s="172"/>
      <c r="BJ1034" s="172"/>
      <c r="BK1034" s="61">
        <v>0</v>
      </c>
      <c r="BL1034" s="61">
        <v>0</v>
      </c>
      <c r="BM1034" s="175"/>
      <c r="BN1034" s="64">
        <v>1</v>
      </c>
      <c r="BO1034" s="112"/>
      <c r="BP1034" s="58">
        <v>1</v>
      </c>
      <c r="BQ1034" s="61">
        <v>0</v>
      </c>
      <c r="BR1034" s="61">
        <v>0</v>
      </c>
      <c r="BS1034" s="175"/>
      <c r="BT1034" s="64">
        <v>1</v>
      </c>
      <c r="BU1034" s="112"/>
      <c r="BV1034" s="64">
        <v>1</v>
      </c>
      <c r="BW1034" s="112"/>
      <c r="BX1034" s="172"/>
      <c r="BY1034" s="172"/>
      <c r="BZ1034" s="172"/>
      <c r="CA1034" s="172"/>
      <c r="CB1034" s="65">
        <v>0</v>
      </c>
      <c r="CC1034" s="61">
        <v>0</v>
      </c>
      <c r="CD1034" s="175"/>
      <c r="CE1034" s="64">
        <v>1</v>
      </c>
      <c r="CF1034" s="112"/>
      <c r="CG1034" s="64">
        <v>1</v>
      </c>
      <c r="CH1034" s="172"/>
      <c r="CI1034" s="64">
        <v>1</v>
      </c>
      <c r="CJ1034" s="172"/>
      <c r="CK1034" s="64">
        <v>1</v>
      </c>
      <c r="CL1034" s="112"/>
      <c r="CM1034" s="64">
        <v>1</v>
      </c>
      <c r="CN1034" s="112"/>
      <c r="CO1034" s="172"/>
      <c r="CP1034" s="172"/>
      <c r="CQ1034" s="172"/>
      <c r="CR1034" s="172"/>
      <c r="CS1034" s="172"/>
      <c r="CT1034" s="64">
        <v>0</v>
      </c>
      <c r="CU1034" s="112"/>
      <c r="CV1034" s="62">
        <v>0.875</v>
      </c>
      <c r="CW1034" s="112"/>
      <c r="CX1034" s="46">
        <f t="shared" si="167"/>
        <v>15.692354482700001</v>
      </c>
      <c r="CY1034" s="60">
        <v>0</v>
      </c>
      <c r="CZ1034" s="60">
        <v>0</v>
      </c>
      <c r="DA1034" s="179" t="str">
        <f t="shared" si="168"/>
        <v/>
      </c>
      <c r="DB1034" s="60">
        <v>0</v>
      </c>
      <c r="DC1034" s="60">
        <v>0</v>
      </c>
      <c r="DD1034" s="60">
        <v>0</v>
      </c>
      <c r="DE1034" s="49">
        <f t="shared" ref="DE1034:DE1062" si="169">IF(DA1034="",SUM(CX1034,CZ1034,CY1034,CZ1034,DA1034,DB1034,DC1034,DD1034)/26.25,SUM(CX1034,CZ1034,CY1034,CZ1034,DA1034,DB1034,DC1034,DD1034)/46.25)</f>
        <v>0.59780398029333337</v>
      </c>
      <c r="DF1034" s="72"/>
    </row>
    <row r="1035" spans="1:110" x14ac:dyDescent="0.45">
      <c r="A1035" s="56" t="s">
        <v>5319</v>
      </c>
      <c r="B1035" s="71" t="s">
        <v>5320</v>
      </c>
      <c r="C1035" s="56" t="s">
        <v>5321</v>
      </c>
      <c r="D1035" s="56" t="s">
        <v>5322</v>
      </c>
      <c r="E1035" s="56" t="s">
        <v>5323</v>
      </c>
      <c r="F1035" s="56" t="s">
        <v>3322</v>
      </c>
      <c r="G1035" s="56" t="s">
        <v>4916</v>
      </c>
      <c r="H1035" s="56" t="s">
        <v>142</v>
      </c>
      <c r="I1035" s="58">
        <v>0</v>
      </c>
      <c r="J1035" s="59">
        <v>312</v>
      </c>
      <c r="K1035" s="60">
        <v>4.0839999999999996</v>
      </c>
      <c r="L1035" s="47">
        <f>IF(K1035&lt;Benchmarks!C$9,0,IF(K1035&lt;Benchmarks!D$9,1,IF(K1035&lt;Benchmarks!E$9,2,IF(K1035&lt;Benchmarks!F$9,3,IF(K1035&lt;Benchmarks!G$9,4,IF(K1035&lt;Benchmarks!H$9,5,6))))))</f>
        <v>6</v>
      </c>
      <c r="M1035" s="63">
        <v>0.99635036499999996</v>
      </c>
      <c r="N1035" s="46">
        <f t="shared" si="160"/>
        <v>5.9781021899999995</v>
      </c>
      <c r="O1035" s="60">
        <v>1.4510000000000001</v>
      </c>
      <c r="P1035" s="47">
        <f>IF(O1035&lt;Benchmarks!C$8,0,IF(O1035&lt;Benchmarks!D$8,1,IF(O1035&lt;Benchmarks!E$8,2,IF(O1035&lt;Benchmarks!F$8,3,IF(O1035&lt;Benchmarks!G$8,4,IF(O1035&lt;Benchmarks!H$8,5,6))))))</f>
        <v>6</v>
      </c>
      <c r="Q1035" s="63">
        <v>1</v>
      </c>
      <c r="R1035" s="46">
        <f t="shared" si="161"/>
        <v>6</v>
      </c>
      <c r="S1035" s="60">
        <v>1.8979999999999999</v>
      </c>
      <c r="T1035" s="47">
        <f>IF(S1035&lt;Benchmarks!C$7,0,IF(S1035&lt;Benchmarks!D$7,1,IF(S1035&lt;Benchmarks!E$7,2,IF(S1035&lt;Benchmarks!F$7,3,IF(S1035&lt;Benchmarks!G$7,4,IF(S1035&lt;Benchmarks!H$7,5,6))))))</f>
        <v>6</v>
      </c>
      <c r="U1035" s="63">
        <v>1</v>
      </c>
      <c r="V1035" s="46">
        <f t="shared" si="162"/>
        <v>6</v>
      </c>
      <c r="W1035" s="60">
        <v>7.4320000000000004</v>
      </c>
      <c r="X1035" s="44">
        <f>IF(W1035&lt;Benchmarks!C$5,0,IF(W1035&lt;Benchmarks!D$5,1,IF(W1035&lt;Benchmarks!E$5,2,IF(W1035&lt;Benchmarks!F$5,3,IF(W1035&lt;Benchmarks!G$5,4,IF(W1035&lt;Benchmarks!H$5,5,6))))))</f>
        <v>6</v>
      </c>
      <c r="Y1035" s="63">
        <v>1</v>
      </c>
      <c r="Z1035" s="46">
        <f t="shared" si="163"/>
        <v>6</v>
      </c>
      <c r="AA1035" s="60">
        <v>6.8419999999999996</v>
      </c>
      <c r="AB1035" s="44">
        <f>IF(AA1035&lt;Benchmarks!C$6,0,IF(AA1035&lt;Benchmarks!D$6,1,IF(AA1035&lt;Benchmarks!E$6,2,IF(AA1035&lt;Benchmarks!F$6,3,IF(AA1035&lt;Benchmarks!G$6,4,IF(AA1035&lt;Benchmarks!H$6,5,6))))))</f>
        <v>6</v>
      </c>
      <c r="AC1035" s="63">
        <v>1</v>
      </c>
      <c r="AD1035" s="46">
        <f t="shared" si="164"/>
        <v>6</v>
      </c>
      <c r="AE1035" s="46">
        <f t="shared" si="165"/>
        <v>29.978102190000001</v>
      </c>
      <c r="AF1035" s="58">
        <v>30</v>
      </c>
      <c r="AG1035" s="48">
        <f t="shared" si="166"/>
        <v>0.99927007300000004</v>
      </c>
      <c r="AH1035" s="64">
        <v>25</v>
      </c>
      <c r="AI1035" s="64">
        <v>0</v>
      </c>
      <c r="AJ1035" s="64">
        <v>686</v>
      </c>
      <c r="AK1035" s="64">
        <v>0</v>
      </c>
      <c r="AL1035" s="62">
        <v>3.644E-2</v>
      </c>
      <c r="AM1035" s="64">
        <v>0</v>
      </c>
      <c r="AN1035" s="64">
        <v>32</v>
      </c>
      <c r="AO1035" s="64">
        <v>0</v>
      </c>
      <c r="AP1035" s="64">
        <v>565</v>
      </c>
      <c r="AQ1035" s="64">
        <v>0</v>
      </c>
      <c r="AR1035" s="62">
        <v>5.6640000000000003E-2</v>
      </c>
      <c r="AS1035" s="64">
        <v>0</v>
      </c>
      <c r="AT1035" s="111"/>
      <c r="AU1035" s="172"/>
      <c r="AV1035" s="64">
        <v>2</v>
      </c>
      <c r="AW1035" s="64">
        <v>0</v>
      </c>
      <c r="AX1035" s="64">
        <v>2</v>
      </c>
      <c r="AY1035" s="172"/>
      <c r="AZ1035" s="64">
        <v>1</v>
      </c>
      <c r="BA1035" s="64">
        <v>139</v>
      </c>
      <c r="BB1035" s="64">
        <v>0</v>
      </c>
      <c r="BC1035" s="111"/>
      <c r="BD1035" s="64">
        <v>1</v>
      </c>
      <c r="BE1035" s="111"/>
      <c r="BF1035" s="172"/>
      <c r="BG1035" s="64">
        <v>3</v>
      </c>
      <c r="BH1035" s="64">
        <v>0</v>
      </c>
      <c r="BI1035" s="64">
        <v>3</v>
      </c>
      <c r="BJ1035" s="64">
        <v>3</v>
      </c>
      <c r="BK1035" s="61">
        <v>12</v>
      </c>
      <c r="BL1035" s="61">
        <v>0</v>
      </c>
      <c r="BM1035" s="61">
        <v>794</v>
      </c>
      <c r="BN1035" s="64">
        <v>0</v>
      </c>
      <c r="BO1035" s="63">
        <v>1.511E-2</v>
      </c>
      <c r="BP1035" s="58">
        <v>0</v>
      </c>
      <c r="BQ1035" s="61">
        <v>18</v>
      </c>
      <c r="BR1035" s="61">
        <v>0</v>
      </c>
      <c r="BS1035" s="61">
        <v>630</v>
      </c>
      <c r="BT1035" s="64">
        <v>0</v>
      </c>
      <c r="BU1035" s="63">
        <v>2.8570000000000002E-2</v>
      </c>
      <c r="BV1035" s="64">
        <v>0</v>
      </c>
      <c r="BW1035" s="112"/>
      <c r="BX1035" s="172"/>
      <c r="BY1035" s="64">
        <v>0</v>
      </c>
      <c r="BZ1035" s="64">
        <v>0</v>
      </c>
      <c r="CA1035" s="64">
        <v>0</v>
      </c>
      <c r="CB1035" s="65">
        <v>136</v>
      </c>
      <c r="CC1035" s="61">
        <v>0</v>
      </c>
      <c r="CD1035" s="61">
        <v>715</v>
      </c>
      <c r="CE1035" s="64">
        <v>0</v>
      </c>
      <c r="CF1035" s="63">
        <v>0.19020999999999999</v>
      </c>
      <c r="CG1035" s="64">
        <v>0</v>
      </c>
      <c r="CH1035" s="64">
        <v>107</v>
      </c>
      <c r="CI1035" s="64">
        <v>0</v>
      </c>
      <c r="CJ1035" s="64">
        <v>573</v>
      </c>
      <c r="CK1035" s="64">
        <v>0</v>
      </c>
      <c r="CL1035" s="63">
        <v>0.18673999999999999</v>
      </c>
      <c r="CM1035" s="64">
        <v>0</v>
      </c>
      <c r="CN1035" s="63">
        <v>2.36488789E-2</v>
      </c>
      <c r="CO1035" s="64">
        <v>0</v>
      </c>
      <c r="CP1035" s="64">
        <v>0</v>
      </c>
      <c r="CQ1035" s="64">
        <v>0</v>
      </c>
      <c r="CR1035" s="64">
        <v>0</v>
      </c>
      <c r="CS1035" s="64">
        <v>3</v>
      </c>
      <c r="CT1035" s="64">
        <v>17</v>
      </c>
      <c r="CU1035" s="63">
        <v>0.1764705882</v>
      </c>
      <c r="CV1035" s="62">
        <v>1</v>
      </c>
      <c r="CW1035" s="63">
        <v>0.1764705882</v>
      </c>
      <c r="CX1035" s="46">
        <f t="shared" si="167"/>
        <v>26.230839416249999</v>
      </c>
      <c r="CY1035" s="60">
        <v>0</v>
      </c>
      <c r="CZ1035" s="60">
        <v>0</v>
      </c>
      <c r="DA1035" s="46">
        <f t="shared" si="168"/>
        <v>3.5294117639999998</v>
      </c>
      <c r="DB1035" s="60">
        <v>0</v>
      </c>
      <c r="DC1035" s="60">
        <v>0</v>
      </c>
      <c r="DD1035" s="60">
        <v>0</v>
      </c>
      <c r="DE1035" s="49">
        <f t="shared" si="169"/>
        <v>0.64346489038378374</v>
      </c>
      <c r="DF1035" s="72"/>
    </row>
    <row r="1036" spans="1:110" x14ac:dyDescent="0.45">
      <c r="A1036" s="56" t="s">
        <v>5324</v>
      </c>
      <c r="B1036" s="71" t="s">
        <v>5325</v>
      </c>
      <c r="C1036" s="56" t="s">
        <v>5326</v>
      </c>
      <c r="D1036" s="56" t="s">
        <v>5327</v>
      </c>
      <c r="E1036" s="56" t="s">
        <v>5328</v>
      </c>
      <c r="F1036" s="56" t="s">
        <v>2275</v>
      </c>
      <c r="G1036" s="56" t="s">
        <v>2275</v>
      </c>
      <c r="H1036" s="56" t="s">
        <v>142</v>
      </c>
      <c r="I1036" s="58">
        <v>0</v>
      </c>
      <c r="J1036" s="59">
        <v>99</v>
      </c>
      <c r="K1036" s="60">
        <v>2.5640000000000001</v>
      </c>
      <c r="L1036" s="47">
        <f>IF(K1036&lt;Benchmarks!C$9,0,IF(K1036&lt;Benchmarks!D$9,1,IF(K1036&lt;Benchmarks!E$9,2,IF(K1036&lt;Benchmarks!F$9,3,IF(K1036&lt;Benchmarks!G$9,4,IF(K1036&lt;Benchmarks!H$9,5,6))))))</f>
        <v>4</v>
      </c>
      <c r="M1036" s="63">
        <v>0.83576642339999996</v>
      </c>
      <c r="N1036" s="46">
        <f t="shared" si="160"/>
        <v>3.3430656935999998</v>
      </c>
      <c r="O1036" s="60">
        <v>0.95099999999999996</v>
      </c>
      <c r="P1036" s="47">
        <f>IF(O1036&lt;Benchmarks!C$8,0,IF(O1036&lt;Benchmarks!D$8,1,IF(O1036&lt;Benchmarks!E$8,2,IF(O1036&lt;Benchmarks!F$8,3,IF(O1036&lt;Benchmarks!G$8,4,IF(O1036&lt;Benchmarks!H$8,5,6))))))</f>
        <v>0</v>
      </c>
      <c r="Q1036" s="63">
        <v>1</v>
      </c>
      <c r="R1036" s="46">
        <f t="shared" si="161"/>
        <v>0</v>
      </c>
      <c r="S1036" s="60">
        <v>0.40500000000000003</v>
      </c>
      <c r="T1036" s="47">
        <f>IF(S1036&lt;Benchmarks!C$7,0,IF(S1036&lt;Benchmarks!D$7,1,IF(S1036&lt;Benchmarks!E$7,2,IF(S1036&lt;Benchmarks!F$7,3,IF(S1036&lt;Benchmarks!G$7,4,IF(S1036&lt;Benchmarks!H$7,5,6))))))</f>
        <v>3</v>
      </c>
      <c r="U1036" s="63">
        <v>1</v>
      </c>
      <c r="V1036" s="46">
        <f t="shared" si="162"/>
        <v>3</v>
      </c>
      <c r="W1036" s="60">
        <v>3.92</v>
      </c>
      <c r="X1036" s="44">
        <f>IF(W1036&lt;Benchmarks!C$5,0,IF(W1036&lt;Benchmarks!D$5,1,IF(W1036&lt;Benchmarks!E$5,2,IF(W1036&lt;Benchmarks!F$5,3,IF(W1036&lt;Benchmarks!G$5,4,IF(W1036&lt;Benchmarks!H$5,5,6))))))</f>
        <v>2</v>
      </c>
      <c r="Y1036" s="63">
        <v>0.8394160584</v>
      </c>
      <c r="Z1036" s="46">
        <f t="shared" si="163"/>
        <v>1.6788321168</v>
      </c>
      <c r="AA1036" s="60">
        <v>3.54</v>
      </c>
      <c r="AB1036" s="44">
        <f>IF(AA1036&lt;Benchmarks!C$6,0,IF(AA1036&lt;Benchmarks!D$6,1,IF(AA1036&lt;Benchmarks!E$6,2,IF(AA1036&lt;Benchmarks!F$6,3,IF(AA1036&lt;Benchmarks!G$6,4,IF(AA1036&lt;Benchmarks!H$6,5,6))))))</f>
        <v>2</v>
      </c>
      <c r="AC1036" s="63">
        <v>0.64102564100000003</v>
      </c>
      <c r="AD1036" s="46">
        <f t="shared" si="164"/>
        <v>1.2820512820000001</v>
      </c>
      <c r="AE1036" s="46">
        <f t="shared" si="165"/>
        <v>9.3039490923999999</v>
      </c>
      <c r="AF1036" s="58">
        <v>30</v>
      </c>
      <c r="AG1036" s="48">
        <f t="shared" si="166"/>
        <v>0.31013163641333336</v>
      </c>
      <c r="AH1036" s="172"/>
      <c r="AI1036" s="64">
        <v>1</v>
      </c>
      <c r="AJ1036" s="64">
        <v>236</v>
      </c>
      <c r="AK1036" s="64">
        <v>0</v>
      </c>
      <c r="AL1036" s="111"/>
      <c r="AM1036" s="64">
        <v>1</v>
      </c>
      <c r="AN1036" s="172"/>
      <c r="AO1036" s="64">
        <v>1</v>
      </c>
      <c r="AP1036" s="64">
        <v>266</v>
      </c>
      <c r="AQ1036" s="64">
        <v>0</v>
      </c>
      <c r="AR1036" s="111"/>
      <c r="AS1036" s="64">
        <v>1</v>
      </c>
      <c r="AT1036" s="111"/>
      <c r="AU1036" s="172"/>
      <c r="AV1036" s="64">
        <v>4</v>
      </c>
      <c r="AW1036" s="64">
        <v>0</v>
      </c>
      <c r="AX1036" s="64">
        <v>4</v>
      </c>
      <c r="AY1036" s="172"/>
      <c r="AZ1036" s="64">
        <v>1</v>
      </c>
      <c r="BA1036" s="64">
        <v>67</v>
      </c>
      <c r="BB1036" s="64">
        <v>0</v>
      </c>
      <c r="BC1036" s="111"/>
      <c r="BD1036" s="64">
        <v>1</v>
      </c>
      <c r="BE1036" s="111"/>
      <c r="BF1036" s="172"/>
      <c r="BG1036" s="64">
        <v>1</v>
      </c>
      <c r="BH1036" s="64">
        <v>0</v>
      </c>
      <c r="BI1036" s="64">
        <v>1</v>
      </c>
      <c r="BJ1036" s="64">
        <v>4</v>
      </c>
      <c r="BK1036" s="175"/>
      <c r="BL1036" s="61">
        <v>1</v>
      </c>
      <c r="BM1036" s="61">
        <v>283</v>
      </c>
      <c r="BN1036" s="64">
        <v>0</v>
      </c>
      <c r="BO1036" s="112"/>
      <c r="BP1036" s="58">
        <v>1</v>
      </c>
      <c r="BQ1036" s="175"/>
      <c r="BR1036" s="61">
        <v>1</v>
      </c>
      <c r="BS1036" s="61">
        <v>299</v>
      </c>
      <c r="BT1036" s="64">
        <v>0</v>
      </c>
      <c r="BU1036" s="112"/>
      <c r="BV1036" s="64">
        <v>1</v>
      </c>
      <c r="BW1036" s="63">
        <v>0.64520693309999999</v>
      </c>
      <c r="BX1036" s="64">
        <v>0</v>
      </c>
      <c r="BY1036" s="64">
        <v>3</v>
      </c>
      <c r="BZ1036" s="64">
        <v>5</v>
      </c>
      <c r="CA1036" s="64">
        <v>5</v>
      </c>
      <c r="CB1036" s="65">
        <v>29</v>
      </c>
      <c r="CC1036" s="61">
        <v>0</v>
      </c>
      <c r="CD1036" s="61">
        <v>156</v>
      </c>
      <c r="CE1036" s="64">
        <v>0</v>
      </c>
      <c r="CF1036" s="63">
        <v>0.18590000000000001</v>
      </c>
      <c r="CG1036" s="64">
        <v>0</v>
      </c>
      <c r="CH1036" s="172"/>
      <c r="CI1036" s="64">
        <v>1</v>
      </c>
      <c r="CJ1036" s="64">
        <v>174</v>
      </c>
      <c r="CK1036" s="64">
        <v>0</v>
      </c>
      <c r="CL1036" s="112"/>
      <c r="CM1036" s="64">
        <v>1</v>
      </c>
      <c r="CN1036" s="112"/>
      <c r="CO1036" s="64">
        <v>2</v>
      </c>
      <c r="CP1036" s="64">
        <v>4</v>
      </c>
      <c r="CQ1036" s="64">
        <v>5</v>
      </c>
      <c r="CR1036" s="64">
        <v>5</v>
      </c>
      <c r="CS1036" s="64">
        <v>14</v>
      </c>
      <c r="CT1036" s="64">
        <v>17</v>
      </c>
      <c r="CU1036" s="63">
        <v>0.82352941180000006</v>
      </c>
      <c r="CV1036" s="62">
        <v>0.99324324320000001</v>
      </c>
      <c r="CW1036" s="63">
        <v>0.82352941180000006</v>
      </c>
      <c r="CX1036" s="46">
        <f t="shared" si="167"/>
        <v>8.1409554558500012</v>
      </c>
      <c r="CY1036" s="60">
        <v>0</v>
      </c>
      <c r="CZ1036" s="60">
        <v>0</v>
      </c>
      <c r="DA1036" s="46">
        <f t="shared" si="168"/>
        <v>16.470588236000001</v>
      </c>
      <c r="DB1036" s="60">
        <v>0</v>
      </c>
      <c r="DC1036" s="60">
        <v>0</v>
      </c>
      <c r="DD1036" s="60">
        <v>0</v>
      </c>
      <c r="DE1036" s="49">
        <f t="shared" si="169"/>
        <v>0.53214148522918925</v>
      </c>
      <c r="DF1036" s="72"/>
    </row>
    <row r="1037" spans="1:110" x14ac:dyDescent="0.45">
      <c r="A1037" s="56" t="s">
        <v>5329</v>
      </c>
      <c r="B1037" s="71" t="s">
        <v>5330</v>
      </c>
      <c r="C1037" s="56" t="s">
        <v>5331</v>
      </c>
      <c r="D1037" s="56" t="s">
        <v>5332</v>
      </c>
      <c r="E1037" s="56" t="s">
        <v>5333</v>
      </c>
      <c r="F1037" s="56" t="s">
        <v>1485</v>
      </c>
      <c r="G1037" s="56" t="s">
        <v>1462</v>
      </c>
      <c r="H1037" s="56" t="s">
        <v>142</v>
      </c>
      <c r="I1037" s="58">
        <v>0</v>
      </c>
      <c r="J1037" s="59">
        <v>156</v>
      </c>
      <c r="K1037" s="60">
        <v>2.3650000000000002</v>
      </c>
      <c r="L1037" s="47">
        <f>IF(K1037&lt;Benchmarks!C$9,0,IF(K1037&lt;Benchmarks!D$9,1,IF(K1037&lt;Benchmarks!E$9,2,IF(K1037&lt;Benchmarks!F$9,3,IF(K1037&lt;Benchmarks!G$9,4,IF(K1037&lt;Benchmarks!H$9,5,6))))))</f>
        <v>2</v>
      </c>
      <c r="M1037" s="63">
        <v>0.3065693431</v>
      </c>
      <c r="N1037" s="46">
        <f t="shared" si="160"/>
        <v>0.6131386862</v>
      </c>
      <c r="O1037" s="60">
        <v>1.093</v>
      </c>
      <c r="P1037" s="47">
        <f>IF(O1037&lt;Benchmarks!C$8,0,IF(O1037&lt;Benchmarks!D$8,1,IF(O1037&lt;Benchmarks!E$8,2,IF(O1037&lt;Benchmarks!F$8,3,IF(O1037&lt;Benchmarks!G$8,4,IF(O1037&lt;Benchmarks!H$8,5,6))))))</f>
        <v>2</v>
      </c>
      <c r="Q1037" s="63">
        <v>1</v>
      </c>
      <c r="R1037" s="46">
        <f t="shared" si="161"/>
        <v>2</v>
      </c>
      <c r="S1037" s="60">
        <v>0.48299999999999998</v>
      </c>
      <c r="T1037" s="47">
        <f>IF(S1037&lt;Benchmarks!C$7,0,IF(S1037&lt;Benchmarks!D$7,1,IF(S1037&lt;Benchmarks!E$7,2,IF(S1037&lt;Benchmarks!F$7,3,IF(S1037&lt;Benchmarks!G$7,4,IF(S1037&lt;Benchmarks!H$7,5,6))))))</f>
        <v>4</v>
      </c>
      <c r="U1037" s="63">
        <v>1</v>
      </c>
      <c r="V1037" s="46">
        <f t="shared" si="162"/>
        <v>4</v>
      </c>
      <c r="W1037" s="60">
        <v>3.9409999999999998</v>
      </c>
      <c r="X1037" s="44">
        <f>IF(W1037&lt;Benchmarks!C$5,0,IF(W1037&lt;Benchmarks!D$5,1,IF(W1037&lt;Benchmarks!E$5,2,IF(W1037&lt;Benchmarks!F$5,3,IF(W1037&lt;Benchmarks!G$5,4,IF(W1037&lt;Benchmarks!H$5,5,6))))))</f>
        <v>2</v>
      </c>
      <c r="Y1037" s="63">
        <v>0.68248175180000004</v>
      </c>
      <c r="Z1037" s="46">
        <f t="shared" si="163"/>
        <v>1.3649635036000001</v>
      </c>
      <c r="AA1037" s="60">
        <v>3.35</v>
      </c>
      <c r="AB1037" s="44">
        <f>IF(AA1037&lt;Benchmarks!C$6,0,IF(AA1037&lt;Benchmarks!D$6,1,IF(AA1037&lt;Benchmarks!E$6,2,IF(AA1037&lt;Benchmarks!F$6,3,IF(AA1037&lt;Benchmarks!G$6,4,IF(AA1037&lt;Benchmarks!H$6,5,6))))))</f>
        <v>1</v>
      </c>
      <c r="AC1037" s="63">
        <v>1.2820512799999999E-2</v>
      </c>
      <c r="AD1037" s="46">
        <f t="shared" si="164"/>
        <v>1.2820512799999999E-2</v>
      </c>
      <c r="AE1037" s="46">
        <f t="shared" si="165"/>
        <v>7.9909227025999998</v>
      </c>
      <c r="AF1037" s="58">
        <v>30</v>
      </c>
      <c r="AG1037" s="48">
        <f t="shared" si="166"/>
        <v>0.26636409008666667</v>
      </c>
      <c r="AH1037" s="172"/>
      <c r="AI1037" s="64">
        <v>1</v>
      </c>
      <c r="AJ1037" s="64">
        <v>367</v>
      </c>
      <c r="AK1037" s="64">
        <v>0</v>
      </c>
      <c r="AL1037" s="111"/>
      <c r="AM1037" s="64">
        <v>1</v>
      </c>
      <c r="AN1037" s="172"/>
      <c r="AO1037" s="64">
        <v>1</v>
      </c>
      <c r="AP1037" s="64">
        <v>432</v>
      </c>
      <c r="AQ1037" s="64">
        <v>0</v>
      </c>
      <c r="AR1037" s="111"/>
      <c r="AS1037" s="64">
        <v>1</v>
      </c>
      <c r="AT1037" s="111"/>
      <c r="AU1037" s="172"/>
      <c r="AV1037" s="64">
        <v>5</v>
      </c>
      <c r="AW1037" s="64">
        <v>0</v>
      </c>
      <c r="AX1037" s="64">
        <v>5</v>
      </c>
      <c r="AY1037" s="172"/>
      <c r="AZ1037" s="64">
        <v>1</v>
      </c>
      <c r="BA1037" s="64">
        <v>117</v>
      </c>
      <c r="BB1037" s="64">
        <v>0</v>
      </c>
      <c r="BC1037" s="111"/>
      <c r="BD1037" s="64">
        <v>1</v>
      </c>
      <c r="BE1037" s="111"/>
      <c r="BF1037" s="172"/>
      <c r="BG1037" s="64">
        <v>5</v>
      </c>
      <c r="BH1037" s="64">
        <v>0</v>
      </c>
      <c r="BI1037" s="64">
        <v>5</v>
      </c>
      <c r="BJ1037" s="64">
        <v>5</v>
      </c>
      <c r="BK1037" s="175"/>
      <c r="BL1037" s="61">
        <v>1</v>
      </c>
      <c r="BM1037" s="61">
        <v>421</v>
      </c>
      <c r="BN1037" s="64">
        <v>0</v>
      </c>
      <c r="BO1037" s="112"/>
      <c r="BP1037" s="58">
        <v>1</v>
      </c>
      <c r="BQ1037" s="61">
        <v>19</v>
      </c>
      <c r="BR1037" s="61">
        <v>0</v>
      </c>
      <c r="BS1037" s="61">
        <v>478</v>
      </c>
      <c r="BT1037" s="64">
        <v>0</v>
      </c>
      <c r="BU1037" s="63">
        <v>3.9750000000000001E-2</v>
      </c>
      <c r="BV1037" s="64">
        <v>0</v>
      </c>
      <c r="BW1037" s="112"/>
      <c r="BX1037" s="172"/>
      <c r="BY1037" s="64">
        <v>0</v>
      </c>
      <c r="BZ1037" s="64">
        <v>0</v>
      </c>
      <c r="CA1037" s="64">
        <v>0</v>
      </c>
      <c r="CB1037" s="65">
        <v>35</v>
      </c>
      <c r="CC1037" s="61">
        <v>0</v>
      </c>
      <c r="CD1037" s="61">
        <v>358</v>
      </c>
      <c r="CE1037" s="64">
        <v>0</v>
      </c>
      <c r="CF1037" s="63">
        <v>9.7769999999999996E-2</v>
      </c>
      <c r="CG1037" s="64">
        <v>0</v>
      </c>
      <c r="CH1037" s="64">
        <v>40</v>
      </c>
      <c r="CI1037" s="64">
        <v>0</v>
      </c>
      <c r="CJ1037" s="64">
        <v>403</v>
      </c>
      <c r="CK1037" s="64">
        <v>0</v>
      </c>
      <c r="CL1037" s="63">
        <v>9.9260000000000001E-2</v>
      </c>
      <c r="CM1037" s="64">
        <v>0</v>
      </c>
      <c r="CN1037" s="112"/>
      <c r="CO1037" s="172"/>
      <c r="CP1037" s="64">
        <v>2</v>
      </c>
      <c r="CQ1037" s="64">
        <v>0</v>
      </c>
      <c r="CR1037" s="64">
        <v>2</v>
      </c>
      <c r="CS1037" s="64">
        <v>7</v>
      </c>
      <c r="CT1037" s="64">
        <v>17</v>
      </c>
      <c r="CU1037" s="63">
        <v>0.41176470590000003</v>
      </c>
      <c r="CV1037" s="62">
        <v>0.94949494950000002</v>
      </c>
      <c r="CW1037" s="63">
        <v>0.20588235290000001</v>
      </c>
      <c r="CX1037" s="46">
        <f t="shared" si="167"/>
        <v>6.9920573647750004</v>
      </c>
      <c r="CY1037" s="60">
        <v>0</v>
      </c>
      <c r="CZ1037" s="60">
        <v>0</v>
      </c>
      <c r="DA1037" s="46">
        <f t="shared" si="168"/>
        <v>4.1176470580000002</v>
      </c>
      <c r="DB1037" s="60">
        <v>0</v>
      </c>
      <c r="DC1037" s="60">
        <v>0</v>
      </c>
      <c r="DD1037" s="60">
        <v>0</v>
      </c>
      <c r="DE1037" s="49">
        <f t="shared" si="169"/>
        <v>0.24020982535729729</v>
      </c>
      <c r="DF1037" s="72"/>
    </row>
    <row r="1038" spans="1:110" x14ac:dyDescent="0.45">
      <c r="A1038" s="56" t="s">
        <v>5334</v>
      </c>
      <c r="B1038" s="71" t="s">
        <v>5335</v>
      </c>
      <c r="C1038" s="56" t="s">
        <v>5336</v>
      </c>
      <c r="D1038" s="56" t="s">
        <v>5337</v>
      </c>
      <c r="E1038" s="56" t="s">
        <v>5338</v>
      </c>
      <c r="F1038" s="56" t="s">
        <v>340</v>
      </c>
      <c r="G1038" s="56" t="s">
        <v>341</v>
      </c>
      <c r="H1038" s="56" t="s">
        <v>142</v>
      </c>
      <c r="I1038" s="58">
        <v>0</v>
      </c>
      <c r="J1038" s="59">
        <v>14</v>
      </c>
      <c r="K1038" s="60">
        <v>1.306</v>
      </c>
      <c r="L1038" s="47">
        <f>IF(K1038&lt;Benchmarks!C$9,0,IF(K1038&lt;Benchmarks!D$9,1,IF(K1038&lt;Benchmarks!E$9,2,IF(K1038&lt;Benchmarks!F$9,3,IF(K1038&lt;Benchmarks!G$9,4,IF(K1038&lt;Benchmarks!H$9,5,6))))))</f>
        <v>0</v>
      </c>
      <c r="M1038" s="63">
        <v>0.95255474449999999</v>
      </c>
      <c r="N1038" s="46">
        <f t="shared" si="160"/>
        <v>0</v>
      </c>
      <c r="O1038" s="60">
        <v>0.14000000000000001</v>
      </c>
      <c r="P1038" s="47">
        <f>IF(O1038&lt;Benchmarks!C$8,0,IF(O1038&lt;Benchmarks!D$8,1,IF(O1038&lt;Benchmarks!E$8,2,IF(O1038&lt;Benchmarks!F$8,3,IF(O1038&lt;Benchmarks!G$8,4,IF(O1038&lt;Benchmarks!H$8,5,6))))))</f>
        <v>0</v>
      </c>
      <c r="Q1038" s="63">
        <v>1</v>
      </c>
      <c r="R1038" s="46">
        <f t="shared" si="161"/>
        <v>0</v>
      </c>
      <c r="S1038" s="60">
        <v>0.88100000000000001</v>
      </c>
      <c r="T1038" s="47">
        <f>IF(S1038&lt;Benchmarks!C$7,0,IF(S1038&lt;Benchmarks!D$7,1,IF(S1038&lt;Benchmarks!E$7,2,IF(S1038&lt;Benchmarks!F$7,3,IF(S1038&lt;Benchmarks!G$7,4,IF(S1038&lt;Benchmarks!H$7,5,6))))))</f>
        <v>6</v>
      </c>
      <c r="U1038" s="63">
        <v>1</v>
      </c>
      <c r="V1038" s="46">
        <f t="shared" si="162"/>
        <v>6</v>
      </c>
      <c r="W1038" s="60">
        <v>2.327</v>
      </c>
      <c r="X1038" s="44">
        <f>IF(W1038&lt;Benchmarks!C$5,0,IF(W1038&lt;Benchmarks!D$5,1,IF(W1038&lt;Benchmarks!E$5,2,IF(W1038&lt;Benchmarks!F$5,3,IF(W1038&lt;Benchmarks!G$5,4,IF(W1038&lt;Benchmarks!H$5,5,6))))))</f>
        <v>0</v>
      </c>
      <c r="Y1038" s="63">
        <v>0.99635036499999996</v>
      </c>
      <c r="Z1038" s="46">
        <f t="shared" si="163"/>
        <v>0</v>
      </c>
      <c r="AA1038" s="60">
        <v>2.121</v>
      </c>
      <c r="AB1038" s="44">
        <f>IF(AA1038&lt;Benchmarks!C$6,0,IF(AA1038&lt;Benchmarks!D$6,1,IF(AA1038&lt;Benchmarks!E$6,2,IF(AA1038&lt;Benchmarks!F$6,3,IF(AA1038&lt;Benchmarks!G$6,4,IF(AA1038&lt;Benchmarks!H$6,5,6))))))</f>
        <v>0</v>
      </c>
      <c r="AC1038" s="63">
        <v>1</v>
      </c>
      <c r="AD1038" s="46">
        <f t="shared" si="164"/>
        <v>0</v>
      </c>
      <c r="AE1038" s="46">
        <f t="shared" si="165"/>
        <v>6</v>
      </c>
      <c r="AF1038" s="58">
        <v>30</v>
      </c>
      <c r="AG1038" s="48">
        <f t="shared" si="166"/>
        <v>0.2</v>
      </c>
      <c r="AH1038" s="64">
        <v>0</v>
      </c>
      <c r="AI1038" s="64">
        <v>0</v>
      </c>
      <c r="AJ1038" s="172"/>
      <c r="AK1038" s="64">
        <v>1</v>
      </c>
      <c r="AL1038" s="111"/>
      <c r="AM1038" s="64">
        <v>1</v>
      </c>
      <c r="AN1038" s="172"/>
      <c r="AO1038" s="172"/>
      <c r="AP1038" s="172"/>
      <c r="AQ1038" s="172"/>
      <c r="AR1038" s="111"/>
      <c r="AS1038" s="172"/>
      <c r="AT1038" s="111"/>
      <c r="AU1038" s="172"/>
      <c r="AV1038" s="172"/>
      <c r="AW1038" s="172"/>
      <c r="AX1038" s="172"/>
      <c r="AY1038" s="172"/>
      <c r="AZ1038" s="172"/>
      <c r="BA1038" s="172"/>
      <c r="BB1038" s="172"/>
      <c r="BC1038" s="111"/>
      <c r="BD1038" s="172"/>
      <c r="BE1038" s="111"/>
      <c r="BF1038" s="172"/>
      <c r="BG1038" s="172"/>
      <c r="BH1038" s="172"/>
      <c r="BI1038" s="172"/>
      <c r="BJ1038" s="172"/>
      <c r="BK1038" s="61">
        <v>0</v>
      </c>
      <c r="BL1038" s="61">
        <v>0</v>
      </c>
      <c r="BM1038" s="175"/>
      <c r="BN1038" s="64">
        <v>1</v>
      </c>
      <c r="BO1038" s="112"/>
      <c r="BP1038" s="58">
        <v>1</v>
      </c>
      <c r="BQ1038" s="175"/>
      <c r="BR1038" s="175"/>
      <c r="BS1038" s="175"/>
      <c r="BT1038" s="172"/>
      <c r="BU1038" s="112"/>
      <c r="BV1038" s="172"/>
      <c r="BW1038" s="112"/>
      <c r="BX1038" s="172"/>
      <c r="BY1038" s="172"/>
      <c r="BZ1038" s="172"/>
      <c r="CA1038" s="172"/>
      <c r="CB1038" s="65">
        <v>0</v>
      </c>
      <c r="CC1038" s="61">
        <v>0</v>
      </c>
      <c r="CD1038" s="175"/>
      <c r="CE1038" s="64">
        <v>1</v>
      </c>
      <c r="CF1038" s="112"/>
      <c r="CG1038" s="64">
        <v>1</v>
      </c>
      <c r="CH1038" s="172"/>
      <c r="CI1038" s="172"/>
      <c r="CJ1038" s="172"/>
      <c r="CK1038" s="172"/>
      <c r="CL1038" s="112"/>
      <c r="CM1038" s="172"/>
      <c r="CN1038" s="112"/>
      <c r="CO1038" s="172"/>
      <c r="CP1038" s="172"/>
      <c r="CQ1038" s="172"/>
      <c r="CR1038" s="172"/>
      <c r="CS1038" s="172"/>
      <c r="CT1038" s="64">
        <v>0</v>
      </c>
      <c r="CU1038" s="112"/>
      <c r="CV1038" s="111"/>
      <c r="CW1038" s="112"/>
      <c r="CX1038" s="46">
        <f t="shared" si="167"/>
        <v>5.25</v>
      </c>
      <c r="CY1038" s="60">
        <v>0</v>
      </c>
      <c r="CZ1038" s="60">
        <v>0</v>
      </c>
      <c r="DA1038" s="179" t="str">
        <f t="shared" si="168"/>
        <v/>
      </c>
      <c r="DB1038" s="60">
        <v>0</v>
      </c>
      <c r="DC1038" s="60">
        <v>0</v>
      </c>
      <c r="DD1038" s="60">
        <v>0</v>
      </c>
      <c r="DE1038" s="49">
        <f t="shared" si="169"/>
        <v>0.2</v>
      </c>
      <c r="DF1038" s="72"/>
    </row>
    <row r="1039" spans="1:110" x14ac:dyDescent="0.45">
      <c r="A1039" s="56" t="s">
        <v>5339</v>
      </c>
      <c r="B1039" s="71" t="s">
        <v>5340</v>
      </c>
      <c r="C1039" s="56" t="s">
        <v>5341</v>
      </c>
      <c r="D1039" s="56" t="s">
        <v>5342</v>
      </c>
      <c r="E1039" s="56" t="s">
        <v>5343</v>
      </c>
      <c r="F1039" s="56" t="s">
        <v>3322</v>
      </c>
      <c r="G1039" s="56" t="s">
        <v>3640</v>
      </c>
      <c r="H1039" s="56" t="s">
        <v>142</v>
      </c>
      <c r="I1039" s="58">
        <v>0</v>
      </c>
      <c r="J1039" s="59">
        <v>96</v>
      </c>
      <c r="K1039" s="60">
        <v>2.746</v>
      </c>
      <c r="L1039" s="47">
        <f>IF(K1039&lt;Benchmarks!C$9,0,IF(K1039&lt;Benchmarks!D$9,1,IF(K1039&lt;Benchmarks!E$9,2,IF(K1039&lt;Benchmarks!F$9,3,IF(K1039&lt;Benchmarks!G$9,4,IF(K1039&lt;Benchmarks!H$9,5,6))))))</f>
        <v>5</v>
      </c>
      <c r="M1039" s="63">
        <v>0.92700729930000003</v>
      </c>
      <c r="N1039" s="46">
        <f t="shared" si="160"/>
        <v>4.6350364964999997</v>
      </c>
      <c r="O1039" s="60">
        <v>1.1759999999999999</v>
      </c>
      <c r="P1039" s="47">
        <f>IF(O1039&lt;Benchmarks!C$8,0,IF(O1039&lt;Benchmarks!D$8,1,IF(O1039&lt;Benchmarks!E$8,2,IF(O1039&lt;Benchmarks!F$8,3,IF(O1039&lt;Benchmarks!G$8,4,IF(O1039&lt;Benchmarks!H$8,5,6))))))</f>
        <v>4</v>
      </c>
      <c r="Q1039" s="63">
        <v>1</v>
      </c>
      <c r="R1039" s="46">
        <f t="shared" si="161"/>
        <v>4</v>
      </c>
      <c r="S1039" s="60">
        <v>0.59399999999999997</v>
      </c>
      <c r="T1039" s="47">
        <f>IF(S1039&lt;Benchmarks!C$7,0,IF(S1039&lt;Benchmarks!D$7,1,IF(S1039&lt;Benchmarks!E$7,2,IF(S1039&lt;Benchmarks!F$7,3,IF(S1039&lt;Benchmarks!G$7,4,IF(S1039&lt;Benchmarks!H$7,5,6))))))</f>
        <v>5</v>
      </c>
      <c r="U1039" s="63">
        <v>1</v>
      </c>
      <c r="V1039" s="46">
        <f t="shared" si="162"/>
        <v>5</v>
      </c>
      <c r="W1039" s="60">
        <v>4.516</v>
      </c>
      <c r="X1039" s="44">
        <f>IF(W1039&lt;Benchmarks!C$5,0,IF(W1039&lt;Benchmarks!D$5,1,IF(W1039&lt;Benchmarks!E$5,2,IF(W1039&lt;Benchmarks!F$5,3,IF(W1039&lt;Benchmarks!G$5,4,IF(W1039&lt;Benchmarks!H$5,5,6))))))</f>
        <v>5</v>
      </c>
      <c r="Y1039" s="63">
        <v>0.99270072990000002</v>
      </c>
      <c r="Z1039" s="46">
        <f t="shared" si="163"/>
        <v>4.9635036494999998</v>
      </c>
      <c r="AA1039" s="60">
        <v>4.18</v>
      </c>
      <c r="AB1039" s="44">
        <f>IF(AA1039&lt;Benchmarks!C$6,0,IF(AA1039&lt;Benchmarks!D$6,1,IF(AA1039&lt;Benchmarks!E$6,2,IF(AA1039&lt;Benchmarks!F$6,3,IF(AA1039&lt;Benchmarks!G$6,4,IF(AA1039&lt;Benchmarks!H$6,5,6))))))</f>
        <v>5</v>
      </c>
      <c r="AC1039" s="63">
        <v>1</v>
      </c>
      <c r="AD1039" s="46">
        <f t="shared" si="164"/>
        <v>5</v>
      </c>
      <c r="AE1039" s="46">
        <f t="shared" si="165"/>
        <v>23.598540145999998</v>
      </c>
      <c r="AF1039" s="58">
        <v>30</v>
      </c>
      <c r="AG1039" s="48">
        <f t="shared" si="166"/>
        <v>0.78661800486666655</v>
      </c>
      <c r="AH1039" s="172"/>
      <c r="AI1039" s="64">
        <v>1</v>
      </c>
      <c r="AJ1039" s="64">
        <v>153</v>
      </c>
      <c r="AK1039" s="64">
        <v>0</v>
      </c>
      <c r="AL1039" s="111"/>
      <c r="AM1039" s="64">
        <v>1</v>
      </c>
      <c r="AN1039" s="172"/>
      <c r="AO1039" s="64">
        <v>1</v>
      </c>
      <c r="AP1039" s="64">
        <v>203</v>
      </c>
      <c r="AQ1039" s="64">
        <v>0</v>
      </c>
      <c r="AR1039" s="111"/>
      <c r="AS1039" s="64">
        <v>1</v>
      </c>
      <c r="AT1039" s="111"/>
      <c r="AU1039" s="172"/>
      <c r="AV1039" s="64">
        <v>4</v>
      </c>
      <c r="AW1039" s="64">
        <v>0</v>
      </c>
      <c r="AX1039" s="64">
        <v>4</v>
      </c>
      <c r="AY1039" s="172"/>
      <c r="AZ1039" s="64">
        <v>1</v>
      </c>
      <c r="BA1039" s="64">
        <v>49</v>
      </c>
      <c r="BB1039" s="64">
        <v>0</v>
      </c>
      <c r="BC1039" s="111"/>
      <c r="BD1039" s="64">
        <v>1</v>
      </c>
      <c r="BE1039" s="111"/>
      <c r="BF1039" s="172"/>
      <c r="BG1039" s="64">
        <v>5</v>
      </c>
      <c r="BH1039" s="64">
        <v>0</v>
      </c>
      <c r="BI1039" s="64">
        <v>5</v>
      </c>
      <c r="BJ1039" s="64">
        <v>5</v>
      </c>
      <c r="BK1039" s="61">
        <v>0</v>
      </c>
      <c r="BL1039" s="61">
        <v>0</v>
      </c>
      <c r="BM1039" s="61">
        <v>201</v>
      </c>
      <c r="BN1039" s="64">
        <v>0</v>
      </c>
      <c r="BO1039" s="63">
        <v>0</v>
      </c>
      <c r="BP1039" s="58">
        <v>0</v>
      </c>
      <c r="BQ1039" s="61">
        <v>0</v>
      </c>
      <c r="BR1039" s="61">
        <v>0</v>
      </c>
      <c r="BS1039" s="61">
        <v>239</v>
      </c>
      <c r="BT1039" s="64">
        <v>0</v>
      </c>
      <c r="BU1039" s="63">
        <v>0</v>
      </c>
      <c r="BV1039" s="64">
        <v>0</v>
      </c>
      <c r="BW1039" s="112"/>
      <c r="BX1039" s="172"/>
      <c r="BY1039" s="64">
        <v>6</v>
      </c>
      <c r="BZ1039" s="64">
        <v>0</v>
      </c>
      <c r="CA1039" s="64">
        <v>6</v>
      </c>
      <c r="CB1039" s="177"/>
      <c r="CC1039" s="61">
        <v>1</v>
      </c>
      <c r="CD1039" s="175"/>
      <c r="CE1039" s="64">
        <v>1</v>
      </c>
      <c r="CF1039" s="112"/>
      <c r="CG1039" s="64">
        <v>1</v>
      </c>
      <c r="CH1039" s="172"/>
      <c r="CI1039" s="64">
        <v>1</v>
      </c>
      <c r="CJ1039" s="172"/>
      <c r="CK1039" s="64">
        <v>4</v>
      </c>
      <c r="CL1039" s="112"/>
      <c r="CM1039" s="64">
        <v>1</v>
      </c>
      <c r="CN1039" s="112"/>
      <c r="CO1039" s="172"/>
      <c r="CP1039" s="172"/>
      <c r="CQ1039" s="172"/>
      <c r="CR1039" s="172"/>
      <c r="CS1039" s="64">
        <v>11</v>
      </c>
      <c r="CT1039" s="64">
        <v>12</v>
      </c>
      <c r="CU1039" s="63">
        <v>0.91666666669999997</v>
      </c>
      <c r="CV1039" s="62">
        <v>0.99583333330000001</v>
      </c>
      <c r="CW1039" s="63">
        <v>0.91666666669999997</v>
      </c>
      <c r="CX1039" s="46">
        <f t="shared" si="167"/>
        <v>20.648722627749997</v>
      </c>
      <c r="CY1039" s="60">
        <v>0</v>
      </c>
      <c r="CZ1039" s="60">
        <v>0</v>
      </c>
      <c r="DA1039" s="46">
        <f t="shared" si="168"/>
        <v>18.333333333999999</v>
      </c>
      <c r="DB1039" s="60">
        <v>0</v>
      </c>
      <c r="DC1039" s="60">
        <v>0</v>
      </c>
      <c r="DD1039" s="60">
        <v>0</v>
      </c>
      <c r="DE1039" s="49">
        <f t="shared" si="169"/>
        <v>0.84285526403783773</v>
      </c>
      <c r="DF1039" s="72"/>
    </row>
    <row r="1040" spans="1:110" x14ac:dyDescent="0.45">
      <c r="A1040" s="56" t="s">
        <v>5344</v>
      </c>
      <c r="B1040" s="71" t="s">
        <v>5345</v>
      </c>
      <c r="C1040" s="56" t="s">
        <v>5346</v>
      </c>
      <c r="D1040" s="56" t="s">
        <v>5347</v>
      </c>
      <c r="E1040" s="56" t="s">
        <v>5348</v>
      </c>
      <c r="F1040" s="56" t="s">
        <v>794</v>
      </c>
      <c r="G1040" s="56" t="s">
        <v>4916</v>
      </c>
      <c r="H1040" s="56" t="s">
        <v>142</v>
      </c>
      <c r="I1040" s="58">
        <v>0</v>
      </c>
      <c r="J1040" s="59">
        <v>120</v>
      </c>
      <c r="K1040" s="60">
        <v>3.7559999999999998</v>
      </c>
      <c r="L1040" s="47">
        <f>IF(K1040&lt;Benchmarks!C$9,0,IF(K1040&lt;Benchmarks!D$9,1,IF(K1040&lt;Benchmarks!E$9,2,IF(K1040&lt;Benchmarks!F$9,3,IF(K1040&lt;Benchmarks!G$9,4,IF(K1040&lt;Benchmarks!H$9,5,6))))))</f>
        <v>6</v>
      </c>
      <c r="M1040" s="63">
        <v>1</v>
      </c>
      <c r="N1040" s="46">
        <f t="shared" si="160"/>
        <v>6</v>
      </c>
      <c r="O1040" s="60">
        <v>1.1830000000000001</v>
      </c>
      <c r="P1040" s="47">
        <f>IF(O1040&lt;Benchmarks!C$8,0,IF(O1040&lt;Benchmarks!D$8,1,IF(O1040&lt;Benchmarks!E$8,2,IF(O1040&lt;Benchmarks!F$8,3,IF(O1040&lt;Benchmarks!G$8,4,IF(O1040&lt;Benchmarks!H$8,5,6))))))</f>
        <v>4</v>
      </c>
      <c r="Q1040" s="63">
        <v>1</v>
      </c>
      <c r="R1040" s="46">
        <f t="shared" si="161"/>
        <v>4</v>
      </c>
      <c r="S1040" s="60">
        <v>1.681</v>
      </c>
      <c r="T1040" s="47">
        <f>IF(S1040&lt;Benchmarks!C$7,0,IF(S1040&lt;Benchmarks!D$7,1,IF(S1040&lt;Benchmarks!E$7,2,IF(S1040&lt;Benchmarks!F$7,3,IF(S1040&lt;Benchmarks!G$7,4,IF(S1040&lt;Benchmarks!H$7,5,6))))))</f>
        <v>6</v>
      </c>
      <c r="U1040" s="63">
        <v>1</v>
      </c>
      <c r="V1040" s="46">
        <f t="shared" si="162"/>
        <v>6</v>
      </c>
      <c r="W1040" s="60">
        <v>6.62</v>
      </c>
      <c r="X1040" s="44">
        <f>IF(W1040&lt;Benchmarks!C$5,0,IF(W1040&lt;Benchmarks!D$5,1,IF(W1040&lt;Benchmarks!E$5,2,IF(W1040&lt;Benchmarks!F$5,3,IF(W1040&lt;Benchmarks!G$5,4,IF(W1040&lt;Benchmarks!H$5,5,6))))))</f>
        <v>6</v>
      </c>
      <c r="Y1040" s="63">
        <v>1</v>
      </c>
      <c r="Z1040" s="46">
        <f t="shared" si="163"/>
        <v>6</v>
      </c>
      <c r="AA1040" s="60">
        <v>5.7960000000000003</v>
      </c>
      <c r="AB1040" s="44">
        <f>IF(AA1040&lt;Benchmarks!C$6,0,IF(AA1040&lt;Benchmarks!D$6,1,IF(AA1040&lt;Benchmarks!E$6,2,IF(AA1040&lt;Benchmarks!F$6,3,IF(AA1040&lt;Benchmarks!G$6,4,IF(AA1040&lt;Benchmarks!H$6,5,6))))))</f>
        <v>6</v>
      </c>
      <c r="AC1040" s="63">
        <v>1</v>
      </c>
      <c r="AD1040" s="46">
        <f t="shared" si="164"/>
        <v>6</v>
      </c>
      <c r="AE1040" s="46">
        <f t="shared" si="165"/>
        <v>28</v>
      </c>
      <c r="AF1040" s="58">
        <v>30</v>
      </c>
      <c r="AG1040" s="48">
        <f t="shared" si="166"/>
        <v>0.93333333333333335</v>
      </c>
      <c r="AH1040" s="64">
        <v>12</v>
      </c>
      <c r="AI1040" s="64">
        <v>0</v>
      </c>
      <c r="AJ1040" s="64">
        <v>266</v>
      </c>
      <c r="AK1040" s="64">
        <v>0</v>
      </c>
      <c r="AL1040" s="62">
        <v>4.5109999999999997E-2</v>
      </c>
      <c r="AM1040" s="64">
        <v>0</v>
      </c>
      <c r="AN1040" s="64">
        <v>21</v>
      </c>
      <c r="AO1040" s="64">
        <v>0</v>
      </c>
      <c r="AP1040" s="64">
        <v>312</v>
      </c>
      <c r="AQ1040" s="64">
        <v>0</v>
      </c>
      <c r="AR1040" s="62">
        <v>6.7309999999999995E-2</v>
      </c>
      <c r="AS1040" s="64">
        <v>0</v>
      </c>
      <c r="AT1040" s="111"/>
      <c r="AU1040" s="172"/>
      <c r="AV1040" s="64">
        <v>1</v>
      </c>
      <c r="AW1040" s="64">
        <v>0</v>
      </c>
      <c r="AX1040" s="64">
        <v>1</v>
      </c>
      <c r="AY1040" s="172"/>
      <c r="AZ1040" s="64">
        <v>1</v>
      </c>
      <c r="BA1040" s="64">
        <v>75</v>
      </c>
      <c r="BB1040" s="64">
        <v>0</v>
      </c>
      <c r="BC1040" s="111"/>
      <c r="BD1040" s="64">
        <v>1</v>
      </c>
      <c r="BE1040" s="111"/>
      <c r="BF1040" s="172"/>
      <c r="BG1040" s="64">
        <v>1</v>
      </c>
      <c r="BH1040" s="64">
        <v>0</v>
      </c>
      <c r="BI1040" s="64">
        <v>1</v>
      </c>
      <c r="BJ1040" s="64">
        <v>1</v>
      </c>
      <c r="BK1040" s="175"/>
      <c r="BL1040" s="61">
        <v>1</v>
      </c>
      <c r="BM1040" s="61">
        <v>338</v>
      </c>
      <c r="BN1040" s="64">
        <v>0</v>
      </c>
      <c r="BO1040" s="112"/>
      <c r="BP1040" s="58">
        <v>1</v>
      </c>
      <c r="BQ1040" s="175"/>
      <c r="BR1040" s="61">
        <v>1</v>
      </c>
      <c r="BS1040" s="61">
        <v>375</v>
      </c>
      <c r="BT1040" s="64">
        <v>0</v>
      </c>
      <c r="BU1040" s="112"/>
      <c r="BV1040" s="64">
        <v>1</v>
      </c>
      <c r="BW1040" s="112"/>
      <c r="BX1040" s="172"/>
      <c r="BY1040" s="64">
        <v>1</v>
      </c>
      <c r="BZ1040" s="64">
        <v>0</v>
      </c>
      <c r="CA1040" s="64">
        <v>1</v>
      </c>
      <c r="CB1040" s="65">
        <v>57</v>
      </c>
      <c r="CC1040" s="61">
        <v>0</v>
      </c>
      <c r="CD1040" s="61">
        <v>325</v>
      </c>
      <c r="CE1040" s="64">
        <v>0</v>
      </c>
      <c r="CF1040" s="63">
        <v>0.17538000000000001</v>
      </c>
      <c r="CG1040" s="64">
        <v>0</v>
      </c>
      <c r="CH1040" s="64">
        <v>65</v>
      </c>
      <c r="CI1040" s="64">
        <v>0</v>
      </c>
      <c r="CJ1040" s="64">
        <v>363</v>
      </c>
      <c r="CK1040" s="64">
        <v>0</v>
      </c>
      <c r="CL1040" s="63">
        <v>0.17906</v>
      </c>
      <c r="CM1040" s="64">
        <v>0</v>
      </c>
      <c r="CN1040" s="112"/>
      <c r="CO1040" s="172"/>
      <c r="CP1040" s="64">
        <v>0</v>
      </c>
      <c r="CQ1040" s="64">
        <v>0</v>
      </c>
      <c r="CR1040" s="64">
        <v>0</v>
      </c>
      <c r="CS1040" s="64">
        <v>2</v>
      </c>
      <c r="CT1040" s="64">
        <v>17</v>
      </c>
      <c r="CU1040" s="63">
        <v>0.1176470588</v>
      </c>
      <c r="CV1040" s="62">
        <v>1</v>
      </c>
      <c r="CW1040" s="63">
        <v>0.1176470588</v>
      </c>
      <c r="CX1040" s="46">
        <f t="shared" si="167"/>
        <v>24.5</v>
      </c>
      <c r="CY1040" s="60">
        <v>0</v>
      </c>
      <c r="CZ1040" s="60">
        <v>0</v>
      </c>
      <c r="DA1040" s="46">
        <f t="shared" si="168"/>
        <v>2.3529411759999999</v>
      </c>
      <c r="DB1040" s="60">
        <v>0</v>
      </c>
      <c r="DC1040" s="60">
        <v>0</v>
      </c>
      <c r="DD1040" s="60">
        <v>0</v>
      </c>
      <c r="DE1040" s="49">
        <f t="shared" si="169"/>
        <v>0.58060413353513518</v>
      </c>
      <c r="DF1040" s="72"/>
    </row>
    <row r="1041" spans="1:110" x14ac:dyDescent="0.45">
      <c r="A1041" s="56" t="s">
        <v>5349</v>
      </c>
      <c r="B1041" s="71" t="s">
        <v>5350</v>
      </c>
      <c r="C1041" s="56" t="s">
        <v>5351</v>
      </c>
      <c r="D1041" s="56" t="s">
        <v>5352</v>
      </c>
      <c r="E1041" s="56" t="s">
        <v>5353</v>
      </c>
      <c r="F1041" s="56" t="s">
        <v>2755</v>
      </c>
      <c r="G1041" s="56" t="s">
        <v>4916</v>
      </c>
      <c r="H1041" s="56" t="s">
        <v>142</v>
      </c>
      <c r="I1041" s="58">
        <v>0</v>
      </c>
      <c r="J1041" s="59">
        <v>60</v>
      </c>
      <c r="K1041" s="60">
        <v>4.1609999999999996</v>
      </c>
      <c r="L1041" s="47">
        <f>IF(K1041&lt;Benchmarks!C$9,0,IF(K1041&lt;Benchmarks!D$9,1,IF(K1041&lt;Benchmarks!E$9,2,IF(K1041&lt;Benchmarks!F$9,3,IF(K1041&lt;Benchmarks!G$9,4,IF(K1041&lt;Benchmarks!H$9,5,6))))))</f>
        <v>6</v>
      </c>
      <c r="M1041" s="63">
        <v>1</v>
      </c>
      <c r="N1041" s="46">
        <f t="shared" si="160"/>
        <v>6</v>
      </c>
      <c r="O1041" s="60">
        <v>0.92500000000000004</v>
      </c>
      <c r="P1041" s="47">
        <f>IF(O1041&lt;Benchmarks!C$8,0,IF(O1041&lt;Benchmarks!D$8,1,IF(O1041&lt;Benchmarks!E$8,2,IF(O1041&lt;Benchmarks!F$8,3,IF(O1041&lt;Benchmarks!G$8,4,IF(O1041&lt;Benchmarks!H$8,5,6))))))</f>
        <v>0</v>
      </c>
      <c r="Q1041" s="63">
        <v>1</v>
      </c>
      <c r="R1041" s="46">
        <f t="shared" si="161"/>
        <v>0</v>
      </c>
      <c r="S1041" s="60">
        <v>3.5139999999999998</v>
      </c>
      <c r="T1041" s="47">
        <f>IF(S1041&lt;Benchmarks!C$7,0,IF(S1041&lt;Benchmarks!D$7,1,IF(S1041&lt;Benchmarks!E$7,2,IF(S1041&lt;Benchmarks!F$7,3,IF(S1041&lt;Benchmarks!G$7,4,IF(S1041&lt;Benchmarks!H$7,5,6))))))</f>
        <v>6</v>
      </c>
      <c r="U1041" s="63">
        <v>1</v>
      </c>
      <c r="V1041" s="46">
        <f t="shared" si="162"/>
        <v>6</v>
      </c>
      <c r="W1041" s="60">
        <v>8.6</v>
      </c>
      <c r="X1041" s="44">
        <f>IF(W1041&lt;Benchmarks!C$5,0,IF(W1041&lt;Benchmarks!D$5,1,IF(W1041&lt;Benchmarks!E$5,2,IF(W1041&lt;Benchmarks!F$5,3,IF(W1041&lt;Benchmarks!G$5,4,IF(W1041&lt;Benchmarks!H$5,5,6))))))</f>
        <v>6</v>
      </c>
      <c r="Y1041" s="63">
        <v>1</v>
      </c>
      <c r="Z1041" s="46">
        <f t="shared" si="163"/>
        <v>6</v>
      </c>
      <c r="AA1041" s="60">
        <v>6.78</v>
      </c>
      <c r="AB1041" s="44">
        <f>IF(AA1041&lt;Benchmarks!C$6,0,IF(AA1041&lt;Benchmarks!D$6,1,IF(AA1041&lt;Benchmarks!E$6,2,IF(AA1041&lt;Benchmarks!F$6,3,IF(AA1041&lt;Benchmarks!G$6,4,IF(AA1041&lt;Benchmarks!H$6,5,6))))))</f>
        <v>6</v>
      </c>
      <c r="AC1041" s="63">
        <v>1</v>
      </c>
      <c r="AD1041" s="46">
        <f t="shared" si="164"/>
        <v>6</v>
      </c>
      <c r="AE1041" s="46">
        <f t="shared" si="165"/>
        <v>24</v>
      </c>
      <c r="AF1041" s="58">
        <v>30</v>
      </c>
      <c r="AG1041" s="48">
        <f t="shared" si="166"/>
        <v>0.8</v>
      </c>
      <c r="AH1041" s="172"/>
      <c r="AI1041" s="64">
        <v>1</v>
      </c>
      <c r="AJ1041" s="64">
        <v>172</v>
      </c>
      <c r="AK1041" s="64">
        <v>0</v>
      </c>
      <c r="AL1041" s="111"/>
      <c r="AM1041" s="64">
        <v>1</v>
      </c>
      <c r="AN1041" s="172"/>
      <c r="AO1041" s="64">
        <v>1</v>
      </c>
      <c r="AP1041" s="64">
        <v>161</v>
      </c>
      <c r="AQ1041" s="64">
        <v>0</v>
      </c>
      <c r="AR1041" s="111"/>
      <c r="AS1041" s="64">
        <v>1</v>
      </c>
      <c r="AT1041" s="111"/>
      <c r="AU1041" s="172"/>
      <c r="AV1041" s="64">
        <v>2</v>
      </c>
      <c r="AW1041" s="64">
        <v>0</v>
      </c>
      <c r="AX1041" s="64">
        <v>2</v>
      </c>
      <c r="AY1041" s="172"/>
      <c r="AZ1041" s="64">
        <v>1</v>
      </c>
      <c r="BA1041" s="64">
        <v>39</v>
      </c>
      <c r="BB1041" s="64">
        <v>0</v>
      </c>
      <c r="BC1041" s="111"/>
      <c r="BD1041" s="64">
        <v>1</v>
      </c>
      <c r="BE1041" s="111"/>
      <c r="BF1041" s="172"/>
      <c r="BG1041" s="64">
        <v>2</v>
      </c>
      <c r="BH1041" s="64">
        <v>0</v>
      </c>
      <c r="BI1041" s="64">
        <v>2</v>
      </c>
      <c r="BJ1041" s="64">
        <v>2</v>
      </c>
      <c r="BK1041" s="61">
        <v>0</v>
      </c>
      <c r="BL1041" s="61">
        <v>0</v>
      </c>
      <c r="BM1041" s="61">
        <v>178</v>
      </c>
      <c r="BN1041" s="64">
        <v>0</v>
      </c>
      <c r="BO1041" s="63">
        <v>0</v>
      </c>
      <c r="BP1041" s="58">
        <v>0</v>
      </c>
      <c r="BQ1041" s="175"/>
      <c r="BR1041" s="61">
        <v>1</v>
      </c>
      <c r="BS1041" s="61">
        <v>164</v>
      </c>
      <c r="BT1041" s="64">
        <v>0</v>
      </c>
      <c r="BU1041" s="112"/>
      <c r="BV1041" s="64">
        <v>1</v>
      </c>
      <c r="BW1041" s="112"/>
      <c r="BX1041" s="172"/>
      <c r="BY1041" s="64">
        <v>0</v>
      </c>
      <c r="BZ1041" s="64">
        <v>0</v>
      </c>
      <c r="CA1041" s="64">
        <v>0</v>
      </c>
      <c r="CB1041" s="65">
        <v>45</v>
      </c>
      <c r="CC1041" s="61">
        <v>0</v>
      </c>
      <c r="CD1041" s="61">
        <v>178</v>
      </c>
      <c r="CE1041" s="64">
        <v>0</v>
      </c>
      <c r="CF1041" s="63">
        <v>0.25280999999999998</v>
      </c>
      <c r="CG1041" s="64">
        <v>0</v>
      </c>
      <c r="CH1041" s="64">
        <v>40</v>
      </c>
      <c r="CI1041" s="64">
        <v>0</v>
      </c>
      <c r="CJ1041" s="64">
        <v>164</v>
      </c>
      <c r="CK1041" s="64">
        <v>0</v>
      </c>
      <c r="CL1041" s="63">
        <v>0.24390000000000001</v>
      </c>
      <c r="CM1041" s="64">
        <v>0</v>
      </c>
      <c r="CN1041" s="63">
        <v>4.2564372000000003E-2</v>
      </c>
      <c r="CO1041" s="64">
        <v>0</v>
      </c>
      <c r="CP1041" s="64">
        <v>0</v>
      </c>
      <c r="CQ1041" s="64">
        <v>0</v>
      </c>
      <c r="CR1041" s="64">
        <v>0</v>
      </c>
      <c r="CS1041" s="64">
        <v>2</v>
      </c>
      <c r="CT1041" s="64">
        <v>17</v>
      </c>
      <c r="CU1041" s="63">
        <v>0.1176470588</v>
      </c>
      <c r="CV1041" s="62">
        <v>1</v>
      </c>
      <c r="CW1041" s="63">
        <v>0.1176470588</v>
      </c>
      <c r="CX1041" s="46">
        <f t="shared" si="167"/>
        <v>21</v>
      </c>
      <c r="CY1041" s="60">
        <v>0</v>
      </c>
      <c r="CZ1041" s="60">
        <v>0</v>
      </c>
      <c r="DA1041" s="46">
        <f t="shared" si="168"/>
        <v>2.3529411759999999</v>
      </c>
      <c r="DB1041" s="60">
        <v>0</v>
      </c>
      <c r="DC1041" s="60">
        <v>0</v>
      </c>
      <c r="DD1041" s="60">
        <v>0</v>
      </c>
      <c r="DE1041" s="49">
        <f t="shared" si="169"/>
        <v>0.5049284578594595</v>
      </c>
      <c r="DF1041" s="72"/>
    </row>
    <row r="1042" spans="1:110" x14ac:dyDescent="0.45">
      <c r="A1042" s="56" t="s">
        <v>5354</v>
      </c>
      <c r="B1042" s="71" t="s">
        <v>5355</v>
      </c>
      <c r="C1042" s="56" t="s">
        <v>5356</v>
      </c>
      <c r="D1042" s="56" t="s">
        <v>5357</v>
      </c>
      <c r="E1042" s="56" t="s">
        <v>5358</v>
      </c>
      <c r="F1042" s="56" t="s">
        <v>1474</v>
      </c>
      <c r="G1042" s="56" t="s">
        <v>1240</v>
      </c>
      <c r="H1042" s="56" t="s">
        <v>142</v>
      </c>
      <c r="I1042" s="58">
        <v>0</v>
      </c>
      <c r="J1042" s="59">
        <v>198</v>
      </c>
      <c r="K1042" s="60">
        <v>2.5179999999999998</v>
      </c>
      <c r="L1042" s="47">
        <f>IF(K1042&lt;Benchmarks!C$9,0,IF(K1042&lt;Benchmarks!D$9,1,IF(K1042&lt;Benchmarks!E$9,2,IF(K1042&lt;Benchmarks!F$9,3,IF(K1042&lt;Benchmarks!G$9,4,IF(K1042&lt;Benchmarks!H$9,5,6))))))</f>
        <v>3</v>
      </c>
      <c r="M1042" s="63">
        <v>0.67518248179999996</v>
      </c>
      <c r="N1042" s="46">
        <f t="shared" si="160"/>
        <v>2.0255474454</v>
      </c>
      <c r="O1042" s="60">
        <v>1.161</v>
      </c>
      <c r="P1042" s="47">
        <f>IF(O1042&lt;Benchmarks!C$8,0,IF(O1042&lt;Benchmarks!D$8,1,IF(O1042&lt;Benchmarks!E$8,2,IF(O1042&lt;Benchmarks!F$8,3,IF(O1042&lt;Benchmarks!G$8,4,IF(O1042&lt;Benchmarks!H$8,5,6))))))</f>
        <v>3</v>
      </c>
      <c r="Q1042" s="63">
        <v>1</v>
      </c>
      <c r="R1042" s="46">
        <f t="shared" si="161"/>
        <v>3</v>
      </c>
      <c r="S1042" s="60">
        <v>0.46200000000000002</v>
      </c>
      <c r="T1042" s="47">
        <f>IF(S1042&lt;Benchmarks!C$7,0,IF(S1042&lt;Benchmarks!D$7,1,IF(S1042&lt;Benchmarks!E$7,2,IF(S1042&lt;Benchmarks!F$7,3,IF(S1042&lt;Benchmarks!G$7,4,IF(S1042&lt;Benchmarks!H$7,5,6))))))</f>
        <v>4</v>
      </c>
      <c r="U1042" s="63">
        <v>1</v>
      </c>
      <c r="V1042" s="46">
        <f t="shared" si="162"/>
        <v>4</v>
      </c>
      <c r="W1042" s="60">
        <v>4.141</v>
      </c>
      <c r="X1042" s="44">
        <f>IF(W1042&lt;Benchmarks!C$5,0,IF(W1042&lt;Benchmarks!D$5,1,IF(W1042&lt;Benchmarks!E$5,2,IF(W1042&lt;Benchmarks!F$5,3,IF(W1042&lt;Benchmarks!G$5,4,IF(W1042&lt;Benchmarks!H$5,5,6))))))</f>
        <v>4</v>
      </c>
      <c r="Y1042" s="63">
        <v>0.91970802920000005</v>
      </c>
      <c r="Z1042" s="46">
        <f t="shared" si="163"/>
        <v>3.6788321168000002</v>
      </c>
      <c r="AA1042" s="60">
        <v>3.7130000000000001</v>
      </c>
      <c r="AB1042" s="44">
        <f>IF(AA1042&lt;Benchmarks!C$6,0,IF(AA1042&lt;Benchmarks!D$6,1,IF(AA1042&lt;Benchmarks!E$6,2,IF(AA1042&lt;Benchmarks!F$6,3,IF(AA1042&lt;Benchmarks!G$6,4,IF(AA1042&lt;Benchmarks!H$6,5,6))))))</f>
        <v>3</v>
      </c>
      <c r="AC1042" s="63">
        <v>0.74358974359999996</v>
      </c>
      <c r="AD1042" s="46">
        <f t="shared" si="164"/>
        <v>2.2307692308</v>
      </c>
      <c r="AE1042" s="46">
        <f t="shared" si="165"/>
        <v>14.935148793</v>
      </c>
      <c r="AF1042" s="58">
        <v>30</v>
      </c>
      <c r="AG1042" s="48">
        <f t="shared" si="166"/>
        <v>0.4978382931</v>
      </c>
      <c r="AH1042" s="64">
        <v>19</v>
      </c>
      <c r="AI1042" s="64">
        <v>0</v>
      </c>
      <c r="AJ1042" s="64">
        <v>245</v>
      </c>
      <c r="AK1042" s="64">
        <v>0</v>
      </c>
      <c r="AL1042" s="62">
        <v>7.7549999999999994E-2</v>
      </c>
      <c r="AM1042" s="64">
        <v>0</v>
      </c>
      <c r="AN1042" s="64">
        <v>18</v>
      </c>
      <c r="AO1042" s="64">
        <v>0</v>
      </c>
      <c r="AP1042" s="64">
        <v>253</v>
      </c>
      <c r="AQ1042" s="64">
        <v>0</v>
      </c>
      <c r="AR1042" s="62">
        <v>7.1150000000000005E-2</v>
      </c>
      <c r="AS1042" s="64">
        <v>0</v>
      </c>
      <c r="AT1042" s="62">
        <v>9.7279221799999996E-2</v>
      </c>
      <c r="AU1042" s="64">
        <v>0</v>
      </c>
      <c r="AV1042" s="64">
        <v>1</v>
      </c>
      <c r="AW1042" s="64">
        <v>0</v>
      </c>
      <c r="AX1042" s="64">
        <v>1</v>
      </c>
      <c r="AY1042" s="172"/>
      <c r="AZ1042" s="64">
        <v>1</v>
      </c>
      <c r="BA1042" s="64">
        <v>60</v>
      </c>
      <c r="BB1042" s="64">
        <v>0</v>
      </c>
      <c r="BC1042" s="111"/>
      <c r="BD1042" s="64">
        <v>1</v>
      </c>
      <c r="BE1042" s="111"/>
      <c r="BF1042" s="172"/>
      <c r="BG1042" s="64">
        <v>0</v>
      </c>
      <c r="BH1042" s="64">
        <v>0</v>
      </c>
      <c r="BI1042" s="64">
        <v>0</v>
      </c>
      <c r="BJ1042" s="64">
        <v>1</v>
      </c>
      <c r="BK1042" s="175"/>
      <c r="BL1042" s="61">
        <v>1</v>
      </c>
      <c r="BM1042" s="61">
        <v>339</v>
      </c>
      <c r="BN1042" s="64">
        <v>0</v>
      </c>
      <c r="BO1042" s="112"/>
      <c r="BP1042" s="58">
        <v>1</v>
      </c>
      <c r="BQ1042" s="175"/>
      <c r="BR1042" s="61">
        <v>1</v>
      </c>
      <c r="BS1042" s="61">
        <v>336</v>
      </c>
      <c r="BT1042" s="64">
        <v>0</v>
      </c>
      <c r="BU1042" s="112"/>
      <c r="BV1042" s="64">
        <v>1</v>
      </c>
      <c r="BW1042" s="112"/>
      <c r="BX1042" s="172"/>
      <c r="BY1042" s="64">
        <v>1</v>
      </c>
      <c r="BZ1042" s="64">
        <v>0</v>
      </c>
      <c r="CA1042" s="64">
        <v>1</v>
      </c>
      <c r="CB1042" s="65">
        <v>13</v>
      </c>
      <c r="CC1042" s="61">
        <v>0</v>
      </c>
      <c r="CD1042" s="61">
        <v>271</v>
      </c>
      <c r="CE1042" s="64">
        <v>0</v>
      </c>
      <c r="CF1042" s="63">
        <v>4.7969999999999999E-2</v>
      </c>
      <c r="CG1042" s="64">
        <v>0</v>
      </c>
      <c r="CH1042" s="172"/>
      <c r="CI1042" s="64">
        <v>1</v>
      </c>
      <c r="CJ1042" s="64">
        <v>286</v>
      </c>
      <c r="CK1042" s="64">
        <v>0</v>
      </c>
      <c r="CL1042" s="112"/>
      <c r="CM1042" s="64">
        <v>1</v>
      </c>
      <c r="CN1042" s="112"/>
      <c r="CO1042" s="64">
        <v>2</v>
      </c>
      <c r="CP1042" s="64">
        <v>5</v>
      </c>
      <c r="CQ1042" s="64">
        <v>5</v>
      </c>
      <c r="CR1042" s="64">
        <v>5</v>
      </c>
      <c r="CS1042" s="64">
        <v>7</v>
      </c>
      <c r="CT1042" s="64">
        <v>17</v>
      </c>
      <c r="CU1042" s="63">
        <v>0.41176470590000003</v>
      </c>
      <c r="CV1042" s="62">
        <v>0.96428571429999999</v>
      </c>
      <c r="CW1042" s="63">
        <v>0.41176470590000003</v>
      </c>
      <c r="CX1042" s="46">
        <f t="shared" si="167"/>
        <v>13.068255193875</v>
      </c>
      <c r="CY1042" s="60">
        <v>0</v>
      </c>
      <c r="CZ1042" s="60">
        <v>0</v>
      </c>
      <c r="DA1042" s="46">
        <f t="shared" si="168"/>
        <v>8.2352941180000006</v>
      </c>
      <c r="DB1042" s="60">
        <v>0</v>
      </c>
      <c r="DC1042" s="60">
        <v>0</v>
      </c>
      <c r="DD1042" s="60">
        <v>0</v>
      </c>
      <c r="DE1042" s="49">
        <f t="shared" si="169"/>
        <v>0.46061728241891897</v>
      </c>
      <c r="DF1042" s="72"/>
    </row>
    <row r="1043" spans="1:110" x14ac:dyDescent="0.45">
      <c r="A1043" s="56" t="s">
        <v>5359</v>
      </c>
      <c r="B1043" s="71" t="s">
        <v>5360</v>
      </c>
      <c r="C1043" s="56" t="s">
        <v>5361</v>
      </c>
      <c r="D1043" s="56" t="s">
        <v>5362</v>
      </c>
      <c r="E1043" s="56" t="s">
        <v>5363</v>
      </c>
      <c r="F1043" s="56" t="s">
        <v>3322</v>
      </c>
      <c r="G1043" s="56" t="s">
        <v>3640</v>
      </c>
      <c r="H1043" s="56" t="s">
        <v>142</v>
      </c>
      <c r="I1043" s="58">
        <v>0</v>
      </c>
      <c r="J1043" s="59">
        <v>49</v>
      </c>
      <c r="K1043" s="60">
        <v>2.5430000000000001</v>
      </c>
      <c r="L1043" s="47">
        <f>IF(K1043&lt;Benchmarks!C$9,0,IF(K1043&lt;Benchmarks!D$9,1,IF(K1043&lt;Benchmarks!E$9,2,IF(K1043&lt;Benchmarks!F$9,3,IF(K1043&lt;Benchmarks!G$9,4,IF(K1043&lt;Benchmarks!H$9,5,6))))))</f>
        <v>3</v>
      </c>
      <c r="M1043" s="63">
        <v>0.65328467150000002</v>
      </c>
      <c r="N1043" s="46">
        <f t="shared" si="160"/>
        <v>1.9598540145000001</v>
      </c>
      <c r="O1043" s="60">
        <v>1.157</v>
      </c>
      <c r="P1043" s="47">
        <f>IF(O1043&lt;Benchmarks!C$8,0,IF(O1043&lt;Benchmarks!D$8,1,IF(O1043&lt;Benchmarks!E$8,2,IF(O1043&lt;Benchmarks!F$8,3,IF(O1043&lt;Benchmarks!G$8,4,IF(O1043&lt;Benchmarks!H$8,5,6))))))</f>
        <v>3</v>
      </c>
      <c r="Q1043" s="63">
        <v>1</v>
      </c>
      <c r="R1043" s="46">
        <f t="shared" si="161"/>
        <v>3</v>
      </c>
      <c r="S1043" s="60">
        <v>0.32900000000000001</v>
      </c>
      <c r="T1043" s="47">
        <f>IF(S1043&lt;Benchmarks!C$7,0,IF(S1043&lt;Benchmarks!D$7,1,IF(S1043&lt;Benchmarks!E$7,2,IF(S1043&lt;Benchmarks!F$7,3,IF(S1043&lt;Benchmarks!G$7,4,IF(S1043&lt;Benchmarks!H$7,5,6))))))</f>
        <v>1</v>
      </c>
      <c r="U1043" s="63">
        <v>1</v>
      </c>
      <c r="V1043" s="46">
        <f t="shared" si="162"/>
        <v>1</v>
      </c>
      <c r="W1043" s="60">
        <v>4.03</v>
      </c>
      <c r="X1043" s="44">
        <f>IF(W1043&lt;Benchmarks!C$5,0,IF(W1043&lt;Benchmarks!D$5,1,IF(W1043&lt;Benchmarks!E$5,2,IF(W1043&lt;Benchmarks!F$5,3,IF(W1043&lt;Benchmarks!G$5,4,IF(W1043&lt;Benchmarks!H$5,5,6))))))</f>
        <v>3</v>
      </c>
      <c r="Y1043" s="63">
        <v>0.80291970800000001</v>
      </c>
      <c r="Z1043" s="46">
        <f t="shared" si="163"/>
        <v>2.4087591239999999</v>
      </c>
      <c r="AA1043" s="60">
        <v>3.7349999999999999</v>
      </c>
      <c r="AB1043" s="44">
        <f>IF(AA1043&lt;Benchmarks!C$6,0,IF(AA1043&lt;Benchmarks!D$6,1,IF(AA1043&lt;Benchmarks!E$6,2,IF(AA1043&lt;Benchmarks!F$6,3,IF(AA1043&lt;Benchmarks!G$6,4,IF(AA1043&lt;Benchmarks!H$6,5,6))))))</f>
        <v>3</v>
      </c>
      <c r="AC1043" s="63">
        <v>0.60256410260000004</v>
      </c>
      <c r="AD1043" s="46">
        <f t="shared" si="164"/>
        <v>1.8076923078</v>
      </c>
      <c r="AE1043" s="46">
        <f t="shared" si="165"/>
        <v>10.176305446299999</v>
      </c>
      <c r="AF1043" s="58">
        <v>30</v>
      </c>
      <c r="AG1043" s="48">
        <f t="shared" si="166"/>
        <v>0.33921018154333332</v>
      </c>
      <c r="AH1043" s="172"/>
      <c r="AI1043" s="64">
        <v>1</v>
      </c>
      <c r="AJ1043" s="64">
        <v>94</v>
      </c>
      <c r="AK1043" s="64">
        <v>0</v>
      </c>
      <c r="AL1043" s="111"/>
      <c r="AM1043" s="64">
        <v>1</v>
      </c>
      <c r="AN1043" s="64">
        <v>13</v>
      </c>
      <c r="AO1043" s="64">
        <v>0</v>
      </c>
      <c r="AP1043" s="64">
        <v>120</v>
      </c>
      <c r="AQ1043" s="64">
        <v>0</v>
      </c>
      <c r="AR1043" s="62">
        <v>0.10833</v>
      </c>
      <c r="AS1043" s="64">
        <v>0</v>
      </c>
      <c r="AT1043" s="111"/>
      <c r="AU1043" s="172"/>
      <c r="AV1043" s="64">
        <v>0</v>
      </c>
      <c r="AW1043" s="64">
        <v>0</v>
      </c>
      <c r="AX1043" s="64">
        <v>0</v>
      </c>
      <c r="AY1043" s="172"/>
      <c r="AZ1043" s="64">
        <v>1</v>
      </c>
      <c r="BA1043" s="64">
        <v>32</v>
      </c>
      <c r="BB1043" s="64">
        <v>0</v>
      </c>
      <c r="BC1043" s="111"/>
      <c r="BD1043" s="64">
        <v>1</v>
      </c>
      <c r="BE1043" s="62">
        <v>0.5295679459</v>
      </c>
      <c r="BF1043" s="64">
        <v>0</v>
      </c>
      <c r="BG1043" s="64">
        <v>4</v>
      </c>
      <c r="BH1043" s="64">
        <v>5</v>
      </c>
      <c r="BI1043" s="64">
        <v>5</v>
      </c>
      <c r="BJ1043" s="64">
        <v>5</v>
      </c>
      <c r="BK1043" s="61">
        <v>0</v>
      </c>
      <c r="BL1043" s="61">
        <v>0</v>
      </c>
      <c r="BM1043" s="61">
        <v>132</v>
      </c>
      <c r="BN1043" s="64">
        <v>0</v>
      </c>
      <c r="BO1043" s="63">
        <v>0</v>
      </c>
      <c r="BP1043" s="58">
        <v>0</v>
      </c>
      <c r="BQ1043" s="175"/>
      <c r="BR1043" s="61">
        <v>1</v>
      </c>
      <c r="BS1043" s="61">
        <v>155</v>
      </c>
      <c r="BT1043" s="64">
        <v>0</v>
      </c>
      <c r="BU1043" s="112"/>
      <c r="BV1043" s="64">
        <v>1</v>
      </c>
      <c r="BW1043" s="112"/>
      <c r="BX1043" s="172"/>
      <c r="BY1043" s="64">
        <v>1</v>
      </c>
      <c r="BZ1043" s="64">
        <v>0</v>
      </c>
      <c r="CA1043" s="64">
        <v>1</v>
      </c>
      <c r="CB1043" s="177"/>
      <c r="CC1043" s="61">
        <v>1</v>
      </c>
      <c r="CD1043" s="61">
        <v>43</v>
      </c>
      <c r="CE1043" s="64">
        <v>0</v>
      </c>
      <c r="CF1043" s="112"/>
      <c r="CG1043" s="64">
        <v>1</v>
      </c>
      <c r="CH1043" s="64">
        <v>29</v>
      </c>
      <c r="CI1043" s="64">
        <v>0</v>
      </c>
      <c r="CJ1043" s="64">
        <v>91</v>
      </c>
      <c r="CK1043" s="64">
        <v>0</v>
      </c>
      <c r="CL1043" s="63">
        <v>0.31868000000000002</v>
      </c>
      <c r="CM1043" s="64">
        <v>0</v>
      </c>
      <c r="CN1043" s="112"/>
      <c r="CO1043" s="172"/>
      <c r="CP1043" s="64">
        <v>0</v>
      </c>
      <c r="CQ1043" s="64">
        <v>0</v>
      </c>
      <c r="CR1043" s="64">
        <v>0</v>
      </c>
      <c r="CS1043" s="64">
        <v>6</v>
      </c>
      <c r="CT1043" s="64">
        <v>17</v>
      </c>
      <c r="CU1043" s="63">
        <v>0.35294117650000001</v>
      </c>
      <c r="CV1043" s="62">
        <v>0.92121212119999996</v>
      </c>
      <c r="CW1043" s="63">
        <v>0.1764705882</v>
      </c>
      <c r="CX1043" s="46">
        <f t="shared" si="167"/>
        <v>8.9042672655124999</v>
      </c>
      <c r="CY1043" s="60">
        <v>0</v>
      </c>
      <c r="CZ1043" s="60">
        <v>0</v>
      </c>
      <c r="DA1043" s="46">
        <f t="shared" si="168"/>
        <v>3.5294117639999998</v>
      </c>
      <c r="DB1043" s="60">
        <v>0</v>
      </c>
      <c r="DC1043" s="60">
        <v>0</v>
      </c>
      <c r="DD1043" s="60">
        <v>0</v>
      </c>
      <c r="DE1043" s="49">
        <f t="shared" si="169"/>
        <v>0.26883630334081082</v>
      </c>
      <c r="DF1043" s="72"/>
    </row>
    <row r="1044" spans="1:110" x14ac:dyDescent="0.45">
      <c r="A1044" s="56" t="s">
        <v>5364</v>
      </c>
      <c r="B1044" s="71" t="s">
        <v>5365</v>
      </c>
      <c r="C1044" s="56" t="s">
        <v>5366</v>
      </c>
      <c r="D1044" s="56" t="s">
        <v>5367</v>
      </c>
      <c r="E1044" s="56" t="s">
        <v>5368</v>
      </c>
      <c r="F1044" s="56" t="s">
        <v>3322</v>
      </c>
      <c r="G1044" s="56" t="s">
        <v>3640</v>
      </c>
      <c r="H1044" s="56" t="s">
        <v>142</v>
      </c>
      <c r="I1044" s="58">
        <v>0</v>
      </c>
      <c r="J1044" s="59">
        <v>54</v>
      </c>
      <c r="K1044" s="60">
        <v>2.8090000000000002</v>
      </c>
      <c r="L1044" s="47">
        <f>IF(K1044&lt;Benchmarks!C$9,0,IF(K1044&lt;Benchmarks!D$9,1,IF(K1044&lt;Benchmarks!E$9,2,IF(K1044&lt;Benchmarks!F$9,3,IF(K1044&lt;Benchmarks!G$9,4,IF(K1044&lt;Benchmarks!H$9,5,6))))))</f>
        <v>5</v>
      </c>
      <c r="M1044" s="63">
        <v>0.71167883210000005</v>
      </c>
      <c r="N1044" s="46">
        <f t="shared" si="160"/>
        <v>3.5583941605000002</v>
      </c>
      <c r="O1044" s="60">
        <v>1.198</v>
      </c>
      <c r="P1044" s="47">
        <f>IF(O1044&lt;Benchmarks!C$8,0,IF(O1044&lt;Benchmarks!D$8,1,IF(O1044&lt;Benchmarks!E$8,2,IF(O1044&lt;Benchmarks!F$8,3,IF(O1044&lt;Benchmarks!G$8,4,IF(O1044&lt;Benchmarks!H$8,5,6))))))</f>
        <v>4</v>
      </c>
      <c r="Q1044" s="63">
        <v>1</v>
      </c>
      <c r="R1044" s="46">
        <f t="shared" si="161"/>
        <v>4</v>
      </c>
      <c r="S1044" s="60">
        <v>0.33</v>
      </c>
      <c r="T1044" s="47">
        <f>IF(S1044&lt;Benchmarks!C$7,0,IF(S1044&lt;Benchmarks!D$7,1,IF(S1044&lt;Benchmarks!E$7,2,IF(S1044&lt;Benchmarks!F$7,3,IF(S1044&lt;Benchmarks!G$7,4,IF(S1044&lt;Benchmarks!H$7,5,6))))))</f>
        <v>1</v>
      </c>
      <c r="U1044" s="63">
        <v>1</v>
      </c>
      <c r="V1044" s="46">
        <f t="shared" si="162"/>
        <v>1</v>
      </c>
      <c r="W1044" s="60">
        <v>4.3369999999999997</v>
      </c>
      <c r="X1044" s="44">
        <f>IF(W1044&lt;Benchmarks!C$5,0,IF(W1044&lt;Benchmarks!D$5,1,IF(W1044&lt;Benchmarks!E$5,2,IF(W1044&lt;Benchmarks!F$5,3,IF(W1044&lt;Benchmarks!G$5,4,IF(W1044&lt;Benchmarks!H$5,5,6))))))</f>
        <v>5</v>
      </c>
      <c r="Y1044" s="63">
        <v>0.82481751820000004</v>
      </c>
      <c r="Z1044" s="46">
        <f t="shared" si="163"/>
        <v>4.1240875910000003</v>
      </c>
      <c r="AA1044" s="60">
        <v>4.016</v>
      </c>
      <c r="AB1044" s="44">
        <f>IF(AA1044&lt;Benchmarks!C$6,0,IF(AA1044&lt;Benchmarks!D$6,1,IF(AA1044&lt;Benchmarks!E$6,2,IF(AA1044&lt;Benchmarks!F$6,3,IF(AA1044&lt;Benchmarks!G$6,4,IF(AA1044&lt;Benchmarks!H$6,5,6))))))</f>
        <v>5</v>
      </c>
      <c r="AC1044" s="63">
        <v>0.5384615385</v>
      </c>
      <c r="AD1044" s="46">
        <f t="shared" si="164"/>
        <v>2.6923076925</v>
      </c>
      <c r="AE1044" s="46">
        <f t="shared" si="165"/>
        <v>15.374789444000001</v>
      </c>
      <c r="AF1044" s="58">
        <v>30</v>
      </c>
      <c r="AG1044" s="48">
        <f t="shared" si="166"/>
        <v>0.51249298146666666</v>
      </c>
      <c r="AH1044" s="172"/>
      <c r="AI1044" s="64">
        <v>1</v>
      </c>
      <c r="AJ1044" s="64">
        <v>123</v>
      </c>
      <c r="AK1044" s="64">
        <v>0</v>
      </c>
      <c r="AL1044" s="111"/>
      <c r="AM1044" s="64">
        <v>1</v>
      </c>
      <c r="AN1044" s="172"/>
      <c r="AO1044" s="64">
        <v>1</v>
      </c>
      <c r="AP1044" s="64">
        <v>118</v>
      </c>
      <c r="AQ1044" s="64">
        <v>0</v>
      </c>
      <c r="AR1044" s="111"/>
      <c r="AS1044" s="64">
        <v>1</v>
      </c>
      <c r="AT1044" s="62">
        <v>0.75</v>
      </c>
      <c r="AU1044" s="64">
        <v>0</v>
      </c>
      <c r="AV1044" s="64">
        <v>5</v>
      </c>
      <c r="AW1044" s="64">
        <v>6</v>
      </c>
      <c r="AX1044" s="64">
        <v>6</v>
      </c>
      <c r="AY1044" s="64">
        <v>0</v>
      </c>
      <c r="AZ1044" s="64">
        <v>0</v>
      </c>
      <c r="BA1044" s="172"/>
      <c r="BB1044" s="64">
        <v>4</v>
      </c>
      <c r="BC1044" s="111"/>
      <c r="BD1044" s="64">
        <v>4</v>
      </c>
      <c r="BE1044" s="111"/>
      <c r="BF1044" s="172"/>
      <c r="BG1044" s="172"/>
      <c r="BH1044" s="172"/>
      <c r="BI1044" s="172"/>
      <c r="BJ1044" s="64">
        <v>6</v>
      </c>
      <c r="BK1044" s="175"/>
      <c r="BL1044" s="61">
        <v>1</v>
      </c>
      <c r="BM1044" s="61">
        <v>167</v>
      </c>
      <c r="BN1044" s="64">
        <v>0</v>
      </c>
      <c r="BO1044" s="112"/>
      <c r="BP1044" s="58">
        <v>1</v>
      </c>
      <c r="BQ1044" s="175"/>
      <c r="BR1044" s="61">
        <v>1</v>
      </c>
      <c r="BS1044" s="61">
        <v>151</v>
      </c>
      <c r="BT1044" s="64">
        <v>0</v>
      </c>
      <c r="BU1044" s="112"/>
      <c r="BV1044" s="64">
        <v>1</v>
      </c>
      <c r="BW1044" s="63">
        <v>0.86179540710000002</v>
      </c>
      <c r="BX1044" s="64">
        <v>0</v>
      </c>
      <c r="BY1044" s="64">
        <v>4</v>
      </c>
      <c r="BZ1044" s="64">
        <v>5</v>
      </c>
      <c r="CA1044" s="64">
        <v>5</v>
      </c>
      <c r="CB1044" s="65">
        <v>16</v>
      </c>
      <c r="CC1044" s="61">
        <v>0</v>
      </c>
      <c r="CD1044" s="61">
        <v>51</v>
      </c>
      <c r="CE1044" s="64">
        <v>0</v>
      </c>
      <c r="CF1044" s="63">
        <v>0.31373000000000001</v>
      </c>
      <c r="CG1044" s="64">
        <v>0</v>
      </c>
      <c r="CH1044" s="64">
        <v>38</v>
      </c>
      <c r="CI1044" s="64">
        <v>0</v>
      </c>
      <c r="CJ1044" s="64">
        <v>74</v>
      </c>
      <c r="CK1044" s="64">
        <v>0</v>
      </c>
      <c r="CL1044" s="63">
        <v>0.51351000000000002</v>
      </c>
      <c r="CM1044" s="64">
        <v>0</v>
      </c>
      <c r="CN1044" s="112"/>
      <c r="CO1044" s="172"/>
      <c r="CP1044" s="64">
        <v>0</v>
      </c>
      <c r="CQ1044" s="64">
        <v>0</v>
      </c>
      <c r="CR1044" s="64">
        <v>0</v>
      </c>
      <c r="CS1044" s="64">
        <v>11</v>
      </c>
      <c r="CT1044" s="64">
        <v>17</v>
      </c>
      <c r="CU1044" s="63">
        <v>0.64705882349999999</v>
      </c>
      <c r="CV1044" s="62">
        <v>0.9230769231</v>
      </c>
      <c r="CW1044" s="63">
        <v>0.3235294118</v>
      </c>
      <c r="CX1044" s="46">
        <f t="shared" si="167"/>
        <v>13.452940763499999</v>
      </c>
      <c r="CY1044" s="60">
        <v>0</v>
      </c>
      <c r="CZ1044" s="60">
        <v>0</v>
      </c>
      <c r="DA1044" s="46">
        <f t="shared" si="168"/>
        <v>6.4705882360000002</v>
      </c>
      <c r="DB1044" s="60">
        <v>0</v>
      </c>
      <c r="DC1044" s="60">
        <v>0</v>
      </c>
      <c r="DD1044" s="60">
        <v>0</v>
      </c>
      <c r="DE1044" s="49">
        <f t="shared" si="169"/>
        <v>0.43077900539459457</v>
      </c>
      <c r="DF1044" s="72"/>
    </row>
    <row r="1045" spans="1:110" x14ac:dyDescent="0.45">
      <c r="A1045" s="56" t="s">
        <v>5369</v>
      </c>
      <c r="B1045" s="71" t="s">
        <v>5370</v>
      </c>
      <c r="C1045" s="56" t="s">
        <v>5371</v>
      </c>
      <c r="D1045" s="56" t="s">
        <v>5372</v>
      </c>
      <c r="E1045" s="56" t="s">
        <v>5373</v>
      </c>
      <c r="F1045" s="56" t="s">
        <v>340</v>
      </c>
      <c r="G1045" s="56" t="s">
        <v>341</v>
      </c>
      <c r="H1045" s="56" t="s">
        <v>142</v>
      </c>
      <c r="I1045" s="58">
        <v>0</v>
      </c>
      <c r="J1045" s="59">
        <v>73</v>
      </c>
      <c r="K1045" s="60">
        <v>2.641</v>
      </c>
      <c r="L1045" s="47">
        <f>IF(K1045&lt;Benchmarks!C$9,0,IF(K1045&lt;Benchmarks!D$9,1,IF(K1045&lt;Benchmarks!E$9,2,IF(K1045&lt;Benchmarks!F$9,3,IF(K1045&lt;Benchmarks!G$9,4,IF(K1045&lt;Benchmarks!H$9,5,6))))))</f>
        <v>4</v>
      </c>
      <c r="M1045" s="63">
        <v>0.97445255470000003</v>
      </c>
      <c r="N1045" s="46">
        <f t="shared" si="160"/>
        <v>3.8978102188000001</v>
      </c>
      <c r="O1045" s="60">
        <v>1.2150000000000001</v>
      </c>
      <c r="P1045" s="47">
        <f>IF(O1045&lt;Benchmarks!C$8,0,IF(O1045&lt;Benchmarks!D$8,1,IF(O1045&lt;Benchmarks!E$8,2,IF(O1045&lt;Benchmarks!F$8,3,IF(O1045&lt;Benchmarks!G$8,4,IF(O1045&lt;Benchmarks!H$8,5,6))))))</f>
        <v>4</v>
      </c>
      <c r="Q1045" s="63">
        <v>1</v>
      </c>
      <c r="R1045" s="46">
        <f t="shared" si="161"/>
        <v>4</v>
      </c>
      <c r="S1045" s="60">
        <v>0.72499999999999998</v>
      </c>
      <c r="T1045" s="47">
        <f>IF(S1045&lt;Benchmarks!C$7,0,IF(S1045&lt;Benchmarks!D$7,1,IF(S1045&lt;Benchmarks!E$7,2,IF(S1045&lt;Benchmarks!F$7,3,IF(S1045&lt;Benchmarks!G$7,4,IF(S1045&lt;Benchmarks!H$7,5,6))))))</f>
        <v>5</v>
      </c>
      <c r="U1045" s="63">
        <v>1</v>
      </c>
      <c r="V1045" s="46">
        <f t="shared" si="162"/>
        <v>5</v>
      </c>
      <c r="W1045" s="60">
        <v>4.5810000000000004</v>
      </c>
      <c r="X1045" s="44">
        <f>IF(W1045&lt;Benchmarks!C$5,0,IF(W1045&lt;Benchmarks!D$5,1,IF(W1045&lt;Benchmarks!E$5,2,IF(W1045&lt;Benchmarks!F$5,3,IF(W1045&lt;Benchmarks!G$5,4,IF(W1045&lt;Benchmarks!H$5,5,6))))))</f>
        <v>5</v>
      </c>
      <c r="Y1045" s="63">
        <v>1</v>
      </c>
      <c r="Z1045" s="46">
        <f t="shared" si="163"/>
        <v>5</v>
      </c>
      <c r="AA1045" s="60">
        <v>4.3280000000000003</v>
      </c>
      <c r="AB1045" s="44">
        <f>IF(AA1045&lt;Benchmarks!C$6,0,IF(AA1045&lt;Benchmarks!D$6,1,IF(AA1045&lt;Benchmarks!E$6,2,IF(AA1045&lt;Benchmarks!F$6,3,IF(AA1045&lt;Benchmarks!G$6,4,IF(AA1045&lt;Benchmarks!H$6,5,6))))))</f>
        <v>5</v>
      </c>
      <c r="AC1045" s="63">
        <v>1</v>
      </c>
      <c r="AD1045" s="46">
        <f t="shared" si="164"/>
        <v>5</v>
      </c>
      <c r="AE1045" s="46">
        <f t="shared" si="165"/>
        <v>22.8978102188</v>
      </c>
      <c r="AF1045" s="58">
        <v>30</v>
      </c>
      <c r="AG1045" s="48">
        <f t="shared" si="166"/>
        <v>0.7632603406266667</v>
      </c>
      <c r="AH1045" s="172"/>
      <c r="AI1045" s="64">
        <v>1</v>
      </c>
      <c r="AJ1045" s="64">
        <v>88</v>
      </c>
      <c r="AK1045" s="64">
        <v>0</v>
      </c>
      <c r="AL1045" s="111"/>
      <c r="AM1045" s="64">
        <v>1</v>
      </c>
      <c r="AN1045" s="172"/>
      <c r="AO1045" s="64">
        <v>1</v>
      </c>
      <c r="AP1045" s="64">
        <v>87</v>
      </c>
      <c r="AQ1045" s="64">
        <v>0</v>
      </c>
      <c r="AR1045" s="111"/>
      <c r="AS1045" s="64">
        <v>1</v>
      </c>
      <c r="AT1045" s="111"/>
      <c r="AU1045" s="172"/>
      <c r="AV1045" s="64">
        <v>2</v>
      </c>
      <c r="AW1045" s="64">
        <v>0</v>
      </c>
      <c r="AX1045" s="64">
        <v>2</v>
      </c>
      <c r="AY1045" s="64">
        <v>0</v>
      </c>
      <c r="AZ1045" s="64">
        <v>0</v>
      </c>
      <c r="BA1045" s="172"/>
      <c r="BB1045" s="64">
        <v>4</v>
      </c>
      <c r="BC1045" s="111"/>
      <c r="BD1045" s="64">
        <v>4</v>
      </c>
      <c r="BE1045" s="111"/>
      <c r="BF1045" s="172"/>
      <c r="BG1045" s="172"/>
      <c r="BH1045" s="172"/>
      <c r="BI1045" s="172"/>
      <c r="BJ1045" s="64">
        <v>2</v>
      </c>
      <c r="BK1045" s="175"/>
      <c r="BL1045" s="61">
        <v>1</v>
      </c>
      <c r="BM1045" s="61">
        <v>100</v>
      </c>
      <c r="BN1045" s="64">
        <v>0</v>
      </c>
      <c r="BO1045" s="112"/>
      <c r="BP1045" s="58">
        <v>1</v>
      </c>
      <c r="BQ1045" s="175"/>
      <c r="BR1045" s="61">
        <v>1</v>
      </c>
      <c r="BS1045" s="61">
        <v>111</v>
      </c>
      <c r="BT1045" s="64">
        <v>0</v>
      </c>
      <c r="BU1045" s="112"/>
      <c r="BV1045" s="64">
        <v>1</v>
      </c>
      <c r="BW1045" s="112"/>
      <c r="BX1045" s="172"/>
      <c r="BY1045" s="64">
        <v>0</v>
      </c>
      <c r="BZ1045" s="64">
        <v>0</v>
      </c>
      <c r="CA1045" s="64">
        <v>0</v>
      </c>
      <c r="CB1045" s="177"/>
      <c r="CC1045" s="61">
        <v>1</v>
      </c>
      <c r="CD1045" s="61">
        <v>99</v>
      </c>
      <c r="CE1045" s="64">
        <v>0</v>
      </c>
      <c r="CF1045" s="112"/>
      <c r="CG1045" s="64">
        <v>1</v>
      </c>
      <c r="CH1045" s="172"/>
      <c r="CI1045" s="64">
        <v>1</v>
      </c>
      <c r="CJ1045" s="64">
        <v>111</v>
      </c>
      <c r="CK1045" s="64">
        <v>0</v>
      </c>
      <c r="CL1045" s="112"/>
      <c r="CM1045" s="64">
        <v>1</v>
      </c>
      <c r="CN1045" s="112"/>
      <c r="CO1045" s="172"/>
      <c r="CP1045" s="64">
        <v>2</v>
      </c>
      <c r="CQ1045" s="64">
        <v>0</v>
      </c>
      <c r="CR1045" s="64">
        <v>2</v>
      </c>
      <c r="CS1045" s="64">
        <v>4</v>
      </c>
      <c r="CT1045" s="64">
        <v>17</v>
      </c>
      <c r="CU1045" s="63">
        <v>0.23529411759999999</v>
      </c>
      <c r="CV1045" s="62">
        <v>0.96396396399999995</v>
      </c>
      <c r="CW1045" s="63">
        <v>0.23529411759999999</v>
      </c>
      <c r="CX1045" s="46">
        <f t="shared" si="167"/>
        <v>20.03558394145</v>
      </c>
      <c r="CY1045" s="60">
        <v>0</v>
      </c>
      <c r="CZ1045" s="60">
        <v>0</v>
      </c>
      <c r="DA1045" s="46">
        <f t="shared" si="168"/>
        <v>4.7058823519999997</v>
      </c>
      <c r="DB1045" s="60">
        <v>0</v>
      </c>
      <c r="DC1045" s="60">
        <v>0</v>
      </c>
      <c r="DD1045" s="60">
        <v>0</v>
      </c>
      <c r="DE1045" s="49">
        <f t="shared" si="169"/>
        <v>0.53495062256108106</v>
      </c>
      <c r="DF1045" s="72"/>
    </row>
    <row r="1046" spans="1:110" x14ac:dyDescent="0.45">
      <c r="A1046" s="56" t="s">
        <v>5374</v>
      </c>
      <c r="B1046" s="71" t="s">
        <v>5375</v>
      </c>
      <c r="C1046" s="56" t="s">
        <v>5376</v>
      </c>
      <c r="D1046" s="56" t="s">
        <v>5377</v>
      </c>
      <c r="E1046" s="56" t="s">
        <v>5378</v>
      </c>
      <c r="F1046" s="56" t="s">
        <v>3322</v>
      </c>
      <c r="G1046" s="56" t="s">
        <v>3640</v>
      </c>
      <c r="H1046" s="56" t="s">
        <v>142</v>
      </c>
      <c r="I1046" s="58">
        <v>0</v>
      </c>
      <c r="J1046" s="59">
        <v>156</v>
      </c>
      <c r="K1046" s="60">
        <v>2.4750000000000001</v>
      </c>
      <c r="L1046" s="47">
        <f>IF(K1046&lt;Benchmarks!C$9,0,IF(K1046&lt;Benchmarks!D$9,1,IF(K1046&lt;Benchmarks!E$9,2,IF(K1046&lt;Benchmarks!F$9,3,IF(K1046&lt;Benchmarks!G$9,4,IF(K1046&lt;Benchmarks!H$9,5,6))))))</f>
        <v>3</v>
      </c>
      <c r="M1046" s="63">
        <v>0.8394160584</v>
      </c>
      <c r="N1046" s="46">
        <f t="shared" si="160"/>
        <v>2.5182481752000001</v>
      </c>
      <c r="O1046" s="60">
        <v>1.0429999999999999</v>
      </c>
      <c r="P1046" s="47">
        <f>IF(O1046&lt;Benchmarks!C$8,0,IF(O1046&lt;Benchmarks!D$8,1,IF(O1046&lt;Benchmarks!E$8,2,IF(O1046&lt;Benchmarks!F$8,3,IF(O1046&lt;Benchmarks!G$8,4,IF(O1046&lt;Benchmarks!H$8,5,6))))))</f>
        <v>2</v>
      </c>
      <c r="Q1046" s="63">
        <v>1</v>
      </c>
      <c r="R1046" s="46">
        <f t="shared" si="161"/>
        <v>2</v>
      </c>
      <c r="S1046" s="60">
        <v>0.30299999999999999</v>
      </c>
      <c r="T1046" s="47">
        <f>IF(S1046&lt;Benchmarks!C$7,0,IF(S1046&lt;Benchmarks!D$7,1,IF(S1046&lt;Benchmarks!E$7,2,IF(S1046&lt;Benchmarks!F$7,3,IF(S1046&lt;Benchmarks!G$7,4,IF(S1046&lt;Benchmarks!H$7,5,6))))))</f>
        <v>0</v>
      </c>
      <c r="U1046" s="63">
        <v>1</v>
      </c>
      <c r="V1046" s="46">
        <f t="shared" si="162"/>
        <v>0</v>
      </c>
      <c r="W1046" s="60">
        <v>3.8210000000000002</v>
      </c>
      <c r="X1046" s="44">
        <f>IF(W1046&lt;Benchmarks!C$5,0,IF(W1046&lt;Benchmarks!D$5,1,IF(W1046&lt;Benchmarks!E$5,2,IF(W1046&lt;Benchmarks!F$5,3,IF(W1046&lt;Benchmarks!G$5,4,IF(W1046&lt;Benchmarks!H$5,5,6))))))</f>
        <v>2</v>
      </c>
      <c r="Y1046" s="63">
        <v>0.95985401459999997</v>
      </c>
      <c r="Z1046" s="46">
        <f t="shared" si="163"/>
        <v>1.9197080291999999</v>
      </c>
      <c r="AA1046" s="60">
        <v>3.476</v>
      </c>
      <c r="AB1046" s="44">
        <f>IF(AA1046&lt;Benchmarks!C$6,0,IF(AA1046&lt;Benchmarks!D$6,1,IF(AA1046&lt;Benchmarks!E$6,2,IF(AA1046&lt;Benchmarks!F$6,3,IF(AA1046&lt;Benchmarks!G$6,4,IF(AA1046&lt;Benchmarks!H$6,5,6))))))</f>
        <v>2</v>
      </c>
      <c r="AC1046" s="63">
        <v>0.85897435899999997</v>
      </c>
      <c r="AD1046" s="46">
        <f t="shared" si="164"/>
        <v>1.7179487179999999</v>
      </c>
      <c r="AE1046" s="46">
        <f t="shared" si="165"/>
        <v>8.1559049223999995</v>
      </c>
      <c r="AF1046" s="58">
        <v>30</v>
      </c>
      <c r="AG1046" s="48">
        <f t="shared" si="166"/>
        <v>0.27186349741333332</v>
      </c>
      <c r="AH1046" s="64">
        <v>20</v>
      </c>
      <c r="AI1046" s="64">
        <v>0</v>
      </c>
      <c r="AJ1046" s="64">
        <v>403</v>
      </c>
      <c r="AK1046" s="64">
        <v>0</v>
      </c>
      <c r="AL1046" s="62">
        <v>4.9630000000000001E-2</v>
      </c>
      <c r="AM1046" s="64">
        <v>0</v>
      </c>
      <c r="AN1046" s="64">
        <v>25</v>
      </c>
      <c r="AO1046" s="64">
        <v>0</v>
      </c>
      <c r="AP1046" s="64">
        <v>469</v>
      </c>
      <c r="AQ1046" s="64">
        <v>0</v>
      </c>
      <c r="AR1046" s="62">
        <v>5.33E-2</v>
      </c>
      <c r="AS1046" s="64">
        <v>0</v>
      </c>
      <c r="AT1046" s="111"/>
      <c r="AU1046" s="172"/>
      <c r="AV1046" s="64">
        <v>2</v>
      </c>
      <c r="AW1046" s="64">
        <v>0</v>
      </c>
      <c r="AX1046" s="64">
        <v>2</v>
      </c>
      <c r="AY1046" s="172"/>
      <c r="AZ1046" s="64">
        <v>1</v>
      </c>
      <c r="BA1046" s="64">
        <v>113</v>
      </c>
      <c r="BB1046" s="64">
        <v>0</v>
      </c>
      <c r="BC1046" s="111"/>
      <c r="BD1046" s="64">
        <v>1</v>
      </c>
      <c r="BE1046" s="111"/>
      <c r="BF1046" s="172"/>
      <c r="BG1046" s="64">
        <v>1</v>
      </c>
      <c r="BH1046" s="64">
        <v>0</v>
      </c>
      <c r="BI1046" s="64">
        <v>1</v>
      </c>
      <c r="BJ1046" s="64">
        <v>2</v>
      </c>
      <c r="BK1046" s="61">
        <v>0</v>
      </c>
      <c r="BL1046" s="61">
        <v>0</v>
      </c>
      <c r="BM1046" s="61">
        <v>449</v>
      </c>
      <c r="BN1046" s="64">
        <v>0</v>
      </c>
      <c r="BO1046" s="63">
        <v>0</v>
      </c>
      <c r="BP1046" s="58">
        <v>0</v>
      </c>
      <c r="BQ1046" s="61">
        <v>0</v>
      </c>
      <c r="BR1046" s="61">
        <v>0</v>
      </c>
      <c r="BS1046" s="61">
        <v>516</v>
      </c>
      <c r="BT1046" s="64">
        <v>0</v>
      </c>
      <c r="BU1046" s="63">
        <v>0</v>
      </c>
      <c r="BV1046" s="64">
        <v>0</v>
      </c>
      <c r="BW1046" s="112"/>
      <c r="BX1046" s="172"/>
      <c r="BY1046" s="64">
        <v>6</v>
      </c>
      <c r="BZ1046" s="64">
        <v>0</v>
      </c>
      <c r="CA1046" s="64">
        <v>6</v>
      </c>
      <c r="CB1046" s="65">
        <v>25</v>
      </c>
      <c r="CC1046" s="61">
        <v>0</v>
      </c>
      <c r="CD1046" s="61">
        <v>375</v>
      </c>
      <c r="CE1046" s="64">
        <v>0</v>
      </c>
      <c r="CF1046" s="63">
        <v>6.6669999999999993E-2</v>
      </c>
      <c r="CG1046" s="64">
        <v>0</v>
      </c>
      <c r="CH1046" s="64">
        <v>34</v>
      </c>
      <c r="CI1046" s="64">
        <v>0</v>
      </c>
      <c r="CJ1046" s="64">
        <v>425</v>
      </c>
      <c r="CK1046" s="64">
        <v>0</v>
      </c>
      <c r="CL1046" s="63">
        <v>0.08</v>
      </c>
      <c r="CM1046" s="64">
        <v>0</v>
      </c>
      <c r="CN1046" s="112"/>
      <c r="CO1046" s="172"/>
      <c r="CP1046" s="64">
        <v>3</v>
      </c>
      <c r="CQ1046" s="64">
        <v>0</v>
      </c>
      <c r="CR1046" s="64">
        <v>3</v>
      </c>
      <c r="CS1046" s="64">
        <v>11</v>
      </c>
      <c r="CT1046" s="64">
        <v>17</v>
      </c>
      <c r="CU1046" s="63">
        <v>0.64705882349999999</v>
      </c>
      <c r="CV1046" s="62">
        <v>0.99229287089999996</v>
      </c>
      <c r="CW1046" s="63">
        <v>0.64705882349999999</v>
      </c>
      <c r="CX1046" s="46">
        <f t="shared" si="167"/>
        <v>7.1364168070999998</v>
      </c>
      <c r="CY1046" s="60">
        <v>0</v>
      </c>
      <c r="CZ1046" s="60">
        <v>0</v>
      </c>
      <c r="DA1046" s="46">
        <f t="shared" si="168"/>
        <v>12.94117647</v>
      </c>
      <c r="DB1046" s="60">
        <v>0</v>
      </c>
      <c r="DC1046" s="60">
        <v>0</v>
      </c>
      <c r="DD1046" s="60">
        <v>0</v>
      </c>
      <c r="DE1046" s="49">
        <f t="shared" si="169"/>
        <v>0.43411012491027029</v>
      </c>
      <c r="DF1046" s="72"/>
    </row>
    <row r="1047" spans="1:110" x14ac:dyDescent="0.45">
      <c r="A1047" s="56" t="s">
        <v>5379</v>
      </c>
      <c r="B1047" s="71" t="s">
        <v>5380</v>
      </c>
      <c r="C1047" s="56" t="s">
        <v>5381</v>
      </c>
      <c r="D1047" s="56" t="s">
        <v>5382</v>
      </c>
      <c r="E1047" s="56" t="s">
        <v>5383</v>
      </c>
      <c r="F1047" s="56" t="s">
        <v>340</v>
      </c>
      <c r="G1047" s="56" t="s">
        <v>341</v>
      </c>
      <c r="H1047" s="56" t="s">
        <v>142</v>
      </c>
      <c r="I1047" s="58">
        <v>0</v>
      </c>
      <c r="J1047" s="59">
        <v>27</v>
      </c>
      <c r="K1047" s="60">
        <v>2.5019999999999998</v>
      </c>
      <c r="L1047" s="47">
        <f>IF(K1047&lt;Benchmarks!C$9,0,IF(K1047&lt;Benchmarks!D$9,1,IF(K1047&lt;Benchmarks!E$9,2,IF(K1047&lt;Benchmarks!F$9,3,IF(K1047&lt;Benchmarks!G$9,4,IF(K1047&lt;Benchmarks!H$9,5,6))))))</f>
        <v>3</v>
      </c>
      <c r="M1047" s="63">
        <v>0.69343065690000005</v>
      </c>
      <c r="N1047" s="46">
        <f t="shared" si="160"/>
        <v>2.0802919707000003</v>
      </c>
      <c r="O1047" s="60">
        <v>1.1399999999999999</v>
      </c>
      <c r="P1047" s="47">
        <f>IF(O1047&lt;Benchmarks!C$8,0,IF(O1047&lt;Benchmarks!D$8,1,IF(O1047&lt;Benchmarks!E$8,2,IF(O1047&lt;Benchmarks!F$8,3,IF(O1047&lt;Benchmarks!G$8,4,IF(O1047&lt;Benchmarks!H$8,5,6))))))</f>
        <v>3</v>
      </c>
      <c r="Q1047" s="63">
        <v>1</v>
      </c>
      <c r="R1047" s="46">
        <f t="shared" si="161"/>
        <v>3</v>
      </c>
      <c r="S1047" s="60">
        <v>0.68100000000000005</v>
      </c>
      <c r="T1047" s="47">
        <f>IF(S1047&lt;Benchmarks!C$7,0,IF(S1047&lt;Benchmarks!D$7,1,IF(S1047&lt;Benchmarks!E$7,2,IF(S1047&lt;Benchmarks!F$7,3,IF(S1047&lt;Benchmarks!G$7,4,IF(S1047&lt;Benchmarks!H$7,5,6))))))</f>
        <v>5</v>
      </c>
      <c r="U1047" s="63">
        <v>1</v>
      </c>
      <c r="V1047" s="46">
        <f t="shared" si="162"/>
        <v>5</v>
      </c>
      <c r="W1047" s="60">
        <v>4.3230000000000004</v>
      </c>
      <c r="X1047" s="44">
        <f>IF(W1047&lt;Benchmarks!C$5,0,IF(W1047&lt;Benchmarks!D$5,1,IF(W1047&lt;Benchmarks!E$5,2,IF(W1047&lt;Benchmarks!F$5,3,IF(W1047&lt;Benchmarks!G$5,4,IF(W1047&lt;Benchmarks!H$5,5,6))))))</f>
        <v>4</v>
      </c>
      <c r="Y1047" s="63">
        <v>0.95255474449999999</v>
      </c>
      <c r="Z1047" s="46">
        <f t="shared" si="163"/>
        <v>3.810218978</v>
      </c>
      <c r="AA1047" s="60">
        <v>3.879</v>
      </c>
      <c r="AB1047" s="44">
        <f>IF(AA1047&lt;Benchmarks!C$6,0,IF(AA1047&lt;Benchmarks!D$6,1,IF(AA1047&lt;Benchmarks!E$6,2,IF(AA1047&lt;Benchmarks!F$6,3,IF(AA1047&lt;Benchmarks!G$6,4,IF(AA1047&lt;Benchmarks!H$6,5,6))))))</f>
        <v>4</v>
      </c>
      <c r="AC1047" s="63">
        <v>0.85897435899999997</v>
      </c>
      <c r="AD1047" s="46">
        <f t="shared" si="164"/>
        <v>3.4358974359999999</v>
      </c>
      <c r="AE1047" s="46">
        <f t="shared" si="165"/>
        <v>17.326408384699999</v>
      </c>
      <c r="AF1047" s="58">
        <v>30</v>
      </c>
      <c r="AG1047" s="48">
        <f t="shared" si="166"/>
        <v>0.57754694615666657</v>
      </c>
      <c r="AH1047" s="64">
        <v>0</v>
      </c>
      <c r="AI1047" s="64">
        <v>0</v>
      </c>
      <c r="AJ1047" s="64">
        <v>55</v>
      </c>
      <c r="AK1047" s="64">
        <v>0</v>
      </c>
      <c r="AL1047" s="62">
        <v>0</v>
      </c>
      <c r="AM1047" s="64">
        <v>0</v>
      </c>
      <c r="AN1047" s="172"/>
      <c r="AO1047" s="64">
        <v>1</v>
      </c>
      <c r="AP1047" s="64">
        <v>65</v>
      </c>
      <c r="AQ1047" s="64">
        <v>0</v>
      </c>
      <c r="AR1047" s="111"/>
      <c r="AS1047" s="64">
        <v>1</v>
      </c>
      <c r="AT1047" s="111"/>
      <c r="AU1047" s="172"/>
      <c r="AV1047" s="64">
        <v>3</v>
      </c>
      <c r="AW1047" s="64">
        <v>0</v>
      </c>
      <c r="AX1047" s="64">
        <v>3</v>
      </c>
      <c r="AY1047" s="172"/>
      <c r="AZ1047" s="64">
        <v>1</v>
      </c>
      <c r="BA1047" s="172"/>
      <c r="BB1047" s="64">
        <v>4</v>
      </c>
      <c r="BC1047" s="111"/>
      <c r="BD1047" s="64">
        <v>1</v>
      </c>
      <c r="BE1047" s="111"/>
      <c r="BF1047" s="172"/>
      <c r="BG1047" s="172"/>
      <c r="BH1047" s="172"/>
      <c r="BI1047" s="172"/>
      <c r="BJ1047" s="64">
        <v>3</v>
      </c>
      <c r="BK1047" s="175"/>
      <c r="BL1047" s="61">
        <v>1</v>
      </c>
      <c r="BM1047" s="61">
        <v>63</v>
      </c>
      <c r="BN1047" s="64">
        <v>0</v>
      </c>
      <c r="BO1047" s="112"/>
      <c r="BP1047" s="58">
        <v>1</v>
      </c>
      <c r="BQ1047" s="175"/>
      <c r="BR1047" s="61">
        <v>1</v>
      </c>
      <c r="BS1047" s="61">
        <v>72</v>
      </c>
      <c r="BT1047" s="64">
        <v>0</v>
      </c>
      <c r="BU1047" s="112"/>
      <c r="BV1047" s="64">
        <v>1</v>
      </c>
      <c r="BW1047" s="112"/>
      <c r="BX1047" s="172"/>
      <c r="BY1047" s="64">
        <v>0</v>
      </c>
      <c r="BZ1047" s="64">
        <v>0</v>
      </c>
      <c r="CA1047" s="64">
        <v>0</v>
      </c>
      <c r="CB1047" s="177"/>
      <c r="CC1047" s="61">
        <v>1</v>
      </c>
      <c r="CD1047" s="61">
        <v>63</v>
      </c>
      <c r="CE1047" s="64">
        <v>0</v>
      </c>
      <c r="CF1047" s="112"/>
      <c r="CG1047" s="64">
        <v>1</v>
      </c>
      <c r="CH1047" s="172"/>
      <c r="CI1047" s="64">
        <v>1</v>
      </c>
      <c r="CJ1047" s="64">
        <v>72</v>
      </c>
      <c r="CK1047" s="64">
        <v>0</v>
      </c>
      <c r="CL1047" s="112"/>
      <c r="CM1047" s="64">
        <v>1</v>
      </c>
      <c r="CN1047" s="112"/>
      <c r="CO1047" s="172"/>
      <c r="CP1047" s="64">
        <v>4</v>
      </c>
      <c r="CQ1047" s="64">
        <v>0</v>
      </c>
      <c r="CR1047" s="64">
        <v>4</v>
      </c>
      <c r="CS1047" s="64">
        <v>7</v>
      </c>
      <c r="CT1047" s="64">
        <v>17</v>
      </c>
      <c r="CU1047" s="63">
        <v>0.41176470590000003</v>
      </c>
      <c r="CV1047" s="62">
        <v>1</v>
      </c>
      <c r="CW1047" s="63">
        <v>0.41176470590000003</v>
      </c>
      <c r="CX1047" s="46">
        <f t="shared" si="167"/>
        <v>15.160607336612497</v>
      </c>
      <c r="CY1047" s="60">
        <v>0</v>
      </c>
      <c r="CZ1047" s="60">
        <v>0</v>
      </c>
      <c r="DA1047" s="46">
        <f t="shared" si="168"/>
        <v>8.2352941180000006</v>
      </c>
      <c r="DB1047" s="60">
        <v>0</v>
      </c>
      <c r="DC1047" s="60">
        <v>0</v>
      </c>
      <c r="DD1047" s="60">
        <v>0</v>
      </c>
      <c r="DE1047" s="49">
        <f t="shared" si="169"/>
        <v>0.50585732874837841</v>
      </c>
      <c r="DF1047" s="72"/>
    </row>
    <row r="1048" spans="1:110" x14ac:dyDescent="0.45">
      <c r="A1048" s="56" t="s">
        <v>5384</v>
      </c>
      <c r="B1048" s="71" t="s">
        <v>5385</v>
      </c>
      <c r="C1048" s="56" t="s">
        <v>5386</v>
      </c>
      <c r="D1048" s="56" t="s">
        <v>5387</v>
      </c>
      <c r="E1048" s="56" t="s">
        <v>5388</v>
      </c>
      <c r="F1048" s="56" t="s">
        <v>1197</v>
      </c>
      <c r="G1048" s="56" t="s">
        <v>794</v>
      </c>
      <c r="H1048" s="56" t="s">
        <v>142</v>
      </c>
      <c r="I1048" s="58">
        <v>0</v>
      </c>
      <c r="J1048" s="59">
        <v>120</v>
      </c>
      <c r="K1048" s="60">
        <v>2.7229999999999999</v>
      </c>
      <c r="L1048" s="47">
        <f>IF(K1048&lt;Benchmarks!C$9,0,IF(K1048&lt;Benchmarks!D$9,1,IF(K1048&lt;Benchmarks!E$9,2,IF(K1048&lt;Benchmarks!F$9,3,IF(K1048&lt;Benchmarks!G$9,4,IF(K1048&lt;Benchmarks!H$9,5,6))))))</f>
        <v>5</v>
      </c>
      <c r="M1048" s="63">
        <v>0.91970802920000005</v>
      </c>
      <c r="N1048" s="46">
        <f t="shared" si="160"/>
        <v>4.5985401460000004</v>
      </c>
      <c r="O1048" s="60">
        <v>1.51</v>
      </c>
      <c r="P1048" s="47">
        <f>IF(O1048&lt;Benchmarks!C$8,0,IF(O1048&lt;Benchmarks!D$8,1,IF(O1048&lt;Benchmarks!E$8,2,IF(O1048&lt;Benchmarks!F$8,3,IF(O1048&lt;Benchmarks!G$8,4,IF(O1048&lt;Benchmarks!H$8,5,6))))))</f>
        <v>6</v>
      </c>
      <c r="Q1048" s="63">
        <v>1</v>
      </c>
      <c r="R1048" s="46">
        <f t="shared" si="161"/>
        <v>6</v>
      </c>
      <c r="S1048" s="60">
        <v>0.29199999999999998</v>
      </c>
      <c r="T1048" s="47">
        <f>IF(S1048&lt;Benchmarks!C$7,0,IF(S1048&lt;Benchmarks!D$7,1,IF(S1048&lt;Benchmarks!E$7,2,IF(S1048&lt;Benchmarks!F$7,3,IF(S1048&lt;Benchmarks!G$7,4,IF(S1048&lt;Benchmarks!H$7,5,6))))))</f>
        <v>0</v>
      </c>
      <c r="U1048" s="63">
        <v>1</v>
      </c>
      <c r="V1048" s="46">
        <f t="shared" si="162"/>
        <v>0</v>
      </c>
      <c r="W1048" s="60">
        <v>4.5250000000000004</v>
      </c>
      <c r="X1048" s="44">
        <f>IF(W1048&lt;Benchmarks!C$5,0,IF(W1048&lt;Benchmarks!D$5,1,IF(W1048&lt;Benchmarks!E$5,2,IF(W1048&lt;Benchmarks!F$5,3,IF(W1048&lt;Benchmarks!G$5,4,IF(W1048&lt;Benchmarks!H$5,5,6))))))</f>
        <v>5</v>
      </c>
      <c r="Y1048" s="63">
        <v>0.97445255470000003</v>
      </c>
      <c r="Z1048" s="46">
        <f t="shared" si="163"/>
        <v>4.8722627735000001</v>
      </c>
      <c r="AA1048" s="60">
        <v>3.734</v>
      </c>
      <c r="AB1048" s="44">
        <f>IF(AA1048&lt;Benchmarks!C$6,0,IF(AA1048&lt;Benchmarks!D$6,1,IF(AA1048&lt;Benchmarks!E$6,2,IF(AA1048&lt;Benchmarks!F$6,3,IF(AA1048&lt;Benchmarks!G$6,4,IF(AA1048&lt;Benchmarks!H$6,5,6))))))</f>
        <v>3</v>
      </c>
      <c r="AC1048" s="63">
        <v>0.9230769231</v>
      </c>
      <c r="AD1048" s="46">
        <f t="shared" si="164"/>
        <v>2.7692307693</v>
      </c>
      <c r="AE1048" s="46">
        <f t="shared" si="165"/>
        <v>18.240033688800001</v>
      </c>
      <c r="AF1048" s="58">
        <v>30</v>
      </c>
      <c r="AG1048" s="48">
        <f t="shared" si="166"/>
        <v>0.60800112295999997</v>
      </c>
      <c r="AH1048" s="64">
        <v>15</v>
      </c>
      <c r="AI1048" s="64">
        <v>0</v>
      </c>
      <c r="AJ1048" s="64">
        <v>113</v>
      </c>
      <c r="AK1048" s="64">
        <v>0</v>
      </c>
      <c r="AL1048" s="62">
        <v>0.13274</v>
      </c>
      <c r="AM1048" s="64">
        <v>0</v>
      </c>
      <c r="AN1048" s="64">
        <v>17</v>
      </c>
      <c r="AO1048" s="64">
        <v>0</v>
      </c>
      <c r="AP1048" s="64">
        <v>136</v>
      </c>
      <c r="AQ1048" s="64">
        <v>0</v>
      </c>
      <c r="AR1048" s="62">
        <v>0.125</v>
      </c>
      <c r="AS1048" s="64">
        <v>0</v>
      </c>
      <c r="AT1048" s="62">
        <v>6.3977516900000003E-2</v>
      </c>
      <c r="AU1048" s="64">
        <v>0</v>
      </c>
      <c r="AV1048" s="64">
        <v>0</v>
      </c>
      <c r="AW1048" s="64">
        <v>0</v>
      </c>
      <c r="AX1048" s="64">
        <v>0</v>
      </c>
      <c r="AY1048" s="172"/>
      <c r="AZ1048" s="64">
        <v>1</v>
      </c>
      <c r="BA1048" s="64">
        <v>38</v>
      </c>
      <c r="BB1048" s="64">
        <v>0</v>
      </c>
      <c r="BC1048" s="111"/>
      <c r="BD1048" s="64">
        <v>1</v>
      </c>
      <c r="BE1048" s="111"/>
      <c r="BF1048" s="172"/>
      <c r="BG1048" s="64">
        <v>0</v>
      </c>
      <c r="BH1048" s="64">
        <v>0</v>
      </c>
      <c r="BI1048" s="64">
        <v>0</v>
      </c>
      <c r="BJ1048" s="64">
        <v>0</v>
      </c>
      <c r="BK1048" s="175"/>
      <c r="BL1048" s="61">
        <v>1</v>
      </c>
      <c r="BM1048" s="61">
        <v>147</v>
      </c>
      <c r="BN1048" s="64">
        <v>0</v>
      </c>
      <c r="BO1048" s="112"/>
      <c r="BP1048" s="58">
        <v>1</v>
      </c>
      <c r="BQ1048" s="175"/>
      <c r="BR1048" s="61">
        <v>1</v>
      </c>
      <c r="BS1048" s="61">
        <v>155</v>
      </c>
      <c r="BT1048" s="64">
        <v>0</v>
      </c>
      <c r="BU1048" s="112"/>
      <c r="BV1048" s="64">
        <v>1</v>
      </c>
      <c r="BW1048" s="112"/>
      <c r="BX1048" s="172"/>
      <c r="BY1048" s="64">
        <v>0</v>
      </c>
      <c r="BZ1048" s="64">
        <v>0</v>
      </c>
      <c r="CA1048" s="64">
        <v>0</v>
      </c>
      <c r="CB1048" s="177"/>
      <c r="CC1048" s="61">
        <v>1</v>
      </c>
      <c r="CD1048" s="61">
        <v>147</v>
      </c>
      <c r="CE1048" s="64">
        <v>0</v>
      </c>
      <c r="CF1048" s="112"/>
      <c r="CG1048" s="64">
        <v>1</v>
      </c>
      <c r="CH1048" s="172"/>
      <c r="CI1048" s="64">
        <v>1</v>
      </c>
      <c r="CJ1048" s="64">
        <v>155</v>
      </c>
      <c r="CK1048" s="64">
        <v>0</v>
      </c>
      <c r="CL1048" s="112"/>
      <c r="CM1048" s="64">
        <v>1</v>
      </c>
      <c r="CN1048" s="112"/>
      <c r="CO1048" s="172"/>
      <c r="CP1048" s="64">
        <v>5</v>
      </c>
      <c r="CQ1048" s="64">
        <v>0</v>
      </c>
      <c r="CR1048" s="64">
        <v>5</v>
      </c>
      <c r="CS1048" s="64">
        <v>5</v>
      </c>
      <c r="CT1048" s="64">
        <v>17</v>
      </c>
      <c r="CU1048" s="63">
        <v>0.29411764709999999</v>
      </c>
      <c r="CV1048" s="62">
        <v>1</v>
      </c>
      <c r="CW1048" s="63">
        <v>0.29411764709999999</v>
      </c>
      <c r="CX1048" s="46">
        <f t="shared" si="167"/>
        <v>15.960029477699999</v>
      </c>
      <c r="CY1048" s="60">
        <v>0</v>
      </c>
      <c r="CZ1048" s="60">
        <v>0</v>
      </c>
      <c r="DA1048" s="46">
        <f t="shared" si="168"/>
        <v>5.8823529419999998</v>
      </c>
      <c r="DB1048" s="60">
        <v>0</v>
      </c>
      <c r="DC1048" s="60">
        <v>0</v>
      </c>
      <c r="DD1048" s="60">
        <v>0</v>
      </c>
      <c r="DE1048" s="49">
        <f t="shared" si="169"/>
        <v>0.47226772799351346</v>
      </c>
      <c r="DF1048" s="72"/>
    </row>
    <row r="1049" spans="1:110" x14ac:dyDescent="0.45">
      <c r="A1049" s="56" t="s">
        <v>5389</v>
      </c>
      <c r="B1049" s="71" t="s">
        <v>5390</v>
      </c>
      <c r="C1049" s="56" t="s">
        <v>5391</v>
      </c>
      <c r="D1049" s="56" t="s">
        <v>5392</v>
      </c>
      <c r="E1049" s="56" t="s">
        <v>5393</v>
      </c>
      <c r="F1049" s="56" t="s">
        <v>2275</v>
      </c>
      <c r="G1049" s="56" t="s">
        <v>2275</v>
      </c>
      <c r="H1049" s="56" t="s">
        <v>142</v>
      </c>
      <c r="I1049" s="58">
        <v>0</v>
      </c>
      <c r="J1049" s="59">
        <v>19</v>
      </c>
      <c r="K1049" s="60">
        <v>4.0780000000000003</v>
      </c>
      <c r="L1049" s="47">
        <f>IF(K1049&lt;Benchmarks!C$9,0,IF(K1049&lt;Benchmarks!D$9,1,IF(K1049&lt;Benchmarks!E$9,2,IF(K1049&lt;Benchmarks!F$9,3,IF(K1049&lt;Benchmarks!G$9,4,IF(K1049&lt;Benchmarks!H$9,5,6))))))</f>
        <v>6</v>
      </c>
      <c r="M1049" s="63">
        <v>1</v>
      </c>
      <c r="N1049" s="46">
        <f t="shared" si="160"/>
        <v>6</v>
      </c>
      <c r="O1049" s="60">
        <v>2.073</v>
      </c>
      <c r="P1049" s="47">
        <f>IF(O1049&lt;Benchmarks!C$8,0,IF(O1049&lt;Benchmarks!D$8,1,IF(O1049&lt;Benchmarks!E$8,2,IF(O1049&lt;Benchmarks!F$8,3,IF(O1049&lt;Benchmarks!G$8,4,IF(O1049&lt;Benchmarks!H$8,5,6))))))</f>
        <v>6</v>
      </c>
      <c r="Q1049" s="63">
        <v>1</v>
      </c>
      <c r="R1049" s="46">
        <f t="shared" si="161"/>
        <v>6</v>
      </c>
      <c r="S1049" s="60">
        <v>0.80700000000000005</v>
      </c>
      <c r="T1049" s="47">
        <f>IF(S1049&lt;Benchmarks!C$7,0,IF(S1049&lt;Benchmarks!D$7,1,IF(S1049&lt;Benchmarks!E$7,2,IF(S1049&lt;Benchmarks!F$7,3,IF(S1049&lt;Benchmarks!G$7,4,IF(S1049&lt;Benchmarks!H$7,5,6))))))</f>
        <v>6</v>
      </c>
      <c r="U1049" s="63">
        <v>1</v>
      </c>
      <c r="V1049" s="46">
        <f t="shared" si="162"/>
        <v>6</v>
      </c>
      <c r="W1049" s="60">
        <v>6.9580000000000002</v>
      </c>
      <c r="X1049" s="44">
        <f>IF(W1049&lt;Benchmarks!C$5,0,IF(W1049&lt;Benchmarks!D$5,1,IF(W1049&lt;Benchmarks!E$5,2,IF(W1049&lt;Benchmarks!F$5,3,IF(W1049&lt;Benchmarks!G$5,4,IF(W1049&lt;Benchmarks!H$5,5,6))))))</f>
        <v>6</v>
      </c>
      <c r="Y1049" s="63">
        <v>1</v>
      </c>
      <c r="Z1049" s="46">
        <f t="shared" si="163"/>
        <v>6</v>
      </c>
      <c r="AA1049" s="60">
        <v>6.1820000000000004</v>
      </c>
      <c r="AB1049" s="44">
        <f>IF(AA1049&lt;Benchmarks!C$6,0,IF(AA1049&lt;Benchmarks!D$6,1,IF(AA1049&lt;Benchmarks!E$6,2,IF(AA1049&lt;Benchmarks!F$6,3,IF(AA1049&lt;Benchmarks!G$6,4,IF(AA1049&lt;Benchmarks!H$6,5,6))))))</f>
        <v>6</v>
      </c>
      <c r="AC1049" s="63">
        <v>1</v>
      </c>
      <c r="AD1049" s="46">
        <f t="shared" si="164"/>
        <v>6</v>
      </c>
      <c r="AE1049" s="46">
        <f t="shared" si="165"/>
        <v>30</v>
      </c>
      <c r="AF1049" s="58">
        <v>30</v>
      </c>
      <c r="AG1049" s="48">
        <f t="shared" si="166"/>
        <v>1</v>
      </c>
      <c r="AH1049" s="172"/>
      <c r="AI1049" s="64">
        <v>1</v>
      </c>
      <c r="AJ1049" s="64">
        <v>35</v>
      </c>
      <c r="AK1049" s="64">
        <v>0</v>
      </c>
      <c r="AL1049" s="111"/>
      <c r="AM1049" s="64">
        <v>1</v>
      </c>
      <c r="AN1049" s="64">
        <v>0</v>
      </c>
      <c r="AO1049" s="64">
        <v>0</v>
      </c>
      <c r="AP1049" s="172"/>
      <c r="AQ1049" s="64">
        <v>4</v>
      </c>
      <c r="AR1049" s="111"/>
      <c r="AS1049" s="64">
        <v>4</v>
      </c>
      <c r="AT1049" s="111"/>
      <c r="AU1049" s="172"/>
      <c r="AV1049" s="172"/>
      <c r="AW1049" s="172"/>
      <c r="AX1049" s="172"/>
      <c r="AY1049" s="64">
        <v>0</v>
      </c>
      <c r="AZ1049" s="64">
        <v>0</v>
      </c>
      <c r="BA1049" s="172"/>
      <c r="BB1049" s="64">
        <v>1</v>
      </c>
      <c r="BC1049" s="111"/>
      <c r="BD1049" s="64">
        <v>1</v>
      </c>
      <c r="BE1049" s="111"/>
      <c r="BF1049" s="172"/>
      <c r="BG1049" s="172"/>
      <c r="BH1049" s="172"/>
      <c r="BI1049" s="172"/>
      <c r="BJ1049" s="172"/>
      <c r="BK1049" s="61">
        <v>0</v>
      </c>
      <c r="BL1049" s="61">
        <v>0</v>
      </c>
      <c r="BM1049" s="61">
        <v>46</v>
      </c>
      <c r="BN1049" s="64">
        <v>0</v>
      </c>
      <c r="BO1049" s="63">
        <v>0</v>
      </c>
      <c r="BP1049" s="58">
        <v>0</v>
      </c>
      <c r="BQ1049" s="175"/>
      <c r="BR1049" s="61">
        <v>1</v>
      </c>
      <c r="BS1049" s="61">
        <v>38</v>
      </c>
      <c r="BT1049" s="64">
        <v>0</v>
      </c>
      <c r="BU1049" s="112"/>
      <c r="BV1049" s="64">
        <v>1</v>
      </c>
      <c r="BW1049" s="112"/>
      <c r="BX1049" s="172"/>
      <c r="BY1049" s="64">
        <v>0</v>
      </c>
      <c r="BZ1049" s="64">
        <v>0</v>
      </c>
      <c r="CA1049" s="64">
        <v>0</v>
      </c>
      <c r="CB1049" s="177"/>
      <c r="CC1049" s="61">
        <v>1</v>
      </c>
      <c r="CD1049" s="61">
        <v>46</v>
      </c>
      <c r="CE1049" s="64">
        <v>0</v>
      </c>
      <c r="CF1049" s="112"/>
      <c r="CG1049" s="64">
        <v>1</v>
      </c>
      <c r="CH1049" s="172"/>
      <c r="CI1049" s="64">
        <v>1</v>
      </c>
      <c r="CJ1049" s="64">
        <v>38</v>
      </c>
      <c r="CK1049" s="64">
        <v>0</v>
      </c>
      <c r="CL1049" s="112"/>
      <c r="CM1049" s="64">
        <v>1</v>
      </c>
      <c r="CN1049" s="112"/>
      <c r="CO1049" s="172"/>
      <c r="CP1049" s="64">
        <v>0</v>
      </c>
      <c r="CQ1049" s="64">
        <v>0</v>
      </c>
      <c r="CR1049" s="64">
        <v>0</v>
      </c>
      <c r="CS1049" s="64">
        <v>0</v>
      </c>
      <c r="CT1049" s="64">
        <v>11</v>
      </c>
      <c r="CU1049" s="63">
        <v>0</v>
      </c>
      <c r="CV1049" s="62">
        <v>1</v>
      </c>
      <c r="CW1049" s="63">
        <v>0</v>
      </c>
      <c r="CX1049" s="46">
        <f t="shared" si="167"/>
        <v>26.25</v>
      </c>
      <c r="CY1049" s="60">
        <v>0</v>
      </c>
      <c r="CZ1049" s="60">
        <v>0</v>
      </c>
      <c r="DA1049" s="46">
        <f t="shared" si="168"/>
        <v>0</v>
      </c>
      <c r="DB1049" s="60">
        <v>0</v>
      </c>
      <c r="DC1049" s="60">
        <v>0</v>
      </c>
      <c r="DD1049" s="60">
        <v>0</v>
      </c>
      <c r="DE1049" s="49">
        <f t="shared" si="169"/>
        <v>0.56756756756756754</v>
      </c>
      <c r="DF1049" s="72"/>
    </row>
    <row r="1050" spans="1:110" x14ac:dyDescent="0.45">
      <c r="A1050" s="56" t="s">
        <v>5394</v>
      </c>
      <c r="B1050" s="71" t="s">
        <v>5395</v>
      </c>
      <c r="C1050" s="56" t="s">
        <v>5396</v>
      </c>
      <c r="D1050" s="56" t="s">
        <v>5397</v>
      </c>
      <c r="E1050" s="56" t="s">
        <v>5398</v>
      </c>
      <c r="F1050" s="56" t="s">
        <v>3322</v>
      </c>
      <c r="G1050" s="56" t="s">
        <v>3334</v>
      </c>
      <c r="H1050" s="56" t="s">
        <v>142</v>
      </c>
      <c r="I1050" s="58">
        <v>0</v>
      </c>
      <c r="J1050" s="59">
        <v>170</v>
      </c>
      <c r="K1050" s="60">
        <v>1.903</v>
      </c>
      <c r="L1050" s="47">
        <f>IF(K1050&lt;Benchmarks!C$9,0,IF(K1050&lt;Benchmarks!D$9,1,IF(K1050&lt;Benchmarks!E$9,2,IF(K1050&lt;Benchmarks!F$9,3,IF(K1050&lt;Benchmarks!G$9,4,IF(K1050&lt;Benchmarks!H$9,5,6))))))</f>
        <v>0</v>
      </c>
      <c r="M1050" s="63">
        <v>0.86861313870000001</v>
      </c>
      <c r="N1050" s="46">
        <f t="shared" si="160"/>
        <v>0</v>
      </c>
      <c r="O1050" s="60">
        <v>1.1759999999999999</v>
      </c>
      <c r="P1050" s="47">
        <f>IF(O1050&lt;Benchmarks!C$8,0,IF(O1050&lt;Benchmarks!D$8,1,IF(O1050&lt;Benchmarks!E$8,2,IF(O1050&lt;Benchmarks!F$8,3,IF(O1050&lt;Benchmarks!G$8,4,IF(O1050&lt;Benchmarks!H$8,5,6))))))</f>
        <v>4</v>
      </c>
      <c r="Q1050" s="63">
        <v>1</v>
      </c>
      <c r="R1050" s="46">
        <f t="shared" si="161"/>
        <v>4</v>
      </c>
      <c r="S1050" s="60">
        <v>0.434</v>
      </c>
      <c r="T1050" s="47">
        <f>IF(S1050&lt;Benchmarks!C$7,0,IF(S1050&lt;Benchmarks!D$7,1,IF(S1050&lt;Benchmarks!E$7,2,IF(S1050&lt;Benchmarks!F$7,3,IF(S1050&lt;Benchmarks!G$7,4,IF(S1050&lt;Benchmarks!H$7,5,6))))))</f>
        <v>3</v>
      </c>
      <c r="U1050" s="63">
        <v>1</v>
      </c>
      <c r="V1050" s="46">
        <f t="shared" si="162"/>
        <v>3</v>
      </c>
      <c r="W1050" s="60">
        <v>3.5129999999999999</v>
      </c>
      <c r="X1050" s="44">
        <f>IF(W1050&lt;Benchmarks!C$5,0,IF(W1050&lt;Benchmarks!D$5,1,IF(W1050&lt;Benchmarks!E$5,2,IF(W1050&lt;Benchmarks!F$5,3,IF(W1050&lt;Benchmarks!G$5,4,IF(W1050&lt;Benchmarks!H$5,5,6))))))</f>
        <v>0</v>
      </c>
      <c r="Y1050" s="63">
        <v>1</v>
      </c>
      <c r="Z1050" s="46">
        <f t="shared" si="163"/>
        <v>0</v>
      </c>
      <c r="AA1050" s="60">
        <v>3.165</v>
      </c>
      <c r="AB1050" s="44">
        <f>IF(AA1050&lt;Benchmarks!C$6,0,IF(AA1050&lt;Benchmarks!D$6,1,IF(AA1050&lt;Benchmarks!E$6,2,IF(AA1050&lt;Benchmarks!F$6,3,IF(AA1050&lt;Benchmarks!G$6,4,IF(AA1050&lt;Benchmarks!H$6,5,6))))))</f>
        <v>0</v>
      </c>
      <c r="AC1050" s="63">
        <v>1</v>
      </c>
      <c r="AD1050" s="46">
        <f t="shared" si="164"/>
        <v>0</v>
      </c>
      <c r="AE1050" s="46">
        <f t="shared" si="165"/>
        <v>7</v>
      </c>
      <c r="AF1050" s="58">
        <v>30</v>
      </c>
      <c r="AG1050" s="48">
        <f t="shared" si="166"/>
        <v>0.23333333333333334</v>
      </c>
      <c r="AH1050" s="172"/>
      <c r="AI1050" s="64">
        <v>1</v>
      </c>
      <c r="AJ1050" s="64">
        <v>390</v>
      </c>
      <c r="AK1050" s="64">
        <v>0</v>
      </c>
      <c r="AL1050" s="111"/>
      <c r="AM1050" s="64">
        <v>1</v>
      </c>
      <c r="AN1050" s="172"/>
      <c r="AO1050" s="64">
        <v>1</v>
      </c>
      <c r="AP1050" s="64">
        <v>394</v>
      </c>
      <c r="AQ1050" s="64">
        <v>0</v>
      </c>
      <c r="AR1050" s="111"/>
      <c r="AS1050" s="64">
        <v>1</v>
      </c>
      <c r="AT1050" s="62">
        <v>1.1422261484</v>
      </c>
      <c r="AU1050" s="64">
        <v>0</v>
      </c>
      <c r="AV1050" s="64">
        <v>6</v>
      </c>
      <c r="AW1050" s="64">
        <v>6</v>
      </c>
      <c r="AX1050" s="64">
        <v>6</v>
      </c>
      <c r="AY1050" s="64">
        <v>0</v>
      </c>
      <c r="AZ1050" s="64">
        <v>0</v>
      </c>
      <c r="BA1050" s="64">
        <v>96</v>
      </c>
      <c r="BB1050" s="64">
        <v>0</v>
      </c>
      <c r="BC1050" s="62">
        <v>0</v>
      </c>
      <c r="BD1050" s="64">
        <v>0</v>
      </c>
      <c r="BE1050" s="111"/>
      <c r="BF1050" s="64">
        <v>2</v>
      </c>
      <c r="BG1050" s="64">
        <v>6</v>
      </c>
      <c r="BH1050" s="64">
        <v>6</v>
      </c>
      <c r="BI1050" s="64">
        <v>6</v>
      </c>
      <c r="BJ1050" s="64">
        <v>6</v>
      </c>
      <c r="BK1050" s="175"/>
      <c r="BL1050" s="61">
        <v>1</v>
      </c>
      <c r="BM1050" s="61">
        <v>433</v>
      </c>
      <c r="BN1050" s="64">
        <v>0</v>
      </c>
      <c r="BO1050" s="112"/>
      <c r="BP1050" s="58">
        <v>1</v>
      </c>
      <c r="BQ1050" s="175"/>
      <c r="BR1050" s="61">
        <v>1</v>
      </c>
      <c r="BS1050" s="61">
        <v>411</v>
      </c>
      <c r="BT1050" s="64">
        <v>0</v>
      </c>
      <c r="BU1050" s="112"/>
      <c r="BV1050" s="64">
        <v>1</v>
      </c>
      <c r="BW1050" s="63">
        <v>0.29797979800000002</v>
      </c>
      <c r="BX1050" s="64">
        <v>0</v>
      </c>
      <c r="BY1050" s="64">
        <v>4</v>
      </c>
      <c r="BZ1050" s="64">
        <v>2</v>
      </c>
      <c r="CA1050" s="64">
        <v>4</v>
      </c>
      <c r="CB1050" s="65">
        <v>23</v>
      </c>
      <c r="CC1050" s="61">
        <v>0</v>
      </c>
      <c r="CD1050" s="61">
        <v>383</v>
      </c>
      <c r="CE1050" s="64">
        <v>0</v>
      </c>
      <c r="CF1050" s="63">
        <v>6.0049999999999999E-2</v>
      </c>
      <c r="CG1050" s="64">
        <v>0</v>
      </c>
      <c r="CH1050" s="64">
        <v>26</v>
      </c>
      <c r="CI1050" s="64">
        <v>0</v>
      </c>
      <c r="CJ1050" s="64">
        <v>362</v>
      </c>
      <c r="CK1050" s="64">
        <v>0</v>
      </c>
      <c r="CL1050" s="63">
        <v>7.1819999999999995E-2</v>
      </c>
      <c r="CM1050" s="64">
        <v>0</v>
      </c>
      <c r="CN1050" s="112"/>
      <c r="CO1050" s="172"/>
      <c r="CP1050" s="64">
        <v>3</v>
      </c>
      <c r="CQ1050" s="64">
        <v>0</v>
      </c>
      <c r="CR1050" s="64">
        <v>3</v>
      </c>
      <c r="CS1050" s="64">
        <v>13</v>
      </c>
      <c r="CT1050" s="64">
        <v>17</v>
      </c>
      <c r="CU1050" s="63">
        <v>0.76470588240000004</v>
      </c>
      <c r="CV1050" s="62">
        <v>0.94352941180000005</v>
      </c>
      <c r="CW1050" s="63">
        <v>0.38235294120000002</v>
      </c>
      <c r="CX1050" s="46">
        <f t="shared" si="167"/>
        <v>6.125</v>
      </c>
      <c r="CY1050" s="60">
        <v>0</v>
      </c>
      <c r="CZ1050" s="60">
        <v>0</v>
      </c>
      <c r="DA1050" s="46">
        <f t="shared" si="168"/>
        <v>7.6470588240000001</v>
      </c>
      <c r="DB1050" s="60">
        <v>0</v>
      </c>
      <c r="DC1050" s="60">
        <v>0</v>
      </c>
      <c r="DD1050" s="60">
        <v>0</v>
      </c>
      <c r="DE1050" s="49">
        <f t="shared" si="169"/>
        <v>0.29777424484324322</v>
      </c>
      <c r="DF1050" s="72"/>
    </row>
    <row r="1051" spans="1:110" x14ac:dyDescent="0.45">
      <c r="A1051" s="56" t="s">
        <v>5399</v>
      </c>
      <c r="B1051" s="71" t="s">
        <v>5400</v>
      </c>
      <c r="C1051" s="56" t="s">
        <v>5401</v>
      </c>
      <c r="D1051" s="56" t="s">
        <v>5402</v>
      </c>
      <c r="E1051" s="56" t="s">
        <v>5403</v>
      </c>
      <c r="F1051" s="56" t="s">
        <v>2907</v>
      </c>
      <c r="G1051" s="56" t="s">
        <v>2907</v>
      </c>
      <c r="H1051" s="56" t="s">
        <v>142</v>
      </c>
      <c r="I1051" s="58">
        <v>0</v>
      </c>
      <c r="J1051" s="59">
        <v>59</v>
      </c>
      <c r="K1051" s="60">
        <v>1.57</v>
      </c>
      <c r="L1051" s="47">
        <f>IF(K1051&lt;Benchmarks!C$9,0,IF(K1051&lt;Benchmarks!D$9,1,IF(K1051&lt;Benchmarks!E$9,2,IF(K1051&lt;Benchmarks!F$9,3,IF(K1051&lt;Benchmarks!G$9,4,IF(K1051&lt;Benchmarks!H$9,5,6))))))</f>
        <v>0</v>
      </c>
      <c r="M1051" s="63">
        <v>0.56934306570000004</v>
      </c>
      <c r="N1051" s="46">
        <f t="shared" si="160"/>
        <v>0</v>
      </c>
      <c r="O1051" s="60">
        <v>0.877</v>
      </c>
      <c r="P1051" s="47">
        <f>IF(O1051&lt;Benchmarks!C$8,0,IF(O1051&lt;Benchmarks!D$8,1,IF(O1051&lt;Benchmarks!E$8,2,IF(O1051&lt;Benchmarks!F$8,3,IF(O1051&lt;Benchmarks!G$8,4,IF(O1051&lt;Benchmarks!H$8,5,6))))))</f>
        <v>0</v>
      </c>
      <c r="Q1051" s="63">
        <v>1</v>
      </c>
      <c r="R1051" s="46">
        <f t="shared" si="161"/>
        <v>0</v>
      </c>
      <c r="S1051" s="60">
        <v>0.315</v>
      </c>
      <c r="T1051" s="47">
        <f>IF(S1051&lt;Benchmarks!C$7,0,IF(S1051&lt;Benchmarks!D$7,1,IF(S1051&lt;Benchmarks!E$7,2,IF(S1051&lt;Benchmarks!F$7,3,IF(S1051&lt;Benchmarks!G$7,4,IF(S1051&lt;Benchmarks!H$7,5,6))))))</f>
        <v>1</v>
      </c>
      <c r="U1051" s="63">
        <v>1</v>
      </c>
      <c r="V1051" s="46">
        <f t="shared" si="162"/>
        <v>1</v>
      </c>
      <c r="W1051" s="60">
        <v>2.762</v>
      </c>
      <c r="X1051" s="44">
        <f>IF(W1051&lt;Benchmarks!C$5,0,IF(W1051&lt;Benchmarks!D$5,1,IF(W1051&lt;Benchmarks!E$5,2,IF(W1051&lt;Benchmarks!F$5,3,IF(W1051&lt;Benchmarks!G$5,4,IF(W1051&lt;Benchmarks!H$5,5,6))))))</f>
        <v>0</v>
      </c>
      <c r="Y1051" s="63">
        <v>0.97080291969999999</v>
      </c>
      <c r="Z1051" s="46">
        <f t="shared" si="163"/>
        <v>0</v>
      </c>
      <c r="AA1051" s="60">
        <v>2.4969999999999999</v>
      </c>
      <c r="AB1051" s="44">
        <f>IF(AA1051&lt;Benchmarks!C$6,0,IF(AA1051&lt;Benchmarks!D$6,1,IF(AA1051&lt;Benchmarks!E$6,2,IF(AA1051&lt;Benchmarks!F$6,3,IF(AA1051&lt;Benchmarks!G$6,4,IF(AA1051&lt;Benchmarks!H$6,5,6))))))</f>
        <v>0</v>
      </c>
      <c r="AC1051" s="63">
        <v>0.94871794870000004</v>
      </c>
      <c r="AD1051" s="46">
        <f t="shared" si="164"/>
        <v>0</v>
      </c>
      <c r="AE1051" s="46">
        <f t="shared" si="165"/>
        <v>1</v>
      </c>
      <c r="AF1051" s="58">
        <v>30</v>
      </c>
      <c r="AG1051" s="48">
        <f t="shared" si="166"/>
        <v>3.3333333333333333E-2</v>
      </c>
      <c r="AH1051" s="64">
        <v>0</v>
      </c>
      <c r="AI1051" s="64">
        <v>0</v>
      </c>
      <c r="AJ1051" s="172"/>
      <c r="AK1051" s="64">
        <v>1</v>
      </c>
      <c r="AL1051" s="111"/>
      <c r="AM1051" s="64">
        <v>1</v>
      </c>
      <c r="AN1051" s="172"/>
      <c r="AO1051" s="64">
        <v>1</v>
      </c>
      <c r="AP1051" s="172"/>
      <c r="AQ1051" s="64">
        <v>1</v>
      </c>
      <c r="AR1051" s="111"/>
      <c r="AS1051" s="64">
        <v>1</v>
      </c>
      <c r="AT1051" s="111"/>
      <c r="AU1051" s="172"/>
      <c r="AV1051" s="172"/>
      <c r="AW1051" s="172"/>
      <c r="AX1051" s="172"/>
      <c r="AY1051" s="64">
        <v>0</v>
      </c>
      <c r="AZ1051" s="64">
        <v>0</v>
      </c>
      <c r="BA1051" s="172"/>
      <c r="BB1051" s="64">
        <v>1</v>
      </c>
      <c r="BC1051" s="111"/>
      <c r="BD1051" s="64">
        <v>1</v>
      </c>
      <c r="BE1051" s="111"/>
      <c r="BF1051" s="172"/>
      <c r="BG1051" s="172"/>
      <c r="BH1051" s="172"/>
      <c r="BI1051" s="172"/>
      <c r="BJ1051" s="172"/>
      <c r="BK1051" s="61">
        <v>0</v>
      </c>
      <c r="BL1051" s="61">
        <v>0</v>
      </c>
      <c r="BM1051" s="175"/>
      <c r="BN1051" s="64">
        <v>1</v>
      </c>
      <c r="BO1051" s="112"/>
      <c r="BP1051" s="58">
        <v>1</v>
      </c>
      <c r="BQ1051" s="61">
        <v>0</v>
      </c>
      <c r="BR1051" s="61">
        <v>0</v>
      </c>
      <c r="BS1051" s="175"/>
      <c r="BT1051" s="64">
        <v>1</v>
      </c>
      <c r="BU1051" s="112"/>
      <c r="BV1051" s="64">
        <v>1</v>
      </c>
      <c r="BW1051" s="112"/>
      <c r="BX1051" s="172"/>
      <c r="BY1051" s="172"/>
      <c r="BZ1051" s="172"/>
      <c r="CA1051" s="172"/>
      <c r="CB1051" s="177"/>
      <c r="CC1051" s="61">
        <v>1</v>
      </c>
      <c r="CD1051" s="175"/>
      <c r="CE1051" s="64">
        <v>1</v>
      </c>
      <c r="CF1051" s="112"/>
      <c r="CG1051" s="64">
        <v>1</v>
      </c>
      <c r="CH1051" s="64">
        <v>0</v>
      </c>
      <c r="CI1051" s="64">
        <v>0</v>
      </c>
      <c r="CJ1051" s="172"/>
      <c r="CK1051" s="64">
        <v>1</v>
      </c>
      <c r="CL1051" s="112"/>
      <c r="CM1051" s="64">
        <v>1</v>
      </c>
      <c r="CN1051" s="112"/>
      <c r="CO1051" s="172"/>
      <c r="CP1051" s="172"/>
      <c r="CQ1051" s="172"/>
      <c r="CR1051" s="172"/>
      <c r="CS1051" s="172"/>
      <c r="CT1051" s="64">
        <v>0</v>
      </c>
      <c r="CU1051" s="112"/>
      <c r="CV1051" s="62">
        <v>0.63636363640000004</v>
      </c>
      <c r="CW1051" s="112"/>
      <c r="CX1051" s="46">
        <f t="shared" si="167"/>
        <v>0.875</v>
      </c>
      <c r="CY1051" s="60">
        <v>0</v>
      </c>
      <c r="CZ1051" s="60">
        <v>0</v>
      </c>
      <c r="DA1051" s="179" t="str">
        <f t="shared" si="168"/>
        <v/>
      </c>
      <c r="DB1051" s="60">
        <v>0</v>
      </c>
      <c r="DC1051" s="60">
        <v>0</v>
      </c>
      <c r="DD1051" s="60">
        <v>0</v>
      </c>
      <c r="DE1051" s="49">
        <f t="shared" si="169"/>
        <v>3.3333333333333333E-2</v>
      </c>
      <c r="DF1051" s="72"/>
    </row>
    <row r="1052" spans="1:110" x14ac:dyDescent="0.45">
      <c r="A1052" s="56" t="s">
        <v>5404</v>
      </c>
      <c r="B1052" s="71" t="s">
        <v>5405</v>
      </c>
      <c r="C1052" s="56" t="s">
        <v>5406</v>
      </c>
      <c r="D1052" s="56" t="s">
        <v>5407</v>
      </c>
      <c r="E1052" s="56" t="s">
        <v>5408</v>
      </c>
      <c r="F1052" s="56" t="s">
        <v>1474</v>
      </c>
      <c r="G1052" s="56" t="s">
        <v>1240</v>
      </c>
      <c r="H1052" s="56" t="s">
        <v>142</v>
      </c>
      <c r="I1052" s="58">
        <v>0</v>
      </c>
      <c r="J1052" s="59">
        <v>140</v>
      </c>
      <c r="K1052" s="60">
        <v>2.1080000000000001</v>
      </c>
      <c r="L1052" s="47">
        <f>IF(K1052&lt;Benchmarks!C$9,0,IF(K1052&lt;Benchmarks!D$9,1,IF(K1052&lt;Benchmarks!E$9,2,IF(K1052&lt;Benchmarks!F$9,3,IF(K1052&lt;Benchmarks!G$9,4,IF(K1052&lt;Benchmarks!H$9,5,6))))))</f>
        <v>0</v>
      </c>
      <c r="M1052" s="63">
        <v>0.9051094891</v>
      </c>
      <c r="N1052" s="46">
        <f t="shared" si="160"/>
        <v>0</v>
      </c>
      <c r="O1052" s="60">
        <v>1.069</v>
      </c>
      <c r="P1052" s="47">
        <f>IF(O1052&lt;Benchmarks!C$8,0,IF(O1052&lt;Benchmarks!D$8,1,IF(O1052&lt;Benchmarks!E$8,2,IF(O1052&lt;Benchmarks!F$8,3,IF(O1052&lt;Benchmarks!G$8,4,IF(O1052&lt;Benchmarks!H$8,5,6))))))</f>
        <v>2</v>
      </c>
      <c r="Q1052" s="63">
        <v>1</v>
      </c>
      <c r="R1052" s="46">
        <f t="shared" si="161"/>
        <v>2</v>
      </c>
      <c r="S1052" s="60">
        <v>0.33500000000000002</v>
      </c>
      <c r="T1052" s="47">
        <f>IF(S1052&lt;Benchmarks!C$7,0,IF(S1052&lt;Benchmarks!D$7,1,IF(S1052&lt;Benchmarks!E$7,2,IF(S1052&lt;Benchmarks!F$7,3,IF(S1052&lt;Benchmarks!G$7,4,IF(S1052&lt;Benchmarks!H$7,5,6))))))</f>
        <v>1</v>
      </c>
      <c r="U1052" s="63">
        <v>1</v>
      </c>
      <c r="V1052" s="46">
        <f t="shared" si="162"/>
        <v>1</v>
      </c>
      <c r="W1052" s="60">
        <v>3.5110000000000001</v>
      </c>
      <c r="X1052" s="44">
        <f>IF(W1052&lt;Benchmarks!C$5,0,IF(W1052&lt;Benchmarks!D$5,1,IF(W1052&lt;Benchmarks!E$5,2,IF(W1052&lt;Benchmarks!F$5,3,IF(W1052&lt;Benchmarks!G$5,4,IF(W1052&lt;Benchmarks!H$5,5,6))))))</f>
        <v>0</v>
      </c>
      <c r="Y1052" s="63">
        <v>0.97445255470000003</v>
      </c>
      <c r="Z1052" s="46">
        <f t="shared" si="163"/>
        <v>0</v>
      </c>
      <c r="AA1052" s="60">
        <v>3.0459999999999998</v>
      </c>
      <c r="AB1052" s="44">
        <f>IF(AA1052&lt;Benchmarks!C$6,0,IF(AA1052&lt;Benchmarks!D$6,1,IF(AA1052&lt;Benchmarks!E$6,2,IF(AA1052&lt;Benchmarks!F$6,3,IF(AA1052&lt;Benchmarks!G$6,4,IF(AA1052&lt;Benchmarks!H$6,5,6))))))</f>
        <v>0</v>
      </c>
      <c r="AC1052" s="63">
        <v>0.91025641030000004</v>
      </c>
      <c r="AD1052" s="46">
        <f t="shared" si="164"/>
        <v>0</v>
      </c>
      <c r="AE1052" s="46">
        <f t="shared" si="165"/>
        <v>3</v>
      </c>
      <c r="AF1052" s="58">
        <v>30</v>
      </c>
      <c r="AG1052" s="48">
        <f t="shared" si="166"/>
        <v>0.1</v>
      </c>
      <c r="AH1052" s="64">
        <v>16</v>
      </c>
      <c r="AI1052" s="64">
        <v>0</v>
      </c>
      <c r="AJ1052" s="64">
        <v>190</v>
      </c>
      <c r="AK1052" s="64">
        <v>0</v>
      </c>
      <c r="AL1052" s="62">
        <v>8.4209999999999993E-2</v>
      </c>
      <c r="AM1052" s="64">
        <v>0</v>
      </c>
      <c r="AN1052" s="64">
        <v>12</v>
      </c>
      <c r="AO1052" s="64">
        <v>0</v>
      </c>
      <c r="AP1052" s="64">
        <v>312</v>
      </c>
      <c r="AQ1052" s="64">
        <v>0</v>
      </c>
      <c r="AR1052" s="62">
        <v>3.8460000000000001E-2</v>
      </c>
      <c r="AS1052" s="64">
        <v>0</v>
      </c>
      <c r="AT1052" s="62">
        <v>0.63146997930000004</v>
      </c>
      <c r="AU1052" s="64">
        <v>0</v>
      </c>
      <c r="AV1052" s="64">
        <v>4</v>
      </c>
      <c r="AW1052" s="64">
        <v>5</v>
      </c>
      <c r="AX1052" s="64">
        <v>5</v>
      </c>
      <c r="AY1052" s="172"/>
      <c r="AZ1052" s="64">
        <v>1</v>
      </c>
      <c r="BA1052" s="64">
        <v>80</v>
      </c>
      <c r="BB1052" s="64">
        <v>0</v>
      </c>
      <c r="BC1052" s="111"/>
      <c r="BD1052" s="64">
        <v>1</v>
      </c>
      <c r="BE1052" s="111"/>
      <c r="BF1052" s="64">
        <v>2</v>
      </c>
      <c r="BG1052" s="64">
        <v>1</v>
      </c>
      <c r="BH1052" s="64">
        <v>2</v>
      </c>
      <c r="BI1052" s="64">
        <v>2</v>
      </c>
      <c r="BJ1052" s="64">
        <v>5</v>
      </c>
      <c r="BK1052" s="61">
        <v>24</v>
      </c>
      <c r="BL1052" s="61">
        <v>0</v>
      </c>
      <c r="BM1052" s="61">
        <v>297</v>
      </c>
      <c r="BN1052" s="64">
        <v>0</v>
      </c>
      <c r="BO1052" s="63">
        <v>8.0810000000000007E-2</v>
      </c>
      <c r="BP1052" s="58">
        <v>0</v>
      </c>
      <c r="BQ1052" s="175"/>
      <c r="BR1052" s="61">
        <v>1</v>
      </c>
      <c r="BS1052" s="61">
        <v>346</v>
      </c>
      <c r="BT1052" s="64">
        <v>0</v>
      </c>
      <c r="BU1052" s="112"/>
      <c r="BV1052" s="64">
        <v>1</v>
      </c>
      <c r="BW1052" s="112"/>
      <c r="BX1052" s="64">
        <v>2</v>
      </c>
      <c r="BY1052" s="64">
        <v>1</v>
      </c>
      <c r="BZ1052" s="64">
        <v>5</v>
      </c>
      <c r="CA1052" s="64">
        <v>5</v>
      </c>
      <c r="CB1052" s="177"/>
      <c r="CC1052" s="61">
        <v>1</v>
      </c>
      <c r="CD1052" s="61">
        <v>263</v>
      </c>
      <c r="CE1052" s="64">
        <v>0</v>
      </c>
      <c r="CF1052" s="112"/>
      <c r="CG1052" s="64">
        <v>1</v>
      </c>
      <c r="CH1052" s="64">
        <v>31</v>
      </c>
      <c r="CI1052" s="64">
        <v>0</v>
      </c>
      <c r="CJ1052" s="64">
        <v>334</v>
      </c>
      <c r="CK1052" s="64">
        <v>0</v>
      </c>
      <c r="CL1052" s="63">
        <v>9.2810000000000004E-2</v>
      </c>
      <c r="CM1052" s="64">
        <v>0</v>
      </c>
      <c r="CN1052" s="112"/>
      <c r="CO1052" s="172"/>
      <c r="CP1052" s="64">
        <v>2</v>
      </c>
      <c r="CQ1052" s="64">
        <v>0</v>
      </c>
      <c r="CR1052" s="64">
        <v>2</v>
      </c>
      <c r="CS1052" s="64">
        <v>12</v>
      </c>
      <c r="CT1052" s="64">
        <v>17</v>
      </c>
      <c r="CU1052" s="63">
        <v>0.70588235290000001</v>
      </c>
      <c r="CV1052" s="62">
        <v>0.97727272730000003</v>
      </c>
      <c r="CW1052" s="63">
        <v>0.70588235290000001</v>
      </c>
      <c r="CX1052" s="46">
        <f t="shared" si="167"/>
        <v>2.625</v>
      </c>
      <c r="CY1052" s="60">
        <v>0</v>
      </c>
      <c r="CZ1052" s="60">
        <v>0</v>
      </c>
      <c r="DA1052" s="46">
        <f t="shared" si="168"/>
        <v>14.117647057999999</v>
      </c>
      <c r="DB1052" s="60">
        <v>0</v>
      </c>
      <c r="DC1052" s="60">
        <v>0</v>
      </c>
      <c r="DD1052" s="60">
        <v>0</v>
      </c>
      <c r="DE1052" s="49">
        <f t="shared" si="169"/>
        <v>0.36200317963243239</v>
      </c>
      <c r="DF1052" s="72"/>
    </row>
    <row r="1053" spans="1:110" x14ac:dyDescent="0.45">
      <c r="A1053" s="56" t="s">
        <v>5409</v>
      </c>
      <c r="B1053" s="71" t="s">
        <v>5410</v>
      </c>
      <c r="C1053" s="56" t="s">
        <v>5411</v>
      </c>
      <c r="D1053" s="56" t="s">
        <v>5412</v>
      </c>
      <c r="E1053" s="56" t="s">
        <v>5413</v>
      </c>
      <c r="F1053" s="56" t="s">
        <v>340</v>
      </c>
      <c r="G1053" s="56" t="s">
        <v>341</v>
      </c>
      <c r="H1053" s="56" t="s">
        <v>142</v>
      </c>
      <c r="I1053" s="58">
        <v>0</v>
      </c>
      <c r="J1053" s="59">
        <v>28</v>
      </c>
      <c r="K1053" s="60">
        <v>2.2320000000000002</v>
      </c>
      <c r="L1053" s="47">
        <f>IF(K1053&lt;Benchmarks!C$9,0,IF(K1053&lt;Benchmarks!D$9,1,IF(K1053&lt;Benchmarks!E$9,2,IF(K1053&lt;Benchmarks!F$9,3,IF(K1053&lt;Benchmarks!G$9,4,IF(K1053&lt;Benchmarks!H$9,5,6))))))</f>
        <v>1</v>
      </c>
      <c r="M1053" s="63">
        <v>0.20802919710000001</v>
      </c>
      <c r="N1053" s="46">
        <f t="shared" si="160"/>
        <v>0.20802919710000001</v>
      </c>
      <c r="O1053" s="60">
        <v>1.0169999999999999</v>
      </c>
      <c r="P1053" s="47">
        <f>IF(O1053&lt;Benchmarks!C$8,0,IF(O1053&lt;Benchmarks!D$8,1,IF(O1053&lt;Benchmarks!E$8,2,IF(O1053&lt;Benchmarks!F$8,3,IF(O1053&lt;Benchmarks!G$8,4,IF(O1053&lt;Benchmarks!H$8,5,6))))))</f>
        <v>1</v>
      </c>
      <c r="Q1053" s="63">
        <v>1</v>
      </c>
      <c r="R1053" s="46">
        <f t="shared" si="161"/>
        <v>1</v>
      </c>
      <c r="S1053" s="60">
        <v>0.51800000000000002</v>
      </c>
      <c r="T1053" s="47">
        <f>IF(S1053&lt;Benchmarks!C$7,0,IF(S1053&lt;Benchmarks!D$7,1,IF(S1053&lt;Benchmarks!E$7,2,IF(S1053&lt;Benchmarks!F$7,3,IF(S1053&lt;Benchmarks!G$7,4,IF(S1053&lt;Benchmarks!H$7,5,6))))))</f>
        <v>4</v>
      </c>
      <c r="U1053" s="63">
        <v>1</v>
      </c>
      <c r="V1053" s="46">
        <f t="shared" si="162"/>
        <v>4</v>
      </c>
      <c r="W1053" s="60">
        <v>3.7669999999999999</v>
      </c>
      <c r="X1053" s="44">
        <f>IF(W1053&lt;Benchmarks!C$5,0,IF(W1053&lt;Benchmarks!D$5,1,IF(W1053&lt;Benchmarks!E$5,2,IF(W1053&lt;Benchmarks!F$5,3,IF(W1053&lt;Benchmarks!G$5,4,IF(W1053&lt;Benchmarks!H$5,5,6))))))</f>
        <v>1</v>
      </c>
      <c r="Y1053" s="63">
        <v>0.6131386861</v>
      </c>
      <c r="Z1053" s="46">
        <f t="shared" si="163"/>
        <v>0.6131386861</v>
      </c>
      <c r="AA1053" s="60">
        <v>3.5419999999999998</v>
      </c>
      <c r="AB1053" s="44">
        <f>IF(AA1053&lt;Benchmarks!C$6,0,IF(AA1053&lt;Benchmarks!D$6,1,IF(AA1053&lt;Benchmarks!E$6,2,IF(AA1053&lt;Benchmarks!F$6,3,IF(AA1053&lt;Benchmarks!G$6,4,IF(AA1053&lt;Benchmarks!H$6,5,6))))))</f>
        <v>2</v>
      </c>
      <c r="AC1053" s="63">
        <v>0.51282051279999996</v>
      </c>
      <c r="AD1053" s="46">
        <f t="shared" si="164"/>
        <v>1.0256410255999999</v>
      </c>
      <c r="AE1053" s="46">
        <f t="shared" si="165"/>
        <v>6.8468089087999999</v>
      </c>
      <c r="AF1053" s="58">
        <v>30</v>
      </c>
      <c r="AG1053" s="48">
        <f t="shared" si="166"/>
        <v>0.22822696362666667</v>
      </c>
      <c r="AH1053" s="64">
        <v>0</v>
      </c>
      <c r="AI1053" s="64">
        <v>0</v>
      </c>
      <c r="AJ1053" s="172"/>
      <c r="AK1053" s="64">
        <v>1</v>
      </c>
      <c r="AL1053" s="111"/>
      <c r="AM1053" s="64">
        <v>1</v>
      </c>
      <c r="AN1053" s="64">
        <v>0</v>
      </c>
      <c r="AO1053" s="64">
        <v>0</v>
      </c>
      <c r="AP1053" s="172"/>
      <c r="AQ1053" s="64">
        <v>4</v>
      </c>
      <c r="AR1053" s="111"/>
      <c r="AS1053" s="64">
        <v>4</v>
      </c>
      <c r="AT1053" s="111"/>
      <c r="AU1053" s="172"/>
      <c r="AV1053" s="172"/>
      <c r="AW1053" s="172"/>
      <c r="AX1053" s="172"/>
      <c r="AY1053" s="64">
        <v>0</v>
      </c>
      <c r="AZ1053" s="64">
        <v>0</v>
      </c>
      <c r="BA1053" s="172"/>
      <c r="BB1053" s="64">
        <v>1</v>
      </c>
      <c r="BC1053" s="111"/>
      <c r="BD1053" s="64">
        <v>1</v>
      </c>
      <c r="BE1053" s="111"/>
      <c r="BF1053" s="172"/>
      <c r="BG1053" s="172"/>
      <c r="BH1053" s="172"/>
      <c r="BI1053" s="172"/>
      <c r="BJ1053" s="172"/>
      <c r="BK1053" s="61">
        <v>0</v>
      </c>
      <c r="BL1053" s="61">
        <v>0</v>
      </c>
      <c r="BM1053" s="175"/>
      <c r="BN1053" s="64">
        <v>4</v>
      </c>
      <c r="BO1053" s="112"/>
      <c r="BP1053" s="58">
        <v>4</v>
      </c>
      <c r="BQ1053" s="61">
        <v>0</v>
      </c>
      <c r="BR1053" s="61">
        <v>0</v>
      </c>
      <c r="BS1053" s="61">
        <v>30</v>
      </c>
      <c r="BT1053" s="64">
        <v>0</v>
      </c>
      <c r="BU1053" s="63">
        <v>0</v>
      </c>
      <c r="BV1053" s="64">
        <v>0</v>
      </c>
      <c r="BW1053" s="112"/>
      <c r="BX1053" s="172"/>
      <c r="BY1053" s="64">
        <v>6</v>
      </c>
      <c r="BZ1053" s="172"/>
      <c r="CA1053" s="64">
        <v>6</v>
      </c>
      <c r="CB1053" s="177"/>
      <c r="CC1053" s="61">
        <v>1</v>
      </c>
      <c r="CD1053" s="175"/>
      <c r="CE1053" s="64">
        <v>4</v>
      </c>
      <c r="CF1053" s="112"/>
      <c r="CG1053" s="64">
        <v>1</v>
      </c>
      <c r="CH1053" s="172"/>
      <c r="CI1053" s="64">
        <v>1</v>
      </c>
      <c r="CJ1053" s="172"/>
      <c r="CK1053" s="64">
        <v>4</v>
      </c>
      <c r="CL1053" s="112"/>
      <c r="CM1053" s="64">
        <v>1</v>
      </c>
      <c r="CN1053" s="112"/>
      <c r="CO1053" s="172"/>
      <c r="CP1053" s="172"/>
      <c r="CQ1053" s="172"/>
      <c r="CR1053" s="172"/>
      <c r="CS1053" s="64">
        <v>6</v>
      </c>
      <c r="CT1053" s="64">
        <v>6</v>
      </c>
      <c r="CU1053" s="63">
        <v>1</v>
      </c>
      <c r="CV1053" s="62">
        <v>0.56818181820000002</v>
      </c>
      <c r="CW1053" s="63">
        <v>0</v>
      </c>
      <c r="CX1053" s="46">
        <f t="shared" si="167"/>
        <v>5.9909577951999999</v>
      </c>
      <c r="CY1053" s="60">
        <v>0</v>
      </c>
      <c r="CZ1053" s="60">
        <v>0</v>
      </c>
      <c r="DA1053" s="46">
        <f t="shared" si="168"/>
        <v>0</v>
      </c>
      <c r="DB1053" s="60">
        <v>0</v>
      </c>
      <c r="DC1053" s="60">
        <v>0</v>
      </c>
      <c r="DD1053" s="60">
        <v>0</v>
      </c>
      <c r="DE1053" s="49">
        <f t="shared" si="169"/>
        <v>0.12953422259891892</v>
      </c>
      <c r="DF1053" s="72"/>
    </row>
    <row r="1054" spans="1:110" x14ac:dyDescent="0.45">
      <c r="A1054" s="56" t="s">
        <v>5414</v>
      </c>
      <c r="B1054" s="71" t="s">
        <v>5415</v>
      </c>
      <c r="C1054" s="56" t="s">
        <v>5416</v>
      </c>
      <c r="D1054" s="56" t="s">
        <v>5417</v>
      </c>
      <c r="E1054" s="56" t="s">
        <v>5418</v>
      </c>
      <c r="F1054" s="56" t="s">
        <v>754</v>
      </c>
      <c r="G1054" s="56" t="s">
        <v>754</v>
      </c>
      <c r="H1054" s="56" t="s">
        <v>142</v>
      </c>
      <c r="I1054" s="58">
        <v>0</v>
      </c>
      <c r="J1054" s="59">
        <v>40</v>
      </c>
      <c r="K1054" s="60">
        <v>2.3650000000000002</v>
      </c>
      <c r="L1054" s="47">
        <f>IF(K1054&lt;Benchmarks!C$9,0,IF(K1054&lt;Benchmarks!D$9,1,IF(K1054&lt;Benchmarks!E$9,2,IF(K1054&lt;Benchmarks!F$9,3,IF(K1054&lt;Benchmarks!G$9,4,IF(K1054&lt;Benchmarks!H$9,5,6))))))</f>
        <v>2</v>
      </c>
      <c r="M1054" s="63">
        <v>1</v>
      </c>
      <c r="N1054" s="46">
        <f t="shared" si="160"/>
        <v>2</v>
      </c>
      <c r="O1054" s="60">
        <v>0.99099999999999999</v>
      </c>
      <c r="P1054" s="47">
        <f>IF(O1054&lt;Benchmarks!C$8,0,IF(O1054&lt;Benchmarks!D$8,1,IF(O1054&lt;Benchmarks!E$8,2,IF(O1054&lt;Benchmarks!F$8,3,IF(O1054&lt;Benchmarks!G$8,4,IF(O1054&lt;Benchmarks!H$8,5,6))))))</f>
        <v>1</v>
      </c>
      <c r="Q1054" s="63">
        <v>1</v>
      </c>
      <c r="R1054" s="46">
        <f t="shared" si="161"/>
        <v>1</v>
      </c>
      <c r="S1054" s="60">
        <v>1.1970000000000001</v>
      </c>
      <c r="T1054" s="47">
        <f>IF(S1054&lt;Benchmarks!C$7,0,IF(S1054&lt;Benchmarks!D$7,1,IF(S1054&lt;Benchmarks!E$7,2,IF(S1054&lt;Benchmarks!F$7,3,IF(S1054&lt;Benchmarks!G$7,4,IF(S1054&lt;Benchmarks!H$7,5,6))))))</f>
        <v>6</v>
      </c>
      <c r="U1054" s="63">
        <v>1</v>
      </c>
      <c r="V1054" s="46">
        <f t="shared" si="162"/>
        <v>6</v>
      </c>
      <c r="W1054" s="60">
        <v>4.5529999999999999</v>
      </c>
      <c r="X1054" s="44">
        <f>IF(W1054&lt;Benchmarks!C$5,0,IF(W1054&lt;Benchmarks!D$5,1,IF(W1054&lt;Benchmarks!E$5,2,IF(W1054&lt;Benchmarks!F$5,3,IF(W1054&lt;Benchmarks!G$5,4,IF(W1054&lt;Benchmarks!H$5,5,6))))))</f>
        <v>5</v>
      </c>
      <c r="Y1054" s="63">
        <v>1</v>
      </c>
      <c r="Z1054" s="46">
        <f t="shared" si="163"/>
        <v>5</v>
      </c>
      <c r="AA1054" s="60">
        <v>3.766</v>
      </c>
      <c r="AB1054" s="44">
        <f>IF(AA1054&lt;Benchmarks!C$6,0,IF(AA1054&lt;Benchmarks!D$6,1,IF(AA1054&lt;Benchmarks!E$6,2,IF(AA1054&lt;Benchmarks!F$6,3,IF(AA1054&lt;Benchmarks!G$6,4,IF(AA1054&lt;Benchmarks!H$6,5,6))))))</f>
        <v>4</v>
      </c>
      <c r="AC1054" s="63">
        <v>1</v>
      </c>
      <c r="AD1054" s="46">
        <f t="shared" si="164"/>
        <v>4</v>
      </c>
      <c r="AE1054" s="46">
        <f t="shared" si="165"/>
        <v>18</v>
      </c>
      <c r="AF1054" s="58">
        <v>30</v>
      </c>
      <c r="AG1054" s="48">
        <f t="shared" si="166"/>
        <v>0.6</v>
      </c>
      <c r="AH1054" s="64">
        <v>0</v>
      </c>
      <c r="AI1054" s="64">
        <v>0</v>
      </c>
      <c r="AJ1054" s="172"/>
      <c r="AK1054" s="64">
        <v>1</v>
      </c>
      <c r="AL1054" s="111"/>
      <c r="AM1054" s="64">
        <v>1</v>
      </c>
      <c r="AN1054" s="64">
        <v>0</v>
      </c>
      <c r="AO1054" s="64">
        <v>0</v>
      </c>
      <c r="AP1054" s="172"/>
      <c r="AQ1054" s="64">
        <v>1</v>
      </c>
      <c r="AR1054" s="111"/>
      <c r="AS1054" s="64">
        <v>1</v>
      </c>
      <c r="AT1054" s="111"/>
      <c r="AU1054" s="172"/>
      <c r="AV1054" s="172"/>
      <c r="AW1054" s="172"/>
      <c r="AX1054" s="172"/>
      <c r="AY1054" s="64">
        <v>0</v>
      </c>
      <c r="AZ1054" s="64">
        <v>0</v>
      </c>
      <c r="BA1054" s="172"/>
      <c r="BB1054" s="64">
        <v>1</v>
      </c>
      <c r="BC1054" s="111"/>
      <c r="BD1054" s="64">
        <v>1</v>
      </c>
      <c r="BE1054" s="111"/>
      <c r="BF1054" s="172"/>
      <c r="BG1054" s="172"/>
      <c r="BH1054" s="172"/>
      <c r="BI1054" s="172"/>
      <c r="BJ1054" s="172"/>
      <c r="BK1054" s="61">
        <v>0</v>
      </c>
      <c r="BL1054" s="61">
        <v>0</v>
      </c>
      <c r="BM1054" s="175"/>
      <c r="BN1054" s="64">
        <v>1</v>
      </c>
      <c r="BO1054" s="112"/>
      <c r="BP1054" s="58">
        <v>1</v>
      </c>
      <c r="BQ1054" s="61">
        <v>0</v>
      </c>
      <c r="BR1054" s="61">
        <v>0</v>
      </c>
      <c r="BS1054" s="175"/>
      <c r="BT1054" s="64">
        <v>1</v>
      </c>
      <c r="BU1054" s="112"/>
      <c r="BV1054" s="64">
        <v>1</v>
      </c>
      <c r="BW1054" s="112"/>
      <c r="BX1054" s="172"/>
      <c r="BY1054" s="172"/>
      <c r="BZ1054" s="172"/>
      <c r="CA1054" s="172"/>
      <c r="CB1054" s="177"/>
      <c r="CC1054" s="61">
        <v>1</v>
      </c>
      <c r="CD1054" s="175"/>
      <c r="CE1054" s="64">
        <v>1</v>
      </c>
      <c r="CF1054" s="112"/>
      <c r="CG1054" s="64">
        <v>1</v>
      </c>
      <c r="CH1054" s="172"/>
      <c r="CI1054" s="64">
        <v>1</v>
      </c>
      <c r="CJ1054" s="172"/>
      <c r="CK1054" s="64">
        <v>1</v>
      </c>
      <c r="CL1054" s="112"/>
      <c r="CM1054" s="64">
        <v>1</v>
      </c>
      <c r="CN1054" s="112"/>
      <c r="CO1054" s="172"/>
      <c r="CP1054" s="172"/>
      <c r="CQ1054" s="172"/>
      <c r="CR1054" s="172"/>
      <c r="CS1054" s="172"/>
      <c r="CT1054" s="64">
        <v>0</v>
      </c>
      <c r="CU1054" s="112"/>
      <c r="CV1054" s="62">
        <v>0.33333333329999998</v>
      </c>
      <c r="CW1054" s="112"/>
      <c r="CX1054" s="46">
        <f t="shared" si="167"/>
        <v>15.75</v>
      </c>
      <c r="CY1054" s="60">
        <v>0</v>
      </c>
      <c r="CZ1054" s="60">
        <v>0</v>
      </c>
      <c r="DA1054" s="179" t="str">
        <f t="shared" si="168"/>
        <v/>
      </c>
      <c r="DB1054" s="60">
        <v>0</v>
      </c>
      <c r="DC1054" s="60">
        <v>0</v>
      </c>
      <c r="DD1054" s="60">
        <v>0</v>
      </c>
      <c r="DE1054" s="49">
        <f t="shared" si="169"/>
        <v>0.6</v>
      </c>
      <c r="DF1054" s="72"/>
    </row>
    <row r="1055" spans="1:110" x14ac:dyDescent="0.45">
      <c r="A1055" s="56" t="s">
        <v>5419</v>
      </c>
      <c r="B1055" s="71" t="s">
        <v>5420</v>
      </c>
      <c r="C1055" s="56" t="s">
        <v>5421</v>
      </c>
      <c r="D1055" s="56" t="s">
        <v>5422</v>
      </c>
      <c r="E1055" s="56" t="s">
        <v>5423</v>
      </c>
      <c r="F1055" s="56" t="s">
        <v>2901</v>
      </c>
      <c r="G1055" s="56" t="s">
        <v>2901</v>
      </c>
      <c r="H1055" s="56" t="s">
        <v>142</v>
      </c>
      <c r="I1055" s="58">
        <v>0</v>
      </c>
      <c r="J1055" s="59">
        <v>170</v>
      </c>
      <c r="K1055" s="60">
        <v>2.3759999999999999</v>
      </c>
      <c r="L1055" s="47">
        <f>IF(K1055&lt;Benchmarks!C$9,0,IF(K1055&lt;Benchmarks!D$9,1,IF(K1055&lt;Benchmarks!E$9,2,IF(K1055&lt;Benchmarks!F$9,3,IF(K1055&lt;Benchmarks!G$9,4,IF(K1055&lt;Benchmarks!H$9,5,6))))))</f>
        <v>2</v>
      </c>
      <c r="M1055" s="63">
        <v>0.8211678832</v>
      </c>
      <c r="N1055" s="46">
        <f t="shared" si="160"/>
        <v>1.6423357664</v>
      </c>
      <c r="O1055" s="60">
        <v>1.4</v>
      </c>
      <c r="P1055" s="47">
        <f>IF(O1055&lt;Benchmarks!C$8,0,IF(O1055&lt;Benchmarks!D$8,1,IF(O1055&lt;Benchmarks!E$8,2,IF(O1055&lt;Benchmarks!F$8,3,IF(O1055&lt;Benchmarks!G$8,4,IF(O1055&lt;Benchmarks!H$8,5,6))))))</f>
        <v>5</v>
      </c>
      <c r="Q1055" s="63">
        <v>1</v>
      </c>
      <c r="R1055" s="46">
        <f t="shared" si="161"/>
        <v>5</v>
      </c>
      <c r="S1055" s="60">
        <v>0.309</v>
      </c>
      <c r="T1055" s="47">
        <f>IF(S1055&lt;Benchmarks!C$7,0,IF(S1055&lt;Benchmarks!D$7,1,IF(S1055&lt;Benchmarks!E$7,2,IF(S1055&lt;Benchmarks!F$7,3,IF(S1055&lt;Benchmarks!G$7,4,IF(S1055&lt;Benchmarks!H$7,5,6))))))</f>
        <v>0</v>
      </c>
      <c r="U1055" s="63">
        <v>1</v>
      </c>
      <c r="V1055" s="46">
        <f t="shared" si="162"/>
        <v>0</v>
      </c>
      <c r="W1055" s="60">
        <v>4.085</v>
      </c>
      <c r="X1055" s="44">
        <f>IF(W1055&lt;Benchmarks!C$5,0,IF(W1055&lt;Benchmarks!D$5,1,IF(W1055&lt;Benchmarks!E$5,2,IF(W1055&lt;Benchmarks!F$5,3,IF(W1055&lt;Benchmarks!G$5,4,IF(W1055&lt;Benchmarks!H$5,5,6))))))</f>
        <v>3</v>
      </c>
      <c r="Y1055" s="63">
        <v>0.99635036499999996</v>
      </c>
      <c r="Z1055" s="46">
        <f t="shared" si="163"/>
        <v>2.9890510949999998</v>
      </c>
      <c r="AA1055" s="60">
        <v>3.5840000000000001</v>
      </c>
      <c r="AB1055" s="44">
        <f>IF(AA1055&lt;Benchmarks!C$6,0,IF(AA1055&lt;Benchmarks!D$6,1,IF(AA1055&lt;Benchmarks!E$6,2,IF(AA1055&lt;Benchmarks!F$6,3,IF(AA1055&lt;Benchmarks!G$6,4,IF(AA1055&lt;Benchmarks!H$6,5,6))))))</f>
        <v>2</v>
      </c>
      <c r="AC1055" s="63">
        <v>0.98717948720000004</v>
      </c>
      <c r="AD1055" s="46">
        <f t="shared" si="164"/>
        <v>1.9743589744000001</v>
      </c>
      <c r="AE1055" s="46">
        <f t="shared" si="165"/>
        <v>11.605745835800001</v>
      </c>
      <c r="AF1055" s="58">
        <v>30</v>
      </c>
      <c r="AG1055" s="48">
        <f t="shared" si="166"/>
        <v>0.3868581945266667</v>
      </c>
      <c r="AH1055" s="64">
        <v>12</v>
      </c>
      <c r="AI1055" s="64">
        <v>0</v>
      </c>
      <c r="AJ1055" s="64">
        <v>281</v>
      </c>
      <c r="AK1055" s="64">
        <v>0</v>
      </c>
      <c r="AL1055" s="62">
        <v>4.2700000000000002E-2</v>
      </c>
      <c r="AM1055" s="64">
        <v>0</v>
      </c>
      <c r="AN1055" s="64">
        <v>14</v>
      </c>
      <c r="AO1055" s="64">
        <v>0</v>
      </c>
      <c r="AP1055" s="64">
        <v>311</v>
      </c>
      <c r="AQ1055" s="64">
        <v>0</v>
      </c>
      <c r="AR1055" s="62">
        <v>4.5019999999999998E-2</v>
      </c>
      <c r="AS1055" s="64">
        <v>0</v>
      </c>
      <c r="AT1055" s="111"/>
      <c r="AU1055" s="172"/>
      <c r="AV1055" s="64">
        <v>3</v>
      </c>
      <c r="AW1055" s="64">
        <v>0</v>
      </c>
      <c r="AX1055" s="64">
        <v>3</v>
      </c>
      <c r="AY1055" s="172"/>
      <c r="AZ1055" s="64">
        <v>1</v>
      </c>
      <c r="BA1055" s="64">
        <v>78</v>
      </c>
      <c r="BB1055" s="64">
        <v>0</v>
      </c>
      <c r="BC1055" s="111"/>
      <c r="BD1055" s="64">
        <v>1</v>
      </c>
      <c r="BE1055" s="111"/>
      <c r="BF1055" s="172"/>
      <c r="BG1055" s="64">
        <v>1</v>
      </c>
      <c r="BH1055" s="64">
        <v>0</v>
      </c>
      <c r="BI1055" s="64">
        <v>1</v>
      </c>
      <c r="BJ1055" s="64">
        <v>3</v>
      </c>
      <c r="BK1055" s="175"/>
      <c r="BL1055" s="61">
        <v>1</v>
      </c>
      <c r="BM1055" s="61">
        <v>341</v>
      </c>
      <c r="BN1055" s="64">
        <v>0</v>
      </c>
      <c r="BO1055" s="112"/>
      <c r="BP1055" s="58">
        <v>1</v>
      </c>
      <c r="BQ1055" s="175"/>
      <c r="BR1055" s="61">
        <v>1</v>
      </c>
      <c r="BS1055" s="61">
        <v>339</v>
      </c>
      <c r="BT1055" s="64">
        <v>0</v>
      </c>
      <c r="BU1055" s="112"/>
      <c r="BV1055" s="64">
        <v>1</v>
      </c>
      <c r="BW1055" s="112"/>
      <c r="BX1055" s="172"/>
      <c r="BY1055" s="64">
        <v>1</v>
      </c>
      <c r="BZ1055" s="64">
        <v>0</v>
      </c>
      <c r="CA1055" s="64">
        <v>1</v>
      </c>
      <c r="CB1055" s="65">
        <v>18</v>
      </c>
      <c r="CC1055" s="61">
        <v>0</v>
      </c>
      <c r="CD1055" s="61">
        <v>308</v>
      </c>
      <c r="CE1055" s="64">
        <v>0</v>
      </c>
      <c r="CF1055" s="63">
        <v>5.8439999999999999E-2</v>
      </c>
      <c r="CG1055" s="64">
        <v>0</v>
      </c>
      <c r="CH1055" s="64">
        <v>18</v>
      </c>
      <c r="CI1055" s="64">
        <v>0</v>
      </c>
      <c r="CJ1055" s="64">
        <v>321</v>
      </c>
      <c r="CK1055" s="64">
        <v>0</v>
      </c>
      <c r="CL1055" s="63">
        <v>5.6070000000000002E-2</v>
      </c>
      <c r="CM1055" s="64">
        <v>0</v>
      </c>
      <c r="CN1055" s="63">
        <v>0.15842245990000001</v>
      </c>
      <c r="CO1055" s="64">
        <v>0</v>
      </c>
      <c r="CP1055" s="64">
        <v>4</v>
      </c>
      <c r="CQ1055" s="64">
        <v>1</v>
      </c>
      <c r="CR1055" s="64">
        <v>4</v>
      </c>
      <c r="CS1055" s="64">
        <v>8</v>
      </c>
      <c r="CT1055" s="64">
        <v>17</v>
      </c>
      <c r="CU1055" s="63">
        <v>0.47058823529999999</v>
      </c>
      <c r="CV1055" s="62">
        <v>0.96231884059999995</v>
      </c>
      <c r="CW1055" s="63">
        <v>0.47058823529999999</v>
      </c>
      <c r="CX1055" s="46">
        <f t="shared" si="167"/>
        <v>10.155027606325001</v>
      </c>
      <c r="CY1055" s="60">
        <v>0</v>
      </c>
      <c r="CZ1055" s="60">
        <v>0</v>
      </c>
      <c r="DA1055" s="46">
        <f t="shared" si="168"/>
        <v>9.4117647059999996</v>
      </c>
      <c r="DB1055" s="60">
        <v>0</v>
      </c>
      <c r="DC1055" s="60">
        <v>0</v>
      </c>
      <c r="DD1055" s="60">
        <v>0</v>
      </c>
      <c r="DE1055" s="49">
        <f t="shared" si="169"/>
        <v>0.42306577972594595</v>
      </c>
      <c r="DF1055" s="72"/>
    </row>
    <row r="1056" spans="1:110" x14ac:dyDescent="0.45">
      <c r="A1056" s="56" t="s">
        <v>5424</v>
      </c>
      <c r="B1056" s="71" t="s">
        <v>5425</v>
      </c>
      <c r="C1056" s="56" t="s">
        <v>5426</v>
      </c>
      <c r="D1056" s="56" t="s">
        <v>5427</v>
      </c>
      <c r="E1056" s="56" t="s">
        <v>5428</v>
      </c>
      <c r="F1056" s="56" t="s">
        <v>2901</v>
      </c>
      <c r="G1056" s="56" t="s">
        <v>2901</v>
      </c>
      <c r="H1056" s="56" t="s">
        <v>142</v>
      </c>
      <c r="I1056" s="58">
        <v>0</v>
      </c>
      <c r="J1056" s="59">
        <v>99</v>
      </c>
      <c r="K1056" s="60">
        <v>1.746</v>
      </c>
      <c r="L1056" s="47">
        <f>IF(K1056&lt;Benchmarks!C$9,0,IF(K1056&lt;Benchmarks!D$9,1,IF(K1056&lt;Benchmarks!E$9,2,IF(K1056&lt;Benchmarks!F$9,3,IF(K1056&lt;Benchmarks!G$9,4,IF(K1056&lt;Benchmarks!H$9,5,6))))))</f>
        <v>0</v>
      </c>
      <c r="M1056" s="63">
        <v>0.1532846715</v>
      </c>
      <c r="N1056" s="46">
        <f t="shared" si="160"/>
        <v>0</v>
      </c>
      <c r="O1056" s="60">
        <v>1.087</v>
      </c>
      <c r="P1056" s="47">
        <f>IF(O1056&lt;Benchmarks!C$8,0,IF(O1056&lt;Benchmarks!D$8,1,IF(O1056&lt;Benchmarks!E$8,2,IF(O1056&lt;Benchmarks!F$8,3,IF(O1056&lt;Benchmarks!G$8,4,IF(O1056&lt;Benchmarks!H$8,5,6))))))</f>
        <v>2</v>
      </c>
      <c r="Q1056" s="63">
        <v>1</v>
      </c>
      <c r="R1056" s="46">
        <f t="shared" si="161"/>
        <v>2</v>
      </c>
      <c r="S1056" s="60">
        <v>0.28299999999999997</v>
      </c>
      <c r="T1056" s="47">
        <f>IF(S1056&lt;Benchmarks!C$7,0,IF(S1056&lt;Benchmarks!D$7,1,IF(S1056&lt;Benchmarks!E$7,2,IF(S1056&lt;Benchmarks!F$7,3,IF(S1056&lt;Benchmarks!G$7,4,IF(S1056&lt;Benchmarks!H$7,5,6))))))</f>
        <v>0</v>
      </c>
      <c r="U1056" s="63">
        <v>1</v>
      </c>
      <c r="V1056" s="46">
        <f t="shared" si="162"/>
        <v>0</v>
      </c>
      <c r="W1056" s="60">
        <v>3.1160000000000001</v>
      </c>
      <c r="X1056" s="44">
        <f>IF(W1056&lt;Benchmarks!C$5,0,IF(W1056&lt;Benchmarks!D$5,1,IF(W1056&lt;Benchmarks!E$5,2,IF(W1056&lt;Benchmarks!F$5,3,IF(W1056&lt;Benchmarks!G$5,4,IF(W1056&lt;Benchmarks!H$5,5,6))))))</f>
        <v>0</v>
      </c>
      <c r="Y1056" s="63">
        <v>0.99635036499999996</v>
      </c>
      <c r="Z1056" s="46">
        <f t="shared" si="163"/>
        <v>0</v>
      </c>
      <c r="AA1056" s="60">
        <v>2.9590000000000001</v>
      </c>
      <c r="AB1056" s="44">
        <f>IF(AA1056&lt;Benchmarks!C$6,0,IF(AA1056&lt;Benchmarks!D$6,1,IF(AA1056&lt;Benchmarks!E$6,2,IF(AA1056&lt;Benchmarks!F$6,3,IF(AA1056&lt;Benchmarks!G$6,4,IF(AA1056&lt;Benchmarks!H$6,5,6))))))</f>
        <v>0</v>
      </c>
      <c r="AC1056" s="63">
        <v>0.98717948720000004</v>
      </c>
      <c r="AD1056" s="46">
        <f t="shared" si="164"/>
        <v>0</v>
      </c>
      <c r="AE1056" s="46">
        <f t="shared" si="165"/>
        <v>2</v>
      </c>
      <c r="AF1056" s="58">
        <v>30</v>
      </c>
      <c r="AG1056" s="48">
        <f t="shared" si="166"/>
        <v>6.6666666666666666E-2</v>
      </c>
      <c r="AH1056" s="172"/>
      <c r="AI1056" s="64">
        <v>1</v>
      </c>
      <c r="AJ1056" s="64">
        <v>182</v>
      </c>
      <c r="AK1056" s="64">
        <v>0</v>
      </c>
      <c r="AL1056" s="111"/>
      <c r="AM1056" s="64">
        <v>1</v>
      </c>
      <c r="AN1056" s="172"/>
      <c r="AO1056" s="64">
        <v>1</v>
      </c>
      <c r="AP1056" s="64">
        <v>138</v>
      </c>
      <c r="AQ1056" s="64">
        <v>0</v>
      </c>
      <c r="AR1056" s="111"/>
      <c r="AS1056" s="64">
        <v>1</v>
      </c>
      <c r="AT1056" s="62">
        <v>0.60106506140000004</v>
      </c>
      <c r="AU1056" s="64">
        <v>0</v>
      </c>
      <c r="AV1056" s="64">
        <v>4</v>
      </c>
      <c r="AW1056" s="64">
        <v>5</v>
      </c>
      <c r="AX1056" s="64">
        <v>5</v>
      </c>
      <c r="AY1056" s="64">
        <v>0</v>
      </c>
      <c r="AZ1056" s="64">
        <v>0</v>
      </c>
      <c r="BA1056" s="64">
        <v>32</v>
      </c>
      <c r="BB1056" s="64">
        <v>0</v>
      </c>
      <c r="BC1056" s="62">
        <v>0</v>
      </c>
      <c r="BD1056" s="64">
        <v>0</v>
      </c>
      <c r="BE1056" s="111"/>
      <c r="BF1056" s="64">
        <v>2</v>
      </c>
      <c r="BG1056" s="64">
        <v>6</v>
      </c>
      <c r="BH1056" s="64">
        <v>6</v>
      </c>
      <c r="BI1056" s="64">
        <v>6</v>
      </c>
      <c r="BJ1056" s="64">
        <v>6</v>
      </c>
      <c r="BK1056" s="175"/>
      <c r="BL1056" s="61">
        <v>1</v>
      </c>
      <c r="BM1056" s="61">
        <v>204</v>
      </c>
      <c r="BN1056" s="64">
        <v>0</v>
      </c>
      <c r="BO1056" s="112"/>
      <c r="BP1056" s="58">
        <v>1</v>
      </c>
      <c r="BQ1056" s="61">
        <v>0</v>
      </c>
      <c r="BR1056" s="61">
        <v>0</v>
      </c>
      <c r="BS1056" s="61">
        <v>148</v>
      </c>
      <c r="BT1056" s="64">
        <v>0</v>
      </c>
      <c r="BU1056" s="63">
        <v>0</v>
      </c>
      <c r="BV1056" s="64">
        <v>0</v>
      </c>
      <c r="BW1056" s="112"/>
      <c r="BX1056" s="64">
        <v>2</v>
      </c>
      <c r="BY1056" s="64">
        <v>6</v>
      </c>
      <c r="BZ1056" s="64">
        <v>6</v>
      </c>
      <c r="CA1056" s="64">
        <v>6</v>
      </c>
      <c r="CB1056" s="65">
        <v>14</v>
      </c>
      <c r="CC1056" s="61">
        <v>0</v>
      </c>
      <c r="CD1056" s="61">
        <v>187</v>
      </c>
      <c r="CE1056" s="64">
        <v>0</v>
      </c>
      <c r="CF1056" s="63">
        <v>7.4870000000000006E-2</v>
      </c>
      <c r="CG1056" s="64">
        <v>0</v>
      </c>
      <c r="CH1056" s="64">
        <v>11</v>
      </c>
      <c r="CI1056" s="64">
        <v>0</v>
      </c>
      <c r="CJ1056" s="64">
        <v>128</v>
      </c>
      <c r="CK1056" s="64">
        <v>0</v>
      </c>
      <c r="CL1056" s="63">
        <v>8.5940000000000003E-2</v>
      </c>
      <c r="CM1056" s="64">
        <v>0</v>
      </c>
      <c r="CN1056" s="112"/>
      <c r="CO1056" s="172"/>
      <c r="CP1056" s="64">
        <v>2</v>
      </c>
      <c r="CQ1056" s="64">
        <v>0</v>
      </c>
      <c r="CR1056" s="64">
        <v>2</v>
      </c>
      <c r="CS1056" s="64">
        <v>14</v>
      </c>
      <c r="CT1056" s="64">
        <v>17</v>
      </c>
      <c r="CU1056" s="63">
        <v>0.82352941180000006</v>
      </c>
      <c r="CV1056" s="62">
        <v>0.91304347829999999</v>
      </c>
      <c r="CW1056" s="63">
        <v>0.41176470590000003</v>
      </c>
      <c r="CX1056" s="46">
        <f t="shared" si="167"/>
        <v>1.75</v>
      </c>
      <c r="CY1056" s="60">
        <v>0</v>
      </c>
      <c r="CZ1056" s="60">
        <v>0</v>
      </c>
      <c r="DA1056" s="46">
        <f t="shared" si="168"/>
        <v>8.2352941180000006</v>
      </c>
      <c r="DB1056" s="60">
        <v>0</v>
      </c>
      <c r="DC1056" s="60">
        <v>0</v>
      </c>
      <c r="DD1056" s="60">
        <v>0</v>
      </c>
      <c r="DE1056" s="49">
        <f t="shared" si="169"/>
        <v>0.2158982512</v>
      </c>
      <c r="DF1056" s="72"/>
    </row>
    <row r="1057" spans="1:110" x14ac:dyDescent="0.45">
      <c r="A1057" s="56" t="s">
        <v>5429</v>
      </c>
      <c r="B1057" s="71" t="s">
        <v>5430</v>
      </c>
      <c r="C1057" s="56" t="s">
        <v>5431</v>
      </c>
      <c r="D1057" s="56" t="s">
        <v>5432</v>
      </c>
      <c r="E1057" s="56" t="s">
        <v>5433</v>
      </c>
      <c r="F1057" s="56" t="s">
        <v>794</v>
      </c>
      <c r="G1057" s="56" t="s">
        <v>794</v>
      </c>
      <c r="H1057" s="56" t="s">
        <v>142</v>
      </c>
      <c r="I1057" s="58">
        <v>0</v>
      </c>
      <c r="J1057" s="59">
        <v>49</v>
      </c>
      <c r="K1057" s="60">
        <v>3.0459999999999998</v>
      </c>
      <c r="L1057" s="47">
        <f>IF(K1057&lt;Benchmarks!C$9,0,IF(K1057&lt;Benchmarks!D$9,1,IF(K1057&lt;Benchmarks!E$9,2,IF(K1057&lt;Benchmarks!F$9,3,IF(K1057&lt;Benchmarks!G$9,4,IF(K1057&lt;Benchmarks!H$9,5,6))))))</f>
        <v>5</v>
      </c>
      <c r="M1057" s="63">
        <v>0.64963503649999998</v>
      </c>
      <c r="N1057" s="46">
        <f t="shared" si="160"/>
        <v>3.2481751824999998</v>
      </c>
      <c r="O1057" s="60">
        <v>1.399</v>
      </c>
      <c r="P1057" s="47">
        <f>IF(O1057&lt;Benchmarks!C$8,0,IF(O1057&lt;Benchmarks!D$8,1,IF(O1057&lt;Benchmarks!E$8,2,IF(O1057&lt;Benchmarks!F$8,3,IF(O1057&lt;Benchmarks!G$8,4,IF(O1057&lt;Benchmarks!H$8,5,6))))))</f>
        <v>5</v>
      </c>
      <c r="Q1057" s="63">
        <v>0.66788321169999998</v>
      </c>
      <c r="R1057" s="46">
        <f t="shared" si="161"/>
        <v>3.3394160584999999</v>
      </c>
      <c r="S1057" s="60">
        <v>0.40100000000000002</v>
      </c>
      <c r="T1057" s="47">
        <f>IF(S1057&lt;Benchmarks!C$7,0,IF(S1057&lt;Benchmarks!D$7,1,IF(S1057&lt;Benchmarks!E$7,2,IF(S1057&lt;Benchmarks!F$7,3,IF(S1057&lt;Benchmarks!G$7,4,IF(S1057&lt;Benchmarks!H$7,5,6))))))</f>
        <v>3</v>
      </c>
      <c r="U1057" s="63">
        <v>0.66788321169999998</v>
      </c>
      <c r="V1057" s="46">
        <f t="shared" si="162"/>
        <v>2.0036496350999999</v>
      </c>
      <c r="W1057" s="60">
        <v>4.8460000000000001</v>
      </c>
      <c r="X1057" s="44">
        <f>IF(W1057&lt;Benchmarks!C$5,0,IF(W1057&lt;Benchmarks!D$5,1,IF(W1057&lt;Benchmarks!E$5,2,IF(W1057&lt;Benchmarks!F$5,3,IF(W1057&lt;Benchmarks!G$5,4,IF(W1057&lt;Benchmarks!H$5,5,6))))))</f>
        <v>5</v>
      </c>
      <c r="Y1057" s="63">
        <v>0.6605839416</v>
      </c>
      <c r="Z1057" s="46">
        <f t="shared" si="163"/>
        <v>3.3029197080000001</v>
      </c>
      <c r="AA1057" s="60">
        <v>4.2880000000000003</v>
      </c>
      <c r="AB1057" s="44">
        <f>IF(AA1057&lt;Benchmarks!C$6,0,IF(AA1057&lt;Benchmarks!D$6,1,IF(AA1057&lt;Benchmarks!E$6,2,IF(AA1057&lt;Benchmarks!F$6,3,IF(AA1057&lt;Benchmarks!G$6,4,IF(AA1057&lt;Benchmarks!H$6,5,6))))))</f>
        <v>5</v>
      </c>
      <c r="AC1057" s="63">
        <v>0.64102564100000003</v>
      </c>
      <c r="AD1057" s="46">
        <f t="shared" si="164"/>
        <v>3.2051282050000003</v>
      </c>
      <c r="AE1057" s="46">
        <f t="shared" si="165"/>
        <v>15.099288789100001</v>
      </c>
      <c r="AF1057" s="58">
        <v>30</v>
      </c>
      <c r="AG1057" s="48">
        <f t="shared" si="166"/>
        <v>0.50330962630333331</v>
      </c>
      <c r="AH1057" s="64">
        <v>0</v>
      </c>
      <c r="AI1057" s="64">
        <v>0</v>
      </c>
      <c r="AJ1057" s="172"/>
      <c r="AK1057" s="64">
        <v>4</v>
      </c>
      <c r="AL1057" s="111"/>
      <c r="AM1057" s="64">
        <v>4</v>
      </c>
      <c r="AN1057" s="172"/>
      <c r="AO1057" s="64">
        <v>1</v>
      </c>
      <c r="AP1057" s="64">
        <v>122</v>
      </c>
      <c r="AQ1057" s="64">
        <v>0</v>
      </c>
      <c r="AR1057" s="111"/>
      <c r="AS1057" s="64">
        <v>1</v>
      </c>
      <c r="AT1057" s="111"/>
      <c r="AU1057" s="172"/>
      <c r="AV1057" s="64">
        <v>1</v>
      </c>
      <c r="AW1057" s="172"/>
      <c r="AX1057" s="64">
        <v>1</v>
      </c>
      <c r="AY1057" s="172"/>
      <c r="AZ1057" s="64">
        <v>1</v>
      </c>
      <c r="BA1057" s="172"/>
      <c r="BB1057" s="64">
        <v>4</v>
      </c>
      <c r="BC1057" s="111"/>
      <c r="BD1057" s="64">
        <v>1</v>
      </c>
      <c r="BE1057" s="111"/>
      <c r="BF1057" s="172"/>
      <c r="BG1057" s="172"/>
      <c r="BH1057" s="172"/>
      <c r="BI1057" s="172"/>
      <c r="BJ1057" s="64">
        <v>1</v>
      </c>
      <c r="BK1057" s="61">
        <v>0</v>
      </c>
      <c r="BL1057" s="61">
        <v>0</v>
      </c>
      <c r="BM1057" s="175"/>
      <c r="BN1057" s="64">
        <v>4</v>
      </c>
      <c r="BO1057" s="112"/>
      <c r="BP1057" s="58">
        <v>4</v>
      </c>
      <c r="BQ1057" s="175"/>
      <c r="BR1057" s="61">
        <v>1</v>
      </c>
      <c r="BS1057" s="61">
        <v>139</v>
      </c>
      <c r="BT1057" s="64">
        <v>0</v>
      </c>
      <c r="BU1057" s="112"/>
      <c r="BV1057" s="64">
        <v>1</v>
      </c>
      <c r="BW1057" s="112"/>
      <c r="BX1057" s="172"/>
      <c r="BY1057" s="64">
        <v>4</v>
      </c>
      <c r="BZ1057" s="172"/>
      <c r="CA1057" s="64">
        <v>4</v>
      </c>
      <c r="CB1057" s="177"/>
      <c r="CC1057" s="61">
        <v>1</v>
      </c>
      <c r="CD1057" s="175"/>
      <c r="CE1057" s="64">
        <v>4</v>
      </c>
      <c r="CF1057" s="112"/>
      <c r="CG1057" s="64">
        <v>1</v>
      </c>
      <c r="CH1057" s="64">
        <v>14</v>
      </c>
      <c r="CI1057" s="64">
        <v>0</v>
      </c>
      <c r="CJ1057" s="64">
        <v>124</v>
      </c>
      <c r="CK1057" s="64">
        <v>0</v>
      </c>
      <c r="CL1057" s="63">
        <v>0.1129</v>
      </c>
      <c r="CM1057" s="64">
        <v>0</v>
      </c>
      <c r="CN1057" s="112"/>
      <c r="CO1057" s="172"/>
      <c r="CP1057" s="64">
        <v>1</v>
      </c>
      <c r="CQ1057" s="172"/>
      <c r="CR1057" s="64">
        <v>1</v>
      </c>
      <c r="CS1057" s="64">
        <v>6</v>
      </c>
      <c r="CT1057" s="64">
        <v>17</v>
      </c>
      <c r="CU1057" s="63">
        <v>0.35294117650000001</v>
      </c>
      <c r="CV1057" s="62">
        <v>0.99264705880000004</v>
      </c>
      <c r="CW1057" s="63">
        <v>0.35294117650000001</v>
      </c>
      <c r="CX1057" s="46">
        <f t="shared" si="167"/>
        <v>13.211877690462499</v>
      </c>
      <c r="CY1057" s="60">
        <v>0</v>
      </c>
      <c r="CZ1057" s="60">
        <v>0</v>
      </c>
      <c r="DA1057" s="46">
        <f t="shared" si="168"/>
        <v>7.0588235299999997</v>
      </c>
      <c r="DB1057" s="60">
        <v>0</v>
      </c>
      <c r="DC1057" s="60">
        <v>0</v>
      </c>
      <c r="DD1057" s="60">
        <v>0</v>
      </c>
      <c r="DE1057" s="49">
        <f t="shared" si="169"/>
        <v>0.43828543179378376</v>
      </c>
      <c r="DF1057" s="72"/>
    </row>
    <row r="1058" spans="1:110" x14ac:dyDescent="0.45">
      <c r="A1058" s="56" t="s">
        <v>5434</v>
      </c>
      <c r="B1058" s="71" t="s">
        <v>5435</v>
      </c>
      <c r="C1058" s="56" t="s">
        <v>5436</v>
      </c>
      <c r="D1058" s="56" t="s">
        <v>5437</v>
      </c>
      <c r="E1058" s="56" t="s">
        <v>5438</v>
      </c>
      <c r="F1058" s="56" t="s">
        <v>1666</v>
      </c>
      <c r="G1058" s="56" t="s">
        <v>1666</v>
      </c>
      <c r="H1058" s="56" t="s">
        <v>142</v>
      </c>
      <c r="I1058" s="58">
        <v>0</v>
      </c>
      <c r="J1058" s="59">
        <v>49</v>
      </c>
      <c r="K1058" s="60">
        <v>2.7410000000000001</v>
      </c>
      <c r="L1058" s="47">
        <f>IF(K1058&lt;Benchmarks!C$9,0,IF(K1058&lt;Benchmarks!D$9,1,IF(K1058&lt;Benchmarks!E$9,2,IF(K1058&lt;Benchmarks!F$9,3,IF(K1058&lt;Benchmarks!G$9,4,IF(K1058&lt;Benchmarks!H$9,5,6))))))</f>
        <v>5</v>
      </c>
      <c r="M1058" s="63">
        <v>1</v>
      </c>
      <c r="N1058" s="46">
        <f t="shared" si="160"/>
        <v>5</v>
      </c>
      <c r="O1058" s="60">
        <v>1.718</v>
      </c>
      <c r="P1058" s="47">
        <f>IF(O1058&lt;Benchmarks!C$8,0,IF(O1058&lt;Benchmarks!D$8,1,IF(O1058&lt;Benchmarks!E$8,2,IF(O1058&lt;Benchmarks!F$8,3,IF(O1058&lt;Benchmarks!G$8,4,IF(O1058&lt;Benchmarks!H$8,5,6))))))</f>
        <v>6</v>
      </c>
      <c r="Q1058" s="63">
        <v>1</v>
      </c>
      <c r="R1058" s="46">
        <f t="shared" si="161"/>
        <v>6</v>
      </c>
      <c r="S1058" s="60">
        <v>0.66700000000000004</v>
      </c>
      <c r="T1058" s="47">
        <f>IF(S1058&lt;Benchmarks!C$7,0,IF(S1058&lt;Benchmarks!D$7,1,IF(S1058&lt;Benchmarks!E$7,2,IF(S1058&lt;Benchmarks!F$7,3,IF(S1058&lt;Benchmarks!G$7,4,IF(S1058&lt;Benchmarks!H$7,5,6))))))</f>
        <v>5</v>
      </c>
      <c r="U1058" s="63">
        <v>1</v>
      </c>
      <c r="V1058" s="46">
        <f t="shared" si="162"/>
        <v>5</v>
      </c>
      <c r="W1058" s="60">
        <v>5.1260000000000003</v>
      </c>
      <c r="X1058" s="44">
        <f>IF(W1058&lt;Benchmarks!C$5,0,IF(W1058&lt;Benchmarks!D$5,1,IF(W1058&lt;Benchmarks!E$5,2,IF(W1058&lt;Benchmarks!F$5,3,IF(W1058&lt;Benchmarks!G$5,4,IF(W1058&lt;Benchmarks!H$5,5,6))))))</f>
        <v>6</v>
      </c>
      <c r="Y1058" s="63">
        <v>1</v>
      </c>
      <c r="Z1058" s="46">
        <f t="shared" si="163"/>
        <v>6</v>
      </c>
      <c r="AA1058" s="60">
        <v>4.6130000000000004</v>
      </c>
      <c r="AB1058" s="44">
        <f>IF(AA1058&lt;Benchmarks!C$6,0,IF(AA1058&lt;Benchmarks!D$6,1,IF(AA1058&lt;Benchmarks!E$6,2,IF(AA1058&lt;Benchmarks!F$6,3,IF(AA1058&lt;Benchmarks!G$6,4,IF(AA1058&lt;Benchmarks!H$6,5,6))))))</f>
        <v>6</v>
      </c>
      <c r="AC1058" s="63">
        <v>1</v>
      </c>
      <c r="AD1058" s="46">
        <f t="shared" si="164"/>
        <v>6</v>
      </c>
      <c r="AE1058" s="46">
        <f t="shared" si="165"/>
        <v>28</v>
      </c>
      <c r="AF1058" s="58">
        <v>30</v>
      </c>
      <c r="AG1058" s="48">
        <f t="shared" si="166"/>
        <v>0.93333333333333335</v>
      </c>
      <c r="AH1058" s="172"/>
      <c r="AI1058" s="64">
        <v>1</v>
      </c>
      <c r="AJ1058" s="172"/>
      <c r="AK1058" s="64">
        <v>4</v>
      </c>
      <c r="AL1058" s="111"/>
      <c r="AM1058" s="64">
        <v>1</v>
      </c>
      <c r="AN1058" s="172"/>
      <c r="AO1058" s="64">
        <v>1</v>
      </c>
      <c r="AP1058" s="172"/>
      <c r="AQ1058" s="64">
        <v>4</v>
      </c>
      <c r="AR1058" s="111"/>
      <c r="AS1058" s="64">
        <v>1</v>
      </c>
      <c r="AT1058" s="111"/>
      <c r="AU1058" s="172"/>
      <c r="AV1058" s="172"/>
      <c r="AW1058" s="172"/>
      <c r="AX1058" s="172"/>
      <c r="AY1058" s="172"/>
      <c r="AZ1058" s="64">
        <v>1</v>
      </c>
      <c r="BA1058" s="172"/>
      <c r="BB1058" s="64">
        <v>1</v>
      </c>
      <c r="BC1058" s="111"/>
      <c r="BD1058" s="64">
        <v>1</v>
      </c>
      <c r="BE1058" s="111"/>
      <c r="BF1058" s="172"/>
      <c r="BG1058" s="172"/>
      <c r="BH1058" s="172"/>
      <c r="BI1058" s="172"/>
      <c r="BJ1058" s="172"/>
      <c r="BK1058" s="61">
        <v>0</v>
      </c>
      <c r="BL1058" s="61">
        <v>0</v>
      </c>
      <c r="BM1058" s="175"/>
      <c r="BN1058" s="64">
        <v>4</v>
      </c>
      <c r="BO1058" s="112"/>
      <c r="BP1058" s="58">
        <v>4</v>
      </c>
      <c r="BQ1058" s="175"/>
      <c r="BR1058" s="61">
        <v>1</v>
      </c>
      <c r="BS1058" s="61">
        <v>34</v>
      </c>
      <c r="BT1058" s="64">
        <v>0</v>
      </c>
      <c r="BU1058" s="112"/>
      <c r="BV1058" s="64">
        <v>1</v>
      </c>
      <c r="BW1058" s="112"/>
      <c r="BX1058" s="172"/>
      <c r="BY1058" s="64">
        <v>0</v>
      </c>
      <c r="BZ1058" s="172"/>
      <c r="CA1058" s="64">
        <v>0</v>
      </c>
      <c r="CB1058" s="177"/>
      <c r="CC1058" s="61">
        <v>1</v>
      </c>
      <c r="CD1058" s="175"/>
      <c r="CE1058" s="64">
        <v>4</v>
      </c>
      <c r="CF1058" s="112"/>
      <c r="CG1058" s="64">
        <v>1</v>
      </c>
      <c r="CH1058" s="172"/>
      <c r="CI1058" s="64">
        <v>1</v>
      </c>
      <c r="CJ1058" s="64">
        <v>34</v>
      </c>
      <c r="CK1058" s="64">
        <v>0</v>
      </c>
      <c r="CL1058" s="112"/>
      <c r="CM1058" s="64">
        <v>1</v>
      </c>
      <c r="CN1058" s="112"/>
      <c r="CO1058" s="172"/>
      <c r="CP1058" s="64">
        <v>0</v>
      </c>
      <c r="CQ1058" s="172"/>
      <c r="CR1058" s="64">
        <v>0</v>
      </c>
      <c r="CS1058" s="64">
        <v>0</v>
      </c>
      <c r="CT1058" s="64">
        <v>11</v>
      </c>
      <c r="CU1058" s="63">
        <v>0</v>
      </c>
      <c r="CV1058" s="62">
        <v>0.83783783779999998</v>
      </c>
      <c r="CW1058" s="63">
        <v>0</v>
      </c>
      <c r="CX1058" s="46">
        <f t="shared" si="167"/>
        <v>24.5</v>
      </c>
      <c r="CY1058" s="60">
        <v>0</v>
      </c>
      <c r="CZ1058" s="60">
        <v>0</v>
      </c>
      <c r="DA1058" s="46">
        <f t="shared" si="168"/>
        <v>0</v>
      </c>
      <c r="DB1058" s="60">
        <v>0</v>
      </c>
      <c r="DC1058" s="60">
        <v>0</v>
      </c>
      <c r="DD1058" s="60">
        <v>0</v>
      </c>
      <c r="DE1058" s="49">
        <f t="shared" si="169"/>
        <v>0.52972972972972976</v>
      </c>
      <c r="DF1058" s="72"/>
    </row>
    <row r="1059" spans="1:110" x14ac:dyDescent="0.45">
      <c r="A1059" s="56" t="s">
        <v>5439</v>
      </c>
      <c r="B1059" s="71" t="s">
        <v>5440</v>
      </c>
      <c r="C1059" s="56" t="s">
        <v>5441</v>
      </c>
      <c r="D1059" s="56" t="s">
        <v>5442</v>
      </c>
      <c r="E1059" s="56" t="s">
        <v>5443</v>
      </c>
      <c r="F1059" s="56" t="s">
        <v>2901</v>
      </c>
      <c r="G1059" s="56" t="s">
        <v>2901</v>
      </c>
      <c r="H1059" s="56" t="s">
        <v>142</v>
      </c>
      <c r="I1059" s="58">
        <v>0</v>
      </c>
      <c r="J1059" s="59">
        <v>116</v>
      </c>
      <c r="K1059" s="60">
        <v>1.8520000000000001</v>
      </c>
      <c r="L1059" s="47">
        <f>IF(K1059&lt;Benchmarks!C$9,0,IF(K1059&lt;Benchmarks!D$9,1,IF(K1059&lt;Benchmarks!E$9,2,IF(K1059&lt;Benchmarks!F$9,3,IF(K1059&lt;Benchmarks!G$9,4,IF(K1059&lt;Benchmarks!H$9,5,6))))))</f>
        <v>0</v>
      </c>
      <c r="M1059" s="63">
        <v>0.3211678832</v>
      </c>
      <c r="N1059" s="46">
        <f t="shared" si="160"/>
        <v>0</v>
      </c>
      <c r="O1059" s="60">
        <v>1.3580000000000001</v>
      </c>
      <c r="P1059" s="47">
        <f>IF(O1059&lt;Benchmarks!C$8,0,IF(O1059&lt;Benchmarks!D$8,1,IF(O1059&lt;Benchmarks!E$8,2,IF(O1059&lt;Benchmarks!F$8,3,IF(O1059&lt;Benchmarks!G$8,4,IF(O1059&lt;Benchmarks!H$8,5,6))))))</f>
        <v>5</v>
      </c>
      <c r="Q1059" s="63">
        <v>1</v>
      </c>
      <c r="R1059" s="46">
        <f t="shared" si="161"/>
        <v>5</v>
      </c>
      <c r="S1059" s="60">
        <v>0.49199999999999999</v>
      </c>
      <c r="T1059" s="47">
        <f>IF(S1059&lt;Benchmarks!C$7,0,IF(S1059&lt;Benchmarks!D$7,1,IF(S1059&lt;Benchmarks!E$7,2,IF(S1059&lt;Benchmarks!F$7,3,IF(S1059&lt;Benchmarks!G$7,4,IF(S1059&lt;Benchmarks!H$7,5,6))))))</f>
        <v>4</v>
      </c>
      <c r="U1059" s="63">
        <v>1</v>
      </c>
      <c r="V1059" s="46">
        <f t="shared" si="162"/>
        <v>4</v>
      </c>
      <c r="W1059" s="60">
        <v>3.7029999999999998</v>
      </c>
      <c r="X1059" s="44">
        <f>IF(W1059&lt;Benchmarks!C$5,0,IF(W1059&lt;Benchmarks!D$5,1,IF(W1059&lt;Benchmarks!E$5,2,IF(W1059&lt;Benchmarks!F$5,3,IF(W1059&lt;Benchmarks!G$5,4,IF(W1059&lt;Benchmarks!H$5,5,6))))))</f>
        <v>1</v>
      </c>
      <c r="Y1059" s="63">
        <v>0.97810218979999997</v>
      </c>
      <c r="Z1059" s="46">
        <f t="shared" si="163"/>
        <v>0.97810218979999997</v>
      </c>
      <c r="AA1059" s="60">
        <v>3.1150000000000002</v>
      </c>
      <c r="AB1059" s="44">
        <f>IF(AA1059&lt;Benchmarks!C$6,0,IF(AA1059&lt;Benchmarks!D$6,1,IF(AA1059&lt;Benchmarks!E$6,2,IF(AA1059&lt;Benchmarks!F$6,3,IF(AA1059&lt;Benchmarks!G$6,4,IF(AA1059&lt;Benchmarks!H$6,5,6))))))</f>
        <v>0</v>
      </c>
      <c r="AC1059" s="63">
        <v>0.9230769231</v>
      </c>
      <c r="AD1059" s="46">
        <f t="shared" si="164"/>
        <v>0</v>
      </c>
      <c r="AE1059" s="46">
        <f t="shared" si="165"/>
        <v>9.9781021897999995</v>
      </c>
      <c r="AF1059" s="58">
        <v>30</v>
      </c>
      <c r="AG1059" s="48">
        <f t="shared" si="166"/>
        <v>0.33260340632666663</v>
      </c>
      <c r="AH1059" s="172"/>
      <c r="AI1059" s="64">
        <v>1</v>
      </c>
      <c r="AJ1059" s="64">
        <v>105</v>
      </c>
      <c r="AK1059" s="64">
        <v>0</v>
      </c>
      <c r="AL1059" s="111"/>
      <c r="AM1059" s="64">
        <v>1</v>
      </c>
      <c r="AN1059" s="172"/>
      <c r="AO1059" s="64">
        <v>1</v>
      </c>
      <c r="AP1059" s="64">
        <v>86</v>
      </c>
      <c r="AQ1059" s="64">
        <v>0</v>
      </c>
      <c r="AR1059" s="111"/>
      <c r="AS1059" s="64">
        <v>1</v>
      </c>
      <c r="AT1059" s="111"/>
      <c r="AU1059" s="172"/>
      <c r="AV1059" s="64">
        <v>0</v>
      </c>
      <c r="AW1059" s="64">
        <v>0</v>
      </c>
      <c r="AX1059" s="64">
        <v>0</v>
      </c>
      <c r="AY1059" s="64">
        <v>0</v>
      </c>
      <c r="AZ1059" s="64">
        <v>0</v>
      </c>
      <c r="BA1059" s="172"/>
      <c r="BB1059" s="64">
        <v>4</v>
      </c>
      <c r="BC1059" s="111"/>
      <c r="BD1059" s="64">
        <v>4</v>
      </c>
      <c r="BE1059" s="111"/>
      <c r="BF1059" s="172"/>
      <c r="BG1059" s="172"/>
      <c r="BH1059" s="172"/>
      <c r="BI1059" s="172"/>
      <c r="BJ1059" s="64">
        <v>0</v>
      </c>
      <c r="BK1059" s="175"/>
      <c r="BL1059" s="61">
        <v>1</v>
      </c>
      <c r="BM1059" s="61">
        <v>112</v>
      </c>
      <c r="BN1059" s="64">
        <v>0</v>
      </c>
      <c r="BO1059" s="112"/>
      <c r="BP1059" s="58">
        <v>1</v>
      </c>
      <c r="BQ1059" s="175"/>
      <c r="BR1059" s="61">
        <v>1</v>
      </c>
      <c r="BS1059" s="61">
        <v>92</v>
      </c>
      <c r="BT1059" s="64">
        <v>0</v>
      </c>
      <c r="BU1059" s="112"/>
      <c r="BV1059" s="64">
        <v>1</v>
      </c>
      <c r="BW1059" s="112"/>
      <c r="BX1059" s="172"/>
      <c r="BY1059" s="64">
        <v>0</v>
      </c>
      <c r="BZ1059" s="64">
        <v>0</v>
      </c>
      <c r="CA1059" s="64">
        <v>0</v>
      </c>
      <c r="CB1059" s="65">
        <v>17</v>
      </c>
      <c r="CC1059" s="61">
        <v>0</v>
      </c>
      <c r="CD1059" s="61">
        <v>104</v>
      </c>
      <c r="CE1059" s="64">
        <v>0</v>
      </c>
      <c r="CF1059" s="63">
        <v>0.16345999999999999</v>
      </c>
      <c r="CG1059" s="64">
        <v>0</v>
      </c>
      <c r="CH1059" s="64">
        <v>13</v>
      </c>
      <c r="CI1059" s="64">
        <v>0</v>
      </c>
      <c r="CJ1059" s="64">
        <v>84</v>
      </c>
      <c r="CK1059" s="64">
        <v>0</v>
      </c>
      <c r="CL1059" s="63">
        <v>0.15476000000000001</v>
      </c>
      <c r="CM1059" s="64">
        <v>0</v>
      </c>
      <c r="CN1059" s="63">
        <v>7.2512085300000001E-2</v>
      </c>
      <c r="CO1059" s="64">
        <v>0</v>
      </c>
      <c r="CP1059" s="64">
        <v>0</v>
      </c>
      <c r="CQ1059" s="64">
        <v>0</v>
      </c>
      <c r="CR1059" s="64">
        <v>0</v>
      </c>
      <c r="CS1059" s="64">
        <v>0</v>
      </c>
      <c r="CT1059" s="64">
        <v>17</v>
      </c>
      <c r="CU1059" s="63">
        <v>0</v>
      </c>
      <c r="CV1059" s="62">
        <v>0.95744680849999997</v>
      </c>
      <c r="CW1059" s="63">
        <v>0</v>
      </c>
      <c r="CX1059" s="46">
        <f t="shared" si="167"/>
        <v>8.7308394160749998</v>
      </c>
      <c r="CY1059" s="60">
        <v>0</v>
      </c>
      <c r="CZ1059" s="60">
        <v>0</v>
      </c>
      <c r="DA1059" s="46">
        <f t="shared" si="168"/>
        <v>0</v>
      </c>
      <c r="DB1059" s="60">
        <v>0</v>
      </c>
      <c r="DC1059" s="60">
        <v>0</v>
      </c>
      <c r="DD1059" s="60">
        <v>0</v>
      </c>
      <c r="DE1059" s="49">
        <f t="shared" si="169"/>
        <v>0.18877490629351351</v>
      </c>
      <c r="DF1059" s="72"/>
    </row>
    <row r="1060" spans="1:110" x14ac:dyDescent="0.45">
      <c r="A1060" s="56" t="s">
        <v>5444</v>
      </c>
      <c r="B1060" s="71" t="s">
        <v>5445</v>
      </c>
      <c r="C1060" s="56" t="s">
        <v>5446</v>
      </c>
      <c r="D1060" s="56" t="s">
        <v>5447</v>
      </c>
      <c r="E1060" s="56" t="s">
        <v>5448</v>
      </c>
      <c r="F1060" s="56" t="s">
        <v>347</v>
      </c>
      <c r="G1060" s="56" t="s">
        <v>341</v>
      </c>
      <c r="H1060" s="56" t="s">
        <v>142</v>
      </c>
      <c r="I1060" s="58">
        <v>0</v>
      </c>
      <c r="J1060" s="59">
        <v>59</v>
      </c>
      <c r="K1060" s="110"/>
      <c r="L1060" s="47">
        <f>IF(K1060&lt;Benchmarks!C$9,0,IF(K1060&lt;Benchmarks!D$9,1,IF(K1060&lt;Benchmarks!E$9,2,IF(K1060&lt;Benchmarks!F$9,3,IF(K1060&lt;Benchmarks!G$9,4,IF(K1060&lt;Benchmarks!H$9,5,6))))))</f>
        <v>0</v>
      </c>
      <c r="M1060" s="63">
        <v>0.15693430659999999</v>
      </c>
      <c r="N1060" s="46">
        <f t="shared" si="160"/>
        <v>0</v>
      </c>
      <c r="O1060" s="110"/>
      <c r="P1060" s="47">
        <f>IF(O1060&lt;Benchmarks!C$8,0,IF(O1060&lt;Benchmarks!D$8,1,IF(O1060&lt;Benchmarks!E$8,2,IF(O1060&lt;Benchmarks!F$8,3,IF(O1060&lt;Benchmarks!G$8,4,IF(O1060&lt;Benchmarks!H$8,5,6))))))</f>
        <v>0</v>
      </c>
      <c r="Q1060" s="63">
        <v>1</v>
      </c>
      <c r="R1060" s="46">
        <f t="shared" si="161"/>
        <v>0</v>
      </c>
      <c r="S1060" s="110"/>
      <c r="T1060" s="47">
        <f>IF(S1060&lt;Benchmarks!C$7,0,IF(S1060&lt;Benchmarks!D$7,1,IF(S1060&lt;Benchmarks!E$7,2,IF(S1060&lt;Benchmarks!F$7,3,IF(S1060&lt;Benchmarks!G$7,4,IF(S1060&lt;Benchmarks!H$7,5,6))))))</f>
        <v>0</v>
      </c>
      <c r="U1060" s="63">
        <v>1</v>
      </c>
      <c r="V1060" s="46">
        <f t="shared" si="162"/>
        <v>0</v>
      </c>
      <c r="W1060" s="110"/>
      <c r="X1060" s="44">
        <f>IF(W1060&lt;Benchmarks!C$5,0,IF(W1060&lt;Benchmarks!D$5,1,IF(W1060&lt;Benchmarks!E$5,2,IF(W1060&lt;Benchmarks!F$5,3,IF(W1060&lt;Benchmarks!G$5,4,IF(W1060&lt;Benchmarks!H$5,5,6))))))</f>
        <v>0</v>
      </c>
      <c r="Y1060" s="63">
        <v>1</v>
      </c>
      <c r="Z1060" s="46">
        <f t="shared" si="163"/>
        <v>0</v>
      </c>
      <c r="AA1060" s="110"/>
      <c r="AB1060" s="44">
        <f>IF(AA1060&lt;Benchmarks!C$6,0,IF(AA1060&lt;Benchmarks!D$6,1,IF(AA1060&lt;Benchmarks!E$6,2,IF(AA1060&lt;Benchmarks!F$6,3,IF(AA1060&lt;Benchmarks!G$6,4,IF(AA1060&lt;Benchmarks!H$6,5,6))))))</f>
        <v>0</v>
      </c>
      <c r="AC1060" s="63">
        <v>1</v>
      </c>
      <c r="AD1060" s="46">
        <f t="shared" si="164"/>
        <v>0</v>
      </c>
      <c r="AE1060" s="46">
        <f t="shared" si="165"/>
        <v>0</v>
      </c>
      <c r="AF1060" s="58">
        <v>30</v>
      </c>
      <c r="AG1060" s="48">
        <f t="shared" si="166"/>
        <v>0</v>
      </c>
      <c r="AH1060" s="172"/>
      <c r="AI1060" s="172"/>
      <c r="AJ1060" s="172"/>
      <c r="AK1060" s="172"/>
      <c r="AL1060" s="111"/>
      <c r="AM1060" s="172"/>
      <c r="AN1060" s="64">
        <v>0</v>
      </c>
      <c r="AO1060" s="64">
        <v>0</v>
      </c>
      <c r="AP1060" s="172"/>
      <c r="AQ1060" s="64">
        <v>1</v>
      </c>
      <c r="AR1060" s="111"/>
      <c r="AS1060" s="64">
        <v>1</v>
      </c>
      <c r="AT1060" s="111"/>
      <c r="AU1060" s="172"/>
      <c r="AV1060" s="172"/>
      <c r="AW1060" s="172"/>
      <c r="AX1060" s="172"/>
      <c r="AY1060" s="64">
        <v>0</v>
      </c>
      <c r="AZ1060" s="64">
        <v>0</v>
      </c>
      <c r="BA1060" s="172"/>
      <c r="BB1060" s="64">
        <v>1</v>
      </c>
      <c r="BC1060" s="111"/>
      <c r="BD1060" s="64">
        <v>1</v>
      </c>
      <c r="BE1060" s="111"/>
      <c r="BF1060" s="172"/>
      <c r="BG1060" s="172"/>
      <c r="BH1060" s="172"/>
      <c r="BI1060" s="172"/>
      <c r="BJ1060" s="172"/>
      <c r="BK1060" s="175"/>
      <c r="BL1060" s="175"/>
      <c r="BM1060" s="175"/>
      <c r="BN1060" s="172"/>
      <c r="BO1060" s="112"/>
      <c r="BP1060" s="171"/>
      <c r="BQ1060" s="61">
        <v>0</v>
      </c>
      <c r="BR1060" s="61">
        <v>0</v>
      </c>
      <c r="BS1060" s="175"/>
      <c r="BT1060" s="64">
        <v>1</v>
      </c>
      <c r="BU1060" s="112"/>
      <c r="BV1060" s="64">
        <v>1</v>
      </c>
      <c r="BW1060" s="112"/>
      <c r="BX1060" s="172"/>
      <c r="BY1060" s="172"/>
      <c r="BZ1060" s="172"/>
      <c r="CA1060" s="172"/>
      <c r="CB1060" s="177"/>
      <c r="CC1060" s="175"/>
      <c r="CD1060" s="175"/>
      <c r="CE1060" s="172"/>
      <c r="CF1060" s="112"/>
      <c r="CG1060" s="172"/>
      <c r="CH1060" s="64">
        <v>0</v>
      </c>
      <c r="CI1060" s="64">
        <v>0</v>
      </c>
      <c r="CJ1060" s="172"/>
      <c r="CK1060" s="64">
        <v>1</v>
      </c>
      <c r="CL1060" s="112"/>
      <c r="CM1060" s="64">
        <v>1</v>
      </c>
      <c r="CN1060" s="112"/>
      <c r="CO1060" s="172"/>
      <c r="CP1060" s="172"/>
      <c r="CQ1060" s="172"/>
      <c r="CR1060" s="172"/>
      <c r="CS1060" s="172"/>
      <c r="CT1060" s="64">
        <v>0</v>
      </c>
      <c r="CU1060" s="112"/>
      <c r="CV1060" s="62">
        <v>0.66666666669999997</v>
      </c>
      <c r="CW1060" s="112"/>
      <c r="CX1060" s="46">
        <f t="shared" si="167"/>
        <v>0</v>
      </c>
      <c r="CY1060" s="60">
        <v>0</v>
      </c>
      <c r="CZ1060" s="60">
        <v>0</v>
      </c>
      <c r="DA1060" s="179" t="str">
        <f t="shared" si="168"/>
        <v/>
      </c>
      <c r="DB1060" s="60">
        <v>0</v>
      </c>
      <c r="DC1060" s="60">
        <v>0</v>
      </c>
      <c r="DD1060" s="60">
        <v>0</v>
      </c>
      <c r="DE1060" s="49">
        <f t="shared" si="169"/>
        <v>0</v>
      </c>
      <c r="DF1060" s="72"/>
    </row>
    <row r="1061" spans="1:110" x14ac:dyDescent="0.45">
      <c r="A1061" s="56" t="s">
        <v>5449</v>
      </c>
      <c r="B1061" s="71" t="s">
        <v>5450</v>
      </c>
      <c r="C1061" s="56" t="s">
        <v>5451</v>
      </c>
      <c r="D1061" s="56" t="s">
        <v>5452</v>
      </c>
      <c r="E1061" s="56" t="s">
        <v>5453</v>
      </c>
      <c r="F1061" s="56" t="s">
        <v>2275</v>
      </c>
      <c r="G1061" s="56" t="s">
        <v>2275</v>
      </c>
      <c r="H1061" s="56" t="s">
        <v>142</v>
      </c>
      <c r="I1061" s="58">
        <v>0</v>
      </c>
      <c r="J1061" s="59">
        <v>45</v>
      </c>
      <c r="K1061" s="60">
        <v>3.1840000000000002</v>
      </c>
      <c r="L1061" s="47">
        <f>IF(K1061&lt;Benchmarks!C$9,0,IF(K1061&lt;Benchmarks!D$9,1,IF(K1061&lt;Benchmarks!E$9,2,IF(K1061&lt;Benchmarks!F$9,3,IF(K1061&lt;Benchmarks!G$9,4,IF(K1061&lt;Benchmarks!H$9,5,6))))))</f>
        <v>6</v>
      </c>
      <c r="M1061" s="63">
        <v>0.92335766419999998</v>
      </c>
      <c r="N1061" s="46">
        <f t="shared" si="160"/>
        <v>5.5401459851999997</v>
      </c>
      <c r="O1061" s="60">
        <v>0.97499999999999998</v>
      </c>
      <c r="P1061" s="47">
        <f>IF(O1061&lt;Benchmarks!C$8,0,IF(O1061&lt;Benchmarks!D$8,1,IF(O1061&lt;Benchmarks!E$8,2,IF(O1061&lt;Benchmarks!F$8,3,IF(O1061&lt;Benchmarks!G$8,4,IF(O1061&lt;Benchmarks!H$8,5,6))))))</f>
        <v>1</v>
      </c>
      <c r="Q1061" s="63">
        <v>1</v>
      </c>
      <c r="R1061" s="46">
        <f t="shared" si="161"/>
        <v>1</v>
      </c>
      <c r="S1061" s="60">
        <v>1.9339999999999999</v>
      </c>
      <c r="T1061" s="47">
        <f>IF(S1061&lt;Benchmarks!C$7,0,IF(S1061&lt;Benchmarks!D$7,1,IF(S1061&lt;Benchmarks!E$7,2,IF(S1061&lt;Benchmarks!F$7,3,IF(S1061&lt;Benchmarks!G$7,4,IF(S1061&lt;Benchmarks!H$7,5,6))))))</f>
        <v>6</v>
      </c>
      <c r="U1061" s="63">
        <v>1</v>
      </c>
      <c r="V1061" s="46">
        <f t="shared" si="162"/>
        <v>6</v>
      </c>
      <c r="W1061" s="60">
        <v>6.093</v>
      </c>
      <c r="X1061" s="44">
        <f>IF(W1061&lt;Benchmarks!C$5,0,IF(W1061&lt;Benchmarks!D$5,1,IF(W1061&lt;Benchmarks!E$5,2,IF(W1061&lt;Benchmarks!F$5,3,IF(W1061&lt;Benchmarks!G$5,4,IF(W1061&lt;Benchmarks!H$5,5,6))))))</f>
        <v>6</v>
      </c>
      <c r="Y1061" s="63">
        <v>0.98905109489999998</v>
      </c>
      <c r="Z1061" s="46">
        <f t="shared" si="163"/>
        <v>5.9343065694000003</v>
      </c>
      <c r="AA1061" s="60">
        <v>5.306</v>
      </c>
      <c r="AB1061" s="44">
        <f>IF(AA1061&lt;Benchmarks!C$6,0,IF(AA1061&lt;Benchmarks!D$6,1,IF(AA1061&lt;Benchmarks!E$6,2,IF(AA1061&lt;Benchmarks!F$6,3,IF(AA1061&lt;Benchmarks!G$6,4,IF(AA1061&lt;Benchmarks!H$6,5,6))))))</f>
        <v>6</v>
      </c>
      <c r="AC1061" s="63">
        <v>0.97435897439999997</v>
      </c>
      <c r="AD1061" s="46">
        <f t="shared" si="164"/>
        <v>5.8461538464</v>
      </c>
      <c r="AE1061" s="46">
        <f t="shared" si="165"/>
        <v>24.320606400999999</v>
      </c>
      <c r="AF1061" s="58">
        <v>30</v>
      </c>
      <c r="AG1061" s="48">
        <f t="shared" si="166"/>
        <v>0.81068688003333333</v>
      </c>
      <c r="AH1061" s="172"/>
      <c r="AI1061" s="172"/>
      <c r="AJ1061" s="172"/>
      <c r="AK1061" s="172"/>
      <c r="AL1061" s="111"/>
      <c r="AM1061" s="172"/>
      <c r="AN1061" s="64">
        <v>0</v>
      </c>
      <c r="AO1061" s="64">
        <v>0</v>
      </c>
      <c r="AP1061" s="172"/>
      <c r="AQ1061" s="64">
        <v>1</v>
      </c>
      <c r="AR1061" s="111"/>
      <c r="AS1061" s="64">
        <v>1</v>
      </c>
      <c r="AT1061" s="111"/>
      <c r="AU1061" s="172"/>
      <c r="AV1061" s="172"/>
      <c r="AW1061" s="172"/>
      <c r="AX1061" s="172"/>
      <c r="AY1061" s="64">
        <v>0</v>
      </c>
      <c r="AZ1061" s="64">
        <v>0</v>
      </c>
      <c r="BA1061" s="172"/>
      <c r="BB1061" s="64">
        <v>1</v>
      </c>
      <c r="BC1061" s="111"/>
      <c r="BD1061" s="64">
        <v>1</v>
      </c>
      <c r="BE1061" s="111"/>
      <c r="BF1061" s="172"/>
      <c r="BG1061" s="172"/>
      <c r="BH1061" s="172"/>
      <c r="BI1061" s="172"/>
      <c r="BJ1061" s="172"/>
      <c r="BK1061" s="175"/>
      <c r="BL1061" s="175"/>
      <c r="BM1061" s="175"/>
      <c r="BN1061" s="172"/>
      <c r="BO1061" s="112"/>
      <c r="BP1061" s="171"/>
      <c r="BQ1061" s="175"/>
      <c r="BR1061" s="61">
        <v>1</v>
      </c>
      <c r="BS1061" s="175"/>
      <c r="BT1061" s="64">
        <v>4</v>
      </c>
      <c r="BU1061" s="112"/>
      <c r="BV1061" s="64">
        <v>1</v>
      </c>
      <c r="BW1061" s="112"/>
      <c r="BX1061" s="172"/>
      <c r="BY1061" s="172"/>
      <c r="BZ1061" s="172"/>
      <c r="CA1061" s="172"/>
      <c r="CB1061" s="177"/>
      <c r="CC1061" s="175"/>
      <c r="CD1061" s="175"/>
      <c r="CE1061" s="172"/>
      <c r="CF1061" s="112"/>
      <c r="CG1061" s="172"/>
      <c r="CH1061" s="64">
        <v>0</v>
      </c>
      <c r="CI1061" s="64">
        <v>0</v>
      </c>
      <c r="CJ1061" s="172"/>
      <c r="CK1061" s="64">
        <v>4</v>
      </c>
      <c r="CL1061" s="112"/>
      <c r="CM1061" s="64">
        <v>4</v>
      </c>
      <c r="CN1061" s="112"/>
      <c r="CO1061" s="172"/>
      <c r="CP1061" s="172"/>
      <c r="CQ1061" s="172"/>
      <c r="CR1061" s="172"/>
      <c r="CS1061" s="172"/>
      <c r="CT1061" s="64">
        <v>0</v>
      </c>
      <c r="CU1061" s="112"/>
      <c r="CV1061" s="62">
        <v>0.76470588240000004</v>
      </c>
      <c r="CW1061" s="112"/>
      <c r="CX1061" s="46">
        <f t="shared" si="167"/>
        <v>21.280530600875</v>
      </c>
      <c r="CY1061" s="60">
        <v>0</v>
      </c>
      <c r="CZ1061" s="60">
        <v>0</v>
      </c>
      <c r="DA1061" s="179" t="str">
        <f t="shared" si="168"/>
        <v/>
      </c>
      <c r="DB1061" s="60">
        <v>0</v>
      </c>
      <c r="DC1061" s="60">
        <v>0</v>
      </c>
      <c r="DD1061" s="60">
        <v>0</v>
      </c>
      <c r="DE1061" s="49">
        <f t="shared" si="169"/>
        <v>0.81068688003333333</v>
      </c>
      <c r="DF1061" s="72"/>
    </row>
    <row r="1062" spans="1:110" x14ac:dyDescent="0.45">
      <c r="A1062" s="56" t="s">
        <v>5454</v>
      </c>
      <c r="B1062" s="71" t="s">
        <v>5455</v>
      </c>
      <c r="C1062" s="56" t="s">
        <v>5456</v>
      </c>
      <c r="D1062" s="56" t="s">
        <v>5457</v>
      </c>
      <c r="E1062" s="56" t="s">
        <v>5458</v>
      </c>
      <c r="F1062" s="56" t="s">
        <v>3322</v>
      </c>
      <c r="G1062" s="56" t="s">
        <v>3640</v>
      </c>
      <c r="H1062" s="56" t="s">
        <v>142</v>
      </c>
      <c r="I1062" s="58">
        <v>0</v>
      </c>
      <c r="J1062" s="59">
        <v>32</v>
      </c>
      <c r="K1062" s="110"/>
      <c r="L1062" s="47">
        <f>IF(K1062&lt;Benchmarks!C$9,0,IF(K1062&lt;Benchmarks!D$9,1,IF(K1062&lt;Benchmarks!E$9,2,IF(K1062&lt;Benchmarks!F$9,3,IF(K1062&lt;Benchmarks!G$9,4,IF(K1062&lt;Benchmarks!H$9,5,6))))))</f>
        <v>0</v>
      </c>
      <c r="M1062" s="112"/>
      <c r="N1062" s="46">
        <f t="shared" si="160"/>
        <v>0</v>
      </c>
      <c r="O1062" s="110"/>
      <c r="P1062" s="47">
        <f>IF(O1062&lt;Benchmarks!C$8,0,IF(O1062&lt;Benchmarks!D$8,1,IF(O1062&lt;Benchmarks!E$8,2,IF(O1062&lt;Benchmarks!F$8,3,IF(O1062&lt;Benchmarks!G$8,4,IF(O1062&lt;Benchmarks!H$8,5,6))))))</f>
        <v>0</v>
      </c>
      <c r="Q1062" s="112"/>
      <c r="R1062" s="46">
        <f t="shared" si="161"/>
        <v>0</v>
      </c>
      <c r="S1062" s="110"/>
      <c r="T1062" s="47">
        <f>IF(S1062&lt;Benchmarks!C$7,0,IF(S1062&lt;Benchmarks!D$7,1,IF(S1062&lt;Benchmarks!E$7,2,IF(S1062&lt;Benchmarks!F$7,3,IF(S1062&lt;Benchmarks!G$7,4,IF(S1062&lt;Benchmarks!H$7,5,6))))))</f>
        <v>0</v>
      </c>
      <c r="U1062" s="112"/>
      <c r="V1062" s="46">
        <f t="shared" si="162"/>
        <v>0</v>
      </c>
      <c r="W1062" s="110"/>
      <c r="X1062" s="44">
        <f>IF(W1062&lt;Benchmarks!C$5,0,IF(W1062&lt;Benchmarks!D$5,1,IF(W1062&lt;Benchmarks!E$5,2,IF(W1062&lt;Benchmarks!F$5,3,IF(W1062&lt;Benchmarks!G$5,4,IF(W1062&lt;Benchmarks!H$5,5,6))))))</f>
        <v>0</v>
      </c>
      <c r="Y1062" s="112"/>
      <c r="Z1062" s="46">
        <f t="shared" si="163"/>
        <v>0</v>
      </c>
      <c r="AA1062" s="110"/>
      <c r="AB1062" s="44">
        <f>IF(AA1062&lt;Benchmarks!C$6,0,IF(AA1062&lt;Benchmarks!D$6,1,IF(AA1062&lt;Benchmarks!E$6,2,IF(AA1062&lt;Benchmarks!F$6,3,IF(AA1062&lt;Benchmarks!G$6,4,IF(AA1062&lt;Benchmarks!H$6,5,6))))))</f>
        <v>0</v>
      </c>
      <c r="AC1062" s="112"/>
      <c r="AD1062" s="46">
        <f t="shared" si="164"/>
        <v>0</v>
      </c>
      <c r="AE1062" s="46">
        <f t="shared" si="165"/>
        <v>0</v>
      </c>
      <c r="AF1062" s="58">
        <v>30</v>
      </c>
      <c r="AG1062" s="48">
        <f t="shared" si="166"/>
        <v>0</v>
      </c>
      <c r="AH1062" s="172"/>
      <c r="AI1062" s="172"/>
      <c r="AJ1062" s="172"/>
      <c r="AK1062" s="172"/>
      <c r="AL1062" s="111"/>
      <c r="AM1062" s="172"/>
      <c r="AN1062" s="172"/>
      <c r="AO1062" s="172"/>
      <c r="AP1062" s="172"/>
      <c r="AQ1062" s="172"/>
      <c r="AR1062" s="111"/>
      <c r="AS1062" s="172"/>
      <c r="AT1062" s="111"/>
      <c r="AU1062" s="172"/>
      <c r="AV1062" s="172"/>
      <c r="AW1062" s="172"/>
      <c r="AX1062" s="172"/>
      <c r="AY1062" s="172"/>
      <c r="AZ1062" s="172"/>
      <c r="BA1062" s="172"/>
      <c r="BB1062" s="172"/>
      <c r="BC1062" s="111"/>
      <c r="BD1062" s="172"/>
      <c r="BE1062" s="111"/>
      <c r="BF1062" s="172"/>
      <c r="BG1062" s="172"/>
      <c r="BH1062" s="172"/>
      <c r="BI1062" s="172"/>
      <c r="BJ1062" s="172"/>
      <c r="BK1062" s="175"/>
      <c r="BL1062" s="175"/>
      <c r="BM1062" s="175"/>
      <c r="BN1062" s="172"/>
      <c r="BO1062" s="112"/>
      <c r="BP1062" s="171"/>
      <c r="BQ1062" s="175"/>
      <c r="BR1062" s="175"/>
      <c r="BS1062" s="175"/>
      <c r="BT1062" s="172"/>
      <c r="BU1062" s="112"/>
      <c r="BV1062" s="172"/>
      <c r="BW1062" s="112"/>
      <c r="BX1062" s="172"/>
      <c r="BY1062" s="172"/>
      <c r="BZ1062" s="172"/>
      <c r="CA1062" s="172"/>
      <c r="CB1062" s="177"/>
      <c r="CC1062" s="175"/>
      <c r="CD1062" s="175"/>
      <c r="CE1062" s="172"/>
      <c r="CF1062" s="112"/>
      <c r="CG1062" s="172"/>
      <c r="CH1062" s="172"/>
      <c r="CI1062" s="172"/>
      <c r="CJ1062" s="172"/>
      <c r="CK1062" s="172"/>
      <c r="CL1062" s="112"/>
      <c r="CM1062" s="172"/>
      <c r="CN1062" s="112"/>
      <c r="CO1062" s="172"/>
      <c r="CP1062" s="172"/>
      <c r="CQ1062" s="172"/>
      <c r="CR1062" s="172"/>
      <c r="CS1062" s="172"/>
      <c r="CT1062" s="64">
        <v>0</v>
      </c>
      <c r="CU1062" s="112"/>
      <c r="CV1062" s="111"/>
      <c r="CW1062" s="112"/>
      <c r="CX1062" s="46">
        <f t="shared" si="167"/>
        <v>0</v>
      </c>
      <c r="CY1062" s="60">
        <v>0</v>
      </c>
      <c r="CZ1062" s="60">
        <v>0</v>
      </c>
      <c r="DA1062" s="179" t="str">
        <f t="shared" si="168"/>
        <v/>
      </c>
      <c r="DB1062" s="60">
        <v>0</v>
      </c>
      <c r="DC1062" s="60">
        <v>0</v>
      </c>
      <c r="DD1062" s="60">
        <v>0</v>
      </c>
      <c r="DE1062" s="49">
        <f t="shared" si="169"/>
        <v>0</v>
      </c>
      <c r="DF1062" s="72"/>
    </row>
  </sheetData>
  <sheetProtection algorithmName="SHA-512" hashValue="cYLCZmc0gZH2UeQJATMSOMdx6QD7rzeaSwBTL9lpYI3zp717AIRXiqZhNLxcAfYPsFGRkLfdvkHyZaJIIpGDWQ==" saltValue="9FzdetHDxgWcKnW7bAz06A==" spinCount="100000" sheet="1" objects="1" scenarios="1" selectLockedCells="1"/>
  <autoFilter ref="A8:DE1062" xr:uid="{47896043-8D25-44C1-9322-A2EAC0CCB1EE}">
    <sortState xmlns:xlrd2="http://schemas.microsoft.com/office/spreadsheetml/2017/richdata2" ref="A9:DE24">
      <sortCondition ref="B8:B24"/>
    </sortState>
  </autoFilter>
  <phoneticPr fontId="2" type="noConversion"/>
  <pageMargins left="0.7" right="0.7" top="0.75" bottom="0.75" header="0.3" footer="0.3"/>
  <pageSetup scale="10" orientation="portrait" r:id="rId1"/>
  <colBreaks count="1" manualBreakCount="1">
    <brk id="91" min="1" max="106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B8C9-DE96-4630-B6A0-2EC4E344D03D}">
  <dimension ref="A1:E116"/>
  <sheetViews>
    <sheetView zoomScaleNormal="100" workbookViewId="0">
      <selection activeCell="B9" sqref="B9"/>
    </sheetView>
  </sheetViews>
  <sheetFormatPr defaultColWidth="0" defaultRowHeight="17.5" zeroHeight="1" x14ac:dyDescent="0.45"/>
  <cols>
    <col min="1" max="1" width="28.54296875" style="67" customWidth="1"/>
    <col min="2" max="2" width="124.7265625" style="113" customWidth="1"/>
    <col min="3" max="3" width="155.7265625" style="114" customWidth="1"/>
    <col min="4" max="4" width="8.7265625" style="67" hidden="1" customWidth="1"/>
    <col min="5" max="5" width="9.54296875" style="67" hidden="1" customWidth="1"/>
    <col min="6" max="16384" width="8.7265625" style="67" hidden="1"/>
  </cols>
  <sheetData>
    <row r="1" spans="1:3" x14ac:dyDescent="0.45">
      <c r="A1" s="7" t="s">
        <v>0</v>
      </c>
      <c r="B1" s="158"/>
      <c r="C1" s="159"/>
    </row>
    <row r="2" spans="1:3" ht="21" customHeight="1" x14ac:dyDescent="0.7">
      <c r="A2" s="115" t="s">
        <v>5459</v>
      </c>
      <c r="B2" s="160"/>
      <c r="C2" s="160"/>
    </row>
    <row r="3" spans="1:3" s="118" customFormat="1" ht="15" customHeight="1" x14ac:dyDescent="0.55000000000000004">
      <c r="A3" s="116" t="s">
        <v>5460</v>
      </c>
      <c r="B3" s="116" t="s">
        <v>5461</v>
      </c>
      <c r="C3" s="117" t="s">
        <v>5462</v>
      </c>
    </row>
    <row r="4" spans="1:3" s="121" customFormat="1" ht="15" customHeight="1" x14ac:dyDescent="0.45">
      <c r="A4" s="157"/>
      <c r="B4" s="119" t="s">
        <v>29</v>
      </c>
      <c r="C4" s="120" t="s">
        <v>29</v>
      </c>
    </row>
    <row r="5" spans="1:3" s="121" customFormat="1" ht="15" customHeight="1" x14ac:dyDescent="0.45">
      <c r="A5" s="155"/>
      <c r="B5" s="119" t="s">
        <v>30</v>
      </c>
      <c r="C5" s="120" t="s">
        <v>30</v>
      </c>
    </row>
    <row r="6" spans="1:3" s="121" customFormat="1" ht="15" customHeight="1" x14ac:dyDescent="0.45">
      <c r="A6" s="155"/>
      <c r="B6" s="119" t="s">
        <v>31</v>
      </c>
      <c r="C6" s="120" t="s">
        <v>5463</v>
      </c>
    </row>
    <row r="7" spans="1:3" s="121" customFormat="1" ht="15" customHeight="1" x14ac:dyDescent="0.45">
      <c r="A7" s="155"/>
      <c r="B7" s="119" t="s">
        <v>32</v>
      </c>
      <c r="C7" s="120" t="s">
        <v>5464</v>
      </c>
    </row>
    <row r="8" spans="1:3" s="121" customFormat="1" ht="15" customHeight="1" x14ac:dyDescent="0.45">
      <c r="A8" s="122" t="s">
        <v>27</v>
      </c>
      <c r="B8" s="119" t="s">
        <v>33</v>
      </c>
      <c r="C8" s="120" t="s">
        <v>5465</v>
      </c>
    </row>
    <row r="9" spans="1:3" s="121" customFormat="1" ht="15" customHeight="1" x14ac:dyDescent="0.45">
      <c r="A9" s="155"/>
      <c r="B9" s="119" t="s">
        <v>34</v>
      </c>
      <c r="C9" s="120" t="s">
        <v>5466</v>
      </c>
    </row>
    <row r="10" spans="1:3" s="121" customFormat="1" ht="15" customHeight="1" x14ac:dyDescent="0.45">
      <c r="A10" s="155"/>
      <c r="B10" s="119" t="s">
        <v>35</v>
      </c>
      <c r="C10" s="120" t="s">
        <v>5467</v>
      </c>
    </row>
    <row r="11" spans="1:3" s="121" customFormat="1" ht="15" customHeight="1" x14ac:dyDescent="0.45">
      <c r="A11" s="155"/>
      <c r="B11" s="119" t="s">
        <v>36</v>
      </c>
      <c r="C11" s="120" t="s">
        <v>5468</v>
      </c>
    </row>
    <row r="12" spans="1:3" s="121" customFormat="1" ht="15" customHeight="1" x14ac:dyDescent="0.45">
      <c r="A12" s="155"/>
      <c r="B12" s="119" t="s">
        <v>37</v>
      </c>
      <c r="C12" s="120" t="s">
        <v>5469</v>
      </c>
    </row>
    <row r="13" spans="1:3" s="121" customFormat="1" ht="15" customHeight="1" x14ac:dyDescent="0.45">
      <c r="A13" s="156"/>
      <c r="B13" s="119" t="s">
        <v>38</v>
      </c>
      <c r="C13" s="120" t="s">
        <v>5470</v>
      </c>
    </row>
    <row r="14" spans="1:3" s="125" customFormat="1" ht="15" customHeight="1" x14ac:dyDescent="0.45">
      <c r="A14" s="152"/>
      <c r="B14" s="123" t="s">
        <v>39</v>
      </c>
      <c r="C14" s="124" t="s">
        <v>5471</v>
      </c>
    </row>
    <row r="15" spans="1:3" s="125" customFormat="1" ht="15" customHeight="1" x14ac:dyDescent="0.45">
      <c r="A15" s="153"/>
      <c r="B15" s="126" t="s">
        <v>40</v>
      </c>
      <c r="C15" s="124" t="s">
        <v>5472</v>
      </c>
    </row>
    <row r="16" spans="1:3" s="125" customFormat="1" ht="15" customHeight="1" x14ac:dyDescent="0.45">
      <c r="A16" s="153"/>
      <c r="B16" s="127" t="s">
        <v>41</v>
      </c>
      <c r="C16" s="124" t="s">
        <v>41</v>
      </c>
    </row>
    <row r="17" spans="1:3" s="125" customFormat="1" ht="15" customHeight="1" x14ac:dyDescent="0.45">
      <c r="A17" s="153"/>
      <c r="B17" s="123" t="s">
        <v>42</v>
      </c>
      <c r="C17" s="124" t="s">
        <v>5473</v>
      </c>
    </row>
    <row r="18" spans="1:3" s="125" customFormat="1" ht="15" customHeight="1" x14ac:dyDescent="0.45">
      <c r="A18" s="153"/>
      <c r="B18" s="123" t="s">
        <v>43</v>
      </c>
      <c r="C18" s="124" t="s">
        <v>5474</v>
      </c>
    </row>
    <row r="19" spans="1:3" s="125" customFormat="1" ht="15" customHeight="1" x14ac:dyDescent="0.45">
      <c r="A19" s="153"/>
      <c r="B19" s="126" t="s">
        <v>44</v>
      </c>
      <c r="C19" s="124" t="s">
        <v>5475</v>
      </c>
    </row>
    <row r="20" spans="1:3" s="125" customFormat="1" ht="15" customHeight="1" x14ac:dyDescent="0.45">
      <c r="A20" s="153"/>
      <c r="B20" s="127" t="s">
        <v>45</v>
      </c>
      <c r="C20" s="124" t="s">
        <v>45</v>
      </c>
    </row>
    <row r="21" spans="1:3" s="125" customFormat="1" ht="15" customHeight="1" x14ac:dyDescent="0.45">
      <c r="A21" s="153"/>
      <c r="B21" s="123" t="s">
        <v>46</v>
      </c>
      <c r="C21" s="124" t="s">
        <v>5476</v>
      </c>
    </row>
    <row r="22" spans="1:3" s="125" customFormat="1" ht="37.5" customHeight="1" x14ac:dyDescent="0.45">
      <c r="A22" s="128" t="s">
        <v>5477</v>
      </c>
      <c r="B22" s="123" t="s">
        <v>47</v>
      </c>
      <c r="C22" s="124" t="s">
        <v>5478</v>
      </c>
    </row>
    <row r="23" spans="1:3" s="125" customFormat="1" ht="15" customHeight="1" x14ac:dyDescent="0.45">
      <c r="A23" s="153"/>
      <c r="B23" s="126" t="s">
        <v>48</v>
      </c>
      <c r="C23" s="124" t="s">
        <v>5479</v>
      </c>
    </row>
    <row r="24" spans="1:3" s="125" customFormat="1" ht="15" customHeight="1" x14ac:dyDescent="0.45">
      <c r="A24" s="153"/>
      <c r="B24" s="127" t="s">
        <v>49</v>
      </c>
      <c r="C24" s="124" t="s">
        <v>49</v>
      </c>
    </row>
    <row r="25" spans="1:3" s="125" customFormat="1" ht="15" customHeight="1" x14ac:dyDescent="0.45">
      <c r="A25" s="153"/>
      <c r="B25" s="123" t="s">
        <v>50</v>
      </c>
      <c r="C25" s="124" t="s">
        <v>5480</v>
      </c>
    </row>
    <row r="26" spans="1:3" s="125" customFormat="1" ht="15" customHeight="1" x14ac:dyDescent="0.45">
      <c r="A26" s="153"/>
      <c r="B26" s="123" t="s">
        <v>51</v>
      </c>
      <c r="C26" s="124" t="s">
        <v>5481</v>
      </c>
    </row>
    <row r="27" spans="1:3" s="125" customFormat="1" ht="15" customHeight="1" x14ac:dyDescent="0.45">
      <c r="A27" s="153"/>
      <c r="B27" s="123" t="s">
        <v>52</v>
      </c>
      <c r="C27" s="124" t="s">
        <v>5482</v>
      </c>
    </row>
    <row r="28" spans="1:3" s="125" customFormat="1" ht="15" customHeight="1" x14ac:dyDescent="0.45">
      <c r="A28" s="153"/>
      <c r="B28" s="127" t="s">
        <v>53</v>
      </c>
      <c r="C28" s="124" t="s">
        <v>5483</v>
      </c>
    </row>
    <row r="29" spans="1:3" s="125" customFormat="1" ht="15" customHeight="1" x14ac:dyDescent="0.45">
      <c r="A29" s="153"/>
      <c r="B29" s="123" t="s">
        <v>54</v>
      </c>
      <c r="C29" s="124" t="s">
        <v>5484</v>
      </c>
    </row>
    <row r="30" spans="1:3" s="125" customFormat="1" ht="15" customHeight="1" x14ac:dyDescent="0.45">
      <c r="A30" s="153"/>
      <c r="B30" s="123" t="s">
        <v>55</v>
      </c>
      <c r="C30" s="124" t="s">
        <v>5485</v>
      </c>
    </row>
    <row r="31" spans="1:3" s="125" customFormat="1" ht="15" customHeight="1" x14ac:dyDescent="0.45">
      <c r="A31" s="153"/>
      <c r="B31" s="123" t="s">
        <v>56</v>
      </c>
      <c r="C31" s="124" t="s">
        <v>5486</v>
      </c>
    </row>
    <row r="32" spans="1:3" s="125" customFormat="1" ht="15" customHeight="1" x14ac:dyDescent="0.45">
      <c r="A32" s="153"/>
      <c r="B32" s="127" t="s">
        <v>57</v>
      </c>
      <c r="C32" s="124" t="s">
        <v>5487</v>
      </c>
    </row>
    <row r="33" spans="1:3" s="125" customFormat="1" ht="15" customHeight="1" x14ac:dyDescent="0.45">
      <c r="A33" s="153"/>
      <c r="B33" s="123" t="s">
        <v>58</v>
      </c>
      <c r="C33" s="124" t="s">
        <v>5488</v>
      </c>
    </row>
    <row r="34" spans="1:3" s="125" customFormat="1" ht="15" customHeight="1" x14ac:dyDescent="0.45">
      <c r="A34" s="153"/>
      <c r="B34" s="123" t="s">
        <v>59</v>
      </c>
      <c r="C34" s="124" t="s">
        <v>5489</v>
      </c>
    </row>
    <row r="35" spans="1:3" s="125" customFormat="1" ht="15" customHeight="1" x14ac:dyDescent="0.45">
      <c r="A35" s="153"/>
      <c r="B35" s="129" t="s">
        <v>60</v>
      </c>
      <c r="C35" s="124" t="s">
        <v>5490</v>
      </c>
    </row>
    <row r="36" spans="1:3" s="125" customFormat="1" ht="15" customHeight="1" x14ac:dyDescent="0.45">
      <c r="A36" s="154"/>
      <c r="B36" s="127" t="s">
        <v>61</v>
      </c>
      <c r="C36" s="124" t="s">
        <v>5491</v>
      </c>
    </row>
    <row r="37" spans="1:3" s="121" customFormat="1" x14ac:dyDescent="0.45">
      <c r="A37" s="148"/>
      <c r="B37" s="130" t="s">
        <v>62</v>
      </c>
      <c r="C37" s="131" t="s">
        <v>5492</v>
      </c>
    </row>
    <row r="38" spans="1:3" s="121" customFormat="1" x14ac:dyDescent="0.45">
      <c r="A38" s="147"/>
      <c r="B38" s="130" t="s">
        <v>63</v>
      </c>
      <c r="C38" s="131" t="s">
        <v>5493</v>
      </c>
    </row>
    <row r="39" spans="1:3" s="121" customFormat="1" x14ac:dyDescent="0.45">
      <c r="A39" s="147"/>
      <c r="B39" s="130" t="s">
        <v>64</v>
      </c>
      <c r="C39" s="131" t="s">
        <v>5494</v>
      </c>
    </row>
    <row r="40" spans="1:3" s="121" customFormat="1" x14ac:dyDescent="0.45">
      <c r="A40" s="147"/>
      <c r="B40" s="130" t="s">
        <v>65</v>
      </c>
      <c r="C40" s="131" t="s">
        <v>5495</v>
      </c>
    </row>
    <row r="41" spans="1:3" s="121" customFormat="1" ht="15" customHeight="1" x14ac:dyDescent="0.45">
      <c r="A41" s="147"/>
      <c r="B41" s="133" t="s">
        <v>66</v>
      </c>
      <c r="C41" s="120" t="s">
        <v>5496</v>
      </c>
    </row>
    <row r="42" spans="1:3" s="121" customFormat="1" x14ac:dyDescent="0.45">
      <c r="A42" s="147"/>
      <c r="B42" s="133" t="s">
        <v>67</v>
      </c>
      <c r="C42" s="120" t="s">
        <v>5497</v>
      </c>
    </row>
    <row r="43" spans="1:3" s="121" customFormat="1" x14ac:dyDescent="0.45">
      <c r="A43" s="147"/>
      <c r="B43" s="133" t="s">
        <v>68</v>
      </c>
      <c r="C43" s="131" t="s">
        <v>5498</v>
      </c>
    </row>
    <row r="44" spans="1:3" s="121" customFormat="1" x14ac:dyDescent="0.45">
      <c r="A44" s="147"/>
      <c r="B44" s="119" t="s">
        <v>69</v>
      </c>
      <c r="C44" s="131" t="s">
        <v>5499</v>
      </c>
    </row>
    <row r="45" spans="1:3" s="121" customFormat="1" x14ac:dyDescent="0.45">
      <c r="A45" s="147"/>
      <c r="B45" s="133" t="s">
        <v>70</v>
      </c>
      <c r="C45" s="131" t="s">
        <v>5500</v>
      </c>
    </row>
    <row r="46" spans="1:3" s="121" customFormat="1" x14ac:dyDescent="0.45">
      <c r="A46" s="147"/>
      <c r="B46" s="133" t="s">
        <v>71</v>
      </c>
      <c r="C46" s="131" t="s">
        <v>5501</v>
      </c>
    </row>
    <row r="47" spans="1:3" s="121" customFormat="1" x14ac:dyDescent="0.45">
      <c r="A47" s="147"/>
      <c r="B47" s="133" t="s">
        <v>72</v>
      </c>
      <c r="C47" s="120" t="s">
        <v>5502</v>
      </c>
    </row>
    <row r="48" spans="1:3" s="121" customFormat="1" x14ac:dyDescent="0.45">
      <c r="A48" s="147"/>
      <c r="B48" s="133" t="s">
        <v>73</v>
      </c>
      <c r="C48" s="120" t="s">
        <v>5503</v>
      </c>
    </row>
    <row r="49" spans="1:3" s="121" customFormat="1" x14ac:dyDescent="0.45">
      <c r="A49" s="147"/>
      <c r="B49" s="133" t="s">
        <v>74</v>
      </c>
      <c r="C49" s="120" t="s">
        <v>5504</v>
      </c>
    </row>
    <row r="50" spans="1:3" s="121" customFormat="1" x14ac:dyDescent="0.45">
      <c r="A50" s="147"/>
      <c r="B50" s="133" t="s">
        <v>75</v>
      </c>
      <c r="C50" s="120" t="s">
        <v>5505</v>
      </c>
    </row>
    <row r="51" spans="1:3" s="121" customFormat="1" x14ac:dyDescent="0.45">
      <c r="A51" s="147"/>
      <c r="B51" s="133" t="s">
        <v>76</v>
      </c>
      <c r="C51" s="134" t="s">
        <v>5506</v>
      </c>
    </row>
    <row r="52" spans="1:3" s="121" customFormat="1" ht="15" customHeight="1" x14ac:dyDescent="0.45">
      <c r="A52" s="147"/>
      <c r="B52" s="130" t="s">
        <v>77</v>
      </c>
      <c r="C52" s="134" t="s">
        <v>5507</v>
      </c>
    </row>
    <row r="53" spans="1:3" s="121" customFormat="1" ht="15" customHeight="1" x14ac:dyDescent="0.45">
      <c r="A53" s="147"/>
      <c r="B53" s="130" t="s">
        <v>78</v>
      </c>
      <c r="C53" s="134" t="s">
        <v>5508</v>
      </c>
    </row>
    <row r="54" spans="1:3" s="121" customFormat="1" ht="15" customHeight="1" x14ac:dyDescent="0.45">
      <c r="A54" s="147"/>
      <c r="B54" s="130" t="s">
        <v>79</v>
      </c>
      <c r="C54" s="131" t="s">
        <v>5509</v>
      </c>
    </row>
    <row r="55" spans="1:3" s="121" customFormat="1" ht="15" customHeight="1" x14ac:dyDescent="0.45">
      <c r="A55" s="147"/>
      <c r="B55" s="130" t="s">
        <v>80</v>
      </c>
      <c r="C55" s="131" t="s">
        <v>5510</v>
      </c>
    </row>
    <row r="56" spans="1:3" s="121" customFormat="1" ht="15" customHeight="1" x14ac:dyDescent="0.45">
      <c r="A56" s="147"/>
      <c r="B56" s="133" t="s">
        <v>81</v>
      </c>
      <c r="C56" s="131" t="s">
        <v>5511</v>
      </c>
    </row>
    <row r="57" spans="1:3" s="121" customFormat="1" ht="15" customHeight="1" x14ac:dyDescent="0.45">
      <c r="A57" s="147"/>
      <c r="B57" s="130" t="s">
        <v>82</v>
      </c>
      <c r="C57" s="131" t="s">
        <v>5512</v>
      </c>
    </row>
    <row r="58" spans="1:3" s="121" customFormat="1" ht="15" customHeight="1" x14ac:dyDescent="0.45">
      <c r="A58" s="147"/>
      <c r="B58" s="133" t="s">
        <v>83</v>
      </c>
      <c r="C58" s="120" t="s">
        <v>5513</v>
      </c>
    </row>
    <row r="59" spans="1:3" s="121" customFormat="1" x14ac:dyDescent="0.45">
      <c r="A59" s="147"/>
      <c r="B59" s="133" t="s">
        <v>84</v>
      </c>
      <c r="C59" s="120" t="s">
        <v>5514</v>
      </c>
    </row>
    <row r="60" spans="1:3" s="121" customFormat="1" x14ac:dyDescent="0.45">
      <c r="A60" s="147"/>
      <c r="B60" s="133" t="s">
        <v>85</v>
      </c>
      <c r="C60" s="120" t="s">
        <v>5515</v>
      </c>
    </row>
    <row r="61" spans="1:3" s="121" customFormat="1" x14ac:dyDescent="0.45">
      <c r="A61" s="147"/>
      <c r="B61" s="133" t="s">
        <v>86</v>
      </c>
      <c r="C61" s="120" t="s">
        <v>5516</v>
      </c>
    </row>
    <row r="62" spans="1:3" s="121" customFormat="1" x14ac:dyDescent="0.45">
      <c r="A62" s="147"/>
      <c r="B62" s="133" t="s">
        <v>87</v>
      </c>
      <c r="C62" s="134" t="s">
        <v>5517</v>
      </c>
    </row>
    <row r="63" spans="1:3" s="121" customFormat="1" x14ac:dyDescent="0.45">
      <c r="A63" s="135" t="s">
        <v>19</v>
      </c>
      <c r="B63" s="119" t="s">
        <v>88</v>
      </c>
      <c r="C63" s="134" t="s">
        <v>5518</v>
      </c>
    </row>
    <row r="64" spans="1:3" s="121" customFormat="1" x14ac:dyDescent="0.45">
      <c r="A64" s="132"/>
      <c r="B64" s="119" t="s">
        <v>5519</v>
      </c>
      <c r="C64" s="134" t="s">
        <v>5520</v>
      </c>
    </row>
    <row r="65" spans="1:3" s="121" customFormat="1" x14ac:dyDescent="0.45">
      <c r="A65" s="132"/>
      <c r="B65" s="119" t="s">
        <v>90</v>
      </c>
      <c r="C65" s="120" t="s">
        <v>5521</v>
      </c>
    </row>
    <row r="66" spans="1:3" s="121" customFormat="1" x14ac:dyDescent="0.45">
      <c r="A66" s="132"/>
      <c r="B66" s="130" t="s">
        <v>91</v>
      </c>
      <c r="C66" s="131" t="s">
        <v>5522</v>
      </c>
    </row>
    <row r="67" spans="1:3" s="121" customFormat="1" x14ac:dyDescent="0.45">
      <c r="A67" s="132"/>
      <c r="B67" s="130" t="s">
        <v>92</v>
      </c>
      <c r="C67" s="131" t="s">
        <v>5523</v>
      </c>
    </row>
    <row r="68" spans="1:3" s="121" customFormat="1" x14ac:dyDescent="0.45">
      <c r="A68" s="132"/>
      <c r="B68" s="130" t="s">
        <v>93</v>
      </c>
      <c r="C68" s="131" t="s">
        <v>5524</v>
      </c>
    </row>
    <row r="69" spans="1:3" s="121" customFormat="1" x14ac:dyDescent="0.45">
      <c r="A69" s="132"/>
      <c r="B69" s="130" t="s">
        <v>94</v>
      </c>
      <c r="C69" s="131" t="s">
        <v>5525</v>
      </c>
    </row>
    <row r="70" spans="1:3" s="121" customFormat="1" x14ac:dyDescent="0.45">
      <c r="A70" s="132"/>
      <c r="B70" s="133" t="s">
        <v>95</v>
      </c>
      <c r="C70" s="136" t="s">
        <v>5526</v>
      </c>
    </row>
    <row r="71" spans="1:3" s="121" customFormat="1" x14ac:dyDescent="0.45">
      <c r="A71" s="132"/>
      <c r="B71" s="133" t="s">
        <v>96</v>
      </c>
      <c r="C71" s="131" t="s">
        <v>5527</v>
      </c>
    </row>
    <row r="72" spans="1:3" s="121" customFormat="1" x14ac:dyDescent="0.45">
      <c r="A72" s="132"/>
      <c r="B72" s="130" t="s">
        <v>97</v>
      </c>
      <c r="C72" s="131" t="s">
        <v>5528</v>
      </c>
    </row>
    <row r="73" spans="1:3" s="121" customFormat="1" x14ac:dyDescent="0.45">
      <c r="A73" s="132"/>
      <c r="B73" s="130" t="s">
        <v>98</v>
      </c>
      <c r="C73" s="131" t="s">
        <v>5529</v>
      </c>
    </row>
    <row r="74" spans="1:3" s="121" customFormat="1" x14ac:dyDescent="0.45">
      <c r="A74" s="132"/>
      <c r="B74" s="130" t="s">
        <v>99</v>
      </c>
      <c r="C74" s="131" t="s">
        <v>5530</v>
      </c>
    </row>
    <row r="75" spans="1:3" s="121" customFormat="1" x14ac:dyDescent="0.45">
      <c r="A75" s="132"/>
      <c r="B75" s="130" t="s">
        <v>100</v>
      </c>
      <c r="C75" s="131" t="s">
        <v>5531</v>
      </c>
    </row>
    <row r="76" spans="1:3" s="121" customFormat="1" x14ac:dyDescent="0.45">
      <c r="A76" s="132"/>
      <c r="B76" s="133" t="s">
        <v>101</v>
      </c>
      <c r="C76" s="136" t="s">
        <v>5532</v>
      </c>
    </row>
    <row r="77" spans="1:3" s="121" customFormat="1" x14ac:dyDescent="0.45">
      <c r="A77" s="132"/>
      <c r="B77" s="130" t="s">
        <v>102</v>
      </c>
      <c r="C77" s="131" t="s">
        <v>5533</v>
      </c>
    </row>
    <row r="78" spans="1:3" s="121" customFormat="1" x14ac:dyDescent="0.45">
      <c r="A78" s="132"/>
      <c r="B78" s="133" t="s">
        <v>103</v>
      </c>
      <c r="C78" s="136" t="s">
        <v>5534</v>
      </c>
    </row>
    <row r="79" spans="1:3" s="121" customFormat="1" x14ac:dyDescent="0.45">
      <c r="A79" s="132"/>
      <c r="B79" s="133" t="s">
        <v>104</v>
      </c>
      <c r="C79" s="131" t="s">
        <v>5535</v>
      </c>
    </row>
    <row r="80" spans="1:3" s="121" customFormat="1" x14ac:dyDescent="0.45">
      <c r="A80" s="132"/>
      <c r="B80" s="133" t="s">
        <v>105</v>
      </c>
      <c r="C80" s="136" t="s">
        <v>5536</v>
      </c>
    </row>
    <row r="81" spans="1:3" s="121" customFormat="1" x14ac:dyDescent="0.45">
      <c r="A81" s="132"/>
      <c r="B81" s="133" t="s">
        <v>106</v>
      </c>
      <c r="C81" s="136" t="s">
        <v>5537</v>
      </c>
    </row>
    <row r="82" spans="1:3" s="121" customFormat="1" x14ac:dyDescent="0.45">
      <c r="A82" s="132"/>
      <c r="B82" s="119" t="s">
        <v>107</v>
      </c>
      <c r="C82" s="136" t="s">
        <v>5538</v>
      </c>
    </row>
    <row r="83" spans="1:3" s="121" customFormat="1" x14ac:dyDescent="0.45">
      <c r="A83" s="132"/>
      <c r="B83" s="130" t="s">
        <v>108</v>
      </c>
      <c r="C83" s="131" t="s">
        <v>5539</v>
      </c>
    </row>
    <row r="84" spans="1:3" s="121" customFormat="1" x14ac:dyDescent="0.45">
      <c r="A84" s="132"/>
      <c r="B84" s="130" t="s">
        <v>109</v>
      </c>
      <c r="C84" s="131" t="s">
        <v>5540</v>
      </c>
    </row>
    <row r="85" spans="1:3" s="121" customFormat="1" x14ac:dyDescent="0.45">
      <c r="A85" s="132"/>
      <c r="B85" s="130" t="s">
        <v>110</v>
      </c>
      <c r="C85" s="131" t="s">
        <v>5541</v>
      </c>
    </row>
    <row r="86" spans="1:3" s="121" customFormat="1" x14ac:dyDescent="0.45">
      <c r="A86" s="132"/>
      <c r="B86" s="130" t="s">
        <v>111</v>
      </c>
      <c r="C86" s="131" t="s">
        <v>5542</v>
      </c>
    </row>
    <row r="87" spans="1:3" s="121" customFormat="1" ht="15" customHeight="1" x14ac:dyDescent="0.45">
      <c r="A87" s="132"/>
      <c r="B87" s="133" t="s">
        <v>112</v>
      </c>
      <c r="C87" s="136" t="s">
        <v>5543</v>
      </c>
    </row>
    <row r="88" spans="1:3" s="121" customFormat="1" ht="15" customHeight="1" x14ac:dyDescent="0.45">
      <c r="A88" s="132"/>
      <c r="B88" s="133" t="s">
        <v>113</v>
      </c>
      <c r="C88" s="131" t="s">
        <v>5544</v>
      </c>
    </row>
    <row r="89" spans="1:3" s="121" customFormat="1" ht="15" customHeight="1" x14ac:dyDescent="0.45">
      <c r="A89" s="132"/>
      <c r="B89" s="130" t="s">
        <v>114</v>
      </c>
      <c r="C89" s="131" t="s">
        <v>5545</v>
      </c>
    </row>
    <row r="90" spans="1:3" s="121" customFormat="1" ht="15" customHeight="1" x14ac:dyDescent="0.45">
      <c r="A90" s="132"/>
      <c r="B90" s="130" t="s">
        <v>115</v>
      </c>
      <c r="C90" s="131" t="s">
        <v>5546</v>
      </c>
    </row>
    <row r="91" spans="1:3" s="121" customFormat="1" x14ac:dyDescent="0.45">
      <c r="A91" s="132"/>
      <c r="B91" s="130" t="s">
        <v>116</v>
      </c>
      <c r="C91" s="131" t="s">
        <v>5547</v>
      </c>
    </row>
    <row r="92" spans="1:3" s="121" customFormat="1" ht="15" customHeight="1" x14ac:dyDescent="0.45">
      <c r="A92" s="132"/>
      <c r="B92" s="130" t="s">
        <v>117</v>
      </c>
      <c r="C92" s="131" t="s">
        <v>5548</v>
      </c>
    </row>
    <row r="93" spans="1:3" s="121" customFormat="1" ht="15" customHeight="1" x14ac:dyDescent="0.45">
      <c r="A93" s="132"/>
      <c r="B93" s="133" t="s">
        <v>118</v>
      </c>
      <c r="C93" s="136" t="s">
        <v>5549</v>
      </c>
    </row>
    <row r="94" spans="1:3" s="121" customFormat="1" x14ac:dyDescent="0.45">
      <c r="A94" s="132"/>
      <c r="B94" s="130" t="s">
        <v>119</v>
      </c>
      <c r="C94" s="131" t="s">
        <v>5550</v>
      </c>
    </row>
    <row r="95" spans="1:3" s="121" customFormat="1" x14ac:dyDescent="0.45">
      <c r="A95" s="132"/>
      <c r="B95" s="133" t="s">
        <v>120</v>
      </c>
      <c r="C95" s="136" t="s">
        <v>5551</v>
      </c>
    </row>
    <row r="96" spans="1:3" s="121" customFormat="1" ht="18" customHeight="1" x14ac:dyDescent="0.45">
      <c r="A96" s="132"/>
      <c r="B96" s="133" t="s">
        <v>121</v>
      </c>
      <c r="C96" s="120" t="s">
        <v>5552</v>
      </c>
    </row>
    <row r="97" spans="1:3" s="121" customFormat="1" x14ac:dyDescent="0.45">
      <c r="A97" s="132"/>
      <c r="B97" s="133" t="s">
        <v>122</v>
      </c>
      <c r="C97" s="136" t="s">
        <v>5553</v>
      </c>
    </row>
    <row r="98" spans="1:3" s="121" customFormat="1" x14ac:dyDescent="0.45">
      <c r="A98" s="132"/>
      <c r="B98" s="133" t="s">
        <v>123</v>
      </c>
      <c r="C98" s="136" t="s">
        <v>5554</v>
      </c>
    </row>
    <row r="99" spans="1:3" s="121" customFormat="1" x14ac:dyDescent="0.45">
      <c r="A99" s="132"/>
      <c r="B99" s="137" t="s">
        <v>124</v>
      </c>
      <c r="C99" s="136" t="s">
        <v>5555</v>
      </c>
    </row>
    <row r="100" spans="1:3" s="121" customFormat="1" x14ac:dyDescent="0.45">
      <c r="A100" s="132"/>
      <c r="B100" s="119" t="s">
        <v>59</v>
      </c>
      <c r="C100" s="120" t="s">
        <v>5556</v>
      </c>
    </row>
    <row r="101" spans="1:3" s="121" customFormat="1" x14ac:dyDescent="0.45">
      <c r="A101" s="132"/>
      <c r="B101" s="119" t="s">
        <v>60</v>
      </c>
      <c r="C101" s="120" t="s">
        <v>5557</v>
      </c>
    </row>
    <row r="102" spans="1:3" s="121" customFormat="1" x14ac:dyDescent="0.45">
      <c r="A102" s="132"/>
      <c r="B102" s="138" t="s">
        <v>125</v>
      </c>
      <c r="C102" s="120" t="s">
        <v>5558</v>
      </c>
    </row>
    <row r="103" spans="1:3" s="121" customFormat="1" x14ac:dyDescent="0.45">
      <c r="A103" s="132"/>
      <c r="B103" s="138" t="s">
        <v>126</v>
      </c>
      <c r="C103" s="120" t="s">
        <v>5559</v>
      </c>
    </row>
    <row r="104" spans="1:3" s="121" customFormat="1" x14ac:dyDescent="0.45">
      <c r="A104" s="139"/>
      <c r="B104" s="138" t="s">
        <v>61</v>
      </c>
      <c r="C104" s="120" t="s">
        <v>5560</v>
      </c>
    </row>
    <row r="105" spans="1:3" s="142" customFormat="1" ht="35" x14ac:dyDescent="0.45">
      <c r="A105" s="151"/>
      <c r="B105" s="140" t="s">
        <v>127</v>
      </c>
      <c r="C105" s="141" t="s">
        <v>5561</v>
      </c>
    </row>
    <row r="106" spans="1:3" s="142" customFormat="1" ht="35" x14ac:dyDescent="0.45">
      <c r="A106" s="149"/>
      <c r="B106" s="140" t="s">
        <v>128</v>
      </c>
      <c r="C106" s="141" t="s">
        <v>5562</v>
      </c>
    </row>
    <row r="107" spans="1:3" s="142" customFormat="1" x14ac:dyDescent="0.45">
      <c r="A107" s="149"/>
      <c r="B107" s="140" t="s">
        <v>129</v>
      </c>
      <c r="C107" s="141" t="s">
        <v>5563</v>
      </c>
    </row>
    <row r="108" spans="1:3" s="142" customFormat="1" x14ac:dyDescent="0.45">
      <c r="A108" s="143" t="s">
        <v>28</v>
      </c>
      <c r="B108" s="144" t="s">
        <v>130</v>
      </c>
      <c r="C108" s="141" t="s">
        <v>5564</v>
      </c>
    </row>
    <row r="109" spans="1:3" s="142" customFormat="1" x14ac:dyDescent="0.45">
      <c r="A109" s="149"/>
      <c r="B109" s="140" t="s">
        <v>131</v>
      </c>
      <c r="C109" s="141" t="s">
        <v>5565</v>
      </c>
    </row>
    <row r="110" spans="1:3" s="142" customFormat="1" x14ac:dyDescent="0.45">
      <c r="A110" s="149"/>
      <c r="B110" s="140" t="s">
        <v>132</v>
      </c>
      <c r="C110" s="141" t="s">
        <v>5566</v>
      </c>
    </row>
    <row r="111" spans="1:3" s="142" customFormat="1" x14ac:dyDescent="0.45">
      <c r="A111" s="149"/>
      <c r="B111" s="144" t="s">
        <v>133</v>
      </c>
      <c r="C111" s="141" t="s">
        <v>5567</v>
      </c>
    </row>
    <row r="112" spans="1:3" s="142" customFormat="1" x14ac:dyDescent="0.45">
      <c r="A112" s="150"/>
      <c r="B112" s="140" t="s">
        <v>5568</v>
      </c>
      <c r="C112" s="141" t="s">
        <v>5569</v>
      </c>
    </row>
    <row r="113" spans="1:3" s="121" customFormat="1" x14ac:dyDescent="0.45">
      <c r="A113" s="148"/>
      <c r="B113" s="138" t="s">
        <v>5570</v>
      </c>
      <c r="C113" s="120" t="s">
        <v>5571</v>
      </c>
    </row>
    <row r="114" spans="1:3" s="121" customFormat="1" x14ac:dyDescent="0.45">
      <c r="A114" s="132" t="s">
        <v>5572</v>
      </c>
      <c r="B114" s="145">
        <v>1</v>
      </c>
      <c r="C114" s="120" t="s">
        <v>5573</v>
      </c>
    </row>
    <row r="115" spans="1:3" s="121" customFormat="1" x14ac:dyDescent="0.45">
      <c r="A115" s="147"/>
      <c r="B115" s="145">
        <v>2</v>
      </c>
      <c r="C115" s="120" t="s">
        <v>5574</v>
      </c>
    </row>
    <row r="116" spans="1:3" s="121" customFormat="1" x14ac:dyDescent="0.45">
      <c r="A116" s="146"/>
      <c r="B116" s="145">
        <v>4</v>
      </c>
      <c r="C116" s="120" t="s">
        <v>5575</v>
      </c>
    </row>
  </sheetData>
  <sheetProtection algorithmName="SHA-512" hashValue="Bh7Gc6unb8lZ/QRw3VvPd94WuOd8eFgAlD5PtxxNmB+dxiGCdg2w4lTO+627lrDc5xg+yajXJH8X9l+x0cXWTQ==" saltValue="k9ihSeYnajGOSpxSL34tag==" spinCount="100000" sheet="1" objects="1" scenarios="1" selectLockedCells="1"/>
  <pageMargins left="0.7" right="0.7" top="0.75" bottom="0.75" header="0.3" footer="0.3"/>
  <pageSetup scale="35"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DEA8-7311-42C7-AF51-7E8154A54146}">
  <sheetPr codeName="Sheet1"/>
  <dimension ref="A3:F57"/>
  <sheetViews>
    <sheetView topLeftCell="A14" workbookViewId="0">
      <selection activeCell="G55" sqref="G55"/>
    </sheetView>
  </sheetViews>
  <sheetFormatPr defaultRowHeight="14.5" x14ac:dyDescent="0.35"/>
  <cols>
    <col min="1" max="1" width="16.453125" bestFit="1" customWidth="1"/>
    <col min="2" max="2" width="46.54296875" bestFit="1" customWidth="1"/>
    <col min="3" max="3" width="16.453125" bestFit="1" customWidth="1"/>
  </cols>
  <sheetData>
    <row r="3" spans="1:4" x14ac:dyDescent="0.35">
      <c r="A3" s="1" t="s">
        <v>5576</v>
      </c>
      <c r="B3" t="s">
        <v>5577</v>
      </c>
    </row>
    <row r="4" spans="1:4" x14ac:dyDescent="0.35">
      <c r="A4" s="2" t="s">
        <v>340</v>
      </c>
      <c r="B4" s="4">
        <v>0.87605435327398218</v>
      </c>
      <c r="C4" t="str">
        <f>A4</f>
        <v>ALAMEDA</v>
      </c>
      <c r="D4" s="5" t="e">
        <f>AVERAGEIF('WQIP Interim Report'!$F$9:$F$24,A4,'WQIP Interim Report'!#REF!)</f>
        <v>#REF!</v>
      </c>
    </row>
    <row r="5" spans="1:4" x14ac:dyDescent="0.35">
      <c r="A5" s="2" t="s">
        <v>1010</v>
      </c>
      <c r="B5" s="4">
        <v>0.83246605473942292</v>
      </c>
      <c r="C5" t="str">
        <f t="shared" ref="C5:C56" si="0">A5</f>
        <v>AMADOR</v>
      </c>
      <c r="D5" s="5" t="e">
        <f>AVERAGEIF('WQIP Interim Report'!$F$9:$F$24,A5,'WQIP Interim Report'!#REF!)</f>
        <v>#REF!</v>
      </c>
    </row>
    <row r="6" spans="1:4" x14ac:dyDescent="0.35">
      <c r="A6" s="2" t="s">
        <v>5578</v>
      </c>
      <c r="B6" s="4">
        <v>0.90668954381219069</v>
      </c>
      <c r="C6" t="str">
        <f t="shared" si="0"/>
        <v>BERKELEY</v>
      </c>
      <c r="D6" s="5" t="e">
        <f>AVERAGEIF('WQIP Interim Report'!$F$9:$F$24,A6,'WQIP Interim Report'!#REF!)</f>
        <v>#REF!</v>
      </c>
    </row>
    <row r="7" spans="1:4" x14ac:dyDescent="0.35">
      <c r="A7" s="2" t="s">
        <v>2767</v>
      </c>
      <c r="B7" s="4">
        <v>0.86359669361966596</v>
      </c>
      <c r="C7" t="str">
        <f t="shared" si="0"/>
        <v>BUTTE</v>
      </c>
      <c r="D7" s="5" t="e">
        <f>AVERAGEIF('WQIP Interim Report'!$F$9:$F$24,A7,'WQIP Interim Report'!#REF!)</f>
        <v>#REF!</v>
      </c>
    </row>
    <row r="8" spans="1:4" x14ac:dyDescent="0.35">
      <c r="A8" s="2" t="s">
        <v>1031</v>
      </c>
      <c r="B8" s="4">
        <v>0.60905110169287235</v>
      </c>
      <c r="C8" t="str">
        <f t="shared" si="0"/>
        <v>CALAVERAS</v>
      </c>
      <c r="D8" s="5" t="e">
        <f>AVERAGEIF('WQIP Interim Report'!$F$9:$F$24,A8,'WQIP Interim Report'!#REF!)</f>
        <v>#REF!</v>
      </c>
    </row>
    <row r="9" spans="1:4" x14ac:dyDescent="0.35">
      <c r="A9" s="2" t="s">
        <v>2883</v>
      </c>
      <c r="B9" s="4">
        <v>0.85105828632822977</v>
      </c>
      <c r="C9" t="str">
        <f t="shared" si="0"/>
        <v>COLUSA</v>
      </c>
      <c r="D9" s="5" t="e">
        <f>AVERAGEIF('WQIP Interim Report'!$F$9:$F$24,A9,'WQIP Interim Report'!#REF!)</f>
        <v>#REF!</v>
      </c>
    </row>
    <row r="10" spans="1:4" x14ac:dyDescent="0.35">
      <c r="A10" s="2" t="s">
        <v>347</v>
      </c>
      <c r="B10" s="4">
        <v>0.92817491707091426</v>
      </c>
      <c r="C10" t="str">
        <f t="shared" si="0"/>
        <v>CONTRA COSTA</v>
      </c>
      <c r="D10" s="5" t="e">
        <f>AVERAGEIF('WQIP Interim Report'!$F$9:$F$24,A10,'WQIP Interim Report'!#REF!)</f>
        <v>#REF!</v>
      </c>
    </row>
    <row r="11" spans="1:4" x14ac:dyDescent="0.35">
      <c r="A11" s="2" t="s">
        <v>159</v>
      </c>
      <c r="B11" s="4">
        <v>0.78966586990433696</v>
      </c>
      <c r="C11" t="str">
        <f t="shared" si="0"/>
        <v>DEL NORTE</v>
      </c>
      <c r="D11" s="5" t="e">
        <f>AVERAGEIF('WQIP Interim Report'!$F$9:$F$24,A11,'WQIP Interim Report'!#REF!)</f>
        <v>#REF!</v>
      </c>
    </row>
    <row r="12" spans="1:4" x14ac:dyDescent="0.35">
      <c r="A12" s="2" t="s">
        <v>874</v>
      </c>
      <c r="B12" s="4">
        <v>1.0765892208803673</v>
      </c>
      <c r="C12" t="str">
        <f t="shared" si="0"/>
        <v>EL DORADO</v>
      </c>
      <c r="D12" s="5" t="e">
        <f>AVERAGEIF('WQIP Interim Report'!$F$9:$F$24,A12,'WQIP Interim Report'!#REF!)</f>
        <v>#REF!</v>
      </c>
    </row>
    <row r="13" spans="1:4" x14ac:dyDescent="0.35">
      <c r="A13" s="2" t="s">
        <v>794</v>
      </c>
      <c r="B13" s="4">
        <v>0.78088419859874802</v>
      </c>
      <c r="C13" t="str">
        <f t="shared" si="0"/>
        <v>FRESNO</v>
      </c>
      <c r="D13" s="5" t="e">
        <f>AVERAGEIF('WQIP Interim Report'!$F$9:$F$24,A13,'WQIP Interim Report'!#REF!)</f>
        <v>#REF!</v>
      </c>
    </row>
    <row r="14" spans="1:4" x14ac:dyDescent="0.35">
      <c r="A14" s="2" t="s">
        <v>2895</v>
      </c>
      <c r="B14" s="4">
        <v>0.59</v>
      </c>
      <c r="C14" t="str">
        <f t="shared" si="0"/>
        <v>GLENN</v>
      </c>
      <c r="D14" s="5" t="e">
        <f>AVERAGEIF('WQIP Interim Report'!$F$9:$F$24,A14,'WQIP Interim Report'!#REF!)</f>
        <v>#REF!</v>
      </c>
    </row>
    <row r="15" spans="1:4" x14ac:dyDescent="0.35">
      <c r="A15" s="2" t="s">
        <v>171</v>
      </c>
      <c r="B15" s="4">
        <v>0.99814585063676631</v>
      </c>
      <c r="C15" t="str">
        <f t="shared" si="0"/>
        <v>HUMBOLDT</v>
      </c>
      <c r="D15" s="5" t="e">
        <f>AVERAGEIF('WQIP Interim Report'!$F$9:$F$24,A15,'WQIP Interim Report'!#REF!)</f>
        <v>#REF!</v>
      </c>
    </row>
    <row r="16" spans="1:4" x14ac:dyDescent="0.35">
      <c r="A16" s="2" t="s">
        <v>2426</v>
      </c>
      <c r="B16" s="4">
        <v>0.52498235688119721</v>
      </c>
      <c r="C16" t="str">
        <f t="shared" si="0"/>
        <v>IMPERIAL</v>
      </c>
      <c r="D16" s="5" t="e">
        <f>AVERAGEIF('WQIP Interim Report'!$F$9:$F$24,A16,'WQIP Interim Report'!#REF!)</f>
        <v>#REF!</v>
      </c>
    </row>
    <row r="17" spans="1:4" x14ac:dyDescent="0.35">
      <c r="A17" s="2" t="s">
        <v>5118</v>
      </c>
      <c r="B17" s="4">
        <v>0.81658877249529949</v>
      </c>
      <c r="C17" t="str">
        <f t="shared" si="0"/>
        <v>INYO</v>
      </c>
      <c r="D17" s="5" t="e">
        <f>AVERAGEIF('WQIP Interim Report'!$F$9:$F$24,A17,'WQIP Interim Report'!#REF!)</f>
        <v>#REF!</v>
      </c>
    </row>
    <row r="18" spans="1:4" x14ac:dyDescent="0.35">
      <c r="A18" s="2" t="s">
        <v>1474</v>
      </c>
      <c r="B18" s="4">
        <v>0.66335025502707823</v>
      </c>
      <c r="C18" t="str">
        <f t="shared" si="0"/>
        <v>KERN</v>
      </c>
      <c r="D18" s="5" t="e">
        <f>AVERAGEIF('WQIP Interim Report'!$F$9:$F$24,A18,'WQIP Interim Report'!#REF!)</f>
        <v>#REF!</v>
      </c>
    </row>
    <row r="19" spans="1:4" x14ac:dyDescent="0.35">
      <c r="A19" s="2" t="s">
        <v>1276</v>
      </c>
      <c r="B19" s="4">
        <v>0.92158588782948103</v>
      </c>
      <c r="C19" t="str">
        <f t="shared" si="0"/>
        <v>KINGS</v>
      </c>
      <c r="D19" s="5" t="e">
        <f>AVERAGEIF('WQIP Interim Report'!$F$9:$F$24,A19,'WQIP Interim Report'!#REF!)</f>
        <v>#REF!</v>
      </c>
    </row>
    <row r="20" spans="1:4" x14ac:dyDescent="0.35">
      <c r="A20" s="2" t="s">
        <v>182</v>
      </c>
      <c r="B20" s="4">
        <v>0.57617925703239969</v>
      </c>
      <c r="C20" t="str">
        <f t="shared" si="0"/>
        <v>LAKE</v>
      </c>
      <c r="D20" s="5" t="e">
        <f>AVERAGEIF('WQIP Interim Report'!$F$9:$F$24,A20,'WQIP Interim Report'!#REF!)</f>
        <v>#REF!</v>
      </c>
    </row>
    <row r="21" spans="1:4" x14ac:dyDescent="0.35">
      <c r="A21" s="2" t="s">
        <v>2784</v>
      </c>
      <c r="B21" s="4">
        <v>0.61813725490196081</v>
      </c>
      <c r="C21" t="str">
        <f t="shared" si="0"/>
        <v>LASSEN</v>
      </c>
      <c r="D21" s="5" t="e">
        <f>AVERAGEIF('WQIP Interim Report'!$F$9:$F$24,A21,'WQIP Interim Report'!#REF!)</f>
        <v>#REF!</v>
      </c>
    </row>
    <row r="22" spans="1:4" x14ac:dyDescent="0.35">
      <c r="A22" s="2" t="s">
        <v>5579</v>
      </c>
      <c r="B22" s="4">
        <v>1.045288096283473</v>
      </c>
      <c r="C22" t="str">
        <f t="shared" si="0"/>
        <v>LONG BEACH</v>
      </c>
      <c r="D22" s="5" t="e">
        <f>AVERAGEIF('WQIP Interim Report'!$F$9:$F$24,A22,'WQIP Interim Report'!#REF!)</f>
        <v>#REF!</v>
      </c>
    </row>
    <row r="23" spans="1:4" x14ac:dyDescent="0.35">
      <c r="A23" s="2" t="s">
        <v>3322</v>
      </c>
      <c r="B23" s="4">
        <v>0.95155570433532777</v>
      </c>
      <c r="C23" t="str">
        <f t="shared" si="0"/>
        <v>LOS ANGELES</v>
      </c>
      <c r="D23" s="5" t="e">
        <f>AVERAGEIF('WQIP Interim Report'!$F$9:$F$24,A23,'WQIP Interim Report'!#REF!)</f>
        <v>#REF!</v>
      </c>
    </row>
    <row r="24" spans="1:4" x14ac:dyDescent="0.35">
      <c r="A24" s="2" t="s">
        <v>1218</v>
      </c>
      <c r="B24" s="4">
        <v>0.92283120303794153</v>
      </c>
      <c r="C24" t="str">
        <f t="shared" si="0"/>
        <v>MADERA</v>
      </c>
      <c r="D24" s="5" t="e">
        <f>AVERAGEIF('WQIP Interim Report'!$F$9:$F$24,A24,'WQIP Interim Report'!#REF!)</f>
        <v>#REF!</v>
      </c>
    </row>
    <row r="25" spans="1:4" x14ac:dyDescent="0.35">
      <c r="A25" s="2" t="s">
        <v>2644</v>
      </c>
      <c r="B25" s="4">
        <v>1.059691154169673</v>
      </c>
      <c r="C25" t="str">
        <f t="shared" si="0"/>
        <v>MARIN</v>
      </c>
      <c r="D25" s="5" t="e">
        <f>AVERAGEIF('WQIP Interim Report'!$F$9:$F$24,A25,'WQIP Interim Report'!#REF!)</f>
        <v>#REF!</v>
      </c>
    </row>
    <row r="26" spans="1:4" x14ac:dyDescent="0.35">
      <c r="A26" s="2" t="s">
        <v>254</v>
      </c>
      <c r="B26" s="4">
        <v>1.0052259909166512</v>
      </c>
      <c r="C26" t="str">
        <f t="shared" si="0"/>
        <v>MENDOCINO</v>
      </c>
      <c r="D26" s="5" t="e">
        <f>AVERAGEIF('WQIP Interim Report'!$F$9:$F$24,A26,'WQIP Interim Report'!#REF!)</f>
        <v>#REF!</v>
      </c>
    </row>
    <row r="27" spans="1:4" x14ac:dyDescent="0.35">
      <c r="A27" s="2" t="s">
        <v>1197</v>
      </c>
      <c r="B27" s="4">
        <v>0.94945067352937351</v>
      </c>
      <c r="C27" t="str">
        <f t="shared" si="0"/>
        <v>MERCED</v>
      </c>
      <c r="D27" s="5" t="e">
        <f>AVERAGEIF('WQIP Interim Report'!$F$9:$F$24,A27,'WQIP Interim Report'!#REF!)</f>
        <v>#REF!</v>
      </c>
    </row>
    <row r="28" spans="1:4" x14ac:dyDescent="0.35">
      <c r="A28" s="2" t="s">
        <v>1973</v>
      </c>
      <c r="B28" s="4">
        <v>1.1203768406111279</v>
      </c>
      <c r="C28" t="str">
        <f t="shared" si="0"/>
        <v>MONTEREY</v>
      </c>
      <c r="D28" s="5" t="e">
        <f>AVERAGEIF('WQIP Interim Report'!$F$9:$F$24,A28,'WQIP Interim Report'!#REF!)</f>
        <v>#REF!</v>
      </c>
    </row>
    <row r="29" spans="1:4" x14ac:dyDescent="0.35">
      <c r="A29" s="2" t="s">
        <v>213</v>
      </c>
      <c r="B29" s="4">
        <v>1.1319696980653871</v>
      </c>
      <c r="C29" t="str">
        <f t="shared" si="0"/>
        <v>NAPA</v>
      </c>
      <c r="D29" s="5" t="e">
        <f>AVERAGEIF('WQIP Interim Report'!$F$9:$F$24,A29,'WQIP Interim Report'!#REF!)</f>
        <v>#REF!</v>
      </c>
    </row>
    <row r="30" spans="1:4" x14ac:dyDescent="0.35">
      <c r="A30" s="2" t="s">
        <v>2816</v>
      </c>
      <c r="B30" s="4">
        <v>1.014937187170706</v>
      </c>
      <c r="C30" t="str">
        <f t="shared" si="0"/>
        <v>NEVADA</v>
      </c>
      <c r="D30" s="5" t="e">
        <f>AVERAGEIF('WQIP Interim Report'!$F$9:$F$24,A30,'WQIP Interim Report'!#REF!)</f>
        <v>#REF!</v>
      </c>
    </row>
    <row r="31" spans="1:4" x14ac:dyDescent="0.35">
      <c r="A31" s="2" t="s">
        <v>1666</v>
      </c>
      <c r="B31" s="4">
        <v>0.96620278846719942</v>
      </c>
      <c r="C31" t="str">
        <f t="shared" si="0"/>
        <v>ORANGE</v>
      </c>
      <c r="D31" s="5" t="e">
        <f>AVERAGEIF('WQIP Interim Report'!$F$9:$F$24,A31,'WQIP Interim Report'!#REF!)</f>
        <v>#REF!</v>
      </c>
    </row>
    <row r="32" spans="1:4" x14ac:dyDescent="0.35">
      <c r="A32" s="2" t="s">
        <v>5580</v>
      </c>
      <c r="B32" s="4">
        <v>1.0680911209056858</v>
      </c>
      <c r="C32" t="str">
        <f t="shared" si="0"/>
        <v>PASADENA</v>
      </c>
      <c r="D32" s="5" t="e">
        <f>AVERAGEIF('WQIP Interim Report'!$F$9:$F$24,A32,'WQIP Interim Report'!#REF!)</f>
        <v>#REF!</v>
      </c>
    </row>
    <row r="33" spans="1:6" x14ac:dyDescent="0.35">
      <c r="A33" s="2" t="s">
        <v>783</v>
      </c>
      <c r="B33" s="4">
        <v>0.8986105989317823</v>
      </c>
      <c r="C33" t="str">
        <f t="shared" si="0"/>
        <v>PLACER</v>
      </c>
      <c r="D33" s="5" t="e">
        <f>AVERAGEIF('WQIP Interim Report'!$F$9:$F$24,A33,'WQIP Interim Report'!#REF!)</f>
        <v>#REF!</v>
      </c>
    </row>
    <row r="34" spans="1:6" x14ac:dyDescent="0.35">
      <c r="A34" s="2" t="s">
        <v>2901</v>
      </c>
      <c r="B34" s="4">
        <v>0.91165221289838094</v>
      </c>
      <c r="C34" t="str">
        <f t="shared" si="0"/>
        <v>RIVERSIDE</v>
      </c>
      <c r="D34" s="5" t="e">
        <f>AVERAGEIF('WQIP Interim Report'!$F$9:$F$24,A34,'WQIP Interim Report'!#REF!)</f>
        <v>#REF!</v>
      </c>
    </row>
    <row r="35" spans="1:6" x14ac:dyDescent="0.35">
      <c r="A35" s="2" t="s">
        <v>754</v>
      </c>
      <c r="B35" s="4">
        <v>0.88621241146446461</v>
      </c>
      <c r="C35" t="str">
        <f t="shared" si="0"/>
        <v>SACRAMENTO</v>
      </c>
      <c r="D35" s="5" t="e">
        <f>AVERAGEIF('WQIP Interim Report'!$F$9:$F$24,A35,'WQIP Interim Report'!#REF!)</f>
        <v>#REF!</v>
      </c>
    </row>
    <row r="36" spans="1:6" x14ac:dyDescent="0.35">
      <c r="A36" s="2" t="s">
        <v>2907</v>
      </c>
      <c r="B36" s="4">
        <v>0.63570052249872078</v>
      </c>
      <c r="C36" t="str">
        <f t="shared" si="0"/>
        <v>SAN BERNARDINO</v>
      </c>
      <c r="D36" s="5" t="e">
        <f>AVERAGEIF('WQIP Interim Report'!$F$9:$F$24,A36,'WQIP Interim Report'!#REF!)</f>
        <v>#REF!</v>
      </c>
    </row>
    <row r="37" spans="1:6" x14ac:dyDescent="0.35">
      <c r="A37" s="2" t="s">
        <v>2275</v>
      </c>
      <c r="B37" s="4">
        <v>0.8994187960093698</v>
      </c>
      <c r="C37" t="str">
        <f t="shared" si="0"/>
        <v>SAN DIEGO</v>
      </c>
      <c r="D37" s="5" t="e">
        <f>AVERAGEIF('WQIP Interim Report'!$F$9:$F$24,A37,'WQIP Interim Report'!#REF!)</f>
        <v>#REF!</v>
      </c>
    </row>
    <row r="38" spans="1:6" x14ac:dyDescent="0.35">
      <c r="A38" s="2" t="s">
        <v>2607</v>
      </c>
      <c r="B38" s="4">
        <v>1.0027070481336195</v>
      </c>
      <c r="C38" t="str">
        <f t="shared" si="0"/>
        <v>SAN FRANCISCO</v>
      </c>
      <c r="D38" s="5" t="e">
        <f>AVERAGEIF('WQIP Interim Report'!$F$9:$F$24,A38,'WQIP Interim Report'!#REF!)</f>
        <v>#REF!</v>
      </c>
    </row>
    <row r="39" spans="1:6" x14ac:dyDescent="0.35">
      <c r="A39" s="2" t="s">
        <v>760</v>
      </c>
      <c r="B39" s="4">
        <v>1.0627479949142644</v>
      </c>
      <c r="C39" t="str">
        <f t="shared" si="0"/>
        <v>SAN JOAQUIN</v>
      </c>
      <c r="D39" s="5" t="e">
        <f>AVERAGEIF('WQIP Interim Report'!$F$9:$F$24,A39,'WQIP Interim Report'!#REF!)</f>
        <v>#REF!</v>
      </c>
    </row>
    <row r="40" spans="1:6" x14ac:dyDescent="0.35">
      <c r="A40" s="2" t="s">
        <v>1468</v>
      </c>
      <c r="B40" s="4">
        <v>1.3405811048954182</v>
      </c>
      <c r="C40" t="str">
        <f t="shared" si="0"/>
        <v>SAN LUIS OBISPO</v>
      </c>
      <c r="D40" s="5" t="e">
        <f>AVERAGEIF('WQIP Interim Report'!$F$9:$F$24,A40,'WQIP Interim Report'!#REF!)</f>
        <v>#REF!</v>
      </c>
    </row>
    <row r="41" spans="1:6" x14ac:dyDescent="0.35">
      <c r="A41" s="2" t="s">
        <v>2613</v>
      </c>
      <c r="B41" s="4">
        <v>1.1866347095454797</v>
      </c>
      <c r="C41" t="str">
        <f t="shared" si="0"/>
        <v>SAN MATEO</v>
      </c>
      <c r="D41" s="5" t="e">
        <f>AVERAGEIF('WQIP Interim Report'!$F$9:$F$24,A41,'WQIP Interim Report'!#REF!)</f>
        <v>#REF!</v>
      </c>
    </row>
    <row r="42" spans="1:6" x14ac:dyDescent="0.35">
      <c r="A42" s="2" t="s">
        <v>1485</v>
      </c>
      <c r="B42" s="4">
        <v>1.0856877916655188</v>
      </c>
      <c r="C42" t="str">
        <f t="shared" si="0"/>
        <v>SANTA BARBARA</v>
      </c>
      <c r="D42" s="5" t="e">
        <f>AVERAGEIF('WQIP Interim Report'!$F$9:$F$24,A42,'WQIP Interim Report'!#REF!)</f>
        <v>#REF!</v>
      </c>
      <c r="F42" s="4"/>
    </row>
    <row r="43" spans="1:6" x14ac:dyDescent="0.35">
      <c r="A43" s="2" t="s">
        <v>1966</v>
      </c>
      <c r="B43" s="4">
        <v>1.1069157194450805</v>
      </c>
      <c r="C43" t="str">
        <f t="shared" si="0"/>
        <v>SANTA CLARA</v>
      </c>
      <c r="D43" s="5" t="e">
        <f>AVERAGEIF('WQIP Interim Report'!$F$9:$F$24,A43,'WQIP Interim Report'!#REF!)</f>
        <v>#REF!</v>
      </c>
    </row>
    <row r="44" spans="1:6" x14ac:dyDescent="0.35">
      <c r="A44" s="2" t="s">
        <v>1999</v>
      </c>
      <c r="B44" s="4">
        <v>0.85256175898631559</v>
      </c>
      <c r="C44" t="str">
        <f t="shared" si="0"/>
        <v>SANTA CRUZ</v>
      </c>
      <c r="D44" s="5" t="e">
        <f>AVERAGEIF('WQIP Interim Report'!$F$9:$F$24,A44,'WQIP Interim Report'!#REF!)</f>
        <v>#REF!</v>
      </c>
    </row>
    <row r="45" spans="1:6" x14ac:dyDescent="0.35">
      <c r="A45" s="2" t="s">
        <v>2755</v>
      </c>
      <c r="B45" s="4">
        <v>1.1127259544716916</v>
      </c>
      <c r="C45" t="str">
        <f t="shared" si="0"/>
        <v>SHASTA</v>
      </c>
      <c r="D45" s="5" t="e">
        <f>AVERAGEIF('WQIP Interim Report'!$F$9:$F$24,A45,'WQIP Interim Report'!#REF!)</f>
        <v>#REF!</v>
      </c>
    </row>
    <row r="46" spans="1:6" x14ac:dyDescent="0.35">
      <c r="A46" s="2" t="s">
        <v>2889</v>
      </c>
      <c r="B46" s="4">
        <v>1.7712147117364683</v>
      </c>
      <c r="C46" t="str">
        <f t="shared" si="0"/>
        <v>SISKIYOU</v>
      </c>
      <c r="D46" s="5" t="e">
        <f>AVERAGEIF('WQIP Interim Report'!$F$9:$F$24,A46,'WQIP Interim Report'!#REF!)</f>
        <v>#REF!</v>
      </c>
    </row>
    <row r="47" spans="1:6" x14ac:dyDescent="0.35">
      <c r="A47" s="2" t="s">
        <v>165</v>
      </c>
      <c r="B47" s="4">
        <v>0.90913698422427958</v>
      </c>
      <c r="C47" t="str">
        <f t="shared" si="0"/>
        <v>SOLANO</v>
      </c>
      <c r="D47" s="5" t="e">
        <f>AVERAGEIF('WQIP Interim Report'!$F$9:$F$24,A47,'WQIP Interim Report'!#REF!)</f>
        <v>#REF!</v>
      </c>
    </row>
    <row r="48" spans="1:6" x14ac:dyDescent="0.35">
      <c r="A48" s="2" t="s">
        <v>140</v>
      </c>
      <c r="B48" s="4">
        <v>0.96098862093779791</v>
      </c>
      <c r="C48" t="str">
        <f t="shared" si="0"/>
        <v>SONOMA</v>
      </c>
      <c r="D48" s="5" t="e">
        <f>AVERAGEIF('WQIP Interim Report'!$F$9:$F$24,A48,'WQIP Interim Report'!#REF!)</f>
        <v>#REF!</v>
      </c>
    </row>
    <row r="49" spans="1:4" x14ac:dyDescent="0.35">
      <c r="A49" s="2" t="s">
        <v>766</v>
      </c>
      <c r="B49" s="4">
        <v>0.78216691577745345</v>
      </c>
      <c r="C49" t="str">
        <f t="shared" si="0"/>
        <v>STANISLAUS</v>
      </c>
      <c r="D49" s="5" t="e">
        <f>AVERAGEIF('WQIP Interim Report'!$F$9:$F$24,A49,'WQIP Interim Report'!#REF!)</f>
        <v>#REF!</v>
      </c>
    </row>
    <row r="50" spans="1:4" x14ac:dyDescent="0.35">
      <c r="A50" s="2" t="s">
        <v>2805</v>
      </c>
      <c r="B50" s="4">
        <v>0.80141288753383333</v>
      </c>
      <c r="C50" t="str">
        <f t="shared" si="0"/>
        <v>SUTTER</v>
      </c>
      <c r="D50" s="5" t="e">
        <f>AVERAGEIF('WQIP Interim Report'!$F$9:$F$24,A50,'WQIP Interim Report'!#REF!)</f>
        <v>#REF!</v>
      </c>
    </row>
    <row r="51" spans="1:4" x14ac:dyDescent="0.35">
      <c r="A51" s="2" t="s">
        <v>2773</v>
      </c>
      <c r="B51" s="4">
        <v>0.82766808090904076</v>
      </c>
      <c r="C51" t="str">
        <f t="shared" si="0"/>
        <v>TEHAMA</v>
      </c>
      <c r="D51" s="5" t="e">
        <f>AVERAGEIF('WQIP Interim Report'!$F$9:$F$24,A51,'WQIP Interim Report'!#REF!)</f>
        <v>#REF!</v>
      </c>
    </row>
    <row r="52" spans="1:4" x14ac:dyDescent="0.35">
      <c r="A52" s="2" t="s">
        <v>1239</v>
      </c>
      <c r="B52" s="4">
        <v>0.73869161508990999</v>
      </c>
      <c r="C52" t="str">
        <f t="shared" si="0"/>
        <v>TULARE</v>
      </c>
      <c r="D52" s="5" t="e">
        <f>AVERAGEIF('WQIP Interim Report'!$F$9:$F$24,A52,'WQIP Interim Report'!#REF!)</f>
        <v>#REF!</v>
      </c>
    </row>
    <row r="53" spans="1:4" x14ac:dyDescent="0.35">
      <c r="A53" s="2" t="s">
        <v>5007</v>
      </c>
      <c r="B53" s="4">
        <v>1.0867095157785629</v>
      </c>
      <c r="C53" t="str">
        <f t="shared" si="0"/>
        <v>TUOLUMNE</v>
      </c>
      <c r="D53" s="5" t="e">
        <f>AVERAGEIF('WQIP Interim Report'!$F$9:$F$24,A53,'WQIP Interim Report'!#REF!)</f>
        <v>#REF!</v>
      </c>
    </row>
    <row r="54" spans="1:4" x14ac:dyDescent="0.35">
      <c r="A54" s="2" t="s">
        <v>1462</v>
      </c>
      <c r="B54" s="4">
        <v>1.0007019194830009</v>
      </c>
      <c r="C54" t="str">
        <f t="shared" si="0"/>
        <v>VENTURA</v>
      </c>
      <c r="D54" s="5" t="e">
        <f>AVERAGEIF('WQIP Interim Report'!$F$9:$F$24,A54,'WQIP Interim Report'!#REF!)</f>
        <v>#REF!</v>
      </c>
    </row>
    <row r="55" spans="1:4" x14ac:dyDescent="0.35">
      <c r="A55" s="2" t="s">
        <v>753</v>
      </c>
      <c r="B55" s="4">
        <v>0.91697744379188284</v>
      </c>
      <c r="C55" t="str">
        <f t="shared" si="0"/>
        <v>YOLO</v>
      </c>
      <c r="D55" s="5" t="e">
        <f>AVERAGEIF('WQIP Interim Report'!$F$9:$F$24,A55,'WQIP Interim Report'!#REF!)</f>
        <v>#REF!</v>
      </c>
    </row>
    <row r="56" spans="1:4" x14ac:dyDescent="0.35">
      <c r="A56" s="2" t="s">
        <v>2877</v>
      </c>
      <c r="B56" s="4">
        <v>0.38600098486883339</v>
      </c>
      <c r="C56" t="str">
        <f t="shared" si="0"/>
        <v>YUBA</v>
      </c>
      <c r="D56" s="5" t="e">
        <f>AVERAGEIF('WQIP Interim Report'!$F$9:$F$24,A56,'WQIP Interim Report'!#REF!)</f>
        <v>#REF!</v>
      </c>
    </row>
    <row r="57" spans="1:4" x14ac:dyDescent="0.35">
      <c r="A57" s="2" t="s">
        <v>5581</v>
      </c>
      <c r="B57" s="3">
        <v>0.93216074591778941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D329-5528-4CE1-923E-18A7A880660D}">
  <sheetPr codeName="Sheet4"/>
  <dimension ref="A3:D21"/>
  <sheetViews>
    <sheetView workbookViewId="0">
      <selection activeCell="K28" sqref="K28:K29"/>
    </sheetView>
  </sheetViews>
  <sheetFormatPr defaultRowHeight="14.5" x14ac:dyDescent="0.35"/>
  <cols>
    <col min="1" max="1" width="28.1796875" bestFit="1" customWidth="1"/>
    <col min="2" max="2" width="46.54296875" bestFit="1" customWidth="1"/>
    <col min="3" max="3" width="28.1796875" bestFit="1" customWidth="1"/>
  </cols>
  <sheetData>
    <row r="3" spans="1:4" x14ac:dyDescent="0.35">
      <c r="A3" s="1" t="s">
        <v>5576</v>
      </c>
      <c r="B3" t="s">
        <v>5577</v>
      </c>
    </row>
    <row r="4" spans="1:4" x14ac:dyDescent="0.35">
      <c r="A4" s="2" t="s">
        <v>1240</v>
      </c>
      <c r="B4" s="6">
        <v>0.69972194609189364</v>
      </c>
      <c r="C4" t="str">
        <f>A4</f>
        <v>BAKERSFIELD</v>
      </c>
      <c r="D4" s="5" t="e">
        <f>AVERAGEIF('WQIP Interim Report'!$G$9:$G$24,A4,'WQIP Interim Report'!#REF!)</f>
        <v>#REF!</v>
      </c>
    </row>
    <row r="5" spans="1:4" x14ac:dyDescent="0.35">
      <c r="A5" s="2" t="s">
        <v>2756</v>
      </c>
      <c r="B5" s="6">
        <v>0.91508912391866659</v>
      </c>
      <c r="C5" t="str">
        <f t="shared" ref="C5:C20" si="0">A5</f>
        <v>CHICO</v>
      </c>
      <c r="D5" s="5" t="e">
        <f>AVERAGEIF('WQIP Interim Report'!$G$9:$G$24,A5,'WQIP Interim Report'!#REF!)</f>
        <v>#REF!</v>
      </c>
    </row>
    <row r="6" spans="1:4" x14ac:dyDescent="0.35">
      <c r="A6" s="2" t="s">
        <v>341</v>
      </c>
      <c r="B6" s="6">
        <v>0.8933946897615036</v>
      </c>
      <c r="C6" t="str">
        <f t="shared" si="0"/>
        <v>EAST BAY</v>
      </c>
      <c r="D6" s="5" t="e">
        <f>AVERAGEIF('WQIP Interim Report'!$G$9:$G$24,A6,'WQIP Interim Report'!#REF!)</f>
        <v>#REF!</v>
      </c>
    </row>
    <row r="7" spans="1:4" x14ac:dyDescent="0.35">
      <c r="A7" s="2" t="s">
        <v>794</v>
      </c>
      <c r="B7" s="6">
        <v>0.80784207409629294</v>
      </c>
      <c r="C7" t="str">
        <f t="shared" si="0"/>
        <v>FRESNO</v>
      </c>
      <c r="D7" s="5" t="e">
        <f>AVERAGEIF('WQIP Interim Report'!$G$9:$G$24,A7,'WQIP Interim Report'!#REF!)</f>
        <v>#REF!</v>
      </c>
    </row>
    <row r="8" spans="1:4" x14ac:dyDescent="0.35">
      <c r="A8" s="2" t="s">
        <v>3640</v>
      </c>
      <c r="B8" s="6">
        <v>0.97065580363655557</v>
      </c>
      <c r="C8" t="str">
        <f t="shared" si="0"/>
        <v>LA REGION 1</v>
      </c>
      <c r="D8" s="5" t="e">
        <f>AVERAGEIF('WQIP Interim Report'!$G$9:$G$24,A8,'WQIP Interim Report'!#REF!)</f>
        <v>#REF!</v>
      </c>
    </row>
    <row r="9" spans="1:4" x14ac:dyDescent="0.35">
      <c r="A9" s="2" t="s">
        <v>3334</v>
      </c>
      <c r="B9" s="6">
        <v>0.95563641357945095</v>
      </c>
      <c r="C9" t="str">
        <f t="shared" si="0"/>
        <v>LA REGION 2</v>
      </c>
      <c r="D9" s="5" t="e">
        <f>AVERAGEIF('WQIP Interim Report'!$G$9:$G$24,A9,'WQIP Interim Report'!#REF!)</f>
        <v>#REF!</v>
      </c>
    </row>
    <row r="10" spans="1:4" x14ac:dyDescent="0.35">
      <c r="A10" s="2" t="s">
        <v>3323</v>
      </c>
      <c r="B10" s="6">
        <v>0.95533975777971503</v>
      </c>
      <c r="C10" t="str">
        <f t="shared" si="0"/>
        <v>LA REGION 3</v>
      </c>
      <c r="D10" s="5" t="e">
        <f>AVERAGEIF('WQIP Interim Report'!$G$9:$G$24,A10,'WQIP Interim Report'!#REF!)</f>
        <v>#REF!</v>
      </c>
    </row>
    <row r="11" spans="1:4" x14ac:dyDescent="0.35">
      <c r="A11" s="2" t="s">
        <v>5582</v>
      </c>
      <c r="B11" s="6">
        <v>0.96620278846719942</v>
      </c>
      <c r="C11" t="str">
        <f t="shared" si="0"/>
        <v>ORANGE COUNTY</v>
      </c>
      <c r="D11" s="5" t="e">
        <f>AVERAGEIF('WQIP Interim Report'!$G$9:$G$24,A11,'WQIP Interim Report'!#REF!)</f>
        <v>#REF!</v>
      </c>
    </row>
    <row r="12" spans="1:4" x14ac:dyDescent="0.35">
      <c r="A12" s="2" t="s">
        <v>2901</v>
      </c>
      <c r="B12" s="6">
        <v>0.91165221289838094</v>
      </c>
      <c r="C12" t="str">
        <f t="shared" si="0"/>
        <v>RIVERSIDE</v>
      </c>
      <c r="D12" s="5" t="e">
        <f>AVERAGEIF('WQIP Interim Report'!$G$9:$G$24,A12,'WQIP Interim Report'!#REF!)</f>
        <v>#REF!</v>
      </c>
    </row>
    <row r="13" spans="1:4" x14ac:dyDescent="0.35">
      <c r="A13" s="2" t="s">
        <v>754</v>
      </c>
      <c r="B13" s="6">
        <v>0.94841339364455923</v>
      </c>
      <c r="C13" t="str">
        <f t="shared" si="0"/>
        <v>SACRAMENTO</v>
      </c>
      <c r="D13" s="5" t="e">
        <f>AVERAGEIF('WQIP Interim Report'!$G$9:$G$24,A13,'WQIP Interim Report'!#REF!)</f>
        <v>#REF!</v>
      </c>
    </row>
    <row r="14" spans="1:4" x14ac:dyDescent="0.35">
      <c r="A14" s="2" t="s">
        <v>2907</v>
      </c>
      <c r="B14" s="6">
        <v>0.62541247218317253</v>
      </c>
      <c r="C14" t="str">
        <f t="shared" si="0"/>
        <v>SAN BERNARDINO</v>
      </c>
      <c r="D14" s="5" t="e">
        <f>AVERAGEIF('WQIP Interim Report'!$G$9:$G$24,A14,'WQIP Interim Report'!#REF!)</f>
        <v>#REF!</v>
      </c>
    </row>
    <row r="15" spans="1:4" x14ac:dyDescent="0.35">
      <c r="A15" s="2" t="s">
        <v>2275</v>
      </c>
      <c r="B15" s="6">
        <v>0.87694101755097076</v>
      </c>
      <c r="C15" t="str">
        <f t="shared" si="0"/>
        <v>SAN DIEGO</v>
      </c>
      <c r="D15" s="5" t="e">
        <f>AVERAGEIF('WQIP Interim Report'!$G$9:$G$24,A15,'WQIP Interim Report'!#REF!)</f>
        <v>#REF!</v>
      </c>
    </row>
    <row r="16" spans="1:4" x14ac:dyDescent="0.35">
      <c r="A16" s="2" t="s">
        <v>2607</v>
      </c>
      <c r="B16" s="6">
        <v>1.0875967380160165</v>
      </c>
      <c r="C16" t="str">
        <f t="shared" si="0"/>
        <v>SAN FRANCISCO</v>
      </c>
      <c r="D16" s="5" t="e">
        <f>AVERAGEIF('WQIP Interim Report'!$G$9:$G$24,A16,'WQIP Interim Report'!#REF!)</f>
        <v>#REF!</v>
      </c>
    </row>
    <row r="17" spans="1:4" x14ac:dyDescent="0.35">
      <c r="A17" s="2" t="s">
        <v>1967</v>
      </c>
      <c r="B17" s="6">
        <v>1.0825902172018571</v>
      </c>
      <c r="C17" t="str">
        <f t="shared" si="0"/>
        <v>SAN JOSE</v>
      </c>
      <c r="D17" s="5" t="e">
        <f>AVERAGEIF('WQIP Interim Report'!$G$9:$G$24,A17,'WQIP Interim Report'!#REF!)</f>
        <v>#REF!</v>
      </c>
    </row>
    <row r="18" spans="1:4" x14ac:dyDescent="0.35">
      <c r="A18" s="2" t="s">
        <v>5583</v>
      </c>
      <c r="B18" s="6">
        <v>0.96010390862432882</v>
      </c>
      <c r="C18" t="str">
        <f t="shared" si="0"/>
        <v>SANTA ROSA/REDWOOD COAST</v>
      </c>
      <c r="D18" s="5" t="e">
        <f>AVERAGEIF('WQIP Interim Report'!$G$9:$G$24,A18,'WQIP Interim Report'!#REF!)</f>
        <v>#REF!</v>
      </c>
    </row>
    <row r="19" spans="1:4" x14ac:dyDescent="0.35">
      <c r="A19" s="2" t="s">
        <v>4916</v>
      </c>
      <c r="B19" s="6">
        <v>1.5717963934344372</v>
      </c>
      <c r="C19" t="str">
        <f t="shared" si="0"/>
        <v>STATE FACILITIES SECTION</v>
      </c>
      <c r="D19" s="5" t="e">
        <f>AVERAGEIF('WQIP Interim Report'!$G$9:$G$24,A19,'WQIP Interim Report'!#REF!)</f>
        <v>#REF!</v>
      </c>
    </row>
    <row r="20" spans="1:4" x14ac:dyDescent="0.35">
      <c r="A20" s="2" t="s">
        <v>1462</v>
      </c>
      <c r="B20" s="6">
        <v>1.0881049360162784</v>
      </c>
      <c r="C20" t="str">
        <f t="shared" si="0"/>
        <v>VENTURA</v>
      </c>
      <c r="D20" s="5" t="e">
        <f>AVERAGEIF('WQIP Interim Report'!$G$9:$G$24,A20,'WQIP Interim Report'!#REF!)</f>
        <v>#REF!</v>
      </c>
    </row>
    <row r="21" spans="1:4" x14ac:dyDescent="0.35">
      <c r="A21" s="2" t="s">
        <v>5581</v>
      </c>
      <c r="B21" s="3">
        <v>0.93216074591778886</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D0EB-E0E8-418B-92AF-A3F8E9C13658}">
  <sheetPr codeName="Sheet3"/>
  <dimension ref="A3:D6"/>
  <sheetViews>
    <sheetView workbookViewId="0">
      <selection activeCell="M35" sqref="M35"/>
    </sheetView>
  </sheetViews>
  <sheetFormatPr defaultRowHeight="14.5" x14ac:dyDescent="0.35"/>
  <cols>
    <col min="1" max="1" width="12.54296875" bestFit="1" customWidth="1"/>
    <col min="2" max="2" width="46.54296875" bestFit="1" customWidth="1"/>
    <col min="3" max="3" width="13.81640625" customWidth="1"/>
    <col min="4" max="4" width="13.453125" customWidth="1"/>
  </cols>
  <sheetData>
    <row r="3" spans="1:4" x14ac:dyDescent="0.35">
      <c r="A3" s="1" t="s">
        <v>5576</v>
      </c>
      <c r="B3" t="s">
        <v>5577</v>
      </c>
    </row>
    <row r="4" spans="1:4" x14ac:dyDescent="0.35">
      <c r="A4" s="2" t="s">
        <v>142</v>
      </c>
      <c r="B4" s="4">
        <v>0.93300698674635119</v>
      </c>
      <c r="C4" t="str">
        <f>A4</f>
        <v>No</v>
      </c>
      <c r="D4" s="5" t="e">
        <f>AVERAGEIF('WQIP Interim Report'!$H$9:$H$24,A4,'WQIP Interim Report'!#REF!)</f>
        <v>#REF!</v>
      </c>
    </row>
    <row r="5" spans="1:4" x14ac:dyDescent="0.35">
      <c r="A5" s="2" t="s">
        <v>153</v>
      </c>
      <c r="B5" s="4">
        <v>0.9223841754042984</v>
      </c>
      <c r="C5" t="str">
        <f>A5</f>
        <v>Yes</v>
      </c>
      <c r="D5" s="5" t="e">
        <f>AVERAGEIF('WQIP Interim Report'!$H$9:$H$24,A5,'WQIP Interim Report'!#REF!)</f>
        <v>#REF!</v>
      </c>
    </row>
    <row r="6" spans="1:4" x14ac:dyDescent="0.35">
      <c r="A6" s="2" t="s">
        <v>5581</v>
      </c>
      <c r="B6" s="3">
        <v>0.93216074591779097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F7B5F1A49D6C44F9EF3E441EAB6FA91" ma:contentTypeVersion="36" ma:contentTypeDescription="This is the Custom Document Type for use by DHCS" ma:contentTypeScope="" ma:versionID="c5718c021251c1cb5d6208daaf6c1b3d">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67</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Quality and Health Equity</TermName>
          <TermId xmlns="http://schemas.microsoft.com/office/infopath/2007/PartnerControls">3d52e158-1241-47bb-84df-28367f9db86f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DHCSDOC-1832079576-5525</_dlc_DocId>
    <_dlc_DocIdUrl xmlns="69bc34b3-1921-46c7-8c7a-d18363374b4b">
      <Url>https://dhcscagovauthoring/services/_layouts/15/DocIdRedir.aspx?ID=DHCSDOC-1832079576-5525</Url>
      <Description>DHCSDOC-1832079576-5525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5D20EAE-6200-4CE5-AC60-422F8FC0F482}"/>
</file>

<file path=customXml/itemProps2.xml><?xml version="1.0" encoding="utf-8"?>
<ds:datastoreItem xmlns:ds="http://schemas.openxmlformats.org/officeDocument/2006/customXml" ds:itemID="{1F42C794-93EB-4A70-AA8B-526F6C958B25}">
  <ds:schemaRefs>
    <ds:schemaRef ds:uri="http://schemas.microsoft.com/sharepoint/v3/contenttype/forms"/>
  </ds:schemaRefs>
</ds:datastoreItem>
</file>

<file path=customXml/itemProps3.xml><?xml version="1.0" encoding="utf-8"?>
<ds:datastoreItem xmlns:ds="http://schemas.openxmlformats.org/officeDocument/2006/customXml" ds:itemID="{28FD2FA5-3539-4276-827E-84F74BD0044D}">
  <ds:schemaRefs>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purl.org/dc/elements/1.1/"/>
    <ds:schemaRef ds:uri="0abda5ce-5afc-4713-bf4c-236c4fef3fd5"/>
    <ds:schemaRef ds:uri="http://schemas.microsoft.com/office/infopath/2007/PartnerControls"/>
    <ds:schemaRef ds:uri="dfd12183-ef20-48f5-b076-dac3db5c7381"/>
    <ds:schemaRef ds:uri="http://purl.org/dc/dcmitype/"/>
  </ds:schemaRefs>
</ds:datastoreItem>
</file>

<file path=customXml/itemProps4.xml><?xml version="1.0" encoding="utf-8"?>
<ds:datastoreItem xmlns:ds="http://schemas.openxmlformats.org/officeDocument/2006/customXml" ds:itemID="{33EB0CF4-8248-429F-BE28-92B6790A873D}"/>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Benchmarks</vt:lpstr>
      <vt:lpstr>WQIP Interim Report</vt:lpstr>
      <vt:lpstr>WQIP Data Dictionary</vt:lpstr>
      <vt:lpstr>HIDDEN County Pivot</vt:lpstr>
      <vt:lpstr>HIDDEN District Pivot</vt:lpstr>
      <vt:lpstr>HIDDEN Subacute Pivot</vt:lpstr>
      <vt:lpstr>Benchmarks!Print_Area</vt:lpstr>
      <vt:lpstr>'WQIP Data Dictionary'!Print_Area</vt:lpstr>
      <vt:lpstr>'WQIP Interim Report'!Print_Area</vt:lpstr>
      <vt:lpstr>TitleRegion1.a3.c116.3</vt:lpstr>
      <vt:lpstr>TitleRegion1.a3.h13.1</vt:lpstr>
      <vt:lpstr>TitleRegion1.a7.DE1062.2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SNF-WQIP-PY2-2024-Interim-Payment-Report</dc:title>
  <dc:subject/>
  <dc:creator>Ally Garcia</dc:creator>
  <cp:keywords/>
  <dc:description/>
  <cp:lastModifiedBy>Chieng, Julie@DHCS</cp:lastModifiedBy>
  <cp:revision/>
  <dcterms:created xsi:type="dcterms:W3CDTF">2023-02-21T16:01:39Z</dcterms:created>
  <dcterms:modified xsi:type="dcterms:W3CDTF">2025-06-17T22:05:16Z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0x010100EEE380F46F125946A8B4C4C90D9FFCDC00EF7B5F1A49D6C44F9EF3E441EAB6FA91</vt:lpwstr>
  </property>
  <property fmtid="{D5CDD505-2E9C-101B-9397-08002B2CF9AE}" pid="3" name="_dlc_DocIdItemGuid">
    <vt:lpwstr>2d6542d9-d2cb-4383-8488-1e86904accb6</vt:lpwstr>
  </property>
  <property fmtid="{D5CDD505-2E9C-101B-9397-08002B2CF9AE}" pid="4" name="Division">
    <vt:lpwstr>67;#Quality and Health Equity|3d52e158-1241-47bb-84df-28367f9db86f</vt:lpwstr>
  </property>
</Properties>
</file>